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8.xml" ContentType="application/vnd.openxmlformats-officedocument.spreadsheetml.pivotTab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9.xml" ContentType="application/vnd.openxmlformats-officedocument.spreadsheetml.pivotTab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pivotTables/pivotTable22.xml" ContentType="application/vnd.openxmlformats-officedocument.spreadsheetml.pivotTable+xml"/>
  <Override PartName="/xl/drawings/drawing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23.xml" ContentType="application/vnd.openxmlformats-officedocument.spreadsheetml.pivotTable+xml"/>
  <Override PartName="/xl/drawings/drawing10.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1.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2.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mc:AlternateContent xmlns:mc="http://schemas.openxmlformats.org/markup-compatibility/2006">
    <mc:Choice Requires="x15">
      <x15ac:absPath xmlns:x15ac="http://schemas.microsoft.com/office/spreadsheetml/2010/11/ac" url="C:\Users\alebar\Documents\GitHub\ComStock.github.io\assets\files\"/>
    </mc:Choice>
  </mc:AlternateContent>
  <xr:revisionPtr revIDLastSave="0" documentId="13_ncr:1_{30AF849E-5695-414D-8D21-A69D6658EF1F}" xr6:coauthVersionLast="47" xr6:coauthVersionMax="47" xr10:uidLastSave="{00000000-0000-0000-0000-000000000000}"/>
  <bookViews>
    <workbookView xWindow="-120" yWindow="-120" windowWidth="29040" windowHeight="15720" xr2:uid="{E9B708C8-8C90-4408-977F-0D069A3BEF55}"/>
  </bookViews>
  <sheets>
    <sheet name="Table of Contents" sheetId="35" r:id="rId1"/>
    <sheet name="1. About This Workbook" sheetId="28" r:id="rId2"/>
    <sheet name="2. Raw Data" sheetId="1" r:id="rId3"/>
    <sheet name="3. User Inputs - Set Targets" sheetId="14" r:id="rId4"/>
    <sheet name="4. Baseline - Floor Area Totals" sheetId="2" r:id="rId5"/>
    <sheet name="5. Baseline - By Size" sheetId="3" r:id="rId6"/>
    <sheet name="6. Baseline - By Size &amp; Type" sheetId="4" r:id="rId7"/>
    <sheet name="7. Baseline - By End Use &amp; Fuel" sheetId="5" r:id="rId8"/>
    <sheet name="8. Baseline - HVAC" sheetId="6" r:id="rId9"/>
    <sheet name="9. Baseline - Interior Equip" sheetId="9" r:id="rId10"/>
    <sheet name="10. Baseline - Lighting" sheetId="8" r:id="rId11"/>
    <sheet name="11. Baseline - Water Systems" sheetId="10" r:id="rId12"/>
    <sheet name="12. Baseline - Segments" sheetId="11" r:id="rId13"/>
    <sheet name="13. Upgrades - Lookup Table" sheetId="17" r:id="rId14"/>
    <sheet name="14. Upgrades - EUI Targets" sheetId="20" r:id="rId15"/>
    <sheet name="15. Upgrades - Site Energy" sheetId="21" r:id="rId16"/>
    <sheet name="16. Upgrades - EUI by Bldg Type" sheetId="13" r:id="rId17"/>
    <sheet name="17. Upgrades - Total Emissions" sheetId="23" r:id="rId18"/>
    <sheet name="Hidden - Emissions Targets" sheetId="27" state="hidden" r:id="rId19"/>
    <sheet name="18. Upgrades - Emission Targets" sheetId="25" r:id="rId20"/>
  </sheets>
  <definedNames>
    <definedName name="_xlnm._FilterDatabase" localSheetId="2" hidden="1">'2. Raw Data'!$A$1:$AI$3881</definedName>
  </definedNames>
  <calcPr calcId="191029"/>
  <pivotCaches>
    <pivotCache cacheId="12" r:id="rId21"/>
    <pivotCache cacheId="13"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1" i="20" l="1"/>
  <c r="C81" i="20"/>
  <c r="D81" i="20"/>
  <c r="E81" i="20"/>
  <c r="F81" i="20"/>
  <c r="G81" i="20"/>
  <c r="H81" i="20"/>
  <c r="I81" i="20"/>
  <c r="J81" i="20"/>
  <c r="K81" i="20"/>
  <c r="L81" i="20"/>
  <c r="M81" i="20"/>
  <c r="N81" i="20"/>
  <c r="O81" i="20"/>
  <c r="D79" i="13"/>
  <c r="B120" i="25"/>
  <c r="C120" i="25"/>
  <c r="D120" i="25"/>
  <c r="E120" i="25"/>
  <c r="F120" i="25"/>
  <c r="G120" i="25"/>
  <c r="H120" i="25"/>
  <c r="B121" i="25"/>
  <c r="C121" i="25"/>
  <c r="D121" i="25"/>
  <c r="E121" i="25"/>
  <c r="F121" i="25"/>
  <c r="G121" i="25"/>
  <c r="H121" i="25"/>
  <c r="B122" i="25"/>
  <c r="C122" i="25"/>
  <c r="D122" i="25"/>
  <c r="E122" i="25"/>
  <c r="F122" i="25"/>
  <c r="G122" i="25"/>
  <c r="H122" i="25"/>
  <c r="B123" i="25"/>
  <c r="C123" i="25"/>
  <c r="D123" i="25"/>
  <c r="E123" i="25"/>
  <c r="F123" i="25"/>
  <c r="G123" i="25"/>
  <c r="H123" i="25"/>
  <c r="B124" i="25"/>
  <c r="C124" i="25"/>
  <c r="D124" i="25"/>
  <c r="E124" i="25"/>
  <c r="F124" i="25"/>
  <c r="G124" i="25"/>
  <c r="H124" i="25"/>
  <c r="B125" i="25"/>
  <c r="C125" i="25"/>
  <c r="D125" i="25"/>
  <c r="E125" i="25"/>
  <c r="F125" i="25"/>
  <c r="G125" i="25"/>
  <c r="H125" i="25"/>
  <c r="B126" i="25"/>
  <c r="C126" i="25"/>
  <c r="D126" i="25"/>
  <c r="E126" i="25"/>
  <c r="F126" i="25"/>
  <c r="G126" i="25"/>
  <c r="H126" i="25"/>
  <c r="H107" i="13"/>
  <c r="F79" i="13"/>
  <c r="G79" i="13"/>
  <c r="H79" i="13"/>
  <c r="F80" i="13"/>
  <c r="G80" i="13"/>
  <c r="H80" i="13"/>
  <c r="F81" i="13"/>
  <c r="G81" i="13"/>
  <c r="H81" i="13"/>
  <c r="F82" i="13"/>
  <c r="G82" i="13"/>
  <c r="H82" i="13"/>
  <c r="F83" i="13"/>
  <c r="G83" i="13"/>
  <c r="H83" i="13"/>
  <c r="F84" i="13"/>
  <c r="G84" i="13"/>
  <c r="H84" i="13"/>
  <c r="F85" i="13"/>
  <c r="G85" i="13"/>
  <c r="H85" i="13"/>
  <c r="F86" i="13"/>
  <c r="G86" i="13"/>
  <c r="H86" i="13"/>
  <c r="F87" i="13"/>
  <c r="G87" i="13"/>
  <c r="H87" i="13"/>
  <c r="F88" i="13"/>
  <c r="G88" i="13"/>
  <c r="H88" i="13"/>
  <c r="F89" i="13"/>
  <c r="G89" i="13"/>
  <c r="H89" i="13"/>
  <c r="F90" i="13"/>
  <c r="G90" i="13"/>
  <c r="H90" i="13"/>
  <c r="F91" i="13"/>
  <c r="G91" i="13"/>
  <c r="H91" i="13"/>
  <c r="F92" i="13"/>
  <c r="G92" i="13"/>
  <c r="H92" i="13"/>
  <c r="F93" i="13"/>
  <c r="G93" i="13"/>
  <c r="H93" i="13"/>
  <c r="F94" i="13"/>
  <c r="G94" i="13"/>
  <c r="H94" i="13"/>
  <c r="F95" i="13"/>
  <c r="G95" i="13"/>
  <c r="H95" i="13"/>
  <c r="F96" i="13"/>
  <c r="G96" i="13"/>
  <c r="H96" i="13"/>
  <c r="F97" i="13"/>
  <c r="G97" i="13"/>
  <c r="H97" i="13"/>
  <c r="F98" i="13"/>
  <c r="G98" i="13"/>
  <c r="H98" i="13"/>
  <c r="F99" i="13"/>
  <c r="G99" i="13"/>
  <c r="H99" i="13"/>
  <c r="F100" i="13"/>
  <c r="G100" i="13"/>
  <c r="H100" i="13"/>
  <c r="F101" i="13"/>
  <c r="G101" i="13"/>
  <c r="H101" i="13"/>
  <c r="F102" i="13"/>
  <c r="G102" i="13"/>
  <c r="H102" i="13"/>
  <c r="F103" i="13"/>
  <c r="G103" i="13"/>
  <c r="H103" i="13"/>
  <c r="F104" i="13"/>
  <c r="G104" i="13"/>
  <c r="H104" i="13"/>
  <c r="F105" i="13"/>
  <c r="G105" i="13"/>
  <c r="H105" i="13"/>
  <c r="F106" i="13"/>
  <c r="G106" i="13"/>
  <c r="H106" i="13"/>
  <c r="F107" i="13"/>
  <c r="G107" i="13"/>
  <c r="F108" i="13"/>
  <c r="G108" i="13"/>
  <c r="H108" i="13"/>
  <c r="F109" i="13"/>
  <c r="G109" i="13"/>
  <c r="H109" i="13"/>
  <c r="F110" i="13"/>
  <c r="G110" i="13"/>
  <c r="H110" i="13"/>
  <c r="F111" i="13"/>
  <c r="G111" i="13"/>
  <c r="H111" i="13"/>
  <c r="F112" i="13"/>
  <c r="G112" i="13"/>
  <c r="H112" i="13"/>
  <c r="F113" i="13"/>
  <c r="G113" i="13"/>
  <c r="H113" i="13"/>
  <c r="F114" i="13"/>
  <c r="G114" i="13"/>
  <c r="H114" i="13"/>
  <c r="F115" i="13"/>
  <c r="G115" i="13"/>
  <c r="H115" i="13"/>
  <c r="F116" i="13"/>
  <c r="G116" i="13"/>
  <c r="H116" i="13"/>
  <c r="F117" i="13"/>
  <c r="G117" i="13"/>
  <c r="H117" i="13"/>
  <c r="G78" i="13"/>
  <c r="F78" i="13"/>
  <c r="E78" i="13"/>
  <c r="H78" i="13"/>
  <c r="B78" i="13"/>
  <c r="C78" i="13"/>
  <c r="D78" i="13"/>
  <c r="B79" i="13"/>
  <c r="C79" i="13"/>
  <c r="E79" i="13"/>
  <c r="B112" i="13"/>
  <c r="C112" i="13"/>
  <c r="D112" i="13"/>
  <c r="E112" i="13"/>
  <c r="B113" i="13"/>
  <c r="C113" i="13"/>
  <c r="D113" i="13"/>
  <c r="E113" i="13"/>
  <c r="B114" i="13"/>
  <c r="C114" i="13"/>
  <c r="D114" i="13"/>
  <c r="E114" i="13"/>
  <c r="B115" i="13"/>
  <c r="C115" i="13"/>
  <c r="D115" i="13"/>
  <c r="E115" i="13"/>
  <c r="B116" i="13"/>
  <c r="C116" i="13"/>
  <c r="D116" i="13"/>
  <c r="E116" i="13"/>
  <c r="B117" i="13"/>
  <c r="C117" i="13"/>
  <c r="D117" i="13"/>
  <c r="E117" i="13"/>
  <c r="G93" i="23"/>
  <c r="G77" i="23"/>
  <c r="C103" i="23"/>
  <c r="G80" i="23"/>
  <c r="C91" i="23"/>
  <c r="C102" i="23"/>
  <c r="G101" i="23"/>
  <c r="G72" i="23"/>
  <c r="G90" i="23"/>
  <c r="C96" i="23"/>
  <c r="C90" i="23"/>
  <c r="C86" i="23"/>
  <c r="G109" i="23"/>
  <c r="G102" i="23"/>
  <c r="G78" i="23"/>
  <c r="G104" i="23"/>
  <c r="C84" i="23"/>
  <c r="C104" i="23"/>
  <c r="G83" i="23"/>
  <c r="C78" i="23"/>
  <c r="C95" i="23"/>
  <c r="G84" i="23"/>
  <c r="G75" i="23"/>
  <c r="C101" i="23"/>
  <c r="C97" i="23"/>
  <c r="C106" i="23"/>
  <c r="G99" i="23"/>
  <c r="C92" i="23"/>
  <c r="G74" i="23"/>
  <c r="G79" i="23"/>
  <c r="C75" i="23"/>
  <c r="C74" i="23"/>
  <c r="C81" i="23"/>
  <c r="G82" i="23"/>
  <c r="C73" i="23"/>
  <c r="C72" i="23"/>
  <c r="G71" i="23"/>
  <c r="G88" i="23"/>
  <c r="G85" i="23"/>
  <c r="G95" i="23"/>
  <c r="G73" i="23"/>
  <c r="G87" i="23"/>
  <c r="G96" i="23"/>
  <c r="C82" i="23"/>
  <c r="G108" i="23"/>
  <c r="C88" i="23"/>
  <c r="G98" i="23"/>
  <c r="C79" i="23"/>
  <c r="G91" i="23"/>
  <c r="C109" i="23"/>
  <c r="G89" i="23"/>
  <c r="G81" i="23"/>
  <c r="C100" i="23"/>
  <c r="C98" i="23"/>
  <c r="C108" i="23"/>
  <c r="C80" i="23"/>
  <c r="C83" i="23"/>
  <c r="C99" i="23"/>
  <c r="C77" i="23"/>
  <c r="G86" i="23"/>
  <c r="G94" i="23"/>
  <c r="G100" i="23"/>
  <c r="C89" i="23"/>
  <c r="C93" i="23"/>
  <c r="G92" i="23"/>
  <c r="C94" i="23"/>
  <c r="G103" i="23"/>
  <c r="C76" i="23"/>
  <c r="C107" i="23"/>
  <c r="G106" i="23"/>
  <c r="C71" i="23"/>
  <c r="G97" i="23"/>
  <c r="C85" i="23"/>
  <c r="G76" i="23"/>
  <c r="C105" i="23"/>
  <c r="G107" i="23"/>
  <c r="G105" i="23"/>
  <c r="C87" i="23"/>
  <c r="B115" i="20" l="1"/>
  <c r="C115" i="20"/>
  <c r="D115" i="20"/>
  <c r="E115" i="20"/>
  <c r="F115" i="20"/>
  <c r="G115" i="20"/>
  <c r="H115" i="20"/>
  <c r="I115" i="20"/>
  <c r="J115" i="20"/>
  <c r="K115" i="20"/>
  <c r="L115" i="20"/>
  <c r="M115" i="20"/>
  <c r="N115" i="20"/>
  <c r="O115" i="20"/>
  <c r="B116" i="20"/>
  <c r="C116" i="20"/>
  <c r="D116" i="20"/>
  <c r="E116" i="20"/>
  <c r="F116" i="20"/>
  <c r="G116" i="20"/>
  <c r="H116" i="20"/>
  <c r="I116" i="20"/>
  <c r="J116" i="20"/>
  <c r="K116" i="20"/>
  <c r="L116" i="20"/>
  <c r="M116" i="20"/>
  <c r="N116" i="20"/>
  <c r="O116" i="20"/>
  <c r="B117" i="20"/>
  <c r="C117" i="20"/>
  <c r="D117" i="20"/>
  <c r="E117" i="20"/>
  <c r="F117" i="20"/>
  <c r="G117" i="20"/>
  <c r="H117" i="20"/>
  <c r="I117" i="20"/>
  <c r="J117" i="20"/>
  <c r="K117" i="20"/>
  <c r="L117" i="20"/>
  <c r="M117" i="20"/>
  <c r="N117" i="20"/>
  <c r="O117" i="20"/>
  <c r="B118" i="20"/>
  <c r="C118" i="20"/>
  <c r="D118" i="20"/>
  <c r="E118" i="20"/>
  <c r="F118" i="20"/>
  <c r="G118" i="20"/>
  <c r="H118" i="20"/>
  <c r="I118" i="20"/>
  <c r="J118" i="20"/>
  <c r="K118" i="20"/>
  <c r="L118" i="20"/>
  <c r="M118" i="20"/>
  <c r="N118" i="20"/>
  <c r="O118" i="20"/>
  <c r="B119" i="20"/>
  <c r="C119" i="20"/>
  <c r="D119" i="20"/>
  <c r="E119" i="20"/>
  <c r="F119" i="20"/>
  <c r="G119" i="20"/>
  <c r="H119" i="20"/>
  <c r="I119" i="20"/>
  <c r="J119" i="20"/>
  <c r="K119" i="20"/>
  <c r="L119" i="20"/>
  <c r="M119" i="20"/>
  <c r="N119" i="20"/>
  <c r="O119" i="20"/>
  <c r="B120" i="20"/>
  <c r="C120" i="20"/>
  <c r="D120" i="20"/>
  <c r="E120" i="20"/>
  <c r="F120" i="20"/>
  <c r="G120" i="20"/>
  <c r="H120" i="20"/>
  <c r="I120" i="20"/>
  <c r="J120" i="20"/>
  <c r="K120" i="20"/>
  <c r="L120" i="20"/>
  <c r="M120" i="20"/>
  <c r="N120" i="20"/>
  <c r="O120" i="20"/>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12"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C3" i="35"/>
  <c r="C4" i="35"/>
  <c r="C5" i="35"/>
  <c r="C6" i="35"/>
  <c r="C7" i="35"/>
  <c r="C8" i="35"/>
  <c r="C9" i="35"/>
  <c r="C10" i="35"/>
  <c r="C11" i="35"/>
  <c r="C12" i="35"/>
  <c r="C13" i="35"/>
  <c r="C14" i="35"/>
  <c r="C15" i="35"/>
  <c r="C16" i="35"/>
  <c r="C17" i="35"/>
  <c r="C18" i="35"/>
  <c r="C19" i="35"/>
  <c r="C2" i="35"/>
  <c r="K88" i="25"/>
  <c r="F39" i="17" l="1"/>
  <c r="F44" i="17"/>
  <c r="F28" i="17"/>
  <c r="F43" i="17"/>
  <c r="F37" i="17"/>
  <c r="F21" i="17"/>
  <c r="F26" i="17"/>
  <c r="F50" i="17"/>
  <c r="F34" i="17"/>
  <c r="F23" i="17"/>
  <c r="F38" i="17"/>
  <c r="F22" i="17"/>
  <c r="F41" i="17"/>
  <c r="F25" i="17"/>
  <c r="F31" i="17"/>
  <c r="F15" i="17"/>
  <c r="F36" i="17"/>
  <c r="F27" i="17"/>
  <c r="F35" i="17"/>
  <c r="F19" i="17"/>
  <c r="F18" i="17"/>
  <c r="F49" i="17"/>
  <c r="F33" i="17"/>
  <c r="F17" i="17"/>
  <c r="F20" i="17"/>
  <c r="F48" i="17"/>
  <c r="F32" i="17"/>
  <c r="F16" i="17"/>
  <c r="F47" i="17"/>
  <c r="F46" i="17"/>
  <c r="F30" i="17"/>
  <c r="F14" i="17"/>
  <c r="F45" i="17"/>
  <c r="F29" i="17"/>
  <c r="F13" i="17"/>
  <c r="F42" i="17"/>
  <c r="F40" i="17"/>
  <c r="F24" i="17"/>
  <c r="K89" i="25"/>
  <c r="K90" i="25"/>
  <c r="K91" i="25"/>
  <c r="K92" i="25"/>
  <c r="K93" i="25"/>
  <c r="K87" i="25"/>
  <c r="C87" i="25"/>
  <c r="L88" i="25" s="1"/>
  <c r="D87" i="25"/>
  <c r="E87" i="25"/>
  <c r="F87" i="25"/>
  <c r="G87" i="25"/>
  <c r="H87" i="25"/>
  <c r="C88" i="25"/>
  <c r="D88" i="25"/>
  <c r="E88" i="25"/>
  <c r="F88" i="25"/>
  <c r="G88" i="25"/>
  <c r="H88" i="25"/>
  <c r="C89" i="25"/>
  <c r="D89" i="25"/>
  <c r="E89" i="25"/>
  <c r="F89" i="25"/>
  <c r="G89" i="25"/>
  <c r="H89" i="25"/>
  <c r="C90" i="25"/>
  <c r="D90" i="25"/>
  <c r="E90" i="25"/>
  <c r="F90" i="25"/>
  <c r="G90" i="25"/>
  <c r="H90" i="25"/>
  <c r="C91" i="25"/>
  <c r="D91" i="25"/>
  <c r="E91" i="25"/>
  <c r="F91" i="25"/>
  <c r="G91" i="25"/>
  <c r="H91" i="25"/>
  <c r="C92" i="25"/>
  <c r="D92" i="25"/>
  <c r="E92" i="25"/>
  <c r="F92" i="25"/>
  <c r="G92" i="25"/>
  <c r="H92" i="25"/>
  <c r="C93" i="25"/>
  <c r="D93" i="25"/>
  <c r="E93" i="25"/>
  <c r="F93" i="25"/>
  <c r="G93" i="25"/>
  <c r="H93" i="25"/>
  <c r="C94" i="25"/>
  <c r="D94" i="25"/>
  <c r="E94" i="25"/>
  <c r="F94" i="25"/>
  <c r="G94" i="25"/>
  <c r="H94" i="25"/>
  <c r="C95" i="25"/>
  <c r="D95" i="25"/>
  <c r="E95" i="25"/>
  <c r="F95" i="25"/>
  <c r="G95" i="25"/>
  <c r="H95" i="25"/>
  <c r="C96" i="25"/>
  <c r="D96" i="25"/>
  <c r="E96" i="25"/>
  <c r="F96" i="25"/>
  <c r="G96" i="25"/>
  <c r="H96" i="25"/>
  <c r="C97" i="25"/>
  <c r="D97" i="25"/>
  <c r="E97" i="25"/>
  <c r="F97" i="25"/>
  <c r="G97" i="25"/>
  <c r="H97" i="25"/>
  <c r="C98" i="25"/>
  <c r="D98" i="25"/>
  <c r="E98" i="25"/>
  <c r="F98" i="25"/>
  <c r="G98" i="25"/>
  <c r="H98" i="25"/>
  <c r="C99" i="25"/>
  <c r="D99" i="25"/>
  <c r="E99" i="25"/>
  <c r="F99" i="25"/>
  <c r="G99" i="25"/>
  <c r="H99" i="25"/>
  <c r="C100" i="25"/>
  <c r="D100" i="25"/>
  <c r="E100" i="25"/>
  <c r="F100" i="25"/>
  <c r="G100" i="25"/>
  <c r="H100" i="25"/>
  <c r="C101" i="25"/>
  <c r="D101" i="25"/>
  <c r="E101" i="25"/>
  <c r="F101" i="25"/>
  <c r="G101" i="25"/>
  <c r="H101" i="25"/>
  <c r="C102" i="25"/>
  <c r="D102" i="25"/>
  <c r="E102" i="25"/>
  <c r="F102" i="25"/>
  <c r="G102" i="25"/>
  <c r="H102" i="25"/>
  <c r="C103" i="25"/>
  <c r="D103" i="25"/>
  <c r="E103" i="25"/>
  <c r="F103" i="25"/>
  <c r="G103" i="25"/>
  <c r="H103" i="25"/>
  <c r="C104" i="25"/>
  <c r="D104" i="25"/>
  <c r="E104" i="25"/>
  <c r="F104" i="25"/>
  <c r="G104" i="25"/>
  <c r="H104" i="25"/>
  <c r="C105" i="25"/>
  <c r="D105" i="25"/>
  <c r="E105" i="25"/>
  <c r="F105" i="25"/>
  <c r="G105" i="25"/>
  <c r="H105" i="25"/>
  <c r="C106" i="25"/>
  <c r="D106" i="25"/>
  <c r="E106" i="25"/>
  <c r="F106" i="25"/>
  <c r="G106" i="25"/>
  <c r="H106" i="25"/>
  <c r="C107" i="25"/>
  <c r="D107" i="25"/>
  <c r="E107" i="25"/>
  <c r="F107" i="25"/>
  <c r="G107" i="25"/>
  <c r="H107" i="25"/>
  <c r="C108" i="25"/>
  <c r="D108" i="25"/>
  <c r="E108" i="25"/>
  <c r="F108" i="25"/>
  <c r="G108" i="25"/>
  <c r="H108" i="25"/>
  <c r="C109" i="25"/>
  <c r="D109" i="25"/>
  <c r="E109" i="25"/>
  <c r="F109" i="25"/>
  <c r="G109" i="25"/>
  <c r="H109" i="25"/>
  <c r="C110" i="25"/>
  <c r="D110" i="25"/>
  <c r="E110" i="25"/>
  <c r="F110" i="25"/>
  <c r="G110" i="25"/>
  <c r="H110" i="25"/>
  <c r="C111" i="25"/>
  <c r="D111" i="25"/>
  <c r="E111" i="25"/>
  <c r="F111" i="25"/>
  <c r="G111" i="25"/>
  <c r="H111" i="25"/>
  <c r="C112" i="25"/>
  <c r="D112" i="25"/>
  <c r="E112" i="25"/>
  <c r="F112" i="25"/>
  <c r="G112" i="25"/>
  <c r="H112" i="25"/>
  <c r="C113" i="25"/>
  <c r="D113" i="25"/>
  <c r="E113" i="25"/>
  <c r="F113" i="25"/>
  <c r="G113" i="25"/>
  <c r="H113" i="25"/>
  <c r="C114" i="25"/>
  <c r="D114" i="25"/>
  <c r="E114" i="25"/>
  <c r="F114" i="25"/>
  <c r="G114" i="25"/>
  <c r="H114" i="25"/>
  <c r="C115" i="25"/>
  <c r="D115" i="25"/>
  <c r="E115" i="25"/>
  <c r="F115" i="25"/>
  <c r="G115" i="25"/>
  <c r="H115" i="25"/>
  <c r="C116" i="25"/>
  <c r="D116" i="25"/>
  <c r="E116" i="25"/>
  <c r="F116" i="25"/>
  <c r="G116" i="25"/>
  <c r="H116" i="25"/>
  <c r="C117" i="25"/>
  <c r="D117" i="25"/>
  <c r="E117" i="25"/>
  <c r="F117" i="25"/>
  <c r="G117" i="25"/>
  <c r="H117" i="25"/>
  <c r="C118" i="25"/>
  <c r="D118" i="25"/>
  <c r="E118" i="25"/>
  <c r="F118" i="25"/>
  <c r="G118" i="25"/>
  <c r="H118" i="25"/>
  <c r="C119" i="25"/>
  <c r="D119" i="25"/>
  <c r="E119" i="25"/>
  <c r="F119" i="25"/>
  <c r="G119" i="25"/>
  <c r="H119"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14" i="25"/>
  <c r="B115" i="25"/>
  <c r="B116" i="25"/>
  <c r="B117" i="25"/>
  <c r="B118" i="25"/>
  <c r="B119" i="25"/>
  <c r="B87" i="25"/>
  <c r="B80" i="13"/>
  <c r="C80" i="13"/>
  <c r="D80" i="13"/>
  <c r="E80" i="13"/>
  <c r="B81" i="13"/>
  <c r="C81" i="13"/>
  <c r="D81" i="13"/>
  <c r="E81" i="13"/>
  <c r="B82" i="13"/>
  <c r="C82" i="13"/>
  <c r="D82" i="13"/>
  <c r="E82" i="13"/>
  <c r="B83" i="13"/>
  <c r="C83" i="13"/>
  <c r="D83" i="13"/>
  <c r="E83" i="13"/>
  <c r="B84" i="13"/>
  <c r="C84" i="13"/>
  <c r="D84" i="13"/>
  <c r="E84" i="13"/>
  <c r="B85" i="13"/>
  <c r="C85" i="13"/>
  <c r="D85" i="13"/>
  <c r="E85" i="13"/>
  <c r="B86" i="13"/>
  <c r="C86" i="13"/>
  <c r="D86" i="13"/>
  <c r="E86" i="13"/>
  <c r="B87" i="13"/>
  <c r="C87" i="13"/>
  <c r="D87" i="13"/>
  <c r="E87" i="13"/>
  <c r="B88" i="13"/>
  <c r="C88" i="13"/>
  <c r="D88" i="13"/>
  <c r="E88" i="13"/>
  <c r="B89" i="13"/>
  <c r="C89" i="13"/>
  <c r="D89" i="13"/>
  <c r="E89" i="13"/>
  <c r="B90" i="13"/>
  <c r="C90" i="13"/>
  <c r="D90" i="13"/>
  <c r="E90" i="13"/>
  <c r="B91" i="13"/>
  <c r="C91" i="13"/>
  <c r="D91" i="13"/>
  <c r="E91" i="13"/>
  <c r="B92" i="13"/>
  <c r="C92" i="13"/>
  <c r="D92" i="13"/>
  <c r="E92" i="13"/>
  <c r="B93" i="13"/>
  <c r="C93" i="13"/>
  <c r="D93" i="13"/>
  <c r="E93" i="13"/>
  <c r="B94" i="13"/>
  <c r="C94" i="13"/>
  <c r="D94" i="13"/>
  <c r="E94" i="13"/>
  <c r="B95" i="13"/>
  <c r="C95" i="13"/>
  <c r="D95" i="13"/>
  <c r="E95" i="13"/>
  <c r="B96" i="13"/>
  <c r="C96" i="13"/>
  <c r="D96" i="13"/>
  <c r="E96" i="13"/>
  <c r="B97" i="13"/>
  <c r="C97" i="13"/>
  <c r="D97" i="13"/>
  <c r="E97" i="13"/>
  <c r="B98" i="13"/>
  <c r="C98" i="13"/>
  <c r="D98" i="13"/>
  <c r="E98" i="13"/>
  <c r="B99" i="13"/>
  <c r="C99" i="13"/>
  <c r="D99" i="13"/>
  <c r="E99" i="13"/>
  <c r="B100" i="13"/>
  <c r="C100" i="13"/>
  <c r="D100" i="13"/>
  <c r="E100" i="13"/>
  <c r="B101" i="13"/>
  <c r="C101" i="13"/>
  <c r="D101" i="13"/>
  <c r="E101" i="13"/>
  <c r="B102" i="13"/>
  <c r="C102" i="13"/>
  <c r="D102" i="13"/>
  <c r="E102" i="13"/>
  <c r="B103" i="13"/>
  <c r="C103" i="13"/>
  <c r="D103" i="13"/>
  <c r="E103" i="13"/>
  <c r="B104" i="13"/>
  <c r="C104" i="13"/>
  <c r="D104" i="13"/>
  <c r="E104" i="13"/>
  <c r="B105" i="13"/>
  <c r="C105" i="13"/>
  <c r="D105" i="13"/>
  <c r="E105" i="13"/>
  <c r="B106" i="13"/>
  <c r="C106" i="13"/>
  <c r="D106" i="13"/>
  <c r="E106" i="13"/>
  <c r="B107" i="13"/>
  <c r="C107" i="13"/>
  <c r="D107" i="13"/>
  <c r="E107" i="13"/>
  <c r="B108" i="13"/>
  <c r="C108" i="13"/>
  <c r="D108" i="13"/>
  <c r="E108" i="13"/>
  <c r="B109" i="13"/>
  <c r="C109" i="13"/>
  <c r="D109" i="13"/>
  <c r="E109" i="13"/>
  <c r="B110" i="13"/>
  <c r="C110" i="13"/>
  <c r="D110" i="13"/>
  <c r="E110" i="13"/>
  <c r="B111" i="13"/>
  <c r="C111" i="13"/>
  <c r="D111" i="13"/>
  <c r="E111" i="13"/>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82"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82" i="20"/>
  <c r="L87" i="25" l="1"/>
  <c r="B35" i="27" s="1"/>
  <c r="C35" i="27"/>
  <c r="C2" i="27"/>
  <c r="C40" i="27"/>
  <c r="C38" i="27"/>
  <c r="C36" i="27"/>
  <c r="C41" i="27"/>
  <c r="C39" i="27"/>
  <c r="C37" i="27"/>
  <c r="L91" i="25"/>
  <c r="L93" i="25"/>
  <c r="L92" i="25"/>
  <c r="L90" i="25"/>
  <c r="L89" i="25"/>
  <c r="C3" i="27"/>
  <c r="C11" i="27"/>
  <c r="C19" i="27"/>
  <c r="C27" i="27"/>
  <c r="C20" i="27"/>
  <c r="C31" i="27"/>
  <c r="C18" i="27"/>
  <c r="C6" i="27"/>
  <c r="C14" i="27"/>
  <c r="C22" i="27"/>
  <c r="C30" i="27"/>
  <c r="C12" i="27"/>
  <c r="C7" i="27"/>
  <c r="C26" i="27"/>
  <c r="C16" i="27"/>
  <c r="C24" i="27"/>
  <c r="C17" i="27"/>
  <c r="C28" i="27"/>
  <c r="C23" i="27"/>
  <c r="C21" i="27"/>
  <c r="C9" i="27"/>
  <c r="C25" i="27"/>
  <c r="C33" i="27"/>
  <c r="C15" i="27"/>
  <c r="C8" i="27"/>
  <c r="C4" i="27"/>
  <c r="C34" i="27"/>
  <c r="C5" i="27"/>
  <c r="C10" i="27"/>
  <c r="C29" i="27"/>
  <c r="C13" i="27"/>
  <c r="C32" i="27"/>
  <c r="D11" i="17"/>
  <c r="B13" i="27" l="1"/>
  <c r="B37" i="27"/>
  <c r="B39" i="27"/>
  <c r="B40" i="27"/>
  <c r="B2" i="27"/>
  <c r="B41" i="27"/>
  <c r="B36" i="27"/>
  <c r="B38" i="27"/>
  <c r="H22" i="27"/>
  <c r="H41" i="27"/>
  <c r="H39" i="27"/>
  <c r="H37" i="27"/>
  <c r="H35" i="27"/>
  <c r="H40" i="27"/>
  <c r="H38" i="27"/>
  <c r="H36" i="27"/>
  <c r="F25" i="27"/>
  <c r="F39" i="27"/>
  <c r="F37" i="27"/>
  <c r="F35" i="27"/>
  <c r="F40" i="27"/>
  <c r="F38" i="27"/>
  <c r="F36" i="27"/>
  <c r="F41" i="27"/>
  <c r="D12" i="27"/>
  <c r="D37" i="27"/>
  <c r="D35" i="27"/>
  <c r="D40" i="27"/>
  <c r="D38" i="27"/>
  <c r="D36" i="27"/>
  <c r="D41" i="27"/>
  <c r="D39" i="27"/>
  <c r="E2" i="27"/>
  <c r="E37" i="27"/>
  <c r="E35" i="27"/>
  <c r="E40" i="27"/>
  <c r="E38" i="27"/>
  <c r="E36" i="27"/>
  <c r="E41" i="27"/>
  <c r="E39" i="27"/>
  <c r="G15" i="27"/>
  <c r="G39" i="27"/>
  <c r="G37" i="27"/>
  <c r="G35" i="27"/>
  <c r="G40" i="27"/>
  <c r="G38" i="27"/>
  <c r="G36" i="27"/>
  <c r="G41" i="27"/>
  <c r="F24" i="27"/>
  <c r="H29" i="27"/>
  <c r="H33" i="27"/>
  <c r="H32" i="27"/>
  <c r="F3" i="27"/>
  <c r="H27" i="27"/>
  <c r="H23" i="27"/>
  <c r="H20" i="27"/>
  <c r="H31" i="27"/>
  <c r="H13" i="27"/>
  <c r="H14" i="27"/>
  <c r="H28" i="27"/>
  <c r="B34" i="27"/>
  <c r="F8" i="27"/>
  <c r="E9" i="27"/>
  <c r="E31" i="27"/>
  <c r="G9" i="27"/>
  <c r="G22" i="27"/>
  <c r="G14" i="27"/>
  <c r="G21" i="27"/>
  <c r="G20" i="27"/>
  <c r="H16" i="27"/>
  <c r="H3" i="27"/>
  <c r="H11" i="27"/>
  <c r="H26" i="27"/>
  <c r="H19" i="27"/>
  <c r="H10" i="27"/>
  <c r="E17" i="27"/>
  <c r="E22" i="27"/>
  <c r="E28" i="27"/>
  <c r="E30" i="27"/>
  <c r="E20" i="27"/>
  <c r="E12" i="27"/>
  <c r="E14" i="27"/>
  <c r="E16" i="27"/>
  <c r="E32" i="27"/>
  <c r="E34" i="27"/>
  <c r="E6" i="27"/>
  <c r="H34" i="27"/>
  <c r="G18" i="27"/>
  <c r="H21" i="27"/>
  <c r="G6" i="27"/>
  <c r="H18" i="27"/>
  <c r="G17" i="27"/>
  <c r="H15" i="27"/>
  <c r="G24" i="27"/>
  <c r="H8" i="27"/>
  <c r="G33" i="27"/>
  <c r="G31" i="27"/>
  <c r="H17" i="27"/>
  <c r="D7" i="27"/>
  <c r="E27" i="27"/>
  <c r="H25" i="27"/>
  <c r="E21" i="27"/>
  <c r="E15" i="27"/>
  <c r="H6" i="27"/>
  <c r="H12" i="27"/>
  <c r="E23" i="27"/>
  <c r="H30" i="27"/>
  <c r="E10" i="27"/>
  <c r="E11" i="27"/>
  <c r="H2" i="27"/>
  <c r="H24" i="27"/>
  <c r="E4" i="27"/>
  <c r="E26" i="27"/>
  <c r="G27" i="27"/>
  <c r="E29" i="27"/>
  <c r="G16" i="27"/>
  <c r="H5" i="27"/>
  <c r="H9" i="27"/>
  <c r="B33" i="27"/>
  <c r="E5" i="27"/>
  <c r="G7" i="27"/>
  <c r="H4" i="27"/>
  <c r="H7" i="27"/>
  <c r="D18" i="27"/>
  <c r="D31" i="27"/>
  <c r="D11" i="27"/>
  <c r="F29" i="27"/>
  <c r="F7" i="27"/>
  <c r="G11" i="27"/>
  <c r="G29" i="27"/>
  <c r="D34" i="27"/>
  <c r="F31" i="27"/>
  <c r="F13" i="27"/>
  <c r="D14" i="27"/>
  <c r="D32" i="27"/>
  <c r="F17" i="27"/>
  <c r="D24" i="27"/>
  <c r="D16" i="27"/>
  <c r="F23" i="27"/>
  <c r="F16" i="27"/>
  <c r="G25" i="27"/>
  <c r="G13" i="27"/>
  <c r="D30" i="27"/>
  <c r="F15" i="27"/>
  <c r="F18" i="27"/>
  <c r="D5" i="27"/>
  <c r="D22" i="27"/>
  <c r="F12" i="27"/>
  <c r="F26" i="27"/>
  <c r="G32" i="27"/>
  <c r="G5" i="27"/>
  <c r="D21" i="27"/>
  <c r="D9" i="27"/>
  <c r="E25" i="27"/>
  <c r="E19" i="27"/>
  <c r="F32" i="27"/>
  <c r="F30" i="27"/>
  <c r="G23" i="27"/>
  <c r="G28" i="27"/>
  <c r="F9" i="27"/>
  <c r="D15" i="27"/>
  <c r="F21" i="27"/>
  <c r="F14" i="27"/>
  <c r="D20" i="27"/>
  <c r="F10" i="27"/>
  <c r="F28" i="27"/>
  <c r="G12" i="27"/>
  <c r="G4" i="27"/>
  <c r="D33" i="27"/>
  <c r="D19" i="27"/>
  <c r="G3" i="27"/>
  <c r="D2" i="27"/>
  <c r="D3" i="27"/>
  <c r="E7" i="27"/>
  <c r="F20" i="27"/>
  <c r="F27" i="27"/>
  <c r="G26" i="27"/>
  <c r="D23" i="27"/>
  <c r="E13" i="27"/>
  <c r="E18" i="27"/>
  <c r="E3" i="27"/>
  <c r="F4" i="27"/>
  <c r="F19" i="27"/>
  <c r="G10" i="27"/>
  <c r="G2" i="27"/>
  <c r="F34" i="27"/>
  <c r="D17" i="27"/>
  <c r="F11" i="27"/>
  <c r="D26" i="27"/>
  <c r="F5" i="27"/>
  <c r="F6" i="27"/>
  <c r="D10" i="27"/>
  <c r="E33" i="27"/>
  <c r="E24" i="27"/>
  <c r="F33" i="27"/>
  <c r="F2" i="27"/>
  <c r="G19" i="27"/>
  <c r="D6" i="27"/>
  <c r="E8" i="27"/>
  <c r="F22" i="27"/>
  <c r="G34" i="27"/>
  <c r="G30" i="27"/>
  <c r="B25" i="27"/>
  <c r="B6" i="27"/>
  <c r="B28" i="27"/>
  <c r="B16" i="27"/>
  <c r="B4" i="27"/>
  <c r="B12" i="27"/>
  <c r="D27" i="27"/>
  <c r="D8" i="27"/>
  <c r="B20" i="27"/>
  <c r="B21" i="27"/>
  <c r="B32" i="27"/>
  <c r="B17" i="27"/>
  <c r="B27" i="27"/>
  <c r="B11" i="27"/>
  <c r="B19" i="27"/>
  <c r="B3" i="27"/>
  <c r="B9" i="27"/>
  <c r="B24" i="27"/>
  <c r="B8" i="27"/>
  <c r="D4" i="27"/>
  <c r="B5" i="27"/>
  <c r="B15" i="27"/>
  <c r="B30" i="27"/>
  <c r="B22" i="27"/>
  <c r="B26" i="27"/>
  <c r="B10" i="27"/>
  <c r="B14" i="27"/>
  <c r="B18" i="27"/>
  <c r="B31" i="27"/>
  <c r="D29" i="27"/>
  <c r="B23" i="27"/>
  <c r="B29" i="27"/>
  <c r="D25" i="27"/>
  <c r="D13" i="27"/>
  <c r="B7" i="27"/>
  <c r="D28" i="27"/>
  <c r="G8" i="27"/>
  <c r="F12" i="17"/>
</calcChain>
</file>

<file path=xl/sharedStrings.xml><?xml version="1.0" encoding="utf-8"?>
<sst xmlns="http://schemas.openxmlformats.org/spreadsheetml/2006/main" count="35814" uniqueCount="299">
  <si>
    <t>bldg_id</t>
  </si>
  <si>
    <t>upgrade</t>
  </si>
  <si>
    <t>in.upgrade_name</t>
  </si>
  <si>
    <t>applicability</t>
  </si>
  <si>
    <t>weight</t>
  </si>
  <si>
    <t>in.comstock_building_type_group</t>
  </si>
  <si>
    <t>in.county_name</t>
  </si>
  <si>
    <t>in.floor_area_category</t>
  </si>
  <si>
    <t>in.hvac_category</t>
  </si>
  <si>
    <t>in.interior_lighting_generation</t>
  </si>
  <si>
    <t>in.state_name</t>
  </si>
  <si>
    <t>calc.segment</t>
  </si>
  <si>
    <t>calc.weighted.emissions.total_with_cambium_mid_case_15y..co2e_mmt</t>
  </si>
  <si>
    <t>calc.weighted.emissions.total_with_egrid..co2e_mmt</t>
  </si>
  <si>
    <t>calc.weighted.enduse_group.district_cooling.hvac.energy_consumption..tbtu</t>
  </si>
  <si>
    <t>calc.weighted.enduse_group.district_heating.hvac.energy_consumption..tbtu</t>
  </si>
  <si>
    <t>calc.weighted.enduse_group.district_heating.water_systems.energy_consumption..tbtu</t>
  </si>
  <si>
    <t>calc.weighted.enduse_group.electricity.hvac.energy_consumption..tbtu</t>
  </si>
  <si>
    <t>calc.weighted.enduse_group.electricity.interior_equipment.energy_consumption..tbtu</t>
  </si>
  <si>
    <t>calc.weighted.enduse_group.electricity.lighting.energy_consumption..tbtu</t>
  </si>
  <si>
    <t>calc.weighted.enduse_group.electricity.refrigeration.energy_consumption..tbtu</t>
  </si>
  <si>
    <t>calc.weighted.enduse_group.electricity.water_systems.energy_consumption..tbtu</t>
  </si>
  <si>
    <t>calc.weighted.enduse_group.natural_gas.hvac.energy_consumption..tbtu</t>
  </si>
  <si>
    <t>calc.weighted.enduse_group.natural_gas.interior_equipment.energy_consumption..tbtu</t>
  </si>
  <si>
    <t>calc.weighted.enduse_group.natural_gas.water_systems.energy_consumption..tbtu</t>
  </si>
  <si>
    <t>calc.weighted.enduse_group.other_fuel.hvac.energy_consumption..tbtu</t>
  </si>
  <si>
    <t>calc.weighted.enduse_group.other_fuel.water_systems.energy_consumption..tbtu</t>
  </si>
  <si>
    <t>calc.weighted.enduse_group.site_energy.hvac.energy_consumption..tbtu</t>
  </si>
  <si>
    <t>calc.weighted.enduse_group.site_energy.interior_equipment.energy_consumption..tbtu</t>
  </si>
  <si>
    <t>calc.weighted.enduse_group.site_energy.lighting.energy_consumption..tbtu</t>
  </si>
  <si>
    <t>calc.weighted.enduse_group.site_energy.refrigeration.energy_consumption..tbtu</t>
  </si>
  <si>
    <t>calc.weighted.enduse_group.site_energy.water_systems.energy_consumption..tbtu</t>
  </si>
  <si>
    <t>calc.weighted.site_energy.total.energy_consumption..tbtu</t>
  </si>
  <si>
    <t>Baseline</t>
  </si>
  <si>
    <t>Electricity</t>
  </si>
  <si>
    <t>Variable Speed HP RTU, Electric Backup</t>
  </si>
  <si>
    <t>Variable Speed HP RTU, Original Heating Fuel Backup</t>
  </si>
  <si>
    <t>Variable Speed HP RTU, Electric Backup, Energy Recovery</t>
  </si>
  <si>
    <t>Standard Performance HP RTU, Electric Backup</t>
  </si>
  <si>
    <t>VRF with DOAS</t>
  </si>
  <si>
    <t>DOAS HP Minisplits</t>
  </si>
  <si>
    <t>HP Boiler, Electric Backup</t>
  </si>
  <si>
    <t>HP Boiler, Gas Backup</t>
  </si>
  <si>
    <t>Air Side Economizers for AHUs</t>
  </si>
  <si>
    <t>Demand Control Ventilation</t>
  </si>
  <si>
    <t>Energy Recovery for AHUs</t>
  </si>
  <si>
    <t>Advanced RTU Controls</t>
  </si>
  <si>
    <t>Unoccupied AHU Control</t>
  </si>
  <si>
    <t>Hydronic Water-to-Water Geothermal Heat Pump</t>
  </si>
  <si>
    <t>Packaged Water-to-Air Geothermal Heat Pump</t>
  </si>
  <si>
    <t>Console Water-to-Air Geothermal Heat Pump</t>
  </si>
  <si>
    <t>Comprehensive Geothermal Heat Pump Package, Hydronic GHP, Packaged GHP, or Console GHP</t>
  </si>
  <si>
    <t>LED Lighting</t>
  </si>
  <si>
    <t>Electric Kitchen Equipment</t>
  </si>
  <si>
    <t>Wall Insulation</t>
  </si>
  <si>
    <t>Roof Insulation</t>
  </si>
  <si>
    <t>Secondary Windows</t>
  </si>
  <si>
    <t>Window Film</t>
  </si>
  <si>
    <t>New Windows</t>
  </si>
  <si>
    <t>Package 1, Wall &amp; Roof Insulation + New Windows</t>
  </si>
  <si>
    <t>Package 2, LED Lighting + Variable Speed HP RTU or HP Boilers</t>
  </si>
  <si>
    <t>Package 3, LED Lighting + Standard Performance HP RTU or HP Boilers</t>
  </si>
  <si>
    <t>Package 4, Package 1 + Package 2</t>
  </si>
  <si>
    <t>Package 5, Variable Speed HP RTU or HP Boilers + Economizer + DCV + Energy Recovery</t>
  </si>
  <si>
    <t>Row Labels</t>
  </si>
  <si>
    <t>Grand Total</t>
  </si>
  <si>
    <t>Column Labels</t>
  </si>
  <si>
    <t>HVAC, Other Fuel</t>
  </si>
  <si>
    <t>HVAC, Electricity</t>
  </si>
  <si>
    <t>Interior Equipment, Electricity</t>
  </si>
  <si>
    <t>Lighting, Electricity</t>
  </si>
  <si>
    <t>Water Systems, Electricity</t>
  </si>
  <si>
    <t>Refrigeration, Electricity</t>
  </si>
  <si>
    <t>HVAC, Natural Gas</t>
  </si>
  <si>
    <t>Water Systems, Natural Gas</t>
  </si>
  <si>
    <t>Interior Equipment, Natural Gas</t>
  </si>
  <si>
    <t>Water Systems, District Heating</t>
  </si>
  <si>
    <t>Water Systems, Other Fuel</t>
  </si>
  <si>
    <t>HVAC, District Heating</t>
  </si>
  <si>
    <t>HVAC, District Cooling</t>
  </si>
  <si>
    <t>Interior Equipment</t>
  </si>
  <si>
    <t>HVAC</t>
  </si>
  <si>
    <t>Lighting</t>
  </si>
  <si>
    <t>Water Systems</t>
  </si>
  <si>
    <t>Refrigeration</t>
  </si>
  <si>
    <t>Natural Gas</t>
  </si>
  <si>
    <t>Other Fuel</t>
  </si>
  <si>
    <t>District Heating</t>
  </si>
  <si>
    <t>Total Emissions with eGRID 2021</t>
  </si>
  <si>
    <t>Total Emissions with Cambium 15 Year Mid-Case</t>
  </si>
  <si>
    <t>N/A</t>
  </si>
  <si>
    <t>Upgrade Category</t>
  </si>
  <si>
    <t>Demand Flexibility</t>
  </si>
  <si>
    <t>Equipment</t>
  </si>
  <si>
    <t>Envelope</t>
  </si>
  <si>
    <t>Package</t>
  </si>
  <si>
    <t>USER INPUT: Emissions Reduction Target by Building Type (%)</t>
  </si>
  <si>
    <t>Warehouse and Storage</t>
  </si>
  <si>
    <t>Multizone CAV/VAV</t>
  </si>
  <si>
    <t>gen2_t8_halogen</t>
  </si>
  <si>
    <t>Mercantile</t>
  </si>
  <si>
    <t>Small Packaged Unit</t>
  </si>
  <si>
    <t>gen4_led</t>
  </si>
  <si>
    <t>C: Strip Malls with some Food-Service with Small Packaged Units</t>
  </si>
  <si>
    <t>Education</t>
  </si>
  <si>
    <t>Zone-by-Zone</t>
  </si>
  <si>
    <t>gen1_t12_incandescent</t>
  </si>
  <si>
    <t>I: Non-Lodging Buildings with Zone-by-Zone Systems</t>
  </si>
  <si>
    <t>Office</t>
  </si>
  <si>
    <t>A: Non Food-Service Buildings with Small Packaged Units</t>
  </si>
  <si>
    <t>Healthcare</t>
  </si>
  <si>
    <t>gen5_led</t>
  </si>
  <si>
    <t>D: Buildings with Hydronically Heated Multizone Systems</t>
  </si>
  <si>
    <t>Food Service</t>
  </si>
  <si>
    <t>B: Food-Service Buildings with Small Packaged Units</t>
  </si>
  <si>
    <t>Lodging</t>
  </si>
  <si>
    <t>E: Lodging with Zone-by-Zone Systems</t>
  </si>
  <si>
    <t>Generation 1: T12/Incandescent</t>
  </si>
  <si>
    <t>Generation 2: T8/Halogen</t>
  </si>
  <si>
    <t>Generation 4: LED</t>
  </si>
  <si>
    <t>Generation 5: LED</t>
  </si>
  <si>
    <t>Upgrade</t>
  </si>
  <si>
    <t>Building Type</t>
  </si>
  <si>
    <t>Total Emissions Using eGRID 2021 Emissions Factors (Current State of Grid)</t>
  </si>
  <si>
    <t>Total Emissions Using Cambium 15 Year Projection Emissions Factors</t>
  </si>
  <si>
    <t>Percent Emissions Reduction from Baseline Using Cambium 15-Year Mid Case Emissions Factors 
(The Projected State of the Grid in 15 Years)</t>
  </si>
  <si>
    <t>Percent Emissions Reduction from Baseline Using eGRID 2021 Emissions Factors 
(The State of the Grid in 2021)</t>
  </si>
  <si>
    <t>Emissions Target</t>
  </si>
  <si>
    <t>Total Floor Area (Weighted)</t>
  </si>
  <si>
    <t>Number of Buildings in ComStock (Unweighted)</t>
  </si>
  <si>
    <t>Number of Buildings Represented (Weighted)</t>
  </si>
  <si>
    <t>Default - set to baseline average EUI by building type. User can modify these values manually and "Upgrades - EUI Targets Met" sheet will update accordingly.</t>
  </si>
  <si>
    <t>Default - set to 10% reduction for all building types. User can modify these values manually and "Upgrades - Emissions Targets Met" sheet will update accordingly.</t>
  </si>
  <si>
    <t>Total Emissions with eGRID (MMT CO2e)</t>
  </si>
  <si>
    <t>Average EUI (kWh per sqft)</t>
  </si>
  <si>
    <t>Tab Description:</t>
  </si>
  <si>
    <t>Notes:</t>
  </si>
  <si>
    <t>USER INPUT: EUI Targets by Building Type (kWh per sqft)</t>
  </si>
  <si>
    <t>Number of Buildings Represented</t>
  </si>
  <si>
    <t>Total Emissions (MMT CO2e)</t>
  </si>
  <si>
    <t>Total Site Energy (TBtu)</t>
  </si>
  <si>
    <t>Shows the breakdown of total site energy by building size and building type.  
- “Warehouse and Storage” includes conditioned and unconditioned warehouses. 
- “Office” includes small, medium, and large offices.  
- “Mercantile” includes strip malls and standalone retail (excluding grocery stores).  
- “Lodging” includes small hotels/motels and large hotels.  
- “Healthcare” includes hospitals and outpatient clinics.  
- “Food Service” includes fast food restaurants and sit-down restaurants.
- “Education” includes primary and secondary schools. 
- All other building types are not modeled in ComStock. See https://nrel.github.io/ComStock.github.io/docs/resources/explanations/building_types_not_included.html for more information on building types not included in ComStock. The most substantial building types not in ComStock include colleges/universities, religious worship, and grocery stores.  </t>
  </si>
  <si>
    <t>Shows the breakdown of site energy use by end use and fuel type. End uses include HVAC, lighting, interior equipment, water systems, and refrigeration. Fuel types include electricity, natural gas, other fuel (includes propane and fuel oil), and district heating and cooling.  </t>
  </si>
  <si>
    <t>Shows the breakdown of total energy use by end use, then further breaks down HVAC energy use by HVAC system types. HVAC systems in ComStock are broken out into 5 categories – Multizone CAV/VAV (Constant Air Volume/Variable Air Volume), Small Packaged Unit, Zone-by-Zone, Residential Style Central Systems, and Other HVAC. Also includes HVAC energy use by building type and HVAC system type.  </t>
  </si>
  <si>
    <t>Site Energy Consumption (TBtu)</t>
  </si>
  <si>
    <t>Shows the breakdown of total energy use by end use, then further breaks down Interior Equipment energy use by fuel type (natural gas, electricity). Electric interior equipment refers to a vast range of electric plug and process loads, including (but not limited to) computers, office equipment, data centers, medical equipment, clothes washers and dryers, electric cooking equipment, and more. Gas interior equipment primarily refers to cooking equipment, as well as a small fraction of gas clothes dryers or medical equipment. Also includes Interior Equipment energy use by building type and fuel type. </t>
  </si>
  <si>
    <t>Shows the breakdown of total energy use by end use, then further breaks down Lighting energy use by lighting type (i.e. “lighting generations”). Lighting types in ComStock are broken out into 5 generations – Generation 1: T12/Incandescent, Generation 2: T8/Halogen, Generation 3: T5/CFL, Generation 4: LED, and Generation 5: LED. Also includes Lighting energy use by building type and lighting generation. </t>
  </si>
  <si>
    <t>Shows the breakdown of total energy use by end use, then further breaks down Water Systems energy use by fuel type (natural gas, electricity, district heating, other fuel). Also includes Water Systems energy use by building type and fuel type. </t>
  </si>
  <si>
    <t>Upgrade ID</t>
  </si>
  <si>
    <t>Upgrade Name</t>
  </si>
  <si>
    <t>% of Floor Area Applicable</t>
  </si>
  <si>
    <t>Total Floor Area (sqft)</t>
  </si>
  <si>
    <t>Applicable Floor Area (sqft)</t>
  </si>
  <si>
    <t>Floor Area that does not meet EUI Target</t>
  </si>
  <si>
    <t>Floor Area that meets EUI Target</t>
  </si>
  <si>
    <t>Shows the total site energy of the selected geography under each upgrade scenario. Upgrades are color coded by category – HVAC, demand flexibility, lighting, equipment, envelope, and upgrade packages. This tab allows users to quickly see which upgrades save the most site energy in their building stock. </t>
  </si>
  <si>
    <t>Shows the average EUI by building type under each upgrade scenario. Upgrades are color coded by category – HVAC, demand flexibility, lighting, equipment, envelope, and upgrade packages. This tab allows users to identify which upgrades are most effective in reducing EUI in which building types. </t>
  </si>
  <si>
    <t>Percent Emissions Reduction Target</t>
  </si>
  <si>
    <t>How it Works and How to Responsibly Use the Data </t>
  </si>
  <si>
    <t xml:space="preserve">On each tab, there will be a Tab Description that outlines what data and plots can be found on that tab. Note that many of the tabs are based on pivot tables that must be refreshed if any numbers in the raw data tab are altered. If you plan on making any manual changes to the workbook or the raw data, make sure to navigate to Data &gt;&gt; Refresh All in order to refresh all pivot tables and plots in the workbook. </t>
  </si>
  <si>
    <t xml:space="preserve">Please contact us at comstock@nrel.gov if you have any questions about the workbook. </t>
  </si>
  <si>
    <t>ComStock BPS Workbook</t>
  </si>
  <si>
    <t>Tab Number</t>
  </si>
  <si>
    <t>Tab Name</t>
  </si>
  <si>
    <t>About This Workbook</t>
  </si>
  <si>
    <t>Raw Data</t>
  </si>
  <si>
    <t>User Inputs - Set Targets</t>
  </si>
  <si>
    <t>Baseline - Floor Area Totals</t>
  </si>
  <si>
    <t>Baseline - By Size</t>
  </si>
  <si>
    <t>Baseline - By Size &amp; Type</t>
  </si>
  <si>
    <t>Baseline - By End Use &amp; Fuel</t>
  </si>
  <si>
    <t>Baseline - HVAC</t>
  </si>
  <si>
    <t>Baseline - Interior Equip</t>
  </si>
  <si>
    <t>Baseline - Lighting</t>
  </si>
  <si>
    <t>Baseline - Water Systems</t>
  </si>
  <si>
    <t>Upgrades - Lookup Table</t>
  </si>
  <si>
    <t>Upgrades - EUI Targets</t>
  </si>
  <si>
    <t>Baseline - Segments</t>
  </si>
  <si>
    <t>Upgrades - Site Energy</t>
  </si>
  <si>
    <t>Upgrades - EUI by Bldg Type</t>
  </si>
  <si>
    <t>Upgrades - Total Emissions</t>
  </si>
  <si>
    <t>Upgrades - Emission Targets</t>
  </si>
  <si>
    <t>Link to Tab</t>
  </si>
  <si>
    <t>calc.weighted.sqft..ft2</t>
  </si>
  <si>
    <t>out.site_energy.total.energy_consumption_intensity..kwh_per_ft2</t>
  </si>
  <si>
    <t>baseline</t>
  </si>
  <si>
    <t>GA, Bibb County</t>
  </si>
  <si>
    <t>30001_40000</t>
  </si>
  <si>
    <t>Georgia</t>
  </si>
  <si>
    <t>40001_52000</t>
  </si>
  <si>
    <t>64001_70000</t>
  </si>
  <si>
    <t>52001_64000</t>
  </si>
  <si>
    <t>100001_150000</t>
  </si>
  <si>
    <t>70001_80000</t>
  </si>
  <si>
    <t>80001_100000</t>
  </si>
  <si>
    <t>12001_30000</t>
  </si>
  <si>
    <t>3001_8000</t>
  </si>
  <si>
    <t>200001_400000</t>
  </si>
  <si>
    <t>8001_12000</t>
  </si>
  <si>
    <t>150001_200000</t>
  </si>
  <si>
    <t>env_0001</t>
  </si>
  <si>
    <t>env_0002</t>
  </si>
  <si>
    <t>env_0003</t>
  </si>
  <si>
    <t>env_0004</t>
  </si>
  <si>
    <t>env_0005</t>
  </si>
  <si>
    <t>hvac_0001</t>
  </si>
  <si>
    <t>hvac_0002</t>
  </si>
  <si>
    <t>hvac_0003</t>
  </si>
  <si>
    <t>hvac_0004</t>
  </si>
  <si>
    <t>hvac_0005</t>
  </si>
  <si>
    <t>hvac_0006</t>
  </si>
  <si>
    <t>hvac_0007</t>
  </si>
  <si>
    <t>hvac_0008</t>
  </si>
  <si>
    <t>hvac_0009</t>
  </si>
  <si>
    <t>hvac_0010</t>
  </si>
  <si>
    <t>VRF with DOAS, 25pct Heat Pump Upsizing Allowance</t>
  </si>
  <si>
    <t>hvac_0012</t>
  </si>
  <si>
    <t>hvac_0013</t>
  </si>
  <si>
    <t>hvac_0014</t>
  </si>
  <si>
    <t>hvac_0015</t>
  </si>
  <si>
    <t>hvac_0016</t>
  </si>
  <si>
    <t>hvac_0017</t>
  </si>
  <si>
    <t>hvac_0018</t>
  </si>
  <si>
    <t>hvac_0019</t>
  </si>
  <si>
    <t>Standard Performance HP RTU, Electric Backup + Roof Insulation</t>
  </si>
  <si>
    <t>hvac_0020</t>
  </si>
  <si>
    <t>Standard Performance HP RTU, Electric Backup, 32F Minimum Compressor Lockout</t>
  </si>
  <si>
    <t>hvac_0021</t>
  </si>
  <si>
    <t>Cold Climate Challenge HP RTU, Electric Backup</t>
  </si>
  <si>
    <t>hvac_0022</t>
  </si>
  <si>
    <t>Ideal Thermal Air Loads</t>
  </si>
  <si>
    <t>ltg_0001</t>
  </si>
  <si>
    <t>ppl_0001</t>
  </si>
  <si>
    <t>dr_0001</t>
  </si>
  <si>
    <t>Demand Flexibility, Thermostat Control, Load Shed for Daily Bldg Peak Reduction</t>
  </si>
  <si>
    <t>dr_0002</t>
  </si>
  <si>
    <t>Demand Flexibility, Thermostat Control, Load Shift for Daily Bldg Peak Reduction</t>
  </si>
  <si>
    <t>dr_0003</t>
  </si>
  <si>
    <t>Demand Flexibility, Lighting Control, Load Shed for Daily Bldg Peak Reduction</t>
  </si>
  <si>
    <t>dr_0004</t>
  </si>
  <si>
    <t>Demand Flexibility, Lighting Control, Load Shed for Daily GHG Emission Reduction</t>
  </si>
  <si>
    <t>pkg_0001</t>
  </si>
  <si>
    <t>pkg_0002</t>
  </si>
  <si>
    <t>pkg_0003</t>
  </si>
  <si>
    <t>pkg_0004</t>
  </si>
  <si>
    <t>pkg_0005</t>
  </si>
  <si>
    <t>pkg_0006</t>
  </si>
  <si>
    <t>pkg_0007</t>
  </si>
  <si>
    <t>Package 6, Demand Flexibility, Lighting + Thermostat Control, Load Shed for Daily Bldg Peak Reduction</t>
  </si>
  <si>
    <t>1001_3000</t>
  </si>
  <si>
    <t>_1000</t>
  </si>
  <si>
    <t>F: Buildings with Electric Resistance Multizone Systems</t>
  </si>
  <si>
    <t>GA, Douglas County</t>
  </si>
  <si>
    <t>GA, Butts County</t>
  </si>
  <si>
    <t>GA, Cobb County</t>
  </si>
  <si>
    <t>GA, Coweta County</t>
  </si>
  <si>
    <t>600001_1mil</t>
  </si>
  <si>
    <t>400001_600000</t>
  </si>
  <si>
    <t>GA, Cherokee County</t>
  </si>
  <si>
    <t>over_1mil</t>
  </si>
  <si>
    <t>GA, Clayton County</t>
  </si>
  <si>
    <t>GA, Fulton County</t>
  </si>
  <si>
    <t>gen3_t5_cfl</t>
  </si>
  <si>
    <t>Residential Style Central Systems</t>
  </si>
  <si>
    <t>H: Buildings with Residential Style Central Systems</t>
  </si>
  <si>
    <t>&lt;1k</t>
  </si>
  <si>
    <t>&gt;1mil</t>
  </si>
  <si>
    <t>Generation 3: T5/CFL</t>
  </si>
  <si>
    <t>Total Floor Area (million sqft)</t>
  </si>
  <si>
    <t>1k-3k</t>
  </si>
  <si>
    <t>3k-8k</t>
  </si>
  <si>
    <t>8k-12k</t>
  </si>
  <si>
    <t>12k-30k</t>
  </si>
  <si>
    <t>30k-40k</t>
  </si>
  <si>
    <t>40k-52k</t>
  </si>
  <si>
    <t>52k-64k</t>
  </si>
  <si>
    <t>64k-70k</t>
  </si>
  <si>
    <t>70k-80k</t>
  </si>
  <si>
    <t>80k-100k</t>
  </si>
  <si>
    <t>100k-150k</t>
  </si>
  <si>
    <t>150k-200k</t>
  </si>
  <si>
    <t>200k-400k</t>
  </si>
  <si>
    <t>400k-600k</t>
  </si>
  <si>
    <t>600k-1mil</t>
  </si>
  <si>
    <t>Total Site Energy (TBTu)</t>
  </si>
  <si>
    <t>Summarizes the breakdown of buildings included in the selected geography by county. The “Number of Buildings in ComStock” is the number of building models in ComStock for the selected geography. Because ComStock does not model every single commercial building in the U.S., a weighting factor is applied to scale up the number of buildings and the floor area represented by the models in ComStock. The “Number of Buildings Represented” and “Total Floor Area” columns represent the totals after the scaling factors are applied.</t>
  </si>
  <si>
    <t>Shows the breakdown of buildings by size, separated into floor area bins. The four plots show the number of buildings represented, floor area, site energy, and emissions all broken out by building size. Often, this tab will reveal that small buildings (&lt;50k sqft) will make up a large fraction of buildings by count, but a much smaller fraction of total floor area, site energy, and emissions.  </t>
  </si>
  <si>
    <t>Shows the total greenhouse gas emissions by building type under each upgrade scenario, along with a dotted line representing the emissions reduction target set in Tab 3. Plots adjust dynamically if the user modifies the emissions reduction targets. The plots shown in this tab use the eGRID 2021 emissions scenario, which represents the state of the grid as it was in 2021. This way, the impacts of each upgrade against the baseline can be isolated and independent of any future grid projections. This tab helps the user understand which upgrades can help achieve their emissions reduction targets, as well as identify which upgrades are most effective in which building types.  </t>
  </si>
  <si>
    <t>Shows the breakdown of total energy use by “addressable segment”. The 9 unique stock segments are common combinations of building types and HVAC systems, which are useful when identifying stock segments that can be addressed by similar types of upgrade measures. More information about the segments and how they were defined can be found here: https://www.nrel.gov/docs/fy22osti/83063.pdf. </t>
  </si>
  <si>
    <t>Provides a list of all upgrades included in the ComStock dataset, along with the Upgrade ID and the percent of stock floor area that each upgrade is applicable to. Applicability of each upgrade is determined during the modeling process and is documented in the published measure documentation for each measure. Upgrade applicability is meant to represent realistic retrofit scenarios, and therefore can be based on numerous factors such as building type, HVAC system type, or baseline system performance of each building. Applicability percentage varies from ~10% to 100% of the stock, so this can have a drastic impact on the savings and impact potential of each upgrade. The Upgrade ID (rather than the full upgrade name) is used in the plots on subsequent tabs for brevity, therefore this tab serves as a mapping from the Upgrade ID to the full upgrade name. Please note, it is not advised to add the savings of multiple upgrades together to assume the combined effects. The upgrade packages shown in the workbook do take into account the combined measure interactions, so the savings from the packages should be used to understand the impacts of some common measure combinations. See this page for more details: https://nrel.github.io/ComStock.github.io/docs/resources/explanations/combining_measure_results.html.</t>
  </si>
  <si>
    <t>Shows the fraction of building floor area under each upgrade scenario that meets the user’s EUI targets by building type (specified in Tab 3). Plots adjust dynamically if the user modifies the EUI targets. Because of the diversity of building characteristics modeled, buildings of the same type can have drastically different EUIs and therefore it can be difficult to achieve 100% EUI compliance with a given upgrade. However, this tab helps the user understand which upgrades can get a vast majority of the stock to adhere to the EUI targets, as well as identify which upgrades are most effective in which building types.   </t>
  </si>
  <si>
    <t>Other HVAC</t>
  </si>
  <si>
    <t>G: Buildings with Furnace-Based Multizone Systems</t>
  </si>
  <si>
    <t>Shows the total greenhouse gas emissions across all fuels under each upgrade scenario. Upgrades are color coded by category – HVAC, demand flexibility, lighting, equipment, envelope, and upgrade packages. ComStock calculates the greenhouse gas emissions from the building stock and savings from upgrades. Two grid scenarios are presented – eGRID 2021 and Cambium 15 Year Mid-Case. The choice of grid scenario impacts the grid emissions factors used in the simulations. The eGRID 2021 dataset represents the emissions factors for the grid as of the year 2021. The Cambium 15-year scenario represents a future grid scenario, which makes projections related to the cost and grid penetration of renewable energy sources, in addition to other assumptions. In order to evaluate the isolated emissions impacts of an upgrade measure compared to the current baseline stock, the eGRID emissions scenario should be used. The Cambium scenario, on the other hand, results in substantial emissions reductions (often 50% or higher) even before upgrade scenarios are considered, because the projections assume higher penetration of renewable sources on the grid. Therefore, additional caution must be exercised when evaluating emissions reductions for goal planning. For more information on the emissions factors used in the ComStock and ResStock tools, see this publication: https://www.nrel.gov/docs/fy24osti/86682.pdf.  </t>
  </si>
  <si>
    <t>The ComStock Impact Analysis Workbook was developed for states, cities, and other jurisdictions who are interested in understanding their building stock, evaluating upgrade potential, setting energy or emissions building performance targets, and more. Programs which seek to characterize, direct, and evaluate energy reduction strategies in the built environment can take extensive time and resources in data collection and analysis. A portfolio manager, whether a jurisdiction or industry organization, will need to understand the state of the existing building stock, especially with limited or no benchmarking data. This workbook, based on the published ComStock 2024 Release 2, was developed to help answer these questions about the baseline stock and the impact of upgrades to assist jurisdictions seeking to implement a commercial buildings program.  </t>
  </si>
  <si>
    <t>In many cases, ComStock, which is based on numerous data sources, statistical sampling methods, and physics-based building energy modeling, likely represents the best available dataset of commercial buildings beyond benchmarked energy data. Note that the ComStock data set accounts for 64% of the energy use and 62% of the floor area of commercial buildings in the United States compared to the Commercial Building Energy Consumption Survey (CBECS). The remaining 36% of energy use not represented is due to several CBECS building types that are not yet included in ComStock, such as grocery stores and religious worship. For more information on buildings not included in ComStock, see https://nrel.github.io/ComStock.github.io/docs/resources/explanations/building_types_not_included.html.   </t>
  </si>
  <si>
    <t xml:space="preserve">By down-selecting the ComStock dataset to a selected geography, users can gain useful insights into their current commercial building stock of a specific region, as well as into the impacts of the 30+ building upgrades modeled in ComStock. These upgrades represent a wide array of emerging technologies and energy efficiency measures covering heating, ventilation, and air conditioning (HVAC, envelope, lighting, equipment, and demand flexibility, as well as packages of multiple upgrades). The ComStock Impact Analysis Workbook can help cities, states, jurisdictions, and other users understand the energy and emissions impacts of each upgrade on the building stock in a specific geography. This enables users to set energy or emissions targets, prioritize upgrades and building types with the highest impact potential, and develop concrete plans for meeting their goals.   </t>
  </si>
  <si>
    <t>Additionally, the "New Build" tabs at the end of the workbook calculate anticipated new build construction volume, energy, and emissions for the selected geography by building type from 2023 to 2058. The new build methodology was derived by the Pacific Northwest National Laboratory. More information can be found here: https://www.energycodes.gov/impact-analysis.</t>
  </si>
  <si>
    <t>This tab allows the user to input Energy Use Intensity (EUI) and Greenhouse Gas (GHG) emissions targets by building type for their jurisdiction. EUI is a metric that measures the annual energy use of a building per square foot. The average EUIs by building type for the baseline stock are shown in Column B, which the user can use to estimate realistic EUI reductions for their target-setting. The default target EUI is the average EUI of the baseline (from Column B). Similarly, the total GHG emissions by building type for the baseline stock are shown in Column B. The user can then set emissions percent reduction targets that align with their goals. The default GHG reduction target is 10%. In tabs later in the workbook, the user will see which of the upgrades in ComStock will help them reach (or get closest to) their targets for each building type. The user can experiment with different values in this tab and the subsequent tabs and plots will be updated accordingly.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</si>
</sst>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
    <numFmt numFmtId="165" formatCode="0.0"/>
    <numFmt numFmtId="166" formatCode="_(* #,##0_);_(* \(#,##0\);_(* &quot;-&quot;??_);_(@_)"/>
  </numFmts>
  <fonts count="24"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1"/>
      <color rgb="FF000000"/>
      <name val="Calibri"/>
      <family val="2"/>
    </font>
    <font>
      <sz val="11"/>
      <name val="Calibri"/>
      <family val="2"/>
    </font>
    <font>
      <u/>
      <sz val="11"/>
      <color theme="10"/>
      <name val="Aptos Narrow"/>
      <family val="2"/>
      <scheme val="minor"/>
    </font>
    <font>
      <sz val="11"/>
      <color theme="1"/>
      <name val="Calibri"/>
      <family val="2"/>
    </font>
    <font>
      <sz val="16"/>
      <color rgb="FF2F5496"/>
      <name val="Calibri Light"/>
      <family val="2"/>
    </font>
    <font>
      <sz val="13"/>
      <color rgb="FF2F5496"/>
      <name val="Calibri Light"/>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0"/>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43" fontId="1" fillId="0" borderId="0" applyFont="0" applyFill="0" applyBorder="0" applyAlignment="0" applyProtection="0"/>
  </cellStyleXfs>
  <cellXfs count="96">
    <xf numFmtId="0" fontId="0" fillId="0" borderId="0" xfId="0"/>
    <xf numFmtId="0" fontId="0" fillId="0" borderId="0" xfId="0" pivotButton="1"/>
    <xf numFmtId="0" fontId="0" fillId="0" borderId="0" xfId="0" applyAlignment="1">
      <alignment horizontal="left"/>
    </xf>
    <xf numFmtId="0" fontId="14" fillId="0" borderId="0" xfId="0" applyFont="1" applyAlignment="1">
      <alignment horizontal="left"/>
    </xf>
    <xf numFmtId="0" fontId="14" fillId="0" borderId="0" xfId="0" applyFont="1"/>
    <xf numFmtId="2" fontId="0" fillId="0" borderId="0" xfId="0" applyNumberFormat="1"/>
    <xf numFmtId="0" fontId="0" fillId="0" borderId="0" xfId="0" applyAlignment="1">
      <alignment wrapText="1"/>
    </xf>
    <xf numFmtId="0" fontId="0" fillId="0" borderId="0" xfId="0" applyAlignment="1">
      <alignment horizontal="left" indent="1"/>
    </xf>
    <xf numFmtId="11" fontId="0" fillId="0" borderId="0" xfId="0" applyNumberFormat="1"/>
    <xf numFmtId="3" fontId="0" fillId="0" borderId="0" xfId="0" applyNumberFormat="1"/>
    <xf numFmtId="0" fontId="18" fillId="0" borderId="0" xfId="0" applyFont="1" applyAlignment="1">
      <alignment wrapText="1"/>
    </xf>
    <xf numFmtId="0" fontId="19" fillId="0" borderId="0" xfId="0" applyFont="1" applyAlignment="1">
      <alignment horizontal="left" vertical="center" wrapText="1"/>
    </xf>
    <xf numFmtId="0" fontId="20" fillId="0" borderId="0" xfId="42" applyAlignment="1">
      <alignment horizontal="left" vertical="center" wrapText="1"/>
    </xf>
    <xf numFmtId="0" fontId="18" fillId="0" borderId="0" xfId="0" applyFont="1" applyAlignment="1">
      <alignment horizontal="left" vertical="top" wrapText="1"/>
    </xf>
    <xf numFmtId="0" fontId="16" fillId="0" borderId="0" xfId="0" applyFont="1"/>
    <xf numFmtId="0" fontId="18" fillId="0" borderId="0" xfId="0" applyFont="1" applyAlignment="1">
      <alignment vertical="top" wrapText="1"/>
    </xf>
    <xf numFmtId="0" fontId="0" fillId="0" borderId="23" xfId="0" applyBorder="1"/>
    <xf numFmtId="1" fontId="0" fillId="0" borderId="23" xfId="0" applyNumberFormat="1" applyBorder="1"/>
    <xf numFmtId="0" fontId="16" fillId="0" borderId="23" xfId="0" applyFont="1" applyBorder="1"/>
    <xf numFmtId="2" fontId="16" fillId="0" borderId="23" xfId="0" applyNumberFormat="1" applyFont="1" applyBorder="1"/>
    <xf numFmtId="0" fontId="0" fillId="0" borderId="23" xfId="0" applyBorder="1" applyAlignment="1">
      <alignment horizontal="right"/>
    </xf>
    <xf numFmtId="2" fontId="0" fillId="0" borderId="23" xfId="0" applyNumberFormat="1" applyBorder="1" applyAlignment="1">
      <alignment horizontal="right"/>
    </xf>
    <xf numFmtId="165" fontId="0" fillId="0" borderId="23" xfId="0" applyNumberFormat="1" applyBorder="1"/>
    <xf numFmtId="0" fontId="0" fillId="0" borderId="23" xfId="0" applyBorder="1" applyAlignment="1">
      <alignment wrapText="1"/>
    </xf>
    <xf numFmtId="0" fontId="0" fillId="0" borderId="23" xfId="0" pivotButton="1" applyBorder="1"/>
    <xf numFmtId="0" fontId="0" fillId="0" borderId="23" xfId="0" applyBorder="1" applyAlignment="1">
      <alignment horizontal="left"/>
    </xf>
    <xf numFmtId="2" fontId="0" fillId="0" borderId="23" xfId="0" applyNumberFormat="1" applyBorder="1"/>
    <xf numFmtId="164" fontId="0" fillId="0" borderId="23" xfId="0" applyNumberFormat="1" applyBorder="1"/>
    <xf numFmtId="2" fontId="0" fillId="0" borderId="23" xfId="0" applyNumberFormat="1" applyBorder="1" applyAlignment="1">
      <alignment horizontal="left"/>
    </xf>
    <xf numFmtId="0" fontId="0" fillId="0" borderId="23" xfId="0" pivotButton="1" applyBorder="1" applyAlignment="1">
      <alignment wrapText="1"/>
    </xf>
    <xf numFmtId="3" fontId="0" fillId="0" borderId="23" xfId="0" applyNumberFormat="1" applyBorder="1"/>
    <xf numFmtId="0" fontId="16" fillId="0" borderId="23" xfId="0" applyFont="1" applyBorder="1" applyAlignment="1">
      <alignment wrapText="1"/>
    </xf>
    <xf numFmtId="2" fontId="16" fillId="0" borderId="23" xfId="0" applyNumberFormat="1" applyFont="1" applyBorder="1" applyAlignment="1">
      <alignment wrapText="1"/>
    </xf>
    <xf numFmtId="2" fontId="16" fillId="0" borderId="23" xfId="0" applyNumberFormat="1" applyFont="1" applyBorder="1" applyAlignment="1">
      <alignment horizontal="center" wrapText="1"/>
    </xf>
    <xf numFmtId="0" fontId="16" fillId="0" borderId="23" xfId="0" pivotButton="1" applyFont="1" applyBorder="1"/>
    <xf numFmtId="0" fontId="22" fillId="33" borderId="0" xfId="0" applyFont="1" applyFill="1" applyAlignment="1">
      <alignment horizontal="left" vertical="center"/>
    </xf>
    <xf numFmtId="0" fontId="0" fillId="33" borderId="0" xfId="0" applyFill="1"/>
    <xf numFmtId="0" fontId="23" fillId="33" borderId="0" xfId="0" applyFont="1" applyFill="1" applyAlignment="1">
      <alignment horizontal="left" vertical="center"/>
    </xf>
    <xf numFmtId="0" fontId="19" fillId="33" borderId="0" xfId="0" applyFont="1" applyFill="1" applyAlignment="1">
      <alignment horizontal="left" vertical="top" wrapText="1"/>
    </xf>
    <xf numFmtId="0" fontId="0" fillId="33" borderId="16" xfId="0" applyFill="1" applyBorder="1"/>
    <xf numFmtId="0" fontId="16" fillId="33" borderId="15" xfId="0" applyFont="1" applyFill="1" applyBorder="1"/>
    <xf numFmtId="0" fontId="0" fillId="33" borderId="17" xfId="0" applyFill="1" applyBorder="1"/>
    <xf numFmtId="0" fontId="16" fillId="33" borderId="24" xfId="0" applyFont="1" applyFill="1" applyBorder="1" applyAlignment="1">
      <alignment wrapText="1"/>
    </xf>
    <xf numFmtId="0" fontId="16" fillId="33" borderId="10" xfId="0" applyFont="1" applyFill="1" applyBorder="1"/>
    <xf numFmtId="0" fontId="0" fillId="33" borderId="19" xfId="0" applyFill="1" applyBorder="1"/>
    <xf numFmtId="0" fontId="0" fillId="33" borderId="22" xfId="0" applyFill="1" applyBorder="1"/>
    <xf numFmtId="2" fontId="0" fillId="33" borderId="17" xfId="0" applyNumberFormat="1" applyFill="1" applyBorder="1"/>
    <xf numFmtId="2" fontId="0" fillId="33" borderId="16" xfId="0" applyNumberFormat="1" applyFill="1" applyBorder="1"/>
    <xf numFmtId="0" fontId="20" fillId="0" borderId="0" xfId="42"/>
    <xf numFmtId="166" fontId="0" fillId="33" borderId="16" xfId="43" applyNumberFormat="1" applyFont="1" applyFill="1" applyBorder="1"/>
    <xf numFmtId="166" fontId="0" fillId="0" borderId="0" xfId="43" applyNumberFormat="1" applyFont="1"/>
    <xf numFmtId="166" fontId="0" fillId="0" borderId="0" xfId="0" applyNumberFormat="1"/>
    <xf numFmtId="0" fontId="21" fillId="34" borderId="0" xfId="0" applyFont="1" applyFill="1" applyAlignment="1">
      <alignment horizontal="left" vertical="top" wrapText="1"/>
    </xf>
    <xf numFmtId="0" fontId="0" fillId="34" borderId="0" xfId="0" applyFill="1"/>
    <xf numFmtId="0" fontId="21" fillId="34" borderId="0" xfId="0" applyFont="1" applyFill="1" applyAlignment="1">
      <alignment vertical="top" wrapText="1"/>
    </xf>
    <xf numFmtId="3" fontId="0" fillId="33" borderId="25" xfId="0" applyNumberFormat="1" applyFill="1" applyBorder="1"/>
    <xf numFmtId="3" fontId="0" fillId="33" borderId="26" xfId="0" applyNumberFormat="1" applyFill="1" applyBorder="1"/>
    <xf numFmtId="3" fontId="0" fillId="33" borderId="27" xfId="0" applyNumberFormat="1" applyFill="1" applyBorder="1"/>
    <xf numFmtId="0" fontId="18" fillId="33" borderId="0" xfId="0" applyFont="1" applyFill="1" applyAlignment="1">
      <alignment horizontal="left" vertical="center" wrapText="1"/>
    </xf>
    <xf numFmtId="0" fontId="0" fillId="33" borderId="0" xfId="0" applyFill="1" applyAlignment="1">
      <alignment wrapText="1"/>
    </xf>
    <xf numFmtId="0" fontId="19" fillId="33" borderId="0" xfId="0" applyFont="1" applyFill="1" applyAlignment="1">
      <alignment horizontal="left" vertical="top" wrapText="1"/>
    </xf>
    <xf numFmtId="0" fontId="0" fillId="0" borderId="0" xfId="0"/>
    <xf numFmtId="0" fontId="18" fillId="33" borderId="0" xfId="0" applyFont="1" applyFill="1" applyAlignment="1">
      <alignment horizontal="left" vertical="center" wrapText="1"/>
    </xf>
    <xf numFmtId="0" fontId="0" fillId="33" borderId="0" xfId="0" applyFill="1" applyAlignment="1">
      <alignment horizontal="left" wrapText="1"/>
    </xf>
    <xf numFmtId="0" fontId="0" fillId="33" borderId="14" xfId="0" applyFill="1" applyBorder="1" applyAlignment="1">
      <alignment horizontal="left" vertical="top" wrapText="1"/>
    </xf>
    <xf numFmtId="0" fontId="0" fillId="33" borderId="12" xfId="0" applyFill="1" applyBorder="1" applyAlignment="1">
      <alignment horizontal="left" vertical="top" wrapText="1"/>
    </xf>
    <xf numFmtId="0" fontId="0" fillId="33" borderId="13" xfId="0" applyFill="1" applyBorder="1" applyAlignment="1">
      <alignment horizontal="left" vertical="top" wrapText="1"/>
    </xf>
    <xf numFmtId="0" fontId="0" fillId="33" borderId="11" xfId="0" applyFill="1" applyBorder="1" applyAlignment="1">
      <alignment horizontal="left" vertical="top" wrapText="1"/>
    </xf>
    <xf numFmtId="0" fontId="18" fillId="33" borderId="18" xfId="0" applyFont="1" applyFill="1" applyBorder="1" applyAlignment="1">
      <alignment horizontal="left" vertical="top" wrapText="1"/>
    </xf>
    <xf numFmtId="0" fontId="18" fillId="33" borderId="0" xfId="0" applyFont="1" applyFill="1" applyAlignment="1">
      <alignment horizontal="left" vertical="top" wrapText="1"/>
    </xf>
    <xf numFmtId="0" fontId="18" fillId="33" borderId="19" xfId="0" applyFont="1" applyFill="1" applyBorder="1" applyAlignment="1">
      <alignment horizontal="left" vertical="top" wrapText="1"/>
    </xf>
    <xf numFmtId="0" fontId="18" fillId="33" borderId="20" xfId="0" applyFont="1" applyFill="1" applyBorder="1" applyAlignment="1">
      <alignment horizontal="left" vertical="top" wrapText="1"/>
    </xf>
    <xf numFmtId="0" fontId="18" fillId="33" borderId="21" xfId="0" applyFont="1" applyFill="1" applyBorder="1" applyAlignment="1">
      <alignment horizontal="left" vertical="top" wrapText="1"/>
    </xf>
    <xf numFmtId="0" fontId="18" fillId="33" borderId="22" xfId="0" applyFont="1" applyFill="1" applyBorder="1" applyAlignment="1">
      <alignment horizontal="left" vertical="top" wrapText="1"/>
    </xf>
    <xf numFmtId="0" fontId="19" fillId="33" borderId="18" xfId="0" applyFont="1" applyFill="1" applyBorder="1" applyAlignment="1">
      <alignment horizontal="left" vertical="top" wrapText="1"/>
    </xf>
    <xf numFmtId="0" fontId="19" fillId="33" borderId="19" xfId="0" applyFont="1" applyFill="1" applyBorder="1" applyAlignment="1">
      <alignment horizontal="left" vertical="top" wrapText="1"/>
    </xf>
    <xf numFmtId="0" fontId="19" fillId="33" borderId="20" xfId="0" applyFont="1" applyFill="1" applyBorder="1" applyAlignment="1">
      <alignment horizontal="left" vertical="top" wrapText="1"/>
    </xf>
    <xf numFmtId="0" fontId="19" fillId="33" borderId="21" xfId="0" applyFont="1" applyFill="1" applyBorder="1" applyAlignment="1">
      <alignment horizontal="left" vertical="top" wrapText="1"/>
    </xf>
    <xf numFmtId="0" fontId="19" fillId="33" borderId="22" xfId="0" applyFont="1" applyFill="1" applyBorder="1" applyAlignment="1">
      <alignment horizontal="left" vertical="top" wrapText="1"/>
    </xf>
    <xf numFmtId="0" fontId="18" fillId="33" borderId="18" xfId="0" applyFont="1" applyFill="1" applyBorder="1" applyAlignment="1">
      <alignment horizontal="left" vertical="center" wrapText="1"/>
    </xf>
    <xf numFmtId="0" fontId="18" fillId="33" borderId="19" xfId="0" applyFont="1" applyFill="1" applyBorder="1" applyAlignment="1">
      <alignment horizontal="left" vertical="center" wrapText="1"/>
    </xf>
    <xf numFmtId="0" fontId="18" fillId="33" borderId="20" xfId="0" applyFont="1" applyFill="1" applyBorder="1" applyAlignment="1">
      <alignment horizontal="left" vertical="center" wrapText="1"/>
    </xf>
    <xf numFmtId="0" fontId="18" fillId="33" borderId="21" xfId="0" applyFont="1" applyFill="1" applyBorder="1" applyAlignment="1">
      <alignment horizontal="left" vertical="center" wrapText="1"/>
    </xf>
    <xf numFmtId="0" fontId="18" fillId="33" borderId="22" xfId="0" applyFont="1" applyFill="1" applyBorder="1" applyAlignment="1">
      <alignment horizontal="left" vertical="center" wrapText="1"/>
    </xf>
    <xf numFmtId="0" fontId="18" fillId="33" borderId="20" xfId="0" applyFont="1" applyFill="1" applyBorder="1" applyAlignment="1">
      <alignment horizontal="left"/>
    </xf>
    <xf numFmtId="0" fontId="18" fillId="33" borderId="21" xfId="0" applyFont="1" applyFill="1" applyBorder="1" applyAlignment="1">
      <alignment horizontal="left"/>
    </xf>
    <xf numFmtId="0" fontId="18" fillId="33" borderId="22" xfId="0" applyFont="1" applyFill="1" applyBorder="1" applyAlignment="1">
      <alignment horizontal="left"/>
    </xf>
    <xf numFmtId="0" fontId="21" fillId="33" borderId="18" xfId="0" applyFont="1" applyFill="1" applyBorder="1" applyAlignment="1">
      <alignment horizontal="left" vertical="top" wrapText="1"/>
    </xf>
    <xf numFmtId="0" fontId="21" fillId="33" borderId="0" xfId="0" applyFont="1" applyFill="1" applyAlignment="1">
      <alignment horizontal="left" vertical="top" wrapText="1"/>
    </xf>
    <xf numFmtId="0" fontId="21" fillId="33" borderId="19" xfId="0" applyFont="1" applyFill="1" applyBorder="1" applyAlignment="1">
      <alignment horizontal="left" vertical="top" wrapText="1"/>
    </xf>
    <xf numFmtId="0" fontId="21" fillId="33" borderId="20" xfId="0" applyFont="1" applyFill="1" applyBorder="1" applyAlignment="1">
      <alignment horizontal="left" vertical="top" wrapText="1"/>
    </xf>
    <xf numFmtId="0" fontId="21" fillId="33" borderId="21" xfId="0" applyFont="1" applyFill="1" applyBorder="1" applyAlignment="1">
      <alignment horizontal="left" vertical="top" wrapText="1"/>
    </xf>
    <xf numFmtId="0" fontId="21" fillId="33" borderId="22" xfId="0" applyFont="1" applyFill="1" applyBorder="1" applyAlignment="1">
      <alignment horizontal="left" vertical="top" wrapText="1"/>
    </xf>
    <xf numFmtId="2" fontId="16" fillId="0" borderId="23" xfId="0" applyNumberFormat="1" applyFont="1" applyBorder="1" applyAlignment="1">
      <alignment horizontal="center"/>
    </xf>
    <xf numFmtId="0" fontId="16" fillId="0" borderId="23" xfId="0" applyFont="1" applyBorder="1" applyAlignment="1">
      <alignment horizontal="center"/>
    </xf>
    <xf numFmtId="0" fontId="16" fillId="0" borderId="23" xfId="0" applyFont="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84">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alignment wrapText="1"/>
    </dxf>
    <dxf>
      <border>
        <left style="thin">
          <color indexed="64"/>
        </left>
      </border>
    </dxf>
    <dxf>
      <border>
        <left style="thin">
          <color indexed="64"/>
        </left>
      </border>
    </dxf>
    <dxf>
      <border>
        <left style="thin">
          <color indexed="64"/>
        </left>
      </border>
    </dxf>
    <dxf>
      <border>
        <left style="thin">
          <color indexed="64"/>
        </left>
      </border>
    </dxf>
    <dxf>
      <font>
        <b/>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numFmt numFmtId="2" formatCode="0.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numFmt numFmtId="2" formatCode="0.00"/>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numFmt numFmtId="2" formatCode="0.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numFmt numFmtId="2" formatCode="0.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numFmt numFmtId="2" formatCode="0.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
    </dxf>
    <dxf>
      <numFmt numFmtId="166" formatCode="_(* #,##0_);_(* \(#,##0\);_(* &quot;-&quot;??_);_(@_)"/>
    </dxf>
    <dxf>
      <numFmt numFmtId="166" formatCode="_(* #,##0_);_(* \(#,##0\);_(* &quot;-&quot;??_);_(@_)"/>
    </dxf>
    <dxf>
      <numFmt numFmtId="166" formatCode="_(* #,##0_);_(* \(#,##0\);_(* &quot;-&quot;??_);_(@_)"/>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
    </dxf>
    <dxf>
      <numFmt numFmtId="165" formatCode="0.0"/>
    </dxf>
    <dxf>
      <fill>
        <patternFill patternType="solid">
          <bgColor rgb="FFFFFF00"/>
        </patternFill>
      </fill>
    </dxf>
    <dxf>
      <fill>
        <patternFill patternType="solid">
          <bgColor rgb="FFFFFF00"/>
        </patternFill>
      </fill>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3300"/>
      <color rgb="FF9966FF"/>
      <color rgb="FFCC66FF"/>
      <color rgb="FFFF9999"/>
      <color rgb="FFFF5050"/>
      <color rgb="FFA50021"/>
      <color rgb="FF0099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Template.xlsx]5. Baseline - By Size!PivotTable2</c:name>
    <c:fmtId val="2"/>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Number of Buildings by Building</a:t>
            </a:r>
            <a:r>
              <a:rPr lang="en-US" baseline="0"/>
              <a:t> </a:t>
            </a:r>
            <a:r>
              <a:rPr lang="en-US"/>
              <a:t>Size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plus"/>
          <c:size val="6"/>
          <c:spPr>
            <a:no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dot"/>
          <c:size val="6"/>
          <c:spPr>
            <a:solidFill>
              <a:schemeClr val="accent2">
                <a:lumMod val="60000"/>
              </a:schemeClr>
            </a:solid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dash"/>
          <c:size val="6"/>
          <c:spPr>
            <a:solidFill>
              <a:schemeClr val="accent3">
                <a:lumMod val="60000"/>
              </a:schemeClr>
            </a:solidFill>
            <a:ln w="9525">
              <a:solidFill>
                <a:schemeClr val="accent3">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diamond"/>
          <c:size val="6"/>
          <c:spPr>
            <a:solidFill>
              <a:schemeClr val="accent4">
                <a:lumMod val="60000"/>
              </a:schemeClr>
            </a:solidFill>
            <a:ln w="9525">
              <a:solidFill>
                <a:schemeClr val="accent4">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7321392309265649"/>
          <c:y val="0.1938762430239494"/>
          <c:w val="0.51409124087323688"/>
          <c:h val="0.76813339066700437"/>
        </c:manualLayout>
      </c:layout>
      <c:barChart>
        <c:barDir val="col"/>
        <c:grouping val="stacked"/>
        <c:varyColors val="0"/>
        <c:ser>
          <c:idx val="0"/>
          <c:order val="0"/>
          <c:tx>
            <c:strRef>
              <c:f>'5. Baseline - By Size'!$B$36:$B$37</c:f>
              <c:strCache>
                <c:ptCount val="1"/>
                <c:pt idx="0">
                  <c:v>&lt;1k</c:v>
                </c:pt>
              </c:strCache>
            </c:strRef>
          </c:tx>
          <c:spPr>
            <a:solidFill>
              <a:schemeClr val="accent1"/>
            </a:solidFill>
            <a:ln>
              <a:noFill/>
            </a:ln>
            <a:effectLst/>
          </c:spPr>
          <c:invertIfNegative val="0"/>
          <c:cat>
            <c:strRef>
              <c:f>'5. Baseline - By Size'!$A$38</c:f>
              <c:strCache>
                <c:ptCount val="1"/>
                <c:pt idx="0">
                  <c:v>Total</c:v>
                </c:pt>
              </c:strCache>
            </c:strRef>
          </c:cat>
          <c:val>
            <c:numRef>
              <c:f>'5. Baseline - By Size'!$B$38</c:f>
              <c:numCache>
                <c:formatCode>0</c:formatCode>
                <c:ptCount val="1"/>
                <c:pt idx="0">
                  <c:v>234.17582878899998</c:v>
                </c:pt>
              </c:numCache>
            </c:numRef>
          </c:val>
          <c:extLst>
            <c:ext xmlns:c16="http://schemas.microsoft.com/office/drawing/2014/chart" uri="{C3380CC4-5D6E-409C-BE32-E72D297353CC}">
              <c16:uniqueId val="{00000000-A1B3-481D-9FF2-666EAADA2306}"/>
            </c:ext>
          </c:extLst>
        </c:ser>
        <c:ser>
          <c:idx val="1"/>
          <c:order val="1"/>
          <c:tx>
            <c:strRef>
              <c:f>'5. Baseline - By Size'!$C$36:$C$37</c:f>
              <c:strCache>
                <c:ptCount val="1"/>
                <c:pt idx="0">
                  <c:v>1k-3k</c:v>
                </c:pt>
              </c:strCache>
            </c:strRef>
          </c:tx>
          <c:spPr>
            <a:solidFill>
              <a:schemeClr val="accent2"/>
            </a:solidFill>
            <a:ln>
              <a:noFill/>
            </a:ln>
            <a:effectLst/>
          </c:spPr>
          <c:invertIfNegative val="0"/>
          <c:cat>
            <c:strRef>
              <c:f>'5. Baseline - By Size'!$A$38</c:f>
              <c:strCache>
                <c:ptCount val="1"/>
                <c:pt idx="0">
                  <c:v>Total</c:v>
                </c:pt>
              </c:strCache>
            </c:strRef>
          </c:cat>
          <c:val>
            <c:numRef>
              <c:f>'5. Baseline - By Size'!$C$38</c:f>
              <c:numCache>
                <c:formatCode>0</c:formatCode>
                <c:ptCount val="1"/>
                <c:pt idx="0">
                  <c:v>127.972354549</c:v>
                </c:pt>
              </c:numCache>
            </c:numRef>
          </c:val>
          <c:extLst>
            <c:ext xmlns:c16="http://schemas.microsoft.com/office/drawing/2014/chart" uri="{C3380CC4-5D6E-409C-BE32-E72D297353CC}">
              <c16:uniqueId val="{00000000-0E1F-4BE5-AA3F-77B6DBBE0AB2}"/>
            </c:ext>
          </c:extLst>
        </c:ser>
        <c:ser>
          <c:idx val="2"/>
          <c:order val="2"/>
          <c:tx>
            <c:strRef>
              <c:f>'5. Baseline - By Size'!$D$36:$D$37</c:f>
              <c:strCache>
                <c:ptCount val="1"/>
                <c:pt idx="0">
                  <c:v>3k-8k</c:v>
                </c:pt>
              </c:strCache>
            </c:strRef>
          </c:tx>
          <c:spPr>
            <a:solidFill>
              <a:schemeClr val="accent3"/>
            </a:solidFill>
            <a:ln>
              <a:noFill/>
            </a:ln>
            <a:effectLst/>
          </c:spPr>
          <c:invertIfNegative val="0"/>
          <c:cat>
            <c:strRef>
              <c:f>'5. Baseline - By Size'!$A$38</c:f>
              <c:strCache>
                <c:ptCount val="1"/>
                <c:pt idx="0">
                  <c:v>Total</c:v>
                </c:pt>
              </c:strCache>
            </c:strRef>
          </c:cat>
          <c:val>
            <c:numRef>
              <c:f>'5. Baseline - By Size'!$D$38</c:f>
              <c:numCache>
                <c:formatCode>0</c:formatCode>
                <c:ptCount val="1"/>
                <c:pt idx="0">
                  <c:v>103.482642046</c:v>
                </c:pt>
              </c:numCache>
            </c:numRef>
          </c:val>
          <c:extLst>
            <c:ext xmlns:c16="http://schemas.microsoft.com/office/drawing/2014/chart" uri="{C3380CC4-5D6E-409C-BE32-E72D297353CC}">
              <c16:uniqueId val="{00000000-E3C3-436A-83E9-5127D47C9433}"/>
            </c:ext>
          </c:extLst>
        </c:ser>
        <c:ser>
          <c:idx val="3"/>
          <c:order val="3"/>
          <c:tx>
            <c:strRef>
              <c:f>'5. Baseline - By Size'!$E$36:$E$37</c:f>
              <c:strCache>
                <c:ptCount val="1"/>
                <c:pt idx="0">
                  <c:v>8k-12k</c:v>
                </c:pt>
              </c:strCache>
            </c:strRef>
          </c:tx>
          <c:spPr>
            <a:solidFill>
              <a:schemeClr val="accent4"/>
            </a:solidFill>
            <a:ln>
              <a:noFill/>
            </a:ln>
            <a:effectLst/>
          </c:spPr>
          <c:invertIfNegative val="0"/>
          <c:cat>
            <c:strRef>
              <c:f>'5. Baseline - By Size'!$A$38</c:f>
              <c:strCache>
                <c:ptCount val="1"/>
                <c:pt idx="0">
                  <c:v>Total</c:v>
                </c:pt>
              </c:strCache>
            </c:strRef>
          </c:cat>
          <c:val>
            <c:numRef>
              <c:f>'5. Baseline - By Size'!$E$38</c:f>
              <c:numCache>
                <c:formatCode>0</c:formatCode>
                <c:ptCount val="1"/>
                <c:pt idx="0">
                  <c:v>66.629009812000007</c:v>
                </c:pt>
              </c:numCache>
            </c:numRef>
          </c:val>
          <c:extLst>
            <c:ext xmlns:c16="http://schemas.microsoft.com/office/drawing/2014/chart" uri="{C3380CC4-5D6E-409C-BE32-E72D297353CC}">
              <c16:uniqueId val="{00000001-E3C3-436A-83E9-5127D47C9433}"/>
            </c:ext>
          </c:extLst>
        </c:ser>
        <c:ser>
          <c:idx val="4"/>
          <c:order val="4"/>
          <c:tx>
            <c:strRef>
              <c:f>'5. Baseline - By Size'!$F$36:$F$37</c:f>
              <c:strCache>
                <c:ptCount val="1"/>
                <c:pt idx="0">
                  <c:v>12k-30k</c:v>
                </c:pt>
              </c:strCache>
            </c:strRef>
          </c:tx>
          <c:spPr>
            <a:solidFill>
              <a:schemeClr val="accent5"/>
            </a:solidFill>
            <a:ln>
              <a:noFill/>
            </a:ln>
            <a:effectLst/>
          </c:spPr>
          <c:invertIfNegative val="0"/>
          <c:cat>
            <c:strRef>
              <c:f>'5. Baseline - By Size'!$A$38</c:f>
              <c:strCache>
                <c:ptCount val="1"/>
                <c:pt idx="0">
                  <c:v>Total</c:v>
                </c:pt>
              </c:strCache>
            </c:strRef>
          </c:cat>
          <c:val>
            <c:numRef>
              <c:f>'5. Baseline - By Size'!$F$38</c:f>
              <c:numCache>
                <c:formatCode>0</c:formatCode>
                <c:ptCount val="1"/>
                <c:pt idx="0">
                  <c:v>29.581737741999998</c:v>
                </c:pt>
              </c:numCache>
            </c:numRef>
          </c:val>
          <c:extLst>
            <c:ext xmlns:c16="http://schemas.microsoft.com/office/drawing/2014/chart" uri="{C3380CC4-5D6E-409C-BE32-E72D297353CC}">
              <c16:uniqueId val="{00000002-E3C3-436A-83E9-5127D47C9433}"/>
            </c:ext>
          </c:extLst>
        </c:ser>
        <c:ser>
          <c:idx val="5"/>
          <c:order val="5"/>
          <c:tx>
            <c:strRef>
              <c:f>'5. Baseline - By Size'!$G$36:$G$37</c:f>
              <c:strCache>
                <c:ptCount val="1"/>
                <c:pt idx="0">
                  <c:v>30k-40k</c:v>
                </c:pt>
              </c:strCache>
            </c:strRef>
          </c:tx>
          <c:spPr>
            <a:solidFill>
              <a:schemeClr val="accent6"/>
            </a:solidFill>
            <a:ln>
              <a:noFill/>
            </a:ln>
            <a:effectLst/>
          </c:spPr>
          <c:invertIfNegative val="0"/>
          <c:cat>
            <c:strRef>
              <c:f>'5. Baseline - By Size'!$A$38</c:f>
              <c:strCache>
                <c:ptCount val="1"/>
                <c:pt idx="0">
                  <c:v>Total</c:v>
                </c:pt>
              </c:strCache>
            </c:strRef>
          </c:cat>
          <c:val>
            <c:numRef>
              <c:f>'5. Baseline - By Size'!$G$38</c:f>
              <c:numCache>
                <c:formatCode>0</c:formatCode>
                <c:ptCount val="1"/>
                <c:pt idx="0">
                  <c:v>12.805188877000001</c:v>
                </c:pt>
              </c:numCache>
            </c:numRef>
          </c:val>
          <c:extLst>
            <c:ext xmlns:c16="http://schemas.microsoft.com/office/drawing/2014/chart" uri="{C3380CC4-5D6E-409C-BE32-E72D297353CC}">
              <c16:uniqueId val="{00000003-E3C3-436A-83E9-5127D47C9433}"/>
            </c:ext>
          </c:extLst>
        </c:ser>
        <c:ser>
          <c:idx val="6"/>
          <c:order val="6"/>
          <c:tx>
            <c:strRef>
              <c:f>'5. Baseline - By Size'!$H$36:$H$37</c:f>
              <c:strCache>
                <c:ptCount val="1"/>
                <c:pt idx="0">
                  <c:v>40k-52k</c:v>
                </c:pt>
              </c:strCache>
            </c:strRef>
          </c:tx>
          <c:spPr>
            <a:solidFill>
              <a:schemeClr val="accent1">
                <a:lumMod val="60000"/>
              </a:schemeClr>
            </a:solidFill>
            <a:ln>
              <a:noFill/>
            </a:ln>
            <a:effectLst/>
          </c:spPr>
          <c:invertIfNegative val="0"/>
          <c:cat>
            <c:strRef>
              <c:f>'5. Baseline - By Size'!$A$38</c:f>
              <c:strCache>
                <c:ptCount val="1"/>
                <c:pt idx="0">
                  <c:v>Total</c:v>
                </c:pt>
              </c:strCache>
            </c:strRef>
          </c:cat>
          <c:val>
            <c:numRef>
              <c:f>'5. Baseline - By Size'!$H$38</c:f>
              <c:numCache>
                <c:formatCode>0</c:formatCode>
                <c:ptCount val="1"/>
                <c:pt idx="0">
                  <c:v>9.8406122220000007</c:v>
                </c:pt>
              </c:numCache>
            </c:numRef>
          </c:val>
          <c:extLst>
            <c:ext xmlns:c16="http://schemas.microsoft.com/office/drawing/2014/chart" uri="{C3380CC4-5D6E-409C-BE32-E72D297353CC}">
              <c16:uniqueId val="{00000004-E3C3-436A-83E9-5127D47C9433}"/>
            </c:ext>
          </c:extLst>
        </c:ser>
        <c:ser>
          <c:idx val="7"/>
          <c:order val="7"/>
          <c:tx>
            <c:strRef>
              <c:f>'5. Baseline - By Size'!$I$36:$I$37</c:f>
              <c:strCache>
                <c:ptCount val="1"/>
                <c:pt idx="0">
                  <c:v>52k-64k</c:v>
                </c:pt>
              </c:strCache>
            </c:strRef>
          </c:tx>
          <c:spPr>
            <a:solidFill>
              <a:schemeClr val="accent2">
                <a:lumMod val="60000"/>
              </a:schemeClr>
            </a:solidFill>
            <a:ln>
              <a:noFill/>
            </a:ln>
            <a:effectLst/>
          </c:spPr>
          <c:invertIfNegative val="0"/>
          <c:cat>
            <c:strRef>
              <c:f>'5. Baseline - By Size'!$A$38</c:f>
              <c:strCache>
                <c:ptCount val="1"/>
                <c:pt idx="0">
                  <c:v>Total</c:v>
                </c:pt>
              </c:strCache>
            </c:strRef>
          </c:cat>
          <c:val>
            <c:numRef>
              <c:f>'5. Baseline - By Size'!$I$38</c:f>
              <c:numCache>
                <c:formatCode>0</c:formatCode>
                <c:ptCount val="1"/>
                <c:pt idx="0">
                  <c:v>11.969228848999999</c:v>
                </c:pt>
              </c:numCache>
            </c:numRef>
          </c:val>
          <c:extLst>
            <c:ext xmlns:c16="http://schemas.microsoft.com/office/drawing/2014/chart" uri="{C3380CC4-5D6E-409C-BE32-E72D297353CC}">
              <c16:uniqueId val="{00000005-E3C3-436A-83E9-5127D47C9433}"/>
            </c:ext>
          </c:extLst>
        </c:ser>
        <c:ser>
          <c:idx val="8"/>
          <c:order val="8"/>
          <c:tx>
            <c:strRef>
              <c:f>'5. Baseline - By Size'!$J$36:$J$37</c:f>
              <c:strCache>
                <c:ptCount val="1"/>
                <c:pt idx="0">
                  <c:v>64k-70k</c:v>
                </c:pt>
              </c:strCache>
            </c:strRef>
          </c:tx>
          <c:spPr>
            <a:solidFill>
              <a:schemeClr val="accent3">
                <a:lumMod val="60000"/>
              </a:schemeClr>
            </a:solidFill>
            <a:ln>
              <a:noFill/>
            </a:ln>
            <a:effectLst/>
          </c:spPr>
          <c:invertIfNegative val="0"/>
          <c:cat>
            <c:strRef>
              <c:f>'5. Baseline - By Size'!$A$38</c:f>
              <c:strCache>
                <c:ptCount val="1"/>
                <c:pt idx="0">
                  <c:v>Total</c:v>
                </c:pt>
              </c:strCache>
            </c:strRef>
          </c:cat>
          <c:val>
            <c:numRef>
              <c:f>'5. Baseline - By Size'!$J$38</c:f>
              <c:numCache>
                <c:formatCode>0</c:formatCode>
                <c:ptCount val="1"/>
                <c:pt idx="0">
                  <c:v>4.3028306659999993</c:v>
                </c:pt>
              </c:numCache>
            </c:numRef>
          </c:val>
          <c:extLst>
            <c:ext xmlns:c16="http://schemas.microsoft.com/office/drawing/2014/chart" uri="{C3380CC4-5D6E-409C-BE32-E72D297353CC}">
              <c16:uniqueId val="{00000006-E3C3-436A-83E9-5127D47C9433}"/>
            </c:ext>
          </c:extLst>
        </c:ser>
        <c:ser>
          <c:idx val="9"/>
          <c:order val="9"/>
          <c:tx>
            <c:strRef>
              <c:f>'5. Baseline - By Size'!$K$36:$K$37</c:f>
              <c:strCache>
                <c:ptCount val="1"/>
                <c:pt idx="0">
                  <c:v>70k-80k</c:v>
                </c:pt>
              </c:strCache>
            </c:strRef>
          </c:tx>
          <c:spPr>
            <a:solidFill>
              <a:schemeClr val="accent4">
                <a:lumMod val="60000"/>
              </a:schemeClr>
            </a:solidFill>
            <a:ln>
              <a:noFill/>
            </a:ln>
            <a:effectLst/>
          </c:spPr>
          <c:invertIfNegative val="0"/>
          <c:cat>
            <c:strRef>
              <c:f>'5. Baseline - By Size'!$A$38</c:f>
              <c:strCache>
                <c:ptCount val="1"/>
                <c:pt idx="0">
                  <c:v>Total</c:v>
                </c:pt>
              </c:strCache>
            </c:strRef>
          </c:cat>
          <c:val>
            <c:numRef>
              <c:f>'5. Baseline - By Size'!$K$38</c:f>
              <c:numCache>
                <c:formatCode>0</c:formatCode>
                <c:ptCount val="1"/>
                <c:pt idx="0">
                  <c:v>9.1683772739999991</c:v>
                </c:pt>
              </c:numCache>
            </c:numRef>
          </c:val>
          <c:extLst>
            <c:ext xmlns:c16="http://schemas.microsoft.com/office/drawing/2014/chart" uri="{C3380CC4-5D6E-409C-BE32-E72D297353CC}">
              <c16:uniqueId val="{00000007-E3C3-436A-83E9-5127D47C9433}"/>
            </c:ext>
          </c:extLst>
        </c:ser>
        <c:ser>
          <c:idx val="10"/>
          <c:order val="10"/>
          <c:tx>
            <c:strRef>
              <c:f>'5. Baseline - By Size'!$L$36:$L$37</c:f>
              <c:strCache>
                <c:ptCount val="1"/>
                <c:pt idx="0">
                  <c:v>80k-100k</c:v>
                </c:pt>
              </c:strCache>
            </c:strRef>
          </c:tx>
          <c:spPr>
            <a:solidFill>
              <a:schemeClr val="accent5">
                <a:lumMod val="60000"/>
              </a:schemeClr>
            </a:solidFill>
            <a:ln>
              <a:noFill/>
            </a:ln>
            <a:effectLst/>
          </c:spPr>
          <c:invertIfNegative val="0"/>
          <c:cat>
            <c:strRef>
              <c:f>'5. Baseline - By Size'!$A$38</c:f>
              <c:strCache>
                <c:ptCount val="1"/>
                <c:pt idx="0">
                  <c:v>Total</c:v>
                </c:pt>
              </c:strCache>
            </c:strRef>
          </c:cat>
          <c:val>
            <c:numRef>
              <c:f>'5. Baseline - By Size'!$L$38</c:f>
              <c:numCache>
                <c:formatCode>0</c:formatCode>
                <c:ptCount val="1"/>
                <c:pt idx="0">
                  <c:v>7.1604252469999992</c:v>
                </c:pt>
              </c:numCache>
            </c:numRef>
          </c:val>
          <c:extLst>
            <c:ext xmlns:c16="http://schemas.microsoft.com/office/drawing/2014/chart" uri="{C3380CC4-5D6E-409C-BE32-E72D297353CC}">
              <c16:uniqueId val="{00000008-E3C3-436A-83E9-5127D47C9433}"/>
            </c:ext>
          </c:extLst>
        </c:ser>
        <c:ser>
          <c:idx val="11"/>
          <c:order val="11"/>
          <c:tx>
            <c:strRef>
              <c:f>'5. Baseline - By Size'!$M$36:$M$37</c:f>
              <c:strCache>
                <c:ptCount val="1"/>
                <c:pt idx="0">
                  <c:v>100k-150k</c:v>
                </c:pt>
              </c:strCache>
            </c:strRef>
          </c:tx>
          <c:spPr>
            <a:solidFill>
              <a:schemeClr val="accent6">
                <a:lumMod val="60000"/>
              </a:schemeClr>
            </a:solidFill>
            <a:ln>
              <a:noFill/>
            </a:ln>
            <a:effectLst/>
          </c:spPr>
          <c:invertIfNegative val="0"/>
          <c:cat>
            <c:strRef>
              <c:f>'5. Baseline - By Size'!$A$38</c:f>
              <c:strCache>
                <c:ptCount val="1"/>
                <c:pt idx="0">
                  <c:v>Total</c:v>
                </c:pt>
              </c:strCache>
            </c:strRef>
          </c:cat>
          <c:val>
            <c:numRef>
              <c:f>'5. Baseline - By Size'!$M$38</c:f>
              <c:numCache>
                <c:formatCode>0</c:formatCode>
                <c:ptCount val="1"/>
                <c:pt idx="0">
                  <c:v>6.362636224000001</c:v>
                </c:pt>
              </c:numCache>
            </c:numRef>
          </c:val>
          <c:extLst>
            <c:ext xmlns:c16="http://schemas.microsoft.com/office/drawing/2014/chart" uri="{C3380CC4-5D6E-409C-BE32-E72D297353CC}">
              <c16:uniqueId val="{00000009-E3C3-436A-83E9-5127D47C9433}"/>
            </c:ext>
          </c:extLst>
        </c:ser>
        <c:ser>
          <c:idx val="12"/>
          <c:order val="12"/>
          <c:tx>
            <c:strRef>
              <c:f>'5. Baseline - By Size'!$N$36:$N$37</c:f>
              <c:strCache>
                <c:ptCount val="1"/>
                <c:pt idx="0">
                  <c:v>150k-200k</c:v>
                </c:pt>
              </c:strCache>
            </c:strRef>
          </c:tx>
          <c:spPr>
            <a:solidFill>
              <a:schemeClr val="accent1">
                <a:lumMod val="80000"/>
                <a:lumOff val="20000"/>
              </a:schemeClr>
            </a:solidFill>
            <a:ln>
              <a:noFill/>
            </a:ln>
            <a:effectLst/>
          </c:spPr>
          <c:invertIfNegative val="0"/>
          <c:cat>
            <c:strRef>
              <c:f>'5. Baseline - By Size'!$A$38</c:f>
              <c:strCache>
                <c:ptCount val="1"/>
                <c:pt idx="0">
                  <c:v>Total</c:v>
                </c:pt>
              </c:strCache>
            </c:strRef>
          </c:cat>
          <c:val>
            <c:numRef>
              <c:f>'5. Baseline - By Size'!$N$38</c:f>
              <c:numCache>
                <c:formatCode>0</c:formatCode>
                <c:ptCount val="1"/>
                <c:pt idx="0">
                  <c:v>6.7308007200000004</c:v>
                </c:pt>
              </c:numCache>
            </c:numRef>
          </c:val>
          <c:extLst>
            <c:ext xmlns:c16="http://schemas.microsoft.com/office/drawing/2014/chart" uri="{C3380CC4-5D6E-409C-BE32-E72D297353CC}">
              <c16:uniqueId val="{0000000A-E3C3-436A-83E9-5127D47C9433}"/>
            </c:ext>
          </c:extLst>
        </c:ser>
        <c:ser>
          <c:idx val="13"/>
          <c:order val="13"/>
          <c:tx>
            <c:strRef>
              <c:f>'5. Baseline - By Size'!$O$36:$O$37</c:f>
              <c:strCache>
                <c:ptCount val="1"/>
                <c:pt idx="0">
                  <c:v>200k-400k</c:v>
                </c:pt>
              </c:strCache>
            </c:strRef>
          </c:tx>
          <c:spPr>
            <a:solidFill>
              <a:schemeClr val="accent2">
                <a:lumMod val="80000"/>
                <a:lumOff val="20000"/>
              </a:schemeClr>
            </a:solidFill>
            <a:ln>
              <a:noFill/>
            </a:ln>
            <a:effectLst/>
          </c:spPr>
          <c:invertIfNegative val="0"/>
          <c:cat>
            <c:strRef>
              <c:f>'5. Baseline - By Size'!$A$38</c:f>
              <c:strCache>
                <c:ptCount val="1"/>
                <c:pt idx="0">
                  <c:v>Total</c:v>
                </c:pt>
              </c:strCache>
            </c:strRef>
          </c:cat>
          <c:val>
            <c:numRef>
              <c:f>'5. Baseline - By Size'!$O$38</c:f>
              <c:numCache>
                <c:formatCode>0</c:formatCode>
                <c:ptCount val="1"/>
                <c:pt idx="0">
                  <c:v>3.5864391309999997</c:v>
                </c:pt>
              </c:numCache>
            </c:numRef>
          </c:val>
          <c:extLst>
            <c:ext xmlns:c16="http://schemas.microsoft.com/office/drawing/2014/chart" uri="{C3380CC4-5D6E-409C-BE32-E72D297353CC}">
              <c16:uniqueId val="{0000000B-E3C3-436A-83E9-5127D47C9433}"/>
            </c:ext>
          </c:extLst>
        </c:ser>
        <c:ser>
          <c:idx val="14"/>
          <c:order val="14"/>
          <c:tx>
            <c:strRef>
              <c:f>'5. Baseline - By Size'!$P$36:$P$37</c:f>
              <c:strCache>
                <c:ptCount val="1"/>
                <c:pt idx="0">
                  <c:v>400k-600k</c:v>
                </c:pt>
              </c:strCache>
            </c:strRef>
          </c:tx>
          <c:spPr>
            <a:solidFill>
              <a:schemeClr val="accent3">
                <a:lumMod val="80000"/>
                <a:lumOff val="20000"/>
              </a:schemeClr>
            </a:solidFill>
            <a:ln>
              <a:noFill/>
            </a:ln>
            <a:effectLst/>
          </c:spPr>
          <c:invertIfNegative val="0"/>
          <c:cat>
            <c:strRef>
              <c:f>'5. Baseline - By Size'!$A$38</c:f>
              <c:strCache>
                <c:ptCount val="1"/>
                <c:pt idx="0">
                  <c:v>Total</c:v>
                </c:pt>
              </c:strCache>
            </c:strRef>
          </c:cat>
          <c:val>
            <c:numRef>
              <c:f>'5. Baseline - By Size'!$P$38</c:f>
              <c:numCache>
                <c:formatCode>0</c:formatCode>
                <c:ptCount val="1"/>
                <c:pt idx="0">
                  <c:v>0.38765571300000001</c:v>
                </c:pt>
              </c:numCache>
            </c:numRef>
          </c:val>
          <c:extLst>
            <c:ext xmlns:c16="http://schemas.microsoft.com/office/drawing/2014/chart" uri="{C3380CC4-5D6E-409C-BE32-E72D297353CC}">
              <c16:uniqueId val="{0000000C-E3C3-436A-83E9-5127D47C9433}"/>
            </c:ext>
          </c:extLst>
        </c:ser>
        <c:ser>
          <c:idx val="15"/>
          <c:order val="15"/>
          <c:tx>
            <c:strRef>
              <c:f>'5. Baseline - By Size'!$Q$36:$Q$37</c:f>
              <c:strCache>
                <c:ptCount val="1"/>
                <c:pt idx="0">
                  <c:v>600k-1mil</c:v>
                </c:pt>
              </c:strCache>
            </c:strRef>
          </c:tx>
          <c:spPr>
            <a:solidFill>
              <a:schemeClr val="accent4">
                <a:lumMod val="80000"/>
                <a:lumOff val="20000"/>
              </a:schemeClr>
            </a:solidFill>
            <a:ln>
              <a:noFill/>
            </a:ln>
            <a:effectLst/>
          </c:spPr>
          <c:invertIfNegative val="0"/>
          <c:cat>
            <c:strRef>
              <c:f>'5. Baseline - By Size'!$A$38</c:f>
              <c:strCache>
                <c:ptCount val="1"/>
                <c:pt idx="0">
                  <c:v>Total</c:v>
                </c:pt>
              </c:strCache>
            </c:strRef>
          </c:cat>
          <c:val>
            <c:numRef>
              <c:f>'5. Baseline - By Size'!$Q$38</c:f>
              <c:numCache>
                <c:formatCode>0</c:formatCode>
                <c:ptCount val="1"/>
                <c:pt idx="0">
                  <c:v>1.183932658</c:v>
                </c:pt>
              </c:numCache>
            </c:numRef>
          </c:val>
          <c:extLst>
            <c:ext xmlns:c16="http://schemas.microsoft.com/office/drawing/2014/chart" uri="{C3380CC4-5D6E-409C-BE32-E72D297353CC}">
              <c16:uniqueId val="{0000000D-E3C3-436A-83E9-5127D47C9433}"/>
            </c:ext>
          </c:extLst>
        </c:ser>
        <c:ser>
          <c:idx val="16"/>
          <c:order val="16"/>
          <c:tx>
            <c:strRef>
              <c:f>'5. Baseline - By Size'!$R$36:$R$37</c:f>
              <c:strCache>
                <c:ptCount val="1"/>
                <c:pt idx="0">
                  <c:v>&gt;1mil</c:v>
                </c:pt>
              </c:strCache>
            </c:strRef>
          </c:tx>
          <c:spPr>
            <a:solidFill>
              <a:schemeClr val="accent5">
                <a:lumMod val="80000"/>
                <a:lumOff val="20000"/>
              </a:schemeClr>
            </a:solidFill>
            <a:ln>
              <a:noFill/>
            </a:ln>
            <a:effectLst/>
          </c:spPr>
          <c:invertIfNegative val="0"/>
          <c:cat>
            <c:strRef>
              <c:f>'5. Baseline - By Size'!$A$38</c:f>
              <c:strCache>
                <c:ptCount val="1"/>
                <c:pt idx="0">
                  <c:v>Total</c:v>
                </c:pt>
              </c:strCache>
            </c:strRef>
          </c:cat>
          <c:val>
            <c:numRef>
              <c:f>'5. Baseline - By Size'!$R$38</c:f>
              <c:numCache>
                <c:formatCode>0</c:formatCode>
                <c:ptCount val="1"/>
                <c:pt idx="0">
                  <c:v>0.375384736</c:v>
                </c:pt>
              </c:numCache>
            </c:numRef>
          </c:val>
          <c:extLst>
            <c:ext xmlns:c16="http://schemas.microsoft.com/office/drawing/2014/chart" uri="{C3380CC4-5D6E-409C-BE32-E72D297353CC}">
              <c16:uniqueId val="{0000000E-E3C3-436A-83E9-5127D47C9433}"/>
            </c:ext>
          </c:extLst>
        </c:ser>
        <c:dLbls>
          <c:showLegendKey val="0"/>
          <c:showVal val="0"/>
          <c:showCatName val="0"/>
          <c:showSerName val="0"/>
          <c:showPercent val="0"/>
          <c:showBubbleSize val="0"/>
        </c:dLbls>
        <c:gapWidth val="79"/>
        <c:overlap val="100"/>
        <c:axId val="254953287"/>
        <c:axId val="254954367"/>
      </c:barChart>
      <c:catAx>
        <c:axId val="254953287"/>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254954367"/>
        <c:crosses val="autoZero"/>
        <c:auto val="1"/>
        <c:lblAlgn val="ctr"/>
        <c:lblOffset val="100"/>
        <c:noMultiLvlLbl val="0"/>
      </c:catAx>
      <c:valAx>
        <c:axId val="254954367"/>
        <c:scaling>
          <c:orientation val="minMax"/>
        </c:scaling>
        <c:delete val="0"/>
        <c:axPos val="l"/>
        <c:title>
          <c:tx>
            <c:rich>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Number of buildings Represented</a:t>
                </a:r>
                <a:r>
                  <a:rPr lang="en-US" sz="1100" baseline="0"/>
                  <a:t> (weighted)</a:t>
                </a:r>
              </a:p>
            </c:rich>
          </c:tx>
          <c:layout>
            <c:manualLayout>
              <c:xMode val="edge"/>
              <c:yMode val="edge"/>
              <c:x val="1.8147253950264262E-2"/>
              <c:y val="0.19045523766886432"/>
            </c:manualLayout>
          </c:layout>
          <c:overlay val="0"/>
          <c:spPr>
            <a:noFill/>
            <a:ln>
              <a:noFill/>
            </a:ln>
            <a:effectLst/>
          </c:spPr>
          <c:txPr>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54953287"/>
        <c:crosses val="autoZero"/>
        <c:crossBetween val="between"/>
      </c:valAx>
      <c:spPr>
        <a:noFill/>
        <a:ln>
          <a:noFill/>
        </a:ln>
        <a:effectLst/>
      </c:spPr>
    </c:plotArea>
    <c:legend>
      <c:legendPos val="r"/>
      <c:layout>
        <c:manualLayout>
          <c:xMode val="edge"/>
          <c:yMode val="edge"/>
          <c:x val="0.69547798348232737"/>
          <c:y val="0.14412949510961487"/>
          <c:w val="0.28764683645050626"/>
          <c:h val="0.8384405922391181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pivotSource>
    <c:name>[ComStock Impact Analysis - Empty Template.xlsx]9. Baseline - Interior Equip!PivotTable8</c:name>
    <c:fmtId val="5"/>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Interior Equipment site energy by fuel type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3"/>
          </a:solidFill>
          <a:ln>
            <a:noFill/>
          </a:ln>
          <a:effectLst/>
        </c:spPr>
        <c:marker>
          <c:symbol val="triangle"/>
          <c:size val="6"/>
          <c:spPr>
            <a:solidFill>
              <a:schemeClr val="accent3">
                <a:tint val="65000"/>
              </a:schemeClr>
            </a:solidFill>
            <a:ln w="9525">
              <a:solidFill>
                <a:schemeClr val="accent3">
                  <a:tint val="65000"/>
                </a:schemeClr>
              </a:solidFill>
              <a:round/>
            </a:ln>
            <a:effectLst/>
          </c:spPr>
        </c:marker>
      </c:pivotFmt>
    </c:pivotFmts>
    <c:plotArea>
      <c:layout>
        <c:manualLayout>
          <c:layoutTarget val="inner"/>
          <c:xMode val="edge"/>
          <c:yMode val="edge"/>
          <c:x val="0.14341347812018873"/>
          <c:y val="0.19901884551990126"/>
          <c:w val="0.57845651060833947"/>
          <c:h val="0.76391991695311523"/>
        </c:manualLayout>
      </c:layout>
      <c:barChart>
        <c:barDir val="col"/>
        <c:grouping val="stacked"/>
        <c:varyColors val="0"/>
        <c:ser>
          <c:idx val="0"/>
          <c:order val="0"/>
          <c:tx>
            <c:strRef>
              <c:f>'9. Baseline - Interior Equip'!$A$34</c:f>
              <c:strCache>
                <c:ptCount val="1"/>
                <c:pt idx="0">
                  <c:v>Electricity</c:v>
                </c:pt>
              </c:strCache>
            </c:strRef>
          </c:tx>
          <c:spPr>
            <a:solidFill>
              <a:schemeClr val="accent3">
                <a:shade val="76000"/>
              </a:schemeClr>
            </a:solidFill>
            <a:ln>
              <a:noFill/>
            </a:ln>
            <a:effectLst/>
          </c:spPr>
          <c:invertIfNegative val="0"/>
          <c:cat>
            <c:strRef>
              <c:f>'9. Baseline - Interior Equip'!$A$35</c:f>
              <c:strCache>
                <c:ptCount val="1"/>
                <c:pt idx="0">
                  <c:v>Total</c:v>
                </c:pt>
              </c:strCache>
            </c:strRef>
          </c:cat>
          <c:val>
            <c:numRef>
              <c:f>'9. Baseline - Interior Equip'!$A$35</c:f>
              <c:numCache>
                <c:formatCode>0.00</c:formatCode>
                <c:ptCount val="1"/>
                <c:pt idx="0">
                  <c:v>0.13170647069999999</c:v>
                </c:pt>
              </c:numCache>
            </c:numRef>
          </c:val>
          <c:extLst>
            <c:ext xmlns:c16="http://schemas.microsoft.com/office/drawing/2014/chart" uri="{C3380CC4-5D6E-409C-BE32-E72D297353CC}">
              <c16:uniqueId val="{00000006-1BE7-4A65-9356-50657B03D880}"/>
            </c:ext>
          </c:extLst>
        </c:ser>
        <c:ser>
          <c:idx val="1"/>
          <c:order val="1"/>
          <c:tx>
            <c:strRef>
              <c:f>'9. Baseline - Interior Equip'!$B$34</c:f>
              <c:strCache>
                <c:ptCount val="1"/>
                <c:pt idx="0">
                  <c:v>Natural Gas</c:v>
                </c:pt>
              </c:strCache>
            </c:strRef>
          </c:tx>
          <c:spPr>
            <a:solidFill>
              <a:schemeClr val="accent3">
                <a:tint val="77000"/>
              </a:schemeClr>
            </a:solidFill>
            <a:ln>
              <a:noFill/>
            </a:ln>
            <a:effectLst/>
          </c:spPr>
          <c:invertIfNegative val="0"/>
          <c:cat>
            <c:strRef>
              <c:f>'9. Baseline - Interior Equip'!$A$35</c:f>
              <c:strCache>
                <c:ptCount val="1"/>
                <c:pt idx="0">
                  <c:v>Total</c:v>
                </c:pt>
              </c:strCache>
            </c:strRef>
          </c:cat>
          <c:val>
            <c:numRef>
              <c:f>'9. Baseline - Interior Equip'!$B$35</c:f>
              <c:numCache>
                <c:formatCode>0.00</c:formatCode>
                <c:ptCount val="1"/>
                <c:pt idx="0">
                  <c:v>4.4776683480000003E-2</c:v>
                </c:pt>
              </c:numCache>
            </c:numRef>
          </c:val>
          <c:extLst>
            <c:ext xmlns:c16="http://schemas.microsoft.com/office/drawing/2014/chart" uri="{C3380CC4-5D6E-409C-BE32-E72D297353CC}">
              <c16:uniqueId val="{00000007-1BE7-4A65-9356-50657B03D880}"/>
            </c:ext>
          </c:extLst>
        </c:ser>
        <c:dLbls>
          <c:showLegendKey val="0"/>
          <c:showVal val="0"/>
          <c:showCatName val="0"/>
          <c:showSerName val="0"/>
          <c:showPercent val="0"/>
          <c:showBubbleSize val="0"/>
        </c:dLbls>
        <c:gapWidth val="79"/>
        <c:overlap val="100"/>
        <c:axId val="1271160648"/>
        <c:axId val="1271162808"/>
      </c:barChart>
      <c:catAx>
        <c:axId val="127116064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271162808"/>
        <c:crosses val="autoZero"/>
        <c:auto val="1"/>
        <c:lblAlgn val="ctr"/>
        <c:lblOffset val="100"/>
        <c:noMultiLvlLbl val="0"/>
      </c:catAx>
      <c:valAx>
        <c:axId val="1271162808"/>
        <c:scaling>
          <c:orientation val="minMax"/>
          <c:min val="0"/>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Interior Equipment site</a:t>
                </a:r>
                <a:r>
                  <a:rPr lang="en-US" baseline="0"/>
                  <a:t> energy </a:t>
                </a:r>
                <a:r>
                  <a:rPr lang="en-US"/>
                  <a:t>(TBTU)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1160648"/>
        <c:crosses val="autoZero"/>
        <c:crossBetween val="between"/>
      </c:valAx>
      <c:spPr>
        <a:noFill/>
        <a:ln>
          <a:noFill/>
        </a:ln>
        <a:effectLst/>
      </c:spPr>
    </c:plotArea>
    <c:legend>
      <c:legendPos val="r"/>
      <c:layout>
        <c:manualLayout>
          <c:xMode val="edge"/>
          <c:yMode val="edge"/>
          <c:x val="0.76420467677187898"/>
          <c:y val="0.52412309848924388"/>
          <c:w val="0.21886144801078081"/>
          <c:h val="0.113711411014430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pivotSource>
    <c:name>[ComStock Impact Analysis - Empty Template.xlsx]9. Baseline - Interior Equip!PivotTable9</c:name>
    <c:fmtId val="6"/>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Interior equipment site energy by fuel type and building type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3"/>
          </a:solidFill>
          <a:ln>
            <a:noFill/>
          </a:ln>
          <a:effectLst/>
        </c:spPr>
        <c:marker>
          <c:symbol val="triangle"/>
          <c:size val="6"/>
          <c:spPr>
            <a:solidFill>
              <a:schemeClr val="accent3">
                <a:tint val="65000"/>
              </a:schemeClr>
            </a:solidFill>
            <a:ln w="9525">
              <a:solidFill>
                <a:schemeClr val="accent3">
                  <a:tint val="65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'9. Baseline - Interior Equip'!$B$39</c:f>
              <c:strCache>
                <c:ptCount val="1"/>
                <c:pt idx="0">
                  <c:v>Electricity</c:v>
                </c:pt>
              </c:strCache>
            </c:strRef>
          </c:tx>
          <c:spPr>
            <a:solidFill>
              <a:schemeClr val="accent3">
                <a:shade val="76000"/>
              </a:schemeClr>
            </a:solidFill>
            <a:ln>
              <a:noFill/>
            </a:ln>
            <a:effectLst/>
          </c:spPr>
          <c:invertIfNegative val="0"/>
          <c:cat>
            <c:strRef>
              <c:f>'9. Baseline - Interior Equip'!$A$40:$A$47</c:f>
              <c:strCache>
                <c:ptCount val="7"/>
                <c:pt idx="0">
                  <c:v>Education</c:v>
                </c:pt>
                <c:pt idx="1">
                  <c:v>Food Service</c:v>
                </c:pt>
                <c:pt idx="2">
                  <c:v>Healthcare</c:v>
                </c:pt>
                <c:pt idx="3">
                  <c:v>Lodging</c:v>
                </c:pt>
                <c:pt idx="4">
                  <c:v>Mercantile</c:v>
                </c:pt>
                <c:pt idx="5">
                  <c:v>Office</c:v>
                </c:pt>
                <c:pt idx="6">
                  <c:v>Warehouse and Storage</c:v>
                </c:pt>
              </c:strCache>
            </c:strRef>
          </c:cat>
          <c:val>
            <c:numRef>
              <c:f>'9. Baseline - Interior Equip'!$B$40:$B$47</c:f>
              <c:numCache>
                <c:formatCode>0.00</c:formatCode>
                <c:ptCount val="7"/>
                <c:pt idx="0">
                  <c:v>2.2479334999999999E-3</c:v>
                </c:pt>
                <c:pt idx="1">
                  <c:v>3.4314810000000001E-3</c:v>
                </c:pt>
                <c:pt idx="2">
                  <c:v>4.6720883000000005E-2</c:v>
                </c:pt>
                <c:pt idx="3">
                  <c:v>1.9937296000000004E-2</c:v>
                </c:pt>
                <c:pt idx="4">
                  <c:v>1.7340440199999998E-2</c:v>
                </c:pt>
                <c:pt idx="5">
                  <c:v>1.0021502E-2</c:v>
                </c:pt>
                <c:pt idx="6">
                  <c:v>3.2006934999999993E-2</c:v>
                </c:pt>
              </c:numCache>
            </c:numRef>
          </c:val>
          <c:extLst>
            <c:ext xmlns:c16="http://schemas.microsoft.com/office/drawing/2014/chart" uri="{C3380CC4-5D6E-409C-BE32-E72D297353CC}">
              <c16:uniqueId val="{00000005-E1B1-463D-A380-0D88A9824B61}"/>
            </c:ext>
          </c:extLst>
        </c:ser>
        <c:ser>
          <c:idx val="1"/>
          <c:order val="1"/>
          <c:tx>
            <c:strRef>
              <c:f>'9. Baseline - Interior Equip'!$C$39</c:f>
              <c:strCache>
                <c:ptCount val="1"/>
                <c:pt idx="0">
                  <c:v>Natural Gas</c:v>
                </c:pt>
              </c:strCache>
            </c:strRef>
          </c:tx>
          <c:spPr>
            <a:solidFill>
              <a:schemeClr val="accent3">
                <a:tint val="77000"/>
              </a:schemeClr>
            </a:solidFill>
            <a:ln>
              <a:noFill/>
            </a:ln>
            <a:effectLst/>
          </c:spPr>
          <c:invertIfNegative val="0"/>
          <c:cat>
            <c:strRef>
              <c:f>'9. Baseline - Interior Equip'!$A$40:$A$47</c:f>
              <c:strCache>
                <c:ptCount val="7"/>
                <c:pt idx="0">
                  <c:v>Education</c:v>
                </c:pt>
                <c:pt idx="1">
                  <c:v>Food Service</c:v>
                </c:pt>
                <c:pt idx="2">
                  <c:v>Healthcare</c:v>
                </c:pt>
                <c:pt idx="3">
                  <c:v>Lodging</c:v>
                </c:pt>
                <c:pt idx="4">
                  <c:v>Mercantile</c:v>
                </c:pt>
                <c:pt idx="5">
                  <c:v>Office</c:v>
                </c:pt>
                <c:pt idx="6">
                  <c:v>Warehouse and Storage</c:v>
                </c:pt>
              </c:strCache>
            </c:strRef>
          </c:cat>
          <c:val>
            <c:numRef>
              <c:f>'9. Baseline - Interior Equip'!$C$40:$C$47</c:f>
              <c:numCache>
                <c:formatCode>0.00</c:formatCode>
                <c:ptCount val="7"/>
                <c:pt idx="0">
                  <c:v>4.4466600000000003E-4</c:v>
                </c:pt>
                <c:pt idx="1">
                  <c:v>1.55384887E-2</c:v>
                </c:pt>
                <c:pt idx="2">
                  <c:v>9.2969876999999986E-3</c:v>
                </c:pt>
                <c:pt idx="3">
                  <c:v>1.2167577000000001E-2</c:v>
                </c:pt>
                <c:pt idx="4">
                  <c:v>7.32896408E-3</c:v>
                </c:pt>
                <c:pt idx="5">
                  <c:v>0</c:v>
                </c:pt>
                <c:pt idx="6">
                  <c:v>0</c:v>
                </c:pt>
              </c:numCache>
            </c:numRef>
          </c:val>
          <c:extLst>
            <c:ext xmlns:c16="http://schemas.microsoft.com/office/drawing/2014/chart" uri="{C3380CC4-5D6E-409C-BE32-E72D297353CC}">
              <c16:uniqueId val="{00000007-E1B1-463D-A380-0D88A9824B61}"/>
            </c:ext>
          </c:extLst>
        </c:ser>
        <c:dLbls>
          <c:showLegendKey val="0"/>
          <c:showVal val="0"/>
          <c:showCatName val="0"/>
          <c:showSerName val="0"/>
          <c:showPercent val="0"/>
          <c:showBubbleSize val="0"/>
        </c:dLbls>
        <c:gapWidth val="79"/>
        <c:overlap val="100"/>
        <c:axId val="1271159928"/>
        <c:axId val="1271165688"/>
      </c:barChart>
      <c:catAx>
        <c:axId val="12711599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Building Type</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71165688"/>
        <c:crosses val="autoZero"/>
        <c:auto val="1"/>
        <c:lblAlgn val="ctr"/>
        <c:lblOffset val="100"/>
        <c:noMultiLvlLbl val="0"/>
      </c:catAx>
      <c:valAx>
        <c:axId val="127116568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Interior Equipment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1159928"/>
        <c:crosses val="autoZero"/>
        <c:crossBetween val="between"/>
      </c:valAx>
      <c:spPr>
        <a:noFill/>
        <a:ln>
          <a:noFill/>
        </a:ln>
        <a:effectLst/>
      </c:spPr>
    </c:plotArea>
    <c:legend>
      <c:legendPos val="r"/>
      <c:layout>
        <c:manualLayout>
          <c:xMode val="edge"/>
          <c:yMode val="edge"/>
          <c:x val="0.84535974952943438"/>
          <c:y val="0.36097746053506879"/>
          <c:w val="0.13605000921278196"/>
          <c:h val="0.162625616224570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Template.xlsx]8. Baseline - HVAC!PivotTable7</c:name>
    <c:fmtId val="24"/>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Site energy by end use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92D050"/>
          </a:solidFill>
          <a:ln>
            <a:noFill/>
          </a:ln>
          <a:effectLst/>
        </c:spPr>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211885954886539"/>
          <c:y val="0.136750560789103"/>
          <c:w val="0.48279166514488253"/>
          <c:h val="0.82520075650695113"/>
        </c:manualLayout>
      </c:layout>
      <c:barChart>
        <c:barDir val="col"/>
        <c:grouping val="stacked"/>
        <c:varyColors val="0"/>
        <c:ser>
          <c:idx val="0"/>
          <c:order val="0"/>
          <c:tx>
            <c:strRef>
              <c:f>'8. Baseline - HVAC'!$A$30</c:f>
              <c:strCache>
                <c:ptCount val="1"/>
                <c:pt idx="0">
                  <c:v>HVAC</c:v>
                </c:pt>
              </c:strCache>
            </c:strRef>
          </c:tx>
          <c:spPr>
            <a:solidFill>
              <a:srgbClr val="00B0F0"/>
            </a:solidFill>
            <a:ln>
              <a:noFill/>
            </a:ln>
            <a:effectLst/>
          </c:spPr>
          <c:invertIfNegative val="0"/>
          <c:cat>
            <c:strRef>
              <c:f>'8. Baseline - HVAC'!$A$31</c:f>
              <c:strCache>
                <c:ptCount val="1"/>
                <c:pt idx="0">
                  <c:v>Total</c:v>
                </c:pt>
              </c:strCache>
            </c:strRef>
          </c:cat>
          <c:val>
            <c:numRef>
              <c:f>'8. Baseline - HVAC'!$A$31</c:f>
              <c:numCache>
                <c:formatCode>0.00</c:formatCode>
                <c:ptCount val="1"/>
                <c:pt idx="0">
                  <c:v>0.38808353449999999</c:v>
                </c:pt>
              </c:numCache>
            </c:numRef>
          </c:val>
          <c:extLst>
            <c:ext xmlns:c16="http://schemas.microsoft.com/office/drawing/2014/chart" uri="{C3380CC4-5D6E-409C-BE32-E72D297353CC}">
              <c16:uniqueId val="{00000000-97C5-48E0-A31E-7CD996DDF232}"/>
            </c:ext>
          </c:extLst>
        </c:ser>
        <c:ser>
          <c:idx val="1"/>
          <c:order val="1"/>
          <c:tx>
            <c:strRef>
              <c:f>'8. Baseline - HVAC'!$B$30</c:f>
              <c:strCache>
                <c:ptCount val="1"/>
                <c:pt idx="0">
                  <c:v>Interior Equipment</c:v>
                </c:pt>
              </c:strCache>
            </c:strRef>
          </c:tx>
          <c:spPr>
            <a:solidFill>
              <a:schemeClr val="bg1">
                <a:lumMod val="65000"/>
              </a:schemeClr>
            </a:solidFill>
            <a:ln>
              <a:noFill/>
            </a:ln>
            <a:effectLst/>
          </c:spPr>
          <c:invertIfNegative val="0"/>
          <c:cat>
            <c:strRef>
              <c:f>'8. Baseline - HVAC'!$A$31</c:f>
              <c:strCache>
                <c:ptCount val="1"/>
                <c:pt idx="0">
                  <c:v>Total</c:v>
                </c:pt>
              </c:strCache>
            </c:strRef>
          </c:cat>
          <c:val>
            <c:numRef>
              <c:f>'8. Baseline - HVAC'!$B$31</c:f>
              <c:numCache>
                <c:formatCode>0.00</c:formatCode>
                <c:ptCount val="1"/>
                <c:pt idx="0">
                  <c:v>0.17648315809999998</c:v>
                </c:pt>
              </c:numCache>
            </c:numRef>
          </c:val>
          <c:extLst>
            <c:ext xmlns:c16="http://schemas.microsoft.com/office/drawing/2014/chart" uri="{C3380CC4-5D6E-409C-BE32-E72D297353CC}">
              <c16:uniqueId val="{00000001-97C5-48E0-A31E-7CD996DDF232}"/>
            </c:ext>
          </c:extLst>
        </c:ser>
        <c:ser>
          <c:idx val="2"/>
          <c:order val="2"/>
          <c:tx>
            <c:strRef>
              <c:f>'8. Baseline - HVAC'!$C$30</c:f>
              <c:strCache>
                <c:ptCount val="1"/>
                <c:pt idx="0">
                  <c:v>Lighting</c:v>
                </c:pt>
              </c:strCache>
            </c:strRef>
          </c:tx>
          <c:spPr>
            <a:solidFill>
              <a:schemeClr val="accent4"/>
            </a:solidFill>
            <a:ln>
              <a:noFill/>
            </a:ln>
            <a:effectLst/>
          </c:spPr>
          <c:invertIfNegative val="0"/>
          <c:cat>
            <c:strRef>
              <c:f>'8. Baseline - HVAC'!$A$31</c:f>
              <c:strCache>
                <c:ptCount val="1"/>
                <c:pt idx="0">
                  <c:v>Total</c:v>
                </c:pt>
              </c:strCache>
            </c:strRef>
          </c:cat>
          <c:val>
            <c:numRef>
              <c:f>'8. Baseline - HVAC'!$C$31</c:f>
              <c:numCache>
                <c:formatCode>0.00</c:formatCode>
                <c:ptCount val="1"/>
                <c:pt idx="0">
                  <c:v>0.11018832569999996</c:v>
                </c:pt>
              </c:numCache>
            </c:numRef>
          </c:val>
          <c:extLst>
            <c:ext xmlns:c16="http://schemas.microsoft.com/office/drawing/2014/chart" uri="{C3380CC4-5D6E-409C-BE32-E72D297353CC}">
              <c16:uniqueId val="{00000002-97C5-48E0-A31E-7CD996DDF232}"/>
            </c:ext>
          </c:extLst>
        </c:ser>
        <c:ser>
          <c:idx val="3"/>
          <c:order val="3"/>
          <c:tx>
            <c:strRef>
              <c:f>'8. Baseline - HVAC'!$D$30</c:f>
              <c:strCache>
                <c:ptCount val="1"/>
                <c:pt idx="0">
                  <c:v>Water Systems</c:v>
                </c:pt>
              </c:strCache>
            </c:strRef>
          </c:tx>
          <c:spPr>
            <a:solidFill>
              <a:srgbClr val="C00000"/>
            </a:solidFill>
            <a:ln>
              <a:noFill/>
            </a:ln>
            <a:effectLst/>
          </c:spPr>
          <c:invertIfNegative val="0"/>
          <c:cat>
            <c:strRef>
              <c:f>'8. Baseline - HVAC'!$A$31</c:f>
              <c:strCache>
                <c:ptCount val="1"/>
                <c:pt idx="0">
                  <c:v>Total</c:v>
                </c:pt>
              </c:strCache>
            </c:strRef>
          </c:cat>
          <c:val>
            <c:numRef>
              <c:f>'8. Baseline - HVAC'!$D$31</c:f>
              <c:numCache>
                <c:formatCode>0.00</c:formatCode>
                <c:ptCount val="1"/>
                <c:pt idx="0">
                  <c:v>5.9942662100000009E-2</c:v>
                </c:pt>
              </c:numCache>
            </c:numRef>
          </c:val>
          <c:extLst>
            <c:ext xmlns:c16="http://schemas.microsoft.com/office/drawing/2014/chart" uri="{C3380CC4-5D6E-409C-BE32-E72D297353CC}">
              <c16:uniqueId val="{00000003-97C5-48E0-A31E-7CD996DDF232}"/>
            </c:ext>
          </c:extLst>
        </c:ser>
        <c:ser>
          <c:idx val="4"/>
          <c:order val="4"/>
          <c:tx>
            <c:strRef>
              <c:f>'8. Baseline - HVAC'!$E$30</c:f>
              <c:strCache>
                <c:ptCount val="1"/>
                <c:pt idx="0">
                  <c:v>Refrigeration</c:v>
                </c:pt>
              </c:strCache>
            </c:strRef>
          </c:tx>
          <c:spPr>
            <a:solidFill>
              <a:srgbClr val="92D050"/>
            </a:solidFill>
            <a:ln>
              <a:noFill/>
            </a:ln>
            <a:effectLst/>
          </c:spPr>
          <c:invertIfNegative val="0"/>
          <c:dPt>
            <c:idx val="0"/>
            <c:invertIfNegative val="0"/>
            <c:bubble3D val="0"/>
            <c:extLst>
              <c:ext xmlns:c16="http://schemas.microsoft.com/office/drawing/2014/chart" uri="{C3380CC4-5D6E-409C-BE32-E72D297353CC}">
                <c16:uniqueId val="{00000004-97C5-48E0-A31E-7CD996DDF232}"/>
              </c:ext>
            </c:extLst>
          </c:dPt>
          <c:cat>
            <c:strRef>
              <c:f>'8. Baseline - HVAC'!$A$31</c:f>
              <c:strCache>
                <c:ptCount val="1"/>
                <c:pt idx="0">
                  <c:v>Total</c:v>
                </c:pt>
              </c:strCache>
            </c:strRef>
          </c:cat>
          <c:val>
            <c:numRef>
              <c:f>'8. Baseline - HVAC'!$E$31</c:f>
              <c:numCache>
                <c:formatCode>0.00</c:formatCode>
                <c:ptCount val="1"/>
                <c:pt idx="0">
                  <c:v>4.8525041500000008E-3</c:v>
                </c:pt>
              </c:numCache>
            </c:numRef>
          </c:val>
          <c:extLst>
            <c:ext xmlns:c16="http://schemas.microsoft.com/office/drawing/2014/chart" uri="{C3380CC4-5D6E-409C-BE32-E72D297353CC}">
              <c16:uniqueId val="{00000005-97C5-48E0-A31E-7CD996DDF232}"/>
            </c:ext>
          </c:extLst>
        </c:ser>
        <c:dLbls>
          <c:showLegendKey val="0"/>
          <c:showVal val="0"/>
          <c:showCatName val="0"/>
          <c:showSerName val="0"/>
          <c:showPercent val="0"/>
          <c:showBubbleSize val="0"/>
        </c:dLbls>
        <c:gapWidth val="79"/>
        <c:overlap val="100"/>
        <c:axId val="315303127"/>
        <c:axId val="322307463"/>
      </c:barChart>
      <c:catAx>
        <c:axId val="315303127"/>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2307463"/>
        <c:crosses val="autoZero"/>
        <c:auto val="1"/>
        <c:lblAlgn val="ctr"/>
        <c:lblOffset val="100"/>
        <c:noMultiLvlLbl val="0"/>
      </c:catAx>
      <c:valAx>
        <c:axId val="322307463"/>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Total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303127"/>
        <c:crosses val="autoZero"/>
        <c:crossBetween val="between"/>
      </c:valAx>
      <c:spPr>
        <a:noFill/>
        <a:ln>
          <a:noFill/>
        </a:ln>
        <a:effectLst/>
      </c:spPr>
    </c:plotArea>
    <c:legend>
      <c:legendPos val="r"/>
      <c:layout>
        <c:manualLayout>
          <c:xMode val="edge"/>
          <c:yMode val="edge"/>
          <c:x val="0.66805701833172215"/>
          <c:y val="0.35838007303172253"/>
          <c:w val="0.30416526600413774"/>
          <c:h val="0.32365013636816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[ComStock Impact Analysis - Empty Template.xlsx]10. Baseline - Lighting!PivotTable8</c:name>
    <c:fmtId val="7"/>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r>
              <a:rPr lang="en-US" sz="1600" b="1" i="0" u="none" strike="noStrike" kern="1200" cap="all" spc="120" normalizeH="0" baseline="0">
                <a:solidFill>
                  <a:sysClr val="windowText" lastClr="000000">
                    <a:lumMod val="65000"/>
                    <a:lumOff val="35000"/>
                  </a:sysClr>
                </a:solidFill>
              </a:rPr>
              <a:t>Lighting site energy by lighting generation</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cap="all" spc="120" normalizeH="0" baseline="0">
              <a:solidFill>
                <a:sysClr val="windowText" lastClr="000000">
                  <a:lumMod val="65000"/>
                  <a:lumOff val="35000"/>
                </a:sys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174137822997187"/>
          <c:y val="0.18853848030923587"/>
          <c:w val="0.38654681843260197"/>
          <c:h val="0.7725738396624473"/>
        </c:manualLayout>
      </c:layout>
      <c:barChart>
        <c:barDir val="col"/>
        <c:grouping val="stacked"/>
        <c:varyColors val="0"/>
        <c:ser>
          <c:idx val="0"/>
          <c:order val="0"/>
          <c:tx>
            <c:strRef>
              <c:f>'10. Baseline - Lighting'!$B$35:$B$36</c:f>
              <c:strCache>
                <c:ptCount val="1"/>
                <c:pt idx="0">
                  <c:v>Generation 1: T12/Incandescent</c:v>
                </c:pt>
              </c:strCache>
            </c:strRef>
          </c:tx>
          <c:spPr>
            <a:solidFill>
              <a:schemeClr val="accent4">
                <a:shade val="53000"/>
              </a:schemeClr>
            </a:solidFill>
            <a:ln>
              <a:noFill/>
            </a:ln>
            <a:effectLst/>
          </c:spPr>
          <c:invertIfNegative val="0"/>
          <c:cat>
            <c:strRef>
              <c:f>'10. Baseline - Lighting'!$A$37</c:f>
              <c:strCache>
                <c:ptCount val="1"/>
                <c:pt idx="0">
                  <c:v>Total</c:v>
                </c:pt>
              </c:strCache>
            </c:strRef>
          </c:cat>
          <c:val>
            <c:numRef>
              <c:f>'10. Baseline - Lighting'!$B$37</c:f>
              <c:numCache>
                <c:formatCode>0.00</c:formatCode>
                <c:ptCount val="1"/>
                <c:pt idx="0">
                  <c:v>7.0379580000000004E-3</c:v>
                </c:pt>
              </c:numCache>
            </c:numRef>
          </c:val>
          <c:extLst>
            <c:ext xmlns:c16="http://schemas.microsoft.com/office/drawing/2014/chart" uri="{C3380CC4-5D6E-409C-BE32-E72D297353CC}">
              <c16:uniqueId val="{00000000-1EEB-4BB3-BE58-09BDE393A844}"/>
            </c:ext>
          </c:extLst>
        </c:ser>
        <c:ser>
          <c:idx val="1"/>
          <c:order val="1"/>
          <c:tx>
            <c:strRef>
              <c:f>'10. Baseline - Lighting'!$C$35:$C$36</c:f>
              <c:strCache>
                <c:ptCount val="1"/>
                <c:pt idx="0">
                  <c:v>Generation 2: T8/Halogen</c:v>
                </c:pt>
              </c:strCache>
            </c:strRef>
          </c:tx>
          <c:spPr>
            <a:solidFill>
              <a:schemeClr val="accent4">
                <a:shade val="76000"/>
              </a:schemeClr>
            </a:solidFill>
            <a:ln>
              <a:noFill/>
            </a:ln>
            <a:effectLst/>
          </c:spPr>
          <c:invertIfNegative val="0"/>
          <c:cat>
            <c:strRef>
              <c:f>'10. Baseline - Lighting'!$A$37</c:f>
              <c:strCache>
                <c:ptCount val="1"/>
                <c:pt idx="0">
                  <c:v>Total</c:v>
                </c:pt>
              </c:strCache>
            </c:strRef>
          </c:cat>
          <c:val>
            <c:numRef>
              <c:f>'10. Baseline - Lighting'!$C$37</c:f>
              <c:numCache>
                <c:formatCode>0.00</c:formatCode>
                <c:ptCount val="1"/>
                <c:pt idx="0">
                  <c:v>8.1266396500000004E-2</c:v>
                </c:pt>
              </c:numCache>
            </c:numRef>
          </c:val>
          <c:extLst>
            <c:ext xmlns:c16="http://schemas.microsoft.com/office/drawing/2014/chart" uri="{C3380CC4-5D6E-409C-BE32-E72D297353CC}">
              <c16:uniqueId val="{00000000-CE6B-46CA-8C9D-049815097A73}"/>
            </c:ext>
          </c:extLst>
        </c:ser>
        <c:ser>
          <c:idx val="2"/>
          <c:order val="2"/>
          <c:tx>
            <c:strRef>
              <c:f>'10. Baseline - Lighting'!$D$35:$D$36</c:f>
              <c:strCache>
                <c:ptCount val="1"/>
                <c:pt idx="0">
                  <c:v>Generation 3: T5/CFL</c:v>
                </c:pt>
              </c:strCache>
            </c:strRef>
          </c:tx>
          <c:spPr>
            <a:solidFill>
              <a:schemeClr val="accent4"/>
            </a:solidFill>
            <a:ln>
              <a:noFill/>
            </a:ln>
            <a:effectLst/>
          </c:spPr>
          <c:invertIfNegative val="0"/>
          <c:cat>
            <c:strRef>
              <c:f>'10. Baseline - Lighting'!$A$37</c:f>
              <c:strCache>
                <c:ptCount val="1"/>
                <c:pt idx="0">
                  <c:v>Total</c:v>
                </c:pt>
              </c:strCache>
            </c:strRef>
          </c:cat>
          <c:val>
            <c:numRef>
              <c:f>'10. Baseline - Lighting'!$D$37</c:f>
              <c:numCache>
                <c:formatCode>0.00</c:formatCode>
                <c:ptCount val="1"/>
                <c:pt idx="0">
                  <c:v>4.5336070000000003E-3</c:v>
                </c:pt>
              </c:numCache>
            </c:numRef>
          </c:val>
          <c:extLst>
            <c:ext xmlns:c16="http://schemas.microsoft.com/office/drawing/2014/chart" uri="{C3380CC4-5D6E-409C-BE32-E72D297353CC}">
              <c16:uniqueId val="{00000001-CE6B-46CA-8C9D-049815097A73}"/>
            </c:ext>
          </c:extLst>
        </c:ser>
        <c:ser>
          <c:idx val="3"/>
          <c:order val="3"/>
          <c:tx>
            <c:strRef>
              <c:f>'10. Baseline - Lighting'!$E$35:$E$36</c:f>
              <c:strCache>
                <c:ptCount val="1"/>
                <c:pt idx="0">
                  <c:v>Generation 4: LED</c:v>
                </c:pt>
              </c:strCache>
            </c:strRef>
          </c:tx>
          <c:spPr>
            <a:solidFill>
              <a:schemeClr val="accent4">
                <a:tint val="77000"/>
              </a:schemeClr>
            </a:solidFill>
            <a:ln>
              <a:noFill/>
            </a:ln>
            <a:effectLst/>
          </c:spPr>
          <c:invertIfNegative val="0"/>
          <c:cat>
            <c:strRef>
              <c:f>'10. Baseline - Lighting'!$A$37</c:f>
              <c:strCache>
                <c:ptCount val="1"/>
                <c:pt idx="0">
                  <c:v>Total</c:v>
                </c:pt>
              </c:strCache>
            </c:strRef>
          </c:cat>
          <c:val>
            <c:numRef>
              <c:f>'10. Baseline - Lighting'!$E$37</c:f>
              <c:numCache>
                <c:formatCode>0.00</c:formatCode>
                <c:ptCount val="1"/>
                <c:pt idx="0">
                  <c:v>9.3687359999999973E-3</c:v>
                </c:pt>
              </c:numCache>
            </c:numRef>
          </c:val>
          <c:extLst>
            <c:ext xmlns:c16="http://schemas.microsoft.com/office/drawing/2014/chart" uri="{C3380CC4-5D6E-409C-BE32-E72D297353CC}">
              <c16:uniqueId val="{00000002-CE6B-46CA-8C9D-049815097A73}"/>
            </c:ext>
          </c:extLst>
        </c:ser>
        <c:ser>
          <c:idx val="4"/>
          <c:order val="4"/>
          <c:tx>
            <c:strRef>
              <c:f>'10. Baseline - Lighting'!$F$35:$F$36</c:f>
              <c:strCache>
                <c:ptCount val="1"/>
                <c:pt idx="0">
                  <c:v>Generation 5: LED</c:v>
                </c:pt>
              </c:strCache>
            </c:strRef>
          </c:tx>
          <c:spPr>
            <a:solidFill>
              <a:schemeClr val="accent4">
                <a:tint val="54000"/>
              </a:schemeClr>
            </a:solidFill>
            <a:ln>
              <a:noFill/>
            </a:ln>
            <a:effectLst/>
          </c:spPr>
          <c:invertIfNegative val="0"/>
          <c:cat>
            <c:strRef>
              <c:f>'10. Baseline - Lighting'!$A$37</c:f>
              <c:strCache>
                <c:ptCount val="1"/>
                <c:pt idx="0">
                  <c:v>Total</c:v>
                </c:pt>
              </c:strCache>
            </c:strRef>
          </c:cat>
          <c:val>
            <c:numRef>
              <c:f>'10. Baseline - Lighting'!$F$37</c:f>
              <c:numCache>
                <c:formatCode>0.00</c:formatCode>
                <c:ptCount val="1"/>
                <c:pt idx="0">
                  <c:v>7.9816282000000002E-3</c:v>
                </c:pt>
              </c:numCache>
            </c:numRef>
          </c:val>
          <c:extLst>
            <c:ext xmlns:c16="http://schemas.microsoft.com/office/drawing/2014/chart" uri="{C3380CC4-5D6E-409C-BE32-E72D297353CC}">
              <c16:uniqueId val="{00000000-674E-4C05-B822-D89D6F9A557F}"/>
            </c:ext>
          </c:extLst>
        </c:ser>
        <c:dLbls>
          <c:showLegendKey val="0"/>
          <c:showVal val="0"/>
          <c:showCatName val="0"/>
          <c:showSerName val="0"/>
          <c:showPercent val="0"/>
          <c:showBubbleSize val="0"/>
        </c:dLbls>
        <c:gapWidth val="79"/>
        <c:overlap val="100"/>
        <c:axId val="602836552"/>
        <c:axId val="548385279"/>
      </c:barChart>
      <c:catAx>
        <c:axId val="602836552"/>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548385279"/>
        <c:crosses val="autoZero"/>
        <c:auto val="1"/>
        <c:lblAlgn val="ctr"/>
        <c:lblOffset val="100"/>
        <c:noMultiLvlLbl val="0"/>
      </c:catAx>
      <c:valAx>
        <c:axId val="548385279"/>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Lighting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836552"/>
        <c:crosses val="autoZero"/>
        <c:crossBetween val="between"/>
      </c:valAx>
      <c:spPr>
        <a:noFill/>
        <a:ln>
          <a:noFill/>
        </a:ln>
        <a:effectLst/>
      </c:spPr>
    </c:plotArea>
    <c:legend>
      <c:legendPos val="r"/>
      <c:layout>
        <c:manualLayout>
          <c:xMode val="edge"/>
          <c:yMode val="edge"/>
          <c:x val="0.56816990693212754"/>
          <c:y val="0.36051424034434354"/>
          <c:w val="0.41273408352882568"/>
          <c:h val="0.42381704574437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[ComStock Impact Analysis - Empty Template.xlsx]10. Baseline - Lighting!PivotTable9</c:name>
    <c:fmtId val="8"/>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LighTing site energy by lighting generation and building type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'10. Baseline - Lighting'!$B$41:$B$42</c:f>
              <c:strCache>
                <c:ptCount val="1"/>
                <c:pt idx="0">
                  <c:v>Generation 1: T12/Incandescent</c:v>
                </c:pt>
              </c:strCache>
            </c:strRef>
          </c:tx>
          <c:spPr>
            <a:solidFill>
              <a:schemeClr val="accent4">
                <a:shade val="53000"/>
              </a:schemeClr>
            </a:solidFill>
            <a:ln>
              <a:noFill/>
            </a:ln>
            <a:effectLst/>
          </c:spPr>
          <c:invertIfNegative val="0"/>
          <c:cat>
            <c:strRef>
              <c:f>'10. Baseline - Lighting'!$A$43:$A$50</c:f>
              <c:strCache>
                <c:ptCount val="7"/>
                <c:pt idx="0">
                  <c:v>Education</c:v>
                </c:pt>
                <c:pt idx="1">
                  <c:v>Food Service</c:v>
                </c:pt>
                <c:pt idx="2">
                  <c:v>Healthcare</c:v>
                </c:pt>
                <c:pt idx="3">
                  <c:v>Lodging</c:v>
                </c:pt>
                <c:pt idx="4">
                  <c:v>Mercantile</c:v>
                </c:pt>
                <c:pt idx="5">
                  <c:v>Office</c:v>
                </c:pt>
                <c:pt idx="6">
                  <c:v>Warehouse and Storage</c:v>
                </c:pt>
              </c:strCache>
            </c:strRef>
          </c:cat>
          <c:val>
            <c:numRef>
              <c:f>'10. Baseline - Lighting'!$B$43:$B$50</c:f>
              <c:numCache>
                <c:formatCode>0.00</c:formatCode>
                <c:ptCount val="7"/>
                <c:pt idx="3">
                  <c:v>4.0389190000000002E-3</c:v>
                </c:pt>
                <c:pt idx="4">
                  <c:v>1.815182E-3</c:v>
                </c:pt>
                <c:pt idx="5">
                  <c:v>1.183857E-3</c:v>
                </c:pt>
              </c:numCache>
            </c:numRef>
          </c:val>
          <c:extLst>
            <c:ext xmlns:c16="http://schemas.microsoft.com/office/drawing/2014/chart" uri="{C3380CC4-5D6E-409C-BE32-E72D297353CC}">
              <c16:uniqueId val="{00000000-9FCB-4179-B8EC-7FC01836CBCF}"/>
            </c:ext>
          </c:extLst>
        </c:ser>
        <c:ser>
          <c:idx val="1"/>
          <c:order val="1"/>
          <c:tx>
            <c:strRef>
              <c:f>'10. Baseline - Lighting'!$C$41:$C$42</c:f>
              <c:strCache>
                <c:ptCount val="1"/>
                <c:pt idx="0">
                  <c:v>Generation 2: T8/Halogen</c:v>
                </c:pt>
              </c:strCache>
            </c:strRef>
          </c:tx>
          <c:spPr>
            <a:solidFill>
              <a:schemeClr val="accent4">
                <a:shade val="76000"/>
              </a:schemeClr>
            </a:solidFill>
            <a:ln>
              <a:noFill/>
            </a:ln>
            <a:effectLst/>
          </c:spPr>
          <c:invertIfNegative val="0"/>
          <c:cat>
            <c:strRef>
              <c:f>'10. Baseline - Lighting'!$A$43:$A$50</c:f>
              <c:strCache>
                <c:ptCount val="7"/>
                <c:pt idx="0">
                  <c:v>Education</c:v>
                </c:pt>
                <c:pt idx="1">
                  <c:v>Food Service</c:v>
                </c:pt>
                <c:pt idx="2">
                  <c:v>Healthcare</c:v>
                </c:pt>
                <c:pt idx="3">
                  <c:v>Lodging</c:v>
                </c:pt>
                <c:pt idx="4">
                  <c:v>Mercantile</c:v>
                </c:pt>
                <c:pt idx="5">
                  <c:v>Office</c:v>
                </c:pt>
                <c:pt idx="6">
                  <c:v>Warehouse and Storage</c:v>
                </c:pt>
              </c:strCache>
            </c:strRef>
          </c:cat>
          <c:val>
            <c:numRef>
              <c:f>'10. Baseline - Lighting'!$C$43:$C$50</c:f>
              <c:numCache>
                <c:formatCode>0.00</c:formatCode>
                <c:ptCount val="7"/>
                <c:pt idx="0">
                  <c:v>4.6130469999999995E-3</c:v>
                </c:pt>
                <c:pt idx="1">
                  <c:v>1.0930586999999999E-3</c:v>
                </c:pt>
                <c:pt idx="2">
                  <c:v>2.4899049199999999E-2</c:v>
                </c:pt>
                <c:pt idx="3">
                  <c:v>8.8713300000000002E-3</c:v>
                </c:pt>
                <c:pt idx="4">
                  <c:v>2.2893106100000001E-2</c:v>
                </c:pt>
                <c:pt idx="5">
                  <c:v>5.7188055000000002E-3</c:v>
                </c:pt>
                <c:pt idx="6">
                  <c:v>1.3178E-2</c:v>
                </c:pt>
              </c:numCache>
            </c:numRef>
          </c:val>
          <c:extLst>
            <c:ext xmlns:c16="http://schemas.microsoft.com/office/drawing/2014/chart" uri="{C3380CC4-5D6E-409C-BE32-E72D297353CC}">
              <c16:uniqueId val="{00000000-D724-4534-88E7-EBCF325A8D7E}"/>
            </c:ext>
          </c:extLst>
        </c:ser>
        <c:ser>
          <c:idx val="2"/>
          <c:order val="2"/>
          <c:tx>
            <c:strRef>
              <c:f>'10. Baseline - Lighting'!$D$41:$D$42</c:f>
              <c:strCache>
                <c:ptCount val="1"/>
                <c:pt idx="0">
                  <c:v>Generation 3: T5/CFL</c:v>
                </c:pt>
              </c:strCache>
            </c:strRef>
          </c:tx>
          <c:spPr>
            <a:solidFill>
              <a:schemeClr val="accent4"/>
            </a:solidFill>
            <a:ln>
              <a:noFill/>
            </a:ln>
            <a:effectLst/>
          </c:spPr>
          <c:invertIfNegative val="0"/>
          <c:cat>
            <c:strRef>
              <c:f>'10. Baseline - Lighting'!$A$43:$A$50</c:f>
              <c:strCache>
                <c:ptCount val="7"/>
                <c:pt idx="0">
                  <c:v>Education</c:v>
                </c:pt>
                <c:pt idx="1">
                  <c:v>Food Service</c:v>
                </c:pt>
                <c:pt idx="2">
                  <c:v>Healthcare</c:v>
                </c:pt>
                <c:pt idx="3">
                  <c:v>Lodging</c:v>
                </c:pt>
                <c:pt idx="4">
                  <c:v>Mercantile</c:v>
                </c:pt>
                <c:pt idx="5">
                  <c:v>Office</c:v>
                </c:pt>
                <c:pt idx="6">
                  <c:v>Warehouse and Storage</c:v>
                </c:pt>
              </c:strCache>
            </c:strRef>
          </c:cat>
          <c:val>
            <c:numRef>
              <c:f>'10. Baseline - Lighting'!$D$43:$D$50</c:f>
              <c:numCache>
                <c:formatCode>0.00</c:formatCode>
                <c:ptCount val="7"/>
                <c:pt idx="4">
                  <c:v>2.5860620000000001E-3</c:v>
                </c:pt>
                <c:pt idx="5">
                  <c:v>4.8337400000000001E-4</c:v>
                </c:pt>
                <c:pt idx="6">
                  <c:v>1.464171E-3</c:v>
                </c:pt>
              </c:numCache>
            </c:numRef>
          </c:val>
          <c:extLst>
            <c:ext xmlns:c16="http://schemas.microsoft.com/office/drawing/2014/chart" uri="{C3380CC4-5D6E-409C-BE32-E72D297353CC}">
              <c16:uniqueId val="{00000001-D724-4534-88E7-EBCF325A8D7E}"/>
            </c:ext>
          </c:extLst>
        </c:ser>
        <c:ser>
          <c:idx val="3"/>
          <c:order val="3"/>
          <c:tx>
            <c:strRef>
              <c:f>'10. Baseline - Lighting'!$E$41:$E$42</c:f>
              <c:strCache>
                <c:ptCount val="1"/>
                <c:pt idx="0">
                  <c:v>Generation 4: LED</c:v>
                </c:pt>
              </c:strCache>
            </c:strRef>
          </c:tx>
          <c:spPr>
            <a:solidFill>
              <a:schemeClr val="accent4">
                <a:tint val="77000"/>
              </a:schemeClr>
            </a:solidFill>
            <a:ln>
              <a:noFill/>
            </a:ln>
            <a:effectLst/>
          </c:spPr>
          <c:invertIfNegative val="0"/>
          <c:cat>
            <c:strRef>
              <c:f>'10. Baseline - Lighting'!$A$43:$A$50</c:f>
              <c:strCache>
                <c:ptCount val="7"/>
                <c:pt idx="0">
                  <c:v>Education</c:v>
                </c:pt>
                <c:pt idx="1">
                  <c:v>Food Service</c:v>
                </c:pt>
                <c:pt idx="2">
                  <c:v>Healthcare</c:v>
                </c:pt>
                <c:pt idx="3">
                  <c:v>Lodging</c:v>
                </c:pt>
                <c:pt idx="4">
                  <c:v>Mercantile</c:v>
                </c:pt>
                <c:pt idx="5">
                  <c:v>Office</c:v>
                </c:pt>
                <c:pt idx="6">
                  <c:v>Warehouse and Storage</c:v>
                </c:pt>
              </c:strCache>
            </c:strRef>
          </c:cat>
          <c:val>
            <c:numRef>
              <c:f>'10. Baseline - Lighting'!$E$43:$E$50</c:f>
              <c:numCache>
                <c:formatCode>0.00</c:formatCode>
                <c:ptCount val="7"/>
                <c:pt idx="0">
                  <c:v>2.390114E-3</c:v>
                </c:pt>
                <c:pt idx="2">
                  <c:v>3.3811900000000001E-4</c:v>
                </c:pt>
                <c:pt idx="3">
                  <c:v>7.7172500000000002E-4</c:v>
                </c:pt>
                <c:pt idx="5">
                  <c:v>4.3509400000000002E-4</c:v>
                </c:pt>
                <c:pt idx="6">
                  <c:v>5.4336840000000003E-3</c:v>
                </c:pt>
              </c:numCache>
            </c:numRef>
          </c:val>
          <c:extLst>
            <c:ext xmlns:c16="http://schemas.microsoft.com/office/drawing/2014/chart" uri="{C3380CC4-5D6E-409C-BE32-E72D297353CC}">
              <c16:uniqueId val="{00000002-D724-4534-88E7-EBCF325A8D7E}"/>
            </c:ext>
          </c:extLst>
        </c:ser>
        <c:ser>
          <c:idx val="4"/>
          <c:order val="4"/>
          <c:tx>
            <c:strRef>
              <c:f>'10. Baseline - Lighting'!$F$41:$F$42</c:f>
              <c:strCache>
                <c:ptCount val="1"/>
                <c:pt idx="0">
                  <c:v>Generation 5: LED</c:v>
                </c:pt>
              </c:strCache>
            </c:strRef>
          </c:tx>
          <c:spPr>
            <a:solidFill>
              <a:schemeClr val="accent4">
                <a:tint val="54000"/>
              </a:schemeClr>
            </a:solidFill>
            <a:ln>
              <a:noFill/>
            </a:ln>
            <a:effectLst/>
          </c:spPr>
          <c:invertIfNegative val="0"/>
          <c:cat>
            <c:strRef>
              <c:f>'10. Baseline - Lighting'!$A$43:$A$50</c:f>
              <c:strCache>
                <c:ptCount val="7"/>
                <c:pt idx="0">
                  <c:v>Education</c:v>
                </c:pt>
                <c:pt idx="1">
                  <c:v>Food Service</c:v>
                </c:pt>
                <c:pt idx="2">
                  <c:v>Healthcare</c:v>
                </c:pt>
                <c:pt idx="3">
                  <c:v>Lodging</c:v>
                </c:pt>
                <c:pt idx="4">
                  <c:v>Mercantile</c:v>
                </c:pt>
                <c:pt idx="5">
                  <c:v>Office</c:v>
                </c:pt>
                <c:pt idx="6">
                  <c:v>Warehouse and Storage</c:v>
                </c:pt>
              </c:strCache>
            </c:strRef>
          </c:cat>
          <c:val>
            <c:numRef>
              <c:f>'10. Baseline - Lighting'!$F$43:$F$50</c:f>
              <c:numCache>
                <c:formatCode>0.00</c:formatCode>
                <c:ptCount val="7"/>
                <c:pt idx="1">
                  <c:v>1.9754320000000002E-4</c:v>
                </c:pt>
                <c:pt idx="2">
                  <c:v>7.1701600000000001E-4</c:v>
                </c:pt>
                <c:pt idx="3">
                  <c:v>5.6275900000000002E-4</c:v>
                </c:pt>
                <c:pt idx="4">
                  <c:v>1.5983589999999999E-3</c:v>
                </c:pt>
                <c:pt idx="5">
                  <c:v>6.2830600000000003E-4</c:v>
                </c:pt>
                <c:pt idx="6">
                  <c:v>4.2776450000000001E-3</c:v>
                </c:pt>
              </c:numCache>
            </c:numRef>
          </c:val>
          <c:extLst>
            <c:ext xmlns:c16="http://schemas.microsoft.com/office/drawing/2014/chart" uri="{C3380CC4-5D6E-409C-BE32-E72D297353CC}">
              <c16:uniqueId val="{00000000-E091-43DB-9BB1-9361DB59DC4D}"/>
            </c:ext>
          </c:extLst>
        </c:ser>
        <c:dLbls>
          <c:showLegendKey val="0"/>
          <c:showVal val="0"/>
          <c:showCatName val="0"/>
          <c:showSerName val="0"/>
          <c:showPercent val="0"/>
          <c:showBubbleSize val="0"/>
        </c:dLbls>
        <c:gapWidth val="79"/>
        <c:overlap val="100"/>
        <c:axId val="785600023"/>
        <c:axId val="785601103"/>
      </c:barChart>
      <c:catAx>
        <c:axId val="78560002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building type</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785601103"/>
        <c:crosses val="autoZero"/>
        <c:auto val="1"/>
        <c:lblAlgn val="ctr"/>
        <c:lblOffset val="100"/>
        <c:noMultiLvlLbl val="0"/>
      </c:catAx>
      <c:valAx>
        <c:axId val="785601103"/>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lighting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600023"/>
        <c:crosses val="autoZero"/>
        <c:crossBetween val="between"/>
      </c:valAx>
      <c:spPr>
        <a:noFill/>
        <a:ln>
          <a:noFill/>
        </a:ln>
        <a:effectLst/>
      </c:spPr>
    </c:plotArea>
    <c:legend>
      <c:legendPos val="r"/>
      <c:layout>
        <c:manualLayout>
          <c:xMode val="edge"/>
          <c:yMode val="edge"/>
          <c:x val="0.69212378043169864"/>
          <c:y val="0.22783569471741894"/>
          <c:w val="0.30173822714448029"/>
          <c:h val="0.378082108394849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Template.xlsx]8. Baseline - HVAC!PivotTable7</c:name>
    <c:fmtId val="25"/>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Site energy by end use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92D050"/>
          </a:solidFill>
          <a:ln>
            <a:noFill/>
          </a:ln>
          <a:effectLst/>
        </c:spPr>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874476172296637"/>
          <c:y val="0.12708145088421324"/>
          <c:w val="0.4708336572152193"/>
          <c:h val="0.83756014345844187"/>
        </c:manualLayout>
      </c:layout>
      <c:barChart>
        <c:barDir val="col"/>
        <c:grouping val="stacked"/>
        <c:varyColors val="0"/>
        <c:ser>
          <c:idx val="0"/>
          <c:order val="0"/>
          <c:tx>
            <c:strRef>
              <c:f>'8. Baseline - HVAC'!$A$30</c:f>
              <c:strCache>
                <c:ptCount val="1"/>
                <c:pt idx="0">
                  <c:v>HVAC</c:v>
                </c:pt>
              </c:strCache>
            </c:strRef>
          </c:tx>
          <c:spPr>
            <a:solidFill>
              <a:srgbClr val="00B0F0"/>
            </a:solidFill>
            <a:ln>
              <a:noFill/>
            </a:ln>
            <a:effectLst/>
          </c:spPr>
          <c:invertIfNegative val="0"/>
          <c:cat>
            <c:strRef>
              <c:f>'8. Baseline - HVAC'!$A$31</c:f>
              <c:strCache>
                <c:ptCount val="1"/>
                <c:pt idx="0">
                  <c:v>Total</c:v>
                </c:pt>
              </c:strCache>
            </c:strRef>
          </c:cat>
          <c:val>
            <c:numRef>
              <c:f>'8. Baseline - HVAC'!$A$31</c:f>
              <c:numCache>
                <c:formatCode>0.00</c:formatCode>
                <c:ptCount val="1"/>
                <c:pt idx="0">
                  <c:v>0.38808353449999999</c:v>
                </c:pt>
              </c:numCache>
            </c:numRef>
          </c:val>
          <c:extLst>
            <c:ext xmlns:c16="http://schemas.microsoft.com/office/drawing/2014/chart" uri="{C3380CC4-5D6E-409C-BE32-E72D297353CC}">
              <c16:uniqueId val="{00000000-1A34-4103-A320-CC4E660E3758}"/>
            </c:ext>
          </c:extLst>
        </c:ser>
        <c:ser>
          <c:idx val="1"/>
          <c:order val="1"/>
          <c:tx>
            <c:strRef>
              <c:f>'8. Baseline - HVAC'!$B$30</c:f>
              <c:strCache>
                <c:ptCount val="1"/>
                <c:pt idx="0">
                  <c:v>Interior Equipment</c:v>
                </c:pt>
              </c:strCache>
            </c:strRef>
          </c:tx>
          <c:spPr>
            <a:solidFill>
              <a:schemeClr val="bg1">
                <a:lumMod val="65000"/>
              </a:schemeClr>
            </a:solidFill>
            <a:ln>
              <a:noFill/>
            </a:ln>
            <a:effectLst/>
          </c:spPr>
          <c:invertIfNegative val="0"/>
          <c:cat>
            <c:strRef>
              <c:f>'8. Baseline - HVAC'!$A$31</c:f>
              <c:strCache>
                <c:ptCount val="1"/>
                <c:pt idx="0">
                  <c:v>Total</c:v>
                </c:pt>
              </c:strCache>
            </c:strRef>
          </c:cat>
          <c:val>
            <c:numRef>
              <c:f>'8. Baseline - HVAC'!$B$31</c:f>
              <c:numCache>
                <c:formatCode>0.00</c:formatCode>
                <c:ptCount val="1"/>
                <c:pt idx="0">
                  <c:v>0.17648315809999998</c:v>
                </c:pt>
              </c:numCache>
            </c:numRef>
          </c:val>
          <c:extLst>
            <c:ext xmlns:c16="http://schemas.microsoft.com/office/drawing/2014/chart" uri="{C3380CC4-5D6E-409C-BE32-E72D297353CC}">
              <c16:uniqueId val="{00000001-1A34-4103-A320-CC4E660E3758}"/>
            </c:ext>
          </c:extLst>
        </c:ser>
        <c:ser>
          <c:idx val="2"/>
          <c:order val="2"/>
          <c:tx>
            <c:strRef>
              <c:f>'8. Baseline - HVAC'!$C$30</c:f>
              <c:strCache>
                <c:ptCount val="1"/>
                <c:pt idx="0">
                  <c:v>Lighting</c:v>
                </c:pt>
              </c:strCache>
            </c:strRef>
          </c:tx>
          <c:spPr>
            <a:solidFill>
              <a:schemeClr val="accent4"/>
            </a:solidFill>
            <a:ln>
              <a:noFill/>
            </a:ln>
            <a:effectLst/>
          </c:spPr>
          <c:invertIfNegative val="0"/>
          <c:cat>
            <c:strRef>
              <c:f>'8. Baseline - HVAC'!$A$31</c:f>
              <c:strCache>
                <c:ptCount val="1"/>
                <c:pt idx="0">
                  <c:v>Total</c:v>
                </c:pt>
              </c:strCache>
            </c:strRef>
          </c:cat>
          <c:val>
            <c:numRef>
              <c:f>'8. Baseline - HVAC'!$C$31</c:f>
              <c:numCache>
                <c:formatCode>0.00</c:formatCode>
                <c:ptCount val="1"/>
                <c:pt idx="0">
                  <c:v>0.11018832569999996</c:v>
                </c:pt>
              </c:numCache>
            </c:numRef>
          </c:val>
          <c:extLst>
            <c:ext xmlns:c16="http://schemas.microsoft.com/office/drawing/2014/chart" uri="{C3380CC4-5D6E-409C-BE32-E72D297353CC}">
              <c16:uniqueId val="{00000002-1A34-4103-A320-CC4E660E3758}"/>
            </c:ext>
          </c:extLst>
        </c:ser>
        <c:ser>
          <c:idx val="3"/>
          <c:order val="3"/>
          <c:tx>
            <c:strRef>
              <c:f>'8. Baseline - HVAC'!$D$30</c:f>
              <c:strCache>
                <c:ptCount val="1"/>
                <c:pt idx="0">
                  <c:v>Water Systems</c:v>
                </c:pt>
              </c:strCache>
            </c:strRef>
          </c:tx>
          <c:spPr>
            <a:solidFill>
              <a:srgbClr val="C00000"/>
            </a:solidFill>
            <a:ln>
              <a:noFill/>
            </a:ln>
            <a:effectLst/>
          </c:spPr>
          <c:invertIfNegative val="0"/>
          <c:cat>
            <c:strRef>
              <c:f>'8. Baseline - HVAC'!$A$31</c:f>
              <c:strCache>
                <c:ptCount val="1"/>
                <c:pt idx="0">
                  <c:v>Total</c:v>
                </c:pt>
              </c:strCache>
            </c:strRef>
          </c:cat>
          <c:val>
            <c:numRef>
              <c:f>'8. Baseline - HVAC'!$D$31</c:f>
              <c:numCache>
                <c:formatCode>0.00</c:formatCode>
                <c:ptCount val="1"/>
                <c:pt idx="0">
                  <c:v>5.9942662100000009E-2</c:v>
                </c:pt>
              </c:numCache>
            </c:numRef>
          </c:val>
          <c:extLst>
            <c:ext xmlns:c16="http://schemas.microsoft.com/office/drawing/2014/chart" uri="{C3380CC4-5D6E-409C-BE32-E72D297353CC}">
              <c16:uniqueId val="{00000003-1A34-4103-A320-CC4E660E3758}"/>
            </c:ext>
          </c:extLst>
        </c:ser>
        <c:ser>
          <c:idx val="4"/>
          <c:order val="4"/>
          <c:tx>
            <c:strRef>
              <c:f>'8. Baseline - HVAC'!$E$30</c:f>
              <c:strCache>
                <c:ptCount val="1"/>
                <c:pt idx="0">
                  <c:v>Refrigeration</c:v>
                </c:pt>
              </c:strCache>
            </c:strRef>
          </c:tx>
          <c:spPr>
            <a:solidFill>
              <a:srgbClr val="92D050"/>
            </a:solidFill>
            <a:ln>
              <a:noFill/>
            </a:ln>
            <a:effectLst/>
          </c:spPr>
          <c:invertIfNegative val="0"/>
          <c:dPt>
            <c:idx val="0"/>
            <c:invertIfNegative val="0"/>
            <c:bubble3D val="0"/>
            <c:extLst>
              <c:ext xmlns:c16="http://schemas.microsoft.com/office/drawing/2014/chart" uri="{C3380CC4-5D6E-409C-BE32-E72D297353CC}">
                <c16:uniqueId val="{00000004-1A34-4103-A320-CC4E660E3758}"/>
              </c:ext>
            </c:extLst>
          </c:dPt>
          <c:cat>
            <c:strRef>
              <c:f>'8. Baseline - HVAC'!$A$31</c:f>
              <c:strCache>
                <c:ptCount val="1"/>
                <c:pt idx="0">
                  <c:v>Total</c:v>
                </c:pt>
              </c:strCache>
            </c:strRef>
          </c:cat>
          <c:val>
            <c:numRef>
              <c:f>'8. Baseline - HVAC'!$E$31</c:f>
              <c:numCache>
                <c:formatCode>0.00</c:formatCode>
                <c:ptCount val="1"/>
                <c:pt idx="0">
                  <c:v>4.8525041500000008E-3</c:v>
                </c:pt>
              </c:numCache>
            </c:numRef>
          </c:val>
          <c:extLst>
            <c:ext xmlns:c16="http://schemas.microsoft.com/office/drawing/2014/chart" uri="{C3380CC4-5D6E-409C-BE32-E72D297353CC}">
              <c16:uniqueId val="{00000005-1A34-4103-A320-CC4E660E3758}"/>
            </c:ext>
          </c:extLst>
        </c:ser>
        <c:dLbls>
          <c:showLegendKey val="0"/>
          <c:showVal val="0"/>
          <c:showCatName val="0"/>
          <c:showSerName val="0"/>
          <c:showPercent val="0"/>
          <c:showBubbleSize val="0"/>
        </c:dLbls>
        <c:gapWidth val="79"/>
        <c:overlap val="100"/>
        <c:axId val="315303127"/>
        <c:axId val="322307463"/>
      </c:barChart>
      <c:catAx>
        <c:axId val="315303127"/>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2307463"/>
        <c:crosses val="autoZero"/>
        <c:auto val="1"/>
        <c:lblAlgn val="ctr"/>
        <c:lblOffset val="100"/>
        <c:noMultiLvlLbl val="0"/>
      </c:catAx>
      <c:valAx>
        <c:axId val="322307463"/>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Total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303127"/>
        <c:crosses val="autoZero"/>
        <c:crossBetween val="between"/>
      </c:valAx>
      <c:spPr>
        <a:noFill/>
        <a:ln>
          <a:noFill/>
        </a:ln>
        <a:effectLst/>
      </c:spPr>
    </c:plotArea>
    <c:legend>
      <c:legendPos val="r"/>
      <c:layout>
        <c:manualLayout>
          <c:xMode val="edge"/>
          <c:yMode val="edge"/>
          <c:x val="0.64344097363322661"/>
          <c:y val="0.35838007303172253"/>
          <c:w val="0.32878127592080031"/>
          <c:h val="0.32365013636816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[ComStock Impact Analysis - Empty Template.xlsx]11. Baseline - Water Systems!PivotTable9</c:name>
    <c:fmtId val="10"/>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Water Systems Site Energy by Fuel Type and Building Type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A5002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F5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FF999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5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A5002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037651099761925E-2"/>
          <c:y val="0.19818927062267269"/>
          <c:w val="0.72477187606281213"/>
          <c:h val="0.437043092072117"/>
        </c:manualLayout>
      </c:layout>
      <c:barChart>
        <c:barDir val="col"/>
        <c:grouping val="stacked"/>
        <c:varyColors val="0"/>
        <c:ser>
          <c:idx val="0"/>
          <c:order val="0"/>
          <c:tx>
            <c:strRef>
              <c:f>'11. Baseline - Water Systems'!$B$38</c:f>
              <c:strCache>
                <c:ptCount val="1"/>
                <c:pt idx="0">
                  <c:v>Electricity</c:v>
                </c:pt>
              </c:strCache>
            </c:strRef>
          </c:tx>
          <c:spPr>
            <a:solidFill>
              <a:srgbClr val="A50021"/>
            </a:solidFill>
            <a:ln>
              <a:noFill/>
            </a:ln>
            <a:effectLst/>
          </c:spPr>
          <c:invertIfNegative val="0"/>
          <c:cat>
            <c:strRef>
              <c:f>'11. Baseline - Water Systems'!$A$39:$A$46</c:f>
              <c:strCache>
                <c:ptCount val="7"/>
                <c:pt idx="0">
                  <c:v>Education</c:v>
                </c:pt>
                <c:pt idx="1">
                  <c:v>Food Service</c:v>
                </c:pt>
                <c:pt idx="2">
                  <c:v>Healthcare</c:v>
                </c:pt>
                <c:pt idx="3">
                  <c:v>Lodging</c:v>
                </c:pt>
                <c:pt idx="4">
                  <c:v>Mercantile</c:v>
                </c:pt>
                <c:pt idx="5">
                  <c:v>Office</c:v>
                </c:pt>
                <c:pt idx="6">
                  <c:v>Warehouse and Storage</c:v>
                </c:pt>
              </c:strCache>
            </c:strRef>
          </c:cat>
          <c:val>
            <c:numRef>
              <c:f>'11. Baseline - Water Systems'!$B$39:$B$46</c:f>
              <c:numCache>
                <c:formatCode>0.00</c:formatCode>
                <c:ptCount val="7"/>
                <c:pt idx="0">
                  <c:v>1.6160492999999999E-3</c:v>
                </c:pt>
                <c:pt idx="1">
                  <c:v>1.5009090000000001E-3</c:v>
                </c:pt>
                <c:pt idx="2">
                  <c:v>4.1188239000000005E-3</c:v>
                </c:pt>
                <c:pt idx="3">
                  <c:v>9.7951709999999984E-3</c:v>
                </c:pt>
                <c:pt idx="4">
                  <c:v>4.4711869999999997E-3</c:v>
                </c:pt>
                <c:pt idx="5">
                  <c:v>4.600855E-4</c:v>
                </c:pt>
                <c:pt idx="6">
                  <c:v>0</c:v>
                </c:pt>
              </c:numCache>
            </c:numRef>
          </c:val>
          <c:extLst>
            <c:ext xmlns:c16="http://schemas.microsoft.com/office/drawing/2014/chart" uri="{C3380CC4-5D6E-409C-BE32-E72D297353CC}">
              <c16:uniqueId val="{00000000-3571-4897-B29E-494847E86677}"/>
            </c:ext>
          </c:extLst>
        </c:ser>
        <c:ser>
          <c:idx val="1"/>
          <c:order val="1"/>
          <c:tx>
            <c:strRef>
              <c:f>'11. Baseline - Water Systems'!$C$38</c:f>
              <c:strCache>
                <c:ptCount val="1"/>
                <c:pt idx="0">
                  <c:v>Natural Gas</c:v>
                </c:pt>
              </c:strCache>
            </c:strRef>
          </c:tx>
          <c:spPr>
            <a:solidFill>
              <a:srgbClr val="FF5050"/>
            </a:solidFill>
            <a:ln>
              <a:noFill/>
            </a:ln>
            <a:effectLst/>
          </c:spPr>
          <c:invertIfNegative val="0"/>
          <c:cat>
            <c:strRef>
              <c:f>'11. Baseline - Water Systems'!$A$39:$A$46</c:f>
              <c:strCache>
                <c:ptCount val="7"/>
                <c:pt idx="0">
                  <c:v>Education</c:v>
                </c:pt>
                <c:pt idx="1">
                  <c:v>Food Service</c:v>
                </c:pt>
                <c:pt idx="2">
                  <c:v>Healthcare</c:v>
                </c:pt>
                <c:pt idx="3">
                  <c:v>Lodging</c:v>
                </c:pt>
                <c:pt idx="4">
                  <c:v>Mercantile</c:v>
                </c:pt>
                <c:pt idx="5">
                  <c:v>Office</c:v>
                </c:pt>
                <c:pt idx="6">
                  <c:v>Warehouse and Storage</c:v>
                </c:pt>
              </c:strCache>
            </c:strRef>
          </c:cat>
          <c:val>
            <c:numRef>
              <c:f>'11. Baseline - Water Systems'!$C$39:$C$46</c:f>
              <c:numCache>
                <c:formatCode>0.00</c:formatCode>
                <c:ptCount val="7"/>
                <c:pt idx="0">
                  <c:v>1.2990644999999999E-3</c:v>
                </c:pt>
                <c:pt idx="1">
                  <c:v>7.0151399999999996E-3</c:v>
                </c:pt>
                <c:pt idx="2">
                  <c:v>5.6645280000000003E-3</c:v>
                </c:pt>
                <c:pt idx="3">
                  <c:v>5.1487828000000005E-3</c:v>
                </c:pt>
                <c:pt idx="4">
                  <c:v>1.8026938000000003E-2</c:v>
                </c:pt>
                <c:pt idx="5">
                  <c:v>8.2598399999999998E-4</c:v>
                </c:pt>
                <c:pt idx="6">
                  <c:v>0</c:v>
                </c:pt>
              </c:numCache>
            </c:numRef>
          </c:val>
          <c:extLst>
            <c:ext xmlns:c16="http://schemas.microsoft.com/office/drawing/2014/chart" uri="{C3380CC4-5D6E-409C-BE32-E72D297353CC}">
              <c16:uniqueId val="{00000001-3571-4897-B29E-494847E86677}"/>
            </c:ext>
          </c:extLst>
        </c:ser>
        <c:ser>
          <c:idx val="2"/>
          <c:order val="2"/>
          <c:tx>
            <c:strRef>
              <c:f>'11. Baseline - Water Systems'!$D$38</c:f>
              <c:strCache>
                <c:ptCount val="1"/>
                <c:pt idx="0">
                  <c:v>District Heating</c:v>
                </c:pt>
              </c:strCache>
            </c:strRef>
          </c:tx>
          <c:spPr>
            <a:solidFill>
              <a:srgbClr val="FF9999"/>
            </a:solidFill>
            <a:ln>
              <a:noFill/>
            </a:ln>
            <a:effectLst/>
          </c:spPr>
          <c:invertIfNegative val="0"/>
          <c:cat>
            <c:strRef>
              <c:f>'11. Baseline - Water Systems'!$A$39:$A$46</c:f>
              <c:strCache>
                <c:ptCount val="7"/>
                <c:pt idx="0">
                  <c:v>Education</c:v>
                </c:pt>
                <c:pt idx="1">
                  <c:v>Food Service</c:v>
                </c:pt>
                <c:pt idx="2">
                  <c:v>Healthcare</c:v>
                </c:pt>
                <c:pt idx="3">
                  <c:v>Lodging</c:v>
                </c:pt>
                <c:pt idx="4">
                  <c:v>Mercantile</c:v>
                </c:pt>
                <c:pt idx="5">
                  <c:v>Office</c:v>
                </c:pt>
                <c:pt idx="6">
                  <c:v>Warehouse and Storage</c:v>
                </c:pt>
              </c:strCache>
            </c:strRef>
          </c:cat>
          <c:val>
            <c:numRef>
              <c:f>'11. Baseline - Water Systems'!$D$39:$D$46</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3571-4897-B29E-494847E86677}"/>
            </c:ext>
          </c:extLst>
        </c:ser>
        <c:ser>
          <c:idx val="3"/>
          <c:order val="3"/>
          <c:tx>
            <c:strRef>
              <c:f>'11. Baseline - Water Systems'!$E$38</c:f>
              <c:strCache>
                <c:ptCount val="1"/>
                <c:pt idx="0">
                  <c:v>Other Fuel</c:v>
                </c:pt>
              </c:strCache>
            </c:strRef>
          </c:tx>
          <c:spPr>
            <a:solidFill>
              <a:schemeClr val="accent2">
                <a:tint val="58000"/>
              </a:schemeClr>
            </a:solidFill>
            <a:ln>
              <a:noFill/>
            </a:ln>
            <a:effectLst/>
          </c:spPr>
          <c:invertIfNegative val="0"/>
          <c:cat>
            <c:strRef>
              <c:f>'11. Baseline - Water Systems'!$A$39:$A$46</c:f>
              <c:strCache>
                <c:ptCount val="7"/>
                <c:pt idx="0">
                  <c:v>Education</c:v>
                </c:pt>
                <c:pt idx="1">
                  <c:v>Food Service</c:v>
                </c:pt>
                <c:pt idx="2">
                  <c:v>Healthcare</c:v>
                </c:pt>
                <c:pt idx="3">
                  <c:v>Lodging</c:v>
                </c:pt>
                <c:pt idx="4">
                  <c:v>Mercantile</c:v>
                </c:pt>
                <c:pt idx="5">
                  <c:v>Office</c:v>
                </c:pt>
                <c:pt idx="6">
                  <c:v>Warehouse and Storage</c:v>
                </c:pt>
              </c:strCache>
            </c:strRef>
          </c:cat>
          <c:val>
            <c:numRef>
              <c:f>'11. Baseline - Water Systems'!$E$39:$E$46</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C1F-484E-B1CB-4B329AAD4E3A}"/>
            </c:ext>
          </c:extLst>
        </c:ser>
        <c:dLbls>
          <c:showLegendKey val="0"/>
          <c:showVal val="0"/>
          <c:showCatName val="0"/>
          <c:showSerName val="0"/>
          <c:showPercent val="0"/>
          <c:showBubbleSize val="0"/>
        </c:dLbls>
        <c:gapWidth val="79"/>
        <c:overlap val="100"/>
        <c:axId val="1271159928"/>
        <c:axId val="1271165688"/>
      </c:barChart>
      <c:catAx>
        <c:axId val="12711599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Building type</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71165688"/>
        <c:crosses val="autoZero"/>
        <c:auto val="1"/>
        <c:lblAlgn val="ctr"/>
        <c:lblOffset val="100"/>
        <c:noMultiLvlLbl val="0"/>
      </c:catAx>
      <c:valAx>
        <c:axId val="127116568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Water systems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1159928"/>
        <c:crosses val="autoZero"/>
        <c:crossBetween val="between"/>
      </c:valAx>
      <c:spPr>
        <a:noFill/>
        <a:ln>
          <a:noFill/>
        </a:ln>
        <a:effectLst/>
      </c:spPr>
    </c:plotArea>
    <c:legend>
      <c:legendPos val="r"/>
      <c:layout>
        <c:manualLayout>
          <c:xMode val="edge"/>
          <c:yMode val="edge"/>
          <c:x val="0.84783438050769944"/>
          <c:y val="0.29795293920227645"/>
          <c:w val="0.13120673496360649"/>
          <c:h val="0.33889036472884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[ComStock Impact Analysis - Empty Template.xlsx]11. Baseline - Water Systems!PivotTable8</c:name>
    <c:fmtId val="11"/>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Water systems site energy </a:t>
            </a:r>
            <a:br>
              <a:rPr lang="en-US"/>
            </a:br>
            <a:r>
              <a:rPr lang="en-US"/>
              <a:t>by fuel type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A5002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FF5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FF7C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A50021"/>
          </a:solidFill>
          <a:ln>
            <a:noFill/>
          </a:ln>
          <a:effectLst/>
        </c:spPr>
      </c:pivotFmt>
    </c:pivotFmts>
    <c:plotArea>
      <c:layout>
        <c:manualLayout>
          <c:layoutTarget val="inner"/>
          <c:xMode val="edge"/>
          <c:yMode val="edge"/>
          <c:x val="0.15839537974613638"/>
          <c:y val="0.20272463526865867"/>
          <c:w val="0.49400488680697119"/>
          <c:h val="0.75952403600347196"/>
        </c:manualLayout>
      </c:layout>
      <c:barChart>
        <c:barDir val="col"/>
        <c:grouping val="stacked"/>
        <c:varyColors val="0"/>
        <c:ser>
          <c:idx val="0"/>
          <c:order val="0"/>
          <c:tx>
            <c:strRef>
              <c:f>'11. Baseline - Water Systems'!$A$33</c:f>
              <c:strCache>
                <c:ptCount val="1"/>
                <c:pt idx="0">
                  <c:v>Electricity</c:v>
                </c:pt>
              </c:strCache>
            </c:strRef>
          </c:tx>
          <c:spPr>
            <a:solidFill>
              <a:srgbClr val="A50021"/>
            </a:solidFill>
            <a:ln>
              <a:noFill/>
            </a:ln>
            <a:effectLst/>
          </c:spPr>
          <c:invertIfNegative val="0"/>
          <c:dPt>
            <c:idx val="0"/>
            <c:invertIfNegative val="0"/>
            <c:bubble3D val="0"/>
            <c:spPr>
              <a:solidFill>
                <a:srgbClr val="A50021"/>
              </a:solidFill>
              <a:ln>
                <a:noFill/>
              </a:ln>
              <a:effectLst/>
            </c:spPr>
            <c:extLst>
              <c:ext xmlns:c16="http://schemas.microsoft.com/office/drawing/2014/chart" uri="{C3380CC4-5D6E-409C-BE32-E72D297353CC}">
                <c16:uniqueId val="{00000000-22F1-4B87-8DFD-2D83A1049F85}"/>
              </c:ext>
            </c:extLst>
          </c:dPt>
          <c:cat>
            <c:strRef>
              <c:f>'11. Baseline - Water Systems'!$A$34</c:f>
              <c:strCache>
                <c:ptCount val="1"/>
                <c:pt idx="0">
                  <c:v>Total</c:v>
                </c:pt>
              </c:strCache>
            </c:strRef>
          </c:cat>
          <c:val>
            <c:numRef>
              <c:f>'11. Baseline - Water Systems'!$A$34</c:f>
              <c:numCache>
                <c:formatCode>0.00</c:formatCode>
                <c:ptCount val="1"/>
                <c:pt idx="0">
                  <c:v>2.196222569999999E-2</c:v>
                </c:pt>
              </c:numCache>
            </c:numRef>
          </c:val>
          <c:extLst>
            <c:ext xmlns:c16="http://schemas.microsoft.com/office/drawing/2014/chart" uri="{C3380CC4-5D6E-409C-BE32-E72D297353CC}">
              <c16:uniqueId val="{00000000-331C-406F-AFA5-8D0871C46796}"/>
            </c:ext>
          </c:extLst>
        </c:ser>
        <c:ser>
          <c:idx val="1"/>
          <c:order val="1"/>
          <c:tx>
            <c:strRef>
              <c:f>'11. Baseline - Water Systems'!$B$33</c:f>
              <c:strCache>
                <c:ptCount val="1"/>
                <c:pt idx="0">
                  <c:v>Natural Gas</c:v>
                </c:pt>
              </c:strCache>
            </c:strRef>
          </c:tx>
          <c:spPr>
            <a:solidFill>
              <a:srgbClr val="FF5050"/>
            </a:solidFill>
            <a:ln>
              <a:noFill/>
            </a:ln>
            <a:effectLst/>
          </c:spPr>
          <c:invertIfNegative val="0"/>
          <c:cat>
            <c:strRef>
              <c:f>'11. Baseline - Water Systems'!$A$34</c:f>
              <c:strCache>
                <c:ptCount val="1"/>
                <c:pt idx="0">
                  <c:v>Total</c:v>
                </c:pt>
              </c:strCache>
            </c:strRef>
          </c:cat>
          <c:val>
            <c:numRef>
              <c:f>'11. Baseline - Water Systems'!$B$34</c:f>
              <c:numCache>
                <c:formatCode>0.00</c:formatCode>
                <c:ptCount val="1"/>
                <c:pt idx="0">
                  <c:v>3.7980437299999996E-2</c:v>
                </c:pt>
              </c:numCache>
            </c:numRef>
          </c:val>
          <c:extLst>
            <c:ext xmlns:c16="http://schemas.microsoft.com/office/drawing/2014/chart" uri="{C3380CC4-5D6E-409C-BE32-E72D297353CC}">
              <c16:uniqueId val="{00000001-331C-406F-AFA5-8D0871C46796}"/>
            </c:ext>
          </c:extLst>
        </c:ser>
        <c:ser>
          <c:idx val="2"/>
          <c:order val="2"/>
          <c:tx>
            <c:strRef>
              <c:f>'11. Baseline - Water Systems'!$C$33</c:f>
              <c:strCache>
                <c:ptCount val="1"/>
                <c:pt idx="0">
                  <c:v>District Heating</c:v>
                </c:pt>
              </c:strCache>
            </c:strRef>
          </c:tx>
          <c:spPr>
            <a:solidFill>
              <a:srgbClr val="FF7C80"/>
            </a:solidFill>
            <a:ln>
              <a:noFill/>
            </a:ln>
            <a:effectLst/>
          </c:spPr>
          <c:invertIfNegative val="0"/>
          <c:cat>
            <c:strRef>
              <c:f>'11. Baseline - Water Systems'!$A$34</c:f>
              <c:strCache>
                <c:ptCount val="1"/>
                <c:pt idx="0">
                  <c:v>Total</c:v>
                </c:pt>
              </c:strCache>
            </c:strRef>
          </c:cat>
          <c:val>
            <c:numRef>
              <c:f>'11. Baseline - Water Systems'!$C$34</c:f>
              <c:numCache>
                <c:formatCode>0.00</c:formatCode>
                <c:ptCount val="1"/>
                <c:pt idx="0">
                  <c:v>0</c:v>
                </c:pt>
              </c:numCache>
            </c:numRef>
          </c:val>
          <c:extLst>
            <c:ext xmlns:c16="http://schemas.microsoft.com/office/drawing/2014/chart" uri="{C3380CC4-5D6E-409C-BE32-E72D297353CC}">
              <c16:uniqueId val="{00000002-331C-406F-AFA5-8D0871C46796}"/>
            </c:ext>
          </c:extLst>
        </c:ser>
        <c:ser>
          <c:idx val="3"/>
          <c:order val="3"/>
          <c:tx>
            <c:strRef>
              <c:f>'11. Baseline - Water Systems'!$D$33</c:f>
              <c:strCache>
                <c:ptCount val="1"/>
                <c:pt idx="0">
                  <c:v>Other Fuel</c:v>
                </c:pt>
              </c:strCache>
            </c:strRef>
          </c:tx>
          <c:spPr>
            <a:solidFill>
              <a:schemeClr val="accent2">
                <a:tint val="58000"/>
              </a:schemeClr>
            </a:solidFill>
            <a:ln>
              <a:noFill/>
            </a:ln>
            <a:effectLst/>
          </c:spPr>
          <c:invertIfNegative val="0"/>
          <c:cat>
            <c:strRef>
              <c:f>'11. Baseline - Water Systems'!$A$34</c:f>
              <c:strCache>
                <c:ptCount val="1"/>
                <c:pt idx="0">
                  <c:v>Total</c:v>
                </c:pt>
              </c:strCache>
            </c:strRef>
          </c:cat>
          <c:val>
            <c:numRef>
              <c:f>'11. Baseline - Water Systems'!$D$34</c:f>
              <c:numCache>
                <c:formatCode>0.00</c:formatCode>
                <c:ptCount val="1"/>
                <c:pt idx="0">
                  <c:v>0</c:v>
                </c:pt>
              </c:numCache>
            </c:numRef>
          </c:val>
          <c:extLst>
            <c:ext xmlns:c16="http://schemas.microsoft.com/office/drawing/2014/chart" uri="{C3380CC4-5D6E-409C-BE32-E72D297353CC}">
              <c16:uniqueId val="{00000003-331C-406F-AFA5-8D0871C46796}"/>
            </c:ext>
          </c:extLst>
        </c:ser>
        <c:dLbls>
          <c:showLegendKey val="0"/>
          <c:showVal val="0"/>
          <c:showCatName val="0"/>
          <c:showSerName val="0"/>
          <c:showPercent val="0"/>
          <c:showBubbleSize val="0"/>
        </c:dLbls>
        <c:gapWidth val="79"/>
        <c:overlap val="100"/>
        <c:axId val="785565463"/>
        <c:axId val="785567263"/>
      </c:barChart>
      <c:catAx>
        <c:axId val="785565463"/>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785567263"/>
        <c:crosses val="autoZero"/>
        <c:auto val="1"/>
        <c:lblAlgn val="ctr"/>
        <c:lblOffset val="100"/>
        <c:noMultiLvlLbl val="0"/>
      </c:catAx>
      <c:valAx>
        <c:axId val="785567263"/>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Water systems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565463"/>
        <c:crosses val="autoZero"/>
        <c:crossBetween val="between"/>
      </c:valAx>
      <c:spPr>
        <a:noFill/>
        <a:ln>
          <a:noFill/>
        </a:ln>
        <a:effectLst/>
      </c:spPr>
    </c:plotArea>
    <c:legend>
      <c:legendPos val="r"/>
      <c:layout>
        <c:manualLayout>
          <c:xMode val="edge"/>
          <c:yMode val="edge"/>
          <c:x val="0.68668891215160621"/>
          <c:y val="0.46665776704538697"/>
          <c:w val="0.29460819024921242"/>
          <c:h val="0.32088791557538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Template.xlsx]8. Baseline - HVAC!PivotTable7</c:name>
    <c:fmtId val="26"/>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Site energy by end use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92D050"/>
          </a:solidFill>
          <a:ln>
            <a:noFill/>
          </a:ln>
          <a:effectLst/>
        </c:spPr>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996359213373942"/>
          <c:y val="0.13572442450351696"/>
          <c:w val="0.48251081416248154"/>
          <c:h val="0.82651239899972184"/>
        </c:manualLayout>
      </c:layout>
      <c:barChart>
        <c:barDir val="col"/>
        <c:grouping val="stacked"/>
        <c:varyColors val="0"/>
        <c:ser>
          <c:idx val="0"/>
          <c:order val="0"/>
          <c:tx>
            <c:strRef>
              <c:f>'8. Baseline - HVAC'!$A$30</c:f>
              <c:strCache>
                <c:ptCount val="1"/>
                <c:pt idx="0">
                  <c:v>HVAC</c:v>
                </c:pt>
              </c:strCache>
            </c:strRef>
          </c:tx>
          <c:spPr>
            <a:solidFill>
              <a:srgbClr val="00B0F0"/>
            </a:solidFill>
            <a:ln>
              <a:noFill/>
            </a:ln>
            <a:effectLst/>
          </c:spPr>
          <c:invertIfNegative val="0"/>
          <c:cat>
            <c:strRef>
              <c:f>'8. Baseline - HVAC'!$A$31</c:f>
              <c:strCache>
                <c:ptCount val="1"/>
                <c:pt idx="0">
                  <c:v>Total</c:v>
                </c:pt>
              </c:strCache>
            </c:strRef>
          </c:cat>
          <c:val>
            <c:numRef>
              <c:f>'8. Baseline - HVAC'!$A$31</c:f>
              <c:numCache>
                <c:formatCode>0.00</c:formatCode>
                <c:ptCount val="1"/>
                <c:pt idx="0">
                  <c:v>0.38808353449999999</c:v>
                </c:pt>
              </c:numCache>
            </c:numRef>
          </c:val>
          <c:extLst>
            <c:ext xmlns:c16="http://schemas.microsoft.com/office/drawing/2014/chart" uri="{C3380CC4-5D6E-409C-BE32-E72D297353CC}">
              <c16:uniqueId val="{00000000-3C8D-42CC-9D8C-DE5BB3D042AF}"/>
            </c:ext>
          </c:extLst>
        </c:ser>
        <c:ser>
          <c:idx val="1"/>
          <c:order val="1"/>
          <c:tx>
            <c:strRef>
              <c:f>'8. Baseline - HVAC'!$B$30</c:f>
              <c:strCache>
                <c:ptCount val="1"/>
                <c:pt idx="0">
                  <c:v>Interior Equipment</c:v>
                </c:pt>
              </c:strCache>
            </c:strRef>
          </c:tx>
          <c:spPr>
            <a:solidFill>
              <a:schemeClr val="bg1">
                <a:lumMod val="65000"/>
              </a:schemeClr>
            </a:solidFill>
            <a:ln>
              <a:noFill/>
            </a:ln>
            <a:effectLst/>
          </c:spPr>
          <c:invertIfNegative val="0"/>
          <c:cat>
            <c:strRef>
              <c:f>'8. Baseline - HVAC'!$A$31</c:f>
              <c:strCache>
                <c:ptCount val="1"/>
                <c:pt idx="0">
                  <c:v>Total</c:v>
                </c:pt>
              </c:strCache>
            </c:strRef>
          </c:cat>
          <c:val>
            <c:numRef>
              <c:f>'8. Baseline - HVAC'!$B$31</c:f>
              <c:numCache>
                <c:formatCode>0.00</c:formatCode>
                <c:ptCount val="1"/>
                <c:pt idx="0">
                  <c:v>0.17648315809999998</c:v>
                </c:pt>
              </c:numCache>
            </c:numRef>
          </c:val>
          <c:extLst>
            <c:ext xmlns:c16="http://schemas.microsoft.com/office/drawing/2014/chart" uri="{C3380CC4-5D6E-409C-BE32-E72D297353CC}">
              <c16:uniqueId val="{00000001-3C8D-42CC-9D8C-DE5BB3D042AF}"/>
            </c:ext>
          </c:extLst>
        </c:ser>
        <c:ser>
          <c:idx val="2"/>
          <c:order val="2"/>
          <c:tx>
            <c:strRef>
              <c:f>'8. Baseline - HVAC'!$C$30</c:f>
              <c:strCache>
                <c:ptCount val="1"/>
                <c:pt idx="0">
                  <c:v>Lighting</c:v>
                </c:pt>
              </c:strCache>
            </c:strRef>
          </c:tx>
          <c:spPr>
            <a:solidFill>
              <a:schemeClr val="accent4"/>
            </a:solidFill>
            <a:ln>
              <a:noFill/>
            </a:ln>
            <a:effectLst/>
          </c:spPr>
          <c:invertIfNegative val="0"/>
          <c:cat>
            <c:strRef>
              <c:f>'8. Baseline - HVAC'!$A$31</c:f>
              <c:strCache>
                <c:ptCount val="1"/>
                <c:pt idx="0">
                  <c:v>Total</c:v>
                </c:pt>
              </c:strCache>
            </c:strRef>
          </c:cat>
          <c:val>
            <c:numRef>
              <c:f>'8. Baseline - HVAC'!$C$31</c:f>
              <c:numCache>
                <c:formatCode>0.00</c:formatCode>
                <c:ptCount val="1"/>
                <c:pt idx="0">
                  <c:v>0.11018832569999996</c:v>
                </c:pt>
              </c:numCache>
            </c:numRef>
          </c:val>
          <c:extLst>
            <c:ext xmlns:c16="http://schemas.microsoft.com/office/drawing/2014/chart" uri="{C3380CC4-5D6E-409C-BE32-E72D297353CC}">
              <c16:uniqueId val="{00000002-3C8D-42CC-9D8C-DE5BB3D042AF}"/>
            </c:ext>
          </c:extLst>
        </c:ser>
        <c:ser>
          <c:idx val="3"/>
          <c:order val="3"/>
          <c:tx>
            <c:strRef>
              <c:f>'8. Baseline - HVAC'!$D$30</c:f>
              <c:strCache>
                <c:ptCount val="1"/>
                <c:pt idx="0">
                  <c:v>Water Systems</c:v>
                </c:pt>
              </c:strCache>
            </c:strRef>
          </c:tx>
          <c:spPr>
            <a:solidFill>
              <a:srgbClr val="C00000"/>
            </a:solidFill>
            <a:ln>
              <a:noFill/>
            </a:ln>
            <a:effectLst/>
          </c:spPr>
          <c:invertIfNegative val="0"/>
          <c:cat>
            <c:strRef>
              <c:f>'8. Baseline - HVAC'!$A$31</c:f>
              <c:strCache>
                <c:ptCount val="1"/>
                <c:pt idx="0">
                  <c:v>Total</c:v>
                </c:pt>
              </c:strCache>
            </c:strRef>
          </c:cat>
          <c:val>
            <c:numRef>
              <c:f>'8. Baseline - HVAC'!$D$31</c:f>
              <c:numCache>
                <c:formatCode>0.00</c:formatCode>
                <c:ptCount val="1"/>
                <c:pt idx="0">
                  <c:v>5.9942662100000009E-2</c:v>
                </c:pt>
              </c:numCache>
            </c:numRef>
          </c:val>
          <c:extLst>
            <c:ext xmlns:c16="http://schemas.microsoft.com/office/drawing/2014/chart" uri="{C3380CC4-5D6E-409C-BE32-E72D297353CC}">
              <c16:uniqueId val="{00000003-3C8D-42CC-9D8C-DE5BB3D042AF}"/>
            </c:ext>
          </c:extLst>
        </c:ser>
        <c:ser>
          <c:idx val="4"/>
          <c:order val="4"/>
          <c:tx>
            <c:strRef>
              <c:f>'8. Baseline - HVAC'!$E$30</c:f>
              <c:strCache>
                <c:ptCount val="1"/>
                <c:pt idx="0">
                  <c:v>Refrigeration</c:v>
                </c:pt>
              </c:strCache>
            </c:strRef>
          </c:tx>
          <c:spPr>
            <a:solidFill>
              <a:srgbClr val="92D050"/>
            </a:solidFill>
            <a:ln>
              <a:noFill/>
            </a:ln>
            <a:effectLst/>
          </c:spPr>
          <c:invertIfNegative val="0"/>
          <c:dPt>
            <c:idx val="0"/>
            <c:invertIfNegative val="0"/>
            <c:bubble3D val="0"/>
            <c:extLst>
              <c:ext xmlns:c16="http://schemas.microsoft.com/office/drawing/2014/chart" uri="{C3380CC4-5D6E-409C-BE32-E72D297353CC}">
                <c16:uniqueId val="{00000004-3C8D-42CC-9D8C-DE5BB3D042AF}"/>
              </c:ext>
            </c:extLst>
          </c:dPt>
          <c:cat>
            <c:strRef>
              <c:f>'8. Baseline - HVAC'!$A$31</c:f>
              <c:strCache>
                <c:ptCount val="1"/>
                <c:pt idx="0">
                  <c:v>Total</c:v>
                </c:pt>
              </c:strCache>
            </c:strRef>
          </c:cat>
          <c:val>
            <c:numRef>
              <c:f>'8. Baseline - HVAC'!$E$31</c:f>
              <c:numCache>
                <c:formatCode>0.00</c:formatCode>
                <c:ptCount val="1"/>
                <c:pt idx="0">
                  <c:v>4.8525041500000008E-3</c:v>
                </c:pt>
              </c:numCache>
            </c:numRef>
          </c:val>
          <c:extLst>
            <c:ext xmlns:c16="http://schemas.microsoft.com/office/drawing/2014/chart" uri="{C3380CC4-5D6E-409C-BE32-E72D297353CC}">
              <c16:uniqueId val="{00000005-3C8D-42CC-9D8C-DE5BB3D042AF}"/>
            </c:ext>
          </c:extLst>
        </c:ser>
        <c:dLbls>
          <c:showLegendKey val="0"/>
          <c:showVal val="0"/>
          <c:showCatName val="0"/>
          <c:showSerName val="0"/>
          <c:showPercent val="0"/>
          <c:showBubbleSize val="0"/>
        </c:dLbls>
        <c:gapWidth val="79"/>
        <c:overlap val="100"/>
        <c:axId val="315303127"/>
        <c:axId val="322307463"/>
      </c:barChart>
      <c:catAx>
        <c:axId val="315303127"/>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2307463"/>
        <c:crosses val="autoZero"/>
        <c:auto val="1"/>
        <c:lblAlgn val="ctr"/>
        <c:lblOffset val="100"/>
        <c:noMultiLvlLbl val="0"/>
      </c:catAx>
      <c:valAx>
        <c:axId val="322307463"/>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Total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303127"/>
        <c:crosses val="autoZero"/>
        <c:crossBetween val="between"/>
      </c:valAx>
      <c:spPr>
        <a:noFill/>
        <a:ln>
          <a:noFill/>
        </a:ln>
        <a:effectLst/>
      </c:spPr>
    </c:plotArea>
    <c:legend>
      <c:legendPos val="r"/>
      <c:layout>
        <c:manualLayout>
          <c:xMode val="edge"/>
          <c:yMode val="edge"/>
          <c:x val="0.65870128917260096"/>
          <c:y val="0.35838007303172253"/>
          <c:w val="0.31352085731006646"/>
          <c:h val="0.32365013636816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Template.xlsx]12. Baseline - Segments!PivotTable12</c:name>
    <c:fmtId val="5"/>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Site energy by addressable segment</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7799291482007385E-2"/>
          <c:y val="0.10806352158009769"/>
          <c:w val="0.39029116879282755"/>
          <c:h val="0.86186951108356225"/>
        </c:manualLayout>
      </c:layout>
      <c:barChart>
        <c:barDir val="col"/>
        <c:grouping val="stacked"/>
        <c:varyColors val="0"/>
        <c:ser>
          <c:idx val="0"/>
          <c:order val="0"/>
          <c:tx>
            <c:strRef>
              <c:f>'12. Baseline - Segments'!$B$36:$B$37</c:f>
              <c:strCache>
                <c:ptCount val="1"/>
                <c:pt idx="0">
                  <c:v>A: Non Food-Service Buildings with Small Packaged Units</c:v>
                </c:pt>
              </c:strCache>
            </c:strRef>
          </c:tx>
          <c:spPr>
            <a:solidFill>
              <a:schemeClr val="accent1"/>
            </a:solidFill>
            <a:ln>
              <a:noFill/>
            </a:ln>
            <a:effectLst/>
          </c:spPr>
          <c:invertIfNegative val="0"/>
          <c:cat>
            <c:strRef>
              <c:f>'12. Baseline - Segments'!$A$38</c:f>
              <c:strCache>
                <c:ptCount val="1"/>
                <c:pt idx="0">
                  <c:v>Total</c:v>
                </c:pt>
              </c:strCache>
            </c:strRef>
          </c:cat>
          <c:val>
            <c:numRef>
              <c:f>'12. Baseline - Segments'!$B$38</c:f>
              <c:numCache>
                <c:formatCode>0.00</c:formatCode>
                <c:ptCount val="1"/>
                <c:pt idx="0">
                  <c:v>0.19329639500000001</c:v>
                </c:pt>
              </c:numCache>
            </c:numRef>
          </c:val>
          <c:extLst>
            <c:ext xmlns:c16="http://schemas.microsoft.com/office/drawing/2014/chart" uri="{C3380CC4-5D6E-409C-BE32-E72D297353CC}">
              <c16:uniqueId val="{00000000-D81F-4853-A40B-30B5DD105BA6}"/>
            </c:ext>
          </c:extLst>
        </c:ser>
        <c:ser>
          <c:idx val="1"/>
          <c:order val="1"/>
          <c:tx>
            <c:strRef>
              <c:f>'12. Baseline - Segments'!$C$36:$C$37</c:f>
              <c:strCache>
                <c:ptCount val="1"/>
                <c:pt idx="0">
                  <c:v>B: Food-Service Buildings with Small Packaged Units</c:v>
                </c:pt>
              </c:strCache>
            </c:strRef>
          </c:tx>
          <c:spPr>
            <a:solidFill>
              <a:schemeClr val="accent2"/>
            </a:solidFill>
            <a:ln>
              <a:noFill/>
            </a:ln>
            <a:effectLst/>
          </c:spPr>
          <c:invertIfNegative val="0"/>
          <c:cat>
            <c:strRef>
              <c:f>'12. Baseline - Segments'!$A$38</c:f>
              <c:strCache>
                <c:ptCount val="1"/>
                <c:pt idx="0">
                  <c:v>Total</c:v>
                </c:pt>
              </c:strCache>
            </c:strRef>
          </c:cat>
          <c:val>
            <c:numRef>
              <c:f>'12. Baseline - Segments'!$C$38</c:f>
              <c:numCache>
                <c:formatCode>0.00</c:formatCode>
                <c:ptCount val="1"/>
                <c:pt idx="0">
                  <c:v>3.8271804999999999E-2</c:v>
                </c:pt>
              </c:numCache>
            </c:numRef>
          </c:val>
          <c:extLst>
            <c:ext xmlns:c16="http://schemas.microsoft.com/office/drawing/2014/chart" uri="{C3380CC4-5D6E-409C-BE32-E72D297353CC}">
              <c16:uniqueId val="{00000000-8ECD-4B69-9396-CC442E4143BF}"/>
            </c:ext>
          </c:extLst>
        </c:ser>
        <c:ser>
          <c:idx val="2"/>
          <c:order val="2"/>
          <c:tx>
            <c:strRef>
              <c:f>'12. Baseline - Segments'!$D$36:$D$37</c:f>
              <c:strCache>
                <c:ptCount val="1"/>
                <c:pt idx="0">
                  <c:v>C: Strip Malls with some Food-Service with Small Packaged Units</c:v>
                </c:pt>
              </c:strCache>
            </c:strRef>
          </c:tx>
          <c:spPr>
            <a:solidFill>
              <a:schemeClr val="accent3"/>
            </a:solidFill>
            <a:ln>
              <a:noFill/>
            </a:ln>
            <a:effectLst/>
          </c:spPr>
          <c:invertIfNegative val="0"/>
          <c:cat>
            <c:strRef>
              <c:f>'12. Baseline - Segments'!$A$38</c:f>
              <c:strCache>
                <c:ptCount val="1"/>
                <c:pt idx="0">
                  <c:v>Total</c:v>
                </c:pt>
              </c:strCache>
            </c:strRef>
          </c:cat>
          <c:val>
            <c:numRef>
              <c:f>'12. Baseline - Segments'!$D$38</c:f>
              <c:numCache>
                <c:formatCode>0.00</c:formatCode>
                <c:ptCount val="1"/>
                <c:pt idx="0">
                  <c:v>8.0655203999999994E-2</c:v>
                </c:pt>
              </c:numCache>
            </c:numRef>
          </c:val>
          <c:extLst>
            <c:ext xmlns:c16="http://schemas.microsoft.com/office/drawing/2014/chart" uri="{C3380CC4-5D6E-409C-BE32-E72D297353CC}">
              <c16:uniqueId val="{00000001-8ECD-4B69-9396-CC442E4143BF}"/>
            </c:ext>
          </c:extLst>
        </c:ser>
        <c:ser>
          <c:idx val="3"/>
          <c:order val="3"/>
          <c:tx>
            <c:strRef>
              <c:f>'12. Baseline - Segments'!$E$36:$E$37</c:f>
              <c:strCache>
                <c:ptCount val="1"/>
                <c:pt idx="0">
                  <c:v>D: Buildings with Hydronically Heated Multizone Systems</c:v>
                </c:pt>
              </c:strCache>
            </c:strRef>
          </c:tx>
          <c:spPr>
            <a:solidFill>
              <a:schemeClr val="accent4"/>
            </a:solidFill>
            <a:ln>
              <a:noFill/>
            </a:ln>
            <a:effectLst/>
          </c:spPr>
          <c:invertIfNegative val="0"/>
          <c:cat>
            <c:strRef>
              <c:f>'12. Baseline - Segments'!$A$38</c:f>
              <c:strCache>
                <c:ptCount val="1"/>
                <c:pt idx="0">
                  <c:v>Total</c:v>
                </c:pt>
              </c:strCache>
            </c:strRef>
          </c:cat>
          <c:val>
            <c:numRef>
              <c:f>'12. Baseline - Segments'!$E$38</c:f>
              <c:numCache>
                <c:formatCode>0.00</c:formatCode>
                <c:ptCount val="1"/>
                <c:pt idx="0">
                  <c:v>0.25812066700000003</c:v>
                </c:pt>
              </c:numCache>
            </c:numRef>
          </c:val>
          <c:extLst>
            <c:ext xmlns:c16="http://schemas.microsoft.com/office/drawing/2014/chart" uri="{C3380CC4-5D6E-409C-BE32-E72D297353CC}">
              <c16:uniqueId val="{00000002-8ECD-4B69-9396-CC442E4143BF}"/>
            </c:ext>
          </c:extLst>
        </c:ser>
        <c:ser>
          <c:idx val="4"/>
          <c:order val="4"/>
          <c:tx>
            <c:strRef>
              <c:f>'12. Baseline - Segments'!$F$36:$F$37</c:f>
              <c:strCache>
                <c:ptCount val="1"/>
                <c:pt idx="0">
                  <c:v>E: Lodging with Zone-by-Zone Systems</c:v>
                </c:pt>
              </c:strCache>
            </c:strRef>
          </c:tx>
          <c:spPr>
            <a:solidFill>
              <a:schemeClr val="accent5"/>
            </a:solidFill>
            <a:ln>
              <a:noFill/>
            </a:ln>
            <a:effectLst/>
          </c:spPr>
          <c:invertIfNegative val="0"/>
          <c:cat>
            <c:strRef>
              <c:f>'12. Baseline - Segments'!$A$38</c:f>
              <c:strCache>
                <c:ptCount val="1"/>
                <c:pt idx="0">
                  <c:v>Total</c:v>
                </c:pt>
              </c:strCache>
            </c:strRef>
          </c:cat>
          <c:val>
            <c:numRef>
              <c:f>'12. Baseline - Segments'!$F$38</c:f>
              <c:numCache>
                <c:formatCode>0.00</c:formatCode>
                <c:ptCount val="1"/>
                <c:pt idx="0">
                  <c:v>0.10069144500000002</c:v>
                </c:pt>
              </c:numCache>
            </c:numRef>
          </c:val>
          <c:extLst>
            <c:ext xmlns:c16="http://schemas.microsoft.com/office/drawing/2014/chart" uri="{C3380CC4-5D6E-409C-BE32-E72D297353CC}">
              <c16:uniqueId val="{00000003-8ECD-4B69-9396-CC442E4143BF}"/>
            </c:ext>
          </c:extLst>
        </c:ser>
        <c:ser>
          <c:idx val="5"/>
          <c:order val="5"/>
          <c:tx>
            <c:strRef>
              <c:f>'12. Baseline - Segments'!$G$36:$G$37</c:f>
              <c:strCache>
                <c:ptCount val="1"/>
                <c:pt idx="0">
                  <c:v>F: Buildings with Electric Resistance Multizone Systems</c:v>
                </c:pt>
              </c:strCache>
            </c:strRef>
          </c:tx>
          <c:spPr>
            <a:solidFill>
              <a:schemeClr val="accent6"/>
            </a:solidFill>
            <a:ln>
              <a:noFill/>
            </a:ln>
            <a:effectLst/>
          </c:spPr>
          <c:invertIfNegative val="0"/>
          <c:cat>
            <c:strRef>
              <c:f>'12. Baseline - Segments'!$A$38</c:f>
              <c:strCache>
                <c:ptCount val="1"/>
                <c:pt idx="0">
                  <c:v>Total</c:v>
                </c:pt>
              </c:strCache>
            </c:strRef>
          </c:cat>
          <c:val>
            <c:numRef>
              <c:f>'12. Baseline - Segments'!$G$38</c:f>
              <c:numCache>
                <c:formatCode>0.00</c:formatCode>
                <c:ptCount val="1"/>
                <c:pt idx="0">
                  <c:v>4.2504223999999993E-2</c:v>
                </c:pt>
              </c:numCache>
            </c:numRef>
          </c:val>
          <c:extLst>
            <c:ext xmlns:c16="http://schemas.microsoft.com/office/drawing/2014/chart" uri="{C3380CC4-5D6E-409C-BE32-E72D297353CC}">
              <c16:uniqueId val="{00000004-8ECD-4B69-9396-CC442E4143BF}"/>
            </c:ext>
          </c:extLst>
        </c:ser>
        <c:ser>
          <c:idx val="6"/>
          <c:order val="6"/>
          <c:tx>
            <c:strRef>
              <c:f>'12. Baseline - Segments'!$H$36:$H$37</c:f>
              <c:strCache>
                <c:ptCount val="1"/>
                <c:pt idx="0">
                  <c:v>G: Buildings with Furnace-Based Multizone Systems</c:v>
                </c:pt>
              </c:strCache>
            </c:strRef>
          </c:tx>
          <c:spPr>
            <a:solidFill>
              <a:schemeClr val="accent1">
                <a:lumMod val="60000"/>
              </a:schemeClr>
            </a:solidFill>
            <a:ln>
              <a:noFill/>
            </a:ln>
            <a:effectLst/>
          </c:spPr>
          <c:invertIfNegative val="0"/>
          <c:cat>
            <c:strRef>
              <c:f>'12. Baseline - Segments'!$A$38</c:f>
              <c:strCache>
                <c:ptCount val="1"/>
                <c:pt idx="0">
                  <c:v>Total</c:v>
                </c:pt>
              </c:strCache>
            </c:strRef>
          </c:cat>
          <c:val>
            <c:numRef>
              <c:f>'12. Baseline - Segments'!$H$38</c:f>
              <c:numCache>
                <c:formatCode>0.00</c:formatCode>
                <c:ptCount val="1"/>
                <c:pt idx="0">
                  <c:v>8.7204780000000003E-3</c:v>
                </c:pt>
              </c:numCache>
            </c:numRef>
          </c:val>
          <c:extLst>
            <c:ext xmlns:c16="http://schemas.microsoft.com/office/drawing/2014/chart" uri="{C3380CC4-5D6E-409C-BE32-E72D297353CC}">
              <c16:uniqueId val="{00000005-8ECD-4B69-9396-CC442E4143BF}"/>
            </c:ext>
          </c:extLst>
        </c:ser>
        <c:ser>
          <c:idx val="7"/>
          <c:order val="7"/>
          <c:tx>
            <c:strRef>
              <c:f>'12. Baseline - Segments'!$I$36:$I$37</c:f>
              <c:strCache>
                <c:ptCount val="1"/>
                <c:pt idx="0">
                  <c:v>H: Buildings with Residential Style Central Systems</c:v>
                </c:pt>
              </c:strCache>
            </c:strRef>
          </c:tx>
          <c:spPr>
            <a:solidFill>
              <a:schemeClr val="accent2">
                <a:lumMod val="60000"/>
              </a:schemeClr>
            </a:solidFill>
            <a:ln>
              <a:noFill/>
            </a:ln>
            <a:effectLst/>
          </c:spPr>
          <c:invertIfNegative val="0"/>
          <c:cat>
            <c:strRef>
              <c:f>'12. Baseline - Segments'!$A$38</c:f>
              <c:strCache>
                <c:ptCount val="1"/>
                <c:pt idx="0">
                  <c:v>Total</c:v>
                </c:pt>
              </c:strCache>
            </c:strRef>
          </c:cat>
          <c:val>
            <c:numRef>
              <c:f>'12. Baseline - Segments'!$I$38</c:f>
              <c:numCache>
                <c:formatCode>0.00</c:formatCode>
                <c:ptCount val="1"/>
                <c:pt idx="0">
                  <c:v>1.9254629999999999E-3</c:v>
                </c:pt>
              </c:numCache>
            </c:numRef>
          </c:val>
          <c:extLst>
            <c:ext xmlns:c16="http://schemas.microsoft.com/office/drawing/2014/chart" uri="{C3380CC4-5D6E-409C-BE32-E72D297353CC}">
              <c16:uniqueId val="{00000000-EECD-433A-8D2E-F550602EEE98}"/>
            </c:ext>
          </c:extLst>
        </c:ser>
        <c:ser>
          <c:idx val="8"/>
          <c:order val="8"/>
          <c:tx>
            <c:strRef>
              <c:f>'12. Baseline - Segments'!$J$36:$J$37</c:f>
              <c:strCache>
                <c:ptCount val="1"/>
                <c:pt idx="0">
                  <c:v>I: Non-Lodging Buildings with Zone-by-Zone Systems</c:v>
                </c:pt>
              </c:strCache>
            </c:strRef>
          </c:tx>
          <c:spPr>
            <a:solidFill>
              <a:schemeClr val="accent3">
                <a:lumMod val="60000"/>
              </a:schemeClr>
            </a:solidFill>
            <a:ln>
              <a:noFill/>
            </a:ln>
            <a:effectLst/>
          </c:spPr>
          <c:invertIfNegative val="0"/>
          <c:cat>
            <c:strRef>
              <c:f>'12. Baseline - Segments'!$A$38</c:f>
              <c:strCache>
                <c:ptCount val="1"/>
                <c:pt idx="0">
                  <c:v>Total</c:v>
                </c:pt>
              </c:strCache>
            </c:strRef>
          </c:cat>
          <c:val>
            <c:numRef>
              <c:f>'12. Baseline - Segments'!$J$38</c:f>
              <c:numCache>
                <c:formatCode>0.00</c:formatCode>
                <c:ptCount val="1"/>
                <c:pt idx="0">
                  <c:v>1.5361397000000001E-2</c:v>
                </c:pt>
              </c:numCache>
            </c:numRef>
          </c:val>
          <c:extLst>
            <c:ext xmlns:c16="http://schemas.microsoft.com/office/drawing/2014/chart" uri="{C3380CC4-5D6E-409C-BE32-E72D297353CC}">
              <c16:uniqueId val="{00000000-1125-49B1-8DEA-62C6654799EC}"/>
            </c:ext>
          </c:extLst>
        </c:ser>
        <c:dLbls>
          <c:showLegendKey val="0"/>
          <c:showVal val="0"/>
          <c:showCatName val="0"/>
          <c:showSerName val="0"/>
          <c:showPercent val="0"/>
          <c:showBubbleSize val="0"/>
        </c:dLbls>
        <c:gapWidth val="79"/>
        <c:overlap val="100"/>
        <c:axId val="1001565888"/>
        <c:axId val="1001566248"/>
      </c:barChart>
      <c:catAx>
        <c:axId val="100156588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001566248"/>
        <c:crosses val="autoZero"/>
        <c:auto val="1"/>
        <c:lblAlgn val="ctr"/>
        <c:lblOffset val="100"/>
        <c:noMultiLvlLbl val="0"/>
      </c:catAx>
      <c:valAx>
        <c:axId val="1001566248"/>
        <c:scaling>
          <c:orientation val="minMax"/>
        </c:scaling>
        <c:delete val="0"/>
        <c:axPos val="l"/>
        <c:title>
          <c:tx>
            <c:rich>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b="0" i="0" u="none" strike="noStrike" kern="1200" cap="all" baseline="0">
                    <a:solidFill>
                      <a:sysClr val="windowText" lastClr="000000">
                        <a:lumMod val="65000"/>
                        <a:lumOff val="35000"/>
                      </a:sysClr>
                    </a:solidFill>
                  </a:rPr>
                  <a:t>Total site energy (TBTU)</a:t>
                </a:r>
              </a:p>
            </c:rich>
          </c:tx>
          <c:overlay val="0"/>
          <c:spPr>
            <a:noFill/>
            <a:ln>
              <a:noFill/>
            </a:ln>
            <a:effectLst/>
          </c:spPr>
          <c:txPr>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01565888"/>
        <c:crosses val="autoZero"/>
        <c:crossBetween val="between"/>
      </c:valAx>
      <c:spPr>
        <a:noFill/>
        <a:ln>
          <a:noFill/>
        </a:ln>
        <a:effectLst/>
      </c:spPr>
    </c:plotArea>
    <c:legend>
      <c:legendPos val="r"/>
      <c:layout>
        <c:manualLayout>
          <c:xMode val="edge"/>
          <c:yMode val="edge"/>
          <c:x val="0.50982249354341946"/>
          <c:y val="0.17247604065118521"/>
          <c:w val="0.48867142556604332"/>
          <c:h val="0.781760323851934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Template.xlsx]5. Baseline - By Size!PivotTable1</c:name>
    <c:fmtId val="2"/>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Floor Area </a:t>
            </a:r>
            <a:r>
              <a:rPr lang="en-US" baseline="0"/>
              <a:t>by Building Size</a:t>
            </a:r>
          </a:p>
        </c:rich>
      </c:tx>
      <c:layout>
        <c:manualLayout>
          <c:xMode val="edge"/>
          <c:yMode val="edge"/>
          <c:x val="0.17395614440389831"/>
          <c:y val="2.2754980563560751E-2"/>
        </c:manualLayout>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plus"/>
          <c:size val="6"/>
          <c:spPr>
            <a:no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dot"/>
          <c:size val="6"/>
          <c:spPr>
            <a:solidFill>
              <a:schemeClr val="accent2">
                <a:lumMod val="60000"/>
              </a:schemeClr>
            </a:solid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dash"/>
          <c:size val="6"/>
          <c:spPr>
            <a:solidFill>
              <a:schemeClr val="accent3">
                <a:lumMod val="60000"/>
              </a:schemeClr>
            </a:solidFill>
            <a:ln w="9525">
              <a:solidFill>
                <a:schemeClr val="accent3">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diamond"/>
          <c:size val="6"/>
          <c:spPr>
            <a:solidFill>
              <a:schemeClr val="accent4">
                <a:lumMod val="60000"/>
              </a:schemeClr>
            </a:solidFill>
            <a:ln w="9525">
              <a:solidFill>
                <a:schemeClr val="accent4">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960752520637805"/>
          <c:y val="0.11493773451862298"/>
          <c:w val="0.53047821527833361"/>
          <c:h val="0.85160907207074321"/>
        </c:manualLayout>
      </c:layout>
      <c:barChart>
        <c:barDir val="col"/>
        <c:grouping val="stacked"/>
        <c:varyColors val="0"/>
        <c:ser>
          <c:idx val="0"/>
          <c:order val="0"/>
          <c:tx>
            <c:strRef>
              <c:f>'5. Baseline - By Size'!$B$42:$B$43</c:f>
              <c:strCache>
                <c:ptCount val="1"/>
                <c:pt idx="0">
                  <c:v>&lt;1k</c:v>
                </c:pt>
              </c:strCache>
            </c:strRef>
          </c:tx>
          <c:spPr>
            <a:solidFill>
              <a:schemeClr val="accent1"/>
            </a:solidFill>
            <a:ln>
              <a:noFill/>
            </a:ln>
            <a:effectLst/>
          </c:spPr>
          <c:invertIfNegative val="0"/>
          <c:cat>
            <c:strRef>
              <c:f>'5. Baseline - By Size'!$A$44</c:f>
              <c:strCache>
                <c:ptCount val="1"/>
                <c:pt idx="0">
                  <c:v>Total</c:v>
                </c:pt>
              </c:strCache>
            </c:strRef>
          </c:cat>
          <c:val>
            <c:numRef>
              <c:f>'5. Baseline - By Size'!$B$44</c:f>
              <c:numCache>
                <c:formatCode>###,###,,</c:formatCode>
                <c:ptCount val="1"/>
                <c:pt idx="0">
                  <c:v>234175.82878899999</c:v>
                </c:pt>
              </c:numCache>
            </c:numRef>
          </c:val>
          <c:extLst>
            <c:ext xmlns:c16="http://schemas.microsoft.com/office/drawing/2014/chart" uri="{C3380CC4-5D6E-409C-BE32-E72D297353CC}">
              <c16:uniqueId val="{00000000-5212-4930-B0F4-85C488754DCC}"/>
            </c:ext>
          </c:extLst>
        </c:ser>
        <c:ser>
          <c:idx val="1"/>
          <c:order val="1"/>
          <c:tx>
            <c:strRef>
              <c:f>'5. Baseline - By Size'!$C$42:$C$43</c:f>
              <c:strCache>
                <c:ptCount val="1"/>
                <c:pt idx="0">
                  <c:v>1k-3k</c:v>
                </c:pt>
              </c:strCache>
            </c:strRef>
          </c:tx>
          <c:spPr>
            <a:solidFill>
              <a:schemeClr val="accent2"/>
            </a:solidFill>
            <a:ln>
              <a:noFill/>
            </a:ln>
            <a:effectLst/>
          </c:spPr>
          <c:invertIfNegative val="0"/>
          <c:cat>
            <c:strRef>
              <c:f>'5. Baseline - By Size'!$A$44</c:f>
              <c:strCache>
                <c:ptCount val="1"/>
                <c:pt idx="0">
                  <c:v>Total</c:v>
                </c:pt>
              </c:strCache>
            </c:strRef>
          </c:cat>
          <c:val>
            <c:numRef>
              <c:f>'5. Baseline - By Size'!$C$44</c:f>
              <c:numCache>
                <c:formatCode>###,###,,</c:formatCode>
                <c:ptCount val="1"/>
                <c:pt idx="0">
                  <c:v>255944.70909899997</c:v>
                </c:pt>
              </c:numCache>
            </c:numRef>
          </c:val>
          <c:extLst>
            <c:ext xmlns:c16="http://schemas.microsoft.com/office/drawing/2014/chart" uri="{C3380CC4-5D6E-409C-BE32-E72D297353CC}">
              <c16:uniqueId val="{00000001-5212-4930-B0F4-85C488754DCC}"/>
            </c:ext>
          </c:extLst>
        </c:ser>
        <c:ser>
          <c:idx val="2"/>
          <c:order val="2"/>
          <c:tx>
            <c:strRef>
              <c:f>'5. Baseline - By Size'!$D$42:$D$43</c:f>
              <c:strCache>
                <c:ptCount val="1"/>
                <c:pt idx="0">
                  <c:v>3k-8k</c:v>
                </c:pt>
              </c:strCache>
            </c:strRef>
          </c:tx>
          <c:spPr>
            <a:solidFill>
              <a:schemeClr val="accent3"/>
            </a:solidFill>
            <a:ln>
              <a:noFill/>
            </a:ln>
            <a:effectLst/>
          </c:spPr>
          <c:invertIfNegative val="0"/>
          <c:cat>
            <c:strRef>
              <c:f>'5. Baseline - By Size'!$A$44</c:f>
              <c:strCache>
                <c:ptCount val="1"/>
                <c:pt idx="0">
                  <c:v>Total</c:v>
                </c:pt>
              </c:strCache>
            </c:strRef>
          </c:cat>
          <c:val>
            <c:numRef>
              <c:f>'5. Baseline - By Size'!$D$44</c:f>
              <c:numCache>
                <c:formatCode>###,###,,</c:formatCode>
                <c:ptCount val="1"/>
                <c:pt idx="0">
                  <c:v>569154.53125899995</c:v>
                </c:pt>
              </c:numCache>
            </c:numRef>
          </c:val>
          <c:extLst>
            <c:ext xmlns:c16="http://schemas.microsoft.com/office/drawing/2014/chart" uri="{C3380CC4-5D6E-409C-BE32-E72D297353CC}">
              <c16:uniqueId val="{00000002-5212-4930-B0F4-85C488754DCC}"/>
            </c:ext>
          </c:extLst>
        </c:ser>
        <c:ser>
          <c:idx val="3"/>
          <c:order val="3"/>
          <c:tx>
            <c:strRef>
              <c:f>'5. Baseline - By Size'!$E$42:$E$43</c:f>
              <c:strCache>
                <c:ptCount val="1"/>
                <c:pt idx="0">
                  <c:v>8k-12k</c:v>
                </c:pt>
              </c:strCache>
            </c:strRef>
          </c:tx>
          <c:spPr>
            <a:solidFill>
              <a:schemeClr val="accent4"/>
            </a:solidFill>
            <a:ln>
              <a:noFill/>
            </a:ln>
            <a:effectLst/>
          </c:spPr>
          <c:invertIfNegative val="0"/>
          <c:cat>
            <c:strRef>
              <c:f>'5. Baseline - By Size'!$A$44</c:f>
              <c:strCache>
                <c:ptCount val="1"/>
                <c:pt idx="0">
                  <c:v>Total</c:v>
                </c:pt>
              </c:strCache>
            </c:strRef>
          </c:cat>
          <c:val>
            <c:numRef>
              <c:f>'5. Baseline - By Size'!$E$44</c:f>
              <c:numCache>
                <c:formatCode>###,###,,</c:formatCode>
                <c:ptCount val="1"/>
                <c:pt idx="0">
                  <c:v>666290.09811999998</c:v>
                </c:pt>
              </c:numCache>
            </c:numRef>
          </c:val>
          <c:extLst>
            <c:ext xmlns:c16="http://schemas.microsoft.com/office/drawing/2014/chart" uri="{C3380CC4-5D6E-409C-BE32-E72D297353CC}">
              <c16:uniqueId val="{00000003-5212-4930-B0F4-85C488754DCC}"/>
            </c:ext>
          </c:extLst>
        </c:ser>
        <c:ser>
          <c:idx val="4"/>
          <c:order val="4"/>
          <c:tx>
            <c:strRef>
              <c:f>'5. Baseline - By Size'!$F$42:$F$43</c:f>
              <c:strCache>
                <c:ptCount val="1"/>
                <c:pt idx="0">
                  <c:v>12k-30k</c:v>
                </c:pt>
              </c:strCache>
            </c:strRef>
          </c:tx>
          <c:spPr>
            <a:solidFill>
              <a:schemeClr val="accent5"/>
            </a:solidFill>
            <a:ln>
              <a:noFill/>
            </a:ln>
            <a:effectLst/>
          </c:spPr>
          <c:invertIfNegative val="0"/>
          <c:cat>
            <c:strRef>
              <c:f>'5. Baseline - By Size'!$A$44</c:f>
              <c:strCache>
                <c:ptCount val="1"/>
                <c:pt idx="0">
                  <c:v>Total</c:v>
                </c:pt>
              </c:strCache>
            </c:strRef>
          </c:cat>
          <c:val>
            <c:numRef>
              <c:f>'5. Baseline - By Size'!$F$44</c:f>
              <c:numCache>
                <c:formatCode>###,###,,</c:formatCode>
                <c:ptCount val="1"/>
                <c:pt idx="0">
                  <c:v>621216.49268000002</c:v>
                </c:pt>
              </c:numCache>
            </c:numRef>
          </c:val>
          <c:extLst>
            <c:ext xmlns:c16="http://schemas.microsoft.com/office/drawing/2014/chart" uri="{C3380CC4-5D6E-409C-BE32-E72D297353CC}">
              <c16:uniqueId val="{00000004-5212-4930-B0F4-85C488754DCC}"/>
            </c:ext>
          </c:extLst>
        </c:ser>
        <c:ser>
          <c:idx val="5"/>
          <c:order val="5"/>
          <c:tx>
            <c:strRef>
              <c:f>'5. Baseline - By Size'!$G$42:$G$43</c:f>
              <c:strCache>
                <c:ptCount val="1"/>
                <c:pt idx="0">
                  <c:v>30k-40k</c:v>
                </c:pt>
              </c:strCache>
            </c:strRef>
          </c:tx>
          <c:spPr>
            <a:solidFill>
              <a:schemeClr val="accent6"/>
            </a:solidFill>
            <a:ln>
              <a:noFill/>
            </a:ln>
            <a:effectLst/>
          </c:spPr>
          <c:invertIfNegative val="0"/>
          <c:cat>
            <c:strRef>
              <c:f>'5. Baseline - By Size'!$A$44</c:f>
              <c:strCache>
                <c:ptCount val="1"/>
                <c:pt idx="0">
                  <c:v>Total</c:v>
                </c:pt>
              </c:strCache>
            </c:strRef>
          </c:cat>
          <c:val>
            <c:numRef>
              <c:f>'5. Baseline - By Size'!$G$44</c:f>
              <c:numCache>
                <c:formatCode>###,###,,</c:formatCode>
                <c:ptCount val="1"/>
                <c:pt idx="0">
                  <c:v>448181.61067200004</c:v>
                </c:pt>
              </c:numCache>
            </c:numRef>
          </c:val>
          <c:extLst>
            <c:ext xmlns:c16="http://schemas.microsoft.com/office/drawing/2014/chart" uri="{C3380CC4-5D6E-409C-BE32-E72D297353CC}">
              <c16:uniqueId val="{00000005-5212-4930-B0F4-85C488754DCC}"/>
            </c:ext>
          </c:extLst>
        </c:ser>
        <c:ser>
          <c:idx val="6"/>
          <c:order val="6"/>
          <c:tx>
            <c:strRef>
              <c:f>'5. Baseline - By Size'!$H$42:$H$43</c:f>
              <c:strCache>
                <c:ptCount val="1"/>
                <c:pt idx="0">
                  <c:v>40k-52k</c:v>
                </c:pt>
              </c:strCache>
            </c:strRef>
          </c:tx>
          <c:spPr>
            <a:solidFill>
              <a:schemeClr val="accent1">
                <a:lumMod val="60000"/>
              </a:schemeClr>
            </a:solidFill>
            <a:ln>
              <a:noFill/>
            </a:ln>
            <a:effectLst/>
          </c:spPr>
          <c:invertIfNegative val="0"/>
          <c:cat>
            <c:strRef>
              <c:f>'5. Baseline - By Size'!$A$44</c:f>
              <c:strCache>
                <c:ptCount val="1"/>
                <c:pt idx="0">
                  <c:v>Total</c:v>
                </c:pt>
              </c:strCache>
            </c:strRef>
          </c:cat>
          <c:val>
            <c:numRef>
              <c:f>'5. Baseline - By Size'!$H$44</c:f>
              <c:numCache>
                <c:formatCode>###,###,,</c:formatCode>
                <c:ptCount val="1"/>
                <c:pt idx="0">
                  <c:v>452668.16220999998</c:v>
                </c:pt>
              </c:numCache>
            </c:numRef>
          </c:val>
          <c:extLst>
            <c:ext xmlns:c16="http://schemas.microsoft.com/office/drawing/2014/chart" uri="{C3380CC4-5D6E-409C-BE32-E72D297353CC}">
              <c16:uniqueId val="{00000006-5212-4930-B0F4-85C488754DCC}"/>
            </c:ext>
          </c:extLst>
        </c:ser>
        <c:ser>
          <c:idx val="7"/>
          <c:order val="7"/>
          <c:tx>
            <c:strRef>
              <c:f>'5. Baseline - By Size'!$I$42:$I$43</c:f>
              <c:strCache>
                <c:ptCount val="1"/>
                <c:pt idx="0">
                  <c:v>52k-64k</c:v>
                </c:pt>
              </c:strCache>
            </c:strRef>
          </c:tx>
          <c:spPr>
            <a:solidFill>
              <a:schemeClr val="accent2">
                <a:lumMod val="60000"/>
              </a:schemeClr>
            </a:solidFill>
            <a:ln>
              <a:noFill/>
            </a:ln>
            <a:effectLst/>
          </c:spPr>
          <c:invertIfNegative val="0"/>
          <c:cat>
            <c:strRef>
              <c:f>'5. Baseline - By Size'!$A$44</c:f>
              <c:strCache>
                <c:ptCount val="1"/>
                <c:pt idx="0">
                  <c:v>Total</c:v>
                </c:pt>
              </c:strCache>
            </c:strRef>
          </c:cat>
          <c:val>
            <c:numRef>
              <c:f>'5. Baseline - By Size'!$I$44</c:f>
              <c:numCache>
                <c:formatCode>###,###,,</c:formatCode>
                <c:ptCount val="1"/>
                <c:pt idx="0">
                  <c:v>694215.27334899991</c:v>
                </c:pt>
              </c:numCache>
            </c:numRef>
          </c:val>
          <c:extLst>
            <c:ext xmlns:c16="http://schemas.microsoft.com/office/drawing/2014/chart" uri="{C3380CC4-5D6E-409C-BE32-E72D297353CC}">
              <c16:uniqueId val="{00000007-5212-4930-B0F4-85C488754DCC}"/>
            </c:ext>
          </c:extLst>
        </c:ser>
        <c:ser>
          <c:idx val="8"/>
          <c:order val="8"/>
          <c:tx>
            <c:strRef>
              <c:f>'5. Baseline - By Size'!$J$42:$J$43</c:f>
              <c:strCache>
                <c:ptCount val="1"/>
                <c:pt idx="0">
                  <c:v>64k-70k</c:v>
                </c:pt>
              </c:strCache>
            </c:strRef>
          </c:tx>
          <c:spPr>
            <a:solidFill>
              <a:schemeClr val="accent3">
                <a:lumMod val="60000"/>
              </a:schemeClr>
            </a:solidFill>
            <a:ln>
              <a:noFill/>
            </a:ln>
            <a:effectLst/>
          </c:spPr>
          <c:invertIfNegative val="0"/>
          <c:cat>
            <c:strRef>
              <c:f>'5. Baseline - By Size'!$A$44</c:f>
              <c:strCache>
                <c:ptCount val="1"/>
                <c:pt idx="0">
                  <c:v>Total</c:v>
                </c:pt>
              </c:strCache>
            </c:strRef>
          </c:cat>
          <c:val>
            <c:numRef>
              <c:f>'5. Baseline - By Size'!$J$44</c:f>
              <c:numCache>
                <c:formatCode>###,###,,</c:formatCode>
                <c:ptCount val="1"/>
                <c:pt idx="0">
                  <c:v>288289.65463</c:v>
                </c:pt>
              </c:numCache>
            </c:numRef>
          </c:val>
          <c:extLst>
            <c:ext xmlns:c16="http://schemas.microsoft.com/office/drawing/2014/chart" uri="{C3380CC4-5D6E-409C-BE32-E72D297353CC}">
              <c16:uniqueId val="{00000008-5212-4930-B0F4-85C488754DCC}"/>
            </c:ext>
          </c:extLst>
        </c:ser>
        <c:ser>
          <c:idx val="9"/>
          <c:order val="9"/>
          <c:tx>
            <c:strRef>
              <c:f>'5. Baseline - By Size'!$K$42:$K$43</c:f>
              <c:strCache>
                <c:ptCount val="1"/>
                <c:pt idx="0">
                  <c:v>70k-80k</c:v>
                </c:pt>
              </c:strCache>
            </c:strRef>
          </c:tx>
          <c:spPr>
            <a:solidFill>
              <a:schemeClr val="accent4">
                <a:lumMod val="60000"/>
              </a:schemeClr>
            </a:solidFill>
            <a:ln>
              <a:noFill/>
            </a:ln>
            <a:effectLst/>
          </c:spPr>
          <c:invertIfNegative val="0"/>
          <c:cat>
            <c:strRef>
              <c:f>'5. Baseline - By Size'!$A$44</c:f>
              <c:strCache>
                <c:ptCount val="1"/>
                <c:pt idx="0">
                  <c:v>Total</c:v>
                </c:pt>
              </c:strCache>
            </c:strRef>
          </c:cat>
          <c:val>
            <c:numRef>
              <c:f>'5. Baseline - By Size'!$K$44</c:f>
              <c:numCache>
                <c:formatCode>###,###,,</c:formatCode>
                <c:ptCount val="1"/>
                <c:pt idx="0">
                  <c:v>687628.29546000005</c:v>
                </c:pt>
              </c:numCache>
            </c:numRef>
          </c:val>
          <c:extLst>
            <c:ext xmlns:c16="http://schemas.microsoft.com/office/drawing/2014/chart" uri="{C3380CC4-5D6E-409C-BE32-E72D297353CC}">
              <c16:uniqueId val="{00000009-5212-4930-B0F4-85C488754DCC}"/>
            </c:ext>
          </c:extLst>
        </c:ser>
        <c:ser>
          <c:idx val="10"/>
          <c:order val="10"/>
          <c:tx>
            <c:strRef>
              <c:f>'5. Baseline - By Size'!$L$42:$L$43</c:f>
              <c:strCache>
                <c:ptCount val="1"/>
                <c:pt idx="0">
                  <c:v>80k-100k</c:v>
                </c:pt>
              </c:strCache>
            </c:strRef>
          </c:tx>
          <c:spPr>
            <a:solidFill>
              <a:schemeClr val="accent5">
                <a:lumMod val="60000"/>
              </a:schemeClr>
            </a:solidFill>
            <a:ln>
              <a:noFill/>
            </a:ln>
            <a:effectLst/>
          </c:spPr>
          <c:invertIfNegative val="0"/>
          <c:cat>
            <c:strRef>
              <c:f>'5. Baseline - By Size'!$A$44</c:f>
              <c:strCache>
                <c:ptCount val="1"/>
                <c:pt idx="0">
                  <c:v>Total</c:v>
                </c:pt>
              </c:strCache>
            </c:strRef>
          </c:cat>
          <c:val>
            <c:numRef>
              <c:f>'5. Baseline - By Size'!$L$44</c:f>
              <c:numCache>
                <c:formatCode>###,###,,</c:formatCode>
                <c:ptCount val="1"/>
                <c:pt idx="0">
                  <c:v>644438.27220999997</c:v>
                </c:pt>
              </c:numCache>
            </c:numRef>
          </c:val>
          <c:extLst>
            <c:ext xmlns:c16="http://schemas.microsoft.com/office/drawing/2014/chart" uri="{C3380CC4-5D6E-409C-BE32-E72D297353CC}">
              <c16:uniqueId val="{0000000A-5212-4930-B0F4-85C488754DCC}"/>
            </c:ext>
          </c:extLst>
        </c:ser>
        <c:ser>
          <c:idx val="11"/>
          <c:order val="11"/>
          <c:tx>
            <c:strRef>
              <c:f>'5. Baseline - By Size'!$M$42:$M$43</c:f>
              <c:strCache>
                <c:ptCount val="1"/>
                <c:pt idx="0">
                  <c:v>100k-150k</c:v>
                </c:pt>
              </c:strCache>
            </c:strRef>
          </c:tx>
          <c:spPr>
            <a:solidFill>
              <a:schemeClr val="accent6">
                <a:lumMod val="60000"/>
              </a:schemeClr>
            </a:solidFill>
            <a:ln>
              <a:noFill/>
            </a:ln>
            <a:effectLst/>
          </c:spPr>
          <c:invertIfNegative val="0"/>
          <c:cat>
            <c:strRef>
              <c:f>'5. Baseline - By Size'!$A$44</c:f>
              <c:strCache>
                <c:ptCount val="1"/>
                <c:pt idx="0">
                  <c:v>Total</c:v>
                </c:pt>
              </c:strCache>
            </c:strRef>
          </c:cat>
          <c:val>
            <c:numRef>
              <c:f>'5. Baseline - By Size'!$M$44</c:f>
              <c:numCache>
                <c:formatCode>###,###,,</c:formatCode>
                <c:ptCount val="1"/>
                <c:pt idx="0">
                  <c:v>795329.5281</c:v>
                </c:pt>
              </c:numCache>
            </c:numRef>
          </c:val>
          <c:extLst>
            <c:ext xmlns:c16="http://schemas.microsoft.com/office/drawing/2014/chart" uri="{C3380CC4-5D6E-409C-BE32-E72D297353CC}">
              <c16:uniqueId val="{0000000B-5212-4930-B0F4-85C488754DCC}"/>
            </c:ext>
          </c:extLst>
        </c:ser>
        <c:ser>
          <c:idx val="12"/>
          <c:order val="12"/>
          <c:tx>
            <c:strRef>
              <c:f>'5. Baseline - By Size'!$N$42:$N$43</c:f>
              <c:strCache>
                <c:ptCount val="1"/>
                <c:pt idx="0">
                  <c:v>150k-200k</c:v>
                </c:pt>
              </c:strCache>
            </c:strRef>
          </c:tx>
          <c:spPr>
            <a:solidFill>
              <a:schemeClr val="accent1">
                <a:lumMod val="80000"/>
                <a:lumOff val="20000"/>
              </a:schemeClr>
            </a:solidFill>
            <a:ln>
              <a:noFill/>
            </a:ln>
            <a:effectLst/>
          </c:spPr>
          <c:invertIfNegative val="0"/>
          <c:cat>
            <c:strRef>
              <c:f>'5. Baseline - By Size'!$A$44</c:f>
              <c:strCache>
                <c:ptCount val="1"/>
                <c:pt idx="0">
                  <c:v>Total</c:v>
                </c:pt>
              </c:strCache>
            </c:strRef>
          </c:cat>
          <c:val>
            <c:numRef>
              <c:f>'5. Baseline - By Size'!$N$44</c:f>
              <c:numCache>
                <c:formatCode>###,###,,</c:formatCode>
                <c:ptCount val="1"/>
                <c:pt idx="0">
                  <c:v>1177890.12585</c:v>
                </c:pt>
              </c:numCache>
            </c:numRef>
          </c:val>
          <c:extLst>
            <c:ext xmlns:c16="http://schemas.microsoft.com/office/drawing/2014/chart" uri="{C3380CC4-5D6E-409C-BE32-E72D297353CC}">
              <c16:uniqueId val="{0000000C-5212-4930-B0F4-85C488754DCC}"/>
            </c:ext>
          </c:extLst>
        </c:ser>
        <c:ser>
          <c:idx val="13"/>
          <c:order val="13"/>
          <c:tx>
            <c:strRef>
              <c:f>'5. Baseline - By Size'!$O$42:$O$43</c:f>
              <c:strCache>
                <c:ptCount val="1"/>
                <c:pt idx="0">
                  <c:v>200k-400k</c:v>
                </c:pt>
              </c:strCache>
            </c:strRef>
          </c:tx>
          <c:spPr>
            <a:solidFill>
              <a:schemeClr val="accent2">
                <a:lumMod val="80000"/>
                <a:lumOff val="20000"/>
              </a:schemeClr>
            </a:solidFill>
            <a:ln>
              <a:noFill/>
            </a:ln>
            <a:effectLst/>
          </c:spPr>
          <c:invertIfNegative val="0"/>
          <c:cat>
            <c:strRef>
              <c:f>'5. Baseline - By Size'!$A$44</c:f>
              <c:strCache>
                <c:ptCount val="1"/>
                <c:pt idx="0">
                  <c:v>Total</c:v>
                </c:pt>
              </c:strCache>
            </c:strRef>
          </c:cat>
          <c:val>
            <c:numRef>
              <c:f>'5. Baseline - By Size'!$O$44</c:f>
              <c:numCache>
                <c:formatCode>###,###,,</c:formatCode>
                <c:ptCount val="1"/>
                <c:pt idx="0">
                  <c:v>1075931.73936</c:v>
                </c:pt>
              </c:numCache>
            </c:numRef>
          </c:val>
          <c:extLst>
            <c:ext xmlns:c16="http://schemas.microsoft.com/office/drawing/2014/chart" uri="{C3380CC4-5D6E-409C-BE32-E72D297353CC}">
              <c16:uniqueId val="{0000000D-5212-4930-B0F4-85C488754DCC}"/>
            </c:ext>
          </c:extLst>
        </c:ser>
        <c:ser>
          <c:idx val="14"/>
          <c:order val="14"/>
          <c:tx>
            <c:strRef>
              <c:f>'5. Baseline - By Size'!$P$42:$P$43</c:f>
              <c:strCache>
                <c:ptCount val="1"/>
                <c:pt idx="0">
                  <c:v>400k-600k</c:v>
                </c:pt>
              </c:strCache>
            </c:strRef>
          </c:tx>
          <c:spPr>
            <a:solidFill>
              <a:schemeClr val="accent3">
                <a:lumMod val="80000"/>
                <a:lumOff val="20000"/>
              </a:schemeClr>
            </a:solidFill>
            <a:ln>
              <a:noFill/>
            </a:ln>
            <a:effectLst/>
          </c:spPr>
          <c:invertIfNegative val="0"/>
          <c:cat>
            <c:strRef>
              <c:f>'5. Baseline - By Size'!$A$44</c:f>
              <c:strCache>
                <c:ptCount val="1"/>
                <c:pt idx="0">
                  <c:v>Total</c:v>
                </c:pt>
              </c:strCache>
            </c:strRef>
          </c:cat>
          <c:val>
            <c:numRef>
              <c:f>'5. Baseline - By Size'!$P$44</c:f>
              <c:numCache>
                <c:formatCode>###,###,,</c:formatCode>
                <c:ptCount val="1"/>
                <c:pt idx="0">
                  <c:v>193827.8561</c:v>
                </c:pt>
              </c:numCache>
            </c:numRef>
          </c:val>
          <c:extLst>
            <c:ext xmlns:c16="http://schemas.microsoft.com/office/drawing/2014/chart" uri="{C3380CC4-5D6E-409C-BE32-E72D297353CC}">
              <c16:uniqueId val="{0000000E-5212-4930-B0F4-85C488754DCC}"/>
            </c:ext>
          </c:extLst>
        </c:ser>
        <c:ser>
          <c:idx val="15"/>
          <c:order val="15"/>
          <c:tx>
            <c:strRef>
              <c:f>'5. Baseline - By Size'!$Q$42:$Q$43</c:f>
              <c:strCache>
                <c:ptCount val="1"/>
                <c:pt idx="0">
                  <c:v>600k-1mil</c:v>
                </c:pt>
              </c:strCache>
            </c:strRef>
          </c:tx>
          <c:spPr>
            <a:solidFill>
              <a:schemeClr val="accent4">
                <a:lumMod val="80000"/>
                <a:lumOff val="20000"/>
              </a:schemeClr>
            </a:solidFill>
            <a:ln>
              <a:noFill/>
            </a:ln>
            <a:effectLst/>
          </c:spPr>
          <c:invertIfNegative val="0"/>
          <c:cat>
            <c:strRef>
              <c:f>'5. Baseline - By Size'!$A$44</c:f>
              <c:strCache>
                <c:ptCount val="1"/>
                <c:pt idx="0">
                  <c:v>Total</c:v>
                </c:pt>
              </c:strCache>
            </c:strRef>
          </c:cat>
          <c:val>
            <c:numRef>
              <c:f>'5. Baseline - By Size'!$Q$44</c:f>
              <c:numCache>
                <c:formatCode>###,###,,</c:formatCode>
                <c:ptCount val="1"/>
                <c:pt idx="0">
                  <c:v>947146.12684899999</c:v>
                </c:pt>
              </c:numCache>
            </c:numRef>
          </c:val>
          <c:extLst>
            <c:ext xmlns:c16="http://schemas.microsoft.com/office/drawing/2014/chart" uri="{C3380CC4-5D6E-409C-BE32-E72D297353CC}">
              <c16:uniqueId val="{0000000F-5212-4930-B0F4-85C488754DCC}"/>
            </c:ext>
          </c:extLst>
        </c:ser>
        <c:ser>
          <c:idx val="16"/>
          <c:order val="16"/>
          <c:tx>
            <c:strRef>
              <c:f>'5. Baseline - By Size'!$R$42:$R$43</c:f>
              <c:strCache>
                <c:ptCount val="1"/>
                <c:pt idx="0">
                  <c:v>&gt;1mil</c:v>
                </c:pt>
              </c:strCache>
            </c:strRef>
          </c:tx>
          <c:spPr>
            <a:solidFill>
              <a:schemeClr val="accent5">
                <a:lumMod val="80000"/>
                <a:lumOff val="20000"/>
              </a:schemeClr>
            </a:solidFill>
            <a:ln>
              <a:noFill/>
            </a:ln>
            <a:effectLst/>
          </c:spPr>
          <c:invertIfNegative val="0"/>
          <c:cat>
            <c:strRef>
              <c:f>'5. Baseline - By Size'!$A$44</c:f>
              <c:strCache>
                <c:ptCount val="1"/>
                <c:pt idx="0">
                  <c:v>Total</c:v>
                </c:pt>
              </c:strCache>
            </c:strRef>
          </c:cat>
          <c:val>
            <c:numRef>
              <c:f>'5. Baseline - By Size'!$R$44</c:f>
              <c:numCache>
                <c:formatCode>###,###,,</c:formatCode>
                <c:ptCount val="1"/>
                <c:pt idx="0">
                  <c:v>412923.20929999999</c:v>
                </c:pt>
              </c:numCache>
            </c:numRef>
          </c:val>
          <c:extLst>
            <c:ext xmlns:c16="http://schemas.microsoft.com/office/drawing/2014/chart" uri="{C3380CC4-5D6E-409C-BE32-E72D297353CC}">
              <c16:uniqueId val="{00000010-5212-4930-B0F4-85C488754DCC}"/>
            </c:ext>
          </c:extLst>
        </c:ser>
        <c:dLbls>
          <c:showLegendKey val="0"/>
          <c:showVal val="0"/>
          <c:showCatName val="0"/>
          <c:showSerName val="0"/>
          <c:showPercent val="0"/>
          <c:showBubbleSize val="0"/>
        </c:dLbls>
        <c:gapWidth val="79"/>
        <c:overlap val="100"/>
        <c:axId val="261072351"/>
        <c:axId val="261071271"/>
      </c:barChart>
      <c:catAx>
        <c:axId val="261072351"/>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61071271"/>
        <c:crosses val="autoZero"/>
        <c:auto val="1"/>
        <c:lblAlgn val="ctr"/>
        <c:lblOffset val="100"/>
        <c:noMultiLvlLbl val="0"/>
      </c:catAx>
      <c:valAx>
        <c:axId val="261071271"/>
        <c:scaling>
          <c:orientation val="minMax"/>
        </c:scaling>
        <c:delete val="0"/>
        <c:axPos val="l"/>
        <c:title>
          <c:tx>
            <c:rich>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Floor Area (Million</a:t>
                </a:r>
                <a:r>
                  <a:rPr lang="en-US" sz="1100" baseline="0"/>
                  <a:t> </a:t>
                </a:r>
                <a:r>
                  <a:rPr lang="en-US" sz="1100"/>
                  <a:t>Sq FT)</a:t>
                </a:r>
              </a:p>
            </c:rich>
          </c:tx>
          <c:overlay val="0"/>
          <c:spPr>
            <a:noFill/>
            <a:ln>
              <a:noFill/>
            </a:ln>
            <a:effectLst/>
          </c:spPr>
          <c:txPr>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61072351"/>
        <c:crosses val="autoZero"/>
        <c:crossBetween val="between"/>
      </c:valAx>
      <c:spPr>
        <a:noFill/>
        <a:ln>
          <a:noFill/>
        </a:ln>
        <a:effectLst/>
      </c:spPr>
    </c:plotArea>
    <c:legend>
      <c:legendPos val="r"/>
      <c:layout>
        <c:manualLayout>
          <c:xMode val="edge"/>
          <c:yMode val="edge"/>
          <c:x val="0.67154769172865125"/>
          <c:y val="0.15529896166980428"/>
          <c:w val="0.31297330000323986"/>
          <c:h val="0.8329608595472772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Education</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'14. Upgrades - EUI Targets'!$A$80</c:f>
              <c:strCache>
                <c:ptCount val="1"/>
                <c:pt idx="0">
                  <c:v>Upgrade ID</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Targets'!$A$81:$A$120</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40C6-4DEC-BEB9-D0585FAC2BB3}"/>
            </c:ext>
          </c:extLst>
        </c:ser>
        <c:ser>
          <c:idx val="1"/>
          <c:order val="1"/>
          <c:tx>
            <c:strRef>
              <c:f>'14. Upgrades - EUI Targets'!$B$80</c:f>
              <c:strCache>
                <c:ptCount val="1"/>
                <c:pt idx="0">
                  <c:v>Floor Area that meets EUI Target</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Targets'!$B$81:$B$120</c:f>
              <c:numCache>
                <c:formatCode>0</c:formatCode>
                <c:ptCount val="40"/>
                <c:pt idx="0">
                  <c:v>549031.84544000006</c:v>
                </c:pt>
                <c:pt idx="1">
                  <c:v>549031.84544000006</c:v>
                </c:pt>
                <c:pt idx="2">
                  <c:v>549031.84544000006</c:v>
                </c:pt>
                <c:pt idx="3">
                  <c:v>549031.84544000006</c:v>
                </c:pt>
                <c:pt idx="4">
                  <c:v>549031.84544000006</c:v>
                </c:pt>
                <c:pt idx="5">
                  <c:v>549031.84544000006</c:v>
                </c:pt>
                <c:pt idx="6">
                  <c:v>549031.84544000006</c:v>
                </c:pt>
                <c:pt idx="7">
                  <c:v>549031.84544000006</c:v>
                </c:pt>
                <c:pt idx="8">
                  <c:v>549031.84544000006</c:v>
                </c:pt>
                <c:pt idx="9">
                  <c:v>549031.84544000006</c:v>
                </c:pt>
                <c:pt idx="10">
                  <c:v>549031.84544000006</c:v>
                </c:pt>
                <c:pt idx="11">
                  <c:v>620606.30081000004</c:v>
                </c:pt>
                <c:pt idx="12">
                  <c:v>549031.84544000006</c:v>
                </c:pt>
                <c:pt idx="13">
                  <c:v>549031.84544000006</c:v>
                </c:pt>
                <c:pt idx="14">
                  <c:v>549031.84544000006</c:v>
                </c:pt>
                <c:pt idx="15">
                  <c:v>620606.30081000004</c:v>
                </c:pt>
                <c:pt idx="16">
                  <c:v>549031.84544000006</c:v>
                </c:pt>
                <c:pt idx="17">
                  <c:v>549031.84544000006</c:v>
                </c:pt>
                <c:pt idx="18">
                  <c:v>549031.84544000006</c:v>
                </c:pt>
                <c:pt idx="19">
                  <c:v>692139.89565000008</c:v>
                </c:pt>
                <c:pt idx="20">
                  <c:v>549031.84544000006</c:v>
                </c:pt>
                <c:pt idx="21">
                  <c:v>549031.84544000006</c:v>
                </c:pt>
                <c:pt idx="22">
                  <c:v>549031.84544000006</c:v>
                </c:pt>
                <c:pt idx="23">
                  <c:v>549031.84544000006</c:v>
                </c:pt>
                <c:pt idx="24">
                  <c:v>549031.84544000006</c:v>
                </c:pt>
                <c:pt idx="25">
                  <c:v>549031.84544000006</c:v>
                </c:pt>
                <c:pt idx="26">
                  <c:v>315346.85855</c:v>
                </c:pt>
                <c:pt idx="27">
                  <c:v>549031.84544000006</c:v>
                </c:pt>
                <c:pt idx="28">
                  <c:v>549031.84544000006</c:v>
                </c:pt>
                <c:pt idx="29">
                  <c:v>549031.84544000006</c:v>
                </c:pt>
                <c:pt idx="30">
                  <c:v>549031.84544000006</c:v>
                </c:pt>
                <c:pt idx="31">
                  <c:v>549031.84544000006</c:v>
                </c:pt>
                <c:pt idx="32">
                  <c:v>549031.84544000006</c:v>
                </c:pt>
                <c:pt idx="33">
                  <c:v>549031.84544000006</c:v>
                </c:pt>
                <c:pt idx="34">
                  <c:v>549031.84544000006</c:v>
                </c:pt>
                <c:pt idx="35">
                  <c:v>549031.84544000006</c:v>
                </c:pt>
                <c:pt idx="36">
                  <c:v>549031.84544000006</c:v>
                </c:pt>
                <c:pt idx="37">
                  <c:v>549031.84544000006</c:v>
                </c:pt>
                <c:pt idx="38">
                  <c:v>692139.89565000008</c:v>
                </c:pt>
                <c:pt idx="39">
                  <c:v>549031.84544000006</c:v>
                </c:pt>
              </c:numCache>
            </c:numRef>
          </c:val>
          <c:extLst>
            <c:ext xmlns:c16="http://schemas.microsoft.com/office/drawing/2014/chart" uri="{C3380CC4-5D6E-409C-BE32-E72D297353CC}">
              <c16:uniqueId val="{00000001-40C6-4DEC-BEB9-D0585FAC2BB3}"/>
            </c:ext>
          </c:extLst>
        </c:ser>
        <c:ser>
          <c:idx val="2"/>
          <c:order val="2"/>
          <c:tx>
            <c:strRef>
              <c:f>'14. Upgrades - EUI Targets'!$C$80</c:f>
              <c:strCache>
                <c:ptCount val="1"/>
                <c:pt idx="0">
                  <c:v>Floor Area that does not meet EUI Target</c:v>
                </c:pt>
              </c:strCache>
            </c:strRef>
          </c:tx>
          <c:spPr>
            <a:solidFill>
              <a:schemeClr val="accent3"/>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Targets'!$C$81:$C$120</c:f>
              <c:numCache>
                <c:formatCode>0</c:formatCode>
                <c:ptCount val="40"/>
                <c:pt idx="0">
                  <c:v>240111.48933999997</c:v>
                </c:pt>
                <c:pt idx="1">
                  <c:v>240111.48933999997</c:v>
                </c:pt>
                <c:pt idx="2">
                  <c:v>240111.48933999997</c:v>
                </c:pt>
                <c:pt idx="3">
                  <c:v>240111.48933999997</c:v>
                </c:pt>
                <c:pt idx="4">
                  <c:v>240111.48933999997</c:v>
                </c:pt>
                <c:pt idx="5">
                  <c:v>240111.48933999997</c:v>
                </c:pt>
                <c:pt idx="6">
                  <c:v>240111.48933999997</c:v>
                </c:pt>
                <c:pt idx="7">
                  <c:v>240111.48933999997</c:v>
                </c:pt>
                <c:pt idx="8">
                  <c:v>240111.48933999997</c:v>
                </c:pt>
                <c:pt idx="9">
                  <c:v>240111.48933999997</c:v>
                </c:pt>
                <c:pt idx="10">
                  <c:v>240111.48933999997</c:v>
                </c:pt>
                <c:pt idx="11">
                  <c:v>168537.03396999999</c:v>
                </c:pt>
                <c:pt idx="12">
                  <c:v>240111.48933999997</c:v>
                </c:pt>
                <c:pt idx="13">
                  <c:v>240111.48933999997</c:v>
                </c:pt>
                <c:pt idx="14">
                  <c:v>240111.48933999997</c:v>
                </c:pt>
                <c:pt idx="15">
                  <c:v>168537.03396999999</c:v>
                </c:pt>
                <c:pt idx="16">
                  <c:v>240111.48933999997</c:v>
                </c:pt>
                <c:pt idx="17">
                  <c:v>240111.48933999997</c:v>
                </c:pt>
                <c:pt idx="18">
                  <c:v>240111.48933999997</c:v>
                </c:pt>
                <c:pt idx="19">
                  <c:v>97003.439129999999</c:v>
                </c:pt>
                <c:pt idx="20">
                  <c:v>240111.48933999997</c:v>
                </c:pt>
                <c:pt idx="21">
                  <c:v>240111.48933999997</c:v>
                </c:pt>
                <c:pt idx="22">
                  <c:v>240111.48933999997</c:v>
                </c:pt>
                <c:pt idx="23">
                  <c:v>240111.48933999997</c:v>
                </c:pt>
                <c:pt idx="24">
                  <c:v>240111.48933999997</c:v>
                </c:pt>
                <c:pt idx="25">
                  <c:v>240111.48933999997</c:v>
                </c:pt>
                <c:pt idx="26">
                  <c:v>473796.47623000003</c:v>
                </c:pt>
                <c:pt idx="27">
                  <c:v>240111.48933999997</c:v>
                </c:pt>
                <c:pt idx="28">
                  <c:v>240111.48933999997</c:v>
                </c:pt>
                <c:pt idx="29">
                  <c:v>240111.48933999997</c:v>
                </c:pt>
                <c:pt idx="30">
                  <c:v>240111.48933999997</c:v>
                </c:pt>
                <c:pt idx="31">
                  <c:v>240111.48933999997</c:v>
                </c:pt>
                <c:pt idx="32">
                  <c:v>240111.48933999997</c:v>
                </c:pt>
                <c:pt idx="33">
                  <c:v>240111.48933999997</c:v>
                </c:pt>
                <c:pt idx="34">
                  <c:v>240111.48933999997</c:v>
                </c:pt>
                <c:pt idx="35">
                  <c:v>240111.48933999997</c:v>
                </c:pt>
                <c:pt idx="36">
                  <c:v>240111.48933999997</c:v>
                </c:pt>
                <c:pt idx="37">
                  <c:v>240111.48933999997</c:v>
                </c:pt>
                <c:pt idx="38">
                  <c:v>97003.439129999999</c:v>
                </c:pt>
                <c:pt idx="39">
                  <c:v>240111.48933999997</c:v>
                </c:pt>
              </c:numCache>
            </c:numRef>
          </c:val>
          <c:extLst>
            <c:ext xmlns:c16="http://schemas.microsoft.com/office/drawing/2014/chart" uri="{C3380CC4-5D6E-409C-BE32-E72D297353CC}">
              <c16:uniqueId val="{00000002-40C6-4DEC-BEB9-D0585FAC2BB3}"/>
            </c:ext>
          </c:extLst>
        </c:ser>
        <c:dLbls>
          <c:dLblPos val="ctr"/>
          <c:showLegendKey val="0"/>
          <c:showVal val="1"/>
          <c:showCatName val="0"/>
          <c:showSerName val="0"/>
          <c:showPercent val="0"/>
          <c:showBubbleSize val="0"/>
        </c:dLbls>
        <c:gapWidth val="79"/>
        <c:overlap val="100"/>
        <c:axId val="225499104"/>
        <c:axId val="571414104"/>
      </c:barChart>
      <c:catAx>
        <c:axId val="225499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71414104"/>
        <c:crosses val="autoZero"/>
        <c:auto val="1"/>
        <c:lblAlgn val="ctr"/>
        <c:lblOffset val="100"/>
        <c:noMultiLvlLbl val="0"/>
      </c:catAx>
      <c:valAx>
        <c:axId val="571414104"/>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 of Floor Area</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99104"/>
        <c:crosses val="autoZero"/>
        <c:crossBetween val="between"/>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Food Service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'14. Upgrades - EUI Targets'!$A$80</c:f>
              <c:strCache>
                <c:ptCount val="1"/>
                <c:pt idx="0">
                  <c:v>Upgrade ID</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Targets'!$A$81:$A$120</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941F-4849-8B1F-EDC82BE5F284}"/>
            </c:ext>
          </c:extLst>
        </c:ser>
        <c:ser>
          <c:idx val="1"/>
          <c:order val="1"/>
          <c:tx>
            <c:strRef>
              <c:f>'14. Upgrades - EUI Targets'!$D$80</c:f>
              <c:strCache>
                <c:ptCount val="1"/>
                <c:pt idx="0">
                  <c:v>Floor Area that meets EUI Target</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Targets'!$D$81:$D$120</c:f>
              <c:numCache>
                <c:formatCode>0</c:formatCode>
                <c:ptCount val="40"/>
                <c:pt idx="0">
                  <c:v>30979.902199</c:v>
                </c:pt>
                <c:pt idx="1">
                  <c:v>30979.902199</c:v>
                </c:pt>
                <c:pt idx="2">
                  <c:v>30979.902199</c:v>
                </c:pt>
                <c:pt idx="3">
                  <c:v>30979.902199</c:v>
                </c:pt>
                <c:pt idx="4">
                  <c:v>30979.902199</c:v>
                </c:pt>
                <c:pt idx="5">
                  <c:v>30979.902199</c:v>
                </c:pt>
                <c:pt idx="6">
                  <c:v>30979.902199</c:v>
                </c:pt>
                <c:pt idx="7">
                  <c:v>30979.902199</c:v>
                </c:pt>
                <c:pt idx="8">
                  <c:v>30979.902199</c:v>
                </c:pt>
                <c:pt idx="9">
                  <c:v>38730.143958000001</c:v>
                </c:pt>
                <c:pt idx="10">
                  <c:v>38730.143958000001</c:v>
                </c:pt>
                <c:pt idx="11">
                  <c:v>30979.902199</c:v>
                </c:pt>
                <c:pt idx="12">
                  <c:v>30979.902199</c:v>
                </c:pt>
                <c:pt idx="13">
                  <c:v>30979.902199</c:v>
                </c:pt>
                <c:pt idx="14">
                  <c:v>30979.902199</c:v>
                </c:pt>
                <c:pt idx="15">
                  <c:v>30979.902199</c:v>
                </c:pt>
                <c:pt idx="16">
                  <c:v>38730.143958000001</c:v>
                </c:pt>
                <c:pt idx="17">
                  <c:v>38730.143958000001</c:v>
                </c:pt>
                <c:pt idx="18">
                  <c:v>38730.143958000001</c:v>
                </c:pt>
                <c:pt idx="19">
                  <c:v>30979.902199</c:v>
                </c:pt>
                <c:pt idx="20">
                  <c:v>38730.143958000001</c:v>
                </c:pt>
                <c:pt idx="21">
                  <c:v>30979.902199</c:v>
                </c:pt>
                <c:pt idx="22">
                  <c:v>38730.143958000001</c:v>
                </c:pt>
                <c:pt idx="23">
                  <c:v>38730.143958000001</c:v>
                </c:pt>
                <c:pt idx="24">
                  <c:v>38730.143958000001</c:v>
                </c:pt>
                <c:pt idx="25">
                  <c:v>38730.143958000001</c:v>
                </c:pt>
                <c:pt idx="26">
                  <c:v>18147.477771000002</c:v>
                </c:pt>
                <c:pt idx="27">
                  <c:v>30979.902199</c:v>
                </c:pt>
                <c:pt idx="28">
                  <c:v>38730.143958000001</c:v>
                </c:pt>
                <c:pt idx="29">
                  <c:v>30979.902199</c:v>
                </c:pt>
                <c:pt idx="30">
                  <c:v>30979.902199</c:v>
                </c:pt>
                <c:pt idx="31">
                  <c:v>30979.902199</c:v>
                </c:pt>
                <c:pt idx="32">
                  <c:v>30979.902199</c:v>
                </c:pt>
                <c:pt idx="33">
                  <c:v>30979.902199</c:v>
                </c:pt>
                <c:pt idx="34">
                  <c:v>38730.143958000001</c:v>
                </c:pt>
                <c:pt idx="35">
                  <c:v>38730.143958000001</c:v>
                </c:pt>
                <c:pt idx="36">
                  <c:v>38730.143958000001</c:v>
                </c:pt>
                <c:pt idx="37">
                  <c:v>38730.143958000001</c:v>
                </c:pt>
                <c:pt idx="38">
                  <c:v>38730.143958000001</c:v>
                </c:pt>
                <c:pt idx="39">
                  <c:v>30979.902199</c:v>
                </c:pt>
              </c:numCache>
            </c:numRef>
          </c:val>
          <c:extLst>
            <c:ext xmlns:c16="http://schemas.microsoft.com/office/drawing/2014/chart" uri="{C3380CC4-5D6E-409C-BE32-E72D297353CC}">
              <c16:uniqueId val="{00000001-941F-4849-8B1F-EDC82BE5F284}"/>
            </c:ext>
          </c:extLst>
        </c:ser>
        <c:ser>
          <c:idx val="2"/>
          <c:order val="2"/>
          <c:tx>
            <c:strRef>
              <c:f>'14. Upgrades - EUI Targets'!$E$80</c:f>
              <c:strCache>
                <c:ptCount val="1"/>
                <c:pt idx="0">
                  <c:v>Floor Area that does not meet EUI Target</c:v>
                </c:pt>
              </c:strCache>
            </c:strRef>
          </c:tx>
          <c:spPr>
            <a:solidFill>
              <a:schemeClr val="accent3"/>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Targets'!$E$81:$E$120</c:f>
              <c:numCache>
                <c:formatCode>0</c:formatCode>
                <c:ptCount val="40"/>
                <c:pt idx="0">
                  <c:v>45517.652961</c:v>
                </c:pt>
                <c:pt idx="1">
                  <c:v>45517.652961</c:v>
                </c:pt>
                <c:pt idx="2">
                  <c:v>45517.652961</c:v>
                </c:pt>
                <c:pt idx="3">
                  <c:v>45517.652961</c:v>
                </c:pt>
                <c:pt idx="4">
                  <c:v>45517.652961</c:v>
                </c:pt>
                <c:pt idx="5">
                  <c:v>45517.652961</c:v>
                </c:pt>
                <c:pt idx="6">
                  <c:v>45517.652961</c:v>
                </c:pt>
                <c:pt idx="7">
                  <c:v>45517.652961</c:v>
                </c:pt>
                <c:pt idx="8">
                  <c:v>45517.652961</c:v>
                </c:pt>
                <c:pt idx="9">
                  <c:v>37767.411201999996</c:v>
                </c:pt>
                <c:pt idx="10">
                  <c:v>37767.411201999996</c:v>
                </c:pt>
                <c:pt idx="11">
                  <c:v>45517.652961</c:v>
                </c:pt>
                <c:pt idx="12">
                  <c:v>45517.652961</c:v>
                </c:pt>
                <c:pt idx="13">
                  <c:v>45517.652961</c:v>
                </c:pt>
                <c:pt idx="14">
                  <c:v>45517.652961</c:v>
                </c:pt>
                <c:pt idx="15">
                  <c:v>45517.652961</c:v>
                </c:pt>
                <c:pt idx="16">
                  <c:v>37767.411201999996</c:v>
                </c:pt>
                <c:pt idx="17">
                  <c:v>37767.411201999996</c:v>
                </c:pt>
                <c:pt idx="18">
                  <c:v>37767.411201999996</c:v>
                </c:pt>
                <c:pt idx="19">
                  <c:v>45517.652961</c:v>
                </c:pt>
                <c:pt idx="20">
                  <c:v>37767.411201999996</c:v>
                </c:pt>
                <c:pt idx="21">
                  <c:v>45517.652961</c:v>
                </c:pt>
                <c:pt idx="22">
                  <c:v>37767.411201999996</c:v>
                </c:pt>
                <c:pt idx="23">
                  <c:v>37767.411201999996</c:v>
                </c:pt>
                <c:pt idx="24">
                  <c:v>37767.411201999996</c:v>
                </c:pt>
                <c:pt idx="25">
                  <c:v>37767.411201999996</c:v>
                </c:pt>
                <c:pt idx="26">
                  <c:v>58350.077388999998</c:v>
                </c:pt>
                <c:pt idx="27">
                  <c:v>45517.652961</c:v>
                </c:pt>
                <c:pt idx="28">
                  <c:v>37767.411201999996</c:v>
                </c:pt>
                <c:pt idx="29">
                  <c:v>45517.652961</c:v>
                </c:pt>
                <c:pt idx="30">
                  <c:v>45517.652961</c:v>
                </c:pt>
                <c:pt idx="31">
                  <c:v>45517.652961</c:v>
                </c:pt>
                <c:pt idx="32">
                  <c:v>45517.652961</c:v>
                </c:pt>
                <c:pt idx="33">
                  <c:v>45517.652961</c:v>
                </c:pt>
                <c:pt idx="34">
                  <c:v>37767.411201999996</c:v>
                </c:pt>
                <c:pt idx="35">
                  <c:v>37767.411201999996</c:v>
                </c:pt>
                <c:pt idx="36">
                  <c:v>37767.411201999996</c:v>
                </c:pt>
                <c:pt idx="37">
                  <c:v>37767.411201999996</c:v>
                </c:pt>
                <c:pt idx="38">
                  <c:v>37767.411201999996</c:v>
                </c:pt>
                <c:pt idx="39">
                  <c:v>45517.652961</c:v>
                </c:pt>
              </c:numCache>
            </c:numRef>
          </c:val>
          <c:extLst>
            <c:ext xmlns:c16="http://schemas.microsoft.com/office/drawing/2014/chart" uri="{C3380CC4-5D6E-409C-BE32-E72D297353CC}">
              <c16:uniqueId val="{00000002-941F-4849-8B1F-EDC82BE5F284}"/>
            </c:ext>
          </c:extLst>
        </c:ser>
        <c:dLbls>
          <c:dLblPos val="ctr"/>
          <c:showLegendKey val="0"/>
          <c:showVal val="1"/>
          <c:showCatName val="0"/>
          <c:showSerName val="0"/>
          <c:showPercent val="0"/>
          <c:showBubbleSize val="0"/>
        </c:dLbls>
        <c:gapWidth val="79"/>
        <c:overlap val="100"/>
        <c:axId val="225499104"/>
        <c:axId val="571414104"/>
      </c:barChart>
      <c:catAx>
        <c:axId val="225499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71414104"/>
        <c:crosses val="autoZero"/>
        <c:auto val="1"/>
        <c:lblAlgn val="ctr"/>
        <c:lblOffset val="100"/>
        <c:noMultiLvlLbl val="0"/>
      </c:catAx>
      <c:valAx>
        <c:axId val="571414104"/>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 of Floor Area</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99104"/>
        <c:crosses val="autoZero"/>
        <c:crossBetween val="between"/>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Healthcare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'14. Upgrades - EUI Targets'!$A$80</c:f>
              <c:strCache>
                <c:ptCount val="1"/>
                <c:pt idx="0">
                  <c:v>Upgrade ID</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Targets'!$A$81:$A$120</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D30-43F1-8CCE-CC77FE5E1A54}"/>
            </c:ext>
          </c:extLst>
        </c:ser>
        <c:ser>
          <c:idx val="1"/>
          <c:order val="1"/>
          <c:tx>
            <c:strRef>
              <c:f>'14. Upgrades - EUI Targets'!$F$80</c:f>
              <c:strCache>
                <c:ptCount val="1"/>
                <c:pt idx="0">
                  <c:v>Floor Area that meets EUI Target</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Targets'!$F$81:$F$120</c:f>
              <c:numCache>
                <c:formatCode>0</c:formatCode>
                <c:ptCount val="40"/>
                <c:pt idx="0">
                  <c:v>278732.42165999999</c:v>
                </c:pt>
                <c:pt idx="1">
                  <c:v>278732.42165999999</c:v>
                </c:pt>
                <c:pt idx="2">
                  <c:v>278732.42165999999</c:v>
                </c:pt>
                <c:pt idx="3">
                  <c:v>278732.42165999999</c:v>
                </c:pt>
                <c:pt idx="4">
                  <c:v>278732.42165999999</c:v>
                </c:pt>
                <c:pt idx="5">
                  <c:v>278732.42165999999</c:v>
                </c:pt>
                <c:pt idx="6">
                  <c:v>278732.42165999999</c:v>
                </c:pt>
                <c:pt idx="7">
                  <c:v>278732.42165999999</c:v>
                </c:pt>
                <c:pt idx="8">
                  <c:v>278732.42165999999</c:v>
                </c:pt>
                <c:pt idx="9">
                  <c:v>416800.78986000002</c:v>
                </c:pt>
                <c:pt idx="10">
                  <c:v>416800.78986000002</c:v>
                </c:pt>
                <c:pt idx="11">
                  <c:v>278732.42165999999</c:v>
                </c:pt>
                <c:pt idx="12">
                  <c:v>278732.42165999999</c:v>
                </c:pt>
                <c:pt idx="13">
                  <c:v>278732.42165999999</c:v>
                </c:pt>
                <c:pt idx="14">
                  <c:v>278732.42165999999</c:v>
                </c:pt>
                <c:pt idx="15">
                  <c:v>278732.42165999999</c:v>
                </c:pt>
                <c:pt idx="16">
                  <c:v>278732.42165999999</c:v>
                </c:pt>
                <c:pt idx="17">
                  <c:v>278732.42165999999</c:v>
                </c:pt>
                <c:pt idx="18">
                  <c:v>416800.78986000002</c:v>
                </c:pt>
                <c:pt idx="19">
                  <c:v>942536.68963999988</c:v>
                </c:pt>
                <c:pt idx="20">
                  <c:v>422746.93424900004</c:v>
                </c:pt>
                <c:pt idx="21">
                  <c:v>278732.42165999999</c:v>
                </c:pt>
                <c:pt idx="22">
                  <c:v>416800.78986000002</c:v>
                </c:pt>
                <c:pt idx="23">
                  <c:v>416800.78986000002</c:v>
                </c:pt>
                <c:pt idx="24">
                  <c:v>416800.78986000002</c:v>
                </c:pt>
                <c:pt idx="25">
                  <c:v>416800.78986000002</c:v>
                </c:pt>
                <c:pt idx="26">
                  <c:v>0</c:v>
                </c:pt>
                <c:pt idx="27">
                  <c:v>278732.42165999999</c:v>
                </c:pt>
                <c:pt idx="28">
                  <c:v>278732.42165999999</c:v>
                </c:pt>
                <c:pt idx="29">
                  <c:v>278732.42165999999</c:v>
                </c:pt>
                <c:pt idx="30">
                  <c:v>278732.42165999999</c:v>
                </c:pt>
                <c:pt idx="31">
                  <c:v>278732.42165999999</c:v>
                </c:pt>
                <c:pt idx="32">
                  <c:v>278732.42165999999</c:v>
                </c:pt>
                <c:pt idx="33">
                  <c:v>278732.42165999999</c:v>
                </c:pt>
                <c:pt idx="34">
                  <c:v>779253.46586</c:v>
                </c:pt>
                <c:pt idx="35">
                  <c:v>779253.46586</c:v>
                </c:pt>
                <c:pt idx="36">
                  <c:v>882913.66255999997</c:v>
                </c:pt>
                <c:pt idx="37">
                  <c:v>278732.42165999999</c:v>
                </c:pt>
                <c:pt idx="38">
                  <c:v>1086551.2022289999</c:v>
                </c:pt>
                <c:pt idx="39">
                  <c:v>278732.42165999999</c:v>
                </c:pt>
              </c:numCache>
            </c:numRef>
          </c:val>
          <c:extLst>
            <c:ext xmlns:c16="http://schemas.microsoft.com/office/drawing/2014/chart" uri="{C3380CC4-5D6E-409C-BE32-E72D297353CC}">
              <c16:uniqueId val="{00000001-7D30-43F1-8CCE-CC77FE5E1A54}"/>
            </c:ext>
          </c:extLst>
        </c:ser>
        <c:ser>
          <c:idx val="2"/>
          <c:order val="2"/>
          <c:tx>
            <c:strRef>
              <c:f>'14. Upgrades - EUI Targets'!$G$80</c:f>
              <c:strCache>
                <c:ptCount val="1"/>
                <c:pt idx="0">
                  <c:v>Floor Area that does not meet EUI Target</c:v>
                </c:pt>
              </c:strCache>
            </c:strRef>
          </c:tx>
          <c:spPr>
            <a:solidFill>
              <a:schemeClr val="accent3"/>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Targets'!$G$81:$G$120</c:f>
              <c:numCache>
                <c:formatCode>0</c:formatCode>
                <c:ptCount val="40"/>
                <c:pt idx="0">
                  <c:v>1730669.8414579998</c:v>
                </c:pt>
                <c:pt idx="1">
                  <c:v>1730669.8414579998</c:v>
                </c:pt>
                <c:pt idx="2">
                  <c:v>1730669.8414579998</c:v>
                </c:pt>
                <c:pt idx="3">
                  <c:v>1730669.8414579998</c:v>
                </c:pt>
                <c:pt idx="4">
                  <c:v>1730669.8414579998</c:v>
                </c:pt>
                <c:pt idx="5">
                  <c:v>1730669.8414579998</c:v>
                </c:pt>
                <c:pt idx="6">
                  <c:v>1730669.8414579998</c:v>
                </c:pt>
                <c:pt idx="7">
                  <c:v>1730669.8414579998</c:v>
                </c:pt>
                <c:pt idx="8">
                  <c:v>1730669.8414579998</c:v>
                </c:pt>
                <c:pt idx="9">
                  <c:v>1592601.4732579999</c:v>
                </c:pt>
                <c:pt idx="10">
                  <c:v>1592601.4732579999</c:v>
                </c:pt>
                <c:pt idx="11">
                  <c:v>1730669.8414579998</c:v>
                </c:pt>
                <c:pt idx="12">
                  <c:v>1730669.8414579998</c:v>
                </c:pt>
                <c:pt idx="13">
                  <c:v>1730669.8414579998</c:v>
                </c:pt>
                <c:pt idx="14">
                  <c:v>1730669.8414579998</c:v>
                </c:pt>
                <c:pt idx="15">
                  <c:v>1730669.8414579998</c:v>
                </c:pt>
                <c:pt idx="16">
                  <c:v>1730669.8414579998</c:v>
                </c:pt>
                <c:pt idx="17">
                  <c:v>1730669.8414579998</c:v>
                </c:pt>
                <c:pt idx="18">
                  <c:v>1592601.4732579999</c:v>
                </c:pt>
                <c:pt idx="19">
                  <c:v>1066865.573478</c:v>
                </c:pt>
                <c:pt idx="20">
                  <c:v>1586655.3288690001</c:v>
                </c:pt>
                <c:pt idx="21">
                  <c:v>1730669.8414579998</c:v>
                </c:pt>
                <c:pt idx="22">
                  <c:v>1592601.4732579999</c:v>
                </c:pt>
                <c:pt idx="23">
                  <c:v>1592601.4732579999</c:v>
                </c:pt>
                <c:pt idx="24">
                  <c:v>1592601.4732579999</c:v>
                </c:pt>
                <c:pt idx="25">
                  <c:v>1592601.4732579999</c:v>
                </c:pt>
                <c:pt idx="26">
                  <c:v>2009402.263118</c:v>
                </c:pt>
                <c:pt idx="27">
                  <c:v>1730669.8414579998</c:v>
                </c:pt>
                <c:pt idx="28">
                  <c:v>1730669.8414579998</c:v>
                </c:pt>
                <c:pt idx="29">
                  <c:v>1730669.8414579998</c:v>
                </c:pt>
                <c:pt idx="30">
                  <c:v>1730669.8414579998</c:v>
                </c:pt>
                <c:pt idx="31">
                  <c:v>1730669.8414579998</c:v>
                </c:pt>
                <c:pt idx="32">
                  <c:v>1730669.8414579998</c:v>
                </c:pt>
                <c:pt idx="33">
                  <c:v>1730669.8414579998</c:v>
                </c:pt>
                <c:pt idx="34">
                  <c:v>1230148.7972579999</c:v>
                </c:pt>
                <c:pt idx="35">
                  <c:v>1230148.7972579999</c:v>
                </c:pt>
                <c:pt idx="36">
                  <c:v>1126488.6005579999</c:v>
                </c:pt>
                <c:pt idx="37">
                  <c:v>1730669.8414579998</c:v>
                </c:pt>
                <c:pt idx="38">
                  <c:v>922851.06088900007</c:v>
                </c:pt>
                <c:pt idx="39">
                  <c:v>1730669.8414579998</c:v>
                </c:pt>
              </c:numCache>
            </c:numRef>
          </c:val>
          <c:extLst>
            <c:ext xmlns:c16="http://schemas.microsoft.com/office/drawing/2014/chart" uri="{C3380CC4-5D6E-409C-BE32-E72D297353CC}">
              <c16:uniqueId val="{00000002-7D30-43F1-8CCE-CC77FE5E1A54}"/>
            </c:ext>
          </c:extLst>
        </c:ser>
        <c:dLbls>
          <c:dLblPos val="ctr"/>
          <c:showLegendKey val="0"/>
          <c:showVal val="1"/>
          <c:showCatName val="0"/>
          <c:showSerName val="0"/>
          <c:showPercent val="0"/>
          <c:showBubbleSize val="0"/>
        </c:dLbls>
        <c:gapWidth val="79"/>
        <c:overlap val="100"/>
        <c:axId val="225499104"/>
        <c:axId val="571414104"/>
      </c:barChart>
      <c:catAx>
        <c:axId val="225499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71414104"/>
        <c:crosses val="autoZero"/>
        <c:auto val="1"/>
        <c:lblAlgn val="ctr"/>
        <c:lblOffset val="100"/>
        <c:noMultiLvlLbl val="0"/>
      </c:catAx>
      <c:valAx>
        <c:axId val="571414104"/>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 of Floor Area</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99104"/>
        <c:crosses val="autoZero"/>
        <c:crossBetween val="between"/>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Lodging</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'14. Upgrades - EUI Targets'!$A$80</c:f>
              <c:strCache>
                <c:ptCount val="1"/>
                <c:pt idx="0">
                  <c:v>Upgrade ID</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Targets'!$A$81:$A$120</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C8DF-465B-93EC-C98DDE757383}"/>
            </c:ext>
          </c:extLst>
        </c:ser>
        <c:ser>
          <c:idx val="1"/>
          <c:order val="1"/>
          <c:tx>
            <c:strRef>
              <c:f>'14. Upgrades - EUI Targets'!$H$80</c:f>
              <c:strCache>
                <c:ptCount val="1"/>
                <c:pt idx="0">
                  <c:v>Floor Area that meets EUI Target</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Targets'!$H$81:$H$120</c:f>
              <c:numCache>
                <c:formatCode>0</c:formatCode>
                <c:ptCount val="40"/>
                <c:pt idx="0">
                  <c:v>746199.08392999996</c:v>
                </c:pt>
                <c:pt idx="1">
                  <c:v>746199.08392999996</c:v>
                </c:pt>
                <c:pt idx="2">
                  <c:v>746199.08392999996</c:v>
                </c:pt>
                <c:pt idx="3">
                  <c:v>746199.08392999996</c:v>
                </c:pt>
                <c:pt idx="4">
                  <c:v>746199.08392999996</c:v>
                </c:pt>
                <c:pt idx="5">
                  <c:v>746199.08392999996</c:v>
                </c:pt>
                <c:pt idx="6">
                  <c:v>1068189.3264899999</c:v>
                </c:pt>
                <c:pt idx="7">
                  <c:v>1068189.3264899999</c:v>
                </c:pt>
                <c:pt idx="8">
                  <c:v>746199.08392999996</c:v>
                </c:pt>
                <c:pt idx="9">
                  <c:v>746199.08392999996</c:v>
                </c:pt>
                <c:pt idx="10">
                  <c:v>746199.08392999996</c:v>
                </c:pt>
                <c:pt idx="11">
                  <c:v>746199.08392999996</c:v>
                </c:pt>
                <c:pt idx="12">
                  <c:v>746199.08392999996</c:v>
                </c:pt>
                <c:pt idx="13">
                  <c:v>938558.37608999992</c:v>
                </c:pt>
                <c:pt idx="14">
                  <c:v>746199.08392999996</c:v>
                </c:pt>
                <c:pt idx="15">
                  <c:v>746199.08392999996</c:v>
                </c:pt>
                <c:pt idx="16">
                  <c:v>746199.08392999996</c:v>
                </c:pt>
                <c:pt idx="17">
                  <c:v>746199.08392999996</c:v>
                </c:pt>
                <c:pt idx="18">
                  <c:v>746199.08392999996</c:v>
                </c:pt>
                <c:pt idx="19">
                  <c:v>842378.73000999994</c:v>
                </c:pt>
                <c:pt idx="20">
                  <c:v>746199.08392999996</c:v>
                </c:pt>
                <c:pt idx="21">
                  <c:v>725523.69799000002</c:v>
                </c:pt>
                <c:pt idx="22">
                  <c:v>746199.08392999996</c:v>
                </c:pt>
                <c:pt idx="23">
                  <c:v>746199.08392999996</c:v>
                </c:pt>
                <c:pt idx="24">
                  <c:v>746199.08392999996</c:v>
                </c:pt>
                <c:pt idx="25">
                  <c:v>746199.08392999996</c:v>
                </c:pt>
                <c:pt idx="26">
                  <c:v>258207.85870000001</c:v>
                </c:pt>
                <c:pt idx="27">
                  <c:v>970674.72479999997</c:v>
                </c:pt>
                <c:pt idx="28">
                  <c:v>746199.08392999996</c:v>
                </c:pt>
                <c:pt idx="29">
                  <c:v>746199.08392999996</c:v>
                </c:pt>
                <c:pt idx="30">
                  <c:v>746199.08392999996</c:v>
                </c:pt>
                <c:pt idx="31">
                  <c:v>746199.08392999996</c:v>
                </c:pt>
                <c:pt idx="32">
                  <c:v>746199.08392999996</c:v>
                </c:pt>
                <c:pt idx="33">
                  <c:v>746199.08392999996</c:v>
                </c:pt>
                <c:pt idx="34">
                  <c:v>1292664.9673599999</c:v>
                </c:pt>
                <c:pt idx="35">
                  <c:v>1292664.9673599999</c:v>
                </c:pt>
                <c:pt idx="36">
                  <c:v>1196485.32128</c:v>
                </c:pt>
                <c:pt idx="37">
                  <c:v>1068189.3264899999</c:v>
                </c:pt>
                <c:pt idx="38">
                  <c:v>821703.34406999999</c:v>
                </c:pt>
                <c:pt idx="39">
                  <c:v>746199.08392999996</c:v>
                </c:pt>
              </c:numCache>
            </c:numRef>
          </c:val>
          <c:extLst>
            <c:ext xmlns:c16="http://schemas.microsoft.com/office/drawing/2014/chart" uri="{C3380CC4-5D6E-409C-BE32-E72D297353CC}">
              <c16:uniqueId val="{00000001-C8DF-465B-93EC-C98DDE757383}"/>
            </c:ext>
          </c:extLst>
        </c:ser>
        <c:ser>
          <c:idx val="2"/>
          <c:order val="2"/>
          <c:tx>
            <c:strRef>
              <c:f>'14. Upgrades - EUI Targets'!$I$80</c:f>
              <c:strCache>
                <c:ptCount val="1"/>
                <c:pt idx="0">
                  <c:v>Floor Area that does not meet EUI Target</c:v>
                </c:pt>
              </c:strCache>
            </c:strRef>
          </c:tx>
          <c:spPr>
            <a:solidFill>
              <a:schemeClr val="accent3"/>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Targets'!$I$81:$I$120</c:f>
              <c:numCache>
                <c:formatCode>0</c:formatCode>
                <c:ptCount val="40"/>
                <c:pt idx="0">
                  <c:v>546465.88342999993</c:v>
                </c:pt>
                <c:pt idx="1">
                  <c:v>546465.88342999993</c:v>
                </c:pt>
                <c:pt idx="2">
                  <c:v>546465.88342999993</c:v>
                </c:pt>
                <c:pt idx="3">
                  <c:v>546465.88342999993</c:v>
                </c:pt>
                <c:pt idx="4">
                  <c:v>546465.88342999993</c:v>
                </c:pt>
                <c:pt idx="5">
                  <c:v>546465.88342999993</c:v>
                </c:pt>
                <c:pt idx="6">
                  <c:v>224475.64087</c:v>
                </c:pt>
                <c:pt idx="7">
                  <c:v>224475.64087</c:v>
                </c:pt>
                <c:pt idx="8">
                  <c:v>546465.88342999993</c:v>
                </c:pt>
                <c:pt idx="9">
                  <c:v>546465.88342999993</c:v>
                </c:pt>
                <c:pt idx="10">
                  <c:v>546465.88342999993</c:v>
                </c:pt>
                <c:pt idx="11">
                  <c:v>546465.88342999993</c:v>
                </c:pt>
                <c:pt idx="12">
                  <c:v>546465.88342999993</c:v>
                </c:pt>
                <c:pt idx="13">
                  <c:v>354106.59126999998</c:v>
                </c:pt>
                <c:pt idx="14">
                  <c:v>546465.88342999993</c:v>
                </c:pt>
                <c:pt idx="15">
                  <c:v>546465.88342999993</c:v>
                </c:pt>
                <c:pt idx="16">
                  <c:v>546465.88342999993</c:v>
                </c:pt>
                <c:pt idx="17">
                  <c:v>546465.88342999993</c:v>
                </c:pt>
                <c:pt idx="18">
                  <c:v>546465.88342999993</c:v>
                </c:pt>
                <c:pt idx="19">
                  <c:v>450286.23734999995</c:v>
                </c:pt>
                <c:pt idx="20">
                  <c:v>546465.88342999993</c:v>
                </c:pt>
                <c:pt idx="21">
                  <c:v>567141.26936999999</c:v>
                </c:pt>
                <c:pt idx="22">
                  <c:v>546465.88342999993</c:v>
                </c:pt>
                <c:pt idx="23">
                  <c:v>546465.88342999993</c:v>
                </c:pt>
                <c:pt idx="24">
                  <c:v>546465.88342999993</c:v>
                </c:pt>
                <c:pt idx="25">
                  <c:v>546465.88342999993</c:v>
                </c:pt>
                <c:pt idx="26">
                  <c:v>1034457.1086599999</c:v>
                </c:pt>
                <c:pt idx="27">
                  <c:v>321990.24256000004</c:v>
                </c:pt>
                <c:pt idx="28">
                  <c:v>546465.88342999993</c:v>
                </c:pt>
                <c:pt idx="29">
                  <c:v>546465.88342999993</c:v>
                </c:pt>
                <c:pt idx="30">
                  <c:v>546465.88342999993</c:v>
                </c:pt>
                <c:pt idx="31">
                  <c:v>546465.88342999993</c:v>
                </c:pt>
                <c:pt idx="32">
                  <c:v>546465.88342999993</c:v>
                </c:pt>
                <c:pt idx="33">
                  <c:v>546465.88342999993</c:v>
                </c:pt>
                <c:pt idx="34">
                  <c:v>0</c:v>
                </c:pt>
                <c:pt idx="35">
                  <c:v>0</c:v>
                </c:pt>
                <c:pt idx="36">
                  <c:v>96179.646080000006</c:v>
                </c:pt>
                <c:pt idx="37">
                  <c:v>224475.64087</c:v>
                </c:pt>
                <c:pt idx="38">
                  <c:v>470961.62329000002</c:v>
                </c:pt>
                <c:pt idx="39">
                  <c:v>546465.88342999993</c:v>
                </c:pt>
              </c:numCache>
            </c:numRef>
          </c:val>
          <c:extLst>
            <c:ext xmlns:c16="http://schemas.microsoft.com/office/drawing/2014/chart" uri="{C3380CC4-5D6E-409C-BE32-E72D297353CC}">
              <c16:uniqueId val="{00000002-C8DF-465B-93EC-C98DDE757383}"/>
            </c:ext>
          </c:extLst>
        </c:ser>
        <c:dLbls>
          <c:dLblPos val="ctr"/>
          <c:showLegendKey val="0"/>
          <c:showVal val="1"/>
          <c:showCatName val="0"/>
          <c:showSerName val="0"/>
          <c:showPercent val="0"/>
          <c:showBubbleSize val="0"/>
        </c:dLbls>
        <c:gapWidth val="79"/>
        <c:overlap val="100"/>
        <c:axId val="225499104"/>
        <c:axId val="571414104"/>
      </c:barChart>
      <c:catAx>
        <c:axId val="225499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71414104"/>
        <c:crosses val="autoZero"/>
        <c:auto val="1"/>
        <c:lblAlgn val="ctr"/>
        <c:lblOffset val="100"/>
        <c:noMultiLvlLbl val="0"/>
      </c:catAx>
      <c:valAx>
        <c:axId val="571414104"/>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 of Floor Area</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99104"/>
        <c:crosses val="autoZero"/>
        <c:crossBetween val="between"/>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mercantile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'14. Upgrades - EUI Targets'!$A$80</c:f>
              <c:strCache>
                <c:ptCount val="1"/>
                <c:pt idx="0">
                  <c:v>Upgrade ID</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Targets'!$A$81:$A$120</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582F-4005-980F-3E87B5766C5C}"/>
            </c:ext>
          </c:extLst>
        </c:ser>
        <c:ser>
          <c:idx val="1"/>
          <c:order val="1"/>
          <c:tx>
            <c:strRef>
              <c:f>'14. Upgrades - EUI Targets'!$J$80</c:f>
              <c:strCache>
                <c:ptCount val="1"/>
                <c:pt idx="0">
                  <c:v>Floor Area that meets EUI Target</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Targets'!$J$81:$J$120</c:f>
              <c:numCache>
                <c:formatCode>0</c:formatCode>
                <c:ptCount val="40"/>
                <c:pt idx="0">
                  <c:v>1180619.6759489998</c:v>
                </c:pt>
                <c:pt idx="1">
                  <c:v>1215041.2079789997</c:v>
                </c:pt>
                <c:pt idx="2">
                  <c:v>1215041.2079789997</c:v>
                </c:pt>
                <c:pt idx="3">
                  <c:v>1180619.6759489998</c:v>
                </c:pt>
                <c:pt idx="4">
                  <c:v>1180619.6759489998</c:v>
                </c:pt>
                <c:pt idx="5">
                  <c:v>1180619.6759489998</c:v>
                </c:pt>
                <c:pt idx="6">
                  <c:v>1180619.6759489998</c:v>
                </c:pt>
                <c:pt idx="7">
                  <c:v>1180619.6759489998</c:v>
                </c:pt>
                <c:pt idx="8">
                  <c:v>1180619.6759489998</c:v>
                </c:pt>
                <c:pt idx="9">
                  <c:v>1342941.6885789996</c:v>
                </c:pt>
                <c:pt idx="10">
                  <c:v>1342941.6885789996</c:v>
                </c:pt>
                <c:pt idx="11">
                  <c:v>1342941.6885789996</c:v>
                </c:pt>
                <c:pt idx="12">
                  <c:v>1180619.6759489998</c:v>
                </c:pt>
                <c:pt idx="13">
                  <c:v>1180619.6759489998</c:v>
                </c:pt>
                <c:pt idx="14">
                  <c:v>1180619.6759489998</c:v>
                </c:pt>
                <c:pt idx="15">
                  <c:v>1342941.6885789996</c:v>
                </c:pt>
                <c:pt idx="16">
                  <c:v>1180619.6759489998</c:v>
                </c:pt>
                <c:pt idx="17">
                  <c:v>1342941.6885789996</c:v>
                </c:pt>
                <c:pt idx="18">
                  <c:v>1342941.6885789996</c:v>
                </c:pt>
                <c:pt idx="19">
                  <c:v>1180619.6759489998</c:v>
                </c:pt>
                <c:pt idx="20">
                  <c:v>1342941.6885789996</c:v>
                </c:pt>
                <c:pt idx="21">
                  <c:v>1180619.6759489998</c:v>
                </c:pt>
                <c:pt idx="22">
                  <c:v>1342941.6885789996</c:v>
                </c:pt>
                <c:pt idx="23">
                  <c:v>1342941.6885789996</c:v>
                </c:pt>
                <c:pt idx="24">
                  <c:v>1180619.6759489998</c:v>
                </c:pt>
                <c:pt idx="25">
                  <c:v>1342941.6885789996</c:v>
                </c:pt>
                <c:pt idx="26">
                  <c:v>1014547.981009</c:v>
                </c:pt>
                <c:pt idx="27">
                  <c:v>1308520.1565489997</c:v>
                </c:pt>
                <c:pt idx="28">
                  <c:v>1180619.6759489998</c:v>
                </c:pt>
                <c:pt idx="29">
                  <c:v>1180619.6759489998</c:v>
                </c:pt>
                <c:pt idx="30">
                  <c:v>1180619.6759489998</c:v>
                </c:pt>
                <c:pt idx="31">
                  <c:v>1180619.6759489998</c:v>
                </c:pt>
                <c:pt idx="32">
                  <c:v>1180619.6759489998</c:v>
                </c:pt>
                <c:pt idx="33">
                  <c:v>1342941.6885789996</c:v>
                </c:pt>
                <c:pt idx="34">
                  <c:v>1342941.6885789996</c:v>
                </c:pt>
                <c:pt idx="35">
                  <c:v>1342941.6885789996</c:v>
                </c:pt>
                <c:pt idx="36">
                  <c:v>1342941.6885789996</c:v>
                </c:pt>
                <c:pt idx="37">
                  <c:v>1342941.6885789996</c:v>
                </c:pt>
                <c:pt idx="38">
                  <c:v>1342941.6885789996</c:v>
                </c:pt>
                <c:pt idx="39">
                  <c:v>1180619.6759489998</c:v>
                </c:pt>
              </c:numCache>
            </c:numRef>
          </c:val>
          <c:extLst>
            <c:ext xmlns:c16="http://schemas.microsoft.com/office/drawing/2014/chart" uri="{C3380CC4-5D6E-409C-BE32-E72D297353CC}">
              <c16:uniqueId val="{00000001-582F-4005-980F-3E87B5766C5C}"/>
            </c:ext>
          </c:extLst>
        </c:ser>
        <c:ser>
          <c:idx val="2"/>
          <c:order val="2"/>
          <c:tx>
            <c:strRef>
              <c:f>'14. Upgrades - EUI Targets'!$K$80</c:f>
              <c:strCache>
                <c:ptCount val="1"/>
                <c:pt idx="0">
                  <c:v>Floor Area that does not meet EUI Target</c:v>
                </c:pt>
              </c:strCache>
            </c:strRef>
          </c:tx>
          <c:spPr>
            <a:solidFill>
              <a:schemeClr val="accent3"/>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Targets'!$K$81:$K$120</c:f>
              <c:numCache>
                <c:formatCode>0</c:formatCode>
                <c:ptCount val="40"/>
                <c:pt idx="0">
                  <c:v>590597.89064</c:v>
                </c:pt>
                <c:pt idx="1">
                  <c:v>556176.35861</c:v>
                </c:pt>
                <c:pt idx="2">
                  <c:v>556176.35861</c:v>
                </c:pt>
                <c:pt idx="3">
                  <c:v>590597.89064</c:v>
                </c:pt>
                <c:pt idx="4">
                  <c:v>590597.89064</c:v>
                </c:pt>
                <c:pt idx="5">
                  <c:v>590597.89064</c:v>
                </c:pt>
                <c:pt idx="6">
                  <c:v>590597.89064</c:v>
                </c:pt>
                <c:pt idx="7">
                  <c:v>590597.89064</c:v>
                </c:pt>
                <c:pt idx="8">
                  <c:v>590597.89064</c:v>
                </c:pt>
                <c:pt idx="9">
                  <c:v>428275.87800999999</c:v>
                </c:pt>
                <c:pt idx="10">
                  <c:v>428275.87800999999</c:v>
                </c:pt>
                <c:pt idx="11">
                  <c:v>428275.87800999999</c:v>
                </c:pt>
                <c:pt idx="12">
                  <c:v>590597.89064</c:v>
                </c:pt>
                <c:pt idx="13">
                  <c:v>590597.89064</c:v>
                </c:pt>
                <c:pt idx="14">
                  <c:v>590597.89064</c:v>
                </c:pt>
                <c:pt idx="15">
                  <c:v>428275.87800999999</c:v>
                </c:pt>
                <c:pt idx="16">
                  <c:v>590597.89064</c:v>
                </c:pt>
                <c:pt idx="17">
                  <c:v>428275.87800999999</c:v>
                </c:pt>
                <c:pt idx="18">
                  <c:v>428275.87800999999</c:v>
                </c:pt>
                <c:pt idx="19">
                  <c:v>590597.89064</c:v>
                </c:pt>
                <c:pt idx="20">
                  <c:v>428275.87800999999</c:v>
                </c:pt>
                <c:pt idx="21">
                  <c:v>590597.89064</c:v>
                </c:pt>
                <c:pt idx="22">
                  <c:v>428275.87800999999</c:v>
                </c:pt>
                <c:pt idx="23">
                  <c:v>428275.87800999999</c:v>
                </c:pt>
                <c:pt idx="24">
                  <c:v>590597.89064</c:v>
                </c:pt>
                <c:pt idx="25">
                  <c:v>428275.87800999999</c:v>
                </c:pt>
                <c:pt idx="26">
                  <c:v>756669.58557999996</c:v>
                </c:pt>
                <c:pt idx="27">
                  <c:v>462697.41003999999</c:v>
                </c:pt>
                <c:pt idx="28">
                  <c:v>590597.89064</c:v>
                </c:pt>
                <c:pt idx="29">
                  <c:v>590597.89064</c:v>
                </c:pt>
                <c:pt idx="30">
                  <c:v>590597.89064</c:v>
                </c:pt>
                <c:pt idx="31">
                  <c:v>590597.89064</c:v>
                </c:pt>
                <c:pt idx="32">
                  <c:v>590597.89064</c:v>
                </c:pt>
                <c:pt idx="33">
                  <c:v>428275.87800999999</c:v>
                </c:pt>
                <c:pt idx="34">
                  <c:v>428275.87800999999</c:v>
                </c:pt>
                <c:pt idx="35">
                  <c:v>428275.87800999999</c:v>
                </c:pt>
                <c:pt idx="36">
                  <c:v>428275.87800999999</c:v>
                </c:pt>
                <c:pt idx="37">
                  <c:v>428275.87800999999</c:v>
                </c:pt>
                <c:pt idx="38">
                  <c:v>428275.87800999999</c:v>
                </c:pt>
                <c:pt idx="39">
                  <c:v>590597.89064</c:v>
                </c:pt>
              </c:numCache>
            </c:numRef>
          </c:val>
          <c:extLst>
            <c:ext xmlns:c16="http://schemas.microsoft.com/office/drawing/2014/chart" uri="{C3380CC4-5D6E-409C-BE32-E72D297353CC}">
              <c16:uniqueId val="{00000002-582F-4005-980F-3E87B5766C5C}"/>
            </c:ext>
          </c:extLst>
        </c:ser>
        <c:dLbls>
          <c:dLblPos val="ctr"/>
          <c:showLegendKey val="0"/>
          <c:showVal val="1"/>
          <c:showCatName val="0"/>
          <c:showSerName val="0"/>
          <c:showPercent val="0"/>
          <c:showBubbleSize val="0"/>
        </c:dLbls>
        <c:gapWidth val="79"/>
        <c:overlap val="100"/>
        <c:axId val="225499104"/>
        <c:axId val="571414104"/>
      </c:barChart>
      <c:catAx>
        <c:axId val="225499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71414104"/>
        <c:crosses val="autoZero"/>
        <c:auto val="1"/>
        <c:lblAlgn val="ctr"/>
        <c:lblOffset val="100"/>
        <c:noMultiLvlLbl val="0"/>
      </c:catAx>
      <c:valAx>
        <c:axId val="571414104"/>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 of Floor Area</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99104"/>
        <c:crosses val="autoZero"/>
        <c:crossBetween val="between"/>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office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'14. Upgrades - EUI Targets'!$A$80</c:f>
              <c:strCache>
                <c:ptCount val="1"/>
                <c:pt idx="0">
                  <c:v>Upgrade ID</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Targets'!$A$81:$A$120</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ABD-4770-9D16-50B27634D8DC}"/>
            </c:ext>
          </c:extLst>
        </c:ser>
        <c:ser>
          <c:idx val="1"/>
          <c:order val="1"/>
          <c:tx>
            <c:strRef>
              <c:f>'14. Upgrades - EUI Targets'!$L$80</c:f>
              <c:strCache>
                <c:ptCount val="1"/>
                <c:pt idx="0">
                  <c:v>Floor Area that meets EUI Target</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Targets'!$L$81:$L$120</c:f>
              <c:numCache>
                <c:formatCode>0</c:formatCode>
                <c:ptCount val="40"/>
                <c:pt idx="0">
                  <c:v>668974.41041000001</c:v>
                </c:pt>
                <c:pt idx="1">
                  <c:v>668974.41041000001</c:v>
                </c:pt>
                <c:pt idx="2">
                  <c:v>668974.41041000001</c:v>
                </c:pt>
                <c:pt idx="3">
                  <c:v>668974.41041000001</c:v>
                </c:pt>
                <c:pt idx="4">
                  <c:v>700180.12078999996</c:v>
                </c:pt>
                <c:pt idx="5">
                  <c:v>700180.12078999996</c:v>
                </c:pt>
                <c:pt idx="6">
                  <c:v>668974.41041000001</c:v>
                </c:pt>
                <c:pt idx="7">
                  <c:v>668974.41041000001</c:v>
                </c:pt>
                <c:pt idx="8">
                  <c:v>746575.16700999998</c:v>
                </c:pt>
                <c:pt idx="9">
                  <c:v>777780.87739000004</c:v>
                </c:pt>
                <c:pt idx="10">
                  <c:v>777780.87739000004</c:v>
                </c:pt>
                <c:pt idx="11">
                  <c:v>777780.87739000004</c:v>
                </c:pt>
                <c:pt idx="12">
                  <c:v>668974.41041000001</c:v>
                </c:pt>
                <c:pt idx="13">
                  <c:v>668974.41041000001</c:v>
                </c:pt>
                <c:pt idx="14">
                  <c:v>700180.12078999996</c:v>
                </c:pt>
                <c:pt idx="15">
                  <c:v>777780.87739000004</c:v>
                </c:pt>
                <c:pt idx="16">
                  <c:v>777780.87739000004</c:v>
                </c:pt>
                <c:pt idx="17">
                  <c:v>777780.87739000004</c:v>
                </c:pt>
                <c:pt idx="18">
                  <c:v>777780.87739000004</c:v>
                </c:pt>
                <c:pt idx="19">
                  <c:v>668974.41041000001</c:v>
                </c:pt>
                <c:pt idx="20">
                  <c:v>777780.87739000004</c:v>
                </c:pt>
                <c:pt idx="21">
                  <c:v>668974.41041000001</c:v>
                </c:pt>
                <c:pt idx="22">
                  <c:v>777780.87739000004</c:v>
                </c:pt>
                <c:pt idx="23">
                  <c:v>777780.87739000004</c:v>
                </c:pt>
                <c:pt idx="24">
                  <c:v>777780.87739000004</c:v>
                </c:pt>
                <c:pt idx="25">
                  <c:v>777780.87739000004</c:v>
                </c:pt>
                <c:pt idx="26">
                  <c:v>620365.9103499999</c:v>
                </c:pt>
                <c:pt idx="27">
                  <c:v>700180.12078999996</c:v>
                </c:pt>
                <c:pt idx="28">
                  <c:v>668974.41041000001</c:v>
                </c:pt>
                <c:pt idx="29">
                  <c:v>668974.41041000001</c:v>
                </c:pt>
                <c:pt idx="30">
                  <c:v>668974.41041000001</c:v>
                </c:pt>
                <c:pt idx="31">
                  <c:v>700180.12078999996</c:v>
                </c:pt>
                <c:pt idx="32">
                  <c:v>700180.12078999996</c:v>
                </c:pt>
                <c:pt idx="33">
                  <c:v>777780.87739000004</c:v>
                </c:pt>
                <c:pt idx="34">
                  <c:v>777780.87739000004</c:v>
                </c:pt>
                <c:pt idx="35">
                  <c:v>777780.87739000004</c:v>
                </c:pt>
                <c:pt idx="36">
                  <c:v>859164.32812000008</c:v>
                </c:pt>
                <c:pt idx="37">
                  <c:v>777780.87739000004</c:v>
                </c:pt>
                <c:pt idx="38">
                  <c:v>777780.87739000004</c:v>
                </c:pt>
                <c:pt idx="39">
                  <c:v>700180.12078999996</c:v>
                </c:pt>
              </c:numCache>
            </c:numRef>
          </c:val>
          <c:extLst>
            <c:ext xmlns:c16="http://schemas.microsoft.com/office/drawing/2014/chart" uri="{C3380CC4-5D6E-409C-BE32-E72D297353CC}">
              <c16:uniqueId val="{00000001-FABD-4770-9D16-50B27634D8DC}"/>
            </c:ext>
          </c:extLst>
        </c:ser>
        <c:ser>
          <c:idx val="2"/>
          <c:order val="2"/>
          <c:tx>
            <c:strRef>
              <c:f>'14. Upgrades - EUI Targets'!$M$80</c:f>
              <c:strCache>
                <c:ptCount val="1"/>
                <c:pt idx="0">
                  <c:v>Floor Area that does not meet EUI Target</c:v>
                </c:pt>
              </c:strCache>
            </c:strRef>
          </c:tx>
          <c:spPr>
            <a:solidFill>
              <a:schemeClr val="accent3"/>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Targets'!$M$81:$M$120</c:f>
              <c:numCache>
                <c:formatCode>0</c:formatCode>
                <c:ptCount val="40"/>
                <c:pt idx="0">
                  <c:v>190189.91771000001</c:v>
                </c:pt>
                <c:pt idx="1">
                  <c:v>190189.91771000001</c:v>
                </c:pt>
                <c:pt idx="2">
                  <c:v>190189.91771000001</c:v>
                </c:pt>
                <c:pt idx="3">
                  <c:v>190189.91771000001</c:v>
                </c:pt>
                <c:pt idx="4">
                  <c:v>158984.20733</c:v>
                </c:pt>
                <c:pt idx="5">
                  <c:v>158984.20733</c:v>
                </c:pt>
                <c:pt idx="6">
                  <c:v>190189.91771000001</c:v>
                </c:pt>
                <c:pt idx="7">
                  <c:v>190189.91771000001</c:v>
                </c:pt>
                <c:pt idx="8">
                  <c:v>112589.16111</c:v>
                </c:pt>
                <c:pt idx="9">
                  <c:v>81383.450729999997</c:v>
                </c:pt>
                <c:pt idx="10">
                  <c:v>81383.450729999997</c:v>
                </c:pt>
                <c:pt idx="11">
                  <c:v>81383.450729999997</c:v>
                </c:pt>
                <c:pt idx="12">
                  <c:v>190189.91771000001</c:v>
                </c:pt>
                <c:pt idx="13">
                  <c:v>190189.91771000001</c:v>
                </c:pt>
                <c:pt idx="14">
                  <c:v>158984.20733</c:v>
                </c:pt>
                <c:pt idx="15">
                  <c:v>81383.450729999997</c:v>
                </c:pt>
                <c:pt idx="16">
                  <c:v>81383.450729999997</c:v>
                </c:pt>
                <c:pt idx="17">
                  <c:v>81383.450729999997</c:v>
                </c:pt>
                <c:pt idx="18">
                  <c:v>81383.450729999997</c:v>
                </c:pt>
                <c:pt idx="19">
                  <c:v>190189.91771000001</c:v>
                </c:pt>
                <c:pt idx="20">
                  <c:v>81383.450729999997</c:v>
                </c:pt>
                <c:pt idx="21">
                  <c:v>190189.91771000001</c:v>
                </c:pt>
                <c:pt idx="22">
                  <c:v>81383.450729999997</c:v>
                </c:pt>
                <c:pt idx="23">
                  <c:v>81383.450729999997</c:v>
                </c:pt>
                <c:pt idx="24">
                  <c:v>81383.450729999997</c:v>
                </c:pt>
                <c:pt idx="25">
                  <c:v>81383.450729999997</c:v>
                </c:pt>
                <c:pt idx="26">
                  <c:v>238798.41777</c:v>
                </c:pt>
                <c:pt idx="27">
                  <c:v>158984.20733</c:v>
                </c:pt>
                <c:pt idx="28">
                  <c:v>190189.91771000001</c:v>
                </c:pt>
                <c:pt idx="29">
                  <c:v>190189.91771000001</c:v>
                </c:pt>
                <c:pt idx="30">
                  <c:v>190189.91771000001</c:v>
                </c:pt>
                <c:pt idx="31">
                  <c:v>158984.20733</c:v>
                </c:pt>
                <c:pt idx="32">
                  <c:v>158984.20733</c:v>
                </c:pt>
                <c:pt idx="33">
                  <c:v>81383.450729999997</c:v>
                </c:pt>
                <c:pt idx="34">
                  <c:v>81383.450729999997</c:v>
                </c:pt>
                <c:pt idx="35">
                  <c:v>81383.450729999997</c:v>
                </c:pt>
                <c:pt idx="36">
                  <c:v>0</c:v>
                </c:pt>
                <c:pt idx="37">
                  <c:v>81383.450729999997</c:v>
                </c:pt>
                <c:pt idx="38">
                  <c:v>81383.450729999997</c:v>
                </c:pt>
                <c:pt idx="39">
                  <c:v>158984.20733</c:v>
                </c:pt>
              </c:numCache>
            </c:numRef>
          </c:val>
          <c:extLst>
            <c:ext xmlns:c16="http://schemas.microsoft.com/office/drawing/2014/chart" uri="{C3380CC4-5D6E-409C-BE32-E72D297353CC}">
              <c16:uniqueId val="{00000002-FABD-4770-9D16-50B27634D8DC}"/>
            </c:ext>
          </c:extLst>
        </c:ser>
        <c:dLbls>
          <c:dLblPos val="ctr"/>
          <c:showLegendKey val="0"/>
          <c:showVal val="1"/>
          <c:showCatName val="0"/>
          <c:showSerName val="0"/>
          <c:showPercent val="0"/>
          <c:showBubbleSize val="0"/>
        </c:dLbls>
        <c:gapWidth val="79"/>
        <c:overlap val="100"/>
        <c:axId val="225499104"/>
        <c:axId val="571414104"/>
      </c:barChart>
      <c:catAx>
        <c:axId val="225499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71414104"/>
        <c:crosses val="autoZero"/>
        <c:auto val="1"/>
        <c:lblAlgn val="ctr"/>
        <c:lblOffset val="100"/>
        <c:noMultiLvlLbl val="0"/>
      </c:catAx>
      <c:valAx>
        <c:axId val="571414104"/>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 of Floor Area</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99104"/>
        <c:crosses val="autoZero"/>
        <c:crossBetween val="between"/>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Warehouse and storage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'14. Upgrades - EUI Targets'!$A$80</c:f>
              <c:strCache>
                <c:ptCount val="1"/>
                <c:pt idx="0">
                  <c:v>Upgrade ID</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Targets'!$A$81:$A$120</c:f>
              <c:numCache>
                <c:formatCode>General</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AF0-4866-BD2F-74AAE6FBB85F}"/>
            </c:ext>
          </c:extLst>
        </c:ser>
        <c:ser>
          <c:idx val="1"/>
          <c:order val="1"/>
          <c:tx>
            <c:strRef>
              <c:f>'14. Upgrades - EUI Targets'!$N$80</c:f>
              <c:strCache>
                <c:ptCount val="1"/>
                <c:pt idx="0">
                  <c:v>Floor Area that meets EUI Target</c:v>
                </c:pt>
              </c:strCache>
            </c:strRef>
          </c:tx>
          <c:spPr>
            <a:solidFill>
              <a:schemeClr val="accent1"/>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Targets'!$N$81:$N$120</c:f>
              <c:numCache>
                <c:formatCode>0</c:formatCode>
                <c:ptCount val="40"/>
                <c:pt idx="0">
                  <c:v>3308044.3977999999</c:v>
                </c:pt>
                <c:pt idx="1">
                  <c:v>3308044.3977999999</c:v>
                </c:pt>
                <c:pt idx="2">
                  <c:v>3308044.3977999999</c:v>
                </c:pt>
                <c:pt idx="3">
                  <c:v>3308044.3977999999</c:v>
                </c:pt>
                <c:pt idx="4">
                  <c:v>3308044.3977999999</c:v>
                </c:pt>
                <c:pt idx="5">
                  <c:v>3308044.3977999999</c:v>
                </c:pt>
                <c:pt idx="6">
                  <c:v>3308044.3977999999</c:v>
                </c:pt>
                <c:pt idx="7">
                  <c:v>3308044.3977999999</c:v>
                </c:pt>
                <c:pt idx="8">
                  <c:v>3308044.3977999999</c:v>
                </c:pt>
                <c:pt idx="9">
                  <c:v>3308044.3977999999</c:v>
                </c:pt>
                <c:pt idx="10">
                  <c:v>3308044.3977999999</c:v>
                </c:pt>
                <c:pt idx="11">
                  <c:v>3308044.3977999999</c:v>
                </c:pt>
                <c:pt idx="12">
                  <c:v>3308044.3977999999</c:v>
                </c:pt>
                <c:pt idx="13">
                  <c:v>3308044.3977999999</c:v>
                </c:pt>
                <c:pt idx="14">
                  <c:v>3308044.3977999999</c:v>
                </c:pt>
                <c:pt idx="15">
                  <c:v>3308044.3977999999</c:v>
                </c:pt>
                <c:pt idx="16">
                  <c:v>3308044.3977999999</c:v>
                </c:pt>
                <c:pt idx="17">
                  <c:v>3308044.3977999999</c:v>
                </c:pt>
                <c:pt idx="18">
                  <c:v>3308044.3977999999</c:v>
                </c:pt>
                <c:pt idx="19">
                  <c:v>3308044.3977999999</c:v>
                </c:pt>
                <c:pt idx="20">
                  <c:v>3308044.3977999999</c:v>
                </c:pt>
                <c:pt idx="21">
                  <c:v>3308044.3977999999</c:v>
                </c:pt>
                <c:pt idx="22">
                  <c:v>3308044.3977999999</c:v>
                </c:pt>
                <c:pt idx="23">
                  <c:v>3308044.3977999999</c:v>
                </c:pt>
                <c:pt idx="24">
                  <c:v>3308044.3977999999</c:v>
                </c:pt>
                <c:pt idx="25">
                  <c:v>3308044.3977999999</c:v>
                </c:pt>
                <c:pt idx="26">
                  <c:v>2987830.5668600001</c:v>
                </c:pt>
                <c:pt idx="27">
                  <c:v>3308044.3977999999</c:v>
                </c:pt>
                <c:pt idx="28">
                  <c:v>3308044.3977999999</c:v>
                </c:pt>
                <c:pt idx="29">
                  <c:v>3308044.3977999999</c:v>
                </c:pt>
                <c:pt idx="30">
                  <c:v>3308044.3977999999</c:v>
                </c:pt>
                <c:pt idx="31">
                  <c:v>3308044.3977999999</c:v>
                </c:pt>
                <c:pt idx="32">
                  <c:v>3308044.3977999999</c:v>
                </c:pt>
                <c:pt idx="33">
                  <c:v>3308044.3977999999</c:v>
                </c:pt>
                <c:pt idx="34">
                  <c:v>3308044.3977999999</c:v>
                </c:pt>
                <c:pt idx="35">
                  <c:v>3308044.3977999999</c:v>
                </c:pt>
                <c:pt idx="36">
                  <c:v>3308044.3977999999</c:v>
                </c:pt>
                <c:pt idx="37">
                  <c:v>3308044.3977999999</c:v>
                </c:pt>
                <c:pt idx="38">
                  <c:v>3308044.3977999999</c:v>
                </c:pt>
                <c:pt idx="39">
                  <c:v>3308044.3977999999</c:v>
                </c:pt>
              </c:numCache>
            </c:numRef>
          </c:val>
          <c:extLst>
            <c:ext xmlns:c16="http://schemas.microsoft.com/office/drawing/2014/chart" uri="{C3380CC4-5D6E-409C-BE32-E72D297353CC}">
              <c16:uniqueId val="{00000001-FAF0-4866-BD2F-74AAE6FBB85F}"/>
            </c:ext>
          </c:extLst>
        </c:ser>
        <c:ser>
          <c:idx val="2"/>
          <c:order val="2"/>
          <c:tx>
            <c:strRef>
              <c:f>'14. Upgrades - EUI Targets'!$O$80</c:f>
              <c:strCache>
                <c:ptCount val="1"/>
                <c:pt idx="0">
                  <c:v>Floor Area that does not meet EUI Target</c:v>
                </c:pt>
              </c:strCache>
            </c:strRef>
          </c:tx>
          <c:spPr>
            <a:solidFill>
              <a:schemeClr val="accent3"/>
            </a:solidFill>
            <a:ln>
              <a:noFill/>
            </a:ln>
            <a:effectLst/>
          </c:spPr>
          <c:invertIfNegative val="0"/>
          <c:dLbls>
            <c:delete val="1"/>
          </c:dLbls>
          <c:cat>
            <c:strRef>
              <c:f>'14. Upgrades - EUI Targets'!$A$81:$A$120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'14. Upgrades - EUI Targets'!$O$81:$O$120</c:f>
              <c:numCache>
                <c:formatCode>0</c:formatCode>
                <c:ptCount val="40"/>
                <c:pt idx="0">
                  <c:v>59117.101110000003</c:v>
                </c:pt>
                <c:pt idx="1">
                  <c:v>59117.101110000003</c:v>
                </c:pt>
                <c:pt idx="2">
                  <c:v>59117.101110000003</c:v>
                </c:pt>
                <c:pt idx="3">
                  <c:v>59117.101110000003</c:v>
                </c:pt>
                <c:pt idx="4">
                  <c:v>59117.101110000003</c:v>
                </c:pt>
                <c:pt idx="5">
                  <c:v>59117.101110000003</c:v>
                </c:pt>
                <c:pt idx="6">
                  <c:v>59117.101110000003</c:v>
                </c:pt>
                <c:pt idx="7">
                  <c:v>59117.101110000003</c:v>
                </c:pt>
                <c:pt idx="8">
                  <c:v>59117.101110000003</c:v>
                </c:pt>
                <c:pt idx="9">
                  <c:v>59117.101110000003</c:v>
                </c:pt>
                <c:pt idx="10">
                  <c:v>59117.101110000003</c:v>
                </c:pt>
                <c:pt idx="11">
                  <c:v>59117.101110000003</c:v>
                </c:pt>
                <c:pt idx="12">
                  <c:v>59117.101110000003</c:v>
                </c:pt>
                <c:pt idx="13">
                  <c:v>59117.101110000003</c:v>
                </c:pt>
                <c:pt idx="14">
                  <c:v>59117.101110000003</c:v>
                </c:pt>
                <c:pt idx="15">
                  <c:v>59117.101110000003</c:v>
                </c:pt>
                <c:pt idx="16">
                  <c:v>59117.101110000003</c:v>
                </c:pt>
                <c:pt idx="17">
                  <c:v>59117.101110000003</c:v>
                </c:pt>
                <c:pt idx="18">
                  <c:v>59117.101110000003</c:v>
                </c:pt>
                <c:pt idx="19">
                  <c:v>59117.101110000003</c:v>
                </c:pt>
                <c:pt idx="20">
                  <c:v>59117.101110000003</c:v>
                </c:pt>
                <c:pt idx="21">
                  <c:v>59117.101110000003</c:v>
                </c:pt>
                <c:pt idx="22">
                  <c:v>59117.101110000003</c:v>
                </c:pt>
                <c:pt idx="23">
                  <c:v>59117.101110000003</c:v>
                </c:pt>
                <c:pt idx="24">
                  <c:v>59117.101110000003</c:v>
                </c:pt>
                <c:pt idx="25">
                  <c:v>59117.101110000003</c:v>
                </c:pt>
                <c:pt idx="26">
                  <c:v>379330.93205</c:v>
                </c:pt>
                <c:pt idx="27">
                  <c:v>59117.101110000003</c:v>
                </c:pt>
                <c:pt idx="28">
                  <c:v>59117.101110000003</c:v>
                </c:pt>
                <c:pt idx="29">
                  <c:v>59117.101110000003</c:v>
                </c:pt>
                <c:pt idx="30">
                  <c:v>59117.101110000003</c:v>
                </c:pt>
                <c:pt idx="31">
                  <c:v>59117.101110000003</c:v>
                </c:pt>
                <c:pt idx="32">
                  <c:v>59117.101110000003</c:v>
                </c:pt>
                <c:pt idx="33">
                  <c:v>59117.101110000003</c:v>
                </c:pt>
                <c:pt idx="34">
                  <c:v>59117.101110000003</c:v>
                </c:pt>
                <c:pt idx="35">
                  <c:v>59117.101110000003</c:v>
                </c:pt>
                <c:pt idx="36">
                  <c:v>59117.101110000003</c:v>
                </c:pt>
                <c:pt idx="37">
                  <c:v>59117.101110000003</c:v>
                </c:pt>
                <c:pt idx="38">
                  <c:v>59117.101110000003</c:v>
                </c:pt>
                <c:pt idx="39">
                  <c:v>59117.101110000003</c:v>
                </c:pt>
              </c:numCache>
            </c:numRef>
          </c:val>
          <c:extLst>
            <c:ext xmlns:c16="http://schemas.microsoft.com/office/drawing/2014/chart" uri="{C3380CC4-5D6E-409C-BE32-E72D297353CC}">
              <c16:uniqueId val="{00000002-FAF0-4866-BD2F-74AAE6FBB85F}"/>
            </c:ext>
          </c:extLst>
        </c:ser>
        <c:dLbls>
          <c:dLblPos val="ctr"/>
          <c:showLegendKey val="0"/>
          <c:showVal val="1"/>
          <c:showCatName val="0"/>
          <c:showSerName val="0"/>
          <c:showPercent val="0"/>
          <c:showBubbleSize val="0"/>
        </c:dLbls>
        <c:gapWidth val="79"/>
        <c:overlap val="100"/>
        <c:axId val="225499104"/>
        <c:axId val="571414104"/>
      </c:barChart>
      <c:catAx>
        <c:axId val="225499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571414104"/>
        <c:crosses val="autoZero"/>
        <c:auto val="1"/>
        <c:lblAlgn val="ctr"/>
        <c:lblOffset val="100"/>
        <c:noMultiLvlLbl val="0"/>
      </c:catAx>
      <c:valAx>
        <c:axId val="571414104"/>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 of Floor Area</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5499104"/>
        <c:crosses val="autoZero"/>
        <c:crossBetween val="between"/>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Template.xlsx]15. Upgrades - Site Energy!PivotTable13</c:name>
    <c:fmtId val="22"/>
  </c:pivotSource>
  <c:chart>
    <c:title>
      <c:tx>
        <c:rich>
          <a:bodyPr rot="0" spcFirstLastPara="1" vertOverflow="ellipsis" vert="horz" wrap="square" anchor="ctr" anchorCtr="1"/>
          <a:lstStyle/>
          <a:p>
            <a:pPr>
              <a:defRPr sz="2800" b="1" i="0" u="none" strike="noStrike" kern="1200" cap="all" spc="120" normalizeH="0" baseline="0">
                <a:solidFill>
                  <a:schemeClr val="tx1">
                    <a:lumMod val="65000"/>
                    <a:lumOff val="35000"/>
                  </a:schemeClr>
                </a:solidFill>
                <a:latin typeface="+mn-lt"/>
                <a:ea typeface="+mn-ea"/>
                <a:cs typeface="+mn-cs"/>
              </a:defRPr>
            </a:pPr>
            <a:r>
              <a:rPr lang="en-US" sz="2800"/>
              <a:t>Total site energy</a:t>
            </a:r>
            <a:r>
              <a:rPr lang="en-US" sz="2800" baseline="0"/>
              <a:t> by upgrade</a:t>
            </a:r>
          </a:p>
        </c:rich>
      </c:tx>
      <c:overlay val="0"/>
      <c:spPr>
        <a:noFill/>
        <a:ln>
          <a:noFill/>
        </a:ln>
        <a:effectLst/>
      </c:spPr>
      <c:txPr>
        <a:bodyPr rot="0" spcFirstLastPara="1" vertOverflow="ellipsis" vert="horz" wrap="square" anchor="ctr" anchorCtr="1"/>
        <a:lstStyle/>
        <a:p>
          <a:pPr>
            <a:defRPr sz="28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2"/>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4"/>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5"/>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6"/>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0"/>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
        <c:dLbl>
          <c:idx val="0"/>
          <c:dLblPos val="inEnd"/>
          <c:showLegendKey val="0"/>
          <c:showVal val="0"/>
          <c:showCatName val="0"/>
          <c:showSerName val="1"/>
          <c:showPercent val="0"/>
          <c:showBubbleSize val="0"/>
          <c:extLst>
            <c:ext xmlns:c15="http://schemas.microsoft.com/office/drawing/2012/chart" uri="{CE6537A1-D6FC-4f65-9D91-7224C49458BB}"/>
          </c:extLst>
        </c:dLbl>
      </c:pivotFmt>
      <c:pivotFmt>
        <c:idx val="12"/>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4"/>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6"/>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8"/>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0"/>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2"/>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6"/>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8"/>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2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30"/>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3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32"/>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3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34"/>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35"/>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36"/>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37"/>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38"/>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39"/>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40"/>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41"/>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42"/>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4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44"/>
        <c:dLbl>
          <c:idx val="0"/>
          <c:dLblPos val="inEnd"/>
          <c:showLegendKey val="0"/>
          <c:showVal val="0"/>
          <c:showCatName val="0"/>
          <c:showSerName val="1"/>
          <c:showPercent val="0"/>
          <c:showBubbleSize val="0"/>
          <c:extLst>
            <c:ext xmlns:c15="http://schemas.microsoft.com/office/drawing/2012/chart" uri="{CE6537A1-D6FC-4f65-9D91-7224C49458BB}"/>
          </c:extLst>
        </c:dLbl>
      </c:pivotFmt>
      <c:pivotFmt>
        <c:idx val="4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6"/>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8"/>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4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0"/>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2"/>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4"/>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6"/>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7"/>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8"/>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9"/>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0"/>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2"/>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3"/>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4"/>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5"/>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6"/>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67"/>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68"/>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69"/>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0"/>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1"/>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2"/>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4"/>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5"/>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6"/>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7"/>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8"/>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79"/>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0"/>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1"/>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2"/>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4"/>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5"/>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6"/>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7"/>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8"/>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89"/>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0"/>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1"/>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2"/>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4"/>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5"/>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6"/>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7"/>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8"/>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99"/>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00"/>
      </c:pivotFmt>
      <c:pivotFmt>
        <c:idx val="101"/>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102"/>
      </c:pivotFmt>
      <c:pivotFmt>
        <c:idx val="10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04"/>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05"/>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06"/>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07"/>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08"/>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09"/>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0"/>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1"/>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2"/>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4"/>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5"/>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6"/>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7"/>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8"/>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19"/>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0"/>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1"/>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2"/>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4"/>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5"/>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6"/>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7"/>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8"/>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29"/>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30"/>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31"/>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32"/>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33"/>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34"/>
        <c:dLbl>
          <c:idx val="0"/>
          <c:dLblPos val="inBase"/>
          <c:showLegendKey val="0"/>
          <c:showVal val="0"/>
          <c:showCatName val="0"/>
          <c:showSerName val="1"/>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20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7"/>
        <c:spPr>
          <a:solidFill>
            <a:srgbClr val="FF0000"/>
          </a:solidFill>
          <a:ln>
            <a:noFill/>
          </a:ln>
          <a:effectLst/>
        </c:spPr>
      </c:pivotFmt>
      <c:pivotFmt>
        <c:idx val="138"/>
        <c:spPr>
          <a:solidFill>
            <a:srgbClr val="FF0000"/>
          </a:solidFill>
          <a:ln>
            <a:noFill/>
          </a:ln>
          <a:effectLst/>
        </c:spPr>
      </c:pivotFmt>
      <c:pivotFmt>
        <c:idx val="139"/>
        <c:spPr>
          <a:solidFill>
            <a:srgbClr val="FF0000"/>
          </a:solidFill>
          <a:ln>
            <a:noFill/>
          </a:ln>
          <a:effectLst/>
        </c:spPr>
      </c:pivotFmt>
      <c:pivotFmt>
        <c:idx val="140"/>
        <c:spPr>
          <a:solidFill>
            <a:srgbClr val="FF0000"/>
          </a:solidFill>
          <a:ln>
            <a:noFill/>
          </a:ln>
          <a:effectLst/>
        </c:spPr>
      </c:pivotFmt>
      <c:pivotFmt>
        <c:idx val="141"/>
        <c:spPr>
          <a:solidFill>
            <a:srgbClr val="FF0000"/>
          </a:solidFill>
          <a:ln>
            <a:noFill/>
          </a:ln>
          <a:effectLst/>
        </c:spPr>
      </c:pivotFmt>
      <c:pivotFmt>
        <c:idx val="142"/>
        <c:spPr>
          <a:solidFill>
            <a:srgbClr val="FF0000"/>
          </a:solidFill>
          <a:ln>
            <a:noFill/>
          </a:ln>
          <a:effectLst/>
        </c:spPr>
      </c:pivotFmt>
      <c:pivotFmt>
        <c:idx val="143"/>
        <c:spPr>
          <a:solidFill>
            <a:srgbClr val="FF0000"/>
          </a:solidFill>
          <a:ln>
            <a:noFill/>
          </a:ln>
          <a:effectLst/>
        </c:spPr>
      </c:pivotFmt>
      <c:pivotFmt>
        <c:idx val="144"/>
        <c:spPr>
          <a:solidFill>
            <a:srgbClr val="FF0000"/>
          </a:solidFill>
          <a:ln>
            <a:noFill/>
          </a:ln>
          <a:effectLst/>
        </c:spPr>
      </c:pivotFmt>
      <c:pivotFmt>
        <c:idx val="145"/>
        <c:spPr>
          <a:solidFill>
            <a:srgbClr val="FF0000"/>
          </a:solidFill>
          <a:ln>
            <a:noFill/>
          </a:ln>
          <a:effectLst/>
        </c:spPr>
      </c:pivotFmt>
      <c:pivotFmt>
        <c:idx val="146"/>
        <c:spPr>
          <a:solidFill>
            <a:srgbClr val="FF0000"/>
          </a:solidFill>
          <a:ln>
            <a:noFill/>
          </a:ln>
          <a:effectLst/>
        </c:spPr>
      </c:pivotFmt>
      <c:pivotFmt>
        <c:idx val="147"/>
        <c:spPr>
          <a:solidFill>
            <a:srgbClr val="FF0000"/>
          </a:solidFill>
          <a:ln>
            <a:noFill/>
          </a:ln>
          <a:effectLst/>
        </c:spPr>
      </c:pivotFmt>
      <c:pivotFmt>
        <c:idx val="148"/>
        <c:spPr>
          <a:solidFill>
            <a:srgbClr val="FF0000"/>
          </a:solidFill>
          <a:ln>
            <a:noFill/>
          </a:ln>
          <a:effectLst/>
        </c:spPr>
      </c:pivotFmt>
      <c:pivotFmt>
        <c:idx val="149"/>
        <c:spPr>
          <a:solidFill>
            <a:srgbClr val="FF0000"/>
          </a:solidFill>
          <a:ln>
            <a:noFill/>
          </a:ln>
          <a:effectLst/>
        </c:spPr>
      </c:pivotFmt>
      <c:pivotFmt>
        <c:idx val="150"/>
        <c:spPr>
          <a:solidFill>
            <a:srgbClr val="FF0000"/>
          </a:solidFill>
          <a:ln>
            <a:noFill/>
          </a:ln>
          <a:effectLst/>
        </c:spPr>
      </c:pivotFmt>
      <c:pivotFmt>
        <c:idx val="151"/>
        <c:spPr>
          <a:solidFill>
            <a:srgbClr val="FF0000"/>
          </a:solidFill>
          <a:ln>
            <a:noFill/>
          </a:ln>
          <a:effectLst/>
        </c:spPr>
      </c:pivotFmt>
      <c:pivotFmt>
        <c:idx val="152"/>
        <c:spPr>
          <a:solidFill>
            <a:srgbClr val="FF0000"/>
          </a:solidFill>
          <a:ln>
            <a:noFill/>
          </a:ln>
          <a:effectLst/>
        </c:spPr>
      </c:pivotFmt>
      <c:pivotFmt>
        <c:idx val="153"/>
        <c:spPr>
          <a:solidFill>
            <a:srgbClr val="FF0000"/>
          </a:solidFill>
          <a:ln>
            <a:noFill/>
          </a:ln>
          <a:effectLst/>
        </c:spPr>
      </c:pivotFmt>
      <c:pivotFmt>
        <c:idx val="154"/>
        <c:spPr>
          <a:solidFill>
            <a:srgbClr val="FF0000"/>
          </a:solidFill>
          <a:ln>
            <a:noFill/>
          </a:ln>
          <a:effectLst/>
        </c:spPr>
      </c:pivotFmt>
      <c:pivotFmt>
        <c:idx val="155"/>
        <c:spPr>
          <a:solidFill>
            <a:schemeClr val="tx1"/>
          </a:solidFill>
          <a:ln>
            <a:noFill/>
          </a:ln>
          <a:effectLst/>
        </c:spPr>
      </c:pivotFmt>
      <c:pivotFmt>
        <c:idx val="156"/>
        <c:spPr>
          <a:solidFill>
            <a:schemeClr val="accent5"/>
          </a:solidFill>
          <a:ln>
            <a:noFill/>
          </a:ln>
          <a:effectLst/>
        </c:spPr>
      </c:pivotFmt>
      <c:pivotFmt>
        <c:idx val="157"/>
        <c:spPr>
          <a:solidFill>
            <a:schemeClr val="accent5"/>
          </a:solidFill>
          <a:ln>
            <a:noFill/>
          </a:ln>
          <a:effectLst/>
        </c:spPr>
      </c:pivotFmt>
      <c:pivotFmt>
        <c:idx val="158"/>
        <c:spPr>
          <a:solidFill>
            <a:schemeClr val="accent4"/>
          </a:solidFill>
          <a:ln>
            <a:noFill/>
          </a:ln>
          <a:effectLst/>
        </c:spPr>
      </c:pivotFmt>
      <c:pivotFmt>
        <c:idx val="159"/>
        <c:spPr>
          <a:solidFill>
            <a:schemeClr val="bg1">
              <a:lumMod val="65000"/>
            </a:schemeClr>
          </a:solidFill>
          <a:ln>
            <a:noFill/>
          </a:ln>
          <a:effectLst/>
        </c:spPr>
      </c:pivotFmt>
      <c:pivotFmt>
        <c:idx val="160"/>
        <c:spPr>
          <a:solidFill>
            <a:schemeClr val="accent6"/>
          </a:solidFill>
          <a:ln>
            <a:noFill/>
          </a:ln>
          <a:effectLst/>
        </c:spPr>
      </c:pivotFmt>
      <c:pivotFmt>
        <c:idx val="161"/>
        <c:spPr>
          <a:solidFill>
            <a:schemeClr val="accent6"/>
          </a:solidFill>
          <a:ln>
            <a:noFill/>
          </a:ln>
          <a:effectLst/>
        </c:spPr>
      </c:pivotFmt>
      <c:pivotFmt>
        <c:idx val="162"/>
        <c:spPr>
          <a:solidFill>
            <a:schemeClr val="accent6"/>
          </a:solidFill>
          <a:ln>
            <a:noFill/>
          </a:ln>
          <a:effectLst/>
        </c:spPr>
      </c:pivotFmt>
      <c:pivotFmt>
        <c:idx val="163"/>
        <c:spPr>
          <a:solidFill>
            <a:schemeClr val="accent6"/>
          </a:solidFill>
          <a:ln>
            <a:noFill/>
          </a:ln>
          <a:effectLst/>
        </c:spPr>
      </c:pivotFmt>
      <c:pivotFmt>
        <c:idx val="164"/>
        <c:spPr>
          <a:solidFill>
            <a:schemeClr val="accent6"/>
          </a:solidFill>
          <a:ln>
            <a:noFill/>
          </a:ln>
          <a:effectLst/>
        </c:spPr>
      </c:pivotFmt>
      <c:pivotFmt>
        <c:idx val="165"/>
        <c:spPr>
          <a:solidFill>
            <a:srgbClr val="0070C0"/>
          </a:solidFill>
          <a:ln>
            <a:noFill/>
          </a:ln>
          <a:effectLst/>
        </c:spPr>
      </c:pivotFmt>
      <c:pivotFmt>
        <c:idx val="166"/>
        <c:spPr>
          <a:solidFill>
            <a:srgbClr val="FF0000"/>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14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7"/>
        <c:spPr>
          <a:solidFill>
            <a:schemeClr val="tx1"/>
          </a:solidFill>
          <a:ln>
            <a:noFill/>
          </a:ln>
          <a:effectLst/>
        </c:spPr>
      </c:pivotFmt>
      <c:pivotFmt>
        <c:idx val="168"/>
        <c:spPr>
          <a:solidFill>
            <a:schemeClr val="accent6"/>
          </a:solidFill>
          <a:ln>
            <a:noFill/>
          </a:ln>
          <a:effectLst/>
        </c:spPr>
      </c:pivotFmt>
      <c:pivotFmt>
        <c:idx val="169"/>
        <c:spPr>
          <a:solidFill>
            <a:schemeClr val="accent6"/>
          </a:solidFill>
          <a:ln>
            <a:noFill/>
          </a:ln>
          <a:effectLst/>
        </c:spPr>
      </c:pivotFmt>
      <c:pivotFmt>
        <c:idx val="170"/>
        <c:spPr>
          <a:solidFill>
            <a:schemeClr val="accent6"/>
          </a:solidFill>
          <a:ln>
            <a:noFill/>
          </a:ln>
          <a:effectLst/>
        </c:spPr>
      </c:pivotFmt>
      <c:pivotFmt>
        <c:idx val="171"/>
        <c:spPr>
          <a:solidFill>
            <a:schemeClr val="accent6"/>
          </a:solidFill>
          <a:ln>
            <a:noFill/>
          </a:ln>
          <a:effectLst/>
        </c:spPr>
      </c:pivotFmt>
      <c:pivotFmt>
        <c:idx val="172"/>
        <c:spPr>
          <a:solidFill>
            <a:schemeClr val="accent6"/>
          </a:solidFill>
          <a:ln>
            <a:noFill/>
          </a:ln>
          <a:effectLst/>
        </c:spPr>
      </c:pivotFmt>
      <c:pivotFmt>
        <c:idx val="173"/>
        <c:spPr>
          <a:solidFill>
            <a:schemeClr val="accent4"/>
          </a:solidFill>
          <a:ln>
            <a:noFill/>
          </a:ln>
          <a:effectLst/>
        </c:spPr>
      </c:pivotFmt>
      <c:pivotFmt>
        <c:idx val="174"/>
        <c:spPr>
          <a:solidFill>
            <a:schemeClr val="bg1">
              <a:lumMod val="65000"/>
            </a:schemeClr>
          </a:solidFill>
          <a:ln>
            <a:noFill/>
          </a:ln>
          <a:effectLst/>
        </c:spPr>
      </c:pivotFmt>
      <c:pivotFmt>
        <c:idx val="175"/>
        <c:spPr>
          <a:solidFill>
            <a:srgbClr val="00B0F0"/>
          </a:solidFill>
          <a:ln>
            <a:noFill/>
          </a:ln>
          <a:effectLst/>
        </c:spPr>
      </c:pivotFmt>
      <c:pivotFmt>
        <c:idx val="176"/>
        <c:spPr>
          <a:solidFill>
            <a:srgbClr val="00B0F0"/>
          </a:solidFill>
          <a:ln>
            <a:noFill/>
          </a:ln>
          <a:effectLst/>
        </c:spPr>
      </c:pivotFmt>
      <c:pivotFmt>
        <c:idx val="177"/>
        <c:spPr>
          <a:solidFill>
            <a:srgbClr val="00B0F0"/>
          </a:solidFill>
          <a:ln>
            <a:noFill/>
          </a:ln>
          <a:effectLst/>
        </c:spPr>
      </c:pivotFmt>
      <c:pivotFmt>
        <c:idx val="178"/>
        <c:spPr>
          <a:solidFill>
            <a:srgbClr val="00B0F0"/>
          </a:solidFill>
          <a:ln>
            <a:noFill/>
          </a:ln>
          <a:effectLst/>
        </c:spPr>
      </c:pivotFmt>
      <c:pivotFmt>
        <c:idx val="179"/>
        <c:spPr>
          <a:solidFill>
            <a:srgbClr val="0070C0"/>
          </a:solidFill>
          <a:ln>
            <a:noFill/>
          </a:ln>
          <a:effectLst/>
        </c:spPr>
      </c:pivotFmt>
      <c:pivotFmt>
        <c:idx val="180"/>
        <c:spPr>
          <a:solidFill>
            <a:srgbClr val="0070C0"/>
          </a:solidFill>
          <a:ln>
            <a:noFill/>
          </a:ln>
          <a:effectLst/>
        </c:spPr>
      </c:pivotFmt>
      <c:pivotFmt>
        <c:idx val="181"/>
        <c:spPr>
          <a:solidFill>
            <a:srgbClr val="0070C0"/>
          </a:solidFill>
          <a:ln>
            <a:noFill/>
          </a:ln>
          <a:effectLst/>
        </c:spPr>
      </c:pivotFmt>
      <c:pivotFmt>
        <c:idx val="182"/>
        <c:spPr>
          <a:solidFill>
            <a:srgbClr val="0070C0"/>
          </a:solidFill>
          <a:ln>
            <a:noFill/>
          </a:ln>
          <a:effectLst/>
        </c:spPr>
      </c:pivotFmt>
      <c:pivotFmt>
        <c:idx val="183"/>
        <c:spPr>
          <a:solidFill>
            <a:srgbClr val="0070C0"/>
          </a:solidFill>
          <a:ln>
            <a:noFill/>
          </a:ln>
          <a:effectLst/>
        </c:spPr>
      </c:pivotFmt>
      <c:pivotFmt>
        <c:idx val="184"/>
        <c:spPr>
          <a:solidFill>
            <a:srgbClr val="0070C0"/>
          </a:solidFill>
          <a:ln>
            <a:noFill/>
          </a:ln>
          <a:effectLst/>
        </c:spPr>
      </c:pivotFmt>
      <c:pivotFmt>
        <c:idx val="185"/>
        <c:spPr>
          <a:solidFill>
            <a:srgbClr val="0070C0"/>
          </a:solidFill>
          <a:ln>
            <a:noFill/>
          </a:ln>
          <a:effectLst/>
        </c:spPr>
      </c:pivotFmt>
    </c:pivotFmts>
    <c:plotArea>
      <c:layout/>
      <c:barChart>
        <c:barDir val="col"/>
        <c:grouping val="clustered"/>
        <c:varyColors val="0"/>
        <c:ser>
          <c:idx val="0"/>
          <c:order val="0"/>
          <c:tx>
            <c:strRef>
              <c:f>'15. Upgrades - Site Energy'!$B$44</c:f>
              <c:strCache>
                <c:ptCount val="1"/>
                <c:pt idx="0">
                  <c:v>Total</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3C-4735-4663-AD1B-7857657A85E0}"/>
              </c:ext>
            </c:extLst>
          </c:dPt>
          <c:dPt>
            <c:idx val="1"/>
            <c:invertIfNegative val="0"/>
            <c:bubble3D val="0"/>
            <c:spPr>
              <a:solidFill>
                <a:schemeClr val="accent6"/>
              </a:solidFill>
              <a:ln>
                <a:noFill/>
              </a:ln>
              <a:effectLst/>
            </c:spPr>
            <c:extLst>
              <c:ext xmlns:c16="http://schemas.microsoft.com/office/drawing/2014/chart" uri="{C3380CC4-5D6E-409C-BE32-E72D297353CC}">
                <c16:uniqueId val="{0000003D-4735-4663-AD1B-7857657A85E0}"/>
              </c:ext>
            </c:extLst>
          </c:dPt>
          <c:dPt>
            <c:idx val="2"/>
            <c:invertIfNegative val="0"/>
            <c:bubble3D val="0"/>
            <c:spPr>
              <a:solidFill>
                <a:schemeClr val="accent6"/>
              </a:solidFill>
              <a:ln>
                <a:noFill/>
              </a:ln>
              <a:effectLst/>
            </c:spPr>
            <c:extLst>
              <c:ext xmlns:c16="http://schemas.microsoft.com/office/drawing/2014/chart" uri="{C3380CC4-5D6E-409C-BE32-E72D297353CC}">
                <c16:uniqueId val="{0000003E-4735-4663-AD1B-7857657A85E0}"/>
              </c:ext>
            </c:extLst>
          </c:dPt>
          <c:dPt>
            <c:idx val="3"/>
            <c:invertIfNegative val="0"/>
            <c:bubble3D val="0"/>
            <c:spPr>
              <a:solidFill>
                <a:schemeClr val="accent6"/>
              </a:solidFill>
              <a:ln>
                <a:noFill/>
              </a:ln>
              <a:effectLst/>
            </c:spPr>
            <c:extLst>
              <c:ext xmlns:c16="http://schemas.microsoft.com/office/drawing/2014/chart" uri="{C3380CC4-5D6E-409C-BE32-E72D297353CC}">
                <c16:uniqueId val="{0000003F-4735-4663-AD1B-7857657A85E0}"/>
              </c:ext>
            </c:extLst>
          </c:dPt>
          <c:dPt>
            <c:idx val="4"/>
            <c:invertIfNegative val="0"/>
            <c:bubble3D val="0"/>
            <c:spPr>
              <a:solidFill>
                <a:schemeClr val="accent6"/>
              </a:solidFill>
              <a:ln>
                <a:noFill/>
              </a:ln>
              <a:effectLst/>
            </c:spPr>
            <c:extLst>
              <c:ext xmlns:c16="http://schemas.microsoft.com/office/drawing/2014/chart" uri="{C3380CC4-5D6E-409C-BE32-E72D297353CC}">
                <c16:uniqueId val="{00000040-4735-4663-AD1B-7857657A85E0}"/>
              </c:ext>
            </c:extLst>
          </c:dPt>
          <c:dPt>
            <c:idx val="5"/>
            <c:invertIfNegative val="0"/>
            <c:bubble3D val="0"/>
            <c:spPr>
              <a:solidFill>
                <a:schemeClr val="accent6"/>
              </a:solidFill>
              <a:ln>
                <a:noFill/>
              </a:ln>
              <a:effectLst/>
            </c:spPr>
            <c:extLst>
              <c:ext xmlns:c16="http://schemas.microsoft.com/office/drawing/2014/chart" uri="{C3380CC4-5D6E-409C-BE32-E72D297353CC}">
                <c16:uniqueId val="{00000041-4735-4663-AD1B-7857657A85E0}"/>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42-4735-4663-AD1B-7857657A85E0}"/>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43-4735-4663-AD1B-7857657A85E0}"/>
              </c:ext>
            </c:extLst>
          </c:dPt>
          <c:dPt>
            <c:idx val="29"/>
            <c:invertIfNegative val="0"/>
            <c:bubble3D val="0"/>
            <c:spPr>
              <a:solidFill>
                <a:srgbClr val="00B0F0"/>
              </a:solidFill>
              <a:ln>
                <a:noFill/>
              </a:ln>
              <a:effectLst/>
            </c:spPr>
            <c:extLst>
              <c:ext xmlns:c16="http://schemas.microsoft.com/office/drawing/2014/chart" uri="{C3380CC4-5D6E-409C-BE32-E72D297353CC}">
                <c16:uniqueId val="{00000044-4735-4663-AD1B-7857657A85E0}"/>
              </c:ext>
            </c:extLst>
          </c:dPt>
          <c:dPt>
            <c:idx val="30"/>
            <c:invertIfNegative val="0"/>
            <c:bubble3D val="0"/>
            <c:spPr>
              <a:solidFill>
                <a:srgbClr val="00B0F0"/>
              </a:solidFill>
              <a:ln>
                <a:noFill/>
              </a:ln>
              <a:effectLst/>
            </c:spPr>
            <c:extLst>
              <c:ext xmlns:c16="http://schemas.microsoft.com/office/drawing/2014/chart" uri="{C3380CC4-5D6E-409C-BE32-E72D297353CC}">
                <c16:uniqueId val="{00000045-4735-4663-AD1B-7857657A85E0}"/>
              </c:ext>
            </c:extLst>
          </c:dPt>
          <c:dPt>
            <c:idx val="31"/>
            <c:invertIfNegative val="0"/>
            <c:bubble3D val="0"/>
            <c:spPr>
              <a:solidFill>
                <a:srgbClr val="00B0F0"/>
              </a:solidFill>
              <a:ln>
                <a:noFill/>
              </a:ln>
              <a:effectLst/>
            </c:spPr>
            <c:extLst>
              <c:ext xmlns:c16="http://schemas.microsoft.com/office/drawing/2014/chart" uri="{C3380CC4-5D6E-409C-BE32-E72D297353CC}">
                <c16:uniqueId val="{00000046-4735-4663-AD1B-7857657A85E0}"/>
              </c:ext>
            </c:extLst>
          </c:dPt>
          <c:dPt>
            <c:idx val="32"/>
            <c:invertIfNegative val="0"/>
            <c:bubble3D val="0"/>
            <c:spPr>
              <a:solidFill>
                <a:srgbClr val="00B0F0"/>
              </a:solidFill>
              <a:ln>
                <a:noFill/>
              </a:ln>
              <a:effectLst/>
            </c:spPr>
            <c:extLst>
              <c:ext xmlns:c16="http://schemas.microsoft.com/office/drawing/2014/chart" uri="{C3380CC4-5D6E-409C-BE32-E72D297353CC}">
                <c16:uniqueId val="{00000047-4735-4663-AD1B-7857657A85E0}"/>
              </c:ext>
            </c:extLst>
          </c:dPt>
          <c:dPt>
            <c:idx val="33"/>
            <c:invertIfNegative val="0"/>
            <c:bubble3D val="0"/>
            <c:spPr>
              <a:solidFill>
                <a:srgbClr val="0070C0"/>
              </a:solidFill>
              <a:ln>
                <a:noFill/>
              </a:ln>
              <a:effectLst/>
            </c:spPr>
            <c:extLst>
              <c:ext xmlns:c16="http://schemas.microsoft.com/office/drawing/2014/chart" uri="{C3380CC4-5D6E-409C-BE32-E72D297353CC}">
                <c16:uniqueId val="{00000048-4735-4663-AD1B-7857657A85E0}"/>
              </c:ext>
            </c:extLst>
          </c:dPt>
          <c:dPt>
            <c:idx val="34"/>
            <c:invertIfNegative val="0"/>
            <c:bubble3D val="0"/>
            <c:spPr>
              <a:solidFill>
                <a:srgbClr val="0070C0"/>
              </a:solidFill>
              <a:ln>
                <a:noFill/>
              </a:ln>
              <a:effectLst/>
            </c:spPr>
            <c:extLst>
              <c:ext xmlns:c16="http://schemas.microsoft.com/office/drawing/2014/chart" uri="{C3380CC4-5D6E-409C-BE32-E72D297353CC}">
                <c16:uniqueId val="{00000049-4735-4663-AD1B-7857657A85E0}"/>
              </c:ext>
            </c:extLst>
          </c:dPt>
          <c:dPt>
            <c:idx val="35"/>
            <c:invertIfNegative val="0"/>
            <c:bubble3D val="0"/>
            <c:spPr>
              <a:solidFill>
                <a:srgbClr val="0070C0"/>
              </a:solidFill>
              <a:ln>
                <a:noFill/>
              </a:ln>
              <a:effectLst/>
            </c:spPr>
            <c:extLst>
              <c:ext xmlns:c16="http://schemas.microsoft.com/office/drawing/2014/chart" uri="{C3380CC4-5D6E-409C-BE32-E72D297353CC}">
                <c16:uniqueId val="{0000004A-4735-4663-AD1B-7857657A85E0}"/>
              </c:ext>
            </c:extLst>
          </c:dPt>
          <c:dPt>
            <c:idx val="36"/>
            <c:invertIfNegative val="0"/>
            <c:bubble3D val="0"/>
            <c:spPr>
              <a:solidFill>
                <a:srgbClr val="0070C0"/>
              </a:solidFill>
              <a:ln>
                <a:noFill/>
              </a:ln>
              <a:effectLst/>
            </c:spPr>
            <c:extLst>
              <c:ext xmlns:c16="http://schemas.microsoft.com/office/drawing/2014/chart" uri="{C3380CC4-5D6E-409C-BE32-E72D297353CC}">
                <c16:uniqueId val="{0000004B-4735-4663-AD1B-7857657A85E0}"/>
              </c:ext>
            </c:extLst>
          </c:dPt>
          <c:dPt>
            <c:idx val="37"/>
            <c:invertIfNegative val="0"/>
            <c:bubble3D val="0"/>
            <c:spPr>
              <a:solidFill>
                <a:srgbClr val="0070C0"/>
              </a:solidFill>
              <a:ln>
                <a:noFill/>
              </a:ln>
              <a:effectLst/>
            </c:spPr>
            <c:extLst>
              <c:ext xmlns:c16="http://schemas.microsoft.com/office/drawing/2014/chart" uri="{C3380CC4-5D6E-409C-BE32-E72D297353CC}">
                <c16:uniqueId val="{0000004C-4735-4663-AD1B-7857657A85E0}"/>
              </c:ext>
            </c:extLst>
          </c:dPt>
          <c:dPt>
            <c:idx val="38"/>
            <c:invertIfNegative val="0"/>
            <c:bubble3D val="0"/>
            <c:spPr>
              <a:solidFill>
                <a:srgbClr val="0070C0"/>
              </a:solidFill>
              <a:ln>
                <a:noFill/>
              </a:ln>
              <a:effectLst/>
            </c:spPr>
            <c:extLst>
              <c:ext xmlns:c16="http://schemas.microsoft.com/office/drawing/2014/chart" uri="{C3380CC4-5D6E-409C-BE32-E72D297353CC}">
                <c16:uniqueId val="{0000004D-4735-4663-AD1B-7857657A85E0}"/>
              </c:ext>
            </c:extLst>
          </c:dPt>
          <c:dPt>
            <c:idx val="39"/>
            <c:invertIfNegative val="0"/>
            <c:bubble3D val="0"/>
            <c:spPr>
              <a:solidFill>
                <a:srgbClr val="0070C0"/>
              </a:solidFill>
              <a:ln>
                <a:noFill/>
              </a:ln>
              <a:effectLst/>
            </c:spPr>
            <c:extLst>
              <c:ext xmlns:c16="http://schemas.microsoft.com/office/drawing/2014/chart" uri="{C3380CC4-5D6E-409C-BE32-E72D297353CC}">
                <c16:uniqueId val="{0000004E-4735-4663-AD1B-7857657A85E0}"/>
              </c:ext>
            </c:extLst>
          </c:dPt>
          <c:dLbls>
            <c:spPr>
              <a:noFill/>
              <a:ln>
                <a:noFill/>
              </a:ln>
              <a:effectLst/>
            </c:spPr>
            <c:txPr>
              <a:bodyPr rot="-5400000" spcFirstLastPara="1" vertOverflow="clip" horzOverflow="clip" vert="horz" wrap="square" lIns="38100" tIns="19050" rIns="38100" bIns="19050" anchor="ctr" anchorCtr="1">
                <a:spAutoFit/>
              </a:bodyPr>
              <a:lstStyle/>
              <a:p>
                <a:pPr>
                  <a:defRPr sz="14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'15. Upgrades - Site Energy'!$A$45:$A$85</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'15. Upgrades - Site Energy'!$B$45:$B$85</c:f>
              <c:numCache>
                <c:formatCode>0.00</c:formatCode>
                <c:ptCount val="40"/>
                <c:pt idx="0">
                  <c:v>0.73954707799999997</c:v>
                </c:pt>
                <c:pt idx="1">
                  <c:v>0.72170599000000013</c:v>
                </c:pt>
                <c:pt idx="2">
                  <c:v>0.72050288400000007</c:v>
                </c:pt>
                <c:pt idx="3">
                  <c:v>0.73517370699999995</c:v>
                </c:pt>
                <c:pt idx="4">
                  <c:v>0.73727871099999998</c:v>
                </c:pt>
                <c:pt idx="5">
                  <c:v>0.73308498099999997</c:v>
                </c:pt>
                <c:pt idx="6">
                  <c:v>0.67531640000000015</c:v>
                </c:pt>
                <c:pt idx="7">
                  <c:v>0.67538251400000027</c:v>
                </c:pt>
                <c:pt idx="8">
                  <c:v>0.70342784400000002</c:v>
                </c:pt>
                <c:pt idx="9">
                  <c:v>0.67610844599999975</c:v>
                </c:pt>
                <c:pt idx="10">
                  <c:v>0.67578045799999997</c:v>
                </c:pt>
                <c:pt idx="11">
                  <c:v>0.66251835499999956</c:v>
                </c:pt>
                <c:pt idx="12">
                  <c:v>0.72659946399999997</c:v>
                </c:pt>
                <c:pt idx="13">
                  <c:v>0.7146650499999998</c:v>
                </c:pt>
                <c:pt idx="14">
                  <c:v>0.7376489199999996</c:v>
                </c:pt>
                <c:pt idx="15">
                  <c:v>0.66242432499999993</c:v>
                </c:pt>
                <c:pt idx="16">
                  <c:v>0.7164003379999998</c:v>
                </c:pt>
                <c:pt idx="17">
                  <c:v>0.67639103599999972</c:v>
                </c:pt>
                <c:pt idx="18">
                  <c:v>0.70796042900000011</c:v>
                </c:pt>
                <c:pt idx="19">
                  <c:v>0.65899363000000011</c:v>
                </c:pt>
                <c:pt idx="20">
                  <c:v>0.65969271699999987</c:v>
                </c:pt>
                <c:pt idx="21">
                  <c:v>0.74424703200000009</c:v>
                </c:pt>
                <c:pt idx="22">
                  <c:v>0.69461495000000018</c:v>
                </c:pt>
                <c:pt idx="23">
                  <c:v>0.69017547899999998</c:v>
                </c:pt>
                <c:pt idx="24">
                  <c:v>0.701257346</c:v>
                </c:pt>
                <c:pt idx="25">
                  <c:v>0.67721749399999986</c:v>
                </c:pt>
                <c:pt idx="26">
                  <c:v>0.82865969400000017</c:v>
                </c:pt>
                <c:pt idx="27">
                  <c:v>0.71046572100000061</c:v>
                </c:pt>
                <c:pt idx="28">
                  <c:v>0.72327434000000024</c:v>
                </c:pt>
                <c:pt idx="29">
                  <c:v>0.73662578599999995</c:v>
                </c:pt>
                <c:pt idx="30">
                  <c:v>0.74010437700000009</c:v>
                </c:pt>
                <c:pt idx="31">
                  <c:v>0.73725592299999998</c:v>
                </c:pt>
                <c:pt idx="32">
                  <c:v>0.73756675299999985</c:v>
                </c:pt>
                <c:pt idx="33">
                  <c:v>0.69739984200000005</c:v>
                </c:pt>
                <c:pt idx="34">
                  <c:v>0.57604325799999989</c:v>
                </c:pt>
                <c:pt idx="35">
                  <c:v>0.59593445600000039</c:v>
                </c:pt>
                <c:pt idx="36">
                  <c:v>0.55146563299999996</c:v>
                </c:pt>
                <c:pt idx="37">
                  <c:v>0.60240645510000035</c:v>
                </c:pt>
                <c:pt idx="38">
                  <c:v>0.58383832699999982</c:v>
                </c:pt>
                <c:pt idx="39">
                  <c:v>0.73436384899999996</c:v>
                </c:pt>
              </c:numCache>
            </c:numRef>
          </c:val>
          <c:extLst>
            <c:ext xmlns:c16="http://schemas.microsoft.com/office/drawing/2014/chart" uri="{C3380CC4-5D6E-409C-BE32-E72D297353CC}">
              <c16:uniqueId val="{0000003A-4735-4663-AD1B-7857657A85E0}"/>
            </c:ext>
          </c:extLst>
        </c:ser>
        <c:dLbls>
          <c:dLblPos val="outEnd"/>
          <c:showLegendKey val="0"/>
          <c:showVal val="1"/>
          <c:showCatName val="0"/>
          <c:showSerName val="0"/>
          <c:showPercent val="0"/>
          <c:showBubbleSize val="0"/>
        </c:dLbls>
        <c:gapWidth val="150"/>
        <c:axId val="689961128"/>
        <c:axId val="689962928"/>
      </c:barChart>
      <c:catAx>
        <c:axId val="689961128"/>
        <c:scaling>
          <c:orientation val="minMax"/>
        </c:scaling>
        <c:delete val="0"/>
        <c:axPos val="b"/>
        <c:title>
          <c:tx>
            <c:rich>
              <a:bodyPr rot="0" spcFirstLastPara="1" vertOverflow="ellipsis" vert="horz" wrap="square" anchor="ctr" anchorCtr="1"/>
              <a:lstStyle/>
              <a:p>
                <a:pPr>
                  <a:defRPr sz="2000" b="0" i="0" u="none" strike="noStrike" kern="1200" cap="all" baseline="0">
                    <a:solidFill>
                      <a:schemeClr val="tx1">
                        <a:lumMod val="65000"/>
                        <a:lumOff val="35000"/>
                      </a:schemeClr>
                    </a:solidFill>
                    <a:latin typeface="+mn-lt"/>
                    <a:ea typeface="+mn-ea"/>
                    <a:cs typeface="+mn-cs"/>
                  </a:defRPr>
                </a:pPr>
                <a:r>
                  <a:rPr lang="en-US" sz="2000"/>
                  <a:t>upgrade id</a:t>
                </a:r>
              </a:p>
            </c:rich>
          </c:tx>
          <c:overlay val="0"/>
          <c:spPr>
            <a:noFill/>
            <a:ln>
              <a:noFill/>
            </a:ln>
            <a:effectLst/>
          </c:spPr>
          <c:txPr>
            <a:bodyPr rot="0" spcFirstLastPara="1" vertOverflow="ellipsis" vert="horz" wrap="square" anchor="ctr" anchorCtr="1"/>
            <a:lstStyle/>
            <a:p>
              <a:pPr>
                <a:defRPr sz="20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cap="all" spc="120" normalizeH="0" baseline="0">
                <a:solidFill>
                  <a:schemeClr val="tx1">
                    <a:lumMod val="65000"/>
                    <a:lumOff val="35000"/>
                  </a:schemeClr>
                </a:solidFill>
                <a:latin typeface="+mn-lt"/>
                <a:ea typeface="+mn-ea"/>
                <a:cs typeface="+mn-cs"/>
              </a:defRPr>
            </a:pPr>
            <a:endParaRPr lang="en-US"/>
          </a:p>
        </c:txPr>
        <c:crossAx val="689962928"/>
        <c:crosses val="autoZero"/>
        <c:auto val="1"/>
        <c:lblAlgn val="ctr"/>
        <c:lblOffset val="10"/>
        <c:noMultiLvlLbl val="0"/>
      </c:catAx>
      <c:valAx>
        <c:axId val="689962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cap="all" baseline="0">
                    <a:solidFill>
                      <a:schemeClr val="tx1">
                        <a:lumMod val="65000"/>
                        <a:lumOff val="35000"/>
                      </a:schemeClr>
                    </a:solidFill>
                    <a:latin typeface="+mn-lt"/>
                    <a:ea typeface="+mn-ea"/>
                    <a:cs typeface="+mn-cs"/>
                  </a:defRPr>
                </a:pPr>
                <a:r>
                  <a:rPr lang="en-US" sz="2000"/>
                  <a:t>site energy (TBTU)</a:t>
                </a:r>
              </a:p>
            </c:rich>
          </c:tx>
          <c:overlay val="0"/>
          <c:spPr>
            <a:noFill/>
            <a:ln>
              <a:noFill/>
            </a:ln>
            <a:effectLst/>
          </c:spPr>
          <c:txPr>
            <a:bodyPr rot="-5400000" spcFirstLastPara="1" vertOverflow="ellipsis" vert="horz" wrap="square" anchor="ctr" anchorCtr="1"/>
            <a:lstStyle/>
            <a:p>
              <a:pPr>
                <a:defRPr sz="20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689961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Education</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'16. Upgrades - EUI by Bldg Type'!$B$77</c:f>
              <c:strCache>
                <c:ptCount val="1"/>
                <c:pt idx="0">
                  <c:v>Education</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0-56FD-4F1A-A452-E980928478DD}"/>
              </c:ext>
            </c:extLst>
          </c:dPt>
          <c:dPt>
            <c:idx val="1"/>
            <c:invertIfNegative val="0"/>
            <c:bubble3D val="0"/>
            <c:spPr>
              <a:solidFill>
                <a:schemeClr val="accent6"/>
              </a:solidFill>
              <a:ln>
                <a:solidFill>
                  <a:schemeClr val="accent6"/>
                </a:solidFill>
              </a:ln>
              <a:effectLst/>
            </c:spPr>
            <c:extLst>
              <c:ext xmlns:c16="http://schemas.microsoft.com/office/drawing/2014/chart" uri="{C3380CC4-5D6E-409C-BE32-E72D297353CC}">
                <c16:uniqueId val="{0000001E-F068-47C2-AFBB-65B78D643B50}"/>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F068-47C2-AFBB-65B78D643B50}"/>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F068-47C2-AFBB-65B78D643B50}"/>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F068-47C2-AFBB-65B78D643B50}"/>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F068-47C2-AFBB-65B78D643B50}"/>
              </c:ext>
            </c:extLst>
          </c:dPt>
          <c:dPt>
            <c:idx val="19"/>
            <c:invertIfNegative val="0"/>
            <c:bubble3D val="0"/>
            <c:spPr>
              <a:solidFill>
                <a:srgbClr val="FF3300"/>
              </a:solidFill>
              <a:ln>
                <a:noFill/>
              </a:ln>
              <a:effectLst/>
            </c:spPr>
            <c:extLst>
              <c:ext xmlns:c16="http://schemas.microsoft.com/office/drawing/2014/chart" uri="{C3380CC4-5D6E-409C-BE32-E72D297353CC}">
                <c16:uniqueId val="{00000002-56FD-4F1A-A452-E980928478DD}"/>
              </c:ext>
            </c:extLst>
          </c:dPt>
          <c:dPt>
            <c:idx val="20"/>
            <c:invertIfNegative val="0"/>
            <c:bubble3D val="0"/>
            <c:spPr>
              <a:solidFill>
                <a:srgbClr val="FF0000"/>
              </a:solidFill>
              <a:ln>
                <a:noFill/>
              </a:ln>
              <a:effectLst/>
            </c:spPr>
            <c:extLst>
              <c:ext xmlns:c16="http://schemas.microsoft.com/office/drawing/2014/chart" uri="{C3380CC4-5D6E-409C-BE32-E72D297353CC}">
                <c16:uniqueId val="{00000003-56FD-4F1A-A452-E980928478DD}"/>
              </c:ext>
            </c:extLst>
          </c:dPt>
          <c:dPt>
            <c:idx val="21"/>
            <c:invertIfNegative val="0"/>
            <c:bubble3D val="0"/>
            <c:spPr>
              <a:solidFill>
                <a:srgbClr val="FF0000"/>
              </a:solidFill>
              <a:ln>
                <a:noFill/>
              </a:ln>
              <a:effectLst/>
            </c:spPr>
            <c:extLst>
              <c:ext xmlns:c16="http://schemas.microsoft.com/office/drawing/2014/chart" uri="{C3380CC4-5D6E-409C-BE32-E72D297353CC}">
                <c16:uniqueId val="{00000004-56FD-4F1A-A452-E980928478DD}"/>
              </c:ext>
            </c:extLst>
          </c:dPt>
          <c:dPt>
            <c:idx val="22"/>
            <c:invertIfNegative val="0"/>
            <c:bubble3D val="0"/>
            <c:spPr>
              <a:solidFill>
                <a:srgbClr val="FF3300"/>
              </a:solidFill>
              <a:ln>
                <a:noFill/>
              </a:ln>
              <a:effectLst/>
            </c:spPr>
            <c:extLst>
              <c:ext xmlns:c16="http://schemas.microsoft.com/office/drawing/2014/chart" uri="{C3380CC4-5D6E-409C-BE32-E72D297353CC}">
                <c16:uniqueId val="{00000005-56FD-4F1A-A452-E980928478DD}"/>
              </c:ext>
            </c:extLst>
          </c:dPt>
          <c:dPt>
            <c:idx val="23"/>
            <c:invertIfNegative val="0"/>
            <c:bubble3D val="0"/>
            <c:spPr>
              <a:solidFill>
                <a:srgbClr val="FF3300"/>
              </a:solidFill>
              <a:ln>
                <a:noFill/>
              </a:ln>
              <a:effectLst/>
            </c:spPr>
            <c:extLst>
              <c:ext xmlns:c16="http://schemas.microsoft.com/office/drawing/2014/chart" uri="{C3380CC4-5D6E-409C-BE32-E72D297353CC}">
                <c16:uniqueId val="{00000006-56FD-4F1A-A452-E980928478DD}"/>
              </c:ext>
            </c:extLst>
          </c:dPt>
          <c:dPt>
            <c:idx val="24"/>
            <c:invertIfNegative val="0"/>
            <c:bubble3D val="0"/>
            <c:spPr>
              <a:solidFill>
                <a:srgbClr val="FF3300"/>
              </a:solidFill>
              <a:ln>
                <a:noFill/>
              </a:ln>
              <a:effectLst/>
            </c:spPr>
            <c:extLst>
              <c:ext xmlns:c16="http://schemas.microsoft.com/office/drawing/2014/chart" uri="{C3380CC4-5D6E-409C-BE32-E72D297353CC}">
                <c16:uniqueId val="{00000007-56FD-4F1A-A452-E980928478DD}"/>
              </c:ext>
            </c:extLst>
          </c:dPt>
          <c:dPt>
            <c:idx val="25"/>
            <c:invertIfNegative val="0"/>
            <c:bubble3D val="0"/>
            <c:spPr>
              <a:solidFill>
                <a:srgbClr val="FF0000"/>
              </a:solidFill>
              <a:ln>
                <a:noFill/>
              </a:ln>
              <a:effectLst/>
            </c:spPr>
            <c:extLst>
              <c:ext xmlns:c16="http://schemas.microsoft.com/office/drawing/2014/chart" uri="{C3380CC4-5D6E-409C-BE32-E72D297353CC}">
                <c16:uniqueId val="{00000008-56FD-4F1A-A452-E980928478DD}"/>
              </c:ext>
            </c:extLst>
          </c:dPt>
          <c:dPt>
            <c:idx val="26"/>
            <c:invertIfNegative val="0"/>
            <c:bubble3D val="0"/>
            <c:spPr>
              <a:solidFill>
                <a:srgbClr val="FF3300"/>
              </a:solidFill>
              <a:ln>
                <a:noFill/>
              </a:ln>
              <a:effectLst/>
            </c:spPr>
            <c:extLst>
              <c:ext xmlns:c16="http://schemas.microsoft.com/office/drawing/2014/chart" uri="{C3380CC4-5D6E-409C-BE32-E72D297353CC}">
                <c16:uniqueId val="{00000009-56FD-4F1A-A452-E980928478DD}"/>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0A-56FD-4F1A-A452-E980928478DD}"/>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0B-56FD-4F1A-A452-E980928478DD}"/>
              </c:ext>
            </c:extLst>
          </c:dPt>
          <c:dPt>
            <c:idx val="29"/>
            <c:invertIfNegative val="0"/>
            <c:bubble3D val="0"/>
            <c:spPr>
              <a:solidFill>
                <a:srgbClr val="00B0F0"/>
              </a:solidFill>
              <a:ln>
                <a:noFill/>
              </a:ln>
              <a:effectLst/>
            </c:spPr>
            <c:extLst>
              <c:ext xmlns:c16="http://schemas.microsoft.com/office/drawing/2014/chart" uri="{C3380CC4-5D6E-409C-BE32-E72D297353CC}">
                <c16:uniqueId val="{0000000C-56FD-4F1A-A452-E980928478DD}"/>
              </c:ext>
            </c:extLst>
          </c:dPt>
          <c:dPt>
            <c:idx val="30"/>
            <c:invertIfNegative val="0"/>
            <c:bubble3D val="0"/>
            <c:spPr>
              <a:solidFill>
                <a:srgbClr val="00B0F0"/>
              </a:solidFill>
              <a:ln>
                <a:noFill/>
              </a:ln>
              <a:effectLst/>
            </c:spPr>
            <c:extLst>
              <c:ext xmlns:c16="http://schemas.microsoft.com/office/drawing/2014/chart" uri="{C3380CC4-5D6E-409C-BE32-E72D297353CC}">
                <c16:uniqueId val="{0000000D-56FD-4F1A-A452-E980928478DD}"/>
              </c:ext>
            </c:extLst>
          </c:dPt>
          <c:dPt>
            <c:idx val="31"/>
            <c:invertIfNegative val="0"/>
            <c:bubble3D val="0"/>
            <c:spPr>
              <a:solidFill>
                <a:srgbClr val="00B0F0"/>
              </a:solidFill>
              <a:ln>
                <a:noFill/>
              </a:ln>
              <a:effectLst/>
            </c:spPr>
            <c:extLst>
              <c:ext xmlns:c16="http://schemas.microsoft.com/office/drawing/2014/chart" uri="{C3380CC4-5D6E-409C-BE32-E72D297353CC}">
                <c16:uniqueId val="{0000000E-56FD-4F1A-A452-E980928478DD}"/>
              </c:ext>
            </c:extLst>
          </c:dPt>
          <c:dPt>
            <c:idx val="32"/>
            <c:invertIfNegative val="0"/>
            <c:bubble3D val="0"/>
            <c:spPr>
              <a:solidFill>
                <a:srgbClr val="00B0F0"/>
              </a:solidFill>
              <a:ln>
                <a:noFill/>
              </a:ln>
              <a:effectLst/>
            </c:spPr>
            <c:extLst>
              <c:ext xmlns:c16="http://schemas.microsoft.com/office/drawing/2014/chart" uri="{C3380CC4-5D6E-409C-BE32-E72D297353CC}">
                <c16:uniqueId val="{0000000F-56FD-4F1A-A452-E980928478DD}"/>
              </c:ext>
            </c:extLst>
          </c:dPt>
          <c:dPt>
            <c:idx val="33"/>
            <c:invertIfNegative val="0"/>
            <c:bubble3D val="0"/>
            <c:spPr>
              <a:solidFill>
                <a:srgbClr val="0070C0"/>
              </a:solidFill>
              <a:ln>
                <a:noFill/>
              </a:ln>
              <a:effectLst/>
            </c:spPr>
            <c:extLst>
              <c:ext xmlns:c16="http://schemas.microsoft.com/office/drawing/2014/chart" uri="{C3380CC4-5D6E-409C-BE32-E72D297353CC}">
                <c16:uniqueId val="{00000023-F068-47C2-AFBB-65B78D643B50}"/>
              </c:ext>
            </c:extLst>
          </c:dPt>
          <c:dPt>
            <c:idx val="34"/>
            <c:invertIfNegative val="0"/>
            <c:bubble3D val="0"/>
            <c:spPr>
              <a:solidFill>
                <a:srgbClr val="0070C0"/>
              </a:solidFill>
              <a:ln>
                <a:noFill/>
              </a:ln>
              <a:effectLst/>
            </c:spPr>
            <c:extLst>
              <c:ext xmlns:c16="http://schemas.microsoft.com/office/drawing/2014/chart" uri="{C3380CC4-5D6E-409C-BE32-E72D297353CC}">
                <c16:uniqueId val="{00000024-F068-47C2-AFBB-65B78D643B50}"/>
              </c:ext>
            </c:extLst>
          </c:dPt>
          <c:dPt>
            <c:idx val="35"/>
            <c:invertIfNegative val="0"/>
            <c:bubble3D val="0"/>
            <c:spPr>
              <a:solidFill>
                <a:srgbClr val="0070C0"/>
              </a:solidFill>
              <a:ln>
                <a:noFill/>
              </a:ln>
              <a:effectLst/>
            </c:spPr>
            <c:extLst>
              <c:ext xmlns:c16="http://schemas.microsoft.com/office/drawing/2014/chart" uri="{C3380CC4-5D6E-409C-BE32-E72D297353CC}">
                <c16:uniqueId val="{00000025-F068-47C2-AFBB-65B78D643B50}"/>
              </c:ext>
            </c:extLst>
          </c:dPt>
          <c:dPt>
            <c:idx val="36"/>
            <c:invertIfNegative val="0"/>
            <c:bubble3D val="0"/>
            <c:spPr>
              <a:solidFill>
                <a:srgbClr val="0070C0"/>
              </a:solidFill>
              <a:ln>
                <a:noFill/>
              </a:ln>
              <a:effectLst/>
            </c:spPr>
            <c:extLst>
              <c:ext xmlns:c16="http://schemas.microsoft.com/office/drawing/2014/chart" uri="{C3380CC4-5D6E-409C-BE32-E72D297353CC}">
                <c16:uniqueId val="{00000026-F068-47C2-AFBB-65B78D643B50}"/>
              </c:ext>
            </c:extLst>
          </c:dPt>
          <c:dPt>
            <c:idx val="37"/>
            <c:invertIfNegative val="0"/>
            <c:bubble3D val="0"/>
            <c:spPr>
              <a:solidFill>
                <a:srgbClr val="0070C0"/>
              </a:solidFill>
              <a:ln>
                <a:noFill/>
              </a:ln>
              <a:effectLst/>
            </c:spPr>
            <c:extLst>
              <c:ext xmlns:c16="http://schemas.microsoft.com/office/drawing/2014/chart" uri="{C3380CC4-5D6E-409C-BE32-E72D297353CC}">
                <c16:uniqueId val="{00000027-F068-47C2-AFBB-65B78D643B50}"/>
              </c:ext>
            </c:extLst>
          </c:dPt>
          <c:dPt>
            <c:idx val="38"/>
            <c:invertIfNegative val="0"/>
            <c:bubble3D val="0"/>
            <c:spPr>
              <a:solidFill>
                <a:srgbClr val="0070C0"/>
              </a:solidFill>
              <a:ln>
                <a:noFill/>
              </a:ln>
              <a:effectLst/>
            </c:spPr>
            <c:extLst>
              <c:ext xmlns:c16="http://schemas.microsoft.com/office/drawing/2014/chart" uri="{C3380CC4-5D6E-409C-BE32-E72D297353CC}">
                <c16:uniqueId val="{00000028-F068-47C2-AFBB-65B78D643B50}"/>
              </c:ext>
            </c:extLst>
          </c:dPt>
          <c:dPt>
            <c:idx val="39"/>
            <c:invertIfNegative val="0"/>
            <c:bubble3D val="0"/>
            <c:spPr>
              <a:solidFill>
                <a:srgbClr val="0070C0"/>
              </a:solidFill>
              <a:ln>
                <a:noFill/>
              </a:ln>
              <a:effectLst/>
            </c:spPr>
            <c:extLst>
              <c:ext xmlns:c16="http://schemas.microsoft.com/office/drawing/2014/chart" uri="{C3380CC4-5D6E-409C-BE32-E72D297353CC}">
                <c16:uniqueId val="{00000029-F068-47C2-AFBB-65B78D643B50}"/>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 Upgrades - EUI by Bldg Type'!$A$78:$A$117</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'16. Upgrades - EUI by Bldg Type'!$B$78:$B$117</c:f>
              <c:numCache>
                <c:formatCode>0.00</c:formatCode>
                <c:ptCount val="40"/>
                <c:pt idx="0">
                  <c:v>23.381490544999995</c:v>
                </c:pt>
                <c:pt idx="1">
                  <c:v>22.143350397500001</c:v>
                </c:pt>
                <c:pt idx="2">
                  <c:v>22.511512148333338</c:v>
                </c:pt>
                <c:pt idx="3">
                  <c:v>22.751736427500003</c:v>
                </c:pt>
                <c:pt idx="4">
                  <c:v>22.871341019166668</c:v>
                </c:pt>
                <c:pt idx="5">
                  <c:v>22.341802939166666</c:v>
                </c:pt>
                <c:pt idx="6">
                  <c:v>19.017568790000002</c:v>
                </c:pt>
                <c:pt idx="7">
                  <c:v>19.032666809999998</c:v>
                </c:pt>
                <c:pt idx="8">
                  <c:v>23.381490544999995</c:v>
                </c:pt>
                <c:pt idx="9">
                  <c:v>23.381490544999995</c:v>
                </c:pt>
                <c:pt idx="10">
                  <c:v>23.381490544999995</c:v>
                </c:pt>
                <c:pt idx="11">
                  <c:v>18.276669077666668</c:v>
                </c:pt>
                <c:pt idx="12">
                  <c:v>22.275176131666669</c:v>
                </c:pt>
                <c:pt idx="13">
                  <c:v>21.362636981666668</c:v>
                </c:pt>
                <c:pt idx="14">
                  <c:v>23.384727184166664</c:v>
                </c:pt>
                <c:pt idx="15">
                  <c:v>18.275987506083332</c:v>
                </c:pt>
                <c:pt idx="16">
                  <c:v>23.381490544999995</c:v>
                </c:pt>
                <c:pt idx="17">
                  <c:v>23.381490544999995</c:v>
                </c:pt>
                <c:pt idx="18">
                  <c:v>23.381490544999995</c:v>
                </c:pt>
                <c:pt idx="19">
                  <c:v>15.74407399333333</c:v>
                </c:pt>
                <c:pt idx="20">
                  <c:v>23.381490544999995</c:v>
                </c:pt>
                <c:pt idx="21">
                  <c:v>24.017096605833327</c:v>
                </c:pt>
                <c:pt idx="22">
                  <c:v>23.381490544999995</c:v>
                </c:pt>
                <c:pt idx="23">
                  <c:v>23.381490544999995</c:v>
                </c:pt>
                <c:pt idx="24">
                  <c:v>23.381490544999995</c:v>
                </c:pt>
                <c:pt idx="25">
                  <c:v>23.381490544999995</c:v>
                </c:pt>
                <c:pt idx="26">
                  <c:v>26.789198573333334</c:v>
                </c:pt>
                <c:pt idx="27">
                  <c:v>23.203648592499999</c:v>
                </c:pt>
                <c:pt idx="28">
                  <c:v>23.353257612499998</c:v>
                </c:pt>
                <c:pt idx="29">
                  <c:v>22.81714884416667</c:v>
                </c:pt>
                <c:pt idx="30">
                  <c:v>23.504316596666666</c:v>
                </c:pt>
                <c:pt idx="31">
                  <c:v>23.247865954999995</c:v>
                </c:pt>
                <c:pt idx="32">
                  <c:v>23.255403858333334</c:v>
                </c:pt>
                <c:pt idx="33">
                  <c:v>20.254545127499998</c:v>
                </c:pt>
                <c:pt idx="34">
                  <c:v>18.732583604166667</c:v>
                </c:pt>
                <c:pt idx="35">
                  <c:v>18.732578571666668</c:v>
                </c:pt>
                <c:pt idx="36">
                  <c:v>16.269891185833334</c:v>
                </c:pt>
                <c:pt idx="37">
                  <c:v>18.089060290833334</c:v>
                </c:pt>
                <c:pt idx="38">
                  <c:v>16.379680054166666</c:v>
                </c:pt>
                <c:pt idx="39">
                  <c:v>22.692445555833331</c:v>
                </c:pt>
              </c:numCache>
            </c:numRef>
          </c:val>
          <c:extLst>
            <c:ext xmlns:c16="http://schemas.microsoft.com/office/drawing/2014/chart" uri="{C3380CC4-5D6E-409C-BE32-E72D297353CC}">
              <c16:uniqueId val="{00000001-404C-4F62-A539-8EB40288ECD9}"/>
            </c:ext>
          </c:extLst>
        </c:ser>
        <c:dLbls>
          <c:dLblPos val="outEnd"/>
          <c:showLegendKey val="0"/>
          <c:showVal val="1"/>
          <c:showCatName val="0"/>
          <c:showSerName val="0"/>
          <c:showPercent val="0"/>
          <c:showBubbleSize val="0"/>
        </c:dLbls>
        <c:gapWidth val="444"/>
        <c:overlap val="-90"/>
        <c:axId val="1184285056"/>
        <c:axId val="1184282536"/>
      </c:bar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EUI (KWH/sqft)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food service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'16. Upgrades - EUI by Bldg Type'!$C$77</c:f>
              <c:strCache>
                <c:ptCount val="1"/>
                <c:pt idx="0">
                  <c:v>Food Service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0-E0DE-4F96-A58E-39F6012B469F}"/>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C584-4773-9711-938B002FC51F}"/>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C584-4773-9711-938B002FC51F}"/>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C584-4773-9711-938B002FC51F}"/>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C584-4773-9711-938B002FC51F}"/>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C584-4773-9711-938B002FC51F}"/>
              </c:ext>
            </c:extLst>
          </c:dPt>
          <c:dPt>
            <c:idx val="19"/>
            <c:invertIfNegative val="0"/>
            <c:bubble3D val="0"/>
            <c:spPr>
              <a:solidFill>
                <a:srgbClr val="FF0000"/>
              </a:solidFill>
              <a:ln>
                <a:noFill/>
              </a:ln>
              <a:effectLst/>
            </c:spPr>
            <c:extLst>
              <c:ext xmlns:c16="http://schemas.microsoft.com/office/drawing/2014/chart" uri="{C3380CC4-5D6E-409C-BE32-E72D297353CC}">
                <c16:uniqueId val="{00000001-E0DE-4F96-A58E-39F6012B469F}"/>
              </c:ext>
            </c:extLst>
          </c:dPt>
          <c:dPt>
            <c:idx val="20"/>
            <c:invertIfNegative val="0"/>
            <c:bubble3D val="0"/>
            <c:spPr>
              <a:solidFill>
                <a:srgbClr val="FF0000"/>
              </a:solidFill>
              <a:ln>
                <a:noFill/>
              </a:ln>
              <a:effectLst/>
            </c:spPr>
            <c:extLst>
              <c:ext xmlns:c16="http://schemas.microsoft.com/office/drawing/2014/chart" uri="{C3380CC4-5D6E-409C-BE32-E72D297353CC}">
                <c16:uniqueId val="{00000002-E0DE-4F96-A58E-39F6012B469F}"/>
              </c:ext>
            </c:extLst>
          </c:dPt>
          <c:dPt>
            <c:idx val="21"/>
            <c:invertIfNegative val="0"/>
            <c:bubble3D val="0"/>
            <c:spPr>
              <a:solidFill>
                <a:srgbClr val="FF0000"/>
              </a:solidFill>
              <a:ln>
                <a:noFill/>
              </a:ln>
              <a:effectLst/>
            </c:spPr>
            <c:extLst>
              <c:ext xmlns:c16="http://schemas.microsoft.com/office/drawing/2014/chart" uri="{C3380CC4-5D6E-409C-BE32-E72D297353CC}">
                <c16:uniqueId val="{00000003-E0DE-4F96-A58E-39F6012B469F}"/>
              </c:ext>
            </c:extLst>
          </c:dPt>
          <c:dPt>
            <c:idx val="22"/>
            <c:invertIfNegative val="0"/>
            <c:bubble3D val="0"/>
            <c:spPr>
              <a:solidFill>
                <a:srgbClr val="FF0000"/>
              </a:solidFill>
              <a:ln>
                <a:noFill/>
              </a:ln>
              <a:effectLst/>
            </c:spPr>
            <c:extLst>
              <c:ext xmlns:c16="http://schemas.microsoft.com/office/drawing/2014/chart" uri="{C3380CC4-5D6E-409C-BE32-E72D297353CC}">
                <c16:uniqueId val="{00000004-E0DE-4F96-A58E-39F6012B469F}"/>
              </c:ext>
            </c:extLst>
          </c:dPt>
          <c:dPt>
            <c:idx val="23"/>
            <c:invertIfNegative val="0"/>
            <c:bubble3D val="0"/>
            <c:spPr>
              <a:solidFill>
                <a:srgbClr val="FF0000"/>
              </a:solidFill>
              <a:ln>
                <a:noFill/>
              </a:ln>
              <a:effectLst/>
            </c:spPr>
            <c:extLst>
              <c:ext xmlns:c16="http://schemas.microsoft.com/office/drawing/2014/chart" uri="{C3380CC4-5D6E-409C-BE32-E72D297353CC}">
                <c16:uniqueId val="{00000005-E0DE-4F96-A58E-39F6012B469F}"/>
              </c:ext>
            </c:extLst>
          </c:dPt>
          <c:dPt>
            <c:idx val="24"/>
            <c:invertIfNegative val="0"/>
            <c:bubble3D val="0"/>
            <c:spPr>
              <a:solidFill>
                <a:srgbClr val="FF0000"/>
              </a:solidFill>
              <a:ln>
                <a:noFill/>
              </a:ln>
              <a:effectLst/>
            </c:spPr>
            <c:extLst>
              <c:ext xmlns:c16="http://schemas.microsoft.com/office/drawing/2014/chart" uri="{C3380CC4-5D6E-409C-BE32-E72D297353CC}">
                <c16:uniqueId val="{00000006-E0DE-4F96-A58E-39F6012B469F}"/>
              </c:ext>
            </c:extLst>
          </c:dPt>
          <c:dPt>
            <c:idx val="25"/>
            <c:invertIfNegative val="0"/>
            <c:bubble3D val="0"/>
            <c:spPr>
              <a:solidFill>
                <a:srgbClr val="FF0000"/>
              </a:solidFill>
              <a:ln>
                <a:noFill/>
              </a:ln>
              <a:effectLst/>
            </c:spPr>
            <c:extLst>
              <c:ext xmlns:c16="http://schemas.microsoft.com/office/drawing/2014/chart" uri="{C3380CC4-5D6E-409C-BE32-E72D297353CC}">
                <c16:uniqueId val="{00000007-E0DE-4F96-A58E-39F6012B469F}"/>
              </c:ext>
            </c:extLst>
          </c:dPt>
          <c:dPt>
            <c:idx val="26"/>
            <c:invertIfNegative val="0"/>
            <c:bubble3D val="0"/>
            <c:spPr>
              <a:solidFill>
                <a:srgbClr val="FF0000"/>
              </a:solidFill>
              <a:ln>
                <a:noFill/>
              </a:ln>
              <a:effectLst/>
            </c:spPr>
            <c:extLst>
              <c:ext xmlns:c16="http://schemas.microsoft.com/office/drawing/2014/chart" uri="{C3380CC4-5D6E-409C-BE32-E72D297353CC}">
                <c16:uniqueId val="{00000008-E0DE-4F96-A58E-39F6012B469F}"/>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09-E0DE-4F96-A58E-39F6012B469F}"/>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0A-E0DE-4F96-A58E-39F6012B469F}"/>
              </c:ext>
            </c:extLst>
          </c:dPt>
          <c:dPt>
            <c:idx val="29"/>
            <c:invertIfNegative val="0"/>
            <c:bubble3D val="0"/>
            <c:spPr>
              <a:solidFill>
                <a:srgbClr val="00B0F0"/>
              </a:solidFill>
              <a:ln>
                <a:noFill/>
              </a:ln>
              <a:effectLst/>
            </c:spPr>
            <c:extLst>
              <c:ext xmlns:c16="http://schemas.microsoft.com/office/drawing/2014/chart" uri="{C3380CC4-5D6E-409C-BE32-E72D297353CC}">
                <c16:uniqueId val="{0000000B-E0DE-4F96-A58E-39F6012B469F}"/>
              </c:ext>
            </c:extLst>
          </c:dPt>
          <c:dPt>
            <c:idx val="30"/>
            <c:invertIfNegative val="0"/>
            <c:bubble3D val="0"/>
            <c:spPr>
              <a:solidFill>
                <a:srgbClr val="00B0F0"/>
              </a:solidFill>
              <a:ln>
                <a:noFill/>
              </a:ln>
              <a:effectLst/>
            </c:spPr>
            <c:extLst>
              <c:ext xmlns:c16="http://schemas.microsoft.com/office/drawing/2014/chart" uri="{C3380CC4-5D6E-409C-BE32-E72D297353CC}">
                <c16:uniqueId val="{0000000C-E0DE-4F96-A58E-39F6012B469F}"/>
              </c:ext>
            </c:extLst>
          </c:dPt>
          <c:dPt>
            <c:idx val="31"/>
            <c:invertIfNegative val="0"/>
            <c:bubble3D val="0"/>
            <c:spPr>
              <a:solidFill>
                <a:srgbClr val="00B0F0"/>
              </a:solidFill>
              <a:ln>
                <a:noFill/>
              </a:ln>
              <a:effectLst/>
            </c:spPr>
            <c:extLst>
              <c:ext xmlns:c16="http://schemas.microsoft.com/office/drawing/2014/chart" uri="{C3380CC4-5D6E-409C-BE32-E72D297353CC}">
                <c16:uniqueId val="{0000000D-E0DE-4F96-A58E-39F6012B469F}"/>
              </c:ext>
            </c:extLst>
          </c:dPt>
          <c:dPt>
            <c:idx val="32"/>
            <c:invertIfNegative val="0"/>
            <c:bubble3D val="0"/>
            <c:spPr>
              <a:solidFill>
                <a:srgbClr val="00B0F0"/>
              </a:solidFill>
              <a:ln>
                <a:noFill/>
              </a:ln>
              <a:effectLst/>
            </c:spPr>
            <c:extLst>
              <c:ext xmlns:c16="http://schemas.microsoft.com/office/drawing/2014/chart" uri="{C3380CC4-5D6E-409C-BE32-E72D297353CC}">
                <c16:uniqueId val="{0000000E-E0DE-4F96-A58E-39F6012B469F}"/>
              </c:ext>
            </c:extLst>
          </c:dPt>
          <c:dPt>
            <c:idx val="33"/>
            <c:invertIfNegative val="0"/>
            <c:bubble3D val="0"/>
            <c:spPr>
              <a:solidFill>
                <a:srgbClr val="0070C0"/>
              </a:solidFill>
              <a:ln>
                <a:noFill/>
              </a:ln>
              <a:effectLst/>
            </c:spPr>
            <c:extLst>
              <c:ext xmlns:c16="http://schemas.microsoft.com/office/drawing/2014/chart" uri="{C3380CC4-5D6E-409C-BE32-E72D297353CC}">
                <c16:uniqueId val="{00000023-C584-4773-9711-938B002FC51F}"/>
              </c:ext>
            </c:extLst>
          </c:dPt>
          <c:dPt>
            <c:idx val="34"/>
            <c:invertIfNegative val="0"/>
            <c:bubble3D val="0"/>
            <c:spPr>
              <a:solidFill>
                <a:srgbClr val="0070C0"/>
              </a:solidFill>
              <a:ln>
                <a:noFill/>
              </a:ln>
              <a:effectLst/>
            </c:spPr>
            <c:extLst>
              <c:ext xmlns:c16="http://schemas.microsoft.com/office/drawing/2014/chart" uri="{C3380CC4-5D6E-409C-BE32-E72D297353CC}">
                <c16:uniqueId val="{00000024-C584-4773-9711-938B002FC51F}"/>
              </c:ext>
            </c:extLst>
          </c:dPt>
          <c:dPt>
            <c:idx val="35"/>
            <c:invertIfNegative val="0"/>
            <c:bubble3D val="0"/>
            <c:spPr>
              <a:solidFill>
                <a:srgbClr val="0070C0"/>
              </a:solidFill>
              <a:ln>
                <a:noFill/>
              </a:ln>
              <a:effectLst/>
            </c:spPr>
            <c:extLst>
              <c:ext xmlns:c16="http://schemas.microsoft.com/office/drawing/2014/chart" uri="{C3380CC4-5D6E-409C-BE32-E72D297353CC}">
                <c16:uniqueId val="{00000025-C584-4773-9711-938B002FC51F}"/>
              </c:ext>
            </c:extLst>
          </c:dPt>
          <c:dPt>
            <c:idx val="36"/>
            <c:invertIfNegative val="0"/>
            <c:bubble3D val="0"/>
            <c:spPr>
              <a:solidFill>
                <a:srgbClr val="0070C0"/>
              </a:solidFill>
              <a:ln>
                <a:noFill/>
              </a:ln>
              <a:effectLst/>
            </c:spPr>
            <c:extLst>
              <c:ext xmlns:c16="http://schemas.microsoft.com/office/drawing/2014/chart" uri="{C3380CC4-5D6E-409C-BE32-E72D297353CC}">
                <c16:uniqueId val="{00000026-C584-4773-9711-938B002FC51F}"/>
              </c:ext>
            </c:extLst>
          </c:dPt>
          <c:dPt>
            <c:idx val="37"/>
            <c:invertIfNegative val="0"/>
            <c:bubble3D val="0"/>
            <c:spPr>
              <a:solidFill>
                <a:srgbClr val="0070C0"/>
              </a:solidFill>
              <a:ln>
                <a:noFill/>
              </a:ln>
              <a:effectLst/>
            </c:spPr>
            <c:extLst>
              <c:ext xmlns:c16="http://schemas.microsoft.com/office/drawing/2014/chart" uri="{C3380CC4-5D6E-409C-BE32-E72D297353CC}">
                <c16:uniqueId val="{00000027-C584-4773-9711-938B002FC51F}"/>
              </c:ext>
            </c:extLst>
          </c:dPt>
          <c:dPt>
            <c:idx val="38"/>
            <c:invertIfNegative val="0"/>
            <c:bubble3D val="0"/>
            <c:spPr>
              <a:solidFill>
                <a:srgbClr val="0070C0"/>
              </a:solidFill>
              <a:ln>
                <a:noFill/>
              </a:ln>
              <a:effectLst/>
            </c:spPr>
            <c:extLst>
              <c:ext xmlns:c16="http://schemas.microsoft.com/office/drawing/2014/chart" uri="{C3380CC4-5D6E-409C-BE32-E72D297353CC}">
                <c16:uniqueId val="{00000028-C584-4773-9711-938B002FC51F}"/>
              </c:ext>
            </c:extLst>
          </c:dPt>
          <c:dPt>
            <c:idx val="39"/>
            <c:invertIfNegative val="0"/>
            <c:bubble3D val="0"/>
            <c:spPr>
              <a:solidFill>
                <a:srgbClr val="0070C0"/>
              </a:solidFill>
              <a:ln>
                <a:noFill/>
              </a:ln>
              <a:effectLst/>
            </c:spPr>
            <c:extLst>
              <c:ext xmlns:c16="http://schemas.microsoft.com/office/drawing/2014/chart" uri="{C3380CC4-5D6E-409C-BE32-E72D297353CC}">
                <c16:uniqueId val="{00000029-C584-4773-9711-938B002FC51F}"/>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 Upgrades - EUI by Bldg Type'!$A$78:$A$117</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'16. Upgrades - EUI by Bldg Type'!$C$78:$C$117</c:f>
              <c:numCache>
                <c:formatCode>0.00</c:formatCode>
                <c:ptCount val="40"/>
                <c:pt idx="0">
                  <c:v>127.08780376428572</c:v>
                </c:pt>
                <c:pt idx="1">
                  <c:v>126.18484652714288</c:v>
                </c:pt>
                <c:pt idx="2">
                  <c:v>126.42152481714285</c:v>
                </c:pt>
                <c:pt idx="3">
                  <c:v>127.04290417428571</c:v>
                </c:pt>
                <c:pt idx="4">
                  <c:v>127.02899346857144</c:v>
                </c:pt>
                <c:pt idx="5">
                  <c:v>126.95727470571431</c:v>
                </c:pt>
                <c:pt idx="6">
                  <c:v>126.82737683428572</c:v>
                </c:pt>
                <c:pt idx="7">
                  <c:v>126.82737683428572</c:v>
                </c:pt>
                <c:pt idx="8">
                  <c:v>122.32388513285716</c:v>
                </c:pt>
                <c:pt idx="9">
                  <c:v>121.10601047000002</c:v>
                </c:pt>
                <c:pt idx="10">
                  <c:v>120.96313718428573</c:v>
                </c:pt>
                <c:pt idx="11">
                  <c:v>127.08780376428572</c:v>
                </c:pt>
                <c:pt idx="12">
                  <c:v>127.08780376428572</c:v>
                </c:pt>
                <c:pt idx="13">
                  <c:v>127.08780376428572</c:v>
                </c:pt>
                <c:pt idx="14">
                  <c:v>125.60403506571431</c:v>
                </c:pt>
                <c:pt idx="15">
                  <c:v>127.08780376428572</c:v>
                </c:pt>
                <c:pt idx="16">
                  <c:v>126.17539532428573</c:v>
                </c:pt>
                <c:pt idx="17">
                  <c:v>120.96313718428573</c:v>
                </c:pt>
                <c:pt idx="18">
                  <c:v>120.70951086857143</c:v>
                </c:pt>
                <c:pt idx="19">
                  <c:v>127.08780376428572</c:v>
                </c:pt>
                <c:pt idx="20">
                  <c:v>114.64614908714283</c:v>
                </c:pt>
                <c:pt idx="21">
                  <c:v>127.08780376428572</c:v>
                </c:pt>
                <c:pt idx="22">
                  <c:v>122.91571861714284</c:v>
                </c:pt>
                <c:pt idx="23">
                  <c:v>122.55717949285714</c:v>
                </c:pt>
                <c:pt idx="24">
                  <c:v>124.03067394857145</c:v>
                </c:pt>
                <c:pt idx="25">
                  <c:v>120.60106768285713</c:v>
                </c:pt>
                <c:pt idx="26">
                  <c:v>134.87427039285714</c:v>
                </c:pt>
                <c:pt idx="27">
                  <c:v>125.74834425428574</c:v>
                </c:pt>
                <c:pt idx="28">
                  <c:v>106.63527642000001</c:v>
                </c:pt>
                <c:pt idx="29">
                  <c:v>127.08780376428572</c:v>
                </c:pt>
                <c:pt idx="30">
                  <c:v>127.08780376428572</c:v>
                </c:pt>
                <c:pt idx="31">
                  <c:v>127.08780376428572</c:v>
                </c:pt>
                <c:pt idx="32">
                  <c:v>127.08780376428572</c:v>
                </c:pt>
                <c:pt idx="33">
                  <c:v>125.44506886571426</c:v>
                </c:pt>
                <c:pt idx="34">
                  <c:v>119.17807970285715</c:v>
                </c:pt>
                <c:pt idx="35">
                  <c:v>121.20368644285715</c:v>
                </c:pt>
                <c:pt idx="36">
                  <c:v>117.64824562</c:v>
                </c:pt>
                <c:pt idx="37">
                  <c:v>119.29448872000002</c:v>
                </c:pt>
                <c:pt idx="38">
                  <c:v>114.64614908714283</c:v>
                </c:pt>
                <c:pt idx="39">
                  <c:v>127.08780376428572</c:v>
                </c:pt>
              </c:numCache>
            </c:numRef>
          </c:val>
          <c:extLst>
            <c:ext xmlns:c16="http://schemas.microsoft.com/office/drawing/2014/chart" uri="{C3380CC4-5D6E-409C-BE32-E72D297353CC}">
              <c16:uniqueId val="{00000000-74A9-4878-92FF-681E749EC952}"/>
            </c:ext>
          </c:extLst>
        </c:ser>
        <c:dLbls>
          <c:dLblPos val="outEnd"/>
          <c:showLegendKey val="0"/>
          <c:showVal val="1"/>
          <c:showCatName val="0"/>
          <c:showSerName val="0"/>
          <c:showPercent val="0"/>
          <c:showBubbleSize val="0"/>
        </c:dLbls>
        <c:gapWidth val="444"/>
        <c:overlap val="-90"/>
        <c:axId val="1184285056"/>
        <c:axId val="1184282536"/>
      </c:bar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EUI (KWH/sqft)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Template.xlsx]5. Baseline - By Size!PivotTable3</c:name>
    <c:fmtId val="2"/>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SIte energy by Building size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diamond"/>
          <c:size val="6"/>
          <c:spPr>
            <a:solidFill>
              <a:schemeClr val="accent1"/>
            </a:solidFill>
            <a:ln w="9525">
              <a:solidFill>
                <a:schemeClr val="accent1"/>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square"/>
          <c:size val="6"/>
          <c:spPr>
            <a:solidFill>
              <a:schemeClr val="accent2"/>
            </a:solidFill>
            <a:ln w="9525">
              <a:solidFill>
                <a:schemeClr val="accen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triangle"/>
          <c:size val="6"/>
          <c:spPr>
            <a:solidFill>
              <a:schemeClr val="accent3"/>
            </a:solidFill>
            <a:ln w="9525">
              <a:solidFill>
                <a:schemeClr val="accent3"/>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x"/>
          <c:size val="6"/>
          <c:spPr>
            <a:noFill/>
            <a:ln w="9525">
              <a:solidFill>
                <a:schemeClr val="accent4"/>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star"/>
          <c:size val="6"/>
          <c:spPr>
            <a:noFill/>
            <a:ln w="9525">
              <a:solidFill>
                <a:schemeClr val="accent5"/>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circle"/>
          <c:size val="6"/>
          <c:spPr>
            <a:solidFill>
              <a:schemeClr val="accent6"/>
            </a:solidFill>
            <a:ln w="9525">
              <a:solidFill>
                <a:schemeClr val="accent6"/>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plus"/>
          <c:size val="6"/>
          <c:spPr>
            <a:noFill/>
            <a:ln w="9525">
              <a:solidFill>
                <a:schemeClr val="accent1">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dot"/>
          <c:size val="6"/>
          <c:spPr>
            <a:solidFill>
              <a:schemeClr val="accent2">
                <a:lumMod val="60000"/>
              </a:schemeClr>
            </a:solidFill>
            <a:ln w="9525">
              <a:solidFill>
                <a:schemeClr val="accent2">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dash"/>
          <c:size val="6"/>
          <c:spPr>
            <a:solidFill>
              <a:schemeClr val="accent3">
                <a:lumMod val="60000"/>
              </a:schemeClr>
            </a:solidFill>
            <a:ln w="9525">
              <a:solidFill>
                <a:schemeClr val="accent3">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diamond"/>
          <c:size val="6"/>
          <c:spPr>
            <a:solidFill>
              <a:schemeClr val="accent4">
                <a:lumMod val="60000"/>
              </a:schemeClr>
            </a:solidFill>
            <a:ln w="9525">
              <a:solidFill>
                <a:schemeClr val="accent4">
                  <a:lumMod val="6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745743835429459"/>
          <c:y val="0.11501097067526801"/>
          <c:w val="0.58014652808582123"/>
          <c:h val="0.85151452017020302"/>
        </c:manualLayout>
      </c:layout>
      <c:barChart>
        <c:barDir val="col"/>
        <c:grouping val="stacked"/>
        <c:varyColors val="0"/>
        <c:ser>
          <c:idx val="0"/>
          <c:order val="0"/>
          <c:tx>
            <c:strRef>
              <c:f>'5. Baseline - By Size'!$B$48:$B$49</c:f>
              <c:strCache>
                <c:ptCount val="1"/>
                <c:pt idx="0">
                  <c:v>&lt;1k</c:v>
                </c:pt>
              </c:strCache>
            </c:strRef>
          </c:tx>
          <c:spPr>
            <a:solidFill>
              <a:schemeClr val="accent1"/>
            </a:solidFill>
            <a:ln>
              <a:noFill/>
            </a:ln>
            <a:effectLst/>
          </c:spPr>
          <c:invertIfNegative val="0"/>
          <c:cat>
            <c:strRef>
              <c:f>'5. Baseline - By Size'!$A$50</c:f>
              <c:strCache>
                <c:ptCount val="1"/>
                <c:pt idx="0">
                  <c:v>Total</c:v>
                </c:pt>
              </c:strCache>
            </c:strRef>
          </c:cat>
          <c:val>
            <c:numRef>
              <c:f>'5. Baseline - By Size'!$B$50</c:f>
              <c:numCache>
                <c:formatCode>0.00</c:formatCode>
                <c:ptCount val="1"/>
                <c:pt idx="0">
                  <c:v>3.9955696999999998E-2</c:v>
                </c:pt>
              </c:numCache>
            </c:numRef>
          </c:val>
          <c:extLst>
            <c:ext xmlns:c16="http://schemas.microsoft.com/office/drawing/2014/chart" uri="{C3380CC4-5D6E-409C-BE32-E72D297353CC}">
              <c16:uniqueId val="{00000000-38AD-48AE-ADFF-0F39D6D0A5AC}"/>
            </c:ext>
          </c:extLst>
        </c:ser>
        <c:ser>
          <c:idx val="1"/>
          <c:order val="1"/>
          <c:tx>
            <c:strRef>
              <c:f>'5. Baseline - By Size'!$C$48:$C$49</c:f>
              <c:strCache>
                <c:ptCount val="1"/>
                <c:pt idx="0">
                  <c:v>1k-3k</c:v>
                </c:pt>
              </c:strCache>
            </c:strRef>
          </c:tx>
          <c:spPr>
            <a:solidFill>
              <a:schemeClr val="accent2"/>
            </a:solidFill>
            <a:ln>
              <a:noFill/>
            </a:ln>
            <a:effectLst/>
          </c:spPr>
          <c:invertIfNegative val="0"/>
          <c:cat>
            <c:strRef>
              <c:f>'5. Baseline - By Size'!$A$50</c:f>
              <c:strCache>
                <c:ptCount val="1"/>
                <c:pt idx="0">
                  <c:v>Total</c:v>
                </c:pt>
              </c:strCache>
            </c:strRef>
          </c:cat>
          <c:val>
            <c:numRef>
              <c:f>'5. Baseline - By Size'!$C$50</c:f>
              <c:numCache>
                <c:formatCode>0.00</c:formatCode>
                <c:ptCount val="1"/>
                <c:pt idx="0">
                  <c:v>2.7096218999999998E-2</c:v>
                </c:pt>
              </c:numCache>
            </c:numRef>
          </c:val>
          <c:extLst>
            <c:ext xmlns:c16="http://schemas.microsoft.com/office/drawing/2014/chart" uri="{C3380CC4-5D6E-409C-BE32-E72D297353CC}">
              <c16:uniqueId val="{00000000-F33F-4A7D-BAAD-89F0FD9FA579}"/>
            </c:ext>
          </c:extLst>
        </c:ser>
        <c:ser>
          <c:idx val="2"/>
          <c:order val="2"/>
          <c:tx>
            <c:strRef>
              <c:f>'5. Baseline - By Size'!$D$48:$D$49</c:f>
              <c:strCache>
                <c:ptCount val="1"/>
                <c:pt idx="0">
                  <c:v>3k-8k</c:v>
                </c:pt>
              </c:strCache>
            </c:strRef>
          </c:tx>
          <c:spPr>
            <a:solidFill>
              <a:schemeClr val="accent3"/>
            </a:solidFill>
            <a:ln>
              <a:noFill/>
            </a:ln>
            <a:effectLst/>
          </c:spPr>
          <c:invertIfNegative val="0"/>
          <c:cat>
            <c:strRef>
              <c:f>'5. Baseline - By Size'!$A$50</c:f>
              <c:strCache>
                <c:ptCount val="1"/>
                <c:pt idx="0">
                  <c:v>Total</c:v>
                </c:pt>
              </c:strCache>
            </c:strRef>
          </c:cat>
          <c:val>
            <c:numRef>
              <c:f>'5. Baseline - By Size'!$D$50</c:f>
              <c:numCache>
                <c:formatCode>0.00</c:formatCode>
                <c:ptCount val="1"/>
                <c:pt idx="0">
                  <c:v>4.7711275999999997E-2</c:v>
                </c:pt>
              </c:numCache>
            </c:numRef>
          </c:val>
          <c:extLst>
            <c:ext xmlns:c16="http://schemas.microsoft.com/office/drawing/2014/chart" uri="{C3380CC4-5D6E-409C-BE32-E72D297353CC}">
              <c16:uniqueId val="{00000001-729F-47FB-A12F-85DAE49E4D5C}"/>
            </c:ext>
          </c:extLst>
        </c:ser>
        <c:ser>
          <c:idx val="3"/>
          <c:order val="3"/>
          <c:tx>
            <c:strRef>
              <c:f>'5. Baseline - By Size'!$E$48:$E$49</c:f>
              <c:strCache>
                <c:ptCount val="1"/>
                <c:pt idx="0">
                  <c:v>8k-12k</c:v>
                </c:pt>
              </c:strCache>
            </c:strRef>
          </c:tx>
          <c:spPr>
            <a:solidFill>
              <a:schemeClr val="accent4"/>
            </a:solidFill>
            <a:ln>
              <a:noFill/>
            </a:ln>
            <a:effectLst/>
          </c:spPr>
          <c:invertIfNegative val="0"/>
          <c:cat>
            <c:strRef>
              <c:f>'5. Baseline - By Size'!$A$50</c:f>
              <c:strCache>
                <c:ptCount val="1"/>
                <c:pt idx="0">
                  <c:v>Total</c:v>
                </c:pt>
              </c:strCache>
            </c:strRef>
          </c:cat>
          <c:val>
            <c:numRef>
              <c:f>'5. Baseline - By Size'!$E$50</c:f>
              <c:numCache>
                <c:formatCode>0.00</c:formatCode>
                <c:ptCount val="1"/>
                <c:pt idx="0">
                  <c:v>4.5551370000000001E-2</c:v>
                </c:pt>
              </c:numCache>
            </c:numRef>
          </c:val>
          <c:extLst>
            <c:ext xmlns:c16="http://schemas.microsoft.com/office/drawing/2014/chart" uri="{C3380CC4-5D6E-409C-BE32-E72D297353CC}">
              <c16:uniqueId val="{00000002-729F-47FB-A12F-85DAE49E4D5C}"/>
            </c:ext>
          </c:extLst>
        </c:ser>
        <c:ser>
          <c:idx val="4"/>
          <c:order val="4"/>
          <c:tx>
            <c:strRef>
              <c:f>'5. Baseline - By Size'!$F$48:$F$49</c:f>
              <c:strCache>
                <c:ptCount val="1"/>
                <c:pt idx="0">
                  <c:v>12k-30k</c:v>
                </c:pt>
              </c:strCache>
            </c:strRef>
          </c:tx>
          <c:spPr>
            <a:solidFill>
              <a:schemeClr val="accent5"/>
            </a:solidFill>
            <a:ln>
              <a:noFill/>
            </a:ln>
            <a:effectLst/>
          </c:spPr>
          <c:invertIfNegative val="0"/>
          <c:cat>
            <c:strRef>
              <c:f>'5. Baseline - By Size'!$A$50</c:f>
              <c:strCache>
                <c:ptCount val="1"/>
                <c:pt idx="0">
                  <c:v>Total</c:v>
                </c:pt>
              </c:strCache>
            </c:strRef>
          </c:cat>
          <c:val>
            <c:numRef>
              <c:f>'5. Baseline - By Size'!$F$50</c:f>
              <c:numCache>
                <c:formatCode>0.00</c:formatCode>
                <c:ptCount val="1"/>
                <c:pt idx="0">
                  <c:v>4.4449656000000004E-2</c:v>
                </c:pt>
              </c:numCache>
            </c:numRef>
          </c:val>
          <c:extLst>
            <c:ext xmlns:c16="http://schemas.microsoft.com/office/drawing/2014/chart" uri="{C3380CC4-5D6E-409C-BE32-E72D297353CC}">
              <c16:uniqueId val="{00000003-729F-47FB-A12F-85DAE49E4D5C}"/>
            </c:ext>
          </c:extLst>
        </c:ser>
        <c:ser>
          <c:idx val="5"/>
          <c:order val="5"/>
          <c:tx>
            <c:strRef>
              <c:f>'5. Baseline - By Size'!$G$48:$G$49</c:f>
              <c:strCache>
                <c:ptCount val="1"/>
                <c:pt idx="0">
                  <c:v>30k-40k</c:v>
                </c:pt>
              </c:strCache>
            </c:strRef>
          </c:tx>
          <c:spPr>
            <a:solidFill>
              <a:schemeClr val="accent6"/>
            </a:solidFill>
            <a:ln>
              <a:noFill/>
            </a:ln>
            <a:effectLst/>
          </c:spPr>
          <c:invertIfNegative val="0"/>
          <c:cat>
            <c:strRef>
              <c:f>'5. Baseline - By Size'!$A$50</c:f>
              <c:strCache>
                <c:ptCount val="1"/>
                <c:pt idx="0">
                  <c:v>Total</c:v>
                </c:pt>
              </c:strCache>
            </c:strRef>
          </c:cat>
          <c:val>
            <c:numRef>
              <c:f>'5. Baseline - By Size'!$G$50</c:f>
              <c:numCache>
                <c:formatCode>0.00</c:formatCode>
                <c:ptCount val="1"/>
                <c:pt idx="0">
                  <c:v>2.2038173000000001E-2</c:v>
                </c:pt>
              </c:numCache>
            </c:numRef>
          </c:val>
          <c:extLst>
            <c:ext xmlns:c16="http://schemas.microsoft.com/office/drawing/2014/chart" uri="{C3380CC4-5D6E-409C-BE32-E72D297353CC}">
              <c16:uniqueId val="{00000004-729F-47FB-A12F-85DAE49E4D5C}"/>
            </c:ext>
          </c:extLst>
        </c:ser>
        <c:ser>
          <c:idx val="6"/>
          <c:order val="6"/>
          <c:tx>
            <c:strRef>
              <c:f>'5. Baseline - By Size'!$H$48:$H$49</c:f>
              <c:strCache>
                <c:ptCount val="1"/>
                <c:pt idx="0">
                  <c:v>40k-52k</c:v>
                </c:pt>
              </c:strCache>
            </c:strRef>
          </c:tx>
          <c:spPr>
            <a:solidFill>
              <a:schemeClr val="accent1">
                <a:lumMod val="60000"/>
              </a:schemeClr>
            </a:solidFill>
            <a:ln>
              <a:noFill/>
            </a:ln>
            <a:effectLst/>
          </c:spPr>
          <c:invertIfNegative val="0"/>
          <c:cat>
            <c:strRef>
              <c:f>'5. Baseline - By Size'!$A$50</c:f>
              <c:strCache>
                <c:ptCount val="1"/>
                <c:pt idx="0">
                  <c:v>Total</c:v>
                </c:pt>
              </c:strCache>
            </c:strRef>
          </c:cat>
          <c:val>
            <c:numRef>
              <c:f>'5. Baseline - By Size'!$H$50</c:f>
              <c:numCache>
                <c:formatCode>0.00</c:formatCode>
                <c:ptCount val="1"/>
                <c:pt idx="0">
                  <c:v>3.1205090999999997E-2</c:v>
                </c:pt>
              </c:numCache>
            </c:numRef>
          </c:val>
          <c:extLst>
            <c:ext xmlns:c16="http://schemas.microsoft.com/office/drawing/2014/chart" uri="{C3380CC4-5D6E-409C-BE32-E72D297353CC}">
              <c16:uniqueId val="{00000005-729F-47FB-A12F-85DAE49E4D5C}"/>
            </c:ext>
          </c:extLst>
        </c:ser>
        <c:ser>
          <c:idx val="7"/>
          <c:order val="7"/>
          <c:tx>
            <c:strRef>
              <c:f>'5. Baseline - By Size'!$I$48:$I$49</c:f>
              <c:strCache>
                <c:ptCount val="1"/>
                <c:pt idx="0">
                  <c:v>52k-64k</c:v>
                </c:pt>
              </c:strCache>
            </c:strRef>
          </c:tx>
          <c:spPr>
            <a:solidFill>
              <a:schemeClr val="accent2">
                <a:lumMod val="60000"/>
              </a:schemeClr>
            </a:solidFill>
            <a:ln>
              <a:noFill/>
            </a:ln>
            <a:effectLst/>
          </c:spPr>
          <c:invertIfNegative val="0"/>
          <c:cat>
            <c:strRef>
              <c:f>'5. Baseline - By Size'!$A$50</c:f>
              <c:strCache>
                <c:ptCount val="1"/>
                <c:pt idx="0">
                  <c:v>Total</c:v>
                </c:pt>
              </c:strCache>
            </c:strRef>
          </c:cat>
          <c:val>
            <c:numRef>
              <c:f>'5. Baseline - By Size'!$I$50</c:f>
              <c:numCache>
                <c:formatCode>0.00</c:formatCode>
                <c:ptCount val="1"/>
                <c:pt idx="0">
                  <c:v>3.9990894999999999E-2</c:v>
                </c:pt>
              </c:numCache>
            </c:numRef>
          </c:val>
          <c:extLst>
            <c:ext xmlns:c16="http://schemas.microsoft.com/office/drawing/2014/chart" uri="{C3380CC4-5D6E-409C-BE32-E72D297353CC}">
              <c16:uniqueId val="{00000006-729F-47FB-A12F-85DAE49E4D5C}"/>
            </c:ext>
          </c:extLst>
        </c:ser>
        <c:ser>
          <c:idx val="8"/>
          <c:order val="8"/>
          <c:tx>
            <c:strRef>
              <c:f>'5. Baseline - By Size'!$J$48:$J$49</c:f>
              <c:strCache>
                <c:ptCount val="1"/>
                <c:pt idx="0">
                  <c:v>64k-70k</c:v>
                </c:pt>
              </c:strCache>
            </c:strRef>
          </c:tx>
          <c:spPr>
            <a:solidFill>
              <a:schemeClr val="accent3">
                <a:lumMod val="60000"/>
              </a:schemeClr>
            </a:solidFill>
            <a:ln>
              <a:noFill/>
            </a:ln>
            <a:effectLst/>
          </c:spPr>
          <c:invertIfNegative val="0"/>
          <c:cat>
            <c:strRef>
              <c:f>'5. Baseline - By Size'!$A$50</c:f>
              <c:strCache>
                <c:ptCount val="1"/>
                <c:pt idx="0">
                  <c:v>Total</c:v>
                </c:pt>
              </c:strCache>
            </c:strRef>
          </c:cat>
          <c:val>
            <c:numRef>
              <c:f>'5. Baseline - By Size'!$J$50</c:f>
              <c:numCache>
                <c:formatCode>0.00</c:formatCode>
                <c:ptCount val="1"/>
                <c:pt idx="0">
                  <c:v>1.9554034999999997E-2</c:v>
                </c:pt>
              </c:numCache>
            </c:numRef>
          </c:val>
          <c:extLst>
            <c:ext xmlns:c16="http://schemas.microsoft.com/office/drawing/2014/chart" uri="{C3380CC4-5D6E-409C-BE32-E72D297353CC}">
              <c16:uniqueId val="{00000007-729F-47FB-A12F-85DAE49E4D5C}"/>
            </c:ext>
          </c:extLst>
        </c:ser>
        <c:ser>
          <c:idx val="9"/>
          <c:order val="9"/>
          <c:tx>
            <c:strRef>
              <c:f>'5. Baseline - By Size'!$K$48:$K$49</c:f>
              <c:strCache>
                <c:ptCount val="1"/>
                <c:pt idx="0">
                  <c:v>70k-80k</c:v>
                </c:pt>
              </c:strCache>
            </c:strRef>
          </c:tx>
          <c:spPr>
            <a:solidFill>
              <a:schemeClr val="accent4">
                <a:lumMod val="60000"/>
              </a:schemeClr>
            </a:solidFill>
            <a:ln>
              <a:noFill/>
            </a:ln>
            <a:effectLst/>
          </c:spPr>
          <c:invertIfNegative val="0"/>
          <c:cat>
            <c:strRef>
              <c:f>'5. Baseline - By Size'!$A$50</c:f>
              <c:strCache>
                <c:ptCount val="1"/>
                <c:pt idx="0">
                  <c:v>Total</c:v>
                </c:pt>
              </c:strCache>
            </c:strRef>
          </c:cat>
          <c:val>
            <c:numRef>
              <c:f>'5. Baseline - By Size'!$K$50</c:f>
              <c:numCache>
                <c:formatCode>0.00</c:formatCode>
                <c:ptCount val="1"/>
                <c:pt idx="0">
                  <c:v>3.7601639999999999E-2</c:v>
                </c:pt>
              </c:numCache>
            </c:numRef>
          </c:val>
          <c:extLst>
            <c:ext xmlns:c16="http://schemas.microsoft.com/office/drawing/2014/chart" uri="{C3380CC4-5D6E-409C-BE32-E72D297353CC}">
              <c16:uniqueId val="{00000008-729F-47FB-A12F-85DAE49E4D5C}"/>
            </c:ext>
          </c:extLst>
        </c:ser>
        <c:ser>
          <c:idx val="10"/>
          <c:order val="10"/>
          <c:tx>
            <c:strRef>
              <c:f>'5. Baseline - By Size'!$L$48:$L$49</c:f>
              <c:strCache>
                <c:ptCount val="1"/>
                <c:pt idx="0">
                  <c:v>80k-100k</c:v>
                </c:pt>
              </c:strCache>
            </c:strRef>
          </c:tx>
          <c:spPr>
            <a:solidFill>
              <a:schemeClr val="accent5">
                <a:lumMod val="60000"/>
              </a:schemeClr>
            </a:solidFill>
            <a:ln>
              <a:noFill/>
            </a:ln>
            <a:effectLst/>
          </c:spPr>
          <c:invertIfNegative val="0"/>
          <c:cat>
            <c:strRef>
              <c:f>'5. Baseline - By Size'!$A$50</c:f>
              <c:strCache>
                <c:ptCount val="1"/>
                <c:pt idx="0">
                  <c:v>Total</c:v>
                </c:pt>
              </c:strCache>
            </c:strRef>
          </c:cat>
          <c:val>
            <c:numRef>
              <c:f>'5. Baseline - By Size'!$L$50</c:f>
              <c:numCache>
                <c:formatCode>0.00</c:formatCode>
                <c:ptCount val="1"/>
                <c:pt idx="0">
                  <c:v>3.4205087999999995E-2</c:v>
                </c:pt>
              </c:numCache>
            </c:numRef>
          </c:val>
          <c:extLst>
            <c:ext xmlns:c16="http://schemas.microsoft.com/office/drawing/2014/chart" uri="{C3380CC4-5D6E-409C-BE32-E72D297353CC}">
              <c16:uniqueId val="{00000009-729F-47FB-A12F-85DAE49E4D5C}"/>
            </c:ext>
          </c:extLst>
        </c:ser>
        <c:ser>
          <c:idx val="11"/>
          <c:order val="11"/>
          <c:tx>
            <c:strRef>
              <c:f>'5. Baseline - By Size'!$M$48:$M$49</c:f>
              <c:strCache>
                <c:ptCount val="1"/>
                <c:pt idx="0">
                  <c:v>100k-150k</c:v>
                </c:pt>
              </c:strCache>
            </c:strRef>
          </c:tx>
          <c:spPr>
            <a:solidFill>
              <a:schemeClr val="accent6">
                <a:lumMod val="60000"/>
              </a:schemeClr>
            </a:solidFill>
            <a:ln>
              <a:noFill/>
            </a:ln>
            <a:effectLst/>
          </c:spPr>
          <c:invertIfNegative val="0"/>
          <c:cat>
            <c:strRef>
              <c:f>'5. Baseline - By Size'!$A$50</c:f>
              <c:strCache>
                <c:ptCount val="1"/>
                <c:pt idx="0">
                  <c:v>Total</c:v>
                </c:pt>
              </c:strCache>
            </c:strRef>
          </c:cat>
          <c:val>
            <c:numRef>
              <c:f>'5. Baseline - By Size'!$M$50</c:f>
              <c:numCache>
                <c:formatCode>0.00</c:formatCode>
                <c:ptCount val="1"/>
                <c:pt idx="0">
                  <c:v>4.4103046000000007E-2</c:v>
                </c:pt>
              </c:numCache>
            </c:numRef>
          </c:val>
          <c:extLst>
            <c:ext xmlns:c16="http://schemas.microsoft.com/office/drawing/2014/chart" uri="{C3380CC4-5D6E-409C-BE32-E72D297353CC}">
              <c16:uniqueId val="{0000000A-729F-47FB-A12F-85DAE49E4D5C}"/>
            </c:ext>
          </c:extLst>
        </c:ser>
        <c:ser>
          <c:idx val="12"/>
          <c:order val="12"/>
          <c:tx>
            <c:strRef>
              <c:f>'5. Baseline - By Size'!$N$48:$N$49</c:f>
              <c:strCache>
                <c:ptCount val="1"/>
                <c:pt idx="0">
                  <c:v>150k-200k</c:v>
                </c:pt>
              </c:strCache>
            </c:strRef>
          </c:tx>
          <c:spPr>
            <a:solidFill>
              <a:schemeClr val="accent1">
                <a:lumMod val="80000"/>
                <a:lumOff val="20000"/>
              </a:schemeClr>
            </a:solidFill>
            <a:ln>
              <a:noFill/>
            </a:ln>
            <a:effectLst/>
          </c:spPr>
          <c:invertIfNegative val="0"/>
          <c:cat>
            <c:strRef>
              <c:f>'5. Baseline - By Size'!$A$50</c:f>
              <c:strCache>
                <c:ptCount val="1"/>
                <c:pt idx="0">
                  <c:v>Total</c:v>
                </c:pt>
              </c:strCache>
            </c:strRef>
          </c:cat>
          <c:val>
            <c:numRef>
              <c:f>'5. Baseline - By Size'!$N$50</c:f>
              <c:numCache>
                <c:formatCode>0.00</c:formatCode>
                <c:ptCount val="1"/>
                <c:pt idx="0">
                  <c:v>0.11808933199999999</c:v>
                </c:pt>
              </c:numCache>
            </c:numRef>
          </c:val>
          <c:extLst>
            <c:ext xmlns:c16="http://schemas.microsoft.com/office/drawing/2014/chart" uri="{C3380CC4-5D6E-409C-BE32-E72D297353CC}">
              <c16:uniqueId val="{0000000B-729F-47FB-A12F-85DAE49E4D5C}"/>
            </c:ext>
          </c:extLst>
        </c:ser>
        <c:ser>
          <c:idx val="13"/>
          <c:order val="13"/>
          <c:tx>
            <c:strRef>
              <c:f>'5. Baseline - By Size'!$O$48:$O$49</c:f>
              <c:strCache>
                <c:ptCount val="1"/>
                <c:pt idx="0">
                  <c:v>200k-400k</c:v>
                </c:pt>
              </c:strCache>
            </c:strRef>
          </c:tx>
          <c:spPr>
            <a:solidFill>
              <a:schemeClr val="accent2">
                <a:lumMod val="80000"/>
                <a:lumOff val="20000"/>
              </a:schemeClr>
            </a:solidFill>
            <a:ln>
              <a:noFill/>
            </a:ln>
            <a:effectLst/>
          </c:spPr>
          <c:invertIfNegative val="0"/>
          <c:cat>
            <c:strRef>
              <c:f>'5. Baseline - By Size'!$A$50</c:f>
              <c:strCache>
                <c:ptCount val="1"/>
                <c:pt idx="0">
                  <c:v>Total</c:v>
                </c:pt>
              </c:strCache>
            </c:strRef>
          </c:cat>
          <c:val>
            <c:numRef>
              <c:f>'5. Baseline - By Size'!$O$50</c:f>
              <c:numCache>
                <c:formatCode>0.00</c:formatCode>
                <c:ptCount val="1"/>
                <c:pt idx="0">
                  <c:v>8.5991220000000007E-2</c:v>
                </c:pt>
              </c:numCache>
            </c:numRef>
          </c:val>
          <c:extLst>
            <c:ext xmlns:c16="http://schemas.microsoft.com/office/drawing/2014/chart" uri="{C3380CC4-5D6E-409C-BE32-E72D297353CC}">
              <c16:uniqueId val="{0000000C-729F-47FB-A12F-85DAE49E4D5C}"/>
            </c:ext>
          </c:extLst>
        </c:ser>
        <c:ser>
          <c:idx val="14"/>
          <c:order val="14"/>
          <c:tx>
            <c:strRef>
              <c:f>'5. Baseline - By Size'!$P$48:$P$49</c:f>
              <c:strCache>
                <c:ptCount val="1"/>
                <c:pt idx="0">
                  <c:v>400k-600k</c:v>
                </c:pt>
              </c:strCache>
            </c:strRef>
          </c:tx>
          <c:spPr>
            <a:solidFill>
              <a:schemeClr val="accent3">
                <a:lumMod val="80000"/>
                <a:lumOff val="20000"/>
              </a:schemeClr>
            </a:solidFill>
            <a:ln>
              <a:noFill/>
            </a:ln>
            <a:effectLst/>
          </c:spPr>
          <c:invertIfNegative val="0"/>
          <c:cat>
            <c:strRef>
              <c:f>'5. Baseline - By Size'!$A$50</c:f>
              <c:strCache>
                <c:ptCount val="1"/>
                <c:pt idx="0">
                  <c:v>Total</c:v>
                </c:pt>
              </c:strCache>
            </c:strRef>
          </c:cat>
          <c:val>
            <c:numRef>
              <c:f>'5. Baseline - By Size'!$P$50</c:f>
              <c:numCache>
                <c:formatCode>0.00</c:formatCode>
                <c:ptCount val="1"/>
                <c:pt idx="0">
                  <c:v>1.3133668000000001E-2</c:v>
                </c:pt>
              </c:numCache>
            </c:numRef>
          </c:val>
          <c:extLst>
            <c:ext xmlns:c16="http://schemas.microsoft.com/office/drawing/2014/chart" uri="{C3380CC4-5D6E-409C-BE32-E72D297353CC}">
              <c16:uniqueId val="{0000000D-729F-47FB-A12F-85DAE49E4D5C}"/>
            </c:ext>
          </c:extLst>
        </c:ser>
        <c:ser>
          <c:idx val="15"/>
          <c:order val="15"/>
          <c:tx>
            <c:strRef>
              <c:f>'5. Baseline - By Size'!$Q$48:$Q$49</c:f>
              <c:strCache>
                <c:ptCount val="1"/>
                <c:pt idx="0">
                  <c:v>600k-1mil</c:v>
                </c:pt>
              </c:strCache>
            </c:strRef>
          </c:tx>
          <c:spPr>
            <a:solidFill>
              <a:schemeClr val="accent4">
                <a:lumMod val="80000"/>
                <a:lumOff val="20000"/>
              </a:schemeClr>
            </a:solidFill>
            <a:ln>
              <a:noFill/>
            </a:ln>
            <a:effectLst/>
          </c:spPr>
          <c:invertIfNegative val="0"/>
          <c:cat>
            <c:strRef>
              <c:f>'5. Baseline - By Size'!$A$50</c:f>
              <c:strCache>
                <c:ptCount val="1"/>
                <c:pt idx="0">
                  <c:v>Total</c:v>
                </c:pt>
              </c:strCache>
            </c:strRef>
          </c:cat>
          <c:val>
            <c:numRef>
              <c:f>'5. Baseline - By Size'!$Q$50</c:f>
              <c:numCache>
                <c:formatCode>0.00</c:formatCode>
                <c:ptCount val="1"/>
                <c:pt idx="0">
                  <c:v>6.7493173999999989E-2</c:v>
                </c:pt>
              </c:numCache>
            </c:numRef>
          </c:val>
          <c:extLst>
            <c:ext xmlns:c16="http://schemas.microsoft.com/office/drawing/2014/chart" uri="{C3380CC4-5D6E-409C-BE32-E72D297353CC}">
              <c16:uniqueId val="{0000000E-729F-47FB-A12F-85DAE49E4D5C}"/>
            </c:ext>
          </c:extLst>
        </c:ser>
        <c:ser>
          <c:idx val="16"/>
          <c:order val="16"/>
          <c:tx>
            <c:strRef>
              <c:f>'5. Baseline - By Size'!$R$48:$R$49</c:f>
              <c:strCache>
                <c:ptCount val="1"/>
                <c:pt idx="0">
                  <c:v>&gt;1mil</c:v>
                </c:pt>
              </c:strCache>
            </c:strRef>
          </c:tx>
          <c:spPr>
            <a:solidFill>
              <a:schemeClr val="accent5">
                <a:lumMod val="80000"/>
                <a:lumOff val="20000"/>
              </a:schemeClr>
            </a:solidFill>
            <a:ln>
              <a:noFill/>
            </a:ln>
            <a:effectLst/>
          </c:spPr>
          <c:invertIfNegative val="0"/>
          <c:cat>
            <c:strRef>
              <c:f>'5. Baseline - By Size'!$A$50</c:f>
              <c:strCache>
                <c:ptCount val="1"/>
                <c:pt idx="0">
                  <c:v>Total</c:v>
                </c:pt>
              </c:strCache>
            </c:strRef>
          </c:cat>
          <c:val>
            <c:numRef>
              <c:f>'5. Baseline - By Size'!$R$50</c:f>
              <c:numCache>
                <c:formatCode>0.00</c:formatCode>
                <c:ptCount val="1"/>
                <c:pt idx="0">
                  <c:v>2.1377498000000002E-2</c:v>
                </c:pt>
              </c:numCache>
            </c:numRef>
          </c:val>
          <c:extLst>
            <c:ext xmlns:c16="http://schemas.microsoft.com/office/drawing/2014/chart" uri="{C3380CC4-5D6E-409C-BE32-E72D297353CC}">
              <c16:uniqueId val="{0000000F-729F-47FB-A12F-85DAE49E4D5C}"/>
            </c:ext>
          </c:extLst>
        </c:ser>
        <c:dLbls>
          <c:showLegendKey val="0"/>
          <c:showVal val="0"/>
          <c:showCatName val="0"/>
          <c:showSerName val="0"/>
          <c:showPercent val="0"/>
          <c:showBubbleSize val="0"/>
        </c:dLbls>
        <c:gapWidth val="79"/>
        <c:overlap val="100"/>
        <c:axId val="312387175"/>
        <c:axId val="312386815"/>
      </c:barChart>
      <c:catAx>
        <c:axId val="312387175"/>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12386815"/>
        <c:crosses val="autoZero"/>
        <c:auto val="1"/>
        <c:lblAlgn val="ctr"/>
        <c:lblOffset val="100"/>
        <c:noMultiLvlLbl val="0"/>
      </c:catAx>
      <c:valAx>
        <c:axId val="312386815"/>
        <c:scaling>
          <c:orientation val="minMax"/>
        </c:scaling>
        <c:delete val="0"/>
        <c:axPos val="l"/>
        <c:title>
          <c:tx>
            <c:rich>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Total site energy (Tbtu)</a:t>
                </a:r>
              </a:p>
            </c:rich>
          </c:tx>
          <c:overlay val="0"/>
          <c:spPr>
            <a:noFill/>
            <a:ln>
              <a:noFill/>
            </a:ln>
            <a:effectLst/>
          </c:spPr>
          <c:txPr>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12387175"/>
        <c:crosses val="autoZero"/>
        <c:crossBetween val="between"/>
      </c:valAx>
      <c:spPr>
        <a:noFill/>
        <a:ln>
          <a:noFill/>
        </a:ln>
        <a:effectLst/>
      </c:spPr>
    </c:plotArea>
    <c:legend>
      <c:legendPos val="r"/>
      <c:layout>
        <c:manualLayout>
          <c:xMode val="edge"/>
          <c:yMode val="edge"/>
          <c:x val="0.7276930363820715"/>
          <c:y val="0.11263259536755596"/>
          <c:w val="0.2552098513471156"/>
          <c:h val="0.8420416657846866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Healthcare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'16. Upgrades - EUI by Bldg Type'!$D$77</c:f>
              <c:strCache>
                <c:ptCount val="1"/>
                <c:pt idx="0">
                  <c:v>Healthcare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0-F40B-40B6-AD62-B595DB421A80}"/>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9322-4000-B1DF-8D6D04A6D30C}"/>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9322-4000-B1DF-8D6D04A6D30C}"/>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9322-4000-B1DF-8D6D04A6D30C}"/>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9322-4000-B1DF-8D6D04A6D30C}"/>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9322-4000-B1DF-8D6D04A6D30C}"/>
              </c:ext>
            </c:extLst>
          </c:dPt>
          <c:dPt>
            <c:idx val="19"/>
            <c:invertIfNegative val="0"/>
            <c:bubble3D val="0"/>
            <c:spPr>
              <a:solidFill>
                <a:srgbClr val="FF0000"/>
              </a:solidFill>
              <a:ln>
                <a:noFill/>
              </a:ln>
              <a:effectLst/>
            </c:spPr>
            <c:extLst>
              <c:ext xmlns:c16="http://schemas.microsoft.com/office/drawing/2014/chart" uri="{C3380CC4-5D6E-409C-BE32-E72D297353CC}">
                <c16:uniqueId val="{00000001-F40B-40B6-AD62-B595DB421A80}"/>
              </c:ext>
            </c:extLst>
          </c:dPt>
          <c:dPt>
            <c:idx val="20"/>
            <c:invertIfNegative val="0"/>
            <c:bubble3D val="0"/>
            <c:spPr>
              <a:solidFill>
                <a:srgbClr val="FF0000"/>
              </a:solidFill>
              <a:ln>
                <a:noFill/>
              </a:ln>
              <a:effectLst/>
            </c:spPr>
            <c:extLst>
              <c:ext xmlns:c16="http://schemas.microsoft.com/office/drawing/2014/chart" uri="{C3380CC4-5D6E-409C-BE32-E72D297353CC}">
                <c16:uniqueId val="{00000002-F40B-40B6-AD62-B595DB421A80}"/>
              </c:ext>
            </c:extLst>
          </c:dPt>
          <c:dPt>
            <c:idx val="21"/>
            <c:invertIfNegative val="0"/>
            <c:bubble3D val="0"/>
            <c:spPr>
              <a:solidFill>
                <a:srgbClr val="FF0000"/>
              </a:solidFill>
              <a:ln>
                <a:noFill/>
              </a:ln>
              <a:effectLst/>
            </c:spPr>
            <c:extLst>
              <c:ext xmlns:c16="http://schemas.microsoft.com/office/drawing/2014/chart" uri="{C3380CC4-5D6E-409C-BE32-E72D297353CC}">
                <c16:uniqueId val="{00000003-F40B-40B6-AD62-B595DB421A80}"/>
              </c:ext>
            </c:extLst>
          </c:dPt>
          <c:dPt>
            <c:idx val="22"/>
            <c:invertIfNegative val="0"/>
            <c:bubble3D val="0"/>
            <c:spPr>
              <a:solidFill>
                <a:srgbClr val="FF0000"/>
              </a:solidFill>
              <a:ln>
                <a:noFill/>
              </a:ln>
              <a:effectLst/>
            </c:spPr>
            <c:extLst>
              <c:ext xmlns:c16="http://schemas.microsoft.com/office/drawing/2014/chart" uri="{C3380CC4-5D6E-409C-BE32-E72D297353CC}">
                <c16:uniqueId val="{00000004-F40B-40B6-AD62-B595DB421A80}"/>
              </c:ext>
            </c:extLst>
          </c:dPt>
          <c:dPt>
            <c:idx val="23"/>
            <c:invertIfNegative val="0"/>
            <c:bubble3D val="0"/>
            <c:spPr>
              <a:solidFill>
                <a:srgbClr val="FF0000"/>
              </a:solidFill>
              <a:ln>
                <a:noFill/>
              </a:ln>
              <a:effectLst/>
            </c:spPr>
            <c:extLst>
              <c:ext xmlns:c16="http://schemas.microsoft.com/office/drawing/2014/chart" uri="{C3380CC4-5D6E-409C-BE32-E72D297353CC}">
                <c16:uniqueId val="{00000005-F40B-40B6-AD62-B595DB421A80}"/>
              </c:ext>
            </c:extLst>
          </c:dPt>
          <c:dPt>
            <c:idx val="24"/>
            <c:invertIfNegative val="0"/>
            <c:bubble3D val="0"/>
            <c:spPr>
              <a:solidFill>
                <a:srgbClr val="FF0000"/>
              </a:solidFill>
              <a:ln>
                <a:noFill/>
              </a:ln>
              <a:effectLst/>
            </c:spPr>
            <c:extLst>
              <c:ext xmlns:c16="http://schemas.microsoft.com/office/drawing/2014/chart" uri="{C3380CC4-5D6E-409C-BE32-E72D297353CC}">
                <c16:uniqueId val="{00000006-F40B-40B6-AD62-B595DB421A80}"/>
              </c:ext>
            </c:extLst>
          </c:dPt>
          <c:dPt>
            <c:idx val="25"/>
            <c:invertIfNegative val="0"/>
            <c:bubble3D val="0"/>
            <c:spPr>
              <a:solidFill>
                <a:srgbClr val="FF0000"/>
              </a:solidFill>
              <a:ln>
                <a:noFill/>
              </a:ln>
              <a:effectLst/>
            </c:spPr>
            <c:extLst>
              <c:ext xmlns:c16="http://schemas.microsoft.com/office/drawing/2014/chart" uri="{C3380CC4-5D6E-409C-BE32-E72D297353CC}">
                <c16:uniqueId val="{00000007-F40B-40B6-AD62-B595DB421A80}"/>
              </c:ext>
            </c:extLst>
          </c:dPt>
          <c:dPt>
            <c:idx val="26"/>
            <c:invertIfNegative val="0"/>
            <c:bubble3D val="0"/>
            <c:spPr>
              <a:solidFill>
                <a:srgbClr val="FF0000"/>
              </a:solidFill>
              <a:ln>
                <a:noFill/>
              </a:ln>
              <a:effectLst/>
            </c:spPr>
            <c:extLst>
              <c:ext xmlns:c16="http://schemas.microsoft.com/office/drawing/2014/chart" uri="{C3380CC4-5D6E-409C-BE32-E72D297353CC}">
                <c16:uniqueId val="{00000008-F40B-40B6-AD62-B595DB421A80}"/>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09-F40B-40B6-AD62-B595DB421A80}"/>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0A-F40B-40B6-AD62-B595DB421A80}"/>
              </c:ext>
            </c:extLst>
          </c:dPt>
          <c:dPt>
            <c:idx val="29"/>
            <c:invertIfNegative val="0"/>
            <c:bubble3D val="0"/>
            <c:spPr>
              <a:solidFill>
                <a:srgbClr val="00B0F0"/>
              </a:solidFill>
              <a:ln>
                <a:noFill/>
              </a:ln>
              <a:effectLst/>
            </c:spPr>
            <c:extLst>
              <c:ext xmlns:c16="http://schemas.microsoft.com/office/drawing/2014/chart" uri="{C3380CC4-5D6E-409C-BE32-E72D297353CC}">
                <c16:uniqueId val="{0000000B-F40B-40B6-AD62-B595DB421A80}"/>
              </c:ext>
            </c:extLst>
          </c:dPt>
          <c:dPt>
            <c:idx val="30"/>
            <c:invertIfNegative val="0"/>
            <c:bubble3D val="0"/>
            <c:spPr>
              <a:solidFill>
                <a:srgbClr val="00B0F0"/>
              </a:solidFill>
              <a:ln>
                <a:noFill/>
              </a:ln>
              <a:effectLst/>
            </c:spPr>
            <c:extLst>
              <c:ext xmlns:c16="http://schemas.microsoft.com/office/drawing/2014/chart" uri="{C3380CC4-5D6E-409C-BE32-E72D297353CC}">
                <c16:uniqueId val="{0000000C-F40B-40B6-AD62-B595DB421A80}"/>
              </c:ext>
            </c:extLst>
          </c:dPt>
          <c:dPt>
            <c:idx val="31"/>
            <c:invertIfNegative val="0"/>
            <c:bubble3D val="0"/>
            <c:spPr>
              <a:solidFill>
                <a:srgbClr val="00B0F0"/>
              </a:solidFill>
              <a:ln>
                <a:noFill/>
              </a:ln>
              <a:effectLst/>
            </c:spPr>
            <c:extLst>
              <c:ext xmlns:c16="http://schemas.microsoft.com/office/drawing/2014/chart" uri="{C3380CC4-5D6E-409C-BE32-E72D297353CC}">
                <c16:uniqueId val="{0000000D-F40B-40B6-AD62-B595DB421A80}"/>
              </c:ext>
            </c:extLst>
          </c:dPt>
          <c:dPt>
            <c:idx val="32"/>
            <c:invertIfNegative val="0"/>
            <c:bubble3D val="0"/>
            <c:spPr>
              <a:solidFill>
                <a:srgbClr val="00B0F0"/>
              </a:solidFill>
              <a:ln>
                <a:noFill/>
              </a:ln>
              <a:effectLst/>
            </c:spPr>
            <c:extLst>
              <c:ext xmlns:c16="http://schemas.microsoft.com/office/drawing/2014/chart" uri="{C3380CC4-5D6E-409C-BE32-E72D297353CC}">
                <c16:uniqueId val="{0000000E-F40B-40B6-AD62-B595DB421A80}"/>
              </c:ext>
            </c:extLst>
          </c:dPt>
          <c:dPt>
            <c:idx val="33"/>
            <c:invertIfNegative val="0"/>
            <c:bubble3D val="0"/>
            <c:spPr>
              <a:solidFill>
                <a:srgbClr val="0070C0"/>
              </a:solidFill>
              <a:ln>
                <a:noFill/>
              </a:ln>
              <a:effectLst/>
            </c:spPr>
            <c:extLst>
              <c:ext xmlns:c16="http://schemas.microsoft.com/office/drawing/2014/chart" uri="{C3380CC4-5D6E-409C-BE32-E72D297353CC}">
                <c16:uniqueId val="{00000023-9322-4000-B1DF-8D6D04A6D30C}"/>
              </c:ext>
            </c:extLst>
          </c:dPt>
          <c:dPt>
            <c:idx val="34"/>
            <c:invertIfNegative val="0"/>
            <c:bubble3D val="0"/>
            <c:spPr>
              <a:solidFill>
                <a:srgbClr val="0070C0"/>
              </a:solidFill>
              <a:ln>
                <a:noFill/>
              </a:ln>
              <a:effectLst/>
            </c:spPr>
            <c:extLst>
              <c:ext xmlns:c16="http://schemas.microsoft.com/office/drawing/2014/chart" uri="{C3380CC4-5D6E-409C-BE32-E72D297353CC}">
                <c16:uniqueId val="{00000024-9322-4000-B1DF-8D6D04A6D30C}"/>
              </c:ext>
            </c:extLst>
          </c:dPt>
          <c:dPt>
            <c:idx val="35"/>
            <c:invertIfNegative val="0"/>
            <c:bubble3D val="0"/>
            <c:spPr>
              <a:solidFill>
                <a:srgbClr val="0070C0"/>
              </a:solidFill>
              <a:ln>
                <a:noFill/>
              </a:ln>
              <a:effectLst/>
            </c:spPr>
            <c:extLst>
              <c:ext xmlns:c16="http://schemas.microsoft.com/office/drawing/2014/chart" uri="{C3380CC4-5D6E-409C-BE32-E72D297353CC}">
                <c16:uniqueId val="{00000025-9322-4000-B1DF-8D6D04A6D30C}"/>
              </c:ext>
            </c:extLst>
          </c:dPt>
          <c:dPt>
            <c:idx val="36"/>
            <c:invertIfNegative val="0"/>
            <c:bubble3D val="0"/>
            <c:spPr>
              <a:solidFill>
                <a:srgbClr val="0070C0"/>
              </a:solidFill>
              <a:ln>
                <a:noFill/>
              </a:ln>
              <a:effectLst/>
            </c:spPr>
            <c:extLst>
              <c:ext xmlns:c16="http://schemas.microsoft.com/office/drawing/2014/chart" uri="{C3380CC4-5D6E-409C-BE32-E72D297353CC}">
                <c16:uniqueId val="{00000026-9322-4000-B1DF-8D6D04A6D30C}"/>
              </c:ext>
            </c:extLst>
          </c:dPt>
          <c:dPt>
            <c:idx val="37"/>
            <c:invertIfNegative val="0"/>
            <c:bubble3D val="0"/>
            <c:spPr>
              <a:solidFill>
                <a:srgbClr val="0070C0"/>
              </a:solidFill>
              <a:ln>
                <a:noFill/>
              </a:ln>
              <a:effectLst/>
            </c:spPr>
            <c:extLst>
              <c:ext xmlns:c16="http://schemas.microsoft.com/office/drawing/2014/chart" uri="{C3380CC4-5D6E-409C-BE32-E72D297353CC}">
                <c16:uniqueId val="{00000027-9322-4000-B1DF-8D6D04A6D30C}"/>
              </c:ext>
            </c:extLst>
          </c:dPt>
          <c:dPt>
            <c:idx val="38"/>
            <c:invertIfNegative val="0"/>
            <c:bubble3D val="0"/>
            <c:spPr>
              <a:solidFill>
                <a:srgbClr val="0070C0"/>
              </a:solidFill>
              <a:ln>
                <a:noFill/>
              </a:ln>
              <a:effectLst/>
            </c:spPr>
            <c:extLst>
              <c:ext xmlns:c16="http://schemas.microsoft.com/office/drawing/2014/chart" uri="{C3380CC4-5D6E-409C-BE32-E72D297353CC}">
                <c16:uniqueId val="{00000028-9322-4000-B1DF-8D6D04A6D30C}"/>
              </c:ext>
            </c:extLst>
          </c:dPt>
          <c:dPt>
            <c:idx val="39"/>
            <c:invertIfNegative val="0"/>
            <c:bubble3D val="0"/>
            <c:spPr>
              <a:solidFill>
                <a:srgbClr val="0070C0"/>
              </a:solidFill>
              <a:ln>
                <a:noFill/>
              </a:ln>
              <a:effectLst/>
            </c:spPr>
            <c:extLst>
              <c:ext xmlns:c16="http://schemas.microsoft.com/office/drawing/2014/chart" uri="{C3380CC4-5D6E-409C-BE32-E72D297353CC}">
                <c16:uniqueId val="{00000029-9322-4000-B1DF-8D6D04A6D30C}"/>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 Upgrades - EUI by Bldg Type'!$A$78:$A$117</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'16. Upgrades - EUI by Bldg Type'!$D$78:$D$117</c:f>
              <c:numCache>
                <c:formatCode>0.00</c:formatCode>
                <c:ptCount val="40"/>
                <c:pt idx="0">
                  <c:v>28.775960063571429</c:v>
                </c:pt>
                <c:pt idx="1">
                  <c:v>28.170783091428575</c:v>
                </c:pt>
                <c:pt idx="2">
                  <c:v>28.056188327857146</c:v>
                </c:pt>
                <c:pt idx="3">
                  <c:v>28.721264117857139</c:v>
                </c:pt>
                <c:pt idx="4">
                  <c:v>28.802826503571428</c:v>
                </c:pt>
                <c:pt idx="5">
                  <c:v>28.703787129999998</c:v>
                </c:pt>
                <c:pt idx="6">
                  <c:v>26.778233247142857</c:v>
                </c:pt>
                <c:pt idx="7">
                  <c:v>26.778529484285716</c:v>
                </c:pt>
                <c:pt idx="8">
                  <c:v>28.775960063571429</c:v>
                </c:pt>
                <c:pt idx="9">
                  <c:v>28.191287047857145</c:v>
                </c:pt>
                <c:pt idx="10">
                  <c:v>28.187912444285711</c:v>
                </c:pt>
                <c:pt idx="11">
                  <c:v>28.504134667142857</c:v>
                </c:pt>
                <c:pt idx="12">
                  <c:v>28.163294189999995</c:v>
                </c:pt>
                <c:pt idx="13">
                  <c:v>27.921289137857144</c:v>
                </c:pt>
                <c:pt idx="14">
                  <c:v>28.58089768</c:v>
                </c:pt>
                <c:pt idx="15">
                  <c:v>28.502448158571422</c:v>
                </c:pt>
                <c:pt idx="16">
                  <c:v>28.775960063571429</c:v>
                </c:pt>
                <c:pt idx="17">
                  <c:v>28.775960063571429</c:v>
                </c:pt>
                <c:pt idx="18">
                  <c:v>27.611066412857145</c:v>
                </c:pt>
                <c:pt idx="19">
                  <c:v>25.501856279285711</c:v>
                </c:pt>
                <c:pt idx="20">
                  <c:v>25.054216527142859</c:v>
                </c:pt>
                <c:pt idx="21">
                  <c:v>28.775960063571429</c:v>
                </c:pt>
                <c:pt idx="22">
                  <c:v>28.30755688857143</c:v>
                </c:pt>
                <c:pt idx="23">
                  <c:v>28.272480698571428</c:v>
                </c:pt>
                <c:pt idx="24">
                  <c:v>28.342215619285717</c:v>
                </c:pt>
                <c:pt idx="25">
                  <c:v>28.191617206428571</c:v>
                </c:pt>
                <c:pt idx="26">
                  <c:v>30.932978124285714</c:v>
                </c:pt>
                <c:pt idx="27">
                  <c:v>27.98101121142858</c:v>
                </c:pt>
                <c:pt idx="28">
                  <c:v>28.67065496857143</c:v>
                </c:pt>
                <c:pt idx="29">
                  <c:v>28.775960063571429</c:v>
                </c:pt>
                <c:pt idx="30">
                  <c:v>28.775960063571429</c:v>
                </c:pt>
                <c:pt idx="31">
                  <c:v>28.775960063571429</c:v>
                </c:pt>
                <c:pt idx="32">
                  <c:v>28.775960063571429</c:v>
                </c:pt>
                <c:pt idx="33">
                  <c:v>27.459416919285708</c:v>
                </c:pt>
                <c:pt idx="34">
                  <c:v>25.204255656428575</c:v>
                </c:pt>
                <c:pt idx="35">
                  <c:v>25.335627953571436</c:v>
                </c:pt>
                <c:pt idx="36">
                  <c:v>23.947047154285716</c:v>
                </c:pt>
                <c:pt idx="37">
                  <c:v>25.927781387142861</c:v>
                </c:pt>
                <c:pt idx="38">
                  <c:v>21.780092618571434</c:v>
                </c:pt>
                <c:pt idx="39">
                  <c:v>28.775960063571429</c:v>
                </c:pt>
              </c:numCache>
            </c:numRef>
          </c:val>
          <c:extLst>
            <c:ext xmlns:c16="http://schemas.microsoft.com/office/drawing/2014/chart" uri="{C3380CC4-5D6E-409C-BE32-E72D297353CC}">
              <c16:uniqueId val="{00000000-8E87-43E9-A1CB-597248C97AF8}"/>
            </c:ext>
          </c:extLst>
        </c:ser>
        <c:dLbls>
          <c:dLblPos val="outEnd"/>
          <c:showLegendKey val="0"/>
          <c:showVal val="1"/>
          <c:showCatName val="0"/>
          <c:showSerName val="0"/>
          <c:showPercent val="0"/>
          <c:showBubbleSize val="0"/>
        </c:dLbls>
        <c:gapWidth val="444"/>
        <c:overlap val="-90"/>
        <c:axId val="1184285056"/>
        <c:axId val="1184282536"/>
      </c:bar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EUI (KWH/sqft)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Lodging</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'16. Upgrades - EUI by Bldg Type'!$E$77</c:f>
              <c:strCache>
                <c:ptCount val="1"/>
                <c:pt idx="0">
                  <c:v>Lodging</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0-6298-4E6A-BC62-5CA2D31DF1CF}"/>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B0DE-4472-8069-F7CC132EDBCB}"/>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B0DE-4472-8069-F7CC132EDBCB}"/>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B0DE-4472-8069-F7CC132EDBCB}"/>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B0DE-4472-8069-F7CC132EDBCB}"/>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B0DE-4472-8069-F7CC132EDBCB}"/>
              </c:ext>
            </c:extLst>
          </c:dPt>
          <c:dPt>
            <c:idx val="19"/>
            <c:invertIfNegative val="0"/>
            <c:bubble3D val="0"/>
            <c:spPr>
              <a:solidFill>
                <a:srgbClr val="FF0000"/>
              </a:solidFill>
              <a:ln>
                <a:noFill/>
              </a:ln>
              <a:effectLst/>
            </c:spPr>
            <c:extLst>
              <c:ext xmlns:c16="http://schemas.microsoft.com/office/drawing/2014/chart" uri="{C3380CC4-5D6E-409C-BE32-E72D297353CC}">
                <c16:uniqueId val="{00000002-6298-4E6A-BC62-5CA2D31DF1CF}"/>
              </c:ext>
            </c:extLst>
          </c:dPt>
          <c:dPt>
            <c:idx val="20"/>
            <c:invertIfNegative val="0"/>
            <c:bubble3D val="0"/>
            <c:spPr>
              <a:solidFill>
                <a:srgbClr val="FF0000"/>
              </a:solidFill>
              <a:ln>
                <a:noFill/>
              </a:ln>
              <a:effectLst/>
            </c:spPr>
            <c:extLst>
              <c:ext xmlns:c16="http://schemas.microsoft.com/office/drawing/2014/chart" uri="{C3380CC4-5D6E-409C-BE32-E72D297353CC}">
                <c16:uniqueId val="{00000003-6298-4E6A-BC62-5CA2D31DF1CF}"/>
              </c:ext>
            </c:extLst>
          </c:dPt>
          <c:dPt>
            <c:idx val="21"/>
            <c:invertIfNegative val="0"/>
            <c:bubble3D val="0"/>
            <c:spPr>
              <a:solidFill>
                <a:srgbClr val="FF0000"/>
              </a:solidFill>
              <a:ln>
                <a:noFill/>
              </a:ln>
              <a:effectLst/>
            </c:spPr>
            <c:extLst>
              <c:ext xmlns:c16="http://schemas.microsoft.com/office/drawing/2014/chart" uri="{C3380CC4-5D6E-409C-BE32-E72D297353CC}">
                <c16:uniqueId val="{00000004-6298-4E6A-BC62-5CA2D31DF1CF}"/>
              </c:ext>
            </c:extLst>
          </c:dPt>
          <c:dPt>
            <c:idx val="22"/>
            <c:invertIfNegative val="0"/>
            <c:bubble3D val="0"/>
            <c:spPr>
              <a:solidFill>
                <a:srgbClr val="FF0000"/>
              </a:solidFill>
              <a:ln>
                <a:noFill/>
              </a:ln>
              <a:effectLst/>
            </c:spPr>
            <c:extLst>
              <c:ext xmlns:c16="http://schemas.microsoft.com/office/drawing/2014/chart" uri="{C3380CC4-5D6E-409C-BE32-E72D297353CC}">
                <c16:uniqueId val="{00000005-6298-4E6A-BC62-5CA2D31DF1CF}"/>
              </c:ext>
            </c:extLst>
          </c:dPt>
          <c:dPt>
            <c:idx val="23"/>
            <c:invertIfNegative val="0"/>
            <c:bubble3D val="0"/>
            <c:spPr>
              <a:solidFill>
                <a:srgbClr val="FF0000"/>
              </a:solidFill>
              <a:ln>
                <a:noFill/>
              </a:ln>
              <a:effectLst/>
            </c:spPr>
            <c:extLst>
              <c:ext xmlns:c16="http://schemas.microsoft.com/office/drawing/2014/chart" uri="{C3380CC4-5D6E-409C-BE32-E72D297353CC}">
                <c16:uniqueId val="{00000006-6298-4E6A-BC62-5CA2D31DF1CF}"/>
              </c:ext>
            </c:extLst>
          </c:dPt>
          <c:dPt>
            <c:idx val="24"/>
            <c:invertIfNegative val="0"/>
            <c:bubble3D val="0"/>
            <c:spPr>
              <a:solidFill>
                <a:srgbClr val="FF0000"/>
              </a:solidFill>
              <a:ln>
                <a:noFill/>
              </a:ln>
              <a:effectLst/>
            </c:spPr>
            <c:extLst>
              <c:ext xmlns:c16="http://schemas.microsoft.com/office/drawing/2014/chart" uri="{C3380CC4-5D6E-409C-BE32-E72D297353CC}">
                <c16:uniqueId val="{00000007-6298-4E6A-BC62-5CA2D31DF1CF}"/>
              </c:ext>
            </c:extLst>
          </c:dPt>
          <c:dPt>
            <c:idx val="25"/>
            <c:invertIfNegative val="0"/>
            <c:bubble3D val="0"/>
            <c:spPr>
              <a:solidFill>
                <a:srgbClr val="FF0000"/>
              </a:solidFill>
              <a:ln>
                <a:noFill/>
              </a:ln>
              <a:effectLst/>
            </c:spPr>
            <c:extLst>
              <c:ext xmlns:c16="http://schemas.microsoft.com/office/drawing/2014/chart" uri="{C3380CC4-5D6E-409C-BE32-E72D297353CC}">
                <c16:uniqueId val="{00000008-6298-4E6A-BC62-5CA2D31DF1CF}"/>
              </c:ext>
            </c:extLst>
          </c:dPt>
          <c:dPt>
            <c:idx val="26"/>
            <c:invertIfNegative val="0"/>
            <c:bubble3D val="0"/>
            <c:spPr>
              <a:solidFill>
                <a:srgbClr val="FF0000"/>
              </a:solidFill>
              <a:ln>
                <a:noFill/>
              </a:ln>
              <a:effectLst/>
            </c:spPr>
            <c:extLst>
              <c:ext xmlns:c16="http://schemas.microsoft.com/office/drawing/2014/chart" uri="{C3380CC4-5D6E-409C-BE32-E72D297353CC}">
                <c16:uniqueId val="{00000009-6298-4E6A-BC62-5CA2D31DF1CF}"/>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0A-6298-4E6A-BC62-5CA2D31DF1CF}"/>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0B-6298-4E6A-BC62-5CA2D31DF1CF}"/>
              </c:ext>
            </c:extLst>
          </c:dPt>
          <c:dPt>
            <c:idx val="29"/>
            <c:invertIfNegative val="0"/>
            <c:bubble3D val="0"/>
            <c:spPr>
              <a:solidFill>
                <a:srgbClr val="00B0F0"/>
              </a:solidFill>
              <a:ln>
                <a:noFill/>
              </a:ln>
              <a:effectLst/>
            </c:spPr>
            <c:extLst>
              <c:ext xmlns:c16="http://schemas.microsoft.com/office/drawing/2014/chart" uri="{C3380CC4-5D6E-409C-BE32-E72D297353CC}">
                <c16:uniqueId val="{0000000C-6298-4E6A-BC62-5CA2D31DF1CF}"/>
              </c:ext>
            </c:extLst>
          </c:dPt>
          <c:dPt>
            <c:idx val="30"/>
            <c:invertIfNegative val="0"/>
            <c:bubble3D val="0"/>
            <c:spPr>
              <a:solidFill>
                <a:srgbClr val="00B0F0"/>
              </a:solidFill>
              <a:ln>
                <a:noFill/>
              </a:ln>
              <a:effectLst/>
            </c:spPr>
            <c:extLst>
              <c:ext xmlns:c16="http://schemas.microsoft.com/office/drawing/2014/chart" uri="{C3380CC4-5D6E-409C-BE32-E72D297353CC}">
                <c16:uniqueId val="{0000000D-6298-4E6A-BC62-5CA2D31DF1CF}"/>
              </c:ext>
            </c:extLst>
          </c:dPt>
          <c:dPt>
            <c:idx val="31"/>
            <c:invertIfNegative val="0"/>
            <c:bubble3D val="0"/>
            <c:spPr>
              <a:solidFill>
                <a:srgbClr val="00B0F0"/>
              </a:solidFill>
              <a:ln>
                <a:noFill/>
              </a:ln>
              <a:effectLst/>
            </c:spPr>
            <c:extLst>
              <c:ext xmlns:c16="http://schemas.microsoft.com/office/drawing/2014/chart" uri="{C3380CC4-5D6E-409C-BE32-E72D297353CC}">
                <c16:uniqueId val="{0000000E-6298-4E6A-BC62-5CA2D31DF1CF}"/>
              </c:ext>
            </c:extLst>
          </c:dPt>
          <c:dPt>
            <c:idx val="32"/>
            <c:invertIfNegative val="0"/>
            <c:bubble3D val="0"/>
            <c:spPr>
              <a:solidFill>
                <a:srgbClr val="00B0F0"/>
              </a:solidFill>
              <a:ln>
                <a:noFill/>
              </a:ln>
              <a:effectLst/>
            </c:spPr>
            <c:extLst>
              <c:ext xmlns:c16="http://schemas.microsoft.com/office/drawing/2014/chart" uri="{C3380CC4-5D6E-409C-BE32-E72D297353CC}">
                <c16:uniqueId val="{0000000F-6298-4E6A-BC62-5CA2D31DF1CF}"/>
              </c:ext>
            </c:extLst>
          </c:dPt>
          <c:dPt>
            <c:idx val="33"/>
            <c:invertIfNegative val="0"/>
            <c:bubble3D val="0"/>
            <c:spPr>
              <a:solidFill>
                <a:srgbClr val="0070C0"/>
              </a:solidFill>
              <a:ln>
                <a:noFill/>
              </a:ln>
              <a:effectLst/>
            </c:spPr>
            <c:extLst>
              <c:ext xmlns:c16="http://schemas.microsoft.com/office/drawing/2014/chart" uri="{C3380CC4-5D6E-409C-BE32-E72D297353CC}">
                <c16:uniqueId val="{00000023-B0DE-4472-8069-F7CC132EDBCB}"/>
              </c:ext>
            </c:extLst>
          </c:dPt>
          <c:dPt>
            <c:idx val="34"/>
            <c:invertIfNegative val="0"/>
            <c:bubble3D val="0"/>
            <c:spPr>
              <a:solidFill>
                <a:srgbClr val="0070C0"/>
              </a:solidFill>
              <a:ln>
                <a:noFill/>
              </a:ln>
              <a:effectLst/>
            </c:spPr>
            <c:extLst>
              <c:ext xmlns:c16="http://schemas.microsoft.com/office/drawing/2014/chart" uri="{C3380CC4-5D6E-409C-BE32-E72D297353CC}">
                <c16:uniqueId val="{00000024-B0DE-4472-8069-F7CC132EDBCB}"/>
              </c:ext>
            </c:extLst>
          </c:dPt>
          <c:dPt>
            <c:idx val="35"/>
            <c:invertIfNegative val="0"/>
            <c:bubble3D val="0"/>
            <c:spPr>
              <a:solidFill>
                <a:srgbClr val="0070C0"/>
              </a:solidFill>
              <a:ln>
                <a:noFill/>
              </a:ln>
              <a:effectLst/>
            </c:spPr>
            <c:extLst>
              <c:ext xmlns:c16="http://schemas.microsoft.com/office/drawing/2014/chart" uri="{C3380CC4-5D6E-409C-BE32-E72D297353CC}">
                <c16:uniqueId val="{00000025-B0DE-4472-8069-F7CC132EDBCB}"/>
              </c:ext>
            </c:extLst>
          </c:dPt>
          <c:dPt>
            <c:idx val="36"/>
            <c:invertIfNegative val="0"/>
            <c:bubble3D val="0"/>
            <c:spPr>
              <a:solidFill>
                <a:srgbClr val="0070C0"/>
              </a:solidFill>
              <a:ln>
                <a:noFill/>
              </a:ln>
              <a:effectLst/>
            </c:spPr>
            <c:extLst>
              <c:ext xmlns:c16="http://schemas.microsoft.com/office/drawing/2014/chart" uri="{C3380CC4-5D6E-409C-BE32-E72D297353CC}">
                <c16:uniqueId val="{00000026-B0DE-4472-8069-F7CC132EDBCB}"/>
              </c:ext>
            </c:extLst>
          </c:dPt>
          <c:dPt>
            <c:idx val="37"/>
            <c:invertIfNegative val="0"/>
            <c:bubble3D val="0"/>
            <c:spPr>
              <a:solidFill>
                <a:srgbClr val="0070C0"/>
              </a:solidFill>
              <a:ln>
                <a:noFill/>
              </a:ln>
              <a:effectLst/>
            </c:spPr>
            <c:extLst>
              <c:ext xmlns:c16="http://schemas.microsoft.com/office/drawing/2014/chart" uri="{C3380CC4-5D6E-409C-BE32-E72D297353CC}">
                <c16:uniqueId val="{00000027-B0DE-4472-8069-F7CC132EDBCB}"/>
              </c:ext>
            </c:extLst>
          </c:dPt>
          <c:dPt>
            <c:idx val="38"/>
            <c:invertIfNegative val="0"/>
            <c:bubble3D val="0"/>
            <c:spPr>
              <a:solidFill>
                <a:srgbClr val="0070C0"/>
              </a:solidFill>
              <a:ln>
                <a:noFill/>
              </a:ln>
              <a:effectLst/>
            </c:spPr>
            <c:extLst>
              <c:ext xmlns:c16="http://schemas.microsoft.com/office/drawing/2014/chart" uri="{C3380CC4-5D6E-409C-BE32-E72D297353CC}">
                <c16:uniqueId val="{00000028-B0DE-4472-8069-F7CC132EDBCB}"/>
              </c:ext>
            </c:extLst>
          </c:dPt>
          <c:dPt>
            <c:idx val="39"/>
            <c:invertIfNegative val="0"/>
            <c:bubble3D val="0"/>
            <c:spPr>
              <a:solidFill>
                <a:srgbClr val="0070C0"/>
              </a:solidFill>
              <a:ln>
                <a:noFill/>
              </a:ln>
              <a:effectLst/>
            </c:spPr>
            <c:extLst>
              <c:ext xmlns:c16="http://schemas.microsoft.com/office/drawing/2014/chart" uri="{C3380CC4-5D6E-409C-BE32-E72D297353CC}">
                <c16:uniqueId val="{00000029-B0DE-4472-8069-F7CC132EDBCB}"/>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 Upgrades - EUI by Bldg Type'!$A$78:$A$117</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'16. Upgrades - EUI by Bldg Type'!$E$78:$E$117</c:f>
              <c:numCache>
                <c:formatCode>0.00</c:formatCode>
                <c:ptCount val="40"/>
                <c:pt idx="0">
                  <c:v>23.914011392666669</c:v>
                </c:pt>
                <c:pt idx="1">
                  <c:v>23.763327407333332</c:v>
                </c:pt>
                <c:pt idx="2">
                  <c:v>23.600832794666662</c:v>
                </c:pt>
                <c:pt idx="3">
                  <c:v>23.729677517333336</c:v>
                </c:pt>
                <c:pt idx="4">
                  <c:v>23.507557288666664</c:v>
                </c:pt>
                <c:pt idx="5">
                  <c:v>23.514104977333332</c:v>
                </c:pt>
                <c:pt idx="6">
                  <c:v>23.030977027333336</c:v>
                </c:pt>
                <c:pt idx="7">
                  <c:v>23.030984266000001</c:v>
                </c:pt>
                <c:pt idx="8">
                  <c:v>23.914011392666669</c:v>
                </c:pt>
                <c:pt idx="9">
                  <c:v>23.914011392666669</c:v>
                </c:pt>
                <c:pt idx="10">
                  <c:v>23.914011392666669</c:v>
                </c:pt>
                <c:pt idx="11">
                  <c:v>23.914011392666669</c:v>
                </c:pt>
                <c:pt idx="12">
                  <c:v>23.914011392666669</c:v>
                </c:pt>
                <c:pt idx="13">
                  <c:v>23.053759058666667</c:v>
                </c:pt>
                <c:pt idx="14">
                  <c:v>23.914011392666669</c:v>
                </c:pt>
                <c:pt idx="15">
                  <c:v>23.914011392666669</c:v>
                </c:pt>
                <c:pt idx="16">
                  <c:v>23.914011392666669</c:v>
                </c:pt>
                <c:pt idx="17">
                  <c:v>23.914011392666669</c:v>
                </c:pt>
                <c:pt idx="18">
                  <c:v>23.914011392666669</c:v>
                </c:pt>
                <c:pt idx="19">
                  <c:v>23.499184850000002</c:v>
                </c:pt>
                <c:pt idx="20">
                  <c:v>23.914011392666669</c:v>
                </c:pt>
                <c:pt idx="21">
                  <c:v>24.746578844000002</c:v>
                </c:pt>
                <c:pt idx="22">
                  <c:v>23.914011392666669</c:v>
                </c:pt>
                <c:pt idx="23">
                  <c:v>23.914011392666669</c:v>
                </c:pt>
                <c:pt idx="24">
                  <c:v>23.914011392666669</c:v>
                </c:pt>
                <c:pt idx="25">
                  <c:v>23.914011392666669</c:v>
                </c:pt>
                <c:pt idx="26">
                  <c:v>31.18104206133334</c:v>
                </c:pt>
                <c:pt idx="27">
                  <c:v>21.319167786000001</c:v>
                </c:pt>
                <c:pt idx="28">
                  <c:v>23.440992406666666</c:v>
                </c:pt>
                <c:pt idx="29">
                  <c:v>23.914011392666669</c:v>
                </c:pt>
                <c:pt idx="30">
                  <c:v>23.914011392666669</c:v>
                </c:pt>
                <c:pt idx="31">
                  <c:v>23.914011392666669</c:v>
                </c:pt>
                <c:pt idx="32">
                  <c:v>23.914011392666669</c:v>
                </c:pt>
                <c:pt idx="33">
                  <c:v>23.072853786666666</c:v>
                </c:pt>
                <c:pt idx="34">
                  <c:v>20.397752702000002</c:v>
                </c:pt>
                <c:pt idx="35">
                  <c:v>20.397752702000002</c:v>
                </c:pt>
                <c:pt idx="36">
                  <c:v>19.858540963333336</c:v>
                </c:pt>
                <c:pt idx="37">
                  <c:v>22.772282964666665</c:v>
                </c:pt>
                <c:pt idx="38">
                  <c:v>24.331752301333335</c:v>
                </c:pt>
                <c:pt idx="39">
                  <c:v>23.914011392666669</c:v>
                </c:pt>
              </c:numCache>
            </c:numRef>
          </c:val>
          <c:extLst>
            <c:ext xmlns:c16="http://schemas.microsoft.com/office/drawing/2014/chart" uri="{C3380CC4-5D6E-409C-BE32-E72D297353CC}">
              <c16:uniqueId val="{00000000-9780-4A39-ADFE-F07CFD2DE1DE}"/>
            </c:ext>
          </c:extLst>
        </c:ser>
        <c:dLbls>
          <c:dLblPos val="outEnd"/>
          <c:showLegendKey val="0"/>
          <c:showVal val="1"/>
          <c:showCatName val="0"/>
          <c:showSerName val="0"/>
          <c:showPercent val="0"/>
          <c:showBubbleSize val="0"/>
        </c:dLbls>
        <c:gapWidth val="444"/>
        <c:overlap val="-90"/>
        <c:axId val="1184285056"/>
        <c:axId val="1184282536"/>
      </c:bar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EUI (KWH/sqft)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mercantile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'16. Upgrades - EUI by Bldg Type'!$F$77</c:f>
              <c:strCache>
                <c:ptCount val="1"/>
                <c:pt idx="0">
                  <c:v>Mercantile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0-914A-44D6-94F8-2A3EBE724D53}"/>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F1A4-45BA-BE16-B691AEFF94FA}"/>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F1A4-45BA-BE16-B691AEFF94FA}"/>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F1A4-45BA-BE16-B691AEFF94FA}"/>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F1A4-45BA-BE16-B691AEFF94FA}"/>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F1A4-45BA-BE16-B691AEFF94FA}"/>
              </c:ext>
            </c:extLst>
          </c:dPt>
          <c:dPt>
            <c:idx val="19"/>
            <c:invertIfNegative val="0"/>
            <c:bubble3D val="0"/>
            <c:spPr>
              <a:solidFill>
                <a:srgbClr val="FF0000"/>
              </a:solidFill>
              <a:ln>
                <a:noFill/>
              </a:ln>
              <a:effectLst/>
            </c:spPr>
            <c:extLst>
              <c:ext xmlns:c16="http://schemas.microsoft.com/office/drawing/2014/chart" uri="{C3380CC4-5D6E-409C-BE32-E72D297353CC}">
                <c16:uniqueId val="{00000001-914A-44D6-94F8-2A3EBE724D53}"/>
              </c:ext>
            </c:extLst>
          </c:dPt>
          <c:dPt>
            <c:idx val="20"/>
            <c:invertIfNegative val="0"/>
            <c:bubble3D val="0"/>
            <c:spPr>
              <a:solidFill>
                <a:srgbClr val="FF0000"/>
              </a:solidFill>
              <a:ln>
                <a:noFill/>
              </a:ln>
              <a:effectLst/>
            </c:spPr>
            <c:extLst>
              <c:ext xmlns:c16="http://schemas.microsoft.com/office/drawing/2014/chart" uri="{C3380CC4-5D6E-409C-BE32-E72D297353CC}">
                <c16:uniqueId val="{00000002-914A-44D6-94F8-2A3EBE724D53}"/>
              </c:ext>
            </c:extLst>
          </c:dPt>
          <c:dPt>
            <c:idx val="21"/>
            <c:invertIfNegative val="0"/>
            <c:bubble3D val="0"/>
            <c:spPr>
              <a:solidFill>
                <a:srgbClr val="FF0000"/>
              </a:solidFill>
              <a:ln>
                <a:noFill/>
              </a:ln>
              <a:effectLst/>
            </c:spPr>
            <c:extLst>
              <c:ext xmlns:c16="http://schemas.microsoft.com/office/drawing/2014/chart" uri="{C3380CC4-5D6E-409C-BE32-E72D297353CC}">
                <c16:uniqueId val="{00000003-914A-44D6-94F8-2A3EBE724D53}"/>
              </c:ext>
            </c:extLst>
          </c:dPt>
          <c:dPt>
            <c:idx val="22"/>
            <c:invertIfNegative val="0"/>
            <c:bubble3D val="0"/>
            <c:spPr>
              <a:solidFill>
                <a:srgbClr val="FF0000"/>
              </a:solidFill>
              <a:ln>
                <a:noFill/>
              </a:ln>
              <a:effectLst/>
            </c:spPr>
            <c:extLst>
              <c:ext xmlns:c16="http://schemas.microsoft.com/office/drawing/2014/chart" uri="{C3380CC4-5D6E-409C-BE32-E72D297353CC}">
                <c16:uniqueId val="{00000004-914A-44D6-94F8-2A3EBE724D53}"/>
              </c:ext>
            </c:extLst>
          </c:dPt>
          <c:dPt>
            <c:idx val="23"/>
            <c:invertIfNegative val="0"/>
            <c:bubble3D val="0"/>
            <c:spPr>
              <a:solidFill>
                <a:srgbClr val="FF0000"/>
              </a:solidFill>
              <a:ln>
                <a:noFill/>
              </a:ln>
              <a:effectLst/>
            </c:spPr>
            <c:extLst>
              <c:ext xmlns:c16="http://schemas.microsoft.com/office/drawing/2014/chart" uri="{C3380CC4-5D6E-409C-BE32-E72D297353CC}">
                <c16:uniqueId val="{00000005-914A-44D6-94F8-2A3EBE724D53}"/>
              </c:ext>
            </c:extLst>
          </c:dPt>
          <c:dPt>
            <c:idx val="24"/>
            <c:invertIfNegative val="0"/>
            <c:bubble3D val="0"/>
            <c:spPr>
              <a:solidFill>
                <a:srgbClr val="FF0000"/>
              </a:solidFill>
              <a:ln>
                <a:noFill/>
              </a:ln>
              <a:effectLst/>
            </c:spPr>
            <c:extLst>
              <c:ext xmlns:c16="http://schemas.microsoft.com/office/drawing/2014/chart" uri="{C3380CC4-5D6E-409C-BE32-E72D297353CC}">
                <c16:uniqueId val="{00000006-914A-44D6-94F8-2A3EBE724D53}"/>
              </c:ext>
            </c:extLst>
          </c:dPt>
          <c:dPt>
            <c:idx val="25"/>
            <c:invertIfNegative val="0"/>
            <c:bubble3D val="0"/>
            <c:spPr>
              <a:solidFill>
                <a:srgbClr val="FF0000"/>
              </a:solidFill>
              <a:ln>
                <a:noFill/>
              </a:ln>
              <a:effectLst/>
            </c:spPr>
            <c:extLst>
              <c:ext xmlns:c16="http://schemas.microsoft.com/office/drawing/2014/chart" uri="{C3380CC4-5D6E-409C-BE32-E72D297353CC}">
                <c16:uniqueId val="{00000007-914A-44D6-94F8-2A3EBE724D53}"/>
              </c:ext>
            </c:extLst>
          </c:dPt>
          <c:dPt>
            <c:idx val="26"/>
            <c:invertIfNegative val="0"/>
            <c:bubble3D val="0"/>
            <c:spPr>
              <a:solidFill>
                <a:srgbClr val="FF0000"/>
              </a:solidFill>
              <a:ln>
                <a:noFill/>
              </a:ln>
              <a:effectLst/>
            </c:spPr>
            <c:extLst>
              <c:ext xmlns:c16="http://schemas.microsoft.com/office/drawing/2014/chart" uri="{C3380CC4-5D6E-409C-BE32-E72D297353CC}">
                <c16:uniqueId val="{00000008-914A-44D6-94F8-2A3EBE724D53}"/>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09-914A-44D6-94F8-2A3EBE724D53}"/>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0A-914A-44D6-94F8-2A3EBE724D53}"/>
              </c:ext>
            </c:extLst>
          </c:dPt>
          <c:dPt>
            <c:idx val="29"/>
            <c:invertIfNegative val="0"/>
            <c:bubble3D val="0"/>
            <c:spPr>
              <a:solidFill>
                <a:srgbClr val="00B0F0"/>
              </a:solidFill>
              <a:ln>
                <a:noFill/>
              </a:ln>
              <a:effectLst/>
            </c:spPr>
            <c:extLst>
              <c:ext xmlns:c16="http://schemas.microsoft.com/office/drawing/2014/chart" uri="{C3380CC4-5D6E-409C-BE32-E72D297353CC}">
                <c16:uniqueId val="{0000000B-914A-44D6-94F8-2A3EBE724D53}"/>
              </c:ext>
            </c:extLst>
          </c:dPt>
          <c:dPt>
            <c:idx val="30"/>
            <c:invertIfNegative val="0"/>
            <c:bubble3D val="0"/>
            <c:spPr>
              <a:solidFill>
                <a:srgbClr val="00B0F0"/>
              </a:solidFill>
              <a:ln>
                <a:noFill/>
              </a:ln>
              <a:effectLst/>
            </c:spPr>
            <c:extLst>
              <c:ext xmlns:c16="http://schemas.microsoft.com/office/drawing/2014/chart" uri="{C3380CC4-5D6E-409C-BE32-E72D297353CC}">
                <c16:uniqueId val="{0000000C-914A-44D6-94F8-2A3EBE724D53}"/>
              </c:ext>
            </c:extLst>
          </c:dPt>
          <c:dPt>
            <c:idx val="31"/>
            <c:invertIfNegative val="0"/>
            <c:bubble3D val="0"/>
            <c:spPr>
              <a:solidFill>
                <a:srgbClr val="00B0F0"/>
              </a:solidFill>
              <a:ln>
                <a:noFill/>
              </a:ln>
              <a:effectLst/>
            </c:spPr>
            <c:extLst>
              <c:ext xmlns:c16="http://schemas.microsoft.com/office/drawing/2014/chart" uri="{C3380CC4-5D6E-409C-BE32-E72D297353CC}">
                <c16:uniqueId val="{0000000D-914A-44D6-94F8-2A3EBE724D53}"/>
              </c:ext>
            </c:extLst>
          </c:dPt>
          <c:dPt>
            <c:idx val="32"/>
            <c:invertIfNegative val="0"/>
            <c:bubble3D val="0"/>
            <c:spPr>
              <a:solidFill>
                <a:srgbClr val="00B0F0"/>
              </a:solidFill>
              <a:ln>
                <a:noFill/>
              </a:ln>
              <a:effectLst/>
            </c:spPr>
            <c:extLst>
              <c:ext xmlns:c16="http://schemas.microsoft.com/office/drawing/2014/chart" uri="{C3380CC4-5D6E-409C-BE32-E72D297353CC}">
                <c16:uniqueId val="{0000000E-914A-44D6-94F8-2A3EBE724D53}"/>
              </c:ext>
            </c:extLst>
          </c:dPt>
          <c:dPt>
            <c:idx val="33"/>
            <c:invertIfNegative val="0"/>
            <c:bubble3D val="0"/>
            <c:spPr>
              <a:solidFill>
                <a:srgbClr val="0070C0"/>
              </a:solidFill>
              <a:ln>
                <a:noFill/>
              </a:ln>
              <a:effectLst/>
            </c:spPr>
            <c:extLst>
              <c:ext xmlns:c16="http://schemas.microsoft.com/office/drawing/2014/chart" uri="{C3380CC4-5D6E-409C-BE32-E72D297353CC}">
                <c16:uniqueId val="{00000023-F1A4-45BA-BE16-B691AEFF94FA}"/>
              </c:ext>
            </c:extLst>
          </c:dPt>
          <c:dPt>
            <c:idx val="34"/>
            <c:invertIfNegative val="0"/>
            <c:bubble3D val="0"/>
            <c:spPr>
              <a:solidFill>
                <a:srgbClr val="0070C0"/>
              </a:solidFill>
              <a:ln>
                <a:noFill/>
              </a:ln>
              <a:effectLst/>
            </c:spPr>
            <c:extLst>
              <c:ext xmlns:c16="http://schemas.microsoft.com/office/drawing/2014/chart" uri="{C3380CC4-5D6E-409C-BE32-E72D297353CC}">
                <c16:uniqueId val="{00000024-F1A4-45BA-BE16-B691AEFF94FA}"/>
              </c:ext>
            </c:extLst>
          </c:dPt>
          <c:dPt>
            <c:idx val="35"/>
            <c:invertIfNegative val="0"/>
            <c:bubble3D val="0"/>
            <c:spPr>
              <a:solidFill>
                <a:srgbClr val="0070C0"/>
              </a:solidFill>
              <a:ln>
                <a:noFill/>
              </a:ln>
              <a:effectLst/>
            </c:spPr>
            <c:extLst>
              <c:ext xmlns:c16="http://schemas.microsoft.com/office/drawing/2014/chart" uri="{C3380CC4-5D6E-409C-BE32-E72D297353CC}">
                <c16:uniqueId val="{00000025-F1A4-45BA-BE16-B691AEFF94FA}"/>
              </c:ext>
            </c:extLst>
          </c:dPt>
          <c:dPt>
            <c:idx val="36"/>
            <c:invertIfNegative val="0"/>
            <c:bubble3D val="0"/>
            <c:spPr>
              <a:solidFill>
                <a:srgbClr val="0070C0"/>
              </a:solidFill>
              <a:ln>
                <a:noFill/>
              </a:ln>
              <a:effectLst/>
            </c:spPr>
            <c:extLst>
              <c:ext xmlns:c16="http://schemas.microsoft.com/office/drawing/2014/chart" uri="{C3380CC4-5D6E-409C-BE32-E72D297353CC}">
                <c16:uniqueId val="{00000026-F1A4-45BA-BE16-B691AEFF94FA}"/>
              </c:ext>
            </c:extLst>
          </c:dPt>
          <c:dPt>
            <c:idx val="37"/>
            <c:invertIfNegative val="0"/>
            <c:bubble3D val="0"/>
            <c:spPr>
              <a:solidFill>
                <a:srgbClr val="0070C0"/>
              </a:solidFill>
              <a:ln>
                <a:noFill/>
              </a:ln>
              <a:effectLst/>
            </c:spPr>
            <c:extLst>
              <c:ext xmlns:c16="http://schemas.microsoft.com/office/drawing/2014/chart" uri="{C3380CC4-5D6E-409C-BE32-E72D297353CC}">
                <c16:uniqueId val="{00000027-F1A4-45BA-BE16-B691AEFF94FA}"/>
              </c:ext>
            </c:extLst>
          </c:dPt>
          <c:dPt>
            <c:idx val="38"/>
            <c:invertIfNegative val="0"/>
            <c:bubble3D val="0"/>
            <c:spPr>
              <a:solidFill>
                <a:srgbClr val="0070C0"/>
              </a:solidFill>
              <a:ln>
                <a:noFill/>
              </a:ln>
              <a:effectLst/>
            </c:spPr>
            <c:extLst>
              <c:ext xmlns:c16="http://schemas.microsoft.com/office/drawing/2014/chart" uri="{C3380CC4-5D6E-409C-BE32-E72D297353CC}">
                <c16:uniqueId val="{00000028-F1A4-45BA-BE16-B691AEFF94FA}"/>
              </c:ext>
            </c:extLst>
          </c:dPt>
          <c:dPt>
            <c:idx val="39"/>
            <c:invertIfNegative val="0"/>
            <c:bubble3D val="0"/>
            <c:spPr>
              <a:solidFill>
                <a:srgbClr val="0070C0"/>
              </a:solidFill>
              <a:ln>
                <a:noFill/>
              </a:ln>
              <a:effectLst/>
            </c:spPr>
            <c:extLst>
              <c:ext xmlns:c16="http://schemas.microsoft.com/office/drawing/2014/chart" uri="{C3380CC4-5D6E-409C-BE32-E72D297353CC}">
                <c16:uniqueId val="{00000029-F1A4-45BA-BE16-B691AEFF94FA}"/>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 Upgrades - EUI by Bldg Type'!$A$78:$A$117</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'16. Upgrades - EUI by Bldg Type'!$F$78:$F$117</c:f>
              <c:numCache>
                <c:formatCode>0.00</c:formatCode>
                <c:ptCount val="40"/>
                <c:pt idx="0">
                  <c:v>26.864663736874995</c:v>
                </c:pt>
                <c:pt idx="1">
                  <c:v>25.890148470625</c:v>
                </c:pt>
                <c:pt idx="2">
                  <c:v>26.104882768749999</c:v>
                </c:pt>
                <c:pt idx="3">
                  <c:v>26.711441773124996</c:v>
                </c:pt>
                <c:pt idx="4">
                  <c:v>26.781476185625007</c:v>
                </c:pt>
                <c:pt idx="5">
                  <c:v>26.664568965000004</c:v>
                </c:pt>
                <c:pt idx="6">
                  <c:v>26.864663736874995</c:v>
                </c:pt>
                <c:pt idx="7">
                  <c:v>26.864663736874995</c:v>
                </c:pt>
                <c:pt idx="8">
                  <c:v>24.557509606249997</c:v>
                </c:pt>
                <c:pt idx="9">
                  <c:v>21.715736765562497</c:v>
                </c:pt>
                <c:pt idx="10">
                  <c:v>21.678683929937502</c:v>
                </c:pt>
                <c:pt idx="11">
                  <c:v>22.383269666562494</c:v>
                </c:pt>
                <c:pt idx="12">
                  <c:v>25.957498306875003</c:v>
                </c:pt>
                <c:pt idx="13">
                  <c:v>25.689103640000006</c:v>
                </c:pt>
                <c:pt idx="14">
                  <c:v>26.731020858750004</c:v>
                </c:pt>
                <c:pt idx="15">
                  <c:v>22.381626257187495</c:v>
                </c:pt>
                <c:pt idx="16">
                  <c:v>25.398492844999996</c:v>
                </c:pt>
                <c:pt idx="17">
                  <c:v>21.169908548750001</c:v>
                </c:pt>
                <c:pt idx="18">
                  <c:v>24.311664756875</c:v>
                </c:pt>
                <c:pt idx="19">
                  <c:v>26.864663736874995</c:v>
                </c:pt>
                <c:pt idx="20">
                  <c:v>20.274233777562497</c:v>
                </c:pt>
                <c:pt idx="21">
                  <c:v>26.864663736874995</c:v>
                </c:pt>
                <c:pt idx="22">
                  <c:v>23.39848332875</c:v>
                </c:pt>
                <c:pt idx="23">
                  <c:v>23.001828548124998</c:v>
                </c:pt>
                <c:pt idx="24">
                  <c:v>24.097213265625001</c:v>
                </c:pt>
                <c:pt idx="25">
                  <c:v>21.723568425874998</c:v>
                </c:pt>
                <c:pt idx="26">
                  <c:v>33.753997306875</c:v>
                </c:pt>
                <c:pt idx="27">
                  <c:v>25.481647263750002</c:v>
                </c:pt>
                <c:pt idx="28">
                  <c:v>26.248586435624997</c:v>
                </c:pt>
                <c:pt idx="29">
                  <c:v>26.864663736874995</c:v>
                </c:pt>
                <c:pt idx="30">
                  <c:v>26.864663736874995</c:v>
                </c:pt>
                <c:pt idx="31">
                  <c:v>26.864663736874995</c:v>
                </c:pt>
                <c:pt idx="32">
                  <c:v>26.864663736874995</c:v>
                </c:pt>
                <c:pt idx="33">
                  <c:v>24.928838863125002</c:v>
                </c:pt>
                <c:pt idx="34">
                  <c:v>20.084567912624998</c:v>
                </c:pt>
                <c:pt idx="35">
                  <c:v>21.912051299687501</c:v>
                </c:pt>
                <c:pt idx="36">
                  <c:v>19.011366646812505</c:v>
                </c:pt>
                <c:pt idx="37">
                  <c:v>20.845313676124999</c:v>
                </c:pt>
                <c:pt idx="38">
                  <c:v>20.274233777562497</c:v>
                </c:pt>
                <c:pt idx="39">
                  <c:v>26.864663736874995</c:v>
                </c:pt>
              </c:numCache>
            </c:numRef>
          </c:val>
          <c:extLst>
            <c:ext xmlns:c16="http://schemas.microsoft.com/office/drawing/2014/chart" uri="{C3380CC4-5D6E-409C-BE32-E72D297353CC}">
              <c16:uniqueId val="{00000000-49C1-4110-86AA-949BBD5A7B5D}"/>
            </c:ext>
          </c:extLst>
        </c:ser>
        <c:dLbls>
          <c:dLblPos val="outEnd"/>
          <c:showLegendKey val="0"/>
          <c:showVal val="1"/>
          <c:showCatName val="0"/>
          <c:showSerName val="0"/>
          <c:showPercent val="0"/>
          <c:showBubbleSize val="0"/>
        </c:dLbls>
        <c:gapWidth val="444"/>
        <c:overlap val="-90"/>
        <c:axId val="1184285056"/>
        <c:axId val="1184282536"/>
      </c:bar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EUI (KWH/sqft)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office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'16. Upgrades - EUI by Bldg Type'!$G$77</c:f>
              <c:strCache>
                <c:ptCount val="1"/>
                <c:pt idx="0">
                  <c:v>Office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0-E1E0-4526-878D-856C5872C8B4}"/>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0827-49CD-AF8C-B7429E5A943D}"/>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0827-49CD-AF8C-B7429E5A943D}"/>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0827-49CD-AF8C-B7429E5A943D}"/>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0827-49CD-AF8C-B7429E5A943D}"/>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0827-49CD-AF8C-B7429E5A943D}"/>
              </c:ext>
            </c:extLst>
          </c:dPt>
          <c:dPt>
            <c:idx val="19"/>
            <c:invertIfNegative val="0"/>
            <c:bubble3D val="0"/>
            <c:spPr>
              <a:solidFill>
                <a:srgbClr val="FF0000"/>
              </a:solidFill>
              <a:ln>
                <a:noFill/>
              </a:ln>
              <a:effectLst/>
            </c:spPr>
            <c:extLst>
              <c:ext xmlns:c16="http://schemas.microsoft.com/office/drawing/2014/chart" uri="{C3380CC4-5D6E-409C-BE32-E72D297353CC}">
                <c16:uniqueId val="{00000001-E1E0-4526-878D-856C5872C8B4}"/>
              </c:ext>
            </c:extLst>
          </c:dPt>
          <c:dPt>
            <c:idx val="20"/>
            <c:invertIfNegative val="0"/>
            <c:bubble3D val="0"/>
            <c:spPr>
              <a:solidFill>
                <a:srgbClr val="FF0000"/>
              </a:solidFill>
              <a:ln>
                <a:noFill/>
              </a:ln>
              <a:effectLst/>
            </c:spPr>
            <c:extLst>
              <c:ext xmlns:c16="http://schemas.microsoft.com/office/drawing/2014/chart" uri="{C3380CC4-5D6E-409C-BE32-E72D297353CC}">
                <c16:uniqueId val="{00000002-E1E0-4526-878D-856C5872C8B4}"/>
              </c:ext>
            </c:extLst>
          </c:dPt>
          <c:dPt>
            <c:idx val="21"/>
            <c:invertIfNegative val="0"/>
            <c:bubble3D val="0"/>
            <c:spPr>
              <a:solidFill>
                <a:srgbClr val="FF0000"/>
              </a:solidFill>
              <a:ln>
                <a:noFill/>
              </a:ln>
              <a:effectLst/>
            </c:spPr>
            <c:extLst>
              <c:ext xmlns:c16="http://schemas.microsoft.com/office/drawing/2014/chart" uri="{C3380CC4-5D6E-409C-BE32-E72D297353CC}">
                <c16:uniqueId val="{00000003-E1E0-4526-878D-856C5872C8B4}"/>
              </c:ext>
            </c:extLst>
          </c:dPt>
          <c:dPt>
            <c:idx val="22"/>
            <c:invertIfNegative val="0"/>
            <c:bubble3D val="0"/>
            <c:spPr>
              <a:solidFill>
                <a:srgbClr val="FF0000"/>
              </a:solidFill>
              <a:ln>
                <a:noFill/>
              </a:ln>
              <a:effectLst/>
            </c:spPr>
            <c:extLst>
              <c:ext xmlns:c16="http://schemas.microsoft.com/office/drawing/2014/chart" uri="{C3380CC4-5D6E-409C-BE32-E72D297353CC}">
                <c16:uniqueId val="{00000004-E1E0-4526-878D-856C5872C8B4}"/>
              </c:ext>
            </c:extLst>
          </c:dPt>
          <c:dPt>
            <c:idx val="23"/>
            <c:invertIfNegative val="0"/>
            <c:bubble3D val="0"/>
            <c:spPr>
              <a:solidFill>
                <a:srgbClr val="FF0000"/>
              </a:solidFill>
              <a:ln>
                <a:noFill/>
              </a:ln>
              <a:effectLst/>
            </c:spPr>
            <c:extLst>
              <c:ext xmlns:c16="http://schemas.microsoft.com/office/drawing/2014/chart" uri="{C3380CC4-5D6E-409C-BE32-E72D297353CC}">
                <c16:uniqueId val="{00000005-E1E0-4526-878D-856C5872C8B4}"/>
              </c:ext>
            </c:extLst>
          </c:dPt>
          <c:dPt>
            <c:idx val="24"/>
            <c:invertIfNegative val="0"/>
            <c:bubble3D val="0"/>
            <c:spPr>
              <a:solidFill>
                <a:srgbClr val="FF0000"/>
              </a:solidFill>
              <a:ln>
                <a:noFill/>
              </a:ln>
              <a:effectLst/>
            </c:spPr>
            <c:extLst>
              <c:ext xmlns:c16="http://schemas.microsoft.com/office/drawing/2014/chart" uri="{C3380CC4-5D6E-409C-BE32-E72D297353CC}">
                <c16:uniqueId val="{00000006-E1E0-4526-878D-856C5872C8B4}"/>
              </c:ext>
            </c:extLst>
          </c:dPt>
          <c:dPt>
            <c:idx val="25"/>
            <c:invertIfNegative val="0"/>
            <c:bubble3D val="0"/>
            <c:spPr>
              <a:solidFill>
                <a:srgbClr val="FF0000"/>
              </a:solidFill>
              <a:ln>
                <a:noFill/>
              </a:ln>
              <a:effectLst/>
            </c:spPr>
            <c:extLst>
              <c:ext xmlns:c16="http://schemas.microsoft.com/office/drawing/2014/chart" uri="{C3380CC4-5D6E-409C-BE32-E72D297353CC}">
                <c16:uniqueId val="{00000007-E1E0-4526-878D-856C5872C8B4}"/>
              </c:ext>
            </c:extLst>
          </c:dPt>
          <c:dPt>
            <c:idx val="26"/>
            <c:invertIfNegative val="0"/>
            <c:bubble3D val="0"/>
            <c:spPr>
              <a:solidFill>
                <a:srgbClr val="FF0000"/>
              </a:solidFill>
              <a:ln>
                <a:noFill/>
              </a:ln>
              <a:effectLst/>
            </c:spPr>
            <c:extLst>
              <c:ext xmlns:c16="http://schemas.microsoft.com/office/drawing/2014/chart" uri="{C3380CC4-5D6E-409C-BE32-E72D297353CC}">
                <c16:uniqueId val="{00000008-E1E0-4526-878D-856C5872C8B4}"/>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09-E1E0-4526-878D-856C5872C8B4}"/>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0A-E1E0-4526-878D-856C5872C8B4}"/>
              </c:ext>
            </c:extLst>
          </c:dPt>
          <c:dPt>
            <c:idx val="29"/>
            <c:invertIfNegative val="0"/>
            <c:bubble3D val="0"/>
            <c:spPr>
              <a:solidFill>
                <a:srgbClr val="00B0F0"/>
              </a:solidFill>
              <a:ln>
                <a:noFill/>
              </a:ln>
              <a:effectLst/>
            </c:spPr>
            <c:extLst>
              <c:ext xmlns:c16="http://schemas.microsoft.com/office/drawing/2014/chart" uri="{C3380CC4-5D6E-409C-BE32-E72D297353CC}">
                <c16:uniqueId val="{0000000B-E1E0-4526-878D-856C5872C8B4}"/>
              </c:ext>
            </c:extLst>
          </c:dPt>
          <c:dPt>
            <c:idx val="30"/>
            <c:invertIfNegative val="0"/>
            <c:bubble3D val="0"/>
            <c:spPr>
              <a:solidFill>
                <a:srgbClr val="00B0F0"/>
              </a:solidFill>
              <a:ln>
                <a:noFill/>
              </a:ln>
              <a:effectLst/>
            </c:spPr>
            <c:extLst>
              <c:ext xmlns:c16="http://schemas.microsoft.com/office/drawing/2014/chart" uri="{C3380CC4-5D6E-409C-BE32-E72D297353CC}">
                <c16:uniqueId val="{0000000C-E1E0-4526-878D-856C5872C8B4}"/>
              </c:ext>
            </c:extLst>
          </c:dPt>
          <c:dPt>
            <c:idx val="31"/>
            <c:invertIfNegative val="0"/>
            <c:bubble3D val="0"/>
            <c:spPr>
              <a:solidFill>
                <a:srgbClr val="00B0F0"/>
              </a:solidFill>
              <a:ln>
                <a:noFill/>
              </a:ln>
              <a:effectLst/>
            </c:spPr>
            <c:extLst>
              <c:ext xmlns:c16="http://schemas.microsoft.com/office/drawing/2014/chart" uri="{C3380CC4-5D6E-409C-BE32-E72D297353CC}">
                <c16:uniqueId val="{0000000D-E1E0-4526-878D-856C5872C8B4}"/>
              </c:ext>
            </c:extLst>
          </c:dPt>
          <c:dPt>
            <c:idx val="32"/>
            <c:invertIfNegative val="0"/>
            <c:bubble3D val="0"/>
            <c:spPr>
              <a:solidFill>
                <a:srgbClr val="00B0F0"/>
              </a:solidFill>
              <a:ln>
                <a:noFill/>
              </a:ln>
              <a:effectLst/>
            </c:spPr>
            <c:extLst>
              <c:ext xmlns:c16="http://schemas.microsoft.com/office/drawing/2014/chart" uri="{C3380CC4-5D6E-409C-BE32-E72D297353CC}">
                <c16:uniqueId val="{0000000E-E1E0-4526-878D-856C5872C8B4}"/>
              </c:ext>
            </c:extLst>
          </c:dPt>
          <c:dPt>
            <c:idx val="33"/>
            <c:invertIfNegative val="0"/>
            <c:bubble3D val="0"/>
            <c:spPr>
              <a:solidFill>
                <a:srgbClr val="0070C0"/>
              </a:solidFill>
              <a:ln>
                <a:noFill/>
              </a:ln>
              <a:effectLst/>
            </c:spPr>
            <c:extLst>
              <c:ext xmlns:c16="http://schemas.microsoft.com/office/drawing/2014/chart" uri="{C3380CC4-5D6E-409C-BE32-E72D297353CC}">
                <c16:uniqueId val="{00000023-0827-49CD-AF8C-B7429E5A943D}"/>
              </c:ext>
            </c:extLst>
          </c:dPt>
          <c:dPt>
            <c:idx val="34"/>
            <c:invertIfNegative val="0"/>
            <c:bubble3D val="0"/>
            <c:spPr>
              <a:solidFill>
                <a:srgbClr val="0070C0"/>
              </a:solidFill>
              <a:ln>
                <a:noFill/>
              </a:ln>
              <a:effectLst/>
            </c:spPr>
            <c:extLst>
              <c:ext xmlns:c16="http://schemas.microsoft.com/office/drawing/2014/chart" uri="{C3380CC4-5D6E-409C-BE32-E72D297353CC}">
                <c16:uniqueId val="{00000024-0827-49CD-AF8C-B7429E5A943D}"/>
              </c:ext>
            </c:extLst>
          </c:dPt>
          <c:dPt>
            <c:idx val="35"/>
            <c:invertIfNegative val="0"/>
            <c:bubble3D val="0"/>
            <c:spPr>
              <a:solidFill>
                <a:srgbClr val="0070C0"/>
              </a:solidFill>
              <a:ln>
                <a:noFill/>
              </a:ln>
              <a:effectLst/>
            </c:spPr>
            <c:extLst>
              <c:ext xmlns:c16="http://schemas.microsoft.com/office/drawing/2014/chart" uri="{C3380CC4-5D6E-409C-BE32-E72D297353CC}">
                <c16:uniqueId val="{00000025-0827-49CD-AF8C-B7429E5A943D}"/>
              </c:ext>
            </c:extLst>
          </c:dPt>
          <c:dPt>
            <c:idx val="36"/>
            <c:invertIfNegative val="0"/>
            <c:bubble3D val="0"/>
            <c:spPr>
              <a:solidFill>
                <a:srgbClr val="0070C0"/>
              </a:solidFill>
              <a:ln>
                <a:noFill/>
              </a:ln>
              <a:effectLst/>
            </c:spPr>
            <c:extLst>
              <c:ext xmlns:c16="http://schemas.microsoft.com/office/drawing/2014/chart" uri="{C3380CC4-5D6E-409C-BE32-E72D297353CC}">
                <c16:uniqueId val="{00000026-0827-49CD-AF8C-B7429E5A943D}"/>
              </c:ext>
            </c:extLst>
          </c:dPt>
          <c:dPt>
            <c:idx val="37"/>
            <c:invertIfNegative val="0"/>
            <c:bubble3D val="0"/>
            <c:spPr>
              <a:solidFill>
                <a:srgbClr val="0070C0"/>
              </a:solidFill>
              <a:ln>
                <a:noFill/>
              </a:ln>
              <a:effectLst/>
            </c:spPr>
            <c:extLst>
              <c:ext xmlns:c16="http://schemas.microsoft.com/office/drawing/2014/chart" uri="{C3380CC4-5D6E-409C-BE32-E72D297353CC}">
                <c16:uniqueId val="{00000027-0827-49CD-AF8C-B7429E5A943D}"/>
              </c:ext>
            </c:extLst>
          </c:dPt>
          <c:dPt>
            <c:idx val="38"/>
            <c:invertIfNegative val="0"/>
            <c:bubble3D val="0"/>
            <c:spPr>
              <a:solidFill>
                <a:srgbClr val="0070C0"/>
              </a:solidFill>
              <a:ln>
                <a:noFill/>
              </a:ln>
              <a:effectLst/>
            </c:spPr>
            <c:extLst>
              <c:ext xmlns:c16="http://schemas.microsoft.com/office/drawing/2014/chart" uri="{C3380CC4-5D6E-409C-BE32-E72D297353CC}">
                <c16:uniqueId val="{00000028-0827-49CD-AF8C-B7429E5A943D}"/>
              </c:ext>
            </c:extLst>
          </c:dPt>
          <c:dPt>
            <c:idx val="39"/>
            <c:invertIfNegative val="0"/>
            <c:bubble3D val="0"/>
            <c:spPr>
              <a:solidFill>
                <a:srgbClr val="0070C0"/>
              </a:solidFill>
              <a:ln>
                <a:noFill/>
              </a:ln>
              <a:effectLst/>
            </c:spPr>
            <c:extLst>
              <c:ext xmlns:c16="http://schemas.microsoft.com/office/drawing/2014/chart" uri="{C3380CC4-5D6E-409C-BE32-E72D297353CC}">
                <c16:uniqueId val="{00000029-0827-49CD-AF8C-B7429E5A943D}"/>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 Upgrades - EUI by Bldg Type'!$A$78:$A$117</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'16. Upgrades - EUI by Bldg Type'!$G$78:$G$117</c:f>
              <c:numCache>
                <c:formatCode>0.00</c:formatCode>
                <c:ptCount val="40"/>
                <c:pt idx="0">
                  <c:v>16.686321019294116</c:v>
                </c:pt>
                <c:pt idx="1">
                  <c:v>16.005525590352942</c:v>
                </c:pt>
                <c:pt idx="2">
                  <c:v>16.13968447135294</c:v>
                </c:pt>
                <c:pt idx="3">
                  <c:v>16.432934383764707</c:v>
                </c:pt>
                <c:pt idx="4">
                  <c:v>16.542815823764705</c:v>
                </c:pt>
                <c:pt idx="5">
                  <c:v>16.35003188582353</c:v>
                </c:pt>
                <c:pt idx="6">
                  <c:v>16.087491395352941</c:v>
                </c:pt>
                <c:pt idx="7">
                  <c:v>16.090293074999998</c:v>
                </c:pt>
                <c:pt idx="8">
                  <c:v>14.413108007411765</c:v>
                </c:pt>
                <c:pt idx="9">
                  <c:v>12.701865834823527</c:v>
                </c:pt>
                <c:pt idx="10">
                  <c:v>12.696304605647057</c:v>
                </c:pt>
                <c:pt idx="11">
                  <c:v>11.558821463411766</c:v>
                </c:pt>
                <c:pt idx="12">
                  <c:v>16.355646551058822</c:v>
                </c:pt>
                <c:pt idx="13">
                  <c:v>16.242880265764704</c:v>
                </c:pt>
                <c:pt idx="14">
                  <c:v>16.53548225223529</c:v>
                </c:pt>
                <c:pt idx="15">
                  <c:v>11.552396593529412</c:v>
                </c:pt>
                <c:pt idx="16">
                  <c:v>14.763508497882352</c:v>
                </c:pt>
                <c:pt idx="17">
                  <c:v>12.632771596764703</c:v>
                </c:pt>
                <c:pt idx="18">
                  <c:v>14.680520665058822</c:v>
                </c:pt>
                <c:pt idx="19">
                  <c:v>16.368232005705881</c:v>
                </c:pt>
                <c:pt idx="20">
                  <c:v>12.357581187058823</c:v>
                </c:pt>
                <c:pt idx="21">
                  <c:v>16.686321019294116</c:v>
                </c:pt>
                <c:pt idx="22">
                  <c:v>13.670525118882351</c:v>
                </c:pt>
                <c:pt idx="23">
                  <c:v>13.651505525705881</c:v>
                </c:pt>
                <c:pt idx="24">
                  <c:v>13.857673167058822</c:v>
                </c:pt>
                <c:pt idx="25">
                  <c:v>12.825712961294117</c:v>
                </c:pt>
                <c:pt idx="26">
                  <c:v>17.804941775882352</c:v>
                </c:pt>
                <c:pt idx="27">
                  <c:v>16.037507112705882</c:v>
                </c:pt>
                <c:pt idx="28">
                  <c:v>16.686321019294116</c:v>
                </c:pt>
                <c:pt idx="29">
                  <c:v>16.536132739000003</c:v>
                </c:pt>
                <c:pt idx="30">
                  <c:v>16.719340037647058</c:v>
                </c:pt>
                <c:pt idx="31">
                  <c:v>16.468584578176468</c:v>
                </c:pt>
                <c:pt idx="32">
                  <c:v>16.52140198547059</c:v>
                </c:pt>
                <c:pt idx="33">
                  <c:v>15.136569158058823</c:v>
                </c:pt>
                <c:pt idx="34">
                  <c:v>11.389219891176467</c:v>
                </c:pt>
                <c:pt idx="35">
                  <c:v>12.45058763188235</c:v>
                </c:pt>
                <c:pt idx="36">
                  <c:v>10.88017733382353</c:v>
                </c:pt>
                <c:pt idx="37">
                  <c:v>12.012514741117645</c:v>
                </c:pt>
                <c:pt idx="38">
                  <c:v>12.039492173470588</c:v>
                </c:pt>
                <c:pt idx="39">
                  <c:v>16.312067673117646</c:v>
                </c:pt>
              </c:numCache>
            </c:numRef>
          </c:val>
          <c:extLst>
            <c:ext xmlns:c16="http://schemas.microsoft.com/office/drawing/2014/chart" uri="{C3380CC4-5D6E-409C-BE32-E72D297353CC}">
              <c16:uniqueId val="{00000000-4EDD-4D58-B537-4EECF732D749}"/>
            </c:ext>
          </c:extLst>
        </c:ser>
        <c:dLbls>
          <c:dLblPos val="outEnd"/>
          <c:showLegendKey val="0"/>
          <c:showVal val="1"/>
          <c:showCatName val="0"/>
          <c:showSerName val="0"/>
          <c:showPercent val="0"/>
          <c:showBubbleSize val="0"/>
        </c:dLbls>
        <c:gapWidth val="444"/>
        <c:overlap val="-90"/>
        <c:axId val="1184285056"/>
        <c:axId val="1184282536"/>
      </c:bar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EUI (KWH/sqft)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Warehouse and storage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'16. Upgrades - EUI by Bldg Type'!$H$77</c:f>
              <c:strCache>
                <c:ptCount val="1"/>
                <c:pt idx="0">
                  <c:v>Warehouse and Storage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0-AB09-4DCE-A1F8-798987068966}"/>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337F-46F2-B3D1-333459425621}"/>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337F-46F2-B3D1-333459425621}"/>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337F-46F2-B3D1-333459425621}"/>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337F-46F2-B3D1-333459425621}"/>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337F-46F2-B3D1-333459425621}"/>
              </c:ext>
            </c:extLst>
          </c:dPt>
          <c:dPt>
            <c:idx val="19"/>
            <c:invertIfNegative val="0"/>
            <c:bubble3D val="0"/>
            <c:spPr>
              <a:solidFill>
                <a:srgbClr val="FF0000"/>
              </a:solidFill>
              <a:ln>
                <a:noFill/>
              </a:ln>
              <a:effectLst/>
            </c:spPr>
            <c:extLst>
              <c:ext xmlns:c16="http://schemas.microsoft.com/office/drawing/2014/chart" uri="{C3380CC4-5D6E-409C-BE32-E72D297353CC}">
                <c16:uniqueId val="{00000001-AB09-4DCE-A1F8-798987068966}"/>
              </c:ext>
            </c:extLst>
          </c:dPt>
          <c:dPt>
            <c:idx val="20"/>
            <c:invertIfNegative val="0"/>
            <c:bubble3D val="0"/>
            <c:spPr>
              <a:solidFill>
                <a:srgbClr val="FF0000"/>
              </a:solidFill>
              <a:ln>
                <a:noFill/>
              </a:ln>
              <a:effectLst/>
            </c:spPr>
            <c:extLst>
              <c:ext xmlns:c16="http://schemas.microsoft.com/office/drawing/2014/chart" uri="{C3380CC4-5D6E-409C-BE32-E72D297353CC}">
                <c16:uniqueId val="{00000002-AB09-4DCE-A1F8-798987068966}"/>
              </c:ext>
            </c:extLst>
          </c:dPt>
          <c:dPt>
            <c:idx val="21"/>
            <c:invertIfNegative val="0"/>
            <c:bubble3D val="0"/>
            <c:spPr>
              <a:solidFill>
                <a:srgbClr val="FF0000"/>
              </a:solidFill>
              <a:ln>
                <a:noFill/>
              </a:ln>
              <a:effectLst/>
            </c:spPr>
            <c:extLst>
              <c:ext xmlns:c16="http://schemas.microsoft.com/office/drawing/2014/chart" uri="{C3380CC4-5D6E-409C-BE32-E72D297353CC}">
                <c16:uniqueId val="{00000003-AB09-4DCE-A1F8-798987068966}"/>
              </c:ext>
            </c:extLst>
          </c:dPt>
          <c:dPt>
            <c:idx val="22"/>
            <c:invertIfNegative val="0"/>
            <c:bubble3D val="0"/>
            <c:spPr>
              <a:solidFill>
                <a:srgbClr val="FF0000"/>
              </a:solidFill>
              <a:ln>
                <a:noFill/>
              </a:ln>
              <a:effectLst/>
            </c:spPr>
            <c:extLst>
              <c:ext xmlns:c16="http://schemas.microsoft.com/office/drawing/2014/chart" uri="{C3380CC4-5D6E-409C-BE32-E72D297353CC}">
                <c16:uniqueId val="{00000004-AB09-4DCE-A1F8-798987068966}"/>
              </c:ext>
            </c:extLst>
          </c:dPt>
          <c:dPt>
            <c:idx val="23"/>
            <c:invertIfNegative val="0"/>
            <c:bubble3D val="0"/>
            <c:spPr>
              <a:solidFill>
                <a:srgbClr val="FF0000"/>
              </a:solidFill>
              <a:ln>
                <a:noFill/>
              </a:ln>
              <a:effectLst/>
            </c:spPr>
            <c:extLst>
              <c:ext xmlns:c16="http://schemas.microsoft.com/office/drawing/2014/chart" uri="{C3380CC4-5D6E-409C-BE32-E72D297353CC}">
                <c16:uniqueId val="{00000005-AB09-4DCE-A1F8-798987068966}"/>
              </c:ext>
            </c:extLst>
          </c:dPt>
          <c:dPt>
            <c:idx val="24"/>
            <c:invertIfNegative val="0"/>
            <c:bubble3D val="0"/>
            <c:spPr>
              <a:solidFill>
                <a:srgbClr val="FF0000"/>
              </a:solidFill>
              <a:ln>
                <a:noFill/>
              </a:ln>
              <a:effectLst/>
            </c:spPr>
            <c:extLst>
              <c:ext xmlns:c16="http://schemas.microsoft.com/office/drawing/2014/chart" uri="{C3380CC4-5D6E-409C-BE32-E72D297353CC}">
                <c16:uniqueId val="{00000006-AB09-4DCE-A1F8-798987068966}"/>
              </c:ext>
            </c:extLst>
          </c:dPt>
          <c:dPt>
            <c:idx val="25"/>
            <c:invertIfNegative val="0"/>
            <c:bubble3D val="0"/>
            <c:spPr>
              <a:solidFill>
                <a:srgbClr val="FF0000"/>
              </a:solidFill>
              <a:ln>
                <a:noFill/>
              </a:ln>
              <a:effectLst/>
            </c:spPr>
            <c:extLst>
              <c:ext xmlns:c16="http://schemas.microsoft.com/office/drawing/2014/chart" uri="{C3380CC4-5D6E-409C-BE32-E72D297353CC}">
                <c16:uniqueId val="{00000007-AB09-4DCE-A1F8-798987068966}"/>
              </c:ext>
            </c:extLst>
          </c:dPt>
          <c:dPt>
            <c:idx val="26"/>
            <c:invertIfNegative val="0"/>
            <c:bubble3D val="0"/>
            <c:spPr>
              <a:solidFill>
                <a:srgbClr val="FF0000"/>
              </a:solidFill>
              <a:ln>
                <a:noFill/>
              </a:ln>
              <a:effectLst/>
            </c:spPr>
            <c:extLst>
              <c:ext xmlns:c16="http://schemas.microsoft.com/office/drawing/2014/chart" uri="{C3380CC4-5D6E-409C-BE32-E72D297353CC}">
                <c16:uniqueId val="{00000008-AB09-4DCE-A1F8-798987068966}"/>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09-AB09-4DCE-A1F8-798987068966}"/>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0A-AB09-4DCE-A1F8-798987068966}"/>
              </c:ext>
            </c:extLst>
          </c:dPt>
          <c:dPt>
            <c:idx val="29"/>
            <c:invertIfNegative val="0"/>
            <c:bubble3D val="0"/>
            <c:spPr>
              <a:solidFill>
                <a:srgbClr val="00B0F0"/>
              </a:solidFill>
              <a:ln>
                <a:noFill/>
              </a:ln>
              <a:effectLst/>
            </c:spPr>
            <c:extLst>
              <c:ext xmlns:c16="http://schemas.microsoft.com/office/drawing/2014/chart" uri="{C3380CC4-5D6E-409C-BE32-E72D297353CC}">
                <c16:uniqueId val="{0000000B-AB09-4DCE-A1F8-798987068966}"/>
              </c:ext>
            </c:extLst>
          </c:dPt>
          <c:dPt>
            <c:idx val="30"/>
            <c:invertIfNegative val="0"/>
            <c:bubble3D val="0"/>
            <c:spPr>
              <a:solidFill>
                <a:srgbClr val="00B0F0"/>
              </a:solidFill>
              <a:ln>
                <a:noFill/>
              </a:ln>
              <a:effectLst/>
            </c:spPr>
            <c:extLst>
              <c:ext xmlns:c16="http://schemas.microsoft.com/office/drawing/2014/chart" uri="{C3380CC4-5D6E-409C-BE32-E72D297353CC}">
                <c16:uniqueId val="{0000000C-AB09-4DCE-A1F8-798987068966}"/>
              </c:ext>
            </c:extLst>
          </c:dPt>
          <c:dPt>
            <c:idx val="31"/>
            <c:invertIfNegative val="0"/>
            <c:bubble3D val="0"/>
            <c:spPr>
              <a:solidFill>
                <a:srgbClr val="00B0F0"/>
              </a:solidFill>
              <a:ln>
                <a:noFill/>
              </a:ln>
              <a:effectLst/>
            </c:spPr>
            <c:extLst>
              <c:ext xmlns:c16="http://schemas.microsoft.com/office/drawing/2014/chart" uri="{C3380CC4-5D6E-409C-BE32-E72D297353CC}">
                <c16:uniqueId val="{0000000D-AB09-4DCE-A1F8-798987068966}"/>
              </c:ext>
            </c:extLst>
          </c:dPt>
          <c:dPt>
            <c:idx val="32"/>
            <c:invertIfNegative val="0"/>
            <c:bubble3D val="0"/>
            <c:spPr>
              <a:solidFill>
                <a:srgbClr val="00B0F0"/>
              </a:solidFill>
              <a:ln>
                <a:noFill/>
              </a:ln>
              <a:effectLst/>
            </c:spPr>
            <c:extLst>
              <c:ext xmlns:c16="http://schemas.microsoft.com/office/drawing/2014/chart" uri="{C3380CC4-5D6E-409C-BE32-E72D297353CC}">
                <c16:uniqueId val="{0000000E-AB09-4DCE-A1F8-798987068966}"/>
              </c:ext>
            </c:extLst>
          </c:dPt>
          <c:dPt>
            <c:idx val="33"/>
            <c:invertIfNegative val="0"/>
            <c:bubble3D val="0"/>
            <c:spPr>
              <a:solidFill>
                <a:srgbClr val="0070C0"/>
              </a:solidFill>
              <a:ln>
                <a:noFill/>
              </a:ln>
              <a:effectLst/>
            </c:spPr>
            <c:extLst>
              <c:ext xmlns:c16="http://schemas.microsoft.com/office/drawing/2014/chart" uri="{C3380CC4-5D6E-409C-BE32-E72D297353CC}">
                <c16:uniqueId val="{00000023-337F-46F2-B3D1-333459425621}"/>
              </c:ext>
            </c:extLst>
          </c:dPt>
          <c:dPt>
            <c:idx val="34"/>
            <c:invertIfNegative val="0"/>
            <c:bubble3D val="0"/>
            <c:spPr>
              <a:solidFill>
                <a:srgbClr val="0070C0"/>
              </a:solidFill>
              <a:ln>
                <a:noFill/>
              </a:ln>
              <a:effectLst/>
            </c:spPr>
            <c:extLst>
              <c:ext xmlns:c16="http://schemas.microsoft.com/office/drawing/2014/chart" uri="{C3380CC4-5D6E-409C-BE32-E72D297353CC}">
                <c16:uniqueId val="{00000024-337F-46F2-B3D1-333459425621}"/>
              </c:ext>
            </c:extLst>
          </c:dPt>
          <c:dPt>
            <c:idx val="35"/>
            <c:invertIfNegative val="0"/>
            <c:bubble3D val="0"/>
            <c:spPr>
              <a:solidFill>
                <a:srgbClr val="0070C0"/>
              </a:solidFill>
              <a:ln>
                <a:noFill/>
              </a:ln>
              <a:effectLst/>
            </c:spPr>
            <c:extLst>
              <c:ext xmlns:c16="http://schemas.microsoft.com/office/drawing/2014/chart" uri="{C3380CC4-5D6E-409C-BE32-E72D297353CC}">
                <c16:uniqueId val="{00000025-337F-46F2-B3D1-333459425621}"/>
              </c:ext>
            </c:extLst>
          </c:dPt>
          <c:dPt>
            <c:idx val="36"/>
            <c:invertIfNegative val="0"/>
            <c:bubble3D val="0"/>
            <c:spPr>
              <a:solidFill>
                <a:srgbClr val="0070C0"/>
              </a:solidFill>
              <a:ln>
                <a:noFill/>
              </a:ln>
              <a:effectLst/>
            </c:spPr>
            <c:extLst>
              <c:ext xmlns:c16="http://schemas.microsoft.com/office/drawing/2014/chart" uri="{C3380CC4-5D6E-409C-BE32-E72D297353CC}">
                <c16:uniqueId val="{00000026-337F-46F2-B3D1-333459425621}"/>
              </c:ext>
            </c:extLst>
          </c:dPt>
          <c:dPt>
            <c:idx val="37"/>
            <c:invertIfNegative val="0"/>
            <c:bubble3D val="0"/>
            <c:spPr>
              <a:solidFill>
                <a:srgbClr val="0070C0"/>
              </a:solidFill>
              <a:ln>
                <a:noFill/>
              </a:ln>
              <a:effectLst/>
            </c:spPr>
            <c:extLst>
              <c:ext xmlns:c16="http://schemas.microsoft.com/office/drawing/2014/chart" uri="{C3380CC4-5D6E-409C-BE32-E72D297353CC}">
                <c16:uniqueId val="{00000027-337F-46F2-B3D1-333459425621}"/>
              </c:ext>
            </c:extLst>
          </c:dPt>
          <c:dPt>
            <c:idx val="38"/>
            <c:invertIfNegative val="0"/>
            <c:bubble3D val="0"/>
            <c:spPr>
              <a:solidFill>
                <a:srgbClr val="0070C0"/>
              </a:solidFill>
              <a:ln>
                <a:noFill/>
              </a:ln>
              <a:effectLst/>
            </c:spPr>
            <c:extLst>
              <c:ext xmlns:c16="http://schemas.microsoft.com/office/drawing/2014/chart" uri="{C3380CC4-5D6E-409C-BE32-E72D297353CC}">
                <c16:uniqueId val="{00000028-337F-46F2-B3D1-333459425621}"/>
              </c:ext>
            </c:extLst>
          </c:dPt>
          <c:dPt>
            <c:idx val="39"/>
            <c:invertIfNegative val="0"/>
            <c:bubble3D val="0"/>
            <c:spPr>
              <a:solidFill>
                <a:srgbClr val="0070C0"/>
              </a:solidFill>
              <a:ln>
                <a:noFill/>
              </a:ln>
              <a:effectLst/>
            </c:spPr>
            <c:extLst>
              <c:ext xmlns:c16="http://schemas.microsoft.com/office/drawing/2014/chart" uri="{C3380CC4-5D6E-409C-BE32-E72D297353CC}">
                <c16:uniqueId val="{00000029-337F-46F2-B3D1-333459425621}"/>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'16. Upgrades - EUI by Bldg Type'!$A$78:$A$117</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'16. Upgrades - EUI by Bldg Type'!$H$78:$H$117</c:f>
              <c:numCache>
                <c:formatCode>0.00</c:formatCode>
                <c:ptCount val="40"/>
                <c:pt idx="0">
                  <c:v>8.2540452764375001</c:v>
                </c:pt>
                <c:pt idx="1">
                  <c:v>7.7856723977500009</c:v>
                </c:pt>
                <c:pt idx="2">
                  <c:v>7.9307902157499983</c:v>
                </c:pt>
                <c:pt idx="3">
                  <c:v>8.2004017967500005</c:v>
                </c:pt>
                <c:pt idx="4">
                  <c:v>8.2197374440624991</c:v>
                </c:pt>
                <c:pt idx="5">
                  <c:v>8.1380765136250002</c:v>
                </c:pt>
                <c:pt idx="6">
                  <c:v>8.2826647524374994</c:v>
                </c:pt>
                <c:pt idx="7">
                  <c:v>8.2837070500000003</c:v>
                </c:pt>
                <c:pt idx="8">
                  <c:v>7.3788188221875011</c:v>
                </c:pt>
                <c:pt idx="9">
                  <c:v>7.3389877654375004</c:v>
                </c:pt>
                <c:pt idx="10">
                  <c:v>7.3380218406249993</c:v>
                </c:pt>
                <c:pt idx="11">
                  <c:v>6.8122845319375012</c:v>
                </c:pt>
                <c:pt idx="12">
                  <c:v>8.2482232477500013</c:v>
                </c:pt>
                <c:pt idx="13">
                  <c:v>8.230338541750001</c:v>
                </c:pt>
                <c:pt idx="14">
                  <c:v>8.2324654744999997</c:v>
                </c:pt>
                <c:pt idx="15">
                  <c:v>6.8059409591874998</c:v>
                </c:pt>
                <c:pt idx="16">
                  <c:v>7.8036336825625003</c:v>
                </c:pt>
                <c:pt idx="17">
                  <c:v>7.3346959911875009</c:v>
                </c:pt>
                <c:pt idx="18">
                  <c:v>7.9064021790625016</c:v>
                </c:pt>
                <c:pt idx="19">
                  <c:v>8.2540452764375001</c:v>
                </c:pt>
                <c:pt idx="20">
                  <c:v>6.7946575378750005</c:v>
                </c:pt>
                <c:pt idx="21">
                  <c:v>8.3562742620000012</c:v>
                </c:pt>
                <c:pt idx="22">
                  <c:v>7.600880038125001</c:v>
                </c:pt>
                <c:pt idx="23">
                  <c:v>7.4852437486250007</c:v>
                </c:pt>
                <c:pt idx="24">
                  <c:v>7.7076805803125001</c:v>
                </c:pt>
                <c:pt idx="25">
                  <c:v>7.3807248472499998</c:v>
                </c:pt>
                <c:pt idx="26">
                  <c:v>9.0948674058750001</c:v>
                </c:pt>
                <c:pt idx="27">
                  <c:v>8.0432582158749995</c:v>
                </c:pt>
                <c:pt idx="28">
                  <c:v>8.2540452764375001</c:v>
                </c:pt>
                <c:pt idx="29">
                  <c:v>8.1600328338124992</c:v>
                </c:pt>
                <c:pt idx="30">
                  <c:v>8.2601342132500015</c:v>
                </c:pt>
                <c:pt idx="31">
                  <c:v>8.1408703171875008</c:v>
                </c:pt>
                <c:pt idx="32">
                  <c:v>8.1525710583125015</c:v>
                </c:pt>
                <c:pt idx="33">
                  <c:v>7.3437908153749998</c:v>
                </c:pt>
                <c:pt idx="34">
                  <c:v>7.1411034313749999</c:v>
                </c:pt>
                <c:pt idx="35">
                  <c:v>7.4042313517499991</c:v>
                </c:pt>
                <c:pt idx="36">
                  <c:v>6.6201314880625004</c:v>
                </c:pt>
                <c:pt idx="37">
                  <c:v>7.3609332890624994</c:v>
                </c:pt>
                <c:pt idx="38">
                  <c:v>6.8968865234374999</c:v>
                </c:pt>
                <c:pt idx="39">
                  <c:v>8.0488643053124989</c:v>
                </c:pt>
              </c:numCache>
            </c:numRef>
          </c:val>
          <c:extLst>
            <c:ext xmlns:c16="http://schemas.microsoft.com/office/drawing/2014/chart" uri="{C3380CC4-5D6E-409C-BE32-E72D297353CC}">
              <c16:uniqueId val="{00000000-3F59-4D3E-B9DA-D83A1E20F9BB}"/>
            </c:ext>
          </c:extLst>
        </c:ser>
        <c:dLbls>
          <c:dLblPos val="outEnd"/>
          <c:showLegendKey val="0"/>
          <c:showVal val="1"/>
          <c:showCatName val="0"/>
          <c:showSerName val="0"/>
          <c:showPercent val="0"/>
          <c:showBubbleSize val="0"/>
        </c:dLbls>
        <c:gapWidth val="444"/>
        <c:overlap val="-90"/>
        <c:axId val="1184285056"/>
        <c:axId val="1184282536"/>
      </c:bar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EUI (KWH/sqft)</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Template.xlsx]17. Upgrades - Total Emissions!PivotTable13</c:name>
    <c:fmtId val="36"/>
  </c:pivotSource>
  <c:chart>
    <c:title>
      <c:tx>
        <c:rich>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r>
              <a:rPr lang="en-US" sz="1800"/>
              <a:t>Total Emissions by upgrade Using eGRID 2021 Emissions Factors </a:t>
            </a:r>
            <a:br>
              <a:rPr lang="en-US" sz="1800"/>
            </a:br>
            <a:r>
              <a:rPr lang="en-US" sz="1800"/>
              <a:t>(the State of the Grid in 2021)</a:t>
            </a:r>
          </a:p>
        </c:rich>
      </c:tx>
      <c:overlay val="0"/>
      <c:spPr>
        <a:noFill/>
        <a:ln>
          <a:noFill/>
        </a:ln>
        <a:effectLst/>
      </c:spPr>
      <c:txPr>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FF0000"/>
          </a:solidFill>
          <a:ln>
            <a:noFill/>
          </a:ln>
          <a:effectLst/>
        </c:spPr>
        <c:marker>
          <c:symbol val="none"/>
        </c:marker>
        <c:dLbl>
          <c:idx val="0"/>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solidFill>
          <a:ln>
            <a:noFill/>
          </a:ln>
          <a:effectLst/>
        </c:spPr>
      </c:pivotFmt>
      <c:pivotFmt>
        <c:idx val="2"/>
        <c:spPr>
          <a:solidFill>
            <a:schemeClr val="accent5"/>
          </a:solidFill>
          <a:ln>
            <a:noFill/>
          </a:ln>
          <a:effectLst/>
        </c:spPr>
      </c:pivotFmt>
      <c:pivotFmt>
        <c:idx val="3"/>
        <c:spPr>
          <a:solidFill>
            <a:schemeClr val="accent5"/>
          </a:solidFill>
          <a:ln>
            <a:noFill/>
          </a:ln>
          <a:effectLst/>
        </c:spPr>
      </c:pivotFmt>
      <c:pivotFmt>
        <c:idx val="4"/>
        <c:spPr>
          <a:solidFill>
            <a:schemeClr val="accent4"/>
          </a:solidFill>
          <a:ln>
            <a:noFill/>
          </a:ln>
          <a:effectLst/>
        </c:spPr>
      </c:pivotFmt>
      <c:pivotFmt>
        <c:idx val="5"/>
        <c:spPr>
          <a:solidFill>
            <a:schemeClr val="bg1">
              <a:lumMod val="65000"/>
            </a:schemeClr>
          </a:solidFill>
          <a:ln>
            <a:noFill/>
          </a:ln>
          <a:effectLst/>
        </c:spPr>
      </c:pivotFmt>
      <c:pivotFmt>
        <c:idx val="6"/>
        <c:spPr>
          <a:solidFill>
            <a:schemeClr val="accent6"/>
          </a:solidFill>
          <a:ln>
            <a:noFill/>
          </a:ln>
          <a:effectLst/>
        </c:spPr>
      </c:pivotFmt>
      <c:pivotFmt>
        <c:idx val="7"/>
        <c:spPr>
          <a:solidFill>
            <a:schemeClr val="accent6"/>
          </a:solidFill>
          <a:ln>
            <a:noFill/>
          </a:ln>
          <a:effectLst/>
        </c:spPr>
      </c:pivotFmt>
      <c:pivotFmt>
        <c:idx val="8"/>
        <c:spPr>
          <a:solidFill>
            <a:schemeClr val="accent6"/>
          </a:solidFill>
          <a:ln>
            <a:noFill/>
          </a:ln>
          <a:effectLst/>
        </c:spPr>
      </c:pivotFmt>
      <c:pivotFmt>
        <c:idx val="9"/>
        <c:spPr>
          <a:solidFill>
            <a:schemeClr val="accent6"/>
          </a:solidFill>
          <a:ln>
            <a:noFill/>
          </a:ln>
          <a:effectLst/>
        </c:spPr>
      </c:pivotFmt>
      <c:pivotFmt>
        <c:idx val="10"/>
        <c:spPr>
          <a:solidFill>
            <a:schemeClr val="accent6"/>
          </a:solidFill>
          <a:ln>
            <a:noFill/>
          </a:ln>
          <a:effectLst/>
        </c:spPr>
      </c:pivotFmt>
      <c:pivotFmt>
        <c:idx val="11"/>
        <c:spPr>
          <a:solidFill>
            <a:schemeClr val="accent1"/>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tx1"/>
          </a:solidFill>
          <a:ln>
            <a:noFill/>
          </a:ln>
          <a:effectLst/>
        </c:spPr>
      </c:pivotFmt>
      <c:pivotFmt>
        <c:idx val="17"/>
        <c:spPr>
          <a:solidFill>
            <a:srgbClr val="00B0F0"/>
          </a:solidFill>
          <a:ln>
            <a:noFill/>
          </a:ln>
          <a:effectLst/>
        </c:spPr>
      </c:pivotFmt>
      <c:pivotFmt>
        <c:idx val="18"/>
        <c:spPr>
          <a:solidFill>
            <a:srgbClr val="00B0F0"/>
          </a:solidFill>
          <a:ln>
            <a:noFill/>
          </a:ln>
          <a:effectLst/>
        </c:spPr>
      </c:pivotFmt>
      <c:pivotFmt>
        <c:idx val="19"/>
        <c:spPr>
          <a:solidFill>
            <a:srgbClr val="00B0F0"/>
          </a:solidFill>
          <a:ln>
            <a:noFill/>
          </a:ln>
          <a:effectLst/>
        </c:spPr>
      </c:pivotFmt>
      <c:pivotFmt>
        <c:idx val="20"/>
        <c:spPr>
          <a:solidFill>
            <a:srgbClr val="00B0F0"/>
          </a:solidFill>
          <a:ln>
            <a:noFill/>
          </a:ln>
          <a:effectLst/>
        </c:spPr>
      </c:pivotFmt>
      <c:pivotFmt>
        <c:idx val="21"/>
        <c:spPr>
          <a:solidFill>
            <a:schemeClr val="accent6"/>
          </a:solidFill>
          <a:ln>
            <a:noFill/>
          </a:ln>
          <a:effectLst/>
        </c:spPr>
      </c:pivotFmt>
      <c:pivotFmt>
        <c:idx val="22"/>
        <c:spPr>
          <a:solidFill>
            <a:schemeClr val="accent6"/>
          </a:solidFill>
          <a:ln>
            <a:noFill/>
          </a:ln>
          <a:effectLst/>
        </c:spPr>
      </c:pivotFmt>
      <c:pivotFmt>
        <c:idx val="23"/>
        <c:spPr>
          <a:solidFill>
            <a:schemeClr val="accent6"/>
          </a:solidFill>
          <a:ln>
            <a:noFill/>
          </a:ln>
          <a:effectLst/>
        </c:spPr>
      </c:pivotFmt>
      <c:pivotFmt>
        <c:idx val="24"/>
        <c:spPr>
          <a:solidFill>
            <a:schemeClr val="accent6"/>
          </a:solidFill>
          <a:ln>
            <a:noFill/>
          </a:ln>
          <a:effectLst/>
        </c:spPr>
      </c:pivotFmt>
      <c:pivotFmt>
        <c:idx val="25"/>
        <c:spPr>
          <a:solidFill>
            <a:schemeClr val="accent6"/>
          </a:solidFill>
          <a:ln>
            <a:noFill/>
          </a:ln>
          <a:effectLst/>
        </c:spPr>
      </c:pivotFmt>
      <c:pivotFmt>
        <c:idx val="26"/>
        <c:spPr>
          <a:solidFill>
            <a:schemeClr val="accent4"/>
          </a:solidFill>
          <a:ln>
            <a:noFill/>
          </a:ln>
          <a:effectLst/>
        </c:spPr>
      </c:pivotFmt>
      <c:pivotFmt>
        <c:idx val="27"/>
        <c:spPr>
          <a:solidFill>
            <a:schemeClr val="bg1">
              <a:lumMod val="65000"/>
            </a:schemeClr>
          </a:solidFill>
          <a:ln>
            <a:noFill/>
          </a:ln>
          <a:effectLst/>
        </c:spPr>
      </c:pivotFmt>
      <c:pivotFmt>
        <c:idx val="28"/>
        <c:spPr>
          <a:solidFill>
            <a:srgbClr val="0070C0"/>
          </a:solidFill>
          <a:ln>
            <a:noFill/>
          </a:ln>
          <a:effectLst/>
        </c:spPr>
      </c:pivotFmt>
      <c:pivotFmt>
        <c:idx val="29"/>
        <c:spPr>
          <a:solidFill>
            <a:srgbClr val="0070C0"/>
          </a:solidFill>
          <a:ln>
            <a:noFill/>
          </a:ln>
          <a:effectLst/>
        </c:spPr>
      </c:pivotFmt>
      <c:pivotFmt>
        <c:idx val="30"/>
        <c:spPr>
          <a:solidFill>
            <a:srgbClr val="0070C0"/>
          </a:solidFill>
          <a:ln>
            <a:noFill/>
          </a:ln>
          <a:effectLst/>
        </c:spPr>
      </c:pivotFmt>
      <c:pivotFmt>
        <c:idx val="31"/>
        <c:spPr>
          <a:solidFill>
            <a:srgbClr val="0070C0"/>
          </a:solidFill>
          <a:ln>
            <a:noFill/>
          </a:ln>
          <a:effectLst/>
        </c:spPr>
      </c:pivotFmt>
      <c:pivotFmt>
        <c:idx val="32"/>
        <c:spPr>
          <a:solidFill>
            <a:srgbClr val="0070C0"/>
          </a:solidFill>
          <a:ln>
            <a:noFill/>
          </a:ln>
          <a:effectLst/>
        </c:spPr>
      </c:pivotFmt>
      <c:pivotFmt>
        <c:idx val="33"/>
        <c:spPr>
          <a:solidFill>
            <a:srgbClr val="0070C0"/>
          </a:solidFill>
          <a:ln>
            <a:noFill/>
          </a:ln>
          <a:effectLst/>
        </c:spPr>
      </c:pivotFmt>
      <c:pivotFmt>
        <c:idx val="34"/>
        <c:spPr>
          <a:solidFill>
            <a:srgbClr val="0070C0"/>
          </a:solidFill>
          <a:ln>
            <a:noFill/>
          </a:ln>
          <a:effectLst/>
        </c:spPr>
      </c:pivotFmt>
    </c:pivotFmts>
    <c:plotArea>
      <c:layout/>
      <c:barChart>
        <c:barDir val="col"/>
        <c:grouping val="clustered"/>
        <c:varyColors val="0"/>
        <c:ser>
          <c:idx val="0"/>
          <c:order val="0"/>
          <c:tx>
            <c:strRef>
              <c:f>'17. Upgrades - Total Emissions'!$B$69</c:f>
              <c:strCache>
                <c:ptCount val="1"/>
                <c:pt idx="0">
                  <c:v>Total</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2-6172-4125-9ECA-15FE23C0E833}"/>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6C6E-49CC-BFF7-CA3F63BA09AA}"/>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6C6E-49CC-BFF7-CA3F63BA09AA}"/>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6C6E-49CC-BFF7-CA3F63BA09AA}"/>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6C6E-49CC-BFF7-CA3F63BA09AA}"/>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6C6E-49CC-BFF7-CA3F63BA09AA}"/>
              </c:ext>
            </c:extLst>
          </c:dPt>
          <c:dPt>
            <c:idx val="19"/>
            <c:invertIfNegative val="0"/>
            <c:bubble3D val="0"/>
            <c:extLst>
              <c:ext xmlns:c16="http://schemas.microsoft.com/office/drawing/2014/chart" uri="{C3380CC4-5D6E-409C-BE32-E72D297353CC}">
                <c16:uniqueId val="{00000003-6172-4125-9ECA-15FE23C0E833}"/>
              </c:ext>
            </c:extLst>
          </c:dPt>
          <c:dPt>
            <c:idx val="20"/>
            <c:invertIfNegative val="0"/>
            <c:bubble3D val="0"/>
            <c:extLst>
              <c:ext xmlns:c16="http://schemas.microsoft.com/office/drawing/2014/chart" uri="{C3380CC4-5D6E-409C-BE32-E72D297353CC}">
                <c16:uniqueId val="{00000004-6172-4125-9ECA-15FE23C0E833}"/>
              </c:ext>
            </c:extLst>
          </c:dPt>
          <c:dPt>
            <c:idx val="21"/>
            <c:invertIfNegative val="0"/>
            <c:bubble3D val="0"/>
            <c:extLst>
              <c:ext xmlns:c16="http://schemas.microsoft.com/office/drawing/2014/chart" uri="{C3380CC4-5D6E-409C-BE32-E72D297353CC}">
                <c16:uniqueId val="{00000005-6172-4125-9ECA-15FE23C0E833}"/>
              </c:ext>
            </c:extLst>
          </c:dPt>
          <c:dPt>
            <c:idx val="22"/>
            <c:invertIfNegative val="0"/>
            <c:bubble3D val="0"/>
            <c:extLst>
              <c:ext xmlns:c16="http://schemas.microsoft.com/office/drawing/2014/chart" uri="{C3380CC4-5D6E-409C-BE32-E72D297353CC}">
                <c16:uniqueId val="{00000006-6172-4125-9ECA-15FE23C0E833}"/>
              </c:ext>
            </c:extLst>
          </c:dPt>
          <c:dPt>
            <c:idx val="23"/>
            <c:invertIfNegative val="0"/>
            <c:bubble3D val="0"/>
            <c:extLst>
              <c:ext xmlns:c16="http://schemas.microsoft.com/office/drawing/2014/chart" uri="{C3380CC4-5D6E-409C-BE32-E72D297353CC}">
                <c16:uniqueId val="{00000007-6172-4125-9ECA-15FE23C0E833}"/>
              </c:ext>
            </c:extLst>
          </c:dPt>
          <c:dPt>
            <c:idx val="24"/>
            <c:invertIfNegative val="0"/>
            <c:bubble3D val="0"/>
            <c:extLst>
              <c:ext xmlns:c16="http://schemas.microsoft.com/office/drawing/2014/chart" uri="{C3380CC4-5D6E-409C-BE32-E72D297353CC}">
                <c16:uniqueId val="{00000008-6172-4125-9ECA-15FE23C0E833}"/>
              </c:ext>
            </c:extLst>
          </c:dPt>
          <c:dPt>
            <c:idx val="25"/>
            <c:invertIfNegative val="0"/>
            <c:bubble3D val="0"/>
            <c:extLst>
              <c:ext xmlns:c16="http://schemas.microsoft.com/office/drawing/2014/chart" uri="{C3380CC4-5D6E-409C-BE32-E72D297353CC}">
                <c16:uniqueId val="{00000009-6172-4125-9ECA-15FE23C0E833}"/>
              </c:ext>
            </c:extLst>
          </c:dPt>
          <c:dPt>
            <c:idx val="26"/>
            <c:invertIfNegative val="0"/>
            <c:bubble3D val="0"/>
            <c:extLst>
              <c:ext xmlns:c16="http://schemas.microsoft.com/office/drawing/2014/chart" uri="{C3380CC4-5D6E-409C-BE32-E72D297353CC}">
                <c16:uniqueId val="{0000000A-6172-4125-9ECA-15FE23C0E833}"/>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0B-6172-4125-9ECA-15FE23C0E833}"/>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0C-6172-4125-9ECA-15FE23C0E833}"/>
              </c:ext>
            </c:extLst>
          </c:dPt>
          <c:dPt>
            <c:idx val="29"/>
            <c:invertIfNegative val="0"/>
            <c:bubble3D val="0"/>
            <c:spPr>
              <a:solidFill>
                <a:srgbClr val="00B0F0"/>
              </a:solidFill>
              <a:ln>
                <a:noFill/>
              </a:ln>
              <a:effectLst/>
            </c:spPr>
            <c:extLst>
              <c:ext xmlns:c16="http://schemas.microsoft.com/office/drawing/2014/chart" uri="{C3380CC4-5D6E-409C-BE32-E72D297353CC}">
                <c16:uniqueId val="{0000000D-6172-4125-9ECA-15FE23C0E833}"/>
              </c:ext>
            </c:extLst>
          </c:dPt>
          <c:dPt>
            <c:idx val="30"/>
            <c:invertIfNegative val="0"/>
            <c:bubble3D val="0"/>
            <c:spPr>
              <a:solidFill>
                <a:srgbClr val="00B0F0"/>
              </a:solidFill>
              <a:ln>
                <a:noFill/>
              </a:ln>
              <a:effectLst/>
            </c:spPr>
            <c:extLst>
              <c:ext xmlns:c16="http://schemas.microsoft.com/office/drawing/2014/chart" uri="{C3380CC4-5D6E-409C-BE32-E72D297353CC}">
                <c16:uniqueId val="{0000000E-6172-4125-9ECA-15FE23C0E833}"/>
              </c:ext>
            </c:extLst>
          </c:dPt>
          <c:dPt>
            <c:idx val="31"/>
            <c:invertIfNegative val="0"/>
            <c:bubble3D val="0"/>
            <c:spPr>
              <a:solidFill>
                <a:srgbClr val="00B0F0"/>
              </a:solidFill>
              <a:ln>
                <a:noFill/>
              </a:ln>
              <a:effectLst/>
            </c:spPr>
            <c:extLst>
              <c:ext xmlns:c16="http://schemas.microsoft.com/office/drawing/2014/chart" uri="{C3380CC4-5D6E-409C-BE32-E72D297353CC}">
                <c16:uniqueId val="{0000000F-6172-4125-9ECA-15FE23C0E833}"/>
              </c:ext>
            </c:extLst>
          </c:dPt>
          <c:dPt>
            <c:idx val="32"/>
            <c:invertIfNegative val="0"/>
            <c:bubble3D val="0"/>
            <c:spPr>
              <a:solidFill>
                <a:srgbClr val="00B0F0"/>
              </a:solidFill>
              <a:ln>
                <a:noFill/>
              </a:ln>
              <a:effectLst/>
            </c:spPr>
            <c:extLst>
              <c:ext xmlns:c16="http://schemas.microsoft.com/office/drawing/2014/chart" uri="{C3380CC4-5D6E-409C-BE32-E72D297353CC}">
                <c16:uniqueId val="{00000010-6172-4125-9ECA-15FE23C0E833}"/>
              </c:ext>
            </c:extLst>
          </c:dPt>
          <c:dPt>
            <c:idx val="33"/>
            <c:invertIfNegative val="0"/>
            <c:bubble3D val="0"/>
            <c:spPr>
              <a:solidFill>
                <a:srgbClr val="0070C0"/>
              </a:solidFill>
              <a:ln>
                <a:noFill/>
              </a:ln>
              <a:effectLst/>
            </c:spPr>
            <c:extLst>
              <c:ext xmlns:c16="http://schemas.microsoft.com/office/drawing/2014/chart" uri="{C3380CC4-5D6E-409C-BE32-E72D297353CC}">
                <c16:uniqueId val="{00000023-6C6E-49CC-BFF7-CA3F63BA09AA}"/>
              </c:ext>
            </c:extLst>
          </c:dPt>
          <c:dPt>
            <c:idx val="34"/>
            <c:invertIfNegative val="0"/>
            <c:bubble3D val="0"/>
            <c:spPr>
              <a:solidFill>
                <a:srgbClr val="0070C0"/>
              </a:solidFill>
              <a:ln>
                <a:noFill/>
              </a:ln>
              <a:effectLst/>
            </c:spPr>
            <c:extLst>
              <c:ext xmlns:c16="http://schemas.microsoft.com/office/drawing/2014/chart" uri="{C3380CC4-5D6E-409C-BE32-E72D297353CC}">
                <c16:uniqueId val="{00000024-6C6E-49CC-BFF7-CA3F63BA09AA}"/>
              </c:ext>
            </c:extLst>
          </c:dPt>
          <c:dPt>
            <c:idx val="35"/>
            <c:invertIfNegative val="0"/>
            <c:bubble3D val="0"/>
            <c:spPr>
              <a:solidFill>
                <a:srgbClr val="0070C0"/>
              </a:solidFill>
              <a:ln>
                <a:noFill/>
              </a:ln>
              <a:effectLst/>
            </c:spPr>
            <c:extLst>
              <c:ext xmlns:c16="http://schemas.microsoft.com/office/drawing/2014/chart" uri="{C3380CC4-5D6E-409C-BE32-E72D297353CC}">
                <c16:uniqueId val="{00000025-6C6E-49CC-BFF7-CA3F63BA09AA}"/>
              </c:ext>
            </c:extLst>
          </c:dPt>
          <c:dPt>
            <c:idx val="36"/>
            <c:invertIfNegative val="0"/>
            <c:bubble3D val="0"/>
            <c:spPr>
              <a:solidFill>
                <a:srgbClr val="0070C0"/>
              </a:solidFill>
              <a:ln>
                <a:noFill/>
              </a:ln>
              <a:effectLst/>
            </c:spPr>
            <c:extLst>
              <c:ext xmlns:c16="http://schemas.microsoft.com/office/drawing/2014/chart" uri="{C3380CC4-5D6E-409C-BE32-E72D297353CC}">
                <c16:uniqueId val="{00000026-6C6E-49CC-BFF7-CA3F63BA09AA}"/>
              </c:ext>
            </c:extLst>
          </c:dPt>
          <c:dPt>
            <c:idx val="37"/>
            <c:invertIfNegative val="0"/>
            <c:bubble3D val="0"/>
            <c:spPr>
              <a:solidFill>
                <a:srgbClr val="0070C0"/>
              </a:solidFill>
              <a:ln>
                <a:noFill/>
              </a:ln>
              <a:effectLst/>
            </c:spPr>
            <c:extLst>
              <c:ext xmlns:c16="http://schemas.microsoft.com/office/drawing/2014/chart" uri="{C3380CC4-5D6E-409C-BE32-E72D297353CC}">
                <c16:uniqueId val="{00000027-6C6E-49CC-BFF7-CA3F63BA09AA}"/>
              </c:ext>
            </c:extLst>
          </c:dPt>
          <c:dPt>
            <c:idx val="38"/>
            <c:invertIfNegative val="0"/>
            <c:bubble3D val="0"/>
            <c:spPr>
              <a:solidFill>
                <a:srgbClr val="0070C0"/>
              </a:solidFill>
              <a:ln>
                <a:noFill/>
              </a:ln>
              <a:effectLst/>
            </c:spPr>
            <c:extLst>
              <c:ext xmlns:c16="http://schemas.microsoft.com/office/drawing/2014/chart" uri="{C3380CC4-5D6E-409C-BE32-E72D297353CC}">
                <c16:uniqueId val="{00000028-6C6E-49CC-BFF7-CA3F63BA09AA}"/>
              </c:ext>
            </c:extLst>
          </c:dPt>
          <c:dPt>
            <c:idx val="39"/>
            <c:invertIfNegative val="0"/>
            <c:bubble3D val="0"/>
            <c:spPr>
              <a:solidFill>
                <a:srgbClr val="0070C0"/>
              </a:solidFill>
              <a:ln>
                <a:noFill/>
              </a:ln>
              <a:effectLst/>
            </c:spPr>
            <c:extLst>
              <c:ext xmlns:c16="http://schemas.microsoft.com/office/drawing/2014/chart" uri="{C3380CC4-5D6E-409C-BE32-E72D297353CC}">
                <c16:uniqueId val="{00000029-6C6E-49CC-BFF7-CA3F63BA09AA}"/>
              </c:ext>
            </c:extLst>
          </c:dPt>
          <c:dLbls>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'17. Upgrades - Total Emissions'!$A$70:$A$110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'17. Upgrades - Total Emissions'!$B$70:$B$110</c:f>
              <c:numCache>
                <c:formatCode>0.00</c:formatCode>
                <c:ptCount val="40"/>
                <c:pt idx="0">
                  <c:v>7.7418380899999945E-2</c:v>
                </c:pt>
                <c:pt idx="1">
                  <c:v>7.5814761500000022E-2</c:v>
                </c:pt>
                <c:pt idx="2">
                  <c:v>7.5711645000000022E-2</c:v>
                </c:pt>
                <c:pt idx="3">
                  <c:v>7.691916809999999E-2</c:v>
                </c:pt>
                <c:pt idx="4">
                  <c:v>7.6855262699999982E-2</c:v>
                </c:pt>
                <c:pt idx="5">
                  <c:v>7.6554908000000005E-2</c:v>
                </c:pt>
                <c:pt idx="6">
                  <c:v>7.4437622599999961E-2</c:v>
                </c:pt>
                <c:pt idx="7">
                  <c:v>7.4429347499999951E-2</c:v>
                </c:pt>
                <c:pt idx="8">
                  <c:v>7.3943116899999953E-2</c:v>
                </c:pt>
                <c:pt idx="9">
                  <c:v>7.1340686299999997E-2</c:v>
                </c:pt>
                <c:pt idx="10">
                  <c:v>7.1386816999999964E-2</c:v>
                </c:pt>
                <c:pt idx="11">
                  <c:v>7.0150597699999956E-2</c:v>
                </c:pt>
                <c:pt idx="12">
                  <c:v>7.6375858299999946E-2</c:v>
                </c:pt>
                <c:pt idx="13">
                  <c:v>7.5603597399999986E-2</c:v>
                </c:pt>
                <c:pt idx="14">
                  <c:v>7.7166428899999931E-2</c:v>
                </c:pt>
                <c:pt idx="15">
                  <c:v>7.0139372299999975E-2</c:v>
                </c:pt>
                <c:pt idx="16">
                  <c:v>7.484779259999999E-2</c:v>
                </c:pt>
                <c:pt idx="17">
                  <c:v>7.1388161399999969E-2</c:v>
                </c:pt>
                <c:pt idx="18">
                  <c:v>7.3494218099999994E-2</c:v>
                </c:pt>
                <c:pt idx="19">
                  <c:v>7.1067669199999947E-2</c:v>
                </c:pt>
                <c:pt idx="20">
                  <c:v>6.961033049999997E-2</c:v>
                </c:pt>
                <c:pt idx="21">
                  <c:v>7.7988346199999947E-2</c:v>
                </c:pt>
                <c:pt idx="22">
                  <c:v>7.3631691699999974E-2</c:v>
                </c:pt>
                <c:pt idx="23">
                  <c:v>7.3123407299999971E-2</c:v>
                </c:pt>
                <c:pt idx="24">
                  <c:v>7.4423012099999963E-2</c:v>
                </c:pt>
                <c:pt idx="25">
                  <c:v>7.1558236999999955E-2</c:v>
                </c:pt>
                <c:pt idx="26">
                  <c:v>3.8549072689999998E-2</c:v>
                </c:pt>
                <c:pt idx="27">
                  <c:v>7.3468153199999969E-2</c:v>
                </c:pt>
                <c:pt idx="28">
                  <c:v>7.7219171999999947E-2</c:v>
                </c:pt>
                <c:pt idx="29">
                  <c:v>7.7076672699999974E-2</c:v>
                </c:pt>
                <c:pt idx="30">
                  <c:v>7.7483400199999983E-2</c:v>
                </c:pt>
                <c:pt idx="31">
                  <c:v>7.7114406299999994E-2</c:v>
                </c:pt>
                <c:pt idx="32">
                  <c:v>7.7155174799999976E-2</c:v>
                </c:pt>
                <c:pt idx="33">
                  <c:v>7.3333729199999975E-2</c:v>
                </c:pt>
                <c:pt idx="34">
                  <c:v>6.4169041600000018E-2</c:v>
                </c:pt>
                <c:pt idx="35">
                  <c:v>6.6539611300000009E-2</c:v>
                </c:pt>
                <c:pt idx="36">
                  <c:v>6.1196505500000019E-2</c:v>
                </c:pt>
                <c:pt idx="37">
                  <c:v>6.7244689199999944E-2</c:v>
                </c:pt>
                <c:pt idx="38">
                  <c:v>6.3829477299999965E-2</c:v>
                </c:pt>
                <c:pt idx="39">
                  <c:v>7.6775993699999989E-2</c:v>
                </c:pt>
              </c:numCache>
            </c:numRef>
          </c:val>
          <c:extLst>
            <c:ext xmlns:c16="http://schemas.microsoft.com/office/drawing/2014/chart" uri="{C3380CC4-5D6E-409C-BE32-E72D297353CC}">
              <c16:uniqueId val="{00000000-6172-4125-9ECA-15FE23C0E833}"/>
            </c:ext>
          </c:extLst>
        </c:ser>
        <c:dLbls>
          <c:dLblPos val="outEnd"/>
          <c:showLegendKey val="0"/>
          <c:showVal val="1"/>
          <c:showCatName val="0"/>
          <c:showSerName val="0"/>
          <c:showPercent val="0"/>
          <c:showBubbleSize val="0"/>
        </c:dLbls>
        <c:gapWidth val="444"/>
        <c:overlap val="-90"/>
        <c:axId val="1556788136"/>
        <c:axId val="1556791736"/>
      </c:barChart>
      <c:catAx>
        <c:axId val="15567881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Upgrade ID</a:t>
                </a:r>
              </a:p>
            </c:rich>
          </c:tx>
          <c:overlay val="0"/>
          <c:spPr>
            <a:noFill/>
            <a:ln>
              <a:noFill/>
            </a:ln>
            <a:effectLst/>
          </c:spPr>
          <c:txPr>
            <a:bodyPr rot="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n-US"/>
          </a:p>
        </c:txPr>
        <c:crossAx val="1556791736"/>
        <c:crosses val="autoZero"/>
        <c:auto val="1"/>
        <c:lblAlgn val="ctr"/>
        <c:lblOffset val="100"/>
        <c:noMultiLvlLbl val="0"/>
      </c:catAx>
      <c:valAx>
        <c:axId val="1556791736"/>
        <c:scaling>
          <c:orientation val="minMax"/>
        </c:scaling>
        <c:delete val="0"/>
        <c:axPos val="l"/>
        <c:title>
          <c:tx>
            <c:rich>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Total Emissions  (MMT CO2E)</a:t>
                </a:r>
              </a:p>
            </c:rich>
          </c:tx>
          <c:overlay val="0"/>
          <c:spPr>
            <a:noFill/>
            <a:ln>
              <a:noFill/>
            </a:ln>
            <a:effectLst/>
          </c:spPr>
          <c:txPr>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56788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Template.xlsx]17. Upgrades - Total Emissions!PivotTable3</c:name>
    <c:fmtId val="32"/>
  </c:pivotSource>
  <c:chart>
    <c:title>
      <c:tx>
        <c:rich>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r>
              <a:rPr lang="en-US" sz="1800"/>
              <a:t>Total Emissions using Cambium 15 Year Mid-Case emissions</a:t>
            </a:r>
            <a:r>
              <a:rPr lang="en-US" sz="1800" baseline="0"/>
              <a:t> Factors</a:t>
            </a:r>
          </a:p>
          <a:p>
            <a:pPr>
              <a:defRPr sz="1800"/>
            </a:pPr>
            <a:r>
              <a:rPr lang="en-US" sz="1800" baseline="0"/>
              <a:t>(the projected State of the grid in 15 years)</a:t>
            </a:r>
            <a:endParaRPr lang="en-US" sz="1800"/>
          </a:p>
        </c:rich>
      </c:tx>
      <c:overlay val="0"/>
      <c:spPr>
        <a:noFill/>
        <a:ln>
          <a:noFill/>
        </a:ln>
        <a:effectLst/>
      </c:spPr>
      <c:txPr>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tx1"/>
          </a:solidFill>
          <a:ln>
            <a:noFill/>
          </a:ln>
          <a:effectLst/>
        </c:spPr>
        <c:marker>
          <c:symbol val="none"/>
        </c:marker>
        <c:dLbl>
          <c:idx val="0"/>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solidFill>
          <a:ln>
            <a:noFill/>
          </a:ln>
          <a:effectLst/>
        </c:spPr>
      </c:pivotFmt>
      <c:pivotFmt>
        <c:idx val="3"/>
        <c:spPr>
          <a:solidFill>
            <a:schemeClr val="accent5"/>
          </a:solidFill>
          <a:ln>
            <a:noFill/>
          </a:ln>
          <a:effectLst/>
        </c:spPr>
      </c:pivotFmt>
      <c:pivotFmt>
        <c:idx val="4"/>
        <c:spPr>
          <a:solidFill>
            <a:schemeClr val="accent5"/>
          </a:solidFill>
          <a:ln>
            <a:noFill/>
          </a:ln>
          <a:effectLst/>
        </c:spPr>
      </c:pivotFmt>
      <c:pivotFmt>
        <c:idx val="5"/>
        <c:spPr>
          <a:solidFill>
            <a:schemeClr val="accent4"/>
          </a:solidFill>
          <a:ln>
            <a:noFill/>
          </a:ln>
          <a:effectLst/>
        </c:spPr>
      </c:pivotFmt>
      <c:pivotFmt>
        <c:idx val="6"/>
        <c:spPr>
          <a:solidFill>
            <a:schemeClr val="bg1">
              <a:lumMod val="65000"/>
            </a:schemeClr>
          </a:solidFill>
          <a:ln>
            <a:noFill/>
          </a:ln>
          <a:effectLst/>
        </c:spPr>
      </c:pivotFmt>
      <c:pivotFmt>
        <c:idx val="7"/>
        <c:spPr>
          <a:solidFill>
            <a:schemeClr val="accent6"/>
          </a:solidFill>
          <a:ln>
            <a:noFill/>
          </a:ln>
          <a:effectLst/>
        </c:spPr>
      </c:pivotFmt>
      <c:pivotFmt>
        <c:idx val="8"/>
        <c:spPr>
          <a:solidFill>
            <a:schemeClr val="accent6"/>
          </a:solidFill>
          <a:ln>
            <a:noFill/>
          </a:ln>
          <a:effectLst/>
        </c:spPr>
      </c:pivotFmt>
      <c:pivotFmt>
        <c:idx val="9"/>
        <c:spPr>
          <a:solidFill>
            <a:schemeClr val="accent6"/>
          </a:solidFill>
          <a:ln>
            <a:noFill/>
          </a:ln>
          <a:effectLst/>
        </c:spPr>
      </c:pivotFmt>
      <c:pivotFmt>
        <c:idx val="10"/>
        <c:spPr>
          <a:solidFill>
            <a:schemeClr val="accent6"/>
          </a:solidFill>
          <a:ln>
            <a:noFill/>
          </a:ln>
          <a:effectLst/>
        </c:spPr>
      </c:pivotFmt>
      <c:pivotFmt>
        <c:idx val="11"/>
        <c:spPr>
          <a:solidFill>
            <a:schemeClr val="accent6"/>
          </a:solidFill>
          <a:ln>
            <a:noFill/>
          </a:ln>
          <a:effectLst/>
        </c:spPr>
      </c:pivotFmt>
      <c:pivotFmt>
        <c:idx val="12"/>
        <c:spPr>
          <a:solidFill>
            <a:schemeClr val="accent1"/>
          </a:solidFill>
          <a:ln>
            <a:noFill/>
          </a:ln>
          <a:effectLst/>
        </c:spPr>
      </c:pivotFmt>
      <c:pivotFmt>
        <c:idx val="13"/>
        <c:spPr>
          <a:solidFill>
            <a:schemeClr val="accent1"/>
          </a:solidFill>
          <a:ln>
            <a:noFill/>
          </a:ln>
          <a:effectLst/>
        </c:spPr>
      </c:pivotFmt>
      <c:pivotFmt>
        <c:idx val="14"/>
        <c:spPr>
          <a:solidFill>
            <a:schemeClr val="accent1"/>
          </a:solidFill>
          <a:ln>
            <a:noFill/>
          </a:ln>
          <a:effectLst/>
        </c:spPr>
      </c:pivotFmt>
      <c:pivotFmt>
        <c:idx val="15"/>
        <c:spPr>
          <a:solidFill>
            <a:schemeClr val="accent1"/>
          </a:solidFill>
          <a:ln>
            <a:noFill/>
          </a:ln>
          <a:effectLst/>
        </c:spPr>
      </c:pivotFmt>
      <c:pivotFmt>
        <c:idx val="16"/>
        <c:spPr>
          <a:solidFill>
            <a:schemeClr val="accent1"/>
          </a:solidFill>
          <a:ln>
            <a:noFill/>
          </a:ln>
          <a:effectLst/>
        </c:spPr>
      </c:pivotFmt>
      <c:pivotFmt>
        <c:idx val="17"/>
        <c:spPr>
          <a:solidFill>
            <a:schemeClr val="accent6"/>
          </a:solidFill>
          <a:ln>
            <a:noFill/>
          </a:ln>
          <a:effectLst/>
        </c:spPr>
      </c:pivotFmt>
      <c:pivotFmt>
        <c:idx val="18"/>
        <c:spPr>
          <a:solidFill>
            <a:schemeClr val="accent6"/>
          </a:solidFill>
          <a:ln>
            <a:noFill/>
          </a:ln>
          <a:effectLst/>
        </c:spPr>
      </c:pivotFmt>
      <c:pivotFmt>
        <c:idx val="19"/>
        <c:spPr>
          <a:solidFill>
            <a:schemeClr val="accent6"/>
          </a:solidFill>
          <a:ln>
            <a:noFill/>
          </a:ln>
          <a:effectLst/>
        </c:spPr>
      </c:pivotFmt>
      <c:pivotFmt>
        <c:idx val="20"/>
        <c:spPr>
          <a:solidFill>
            <a:schemeClr val="accent6"/>
          </a:solidFill>
          <a:ln>
            <a:noFill/>
          </a:ln>
          <a:effectLst/>
        </c:spPr>
      </c:pivotFmt>
      <c:pivotFmt>
        <c:idx val="21"/>
        <c:spPr>
          <a:solidFill>
            <a:schemeClr val="accent6"/>
          </a:solidFill>
          <a:ln>
            <a:noFill/>
          </a:ln>
          <a:effectLst/>
        </c:spPr>
      </c:pivotFmt>
      <c:pivotFmt>
        <c:idx val="22"/>
        <c:spPr>
          <a:solidFill>
            <a:schemeClr val="accent4"/>
          </a:solidFill>
          <a:ln>
            <a:noFill/>
          </a:ln>
          <a:effectLst/>
        </c:spPr>
      </c:pivotFmt>
      <c:pivotFmt>
        <c:idx val="23"/>
        <c:spPr>
          <a:solidFill>
            <a:schemeClr val="bg1">
              <a:lumMod val="65000"/>
            </a:schemeClr>
          </a:solidFill>
          <a:ln>
            <a:noFill/>
          </a:ln>
          <a:effectLst/>
        </c:spPr>
      </c:pivotFmt>
      <c:pivotFmt>
        <c:idx val="24"/>
        <c:spPr>
          <a:solidFill>
            <a:srgbClr val="00B0F0"/>
          </a:solidFill>
          <a:ln>
            <a:noFill/>
          </a:ln>
          <a:effectLst/>
        </c:spPr>
      </c:pivotFmt>
      <c:pivotFmt>
        <c:idx val="25"/>
        <c:spPr>
          <a:solidFill>
            <a:srgbClr val="00B0F0"/>
          </a:solidFill>
          <a:ln>
            <a:noFill/>
          </a:ln>
          <a:effectLst/>
        </c:spPr>
      </c:pivotFmt>
      <c:pivotFmt>
        <c:idx val="26"/>
        <c:spPr>
          <a:solidFill>
            <a:srgbClr val="00B0F0"/>
          </a:solidFill>
          <a:ln>
            <a:noFill/>
          </a:ln>
          <a:effectLst/>
        </c:spPr>
      </c:pivotFmt>
      <c:pivotFmt>
        <c:idx val="27"/>
        <c:spPr>
          <a:solidFill>
            <a:srgbClr val="00B0F0"/>
          </a:solidFill>
          <a:ln>
            <a:noFill/>
          </a:ln>
          <a:effectLst/>
        </c:spPr>
      </c:pivotFmt>
      <c:pivotFmt>
        <c:idx val="28"/>
        <c:spPr>
          <a:solidFill>
            <a:srgbClr val="0070C0"/>
          </a:solidFill>
          <a:ln>
            <a:noFill/>
          </a:ln>
          <a:effectLst/>
        </c:spPr>
      </c:pivotFmt>
      <c:pivotFmt>
        <c:idx val="29"/>
        <c:spPr>
          <a:solidFill>
            <a:srgbClr val="0070C0"/>
          </a:solidFill>
          <a:ln>
            <a:noFill/>
          </a:ln>
          <a:effectLst/>
        </c:spPr>
      </c:pivotFmt>
      <c:pivotFmt>
        <c:idx val="30"/>
        <c:spPr>
          <a:solidFill>
            <a:srgbClr val="0070C0"/>
          </a:solidFill>
          <a:ln>
            <a:noFill/>
          </a:ln>
          <a:effectLst/>
        </c:spPr>
      </c:pivotFmt>
      <c:pivotFmt>
        <c:idx val="31"/>
        <c:spPr>
          <a:solidFill>
            <a:srgbClr val="0070C0"/>
          </a:solidFill>
          <a:ln>
            <a:noFill/>
          </a:ln>
          <a:effectLst/>
        </c:spPr>
      </c:pivotFmt>
      <c:pivotFmt>
        <c:idx val="32"/>
        <c:spPr>
          <a:solidFill>
            <a:srgbClr val="0070C0"/>
          </a:solidFill>
          <a:ln>
            <a:noFill/>
          </a:ln>
          <a:effectLst/>
        </c:spPr>
      </c:pivotFmt>
      <c:pivotFmt>
        <c:idx val="33"/>
        <c:spPr>
          <a:solidFill>
            <a:srgbClr val="0070C0"/>
          </a:solidFill>
          <a:ln>
            <a:noFill/>
          </a:ln>
          <a:effectLst/>
        </c:spPr>
      </c:pivotFmt>
      <c:pivotFmt>
        <c:idx val="34"/>
        <c:spPr>
          <a:solidFill>
            <a:srgbClr val="0070C0"/>
          </a:solidFill>
          <a:ln>
            <a:noFill/>
          </a:ln>
          <a:effectLst/>
        </c:spPr>
      </c:pivotFmt>
      <c:pivotFmt>
        <c:idx val="35"/>
        <c:spPr>
          <a:solidFill>
            <a:srgbClr val="FF0000"/>
          </a:solidFill>
          <a:ln>
            <a:noFill/>
          </a:ln>
          <a:effectLst/>
        </c:spPr>
      </c:pivotFmt>
      <c:pivotFmt>
        <c:idx val="36"/>
        <c:spPr>
          <a:solidFill>
            <a:srgbClr val="FF0000"/>
          </a:solidFill>
          <a:ln>
            <a:noFill/>
          </a:ln>
          <a:effectLst/>
        </c:spPr>
      </c:pivotFmt>
      <c:pivotFmt>
        <c:idx val="37"/>
        <c:spPr>
          <a:solidFill>
            <a:srgbClr val="FF0000"/>
          </a:solidFill>
          <a:ln>
            <a:noFill/>
          </a:ln>
          <a:effectLst/>
        </c:spPr>
      </c:pivotFmt>
      <c:pivotFmt>
        <c:idx val="38"/>
        <c:spPr>
          <a:solidFill>
            <a:srgbClr val="FF0000"/>
          </a:solidFill>
          <a:ln>
            <a:noFill/>
          </a:ln>
          <a:effectLst/>
        </c:spPr>
      </c:pivotFmt>
      <c:pivotFmt>
        <c:idx val="39"/>
        <c:spPr>
          <a:solidFill>
            <a:srgbClr val="FF0000"/>
          </a:solidFill>
          <a:ln>
            <a:noFill/>
          </a:ln>
          <a:effectLst/>
        </c:spPr>
      </c:pivotFmt>
      <c:pivotFmt>
        <c:idx val="40"/>
        <c:spPr>
          <a:solidFill>
            <a:srgbClr val="FF0000"/>
          </a:solidFill>
          <a:ln>
            <a:noFill/>
          </a:ln>
          <a:effectLst/>
        </c:spPr>
      </c:pivotFmt>
      <c:pivotFmt>
        <c:idx val="41"/>
        <c:spPr>
          <a:solidFill>
            <a:srgbClr val="FF0000"/>
          </a:solidFill>
          <a:ln>
            <a:noFill/>
          </a:ln>
          <a:effectLst/>
        </c:spPr>
      </c:pivotFmt>
      <c:pivotFmt>
        <c:idx val="42"/>
        <c:spPr>
          <a:solidFill>
            <a:srgbClr val="FF0000"/>
          </a:solidFill>
          <a:ln>
            <a:noFill/>
          </a:ln>
          <a:effectLst/>
        </c:spPr>
      </c:pivotFmt>
      <c:pivotFmt>
        <c:idx val="43"/>
        <c:spPr>
          <a:solidFill>
            <a:srgbClr val="FF0000"/>
          </a:solidFill>
          <a:ln>
            <a:noFill/>
          </a:ln>
          <a:effectLst/>
        </c:spPr>
      </c:pivotFmt>
      <c:pivotFmt>
        <c:idx val="44"/>
        <c:spPr>
          <a:solidFill>
            <a:srgbClr val="FF0000"/>
          </a:solidFill>
          <a:ln>
            <a:noFill/>
          </a:ln>
          <a:effectLst/>
        </c:spPr>
      </c:pivotFmt>
      <c:pivotFmt>
        <c:idx val="45"/>
        <c:spPr>
          <a:solidFill>
            <a:srgbClr val="FF0000"/>
          </a:solidFill>
          <a:ln>
            <a:noFill/>
          </a:ln>
          <a:effectLst/>
        </c:spPr>
      </c:pivotFmt>
      <c:pivotFmt>
        <c:idx val="46"/>
        <c:spPr>
          <a:solidFill>
            <a:srgbClr val="FF0000"/>
          </a:solidFill>
          <a:ln>
            <a:noFill/>
          </a:ln>
          <a:effectLst/>
        </c:spPr>
      </c:pivotFmt>
      <c:pivotFmt>
        <c:idx val="47"/>
        <c:spPr>
          <a:solidFill>
            <a:srgbClr val="FF0000"/>
          </a:solidFill>
          <a:ln>
            <a:noFill/>
          </a:ln>
          <a:effectLst/>
        </c:spPr>
      </c:pivotFmt>
      <c:pivotFmt>
        <c:idx val="48"/>
        <c:spPr>
          <a:solidFill>
            <a:srgbClr val="FF0000"/>
          </a:solidFill>
          <a:ln>
            <a:noFill/>
          </a:ln>
          <a:effectLst/>
        </c:spPr>
      </c:pivotFmt>
      <c:pivotFmt>
        <c:idx val="49"/>
        <c:spPr>
          <a:solidFill>
            <a:srgbClr val="FF0000"/>
          </a:solidFill>
          <a:ln>
            <a:noFill/>
          </a:ln>
          <a:effectLst/>
        </c:spPr>
      </c:pivotFmt>
      <c:pivotFmt>
        <c:idx val="50"/>
        <c:spPr>
          <a:solidFill>
            <a:srgbClr val="FF0000"/>
          </a:solidFill>
          <a:ln>
            <a:noFill/>
          </a:ln>
          <a:effectLst/>
        </c:spPr>
      </c:pivotFmt>
      <c:pivotFmt>
        <c:idx val="51"/>
        <c:spPr>
          <a:solidFill>
            <a:srgbClr val="FF0000"/>
          </a:solidFill>
          <a:ln>
            <a:noFill/>
          </a:ln>
          <a:effectLst/>
        </c:spPr>
      </c:pivotFmt>
      <c:pivotFmt>
        <c:idx val="52"/>
        <c:spPr>
          <a:solidFill>
            <a:srgbClr val="FF0000"/>
          </a:solidFill>
          <a:ln>
            <a:noFill/>
          </a:ln>
          <a:effectLst/>
        </c:spPr>
      </c:pivotFmt>
      <c:pivotFmt>
        <c:idx val="53"/>
        <c:spPr>
          <a:solidFill>
            <a:srgbClr val="FF0000"/>
          </a:solidFill>
          <a:ln>
            <a:noFill/>
          </a:ln>
          <a:effectLst/>
        </c:spPr>
      </c:pivotFmt>
      <c:pivotFmt>
        <c:idx val="54"/>
        <c:spPr>
          <a:solidFill>
            <a:srgbClr val="FF0000"/>
          </a:solidFill>
          <a:ln>
            <a:noFill/>
          </a:ln>
          <a:effectLst/>
        </c:spPr>
      </c:pivotFmt>
      <c:pivotFmt>
        <c:idx val="55"/>
        <c:spPr>
          <a:solidFill>
            <a:srgbClr val="FF0000"/>
          </a:solidFill>
          <a:ln>
            <a:noFill/>
          </a:ln>
          <a:effectLst/>
        </c:spPr>
      </c:pivotFmt>
    </c:pivotFmts>
    <c:plotArea>
      <c:layout/>
      <c:barChart>
        <c:barDir val="col"/>
        <c:grouping val="clustered"/>
        <c:varyColors val="0"/>
        <c:ser>
          <c:idx val="0"/>
          <c:order val="0"/>
          <c:tx>
            <c:strRef>
              <c:f>'17. Upgrades - Total Emissions'!$F$69</c:f>
              <c:strCache>
                <c:ptCount val="1"/>
                <c:pt idx="0">
                  <c:v>Total</c:v>
                </c:pt>
              </c:strCache>
            </c:strRef>
          </c:tx>
          <c:spPr>
            <a:solidFill>
              <a:schemeClr val="tx1"/>
            </a:solidFill>
            <a:ln>
              <a:noFill/>
            </a:ln>
            <a:effectLst/>
          </c:spPr>
          <c:invertIfNegative val="0"/>
          <c:dPt>
            <c:idx val="0"/>
            <c:invertIfNegative val="0"/>
            <c:bubble3D val="0"/>
            <c:extLst>
              <c:ext xmlns:c16="http://schemas.microsoft.com/office/drawing/2014/chart" uri="{C3380CC4-5D6E-409C-BE32-E72D297353CC}">
                <c16:uniqueId val="{00000003-7594-466B-AADC-CCDCCA06C463}"/>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92BD-4102-8932-28C85A912B78}"/>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92BD-4102-8932-28C85A912B78}"/>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92BD-4102-8932-28C85A912B78}"/>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92BD-4102-8932-28C85A912B78}"/>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92BD-4102-8932-28C85A912B78}"/>
              </c:ext>
            </c:extLst>
          </c:dPt>
          <c:dPt>
            <c:idx val="6"/>
            <c:invertIfNegative val="0"/>
            <c:bubble3D val="0"/>
            <c:spPr>
              <a:solidFill>
                <a:srgbClr val="FF0000"/>
              </a:solidFill>
              <a:ln>
                <a:noFill/>
              </a:ln>
              <a:effectLst/>
            </c:spPr>
            <c:extLst>
              <c:ext xmlns:c16="http://schemas.microsoft.com/office/drawing/2014/chart" uri="{C3380CC4-5D6E-409C-BE32-E72D297353CC}">
                <c16:uniqueId val="{0000002A-92BD-4102-8932-28C85A912B78}"/>
              </c:ext>
            </c:extLst>
          </c:dPt>
          <c:dPt>
            <c:idx val="7"/>
            <c:invertIfNegative val="0"/>
            <c:bubble3D val="0"/>
            <c:spPr>
              <a:solidFill>
                <a:srgbClr val="FF0000"/>
              </a:solidFill>
              <a:ln>
                <a:noFill/>
              </a:ln>
              <a:effectLst/>
            </c:spPr>
            <c:extLst>
              <c:ext xmlns:c16="http://schemas.microsoft.com/office/drawing/2014/chart" uri="{C3380CC4-5D6E-409C-BE32-E72D297353CC}">
                <c16:uniqueId val="{0000002B-92BD-4102-8932-28C85A912B78}"/>
              </c:ext>
            </c:extLst>
          </c:dPt>
          <c:dPt>
            <c:idx val="8"/>
            <c:invertIfNegative val="0"/>
            <c:bubble3D val="0"/>
            <c:spPr>
              <a:solidFill>
                <a:srgbClr val="FF0000"/>
              </a:solidFill>
              <a:ln>
                <a:noFill/>
              </a:ln>
              <a:effectLst/>
            </c:spPr>
            <c:extLst>
              <c:ext xmlns:c16="http://schemas.microsoft.com/office/drawing/2014/chart" uri="{C3380CC4-5D6E-409C-BE32-E72D297353CC}">
                <c16:uniqueId val="{0000002C-92BD-4102-8932-28C85A912B78}"/>
              </c:ext>
            </c:extLst>
          </c:dPt>
          <c:dPt>
            <c:idx val="9"/>
            <c:invertIfNegative val="0"/>
            <c:bubble3D val="0"/>
            <c:spPr>
              <a:solidFill>
                <a:srgbClr val="FF0000"/>
              </a:solidFill>
              <a:ln>
                <a:noFill/>
              </a:ln>
              <a:effectLst/>
            </c:spPr>
            <c:extLst>
              <c:ext xmlns:c16="http://schemas.microsoft.com/office/drawing/2014/chart" uri="{C3380CC4-5D6E-409C-BE32-E72D297353CC}">
                <c16:uniqueId val="{0000002D-92BD-4102-8932-28C85A912B78}"/>
              </c:ext>
            </c:extLst>
          </c:dPt>
          <c:dPt>
            <c:idx val="10"/>
            <c:invertIfNegative val="0"/>
            <c:bubble3D val="0"/>
            <c:spPr>
              <a:solidFill>
                <a:srgbClr val="FF0000"/>
              </a:solidFill>
              <a:ln>
                <a:noFill/>
              </a:ln>
              <a:effectLst/>
            </c:spPr>
            <c:extLst>
              <c:ext xmlns:c16="http://schemas.microsoft.com/office/drawing/2014/chart" uri="{C3380CC4-5D6E-409C-BE32-E72D297353CC}">
                <c16:uniqueId val="{0000002E-92BD-4102-8932-28C85A912B78}"/>
              </c:ext>
            </c:extLst>
          </c:dPt>
          <c:dPt>
            <c:idx val="11"/>
            <c:invertIfNegative val="0"/>
            <c:bubble3D val="0"/>
            <c:spPr>
              <a:solidFill>
                <a:srgbClr val="FF0000"/>
              </a:solidFill>
              <a:ln>
                <a:noFill/>
              </a:ln>
              <a:effectLst/>
            </c:spPr>
            <c:extLst>
              <c:ext xmlns:c16="http://schemas.microsoft.com/office/drawing/2014/chart" uri="{C3380CC4-5D6E-409C-BE32-E72D297353CC}">
                <c16:uniqueId val="{0000002F-92BD-4102-8932-28C85A912B78}"/>
              </c:ext>
            </c:extLst>
          </c:dPt>
          <c:dPt>
            <c:idx val="12"/>
            <c:invertIfNegative val="0"/>
            <c:bubble3D val="0"/>
            <c:spPr>
              <a:solidFill>
                <a:srgbClr val="FF0000"/>
              </a:solidFill>
              <a:ln>
                <a:noFill/>
              </a:ln>
              <a:effectLst/>
            </c:spPr>
            <c:extLst>
              <c:ext xmlns:c16="http://schemas.microsoft.com/office/drawing/2014/chart" uri="{C3380CC4-5D6E-409C-BE32-E72D297353CC}">
                <c16:uniqueId val="{00000030-92BD-4102-8932-28C85A912B78}"/>
              </c:ext>
            </c:extLst>
          </c:dPt>
          <c:dPt>
            <c:idx val="13"/>
            <c:invertIfNegative val="0"/>
            <c:bubble3D val="0"/>
            <c:spPr>
              <a:solidFill>
                <a:srgbClr val="FF0000"/>
              </a:solidFill>
              <a:ln>
                <a:noFill/>
              </a:ln>
              <a:effectLst/>
            </c:spPr>
            <c:extLst>
              <c:ext xmlns:c16="http://schemas.microsoft.com/office/drawing/2014/chart" uri="{C3380CC4-5D6E-409C-BE32-E72D297353CC}">
                <c16:uniqueId val="{00000031-92BD-4102-8932-28C85A912B78}"/>
              </c:ext>
            </c:extLst>
          </c:dPt>
          <c:dPt>
            <c:idx val="14"/>
            <c:invertIfNegative val="0"/>
            <c:bubble3D val="0"/>
            <c:spPr>
              <a:solidFill>
                <a:srgbClr val="FF0000"/>
              </a:solidFill>
              <a:ln>
                <a:noFill/>
              </a:ln>
              <a:effectLst/>
            </c:spPr>
            <c:extLst>
              <c:ext xmlns:c16="http://schemas.microsoft.com/office/drawing/2014/chart" uri="{C3380CC4-5D6E-409C-BE32-E72D297353CC}">
                <c16:uniqueId val="{00000032-92BD-4102-8932-28C85A912B78}"/>
              </c:ext>
            </c:extLst>
          </c:dPt>
          <c:dPt>
            <c:idx val="15"/>
            <c:invertIfNegative val="0"/>
            <c:bubble3D val="0"/>
            <c:spPr>
              <a:solidFill>
                <a:srgbClr val="FF0000"/>
              </a:solidFill>
              <a:ln>
                <a:noFill/>
              </a:ln>
              <a:effectLst/>
            </c:spPr>
            <c:extLst>
              <c:ext xmlns:c16="http://schemas.microsoft.com/office/drawing/2014/chart" uri="{C3380CC4-5D6E-409C-BE32-E72D297353CC}">
                <c16:uniqueId val="{00000033-92BD-4102-8932-28C85A912B78}"/>
              </c:ext>
            </c:extLst>
          </c:dPt>
          <c:dPt>
            <c:idx val="16"/>
            <c:invertIfNegative val="0"/>
            <c:bubble3D val="0"/>
            <c:spPr>
              <a:solidFill>
                <a:srgbClr val="FF0000"/>
              </a:solidFill>
              <a:ln>
                <a:noFill/>
              </a:ln>
              <a:effectLst/>
            </c:spPr>
            <c:extLst>
              <c:ext xmlns:c16="http://schemas.microsoft.com/office/drawing/2014/chart" uri="{C3380CC4-5D6E-409C-BE32-E72D297353CC}">
                <c16:uniqueId val="{00000034-92BD-4102-8932-28C85A912B78}"/>
              </c:ext>
            </c:extLst>
          </c:dPt>
          <c:dPt>
            <c:idx val="17"/>
            <c:invertIfNegative val="0"/>
            <c:bubble3D val="0"/>
            <c:spPr>
              <a:solidFill>
                <a:srgbClr val="FF0000"/>
              </a:solidFill>
              <a:ln>
                <a:noFill/>
              </a:ln>
              <a:effectLst/>
            </c:spPr>
            <c:extLst>
              <c:ext xmlns:c16="http://schemas.microsoft.com/office/drawing/2014/chart" uri="{C3380CC4-5D6E-409C-BE32-E72D297353CC}">
                <c16:uniqueId val="{00000035-92BD-4102-8932-28C85A912B78}"/>
              </c:ext>
            </c:extLst>
          </c:dPt>
          <c:dPt>
            <c:idx val="18"/>
            <c:invertIfNegative val="0"/>
            <c:bubble3D val="0"/>
            <c:spPr>
              <a:solidFill>
                <a:srgbClr val="FF0000"/>
              </a:solidFill>
              <a:ln>
                <a:noFill/>
              </a:ln>
              <a:effectLst/>
            </c:spPr>
            <c:extLst>
              <c:ext xmlns:c16="http://schemas.microsoft.com/office/drawing/2014/chart" uri="{C3380CC4-5D6E-409C-BE32-E72D297353CC}">
                <c16:uniqueId val="{00000036-92BD-4102-8932-28C85A912B78}"/>
              </c:ext>
            </c:extLst>
          </c:dPt>
          <c:dPt>
            <c:idx val="19"/>
            <c:invertIfNegative val="0"/>
            <c:bubble3D val="0"/>
            <c:spPr>
              <a:solidFill>
                <a:srgbClr val="FF0000"/>
              </a:solidFill>
              <a:ln>
                <a:noFill/>
              </a:ln>
              <a:effectLst/>
            </c:spPr>
            <c:extLst>
              <c:ext xmlns:c16="http://schemas.microsoft.com/office/drawing/2014/chart" uri="{C3380CC4-5D6E-409C-BE32-E72D297353CC}">
                <c16:uniqueId val="{00000004-7594-466B-AADC-CCDCCA06C463}"/>
              </c:ext>
            </c:extLst>
          </c:dPt>
          <c:dPt>
            <c:idx val="20"/>
            <c:invertIfNegative val="0"/>
            <c:bubble3D val="0"/>
            <c:spPr>
              <a:solidFill>
                <a:srgbClr val="FF0000"/>
              </a:solidFill>
              <a:ln>
                <a:noFill/>
              </a:ln>
              <a:effectLst/>
            </c:spPr>
            <c:extLst>
              <c:ext xmlns:c16="http://schemas.microsoft.com/office/drawing/2014/chart" uri="{C3380CC4-5D6E-409C-BE32-E72D297353CC}">
                <c16:uniqueId val="{00000005-7594-466B-AADC-CCDCCA06C463}"/>
              </c:ext>
            </c:extLst>
          </c:dPt>
          <c:dPt>
            <c:idx val="21"/>
            <c:invertIfNegative val="0"/>
            <c:bubble3D val="0"/>
            <c:spPr>
              <a:solidFill>
                <a:srgbClr val="FF0000"/>
              </a:solidFill>
              <a:ln>
                <a:noFill/>
              </a:ln>
              <a:effectLst/>
            </c:spPr>
            <c:extLst>
              <c:ext xmlns:c16="http://schemas.microsoft.com/office/drawing/2014/chart" uri="{C3380CC4-5D6E-409C-BE32-E72D297353CC}">
                <c16:uniqueId val="{00000006-7594-466B-AADC-CCDCCA06C463}"/>
              </c:ext>
            </c:extLst>
          </c:dPt>
          <c:dPt>
            <c:idx val="22"/>
            <c:invertIfNegative val="0"/>
            <c:bubble3D val="0"/>
            <c:spPr>
              <a:solidFill>
                <a:srgbClr val="FF0000"/>
              </a:solidFill>
              <a:ln>
                <a:noFill/>
              </a:ln>
              <a:effectLst/>
            </c:spPr>
            <c:extLst>
              <c:ext xmlns:c16="http://schemas.microsoft.com/office/drawing/2014/chart" uri="{C3380CC4-5D6E-409C-BE32-E72D297353CC}">
                <c16:uniqueId val="{00000007-7594-466B-AADC-CCDCCA06C463}"/>
              </c:ext>
            </c:extLst>
          </c:dPt>
          <c:dPt>
            <c:idx val="23"/>
            <c:invertIfNegative val="0"/>
            <c:bubble3D val="0"/>
            <c:spPr>
              <a:solidFill>
                <a:srgbClr val="FF0000"/>
              </a:solidFill>
              <a:ln>
                <a:noFill/>
              </a:ln>
              <a:effectLst/>
            </c:spPr>
            <c:extLst>
              <c:ext xmlns:c16="http://schemas.microsoft.com/office/drawing/2014/chart" uri="{C3380CC4-5D6E-409C-BE32-E72D297353CC}">
                <c16:uniqueId val="{00000008-7594-466B-AADC-CCDCCA06C463}"/>
              </c:ext>
            </c:extLst>
          </c:dPt>
          <c:dPt>
            <c:idx val="24"/>
            <c:invertIfNegative val="0"/>
            <c:bubble3D val="0"/>
            <c:spPr>
              <a:solidFill>
                <a:srgbClr val="FF0000"/>
              </a:solidFill>
              <a:ln>
                <a:noFill/>
              </a:ln>
              <a:effectLst/>
            </c:spPr>
            <c:extLst>
              <c:ext xmlns:c16="http://schemas.microsoft.com/office/drawing/2014/chart" uri="{C3380CC4-5D6E-409C-BE32-E72D297353CC}">
                <c16:uniqueId val="{00000009-7594-466B-AADC-CCDCCA06C463}"/>
              </c:ext>
            </c:extLst>
          </c:dPt>
          <c:dPt>
            <c:idx val="25"/>
            <c:invertIfNegative val="0"/>
            <c:bubble3D val="0"/>
            <c:spPr>
              <a:solidFill>
                <a:srgbClr val="FF0000"/>
              </a:solidFill>
              <a:ln>
                <a:noFill/>
              </a:ln>
              <a:effectLst/>
            </c:spPr>
            <c:extLst>
              <c:ext xmlns:c16="http://schemas.microsoft.com/office/drawing/2014/chart" uri="{C3380CC4-5D6E-409C-BE32-E72D297353CC}">
                <c16:uniqueId val="{0000000A-7594-466B-AADC-CCDCCA06C463}"/>
              </c:ext>
            </c:extLst>
          </c:dPt>
          <c:dPt>
            <c:idx val="26"/>
            <c:invertIfNegative val="0"/>
            <c:bubble3D val="0"/>
            <c:spPr>
              <a:solidFill>
                <a:srgbClr val="FF0000"/>
              </a:solidFill>
              <a:ln>
                <a:noFill/>
              </a:ln>
              <a:effectLst/>
            </c:spPr>
            <c:extLst>
              <c:ext xmlns:c16="http://schemas.microsoft.com/office/drawing/2014/chart" uri="{C3380CC4-5D6E-409C-BE32-E72D297353CC}">
                <c16:uniqueId val="{0000000B-7594-466B-AADC-CCDCCA06C463}"/>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0C-7594-466B-AADC-CCDCCA06C463}"/>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0D-7594-466B-AADC-CCDCCA06C463}"/>
              </c:ext>
            </c:extLst>
          </c:dPt>
          <c:dPt>
            <c:idx val="29"/>
            <c:invertIfNegative val="0"/>
            <c:bubble3D val="0"/>
            <c:spPr>
              <a:solidFill>
                <a:srgbClr val="00B0F0"/>
              </a:solidFill>
              <a:ln>
                <a:noFill/>
              </a:ln>
              <a:effectLst/>
            </c:spPr>
            <c:extLst>
              <c:ext xmlns:c16="http://schemas.microsoft.com/office/drawing/2014/chart" uri="{C3380CC4-5D6E-409C-BE32-E72D297353CC}">
                <c16:uniqueId val="{0000000E-7594-466B-AADC-CCDCCA06C463}"/>
              </c:ext>
            </c:extLst>
          </c:dPt>
          <c:dPt>
            <c:idx val="30"/>
            <c:invertIfNegative val="0"/>
            <c:bubble3D val="0"/>
            <c:spPr>
              <a:solidFill>
                <a:srgbClr val="00B0F0"/>
              </a:solidFill>
              <a:ln>
                <a:noFill/>
              </a:ln>
              <a:effectLst/>
            </c:spPr>
            <c:extLst>
              <c:ext xmlns:c16="http://schemas.microsoft.com/office/drawing/2014/chart" uri="{C3380CC4-5D6E-409C-BE32-E72D297353CC}">
                <c16:uniqueId val="{0000000F-7594-466B-AADC-CCDCCA06C463}"/>
              </c:ext>
            </c:extLst>
          </c:dPt>
          <c:dPt>
            <c:idx val="31"/>
            <c:invertIfNegative val="0"/>
            <c:bubble3D val="0"/>
            <c:spPr>
              <a:solidFill>
                <a:srgbClr val="00B0F0"/>
              </a:solidFill>
              <a:ln>
                <a:noFill/>
              </a:ln>
              <a:effectLst/>
            </c:spPr>
            <c:extLst>
              <c:ext xmlns:c16="http://schemas.microsoft.com/office/drawing/2014/chart" uri="{C3380CC4-5D6E-409C-BE32-E72D297353CC}">
                <c16:uniqueId val="{00000010-7594-466B-AADC-CCDCCA06C463}"/>
              </c:ext>
            </c:extLst>
          </c:dPt>
          <c:dPt>
            <c:idx val="32"/>
            <c:invertIfNegative val="0"/>
            <c:bubble3D val="0"/>
            <c:spPr>
              <a:solidFill>
                <a:srgbClr val="00B0F0"/>
              </a:solidFill>
              <a:ln>
                <a:noFill/>
              </a:ln>
              <a:effectLst/>
            </c:spPr>
            <c:extLst>
              <c:ext xmlns:c16="http://schemas.microsoft.com/office/drawing/2014/chart" uri="{C3380CC4-5D6E-409C-BE32-E72D297353CC}">
                <c16:uniqueId val="{00000011-7594-466B-AADC-CCDCCA06C463}"/>
              </c:ext>
            </c:extLst>
          </c:dPt>
          <c:dPt>
            <c:idx val="33"/>
            <c:invertIfNegative val="0"/>
            <c:bubble3D val="0"/>
            <c:spPr>
              <a:solidFill>
                <a:srgbClr val="0070C0"/>
              </a:solidFill>
              <a:ln>
                <a:noFill/>
              </a:ln>
              <a:effectLst/>
            </c:spPr>
            <c:extLst>
              <c:ext xmlns:c16="http://schemas.microsoft.com/office/drawing/2014/chart" uri="{C3380CC4-5D6E-409C-BE32-E72D297353CC}">
                <c16:uniqueId val="{00000023-92BD-4102-8932-28C85A912B78}"/>
              </c:ext>
            </c:extLst>
          </c:dPt>
          <c:dPt>
            <c:idx val="34"/>
            <c:invertIfNegative val="0"/>
            <c:bubble3D val="0"/>
            <c:spPr>
              <a:solidFill>
                <a:srgbClr val="0070C0"/>
              </a:solidFill>
              <a:ln>
                <a:noFill/>
              </a:ln>
              <a:effectLst/>
            </c:spPr>
            <c:extLst>
              <c:ext xmlns:c16="http://schemas.microsoft.com/office/drawing/2014/chart" uri="{C3380CC4-5D6E-409C-BE32-E72D297353CC}">
                <c16:uniqueId val="{00000024-92BD-4102-8932-28C85A912B78}"/>
              </c:ext>
            </c:extLst>
          </c:dPt>
          <c:dPt>
            <c:idx val="35"/>
            <c:invertIfNegative val="0"/>
            <c:bubble3D val="0"/>
            <c:spPr>
              <a:solidFill>
                <a:srgbClr val="0070C0"/>
              </a:solidFill>
              <a:ln>
                <a:noFill/>
              </a:ln>
              <a:effectLst/>
            </c:spPr>
            <c:extLst>
              <c:ext xmlns:c16="http://schemas.microsoft.com/office/drawing/2014/chart" uri="{C3380CC4-5D6E-409C-BE32-E72D297353CC}">
                <c16:uniqueId val="{00000025-92BD-4102-8932-28C85A912B78}"/>
              </c:ext>
            </c:extLst>
          </c:dPt>
          <c:dPt>
            <c:idx val="36"/>
            <c:invertIfNegative val="0"/>
            <c:bubble3D val="0"/>
            <c:spPr>
              <a:solidFill>
                <a:srgbClr val="0070C0"/>
              </a:solidFill>
              <a:ln>
                <a:noFill/>
              </a:ln>
              <a:effectLst/>
            </c:spPr>
            <c:extLst>
              <c:ext xmlns:c16="http://schemas.microsoft.com/office/drawing/2014/chart" uri="{C3380CC4-5D6E-409C-BE32-E72D297353CC}">
                <c16:uniqueId val="{00000026-92BD-4102-8932-28C85A912B78}"/>
              </c:ext>
            </c:extLst>
          </c:dPt>
          <c:dPt>
            <c:idx val="37"/>
            <c:invertIfNegative val="0"/>
            <c:bubble3D val="0"/>
            <c:spPr>
              <a:solidFill>
                <a:srgbClr val="0070C0"/>
              </a:solidFill>
              <a:ln>
                <a:noFill/>
              </a:ln>
              <a:effectLst/>
            </c:spPr>
            <c:extLst>
              <c:ext xmlns:c16="http://schemas.microsoft.com/office/drawing/2014/chart" uri="{C3380CC4-5D6E-409C-BE32-E72D297353CC}">
                <c16:uniqueId val="{00000027-92BD-4102-8932-28C85A912B78}"/>
              </c:ext>
            </c:extLst>
          </c:dPt>
          <c:dPt>
            <c:idx val="38"/>
            <c:invertIfNegative val="0"/>
            <c:bubble3D val="0"/>
            <c:spPr>
              <a:solidFill>
                <a:srgbClr val="0070C0"/>
              </a:solidFill>
              <a:ln>
                <a:noFill/>
              </a:ln>
              <a:effectLst/>
            </c:spPr>
            <c:extLst>
              <c:ext xmlns:c16="http://schemas.microsoft.com/office/drawing/2014/chart" uri="{C3380CC4-5D6E-409C-BE32-E72D297353CC}">
                <c16:uniqueId val="{00000028-92BD-4102-8932-28C85A912B78}"/>
              </c:ext>
            </c:extLst>
          </c:dPt>
          <c:dPt>
            <c:idx val="39"/>
            <c:invertIfNegative val="0"/>
            <c:bubble3D val="0"/>
            <c:spPr>
              <a:solidFill>
                <a:srgbClr val="0070C0"/>
              </a:solidFill>
              <a:ln>
                <a:noFill/>
              </a:ln>
              <a:effectLst/>
            </c:spPr>
            <c:extLst>
              <c:ext xmlns:c16="http://schemas.microsoft.com/office/drawing/2014/chart" uri="{C3380CC4-5D6E-409C-BE32-E72D297353CC}">
                <c16:uniqueId val="{00000029-92BD-4102-8932-28C85A912B78}"/>
              </c:ext>
            </c:extLst>
          </c:dPt>
          <c:dLbls>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'17. Upgrades - Total Emissions'!$E$70:$E$110</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'17. Upgrades - Total Emissions'!$F$70:$F$110</c:f>
              <c:numCache>
                <c:formatCode>0.00</c:formatCode>
                <c:ptCount val="40"/>
                <c:pt idx="0">
                  <c:v>6.6443846499999987E-2</c:v>
                </c:pt>
                <c:pt idx="1">
                  <c:v>6.4945545500000007E-2</c:v>
                </c:pt>
                <c:pt idx="2">
                  <c:v>6.5105257699999974E-2</c:v>
                </c:pt>
                <c:pt idx="3">
                  <c:v>6.6104292599999989E-2</c:v>
                </c:pt>
                <c:pt idx="4">
                  <c:v>6.6214684299999979E-2</c:v>
                </c:pt>
                <c:pt idx="5">
                  <c:v>6.5914304399999971E-2</c:v>
                </c:pt>
                <c:pt idx="6">
                  <c:v>6.3476253999999996E-2</c:v>
                </c:pt>
                <c:pt idx="7">
                  <c:v>6.3466708600000005E-2</c:v>
                </c:pt>
                <c:pt idx="8">
                  <c:v>6.3688482500000018E-2</c:v>
                </c:pt>
                <c:pt idx="9">
                  <c:v>6.1754850129999969E-2</c:v>
                </c:pt>
                <c:pt idx="10">
                  <c:v>6.1811973729999997E-2</c:v>
                </c:pt>
                <c:pt idx="11">
                  <c:v>6.0423209399999976E-2</c:v>
                </c:pt>
                <c:pt idx="12">
                  <c:v>6.5521145499999989E-2</c:v>
                </c:pt>
                <c:pt idx="13">
                  <c:v>6.4818596699999981E-2</c:v>
                </c:pt>
                <c:pt idx="14">
                  <c:v>6.6282524600000003E-2</c:v>
                </c:pt>
                <c:pt idx="15">
                  <c:v>6.0415835199999969E-2</c:v>
                </c:pt>
                <c:pt idx="16">
                  <c:v>6.3772556900000013E-2</c:v>
                </c:pt>
                <c:pt idx="17">
                  <c:v>6.1792487099999974E-2</c:v>
                </c:pt>
                <c:pt idx="18">
                  <c:v>6.3405051800000015E-2</c:v>
                </c:pt>
                <c:pt idx="19">
                  <c:v>6.0513061999999979E-2</c:v>
                </c:pt>
                <c:pt idx="20">
                  <c:v>6.066033047999999E-2</c:v>
                </c:pt>
                <c:pt idx="21">
                  <c:v>6.7179511899999989E-2</c:v>
                </c:pt>
                <c:pt idx="22">
                  <c:v>6.3611359500000006E-2</c:v>
                </c:pt>
                <c:pt idx="23">
                  <c:v>6.325707349000001E-2</c:v>
                </c:pt>
                <c:pt idx="24">
                  <c:v>6.4536666300000003E-2</c:v>
                </c:pt>
                <c:pt idx="25">
                  <c:v>6.1967793009999987E-2</c:v>
                </c:pt>
                <c:pt idx="26">
                  <c:v>3.3777338970000008E-2</c:v>
                </c:pt>
                <c:pt idx="27">
                  <c:v>6.3532861729999987E-2</c:v>
                </c:pt>
                <c:pt idx="28">
                  <c:v>6.5660350499999992E-2</c:v>
                </c:pt>
                <c:pt idx="29">
                  <c:v>6.6316908100000002E-2</c:v>
                </c:pt>
                <c:pt idx="30">
                  <c:v>6.6474879099999995E-2</c:v>
                </c:pt>
                <c:pt idx="31">
                  <c:v>6.6250744900000005E-2</c:v>
                </c:pt>
                <c:pt idx="32">
                  <c:v>6.6192444699999978E-2</c:v>
                </c:pt>
                <c:pt idx="33">
                  <c:v>6.3158239100000027E-2</c:v>
                </c:pt>
                <c:pt idx="34">
                  <c:v>5.5605516989999999E-2</c:v>
                </c:pt>
                <c:pt idx="35">
                  <c:v>5.7533286410000009E-2</c:v>
                </c:pt>
                <c:pt idx="36">
                  <c:v>5.3179879640000018E-2</c:v>
                </c:pt>
                <c:pt idx="37">
                  <c:v>5.7797213069999985E-2</c:v>
                </c:pt>
                <c:pt idx="38">
                  <c:v>5.5459457779999999E-2</c:v>
                </c:pt>
                <c:pt idx="39">
                  <c:v>6.6117286600000005E-2</c:v>
                </c:pt>
              </c:numCache>
            </c:numRef>
          </c:val>
          <c:extLst>
            <c:ext xmlns:c16="http://schemas.microsoft.com/office/drawing/2014/chart" uri="{C3380CC4-5D6E-409C-BE32-E72D297353CC}">
              <c16:uniqueId val="{00000000-7594-466B-AADC-CCDCCA06C463}"/>
            </c:ext>
          </c:extLst>
        </c:ser>
        <c:dLbls>
          <c:dLblPos val="outEnd"/>
          <c:showLegendKey val="0"/>
          <c:showVal val="1"/>
          <c:showCatName val="0"/>
          <c:showSerName val="0"/>
          <c:showPercent val="0"/>
          <c:showBubbleSize val="0"/>
        </c:dLbls>
        <c:gapWidth val="444"/>
        <c:overlap val="-90"/>
        <c:axId val="461090968"/>
        <c:axId val="461084488"/>
      </c:barChart>
      <c:catAx>
        <c:axId val="461090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Upgrade id</a:t>
                </a:r>
              </a:p>
            </c:rich>
          </c:tx>
          <c:overlay val="0"/>
          <c:spPr>
            <a:noFill/>
            <a:ln>
              <a:noFill/>
            </a:ln>
            <a:effectLst/>
          </c:spPr>
          <c:txPr>
            <a:bodyPr rot="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cap="all" spc="120" normalizeH="0" baseline="0">
                <a:solidFill>
                  <a:schemeClr val="tx1">
                    <a:lumMod val="65000"/>
                    <a:lumOff val="35000"/>
                  </a:schemeClr>
                </a:solidFill>
                <a:latin typeface="+mn-lt"/>
                <a:ea typeface="+mn-ea"/>
                <a:cs typeface="+mn-cs"/>
              </a:defRPr>
            </a:pPr>
            <a:endParaRPr lang="en-US"/>
          </a:p>
        </c:txPr>
        <c:crossAx val="461084488"/>
        <c:crosses val="autoZero"/>
        <c:auto val="1"/>
        <c:lblAlgn val="ctr"/>
        <c:lblOffset val="100"/>
        <c:noMultiLvlLbl val="0"/>
      </c:catAx>
      <c:valAx>
        <c:axId val="461084488"/>
        <c:scaling>
          <c:orientation val="minMax"/>
        </c:scaling>
        <c:delete val="0"/>
        <c:axPos val="l"/>
        <c:title>
          <c:tx>
            <c:rich>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total emissions (mmt co2e)</a:t>
                </a:r>
              </a:p>
            </c:rich>
          </c:tx>
          <c:overlay val="0"/>
          <c:spPr>
            <a:noFill/>
            <a:ln>
              <a:noFill/>
            </a:ln>
            <a:effectLst/>
          </c:spPr>
          <c:txPr>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61090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Education</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'18. Upgrades - Emission Targets'!$B$86</c:f>
              <c:strCache>
                <c:ptCount val="1"/>
                <c:pt idx="0">
                  <c:v>Education</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99F5-4575-A4D9-1790F4555907}"/>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9C8E-406A-94EF-8F6E05B0F1E9}"/>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9C8E-406A-94EF-8F6E05B0F1E9}"/>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9C8E-406A-94EF-8F6E05B0F1E9}"/>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9C8E-406A-94EF-8F6E05B0F1E9}"/>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9C8E-406A-94EF-8F6E05B0F1E9}"/>
              </c:ext>
            </c:extLst>
          </c:dPt>
          <c:dPt>
            <c:idx val="19"/>
            <c:invertIfNegative val="0"/>
            <c:bubble3D val="0"/>
            <c:spPr>
              <a:solidFill>
                <a:srgbClr val="FF0000"/>
              </a:solidFill>
              <a:ln>
                <a:noFill/>
              </a:ln>
              <a:effectLst/>
            </c:spPr>
            <c:extLst>
              <c:ext xmlns:c16="http://schemas.microsoft.com/office/drawing/2014/chart" uri="{C3380CC4-5D6E-409C-BE32-E72D297353CC}">
                <c16:uniqueId val="{00000003-99F5-4575-A4D9-1790F4555907}"/>
              </c:ext>
            </c:extLst>
          </c:dPt>
          <c:dPt>
            <c:idx val="20"/>
            <c:invertIfNegative val="0"/>
            <c:bubble3D val="0"/>
            <c:spPr>
              <a:solidFill>
                <a:srgbClr val="FF0000"/>
              </a:solidFill>
              <a:ln>
                <a:noFill/>
              </a:ln>
              <a:effectLst/>
            </c:spPr>
            <c:extLst>
              <c:ext xmlns:c16="http://schemas.microsoft.com/office/drawing/2014/chart" uri="{C3380CC4-5D6E-409C-BE32-E72D297353CC}">
                <c16:uniqueId val="{00000005-99F5-4575-A4D9-1790F4555907}"/>
              </c:ext>
            </c:extLst>
          </c:dPt>
          <c:dPt>
            <c:idx val="21"/>
            <c:invertIfNegative val="0"/>
            <c:bubble3D val="0"/>
            <c:spPr>
              <a:solidFill>
                <a:srgbClr val="FF0000"/>
              </a:solidFill>
              <a:ln>
                <a:noFill/>
              </a:ln>
              <a:effectLst/>
            </c:spPr>
            <c:extLst>
              <c:ext xmlns:c16="http://schemas.microsoft.com/office/drawing/2014/chart" uri="{C3380CC4-5D6E-409C-BE32-E72D297353CC}">
                <c16:uniqueId val="{00000007-99F5-4575-A4D9-1790F4555907}"/>
              </c:ext>
            </c:extLst>
          </c:dPt>
          <c:dPt>
            <c:idx val="22"/>
            <c:invertIfNegative val="0"/>
            <c:bubble3D val="0"/>
            <c:spPr>
              <a:solidFill>
                <a:srgbClr val="FF0000"/>
              </a:solidFill>
              <a:ln>
                <a:noFill/>
              </a:ln>
              <a:effectLst/>
            </c:spPr>
            <c:extLst>
              <c:ext xmlns:c16="http://schemas.microsoft.com/office/drawing/2014/chart" uri="{C3380CC4-5D6E-409C-BE32-E72D297353CC}">
                <c16:uniqueId val="{00000009-99F5-4575-A4D9-1790F4555907}"/>
              </c:ext>
            </c:extLst>
          </c:dPt>
          <c:dPt>
            <c:idx val="23"/>
            <c:invertIfNegative val="0"/>
            <c:bubble3D val="0"/>
            <c:spPr>
              <a:solidFill>
                <a:srgbClr val="FF0000"/>
              </a:solidFill>
              <a:ln>
                <a:noFill/>
              </a:ln>
              <a:effectLst/>
            </c:spPr>
            <c:extLst>
              <c:ext xmlns:c16="http://schemas.microsoft.com/office/drawing/2014/chart" uri="{C3380CC4-5D6E-409C-BE32-E72D297353CC}">
                <c16:uniqueId val="{0000000B-99F5-4575-A4D9-1790F4555907}"/>
              </c:ext>
            </c:extLst>
          </c:dPt>
          <c:dPt>
            <c:idx val="24"/>
            <c:invertIfNegative val="0"/>
            <c:bubble3D val="0"/>
            <c:spPr>
              <a:solidFill>
                <a:srgbClr val="FF0000"/>
              </a:solidFill>
              <a:ln>
                <a:noFill/>
              </a:ln>
              <a:effectLst/>
            </c:spPr>
            <c:extLst>
              <c:ext xmlns:c16="http://schemas.microsoft.com/office/drawing/2014/chart" uri="{C3380CC4-5D6E-409C-BE32-E72D297353CC}">
                <c16:uniqueId val="{0000000D-99F5-4575-A4D9-1790F4555907}"/>
              </c:ext>
            </c:extLst>
          </c:dPt>
          <c:dPt>
            <c:idx val="25"/>
            <c:invertIfNegative val="0"/>
            <c:bubble3D val="0"/>
            <c:spPr>
              <a:solidFill>
                <a:srgbClr val="FF0000"/>
              </a:solidFill>
              <a:ln>
                <a:noFill/>
              </a:ln>
              <a:effectLst/>
            </c:spPr>
            <c:extLst>
              <c:ext xmlns:c16="http://schemas.microsoft.com/office/drawing/2014/chart" uri="{C3380CC4-5D6E-409C-BE32-E72D297353CC}">
                <c16:uniqueId val="{0000000F-99F5-4575-A4D9-1790F4555907}"/>
              </c:ext>
            </c:extLst>
          </c:dPt>
          <c:dPt>
            <c:idx val="26"/>
            <c:invertIfNegative val="0"/>
            <c:bubble3D val="0"/>
            <c:spPr>
              <a:solidFill>
                <a:srgbClr val="FF0000"/>
              </a:solidFill>
              <a:ln>
                <a:noFill/>
              </a:ln>
              <a:effectLst/>
            </c:spPr>
            <c:extLst>
              <c:ext xmlns:c16="http://schemas.microsoft.com/office/drawing/2014/chart" uri="{C3380CC4-5D6E-409C-BE32-E72D297353CC}">
                <c16:uniqueId val="{00000011-99F5-4575-A4D9-1790F4555907}"/>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13-99F5-4575-A4D9-1790F4555907}"/>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15-99F5-4575-A4D9-1790F4555907}"/>
              </c:ext>
            </c:extLst>
          </c:dPt>
          <c:dPt>
            <c:idx val="29"/>
            <c:invertIfNegative val="0"/>
            <c:bubble3D val="0"/>
            <c:spPr>
              <a:solidFill>
                <a:srgbClr val="00B0F0"/>
              </a:solidFill>
              <a:ln>
                <a:noFill/>
              </a:ln>
              <a:effectLst/>
            </c:spPr>
            <c:extLst>
              <c:ext xmlns:c16="http://schemas.microsoft.com/office/drawing/2014/chart" uri="{C3380CC4-5D6E-409C-BE32-E72D297353CC}">
                <c16:uniqueId val="{00000017-99F5-4575-A4D9-1790F4555907}"/>
              </c:ext>
            </c:extLst>
          </c:dPt>
          <c:dPt>
            <c:idx val="30"/>
            <c:invertIfNegative val="0"/>
            <c:bubble3D val="0"/>
            <c:spPr>
              <a:solidFill>
                <a:srgbClr val="00B0F0"/>
              </a:solidFill>
              <a:ln>
                <a:noFill/>
              </a:ln>
              <a:effectLst/>
            </c:spPr>
            <c:extLst>
              <c:ext xmlns:c16="http://schemas.microsoft.com/office/drawing/2014/chart" uri="{C3380CC4-5D6E-409C-BE32-E72D297353CC}">
                <c16:uniqueId val="{00000019-99F5-4575-A4D9-1790F4555907}"/>
              </c:ext>
            </c:extLst>
          </c:dPt>
          <c:dPt>
            <c:idx val="31"/>
            <c:invertIfNegative val="0"/>
            <c:bubble3D val="0"/>
            <c:spPr>
              <a:solidFill>
                <a:srgbClr val="00B0F0"/>
              </a:solidFill>
              <a:ln>
                <a:noFill/>
              </a:ln>
              <a:effectLst/>
            </c:spPr>
            <c:extLst>
              <c:ext xmlns:c16="http://schemas.microsoft.com/office/drawing/2014/chart" uri="{C3380CC4-5D6E-409C-BE32-E72D297353CC}">
                <c16:uniqueId val="{0000001B-99F5-4575-A4D9-1790F4555907}"/>
              </c:ext>
            </c:extLst>
          </c:dPt>
          <c:dPt>
            <c:idx val="32"/>
            <c:invertIfNegative val="0"/>
            <c:bubble3D val="0"/>
            <c:spPr>
              <a:solidFill>
                <a:srgbClr val="00B0F0"/>
              </a:solidFill>
              <a:ln>
                <a:noFill/>
              </a:ln>
              <a:effectLst/>
            </c:spPr>
            <c:extLst>
              <c:ext xmlns:c16="http://schemas.microsoft.com/office/drawing/2014/chart" uri="{C3380CC4-5D6E-409C-BE32-E72D297353CC}">
                <c16:uniqueId val="{0000001D-99F5-4575-A4D9-1790F4555907}"/>
              </c:ext>
            </c:extLst>
          </c:dPt>
          <c:dPt>
            <c:idx val="33"/>
            <c:invertIfNegative val="0"/>
            <c:bubble3D val="0"/>
            <c:spPr>
              <a:solidFill>
                <a:srgbClr val="0070C0"/>
              </a:solidFill>
              <a:ln>
                <a:noFill/>
              </a:ln>
              <a:effectLst/>
            </c:spPr>
            <c:extLst>
              <c:ext xmlns:c16="http://schemas.microsoft.com/office/drawing/2014/chart" uri="{C3380CC4-5D6E-409C-BE32-E72D297353CC}">
                <c16:uniqueId val="{00000023-9C8E-406A-94EF-8F6E05B0F1E9}"/>
              </c:ext>
            </c:extLst>
          </c:dPt>
          <c:dPt>
            <c:idx val="34"/>
            <c:invertIfNegative val="0"/>
            <c:bubble3D val="0"/>
            <c:spPr>
              <a:solidFill>
                <a:srgbClr val="0070C0"/>
              </a:solidFill>
              <a:ln>
                <a:noFill/>
              </a:ln>
              <a:effectLst/>
            </c:spPr>
            <c:extLst>
              <c:ext xmlns:c16="http://schemas.microsoft.com/office/drawing/2014/chart" uri="{C3380CC4-5D6E-409C-BE32-E72D297353CC}">
                <c16:uniqueId val="{00000024-9C8E-406A-94EF-8F6E05B0F1E9}"/>
              </c:ext>
            </c:extLst>
          </c:dPt>
          <c:dPt>
            <c:idx val="35"/>
            <c:invertIfNegative val="0"/>
            <c:bubble3D val="0"/>
            <c:spPr>
              <a:solidFill>
                <a:srgbClr val="0070C0"/>
              </a:solidFill>
              <a:ln>
                <a:noFill/>
              </a:ln>
              <a:effectLst/>
            </c:spPr>
            <c:extLst>
              <c:ext xmlns:c16="http://schemas.microsoft.com/office/drawing/2014/chart" uri="{C3380CC4-5D6E-409C-BE32-E72D297353CC}">
                <c16:uniqueId val="{00000025-9C8E-406A-94EF-8F6E05B0F1E9}"/>
              </c:ext>
            </c:extLst>
          </c:dPt>
          <c:dPt>
            <c:idx val="36"/>
            <c:invertIfNegative val="0"/>
            <c:bubble3D val="0"/>
            <c:spPr>
              <a:solidFill>
                <a:srgbClr val="0070C0"/>
              </a:solidFill>
              <a:ln>
                <a:noFill/>
              </a:ln>
              <a:effectLst/>
            </c:spPr>
            <c:extLst>
              <c:ext xmlns:c16="http://schemas.microsoft.com/office/drawing/2014/chart" uri="{C3380CC4-5D6E-409C-BE32-E72D297353CC}">
                <c16:uniqueId val="{00000026-9C8E-406A-94EF-8F6E05B0F1E9}"/>
              </c:ext>
            </c:extLst>
          </c:dPt>
          <c:dPt>
            <c:idx val="37"/>
            <c:invertIfNegative val="0"/>
            <c:bubble3D val="0"/>
            <c:spPr>
              <a:solidFill>
                <a:srgbClr val="0070C0"/>
              </a:solidFill>
              <a:ln>
                <a:noFill/>
              </a:ln>
              <a:effectLst/>
            </c:spPr>
            <c:extLst>
              <c:ext xmlns:c16="http://schemas.microsoft.com/office/drawing/2014/chart" uri="{C3380CC4-5D6E-409C-BE32-E72D297353CC}">
                <c16:uniqueId val="{00000027-9C8E-406A-94EF-8F6E05B0F1E9}"/>
              </c:ext>
            </c:extLst>
          </c:dPt>
          <c:dPt>
            <c:idx val="38"/>
            <c:invertIfNegative val="0"/>
            <c:bubble3D val="0"/>
            <c:spPr>
              <a:solidFill>
                <a:srgbClr val="0070C0"/>
              </a:solidFill>
              <a:ln>
                <a:noFill/>
              </a:ln>
              <a:effectLst/>
            </c:spPr>
            <c:extLst>
              <c:ext xmlns:c16="http://schemas.microsoft.com/office/drawing/2014/chart" uri="{C3380CC4-5D6E-409C-BE32-E72D297353CC}">
                <c16:uniqueId val="{00000028-9C8E-406A-94EF-8F6E05B0F1E9}"/>
              </c:ext>
            </c:extLst>
          </c:dPt>
          <c:dPt>
            <c:idx val="39"/>
            <c:invertIfNegative val="0"/>
            <c:bubble3D val="0"/>
            <c:spPr>
              <a:solidFill>
                <a:srgbClr val="0070C0"/>
              </a:solidFill>
              <a:ln>
                <a:noFill/>
              </a:ln>
              <a:effectLst/>
            </c:spPr>
            <c:extLst>
              <c:ext xmlns:c16="http://schemas.microsoft.com/office/drawing/2014/chart" uri="{C3380CC4-5D6E-409C-BE32-E72D297353CC}">
                <c16:uniqueId val="{00000029-9C8E-406A-94EF-8F6E05B0F1E9}"/>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 Upgrades - Emission Targets'!$A$87:$A$119</c:f>
              <c:strCache>
                <c:ptCount val="33"/>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strCache>
            </c:strRef>
          </c:cat>
          <c:val>
            <c:numRef>
              <c:f>'18. Upgrades - Emission Targets'!$B$87:$B$126</c:f>
              <c:numCache>
                <c:formatCode>0.00</c:formatCode>
                <c:ptCount val="40"/>
                <c:pt idx="0">
                  <c:v>6.5021089999999998E-3</c:v>
                </c:pt>
                <c:pt idx="1">
                  <c:v>6.1787700000000001E-3</c:v>
                </c:pt>
                <c:pt idx="2">
                  <c:v>6.2861130000000003E-3</c:v>
                </c:pt>
                <c:pt idx="3">
                  <c:v>6.3306329999999987E-3</c:v>
                </c:pt>
                <c:pt idx="4">
                  <c:v>6.3227659999999996E-3</c:v>
                </c:pt>
                <c:pt idx="5">
                  <c:v>6.1985469999999996E-3</c:v>
                </c:pt>
                <c:pt idx="6">
                  <c:v>6.0006289999999995E-3</c:v>
                </c:pt>
                <c:pt idx="7">
                  <c:v>5.9952790000000009E-3</c:v>
                </c:pt>
                <c:pt idx="8">
                  <c:v>6.5021089999999998E-3</c:v>
                </c:pt>
                <c:pt idx="9">
                  <c:v>6.5021089999999998E-3</c:v>
                </c:pt>
                <c:pt idx="10">
                  <c:v>6.5021089999999998E-3</c:v>
                </c:pt>
                <c:pt idx="11">
                  <c:v>5.2681890000000004E-3</c:v>
                </c:pt>
                <c:pt idx="12">
                  <c:v>6.2485320000000002E-3</c:v>
                </c:pt>
                <c:pt idx="13">
                  <c:v>6.1233399999999997E-3</c:v>
                </c:pt>
                <c:pt idx="14">
                  <c:v>6.5002430000000002E-3</c:v>
                </c:pt>
                <c:pt idx="15">
                  <c:v>5.2680060000000004E-3</c:v>
                </c:pt>
                <c:pt idx="16">
                  <c:v>6.5021089999999998E-3</c:v>
                </c:pt>
                <c:pt idx="17">
                  <c:v>6.5021089999999998E-3</c:v>
                </c:pt>
                <c:pt idx="18">
                  <c:v>6.5021089999999998E-3</c:v>
                </c:pt>
                <c:pt idx="19">
                  <c:v>4.8068869999999993E-3</c:v>
                </c:pt>
                <c:pt idx="20">
                  <c:v>6.5021089999999998E-3</c:v>
                </c:pt>
                <c:pt idx="21">
                  <c:v>6.7651999999999999E-3</c:v>
                </c:pt>
                <c:pt idx="22">
                  <c:v>6.5021089999999998E-3</c:v>
                </c:pt>
                <c:pt idx="23">
                  <c:v>6.5021089999999998E-3</c:v>
                </c:pt>
                <c:pt idx="24">
                  <c:v>6.5021089999999998E-3</c:v>
                </c:pt>
                <c:pt idx="25">
                  <c:v>6.5021089999999998E-3</c:v>
                </c:pt>
                <c:pt idx="26">
                  <c:v>1.7620575000000002E-3</c:v>
                </c:pt>
                <c:pt idx="27">
                  <c:v>6.4239160000000009E-3</c:v>
                </c:pt>
                <c:pt idx="28">
                  <c:v>6.513772000000001E-3</c:v>
                </c:pt>
                <c:pt idx="29">
                  <c:v>6.3160900000000008E-3</c:v>
                </c:pt>
                <c:pt idx="30">
                  <c:v>6.5389360000000004E-3</c:v>
                </c:pt>
                <c:pt idx="31">
                  <c:v>6.4472300000000008E-3</c:v>
                </c:pt>
                <c:pt idx="32">
                  <c:v>6.4509779999999996E-3</c:v>
                </c:pt>
                <c:pt idx="33">
                  <c:v>5.6692270000000006E-3</c:v>
                </c:pt>
                <c:pt idx="34">
                  <c:v>5.9098459999999998E-3</c:v>
                </c:pt>
                <c:pt idx="35">
                  <c:v>5.9098440000000009E-3</c:v>
                </c:pt>
                <c:pt idx="36">
                  <c:v>5.1721050999999994E-3</c:v>
                </c:pt>
                <c:pt idx="37">
                  <c:v>5.6964710000000007E-3</c:v>
                </c:pt>
                <c:pt idx="38">
                  <c:v>5.0699779999999993E-3</c:v>
                </c:pt>
                <c:pt idx="39">
                  <c:v>6.2638980000000004E-3</c:v>
                </c:pt>
              </c:numCache>
            </c:numRef>
          </c:val>
          <c:extLst>
            <c:ext xmlns:c16="http://schemas.microsoft.com/office/drawing/2014/chart" uri="{C3380CC4-5D6E-409C-BE32-E72D297353CC}">
              <c16:uniqueId val="{0000001E-99F5-4575-A4D9-1790F4555907}"/>
            </c:ext>
          </c:extLst>
        </c:ser>
        <c:dLbls>
          <c:dLblPos val="outEnd"/>
          <c:showLegendKey val="0"/>
          <c:showVal val="1"/>
          <c:showCatName val="0"/>
          <c:showSerName val="0"/>
          <c:showPercent val="0"/>
          <c:showBubbleSize val="0"/>
        </c:dLbls>
        <c:gapWidth val="444"/>
        <c:overlap val="-90"/>
        <c:axId val="1184285056"/>
        <c:axId val="1184282536"/>
      </c:barChart>
      <c:lineChart>
        <c:grouping val="standard"/>
        <c:varyColors val="0"/>
        <c:ser>
          <c:idx val="0"/>
          <c:order val="1"/>
          <c:tx>
            <c:v>Emissions Target</c:v>
          </c:tx>
          <c:spPr>
            <a:ln w="31750" cap="rnd">
              <a:solidFill>
                <a:sysClr val="windowText" lastClr="000000"/>
              </a:solidFill>
              <a:prstDash val="sysDash"/>
              <a:round/>
            </a:ln>
            <a:effectLst/>
          </c:spPr>
          <c:marker>
            <c:symbol val="none"/>
          </c:marker>
          <c:cat>
            <c:strRef>
              <c:f>'18. Upgrades - Emission Targets'!$A$87:$A$126</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'Hidden - Emissions Targets'!$B$2:$B$41</c:f>
              <c:numCache>
                <c:formatCode>General</c:formatCode>
                <c:ptCount val="40"/>
                <c:pt idx="0">
                  <c:v>5.8518980999999999E-3</c:v>
                </c:pt>
                <c:pt idx="1">
                  <c:v>5.8518980999999999E-3</c:v>
                </c:pt>
                <c:pt idx="2">
                  <c:v>5.8518980999999999E-3</c:v>
                </c:pt>
                <c:pt idx="3">
                  <c:v>5.8518980999999999E-3</c:v>
                </c:pt>
                <c:pt idx="4">
                  <c:v>5.8518980999999999E-3</c:v>
                </c:pt>
                <c:pt idx="5">
                  <c:v>5.8518980999999999E-3</c:v>
                </c:pt>
                <c:pt idx="6">
                  <c:v>5.8518980999999999E-3</c:v>
                </c:pt>
                <c:pt idx="7">
                  <c:v>5.8518980999999999E-3</c:v>
                </c:pt>
                <c:pt idx="8">
                  <c:v>5.8518980999999999E-3</c:v>
                </c:pt>
                <c:pt idx="9">
                  <c:v>5.8518980999999999E-3</c:v>
                </c:pt>
                <c:pt idx="10">
                  <c:v>5.8518980999999999E-3</c:v>
                </c:pt>
                <c:pt idx="11">
                  <c:v>5.8518980999999999E-3</c:v>
                </c:pt>
                <c:pt idx="12">
                  <c:v>5.8518980999999999E-3</c:v>
                </c:pt>
                <c:pt idx="13">
                  <c:v>5.8518980999999999E-3</c:v>
                </c:pt>
                <c:pt idx="14">
                  <c:v>5.8518980999999999E-3</c:v>
                </c:pt>
                <c:pt idx="15">
                  <c:v>5.8518980999999999E-3</c:v>
                </c:pt>
                <c:pt idx="16">
                  <c:v>5.8518980999999999E-3</c:v>
                </c:pt>
                <c:pt idx="17">
                  <c:v>5.8518980999999999E-3</c:v>
                </c:pt>
                <c:pt idx="18">
                  <c:v>5.8518980999999999E-3</c:v>
                </c:pt>
                <c:pt idx="19">
                  <c:v>5.8518980999999999E-3</c:v>
                </c:pt>
                <c:pt idx="20">
                  <c:v>5.8518980999999999E-3</c:v>
                </c:pt>
                <c:pt idx="21">
                  <c:v>5.8518980999999999E-3</c:v>
                </c:pt>
                <c:pt idx="22">
                  <c:v>5.8518980999999999E-3</c:v>
                </c:pt>
                <c:pt idx="23">
                  <c:v>5.8518980999999999E-3</c:v>
                </c:pt>
                <c:pt idx="24">
                  <c:v>5.8518980999999999E-3</c:v>
                </c:pt>
                <c:pt idx="25">
                  <c:v>5.8518980999999999E-3</c:v>
                </c:pt>
                <c:pt idx="26">
                  <c:v>5.8518980999999999E-3</c:v>
                </c:pt>
                <c:pt idx="27">
                  <c:v>5.8518980999999999E-3</c:v>
                </c:pt>
                <c:pt idx="28">
                  <c:v>5.8518980999999999E-3</c:v>
                </c:pt>
                <c:pt idx="29">
                  <c:v>5.8518980999999999E-3</c:v>
                </c:pt>
                <c:pt idx="30">
                  <c:v>5.8518980999999999E-3</c:v>
                </c:pt>
                <c:pt idx="31">
                  <c:v>5.8518980999999999E-3</c:v>
                </c:pt>
                <c:pt idx="32">
                  <c:v>5.8518980999999999E-3</c:v>
                </c:pt>
                <c:pt idx="33">
                  <c:v>5.8518980999999999E-3</c:v>
                </c:pt>
                <c:pt idx="34">
                  <c:v>5.8518980999999999E-3</c:v>
                </c:pt>
                <c:pt idx="35">
                  <c:v>5.8518980999999999E-3</c:v>
                </c:pt>
                <c:pt idx="36">
                  <c:v>5.8518980999999999E-3</c:v>
                </c:pt>
                <c:pt idx="37">
                  <c:v>5.8518980999999999E-3</c:v>
                </c:pt>
                <c:pt idx="38">
                  <c:v>5.8518980999999999E-3</c:v>
                </c:pt>
                <c:pt idx="39">
                  <c:v>5.8518980999999999E-3</c:v>
                </c:pt>
              </c:numCache>
            </c:numRef>
          </c:val>
          <c:smooth val="0"/>
          <c:extLst>
            <c:ext xmlns:c16="http://schemas.microsoft.com/office/drawing/2014/chart" uri="{C3380CC4-5D6E-409C-BE32-E72D297353CC}">
              <c16:uniqueId val="{00000022-99F5-4575-A4D9-1790F4555907}"/>
            </c:ext>
          </c:extLst>
        </c:ser>
        <c:dLbls>
          <c:showLegendKey val="0"/>
          <c:showVal val="0"/>
          <c:showCatName val="0"/>
          <c:showSerName val="0"/>
          <c:showPercent val="0"/>
          <c:showBubbleSize val="0"/>
        </c:dLbls>
        <c:marker val="1"/>
        <c:smooth val="0"/>
        <c:axId val="1184285056"/>
        <c:axId val="1184282536"/>
      </c:line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Total Emissions (MMT CO2e)</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food service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'18. Upgrades - Emission Targets'!$C$86</c:f>
              <c:strCache>
                <c:ptCount val="1"/>
                <c:pt idx="0">
                  <c:v>Food Service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0D6C-4DB4-90D5-6A64F97887DF}"/>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5B6B-4416-9EB8-96C19DCFD8FA}"/>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5B6B-4416-9EB8-96C19DCFD8FA}"/>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5B6B-4416-9EB8-96C19DCFD8FA}"/>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5B6B-4416-9EB8-96C19DCFD8FA}"/>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5B6B-4416-9EB8-96C19DCFD8FA}"/>
              </c:ext>
            </c:extLst>
          </c:dPt>
          <c:dPt>
            <c:idx val="19"/>
            <c:invertIfNegative val="0"/>
            <c:bubble3D val="0"/>
            <c:spPr>
              <a:solidFill>
                <a:srgbClr val="FF0000"/>
              </a:solidFill>
              <a:ln>
                <a:noFill/>
              </a:ln>
              <a:effectLst/>
            </c:spPr>
            <c:extLst>
              <c:ext xmlns:c16="http://schemas.microsoft.com/office/drawing/2014/chart" uri="{C3380CC4-5D6E-409C-BE32-E72D297353CC}">
                <c16:uniqueId val="{00000003-0D6C-4DB4-90D5-6A64F97887DF}"/>
              </c:ext>
            </c:extLst>
          </c:dPt>
          <c:dPt>
            <c:idx val="20"/>
            <c:invertIfNegative val="0"/>
            <c:bubble3D val="0"/>
            <c:spPr>
              <a:solidFill>
                <a:srgbClr val="FF0000"/>
              </a:solidFill>
              <a:ln>
                <a:noFill/>
              </a:ln>
              <a:effectLst/>
            </c:spPr>
            <c:extLst>
              <c:ext xmlns:c16="http://schemas.microsoft.com/office/drawing/2014/chart" uri="{C3380CC4-5D6E-409C-BE32-E72D297353CC}">
                <c16:uniqueId val="{00000005-0D6C-4DB4-90D5-6A64F97887DF}"/>
              </c:ext>
            </c:extLst>
          </c:dPt>
          <c:dPt>
            <c:idx val="21"/>
            <c:invertIfNegative val="0"/>
            <c:bubble3D val="0"/>
            <c:spPr>
              <a:solidFill>
                <a:srgbClr val="FF0000"/>
              </a:solidFill>
              <a:ln>
                <a:noFill/>
              </a:ln>
              <a:effectLst/>
            </c:spPr>
            <c:extLst>
              <c:ext xmlns:c16="http://schemas.microsoft.com/office/drawing/2014/chart" uri="{C3380CC4-5D6E-409C-BE32-E72D297353CC}">
                <c16:uniqueId val="{00000007-0D6C-4DB4-90D5-6A64F97887DF}"/>
              </c:ext>
            </c:extLst>
          </c:dPt>
          <c:dPt>
            <c:idx val="22"/>
            <c:invertIfNegative val="0"/>
            <c:bubble3D val="0"/>
            <c:spPr>
              <a:solidFill>
                <a:srgbClr val="FF0000"/>
              </a:solidFill>
              <a:ln>
                <a:noFill/>
              </a:ln>
              <a:effectLst/>
            </c:spPr>
            <c:extLst>
              <c:ext xmlns:c16="http://schemas.microsoft.com/office/drawing/2014/chart" uri="{C3380CC4-5D6E-409C-BE32-E72D297353CC}">
                <c16:uniqueId val="{00000009-0D6C-4DB4-90D5-6A64F97887DF}"/>
              </c:ext>
            </c:extLst>
          </c:dPt>
          <c:dPt>
            <c:idx val="23"/>
            <c:invertIfNegative val="0"/>
            <c:bubble3D val="0"/>
            <c:spPr>
              <a:solidFill>
                <a:srgbClr val="FF0000"/>
              </a:solidFill>
              <a:ln>
                <a:noFill/>
              </a:ln>
              <a:effectLst/>
            </c:spPr>
            <c:extLst>
              <c:ext xmlns:c16="http://schemas.microsoft.com/office/drawing/2014/chart" uri="{C3380CC4-5D6E-409C-BE32-E72D297353CC}">
                <c16:uniqueId val="{0000000B-0D6C-4DB4-90D5-6A64F97887DF}"/>
              </c:ext>
            </c:extLst>
          </c:dPt>
          <c:dPt>
            <c:idx val="24"/>
            <c:invertIfNegative val="0"/>
            <c:bubble3D val="0"/>
            <c:spPr>
              <a:solidFill>
                <a:srgbClr val="FF0000"/>
              </a:solidFill>
              <a:ln>
                <a:noFill/>
              </a:ln>
              <a:effectLst/>
            </c:spPr>
            <c:extLst>
              <c:ext xmlns:c16="http://schemas.microsoft.com/office/drawing/2014/chart" uri="{C3380CC4-5D6E-409C-BE32-E72D297353CC}">
                <c16:uniqueId val="{0000000D-0D6C-4DB4-90D5-6A64F97887DF}"/>
              </c:ext>
            </c:extLst>
          </c:dPt>
          <c:dPt>
            <c:idx val="25"/>
            <c:invertIfNegative val="0"/>
            <c:bubble3D val="0"/>
            <c:spPr>
              <a:solidFill>
                <a:srgbClr val="FF0000"/>
              </a:solidFill>
              <a:ln>
                <a:noFill/>
              </a:ln>
              <a:effectLst/>
            </c:spPr>
            <c:extLst>
              <c:ext xmlns:c16="http://schemas.microsoft.com/office/drawing/2014/chart" uri="{C3380CC4-5D6E-409C-BE32-E72D297353CC}">
                <c16:uniqueId val="{0000000F-0D6C-4DB4-90D5-6A64F97887DF}"/>
              </c:ext>
            </c:extLst>
          </c:dPt>
          <c:dPt>
            <c:idx val="26"/>
            <c:invertIfNegative val="0"/>
            <c:bubble3D val="0"/>
            <c:spPr>
              <a:solidFill>
                <a:srgbClr val="FF0000"/>
              </a:solidFill>
              <a:ln>
                <a:noFill/>
              </a:ln>
              <a:effectLst/>
            </c:spPr>
            <c:extLst>
              <c:ext xmlns:c16="http://schemas.microsoft.com/office/drawing/2014/chart" uri="{C3380CC4-5D6E-409C-BE32-E72D297353CC}">
                <c16:uniqueId val="{00000011-0D6C-4DB4-90D5-6A64F97887DF}"/>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13-0D6C-4DB4-90D5-6A64F97887DF}"/>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15-0D6C-4DB4-90D5-6A64F97887DF}"/>
              </c:ext>
            </c:extLst>
          </c:dPt>
          <c:dPt>
            <c:idx val="29"/>
            <c:invertIfNegative val="0"/>
            <c:bubble3D val="0"/>
            <c:spPr>
              <a:solidFill>
                <a:srgbClr val="00B0F0"/>
              </a:solidFill>
              <a:ln>
                <a:noFill/>
              </a:ln>
              <a:effectLst/>
            </c:spPr>
            <c:extLst>
              <c:ext xmlns:c16="http://schemas.microsoft.com/office/drawing/2014/chart" uri="{C3380CC4-5D6E-409C-BE32-E72D297353CC}">
                <c16:uniqueId val="{00000017-0D6C-4DB4-90D5-6A64F97887DF}"/>
              </c:ext>
            </c:extLst>
          </c:dPt>
          <c:dPt>
            <c:idx val="30"/>
            <c:invertIfNegative val="0"/>
            <c:bubble3D val="0"/>
            <c:spPr>
              <a:solidFill>
                <a:srgbClr val="00B0F0"/>
              </a:solidFill>
              <a:ln>
                <a:noFill/>
              </a:ln>
              <a:effectLst/>
            </c:spPr>
            <c:extLst>
              <c:ext xmlns:c16="http://schemas.microsoft.com/office/drawing/2014/chart" uri="{C3380CC4-5D6E-409C-BE32-E72D297353CC}">
                <c16:uniqueId val="{00000019-0D6C-4DB4-90D5-6A64F97887DF}"/>
              </c:ext>
            </c:extLst>
          </c:dPt>
          <c:dPt>
            <c:idx val="31"/>
            <c:invertIfNegative val="0"/>
            <c:bubble3D val="0"/>
            <c:spPr>
              <a:solidFill>
                <a:srgbClr val="00B0F0"/>
              </a:solidFill>
              <a:ln>
                <a:noFill/>
              </a:ln>
              <a:effectLst/>
            </c:spPr>
            <c:extLst>
              <c:ext xmlns:c16="http://schemas.microsoft.com/office/drawing/2014/chart" uri="{C3380CC4-5D6E-409C-BE32-E72D297353CC}">
                <c16:uniqueId val="{0000001B-0D6C-4DB4-90D5-6A64F97887DF}"/>
              </c:ext>
            </c:extLst>
          </c:dPt>
          <c:dPt>
            <c:idx val="32"/>
            <c:invertIfNegative val="0"/>
            <c:bubble3D val="0"/>
            <c:spPr>
              <a:solidFill>
                <a:srgbClr val="00B0F0"/>
              </a:solidFill>
              <a:ln>
                <a:noFill/>
              </a:ln>
              <a:effectLst/>
            </c:spPr>
            <c:extLst>
              <c:ext xmlns:c16="http://schemas.microsoft.com/office/drawing/2014/chart" uri="{C3380CC4-5D6E-409C-BE32-E72D297353CC}">
                <c16:uniqueId val="{0000001D-0D6C-4DB4-90D5-6A64F97887DF}"/>
              </c:ext>
            </c:extLst>
          </c:dPt>
          <c:dPt>
            <c:idx val="33"/>
            <c:invertIfNegative val="0"/>
            <c:bubble3D val="0"/>
            <c:spPr>
              <a:solidFill>
                <a:srgbClr val="0070C0"/>
              </a:solidFill>
              <a:ln>
                <a:noFill/>
              </a:ln>
              <a:effectLst/>
            </c:spPr>
            <c:extLst>
              <c:ext xmlns:c16="http://schemas.microsoft.com/office/drawing/2014/chart" uri="{C3380CC4-5D6E-409C-BE32-E72D297353CC}">
                <c16:uniqueId val="{00000023-5B6B-4416-9EB8-96C19DCFD8FA}"/>
              </c:ext>
            </c:extLst>
          </c:dPt>
          <c:dPt>
            <c:idx val="34"/>
            <c:invertIfNegative val="0"/>
            <c:bubble3D val="0"/>
            <c:spPr>
              <a:solidFill>
                <a:srgbClr val="0070C0"/>
              </a:solidFill>
              <a:ln>
                <a:noFill/>
              </a:ln>
              <a:effectLst/>
            </c:spPr>
            <c:extLst>
              <c:ext xmlns:c16="http://schemas.microsoft.com/office/drawing/2014/chart" uri="{C3380CC4-5D6E-409C-BE32-E72D297353CC}">
                <c16:uniqueId val="{00000024-5B6B-4416-9EB8-96C19DCFD8FA}"/>
              </c:ext>
            </c:extLst>
          </c:dPt>
          <c:dPt>
            <c:idx val="35"/>
            <c:invertIfNegative val="0"/>
            <c:bubble3D val="0"/>
            <c:spPr>
              <a:solidFill>
                <a:srgbClr val="0070C0"/>
              </a:solidFill>
              <a:ln>
                <a:noFill/>
              </a:ln>
              <a:effectLst/>
            </c:spPr>
            <c:extLst>
              <c:ext xmlns:c16="http://schemas.microsoft.com/office/drawing/2014/chart" uri="{C3380CC4-5D6E-409C-BE32-E72D297353CC}">
                <c16:uniqueId val="{00000025-5B6B-4416-9EB8-96C19DCFD8FA}"/>
              </c:ext>
            </c:extLst>
          </c:dPt>
          <c:dPt>
            <c:idx val="36"/>
            <c:invertIfNegative val="0"/>
            <c:bubble3D val="0"/>
            <c:spPr>
              <a:solidFill>
                <a:srgbClr val="0070C0"/>
              </a:solidFill>
              <a:ln>
                <a:noFill/>
              </a:ln>
              <a:effectLst/>
            </c:spPr>
            <c:extLst>
              <c:ext xmlns:c16="http://schemas.microsoft.com/office/drawing/2014/chart" uri="{C3380CC4-5D6E-409C-BE32-E72D297353CC}">
                <c16:uniqueId val="{00000026-5B6B-4416-9EB8-96C19DCFD8FA}"/>
              </c:ext>
            </c:extLst>
          </c:dPt>
          <c:dPt>
            <c:idx val="37"/>
            <c:invertIfNegative val="0"/>
            <c:bubble3D val="0"/>
            <c:spPr>
              <a:solidFill>
                <a:srgbClr val="0070C0"/>
              </a:solidFill>
              <a:ln>
                <a:noFill/>
              </a:ln>
              <a:effectLst/>
            </c:spPr>
            <c:extLst>
              <c:ext xmlns:c16="http://schemas.microsoft.com/office/drawing/2014/chart" uri="{C3380CC4-5D6E-409C-BE32-E72D297353CC}">
                <c16:uniqueId val="{00000027-5B6B-4416-9EB8-96C19DCFD8FA}"/>
              </c:ext>
            </c:extLst>
          </c:dPt>
          <c:dPt>
            <c:idx val="38"/>
            <c:invertIfNegative val="0"/>
            <c:bubble3D val="0"/>
            <c:spPr>
              <a:solidFill>
                <a:srgbClr val="0070C0"/>
              </a:solidFill>
              <a:ln>
                <a:noFill/>
              </a:ln>
              <a:effectLst/>
            </c:spPr>
            <c:extLst>
              <c:ext xmlns:c16="http://schemas.microsoft.com/office/drawing/2014/chart" uri="{C3380CC4-5D6E-409C-BE32-E72D297353CC}">
                <c16:uniqueId val="{00000028-5B6B-4416-9EB8-96C19DCFD8FA}"/>
              </c:ext>
            </c:extLst>
          </c:dPt>
          <c:dPt>
            <c:idx val="39"/>
            <c:invertIfNegative val="0"/>
            <c:bubble3D val="0"/>
            <c:spPr>
              <a:solidFill>
                <a:srgbClr val="0070C0"/>
              </a:solidFill>
              <a:ln>
                <a:noFill/>
              </a:ln>
              <a:effectLst/>
            </c:spPr>
            <c:extLst>
              <c:ext xmlns:c16="http://schemas.microsoft.com/office/drawing/2014/chart" uri="{C3380CC4-5D6E-409C-BE32-E72D297353CC}">
                <c16:uniqueId val="{00000029-5B6B-4416-9EB8-96C19DCFD8FA}"/>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 Upgrades - Emission Targets'!$A$87:$A$119</c:f>
              <c:strCache>
                <c:ptCount val="33"/>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strCache>
            </c:strRef>
          </c:cat>
          <c:val>
            <c:numRef>
              <c:f>'18. Upgrades - Emission Targets'!$C$87:$C$126</c:f>
              <c:numCache>
                <c:formatCode>0.00</c:formatCode>
                <c:ptCount val="40"/>
                <c:pt idx="0">
                  <c:v>3.3415005E-3</c:v>
                </c:pt>
                <c:pt idx="1">
                  <c:v>3.3135924000000003E-3</c:v>
                </c:pt>
                <c:pt idx="2">
                  <c:v>3.3212078999999999E-3</c:v>
                </c:pt>
                <c:pt idx="3">
                  <c:v>3.3396975000000006E-3</c:v>
                </c:pt>
                <c:pt idx="4">
                  <c:v>3.3354386999999998E-3</c:v>
                </c:pt>
                <c:pt idx="5">
                  <c:v>3.3355088999999999E-3</c:v>
                </c:pt>
                <c:pt idx="6">
                  <c:v>3.3407786999999998E-3</c:v>
                </c:pt>
                <c:pt idx="7">
                  <c:v>3.3407786999999998E-3</c:v>
                </c:pt>
                <c:pt idx="8">
                  <c:v>3.2047065E-3</c:v>
                </c:pt>
                <c:pt idx="9">
                  <c:v>3.1738325000000003E-3</c:v>
                </c:pt>
                <c:pt idx="10">
                  <c:v>3.1816125000000005E-3</c:v>
                </c:pt>
                <c:pt idx="11">
                  <c:v>3.3415005E-3</c:v>
                </c:pt>
                <c:pt idx="12">
                  <c:v>3.3415005E-3</c:v>
                </c:pt>
                <c:pt idx="13">
                  <c:v>3.3415005E-3</c:v>
                </c:pt>
                <c:pt idx="14">
                  <c:v>3.3165740999999997E-3</c:v>
                </c:pt>
                <c:pt idx="15">
                  <c:v>3.3415005E-3</c:v>
                </c:pt>
                <c:pt idx="16">
                  <c:v>3.3197241000000001E-3</c:v>
                </c:pt>
                <c:pt idx="17">
                  <c:v>3.1816125000000005E-3</c:v>
                </c:pt>
                <c:pt idx="18">
                  <c:v>3.1248165E-3</c:v>
                </c:pt>
                <c:pt idx="19">
                  <c:v>3.3415005E-3</c:v>
                </c:pt>
                <c:pt idx="20">
                  <c:v>3.0046409000000001E-3</c:v>
                </c:pt>
                <c:pt idx="21">
                  <c:v>3.3415005E-3</c:v>
                </c:pt>
                <c:pt idx="22">
                  <c:v>3.2543245000000004E-3</c:v>
                </c:pt>
                <c:pt idx="23">
                  <c:v>3.2418845000000002E-3</c:v>
                </c:pt>
                <c:pt idx="24">
                  <c:v>3.3078045000000003E-3</c:v>
                </c:pt>
                <c:pt idx="25">
                  <c:v>3.1602554999999996E-3</c:v>
                </c:pt>
                <c:pt idx="26">
                  <c:v>2.5783951999999999E-3</c:v>
                </c:pt>
                <c:pt idx="27">
                  <c:v>3.2918476000000003E-3</c:v>
                </c:pt>
                <c:pt idx="28">
                  <c:v>3.1579526000000001E-3</c:v>
                </c:pt>
                <c:pt idx="29">
                  <c:v>3.3415005E-3</c:v>
                </c:pt>
                <c:pt idx="30">
                  <c:v>3.3415005E-3</c:v>
                </c:pt>
                <c:pt idx="31">
                  <c:v>3.3415005E-3</c:v>
                </c:pt>
                <c:pt idx="32">
                  <c:v>3.3415005E-3</c:v>
                </c:pt>
                <c:pt idx="33">
                  <c:v>3.2881289000000003E-3</c:v>
                </c:pt>
                <c:pt idx="34">
                  <c:v>3.1284858000000001E-3</c:v>
                </c:pt>
                <c:pt idx="35">
                  <c:v>3.2047677999999997E-3</c:v>
                </c:pt>
                <c:pt idx="36">
                  <c:v>3.0634906000000001E-3</c:v>
                </c:pt>
                <c:pt idx="37">
                  <c:v>3.1602707000000004E-3</c:v>
                </c:pt>
                <c:pt idx="38">
                  <c:v>3.0046409000000001E-3</c:v>
                </c:pt>
                <c:pt idx="39">
                  <c:v>3.3415005E-3</c:v>
                </c:pt>
              </c:numCache>
            </c:numRef>
          </c:val>
          <c:extLst>
            <c:ext xmlns:c16="http://schemas.microsoft.com/office/drawing/2014/chart" uri="{C3380CC4-5D6E-409C-BE32-E72D297353CC}">
              <c16:uniqueId val="{0000001E-0D6C-4DB4-90D5-6A64F97887DF}"/>
            </c:ext>
          </c:extLst>
        </c:ser>
        <c:dLbls>
          <c:dLblPos val="outEnd"/>
          <c:showLegendKey val="0"/>
          <c:showVal val="1"/>
          <c:showCatName val="0"/>
          <c:showSerName val="0"/>
          <c:showPercent val="0"/>
          <c:showBubbleSize val="0"/>
        </c:dLbls>
        <c:gapWidth val="444"/>
        <c:overlap val="-90"/>
        <c:axId val="1184285056"/>
        <c:axId val="1184282536"/>
      </c:barChart>
      <c:lineChart>
        <c:grouping val="standard"/>
        <c:varyColors val="0"/>
        <c:ser>
          <c:idx val="0"/>
          <c:order val="1"/>
          <c:tx>
            <c:v>Emissions Target</c:v>
          </c:tx>
          <c:spPr>
            <a:ln w="31750" cap="rnd">
              <a:solidFill>
                <a:schemeClr val="tx1"/>
              </a:solidFill>
              <a:prstDash val="sysDash"/>
              <a:round/>
            </a:ln>
            <a:effectLst/>
          </c:spPr>
          <c:marker>
            <c:symbol val="none"/>
          </c:marker>
          <c:cat>
            <c:strRef>
              <c:f>'18. Upgrades - Emission Targets'!$A$87:$A$126</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'Hidden - Emissions Targets'!$C$2:$C$41</c:f>
              <c:numCache>
                <c:formatCode>General</c:formatCode>
                <c:ptCount val="40"/>
                <c:pt idx="0">
                  <c:v>3.0073504499999997E-3</c:v>
                </c:pt>
                <c:pt idx="1">
                  <c:v>3.0073504499999997E-3</c:v>
                </c:pt>
                <c:pt idx="2">
                  <c:v>3.0073504499999997E-3</c:v>
                </c:pt>
                <c:pt idx="3">
                  <c:v>3.0073504499999997E-3</c:v>
                </c:pt>
                <c:pt idx="4">
                  <c:v>3.0073504499999997E-3</c:v>
                </c:pt>
                <c:pt idx="5">
                  <c:v>3.0073504499999997E-3</c:v>
                </c:pt>
                <c:pt idx="6">
                  <c:v>3.0073504499999997E-3</c:v>
                </c:pt>
                <c:pt idx="7">
                  <c:v>3.0073504499999997E-3</c:v>
                </c:pt>
                <c:pt idx="8">
                  <c:v>3.0073504499999997E-3</c:v>
                </c:pt>
                <c:pt idx="9">
                  <c:v>3.0073504499999997E-3</c:v>
                </c:pt>
                <c:pt idx="10">
                  <c:v>3.0073504499999997E-3</c:v>
                </c:pt>
                <c:pt idx="11">
                  <c:v>3.0073504499999997E-3</c:v>
                </c:pt>
                <c:pt idx="12">
                  <c:v>3.0073504499999997E-3</c:v>
                </c:pt>
                <c:pt idx="13">
                  <c:v>3.0073504499999997E-3</c:v>
                </c:pt>
                <c:pt idx="14">
                  <c:v>3.0073504499999997E-3</c:v>
                </c:pt>
                <c:pt idx="15">
                  <c:v>3.0073504499999997E-3</c:v>
                </c:pt>
                <c:pt idx="16">
                  <c:v>3.0073504499999997E-3</c:v>
                </c:pt>
                <c:pt idx="17">
                  <c:v>3.0073504499999997E-3</c:v>
                </c:pt>
                <c:pt idx="18">
                  <c:v>3.0073504499999997E-3</c:v>
                </c:pt>
                <c:pt idx="19">
                  <c:v>3.0073504499999997E-3</c:v>
                </c:pt>
                <c:pt idx="20">
                  <c:v>3.0073504499999997E-3</c:v>
                </c:pt>
                <c:pt idx="21">
                  <c:v>3.0073504499999997E-3</c:v>
                </c:pt>
                <c:pt idx="22">
                  <c:v>3.0073504499999997E-3</c:v>
                </c:pt>
                <c:pt idx="23">
                  <c:v>3.0073504499999997E-3</c:v>
                </c:pt>
                <c:pt idx="24">
                  <c:v>3.0073504499999997E-3</c:v>
                </c:pt>
                <c:pt idx="25">
                  <c:v>3.0073504499999997E-3</c:v>
                </c:pt>
                <c:pt idx="26">
                  <c:v>3.0073504499999997E-3</c:v>
                </c:pt>
                <c:pt idx="27">
                  <c:v>3.0073504499999997E-3</c:v>
                </c:pt>
                <c:pt idx="28">
                  <c:v>3.0073504499999997E-3</c:v>
                </c:pt>
                <c:pt idx="29">
                  <c:v>3.0073504499999997E-3</c:v>
                </c:pt>
                <c:pt idx="30">
                  <c:v>3.0073504499999997E-3</c:v>
                </c:pt>
                <c:pt idx="31">
                  <c:v>3.0073504499999997E-3</c:v>
                </c:pt>
                <c:pt idx="32">
                  <c:v>3.0073504499999997E-3</c:v>
                </c:pt>
                <c:pt idx="33">
                  <c:v>3.0073504499999997E-3</c:v>
                </c:pt>
                <c:pt idx="34">
                  <c:v>3.0073504499999997E-3</c:v>
                </c:pt>
                <c:pt idx="35">
                  <c:v>3.0073504499999997E-3</c:v>
                </c:pt>
                <c:pt idx="36">
                  <c:v>3.0073504499999997E-3</c:v>
                </c:pt>
                <c:pt idx="37">
                  <c:v>3.0073504499999997E-3</c:v>
                </c:pt>
                <c:pt idx="38">
                  <c:v>3.0073504499999997E-3</c:v>
                </c:pt>
                <c:pt idx="39">
                  <c:v>3.0073504499999997E-3</c:v>
                </c:pt>
              </c:numCache>
            </c:numRef>
          </c:val>
          <c:smooth val="0"/>
          <c:extLst>
            <c:ext xmlns:c16="http://schemas.microsoft.com/office/drawing/2014/chart" uri="{C3380CC4-5D6E-409C-BE32-E72D297353CC}">
              <c16:uniqueId val="{0000001F-0D6C-4DB4-90D5-6A64F97887DF}"/>
            </c:ext>
          </c:extLst>
        </c:ser>
        <c:dLbls>
          <c:showLegendKey val="0"/>
          <c:showVal val="0"/>
          <c:showCatName val="0"/>
          <c:showSerName val="0"/>
          <c:showPercent val="0"/>
          <c:showBubbleSize val="0"/>
        </c:dLbls>
        <c:marker val="1"/>
        <c:smooth val="0"/>
        <c:axId val="1184285056"/>
        <c:axId val="1184282536"/>
      </c:line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r>
                  <a:rPr lang="en-US" sz="900" b="0" i="0" u="none" strike="noStrike" kern="1200" cap="all" baseline="0">
                    <a:solidFill>
                      <a:sysClr val="windowText" lastClr="000000">
                        <a:lumMod val="65000"/>
                        <a:lumOff val="35000"/>
                      </a:sysClr>
                    </a:solidFill>
                  </a:rPr>
                  <a:t>Total Emissions (MMT CO2e)</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Healthcare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'18. Upgrades - Emission Targets'!$D$86</c:f>
              <c:strCache>
                <c:ptCount val="1"/>
                <c:pt idx="0">
                  <c:v>Healthcare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8531-4997-BC23-8EB2543655C4}"/>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0243-4C48-BE33-E209341BB84B}"/>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0243-4C48-BE33-E209341BB84B}"/>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0243-4C48-BE33-E209341BB84B}"/>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0243-4C48-BE33-E209341BB84B}"/>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0243-4C48-BE33-E209341BB84B}"/>
              </c:ext>
            </c:extLst>
          </c:dPt>
          <c:dPt>
            <c:idx val="19"/>
            <c:invertIfNegative val="0"/>
            <c:bubble3D val="0"/>
            <c:spPr>
              <a:solidFill>
                <a:srgbClr val="FF0000"/>
              </a:solidFill>
              <a:ln>
                <a:noFill/>
              </a:ln>
              <a:effectLst/>
            </c:spPr>
            <c:extLst>
              <c:ext xmlns:c16="http://schemas.microsoft.com/office/drawing/2014/chart" uri="{C3380CC4-5D6E-409C-BE32-E72D297353CC}">
                <c16:uniqueId val="{00000003-8531-4997-BC23-8EB2543655C4}"/>
              </c:ext>
            </c:extLst>
          </c:dPt>
          <c:dPt>
            <c:idx val="20"/>
            <c:invertIfNegative val="0"/>
            <c:bubble3D val="0"/>
            <c:spPr>
              <a:solidFill>
                <a:srgbClr val="FF0000"/>
              </a:solidFill>
              <a:ln>
                <a:noFill/>
              </a:ln>
              <a:effectLst/>
            </c:spPr>
            <c:extLst>
              <c:ext xmlns:c16="http://schemas.microsoft.com/office/drawing/2014/chart" uri="{C3380CC4-5D6E-409C-BE32-E72D297353CC}">
                <c16:uniqueId val="{00000005-8531-4997-BC23-8EB2543655C4}"/>
              </c:ext>
            </c:extLst>
          </c:dPt>
          <c:dPt>
            <c:idx val="21"/>
            <c:invertIfNegative val="0"/>
            <c:bubble3D val="0"/>
            <c:spPr>
              <a:solidFill>
                <a:srgbClr val="FF0000"/>
              </a:solidFill>
              <a:ln>
                <a:noFill/>
              </a:ln>
              <a:effectLst/>
            </c:spPr>
            <c:extLst>
              <c:ext xmlns:c16="http://schemas.microsoft.com/office/drawing/2014/chart" uri="{C3380CC4-5D6E-409C-BE32-E72D297353CC}">
                <c16:uniqueId val="{00000007-8531-4997-BC23-8EB2543655C4}"/>
              </c:ext>
            </c:extLst>
          </c:dPt>
          <c:dPt>
            <c:idx val="22"/>
            <c:invertIfNegative val="0"/>
            <c:bubble3D val="0"/>
            <c:spPr>
              <a:solidFill>
                <a:srgbClr val="FF0000"/>
              </a:solidFill>
              <a:ln>
                <a:noFill/>
              </a:ln>
              <a:effectLst/>
            </c:spPr>
            <c:extLst>
              <c:ext xmlns:c16="http://schemas.microsoft.com/office/drawing/2014/chart" uri="{C3380CC4-5D6E-409C-BE32-E72D297353CC}">
                <c16:uniqueId val="{00000009-8531-4997-BC23-8EB2543655C4}"/>
              </c:ext>
            </c:extLst>
          </c:dPt>
          <c:dPt>
            <c:idx val="23"/>
            <c:invertIfNegative val="0"/>
            <c:bubble3D val="0"/>
            <c:spPr>
              <a:solidFill>
                <a:srgbClr val="FF0000"/>
              </a:solidFill>
              <a:ln>
                <a:noFill/>
              </a:ln>
              <a:effectLst/>
            </c:spPr>
            <c:extLst>
              <c:ext xmlns:c16="http://schemas.microsoft.com/office/drawing/2014/chart" uri="{C3380CC4-5D6E-409C-BE32-E72D297353CC}">
                <c16:uniqueId val="{0000000B-8531-4997-BC23-8EB2543655C4}"/>
              </c:ext>
            </c:extLst>
          </c:dPt>
          <c:dPt>
            <c:idx val="24"/>
            <c:invertIfNegative val="0"/>
            <c:bubble3D val="0"/>
            <c:spPr>
              <a:solidFill>
                <a:srgbClr val="FF0000"/>
              </a:solidFill>
              <a:ln>
                <a:noFill/>
              </a:ln>
              <a:effectLst/>
            </c:spPr>
            <c:extLst>
              <c:ext xmlns:c16="http://schemas.microsoft.com/office/drawing/2014/chart" uri="{C3380CC4-5D6E-409C-BE32-E72D297353CC}">
                <c16:uniqueId val="{0000000D-8531-4997-BC23-8EB2543655C4}"/>
              </c:ext>
            </c:extLst>
          </c:dPt>
          <c:dPt>
            <c:idx val="25"/>
            <c:invertIfNegative val="0"/>
            <c:bubble3D val="0"/>
            <c:spPr>
              <a:solidFill>
                <a:srgbClr val="FF0000"/>
              </a:solidFill>
              <a:ln>
                <a:noFill/>
              </a:ln>
              <a:effectLst/>
            </c:spPr>
            <c:extLst>
              <c:ext xmlns:c16="http://schemas.microsoft.com/office/drawing/2014/chart" uri="{C3380CC4-5D6E-409C-BE32-E72D297353CC}">
                <c16:uniqueId val="{0000000F-8531-4997-BC23-8EB2543655C4}"/>
              </c:ext>
            </c:extLst>
          </c:dPt>
          <c:dPt>
            <c:idx val="26"/>
            <c:invertIfNegative val="0"/>
            <c:bubble3D val="0"/>
            <c:spPr>
              <a:solidFill>
                <a:srgbClr val="FF0000"/>
              </a:solidFill>
              <a:ln>
                <a:noFill/>
              </a:ln>
              <a:effectLst/>
            </c:spPr>
            <c:extLst>
              <c:ext xmlns:c16="http://schemas.microsoft.com/office/drawing/2014/chart" uri="{C3380CC4-5D6E-409C-BE32-E72D297353CC}">
                <c16:uniqueId val="{00000011-8531-4997-BC23-8EB2543655C4}"/>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13-8531-4997-BC23-8EB2543655C4}"/>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15-8531-4997-BC23-8EB2543655C4}"/>
              </c:ext>
            </c:extLst>
          </c:dPt>
          <c:dPt>
            <c:idx val="29"/>
            <c:invertIfNegative val="0"/>
            <c:bubble3D val="0"/>
            <c:spPr>
              <a:solidFill>
                <a:srgbClr val="00B0F0"/>
              </a:solidFill>
              <a:ln>
                <a:noFill/>
              </a:ln>
              <a:effectLst/>
            </c:spPr>
            <c:extLst>
              <c:ext xmlns:c16="http://schemas.microsoft.com/office/drawing/2014/chart" uri="{C3380CC4-5D6E-409C-BE32-E72D297353CC}">
                <c16:uniqueId val="{00000017-8531-4997-BC23-8EB2543655C4}"/>
              </c:ext>
            </c:extLst>
          </c:dPt>
          <c:dPt>
            <c:idx val="30"/>
            <c:invertIfNegative val="0"/>
            <c:bubble3D val="0"/>
            <c:spPr>
              <a:solidFill>
                <a:srgbClr val="00B0F0"/>
              </a:solidFill>
              <a:ln>
                <a:noFill/>
              </a:ln>
              <a:effectLst/>
            </c:spPr>
            <c:extLst>
              <c:ext xmlns:c16="http://schemas.microsoft.com/office/drawing/2014/chart" uri="{C3380CC4-5D6E-409C-BE32-E72D297353CC}">
                <c16:uniqueId val="{00000019-8531-4997-BC23-8EB2543655C4}"/>
              </c:ext>
            </c:extLst>
          </c:dPt>
          <c:dPt>
            <c:idx val="31"/>
            <c:invertIfNegative val="0"/>
            <c:bubble3D val="0"/>
            <c:spPr>
              <a:solidFill>
                <a:srgbClr val="00B0F0"/>
              </a:solidFill>
              <a:ln>
                <a:noFill/>
              </a:ln>
              <a:effectLst/>
            </c:spPr>
            <c:extLst>
              <c:ext xmlns:c16="http://schemas.microsoft.com/office/drawing/2014/chart" uri="{C3380CC4-5D6E-409C-BE32-E72D297353CC}">
                <c16:uniqueId val="{0000001B-8531-4997-BC23-8EB2543655C4}"/>
              </c:ext>
            </c:extLst>
          </c:dPt>
          <c:dPt>
            <c:idx val="32"/>
            <c:invertIfNegative val="0"/>
            <c:bubble3D val="0"/>
            <c:spPr>
              <a:solidFill>
                <a:srgbClr val="00B0F0"/>
              </a:solidFill>
              <a:ln>
                <a:noFill/>
              </a:ln>
              <a:effectLst/>
            </c:spPr>
            <c:extLst>
              <c:ext xmlns:c16="http://schemas.microsoft.com/office/drawing/2014/chart" uri="{C3380CC4-5D6E-409C-BE32-E72D297353CC}">
                <c16:uniqueId val="{0000001D-8531-4997-BC23-8EB2543655C4}"/>
              </c:ext>
            </c:extLst>
          </c:dPt>
          <c:dPt>
            <c:idx val="33"/>
            <c:invertIfNegative val="0"/>
            <c:bubble3D val="0"/>
            <c:spPr>
              <a:solidFill>
                <a:srgbClr val="0070C0"/>
              </a:solidFill>
              <a:ln>
                <a:noFill/>
              </a:ln>
              <a:effectLst/>
            </c:spPr>
            <c:extLst>
              <c:ext xmlns:c16="http://schemas.microsoft.com/office/drawing/2014/chart" uri="{C3380CC4-5D6E-409C-BE32-E72D297353CC}">
                <c16:uniqueId val="{00000023-0243-4C48-BE33-E209341BB84B}"/>
              </c:ext>
            </c:extLst>
          </c:dPt>
          <c:dPt>
            <c:idx val="34"/>
            <c:invertIfNegative val="0"/>
            <c:bubble3D val="0"/>
            <c:spPr>
              <a:solidFill>
                <a:srgbClr val="0070C0"/>
              </a:solidFill>
              <a:ln>
                <a:noFill/>
              </a:ln>
              <a:effectLst/>
            </c:spPr>
            <c:extLst>
              <c:ext xmlns:c16="http://schemas.microsoft.com/office/drawing/2014/chart" uri="{C3380CC4-5D6E-409C-BE32-E72D297353CC}">
                <c16:uniqueId val="{00000024-0243-4C48-BE33-E209341BB84B}"/>
              </c:ext>
            </c:extLst>
          </c:dPt>
          <c:dPt>
            <c:idx val="35"/>
            <c:invertIfNegative val="0"/>
            <c:bubble3D val="0"/>
            <c:spPr>
              <a:solidFill>
                <a:srgbClr val="0070C0"/>
              </a:solidFill>
              <a:ln>
                <a:noFill/>
              </a:ln>
              <a:effectLst/>
            </c:spPr>
            <c:extLst>
              <c:ext xmlns:c16="http://schemas.microsoft.com/office/drawing/2014/chart" uri="{C3380CC4-5D6E-409C-BE32-E72D297353CC}">
                <c16:uniqueId val="{00000025-0243-4C48-BE33-E209341BB84B}"/>
              </c:ext>
            </c:extLst>
          </c:dPt>
          <c:dPt>
            <c:idx val="36"/>
            <c:invertIfNegative val="0"/>
            <c:bubble3D val="0"/>
            <c:spPr>
              <a:solidFill>
                <a:srgbClr val="0070C0"/>
              </a:solidFill>
              <a:ln>
                <a:noFill/>
              </a:ln>
              <a:effectLst/>
            </c:spPr>
            <c:extLst>
              <c:ext xmlns:c16="http://schemas.microsoft.com/office/drawing/2014/chart" uri="{C3380CC4-5D6E-409C-BE32-E72D297353CC}">
                <c16:uniqueId val="{00000026-0243-4C48-BE33-E209341BB84B}"/>
              </c:ext>
            </c:extLst>
          </c:dPt>
          <c:dPt>
            <c:idx val="37"/>
            <c:invertIfNegative val="0"/>
            <c:bubble3D val="0"/>
            <c:spPr>
              <a:solidFill>
                <a:srgbClr val="0070C0"/>
              </a:solidFill>
              <a:ln>
                <a:noFill/>
              </a:ln>
              <a:effectLst/>
            </c:spPr>
            <c:extLst>
              <c:ext xmlns:c16="http://schemas.microsoft.com/office/drawing/2014/chart" uri="{C3380CC4-5D6E-409C-BE32-E72D297353CC}">
                <c16:uniqueId val="{00000027-0243-4C48-BE33-E209341BB84B}"/>
              </c:ext>
            </c:extLst>
          </c:dPt>
          <c:dPt>
            <c:idx val="38"/>
            <c:invertIfNegative val="0"/>
            <c:bubble3D val="0"/>
            <c:spPr>
              <a:solidFill>
                <a:srgbClr val="0070C0"/>
              </a:solidFill>
              <a:ln>
                <a:noFill/>
              </a:ln>
              <a:effectLst/>
            </c:spPr>
            <c:extLst>
              <c:ext xmlns:c16="http://schemas.microsoft.com/office/drawing/2014/chart" uri="{C3380CC4-5D6E-409C-BE32-E72D297353CC}">
                <c16:uniqueId val="{00000028-0243-4C48-BE33-E209341BB84B}"/>
              </c:ext>
            </c:extLst>
          </c:dPt>
          <c:dPt>
            <c:idx val="39"/>
            <c:invertIfNegative val="0"/>
            <c:bubble3D val="0"/>
            <c:spPr>
              <a:solidFill>
                <a:srgbClr val="0070C0"/>
              </a:solidFill>
              <a:ln>
                <a:noFill/>
              </a:ln>
              <a:effectLst/>
            </c:spPr>
            <c:extLst>
              <c:ext xmlns:c16="http://schemas.microsoft.com/office/drawing/2014/chart" uri="{C3380CC4-5D6E-409C-BE32-E72D297353CC}">
                <c16:uniqueId val="{00000029-0243-4C48-BE33-E209341BB84B}"/>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 Upgrades - Emission Targets'!$A$87:$A$126</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'18. Upgrades - Emission Targets'!$D$87:$D$126</c:f>
              <c:numCache>
                <c:formatCode>0.00</c:formatCode>
                <c:ptCount val="40"/>
                <c:pt idx="0">
                  <c:v>2.4826447000000001E-2</c:v>
                </c:pt>
                <c:pt idx="1">
                  <c:v>2.4681765299999995E-2</c:v>
                </c:pt>
                <c:pt idx="2">
                  <c:v>2.4374155799999998E-2</c:v>
                </c:pt>
                <c:pt idx="3">
                  <c:v>2.47854705E-2</c:v>
                </c:pt>
                <c:pt idx="4">
                  <c:v>2.4883786799999995E-2</c:v>
                </c:pt>
                <c:pt idx="5">
                  <c:v>2.4816289000000002E-2</c:v>
                </c:pt>
                <c:pt idx="6">
                  <c:v>2.2598818000000003E-2</c:v>
                </c:pt>
                <c:pt idx="7">
                  <c:v>2.2597639000000003E-2</c:v>
                </c:pt>
                <c:pt idx="8">
                  <c:v>2.4826447000000001E-2</c:v>
                </c:pt>
                <c:pt idx="9">
                  <c:v>2.4432857000000002E-2</c:v>
                </c:pt>
                <c:pt idx="10">
                  <c:v>2.4435963000000002E-2</c:v>
                </c:pt>
                <c:pt idx="11">
                  <c:v>2.4817245699999997E-2</c:v>
                </c:pt>
                <c:pt idx="12">
                  <c:v>2.4591061500000001E-2</c:v>
                </c:pt>
                <c:pt idx="13">
                  <c:v>2.4395482900000005E-2</c:v>
                </c:pt>
                <c:pt idx="14">
                  <c:v>2.4792950299999995E-2</c:v>
                </c:pt>
                <c:pt idx="15">
                  <c:v>2.4817190099999997E-2</c:v>
                </c:pt>
                <c:pt idx="16">
                  <c:v>2.4826447000000001E-2</c:v>
                </c:pt>
                <c:pt idx="17">
                  <c:v>2.4826447000000001E-2</c:v>
                </c:pt>
                <c:pt idx="18">
                  <c:v>2.4431182999999999E-2</c:v>
                </c:pt>
                <c:pt idx="19">
                  <c:v>2.0390515999999997E-2</c:v>
                </c:pt>
                <c:pt idx="20">
                  <c:v>2.4046060800000001E-2</c:v>
                </c:pt>
                <c:pt idx="21">
                  <c:v>2.4826447000000001E-2</c:v>
                </c:pt>
                <c:pt idx="22">
                  <c:v>2.4530001000000003E-2</c:v>
                </c:pt>
                <c:pt idx="23">
                  <c:v>2.4502432000000001E-2</c:v>
                </c:pt>
                <c:pt idx="24">
                  <c:v>2.4557242E-2</c:v>
                </c:pt>
                <c:pt idx="25">
                  <c:v>2.4438875000000002E-2</c:v>
                </c:pt>
                <c:pt idx="26">
                  <c:v>1.0765007699999999E-2</c:v>
                </c:pt>
                <c:pt idx="27">
                  <c:v>2.3804660999999998E-2</c:v>
                </c:pt>
                <c:pt idx="28">
                  <c:v>2.4854656999999999E-2</c:v>
                </c:pt>
                <c:pt idx="29">
                  <c:v>2.4826447000000001E-2</c:v>
                </c:pt>
                <c:pt idx="30">
                  <c:v>2.4826447000000001E-2</c:v>
                </c:pt>
                <c:pt idx="31">
                  <c:v>2.4826447000000001E-2</c:v>
                </c:pt>
                <c:pt idx="32">
                  <c:v>2.4826447000000001E-2</c:v>
                </c:pt>
                <c:pt idx="33">
                  <c:v>2.4300651500000003E-2</c:v>
                </c:pt>
                <c:pt idx="34">
                  <c:v>2.0999386999999994E-2</c:v>
                </c:pt>
                <c:pt idx="35">
                  <c:v>2.1102547999999999E-2</c:v>
                </c:pt>
                <c:pt idx="36">
                  <c:v>2.0527852499999995E-2</c:v>
                </c:pt>
                <c:pt idx="37">
                  <c:v>2.2174149299999998E-2</c:v>
                </c:pt>
                <c:pt idx="38">
                  <c:v>1.9610022000000001E-2</c:v>
                </c:pt>
                <c:pt idx="39">
                  <c:v>2.4826447000000001E-2</c:v>
                </c:pt>
              </c:numCache>
            </c:numRef>
          </c:val>
          <c:extLst>
            <c:ext xmlns:c16="http://schemas.microsoft.com/office/drawing/2014/chart" uri="{C3380CC4-5D6E-409C-BE32-E72D297353CC}">
              <c16:uniqueId val="{0000001E-8531-4997-BC23-8EB2543655C4}"/>
            </c:ext>
          </c:extLst>
        </c:ser>
        <c:dLbls>
          <c:dLblPos val="outEnd"/>
          <c:showLegendKey val="0"/>
          <c:showVal val="1"/>
          <c:showCatName val="0"/>
          <c:showSerName val="0"/>
          <c:showPercent val="0"/>
          <c:showBubbleSize val="0"/>
        </c:dLbls>
        <c:gapWidth val="444"/>
        <c:overlap val="-90"/>
        <c:axId val="1184285056"/>
        <c:axId val="1184282536"/>
      </c:barChart>
      <c:lineChart>
        <c:grouping val="standard"/>
        <c:varyColors val="0"/>
        <c:ser>
          <c:idx val="0"/>
          <c:order val="1"/>
          <c:tx>
            <c:v>Emissions Target</c:v>
          </c:tx>
          <c:spPr>
            <a:ln w="31750" cap="rnd">
              <a:solidFill>
                <a:schemeClr val="tx1"/>
              </a:solidFill>
              <a:prstDash val="sysDash"/>
              <a:round/>
            </a:ln>
            <a:effectLst/>
          </c:spPr>
          <c:marker>
            <c:symbol val="none"/>
          </c:marker>
          <c:cat>
            <c:strRef>
              <c:f>'18. Upgrades - Emission Targets'!$A$87:$A$126</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'Hidden - Emissions Targets'!$D$2:$D$41</c:f>
              <c:numCache>
                <c:formatCode>General</c:formatCode>
                <c:ptCount val="40"/>
                <c:pt idx="0">
                  <c:v>2.2343802300000003E-2</c:v>
                </c:pt>
                <c:pt idx="1">
                  <c:v>2.2343802300000003E-2</c:v>
                </c:pt>
                <c:pt idx="2">
                  <c:v>2.2343802300000003E-2</c:v>
                </c:pt>
                <c:pt idx="3">
                  <c:v>2.2343802300000003E-2</c:v>
                </c:pt>
                <c:pt idx="4">
                  <c:v>2.2343802300000003E-2</c:v>
                </c:pt>
                <c:pt idx="5">
                  <c:v>2.2343802300000003E-2</c:v>
                </c:pt>
                <c:pt idx="6">
                  <c:v>2.2343802300000003E-2</c:v>
                </c:pt>
                <c:pt idx="7">
                  <c:v>2.2343802300000003E-2</c:v>
                </c:pt>
                <c:pt idx="8">
                  <c:v>2.2343802300000003E-2</c:v>
                </c:pt>
                <c:pt idx="9">
                  <c:v>2.2343802300000003E-2</c:v>
                </c:pt>
                <c:pt idx="10">
                  <c:v>2.2343802300000003E-2</c:v>
                </c:pt>
                <c:pt idx="11">
                  <c:v>2.2343802300000003E-2</c:v>
                </c:pt>
                <c:pt idx="12">
                  <c:v>2.2343802300000003E-2</c:v>
                </c:pt>
                <c:pt idx="13">
                  <c:v>2.2343802300000003E-2</c:v>
                </c:pt>
                <c:pt idx="14">
                  <c:v>2.2343802300000003E-2</c:v>
                </c:pt>
                <c:pt idx="15">
                  <c:v>2.2343802300000003E-2</c:v>
                </c:pt>
                <c:pt idx="16">
                  <c:v>2.2343802300000003E-2</c:v>
                </c:pt>
                <c:pt idx="17">
                  <c:v>2.2343802300000003E-2</c:v>
                </c:pt>
                <c:pt idx="18">
                  <c:v>2.2343802300000003E-2</c:v>
                </c:pt>
                <c:pt idx="19">
                  <c:v>2.2343802300000003E-2</c:v>
                </c:pt>
                <c:pt idx="20">
                  <c:v>2.2343802300000003E-2</c:v>
                </c:pt>
                <c:pt idx="21">
                  <c:v>2.2343802300000003E-2</c:v>
                </c:pt>
                <c:pt idx="22">
                  <c:v>2.2343802300000003E-2</c:v>
                </c:pt>
                <c:pt idx="23">
                  <c:v>2.2343802300000003E-2</c:v>
                </c:pt>
                <c:pt idx="24">
                  <c:v>2.2343802300000003E-2</c:v>
                </c:pt>
                <c:pt idx="25">
                  <c:v>2.2343802300000003E-2</c:v>
                </c:pt>
                <c:pt idx="26">
                  <c:v>2.2343802300000003E-2</c:v>
                </c:pt>
                <c:pt idx="27">
                  <c:v>2.2343802300000003E-2</c:v>
                </c:pt>
                <c:pt idx="28">
                  <c:v>2.2343802300000003E-2</c:v>
                </c:pt>
                <c:pt idx="29">
                  <c:v>2.2343802300000003E-2</c:v>
                </c:pt>
                <c:pt idx="30">
                  <c:v>2.2343802300000003E-2</c:v>
                </c:pt>
                <c:pt idx="31">
                  <c:v>2.2343802300000003E-2</c:v>
                </c:pt>
                <c:pt idx="32">
                  <c:v>2.2343802300000003E-2</c:v>
                </c:pt>
                <c:pt idx="33">
                  <c:v>2.2343802300000003E-2</c:v>
                </c:pt>
                <c:pt idx="34">
                  <c:v>2.2343802300000003E-2</c:v>
                </c:pt>
                <c:pt idx="35">
                  <c:v>2.2343802300000003E-2</c:v>
                </c:pt>
                <c:pt idx="36">
                  <c:v>2.2343802300000003E-2</c:v>
                </c:pt>
                <c:pt idx="37">
                  <c:v>2.2343802300000003E-2</c:v>
                </c:pt>
                <c:pt idx="38">
                  <c:v>2.2343802300000003E-2</c:v>
                </c:pt>
                <c:pt idx="39">
                  <c:v>2.2343802300000003E-2</c:v>
                </c:pt>
              </c:numCache>
            </c:numRef>
          </c:val>
          <c:smooth val="0"/>
          <c:extLst>
            <c:ext xmlns:c16="http://schemas.microsoft.com/office/drawing/2014/chart" uri="{C3380CC4-5D6E-409C-BE32-E72D297353CC}">
              <c16:uniqueId val="{0000001F-8531-4997-BC23-8EB2543655C4}"/>
            </c:ext>
          </c:extLst>
        </c:ser>
        <c:dLbls>
          <c:showLegendKey val="0"/>
          <c:showVal val="0"/>
          <c:showCatName val="0"/>
          <c:showSerName val="0"/>
          <c:showPercent val="0"/>
          <c:showBubbleSize val="0"/>
        </c:dLbls>
        <c:marker val="1"/>
        <c:smooth val="0"/>
        <c:axId val="1184285056"/>
        <c:axId val="1184282536"/>
      </c:line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r>
                  <a:rPr lang="en-US" sz="900" b="0" i="0" u="none" strike="noStrike" kern="1200" cap="all" baseline="0">
                    <a:solidFill>
                      <a:sysClr val="windowText" lastClr="000000">
                        <a:lumMod val="65000"/>
                        <a:lumOff val="35000"/>
                      </a:sysClr>
                    </a:solidFill>
                  </a:rPr>
                  <a:t>Total Emissions (MMT CO2e)</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Template.xlsx]5. Baseline - By Size!PivotTable4</c:name>
    <c:fmtId val="2"/>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Emissions by building size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460261822536929"/>
          <c:y val="0.11466693704741975"/>
          <c:w val="0.55616542383948209"/>
          <c:h val="0.85195868647893602"/>
        </c:manualLayout>
      </c:layout>
      <c:barChart>
        <c:barDir val="col"/>
        <c:grouping val="stacked"/>
        <c:varyColors val="0"/>
        <c:ser>
          <c:idx val="0"/>
          <c:order val="0"/>
          <c:tx>
            <c:strRef>
              <c:f>'5. Baseline - By Size'!$B$54:$B$55</c:f>
              <c:strCache>
                <c:ptCount val="1"/>
                <c:pt idx="0">
                  <c:v>&lt;1k</c:v>
                </c:pt>
              </c:strCache>
            </c:strRef>
          </c:tx>
          <c:spPr>
            <a:solidFill>
              <a:schemeClr val="accent1"/>
            </a:solidFill>
            <a:ln>
              <a:noFill/>
            </a:ln>
            <a:effectLst/>
          </c:spPr>
          <c:invertIfNegative val="0"/>
          <c:cat>
            <c:strRef>
              <c:f>'5. Baseline - By Size'!$A$56</c:f>
              <c:strCache>
                <c:ptCount val="1"/>
                <c:pt idx="0">
                  <c:v>Total</c:v>
                </c:pt>
              </c:strCache>
            </c:strRef>
          </c:cat>
          <c:val>
            <c:numRef>
              <c:f>'5. Baseline - By Size'!$B$56</c:f>
              <c:numCache>
                <c:formatCode>0.00</c:formatCode>
                <c:ptCount val="1"/>
                <c:pt idx="0">
                  <c:v>3.7628510000000002E-3</c:v>
                </c:pt>
              </c:numCache>
            </c:numRef>
          </c:val>
          <c:extLst>
            <c:ext xmlns:c16="http://schemas.microsoft.com/office/drawing/2014/chart" uri="{C3380CC4-5D6E-409C-BE32-E72D297353CC}">
              <c16:uniqueId val="{00000000-9F13-4F26-A72C-6B87A49C1591}"/>
            </c:ext>
          </c:extLst>
        </c:ser>
        <c:ser>
          <c:idx val="1"/>
          <c:order val="1"/>
          <c:tx>
            <c:strRef>
              <c:f>'5. Baseline - By Size'!$C$54:$C$55</c:f>
              <c:strCache>
                <c:ptCount val="1"/>
                <c:pt idx="0">
                  <c:v>1k-3k</c:v>
                </c:pt>
              </c:strCache>
            </c:strRef>
          </c:tx>
          <c:spPr>
            <a:solidFill>
              <a:schemeClr val="accent2"/>
            </a:solidFill>
            <a:ln>
              <a:noFill/>
            </a:ln>
            <a:effectLst/>
          </c:spPr>
          <c:invertIfNegative val="0"/>
          <c:cat>
            <c:strRef>
              <c:f>'5. Baseline - By Size'!$A$56</c:f>
              <c:strCache>
                <c:ptCount val="1"/>
                <c:pt idx="0">
                  <c:v>Total</c:v>
                </c:pt>
              </c:strCache>
            </c:strRef>
          </c:cat>
          <c:val>
            <c:numRef>
              <c:f>'5. Baseline - By Size'!$C$56</c:f>
              <c:numCache>
                <c:formatCode>0.00</c:formatCode>
                <c:ptCount val="1"/>
                <c:pt idx="0">
                  <c:v>2.8088589999999999E-3</c:v>
                </c:pt>
              </c:numCache>
            </c:numRef>
          </c:val>
          <c:extLst>
            <c:ext xmlns:c16="http://schemas.microsoft.com/office/drawing/2014/chart" uri="{C3380CC4-5D6E-409C-BE32-E72D297353CC}">
              <c16:uniqueId val="{00000000-A2A1-4AB7-9751-179E291DC1B1}"/>
            </c:ext>
          </c:extLst>
        </c:ser>
        <c:ser>
          <c:idx val="2"/>
          <c:order val="2"/>
          <c:tx>
            <c:strRef>
              <c:f>'5. Baseline - By Size'!$D$54:$D$55</c:f>
              <c:strCache>
                <c:ptCount val="1"/>
                <c:pt idx="0">
                  <c:v>3k-8k</c:v>
                </c:pt>
              </c:strCache>
            </c:strRef>
          </c:tx>
          <c:spPr>
            <a:solidFill>
              <a:schemeClr val="accent3"/>
            </a:solidFill>
            <a:ln>
              <a:noFill/>
            </a:ln>
            <a:effectLst/>
          </c:spPr>
          <c:invertIfNegative val="0"/>
          <c:cat>
            <c:strRef>
              <c:f>'5. Baseline - By Size'!$A$56</c:f>
              <c:strCache>
                <c:ptCount val="1"/>
                <c:pt idx="0">
                  <c:v>Total</c:v>
                </c:pt>
              </c:strCache>
            </c:strRef>
          </c:cat>
          <c:val>
            <c:numRef>
              <c:f>'5. Baseline - By Size'!$D$56</c:f>
              <c:numCache>
                <c:formatCode>0.00</c:formatCode>
                <c:ptCount val="1"/>
                <c:pt idx="0">
                  <c:v>5.2833869999999996E-3</c:v>
                </c:pt>
              </c:numCache>
            </c:numRef>
          </c:val>
          <c:extLst>
            <c:ext xmlns:c16="http://schemas.microsoft.com/office/drawing/2014/chart" uri="{C3380CC4-5D6E-409C-BE32-E72D297353CC}">
              <c16:uniqueId val="{00000001-0592-4D44-A5B5-E3C36AA91EC1}"/>
            </c:ext>
          </c:extLst>
        </c:ser>
        <c:ser>
          <c:idx val="3"/>
          <c:order val="3"/>
          <c:tx>
            <c:strRef>
              <c:f>'5. Baseline - By Size'!$E$54:$E$55</c:f>
              <c:strCache>
                <c:ptCount val="1"/>
                <c:pt idx="0">
                  <c:v>8k-12k</c:v>
                </c:pt>
              </c:strCache>
            </c:strRef>
          </c:tx>
          <c:spPr>
            <a:solidFill>
              <a:schemeClr val="accent4"/>
            </a:solidFill>
            <a:ln>
              <a:noFill/>
            </a:ln>
            <a:effectLst/>
          </c:spPr>
          <c:invertIfNegative val="0"/>
          <c:cat>
            <c:strRef>
              <c:f>'5. Baseline - By Size'!$A$56</c:f>
              <c:strCache>
                <c:ptCount val="1"/>
                <c:pt idx="0">
                  <c:v>Total</c:v>
                </c:pt>
              </c:strCache>
            </c:strRef>
          </c:cat>
          <c:val>
            <c:numRef>
              <c:f>'5. Baseline - By Size'!$E$56</c:f>
              <c:numCache>
                <c:formatCode>0.00</c:formatCode>
                <c:ptCount val="1"/>
                <c:pt idx="0">
                  <c:v>4.6761120000000005E-3</c:v>
                </c:pt>
              </c:numCache>
            </c:numRef>
          </c:val>
          <c:extLst>
            <c:ext xmlns:c16="http://schemas.microsoft.com/office/drawing/2014/chart" uri="{C3380CC4-5D6E-409C-BE32-E72D297353CC}">
              <c16:uniqueId val="{00000002-0592-4D44-A5B5-E3C36AA91EC1}"/>
            </c:ext>
          </c:extLst>
        </c:ser>
        <c:ser>
          <c:idx val="4"/>
          <c:order val="4"/>
          <c:tx>
            <c:strRef>
              <c:f>'5. Baseline - By Size'!$F$54:$F$55</c:f>
              <c:strCache>
                <c:ptCount val="1"/>
                <c:pt idx="0">
                  <c:v>12k-30k</c:v>
                </c:pt>
              </c:strCache>
            </c:strRef>
          </c:tx>
          <c:spPr>
            <a:solidFill>
              <a:schemeClr val="accent5"/>
            </a:solidFill>
            <a:ln>
              <a:noFill/>
            </a:ln>
            <a:effectLst/>
          </c:spPr>
          <c:invertIfNegative val="0"/>
          <c:cat>
            <c:strRef>
              <c:f>'5. Baseline - By Size'!$A$56</c:f>
              <c:strCache>
                <c:ptCount val="1"/>
                <c:pt idx="0">
                  <c:v>Total</c:v>
                </c:pt>
              </c:strCache>
            </c:strRef>
          </c:cat>
          <c:val>
            <c:numRef>
              <c:f>'5. Baseline - By Size'!$F$56</c:f>
              <c:numCache>
                <c:formatCode>0.00</c:formatCode>
                <c:ptCount val="1"/>
                <c:pt idx="0">
                  <c:v>4.7362649999999999E-3</c:v>
                </c:pt>
              </c:numCache>
            </c:numRef>
          </c:val>
          <c:extLst>
            <c:ext xmlns:c16="http://schemas.microsoft.com/office/drawing/2014/chart" uri="{C3380CC4-5D6E-409C-BE32-E72D297353CC}">
              <c16:uniqueId val="{00000003-0592-4D44-A5B5-E3C36AA91EC1}"/>
            </c:ext>
          </c:extLst>
        </c:ser>
        <c:ser>
          <c:idx val="5"/>
          <c:order val="5"/>
          <c:tx>
            <c:strRef>
              <c:f>'5. Baseline - By Size'!$G$54:$G$55</c:f>
              <c:strCache>
                <c:ptCount val="1"/>
                <c:pt idx="0">
                  <c:v>30k-40k</c:v>
                </c:pt>
              </c:strCache>
            </c:strRef>
          </c:tx>
          <c:spPr>
            <a:solidFill>
              <a:schemeClr val="accent6"/>
            </a:solidFill>
            <a:ln>
              <a:noFill/>
            </a:ln>
            <a:effectLst/>
          </c:spPr>
          <c:invertIfNegative val="0"/>
          <c:cat>
            <c:strRef>
              <c:f>'5. Baseline - By Size'!$A$56</c:f>
              <c:strCache>
                <c:ptCount val="1"/>
                <c:pt idx="0">
                  <c:v>Total</c:v>
                </c:pt>
              </c:strCache>
            </c:strRef>
          </c:cat>
          <c:val>
            <c:numRef>
              <c:f>'5. Baseline - By Size'!$G$56</c:f>
              <c:numCache>
                <c:formatCode>0.00</c:formatCode>
                <c:ptCount val="1"/>
                <c:pt idx="0">
                  <c:v>2.3919675000000002E-3</c:v>
                </c:pt>
              </c:numCache>
            </c:numRef>
          </c:val>
          <c:extLst>
            <c:ext xmlns:c16="http://schemas.microsoft.com/office/drawing/2014/chart" uri="{C3380CC4-5D6E-409C-BE32-E72D297353CC}">
              <c16:uniqueId val="{00000004-0592-4D44-A5B5-E3C36AA91EC1}"/>
            </c:ext>
          </c:extLst>
        </c:ser>
        <c:ser>
          <c:idx val="6"/>
          <c:order val="6"/>
          <c:tx>
            <c:strRef>
              <c:f>'5. Baseline - By Size'!$H$54:$H$55</c:f>
              <c:strCache>
                <c:ptCount val="1"/>
                <c:pt idx="0">
                  <c:v>40k-52k</c:v>
                </c:pt>
              </c:strCache>
            </c:strRef>
          </c:tx>
          <c:spPr>
            <a:solidFill>
              <a:schemeClr val="accent1">
                <a:lumMod val="60000"/>
              </a:schemeClr>
            </a:solidFill>
            <a:ln>
              <a:noFill/>
            </a:ln>
            <a:effectLst/>
          </c:spPr>
          <c:invertIfNegative val="0"/>
          <c:cat>
            <c:strRef>
              <c:f>'5. Baseline - By Size'!$A$56</c:f>
              <c:strCache>
                <c:ptCount val="1"/>
                <c:pt idx="0">
                  <c:v>Total</c:v>
                </c:pt>
              </c:strCache>
            </c:strRef>
          </c:cat>
          <c:val>
            <c:numRef>
              <c:f>'5. Baseline - By Size'!$H$56</c:f>
              <c:numCache>
                <c:formatCode>0.00</c:formatCode>
                <c:ptCount val="1"/>
                <c:pt idx="0">
                  <c:v>3.3867869999999996E-3</c:v>
                </c:pt>
              </c:numCache>
            </c:numRef>
          </c:val>
          <c:extLst>
            <c:ext xmlns:c16="http://schemas.microsoft.com/office/drawing/2014/chart" uri="{C3380CC4-5D6E-409C-BE32-E72D297353CC}">
              <c16:uniqueId val="{00000005-0592-4D44-A5B5-E3C36AA91EC1}"/>
            </c:ext>
          </c:extLst>
        </c:ser>
        <c:ser>
          <c:idx val="7"/>
          <c:order val="7"/>
          <c:tx>
            <c:strRef>
              <c:f>'5. Baseline - By Size'!$I$54:$I$55</c:f>
              <c:strCache>
                <c:ptCount val="1"/>
                <c:pt idx="0">
                  <c:v>52k-64k</c:v>
                </c:pt>
              </c:strCache>
            </c:strRef>
          </c:tx>
          <c:spPr>
            <a:solidFill>
              <a:schemeClr val="accent2">
                <a:lumMod val="60000"/>
              </a:schemeClr>
            </a:solidFill>
            <a:ln>
              <a:noFill/>
            </a:ln>
            <a:effectLst/>
          </c:spPr>
          <c:invertIfNegative val="0"/>
          <c:cat>
            <c:strRef>
              <c:f>'5. Baseline - By Size'!$A$56</c:f>
              <c:strCache>
                <c:ptCount val="1"/>
                <c:pt idx="0">
                  <c:v>Total</c:v>
                </c:pt>
              </c:strCache>
            </c:strRef>
          </c:cat>
          <c:val>
            <c:numRef>
              <c:f>'5. Baseline - By Size'!$I$56</c:f>
              <c:numCache>
                <c:formatCode>0.00</c:formatCode>
                <c:ptCount val="1"/>
                <c:pt idx="0">
                  <c:v>4.3510706000000005E-3</c:v>
                </c:pt>
              </c:numCache>
            </c:numRef>
          </c:val>
          <c:extLst>
            <c:ext xmlns:c16="http://schemas.microsoft.com/office/drawing/2014/chart" uri="{C3380CC4-5D6E-409C-BE32-E72D297353CC}">
              <c16:uniqueId val="{00000006-0592-4D44-A5B5-E3C36AA91EC1}"/>
            </c:ext>
          </c:extLst>
        </c:ser>
        <c:ser>
          <c:idx val="8"/>
          <c:order val="8"/>
          <c:tx>
            <c:strRef>
              <c:f>'5. Baseline - By Size'!$J$54:$J$55</c:f>
              <c:strCache>
                <c:ptCount val="1"/>
                <c:pt idx="0">
                  <c:v>64k-70k</c:v>
                </c:pt>
              </c:strCache>
            </c:strRef>
          </c:tx>
          <c:spPr>
            <a:solidFill>
              <a:schemeClr val="accent3">
                <a:lumMod val="60000"/>
              </a:schemeClr>
            </a:solidFill>
            <a:ln>
              <a:noFill/>
            </a:ln>
            <a:effectLst/>
          </c:spPr>
          <c:invertIfNegative val="0"/>
          <c:cat>
            <c:strRef>
              <c:f>'5. Baseline - By Size'!$A$56</c:f>
              <c:strCache>
                <c:ptCount val="1"/>
                <c:pt idx="0">
                  <c:v>Total</c:v>
                </c:pt>
              </c:strCache>
            </c:strRef>
          </c:cat>
          <c:val>
            <c:numRef>
              <c:f>'5. Baseline - By Size'!$J$56</c:f>
              <c:numCache>
                <c:formatCode>0.00</c:formatCode>
                <c:ptCount val="1"/>
                <c:pt idx="0">
                  <c:v>2.1411970000000001E-3</c:v>
                </c:pt>
              </c:numCache>
            </c:numRef>
          </c:val>
          <c:extLst>
            <c:ext xmlns:c16="http://schemas.microsoft.com/office/drawing/2014/chart" uri="{C3380CC4-5D6E-409C-BE32-E72D297353CC}">
              <c16:uniqueId val="{00000007-0592-4D44-A5B5-E3C36AA91EC1}"/>
            </c:ext>
          </c:extLst>
        </c:ser>
        <c:ser>
          <c:idx val="9"/>
          <c:order val="9"/>
          <c:tx>
            <c:strRef>
              <c:f>'5. Baseline - By Size'!$K$54:$K$55</c:f>
              <c:strCache>
                <c:ptCount val="1"/>
                <c:pt idx="0">
                  <c:v>70k-80k</c:v>
                </c:pt>
              </c:strCache>
            </c:strRef>
          </c:tx>
          <c:spPr>
            <a:solidFill>
              <a:schemeClr val="accent4">
                <a:lumMod val="60000"/>
              </a:schemeClr>
            </a:solidFill>
            <a:ln>
              <a:noFill/>
            </a:ln>
            <a:effectLst/>
          </c:spPr>
          <c:invertIfNegative val="0"/>
          <c:cat>
            <c:strRef>
              <c:f>'5. Baseline - By Size'!$A$56</c:f>
              <c:strCache>
                <c:ptCount val="1"/>
                <c:pt idx="0">
                  <c:v>Total</c:v>
                </c:pt>
              </c:strCache>
            </c:strRef>
          </c:cat>
          <c:val>
            <c:numRef>
              <c:f>'5. Baseline - By Size'!$K$56</c:f>
              <c:numCache>
                <c:formatCode>0.00</c:formatCode>
                <c:ptCount val="1"/>
                <c:pt idx="0">
                  <c:v>4.1277941999999998E-3</c:v>
                </c:pt>
              </c:numCache>
            </c:numRef>
          </c:val>
          <c:extLst>
            <c:ext xmlns:c16="http://schemas.microsoft.com/office/drawing/2014/chart" uri="{C3380CC4-5D6E-409C-BE32-E72D297353CC}">
              <c16:uniqueId val="{00000008-0592-4D44-A5B5-E3C36AA91EC1}"/>
            </c:ext>
          </c:extLst>
        </c:ser>
        <c:ser>
          <c:idx val="10"/>
          <c:order val="10"/>
          <c:tx>
            <c:strRef>
              <c:f>'5. Baseline - By Size'!$L$54:$L$55</c:f>
              <c:strCache>
                <c:ptCount val="1"/>
                <c:pt idx="0">
                  <c:v>80k-100k</c:v>
                </c:pt>
              </c:strCache>
            </c:strRef>
          </c:tx>
          <c:spPr>
            <a:solidFill>
              <a:schemeClr val="accent5">
                <a:lumMod val="60000"/>
              </a:schemeClr>
            </a:solidFill>
            <a:ln>
              <a:noFill/>
            </a:ln>
            <a:effectLst/>
          </c:spPr>
          <c:invertIfNegative val="0"/>
          <c:cat>
            <c:strRef>
              <c:f>'5. Baseline - By Size'!$A$56</c:f>
              <c:strCache>
                <c:ptCount val="1"/>
                <c:pt idx="0">
                  <c:v>Total</c:v>
                </c:pt>
              </c:strCache>
            </c:strRef>
          </c:cat>
          <c:val>
            <c:numRef>
              <c:f>'5. Baseline - By Size'!$L$56</c:f>
              <c:numCache>
                <c:formatCode>0.00</c:formatCode>
                <c:ptCount val="1"/>
                <c:pt idx="0">
                  <c:v>3.6861660000000003E-3</c:v>
                </c:pt>
              </c:numCache>
            </c:numRef>
          </c:val>
          <c:extLst>
            <c:ext xmlns:c16="http://schemas.microsoft.com/office/drawing/2014/chart" uri="{C3380CC4-5D6E-409C-BE32-E72D297353CC}">
              <c16:uniqueId val="{00000009-0592-4D44-A5B5-E3C36AA91EC1}"/>
            </c:ext>
          </c:extLst>
        </c:ser>
        <c:ser>
          <c:idx val="11"/>
          <c:order val="11"/>
          <c:tx>
            <c:strRef>
              <c:f>'5. Baseline - By Size'!$M$54:$M$55</c:f>
              <c:strCache>
                <c:ptCount val="1"/>
                <c:pt idx="0">
                  <c:v>100k-150k</c:v>
                </c:pt>
              </c:strCache>
            </c:strRef>
          </c:tx>
          <c:spPr>
            <a:solidFill>
              <a:schemeClr val="accent6">
                <a:lumMod val="60000"/>
              </a:schemeClr>
            </a:solidFill>
            <a:ln>
              <a:noFill/>
            </a:ln>
            <a:effectLst/>
          </c:spPr>
          <c:invertIfNegative val="0"/>
          <c:cat>
            <c:strRef>
              <c:f>'5. Baseline - By Size'!$A$56</c:f>
              <c:strCache>
                <c:ptCount val="1"/>
                <c:pt idx="0">
                  <c:v>Total</c:v>
                </c:pt>
              </c:strCache>
            </c:strRef>
          </c:cat>
          <c:val>
            <c:numRef>
              <c:f>'5. Baseline - By Size'!$M$56</c:f>
              <c:numCache>
                <c:formatCode>0.00</c:formatCode>
                <c:ptCount val="1"/>
                <c:pt idx="0">
                  <c:v>4.9328900000000005E-3</c:v>
                </c:pt>
              </c:numCache>
            </c:numRef>
          </c:val>
          <c:extLst>
            <c:ext xmlns:c16="http://schemas.microsoft.com/office/drawing/2014/chart" uri="{C3380CC4-5D6E-409C-BE32-E72D297353CC}">
              <c16:uniqueId val="{0000000A-0592-4D44-A5B5-E3C36AA91EC1}"/>
            </c:ext>
          </c:extLst>
        </c:ser>
        <c:ser>
          <c:idx val="12"/>
          <c:order val="12"/>
          <c:tx>
            <c:strRef>
              <c:f>'5. Baseline - By Size'!$N$54:$N$55</c:f>
              <c:strCache>
                <c:ptCount val="1"/>
                <c:pt idx="0">
                  <c:v>150k-200k</c:v>
                </c:pt>
              </c:strCache>
            </c:strRef>
          </c:tx>
          <c:spPr>
            <a:solidFill>
              <a:schemeClr val="accent1">
                <a:lumMod val="80000"/>
                <a:lumOff val="20000"/>
              </a:schemeClr>
            </a:solidFill>
            <a:ln>
              <a:noFill/>
            </a:ln>
            <a:effectLst/>
          </c:spPr>
          <c:invertIfNegative val="0"/>
          <c:cat>
            <c:strRef>
              <c:f>'5. Baseline - By Size'!$A$56</c:f>
              <c:strCache>
                <c:ptCount val="1"/>
                <c:pt idx="0">
                  <c:v>Total</c:v>
                </c:pt>
              </c:strCache>
            </c:strRef>
          </c:cat>
          <c:val>
            <c:numRef>
              <c:f>'5. Baseline - By Size'!$N$56</c:f>
              <c:numCache>
                <c:formatCode>0.00</c:formatCode>
                <c:ptCount val="1"/>
                <c:pt idx="0">
                  <c:v>1.1576721999999999E-2</c:v>
                </c:pt>
              </c:numCache>
            </c:numRef>
          </c:val>
          <c:extLst>
            <c:ext xmlns:c16="http://schemas.microsoft.com/office/drawing/2014/chart" uri="{C3380CC4-5D6E-409C-BE32-E72D297353CC}">
              <c16:uniqueId val="{0000000B-0592-4D44-A5B5-E3C36AA91EC1}"/>
            </c:ext>
          </c:extLst>
        </c:ser>
        <c:ser>
          <c:idx val="13"/>
          <c:order val="13"/>
          <c:tx>
            <c:strRef>
              <c:f>'5. Baseline - By Size'!$O$54:$O$55</c:f>
              <c:strCache>
                <c:ptCount val="1"/>
                <c:pt idx="0">
                  <c:v>200k-400k</c:v>
                </c:pt>
              </c:strCache>
            </c:strRef>
          </c:tx>
          <c:spPr>
            <a:solidFill>
              <a:schemeClr val="accent2">
                <a:lumMod val="80000"/>
                <a:lumOff val="20000"/>
              </a:schemeClr>
            </a:solidFill>
            <a:ln>
              <a:noFill/>
            </a:ln>
            <a:effectLst/>
          </c:spPr>
          <c:invertIfNegative val="0"/>
          <c:cat>
            <c:strRef>
              <c:f>'5. Baseline - By Size'!$A$56</c:f>
              <c:strCache>
                <c:ptCount val="1"/>
                <c:pt idx="0">
                  <c:v>Total</c:v>
                </c:pt>
              </c:strCache>
            </c:strRef>
          </c:cat>
          <c:val>
            <c:numRef>
              <c:f>'5. Baseline - By Size'!$O$56</c:f>
              <c:numCache>
                <c:formatCode>0.00</c:formatCode>
                <c:ptCount val="1"/>
                <c:pt idx="0">
                  <c:v>9.1283350000000013E-3</c:v>
                </c:pt>
              </c:numCache>
            </c:numRef>
          </c:val>
          <c:extLst>
            <c:ext xmlns:c16="http://schemas.microsoft.com/office/drawing/2014/chart" uri="{C3380CC4-5D6E-409C-BE32-E72D297353CC}">
              <c16:uniqueId val="{0000000C-0592-4D44-A5B5-E3C36AA91EC1}"/>
            </c:ext>
          </c:extLst>
        </c:ser>
        <c:ser>
          <c:idx val="14"/>
          <c:order val="14"/>
          <c:tx>
            <c:strRef>
              <c:f>'5. Baseline - By Size'!$P$54:$P$55</c:f>
              <c:strCache>
                <c:ptCount val="1"/>
                <c:pt idx="0">
                  <c:v>400k-600k</c:v>
                </c:pt>
              </c:strCache>
            </c:strRef>
          </c:tx>
          <c:spPr>
            <a:solidFill>
              <a:schemeClr val="accent3">
                <a:lumMod val="80000"/>
                <a:lumOff val="20000"/>
              </a:schemeClr>
            </a:solidFill>
            <a:ln>
              <a:noFill/>
            </a:ln>
            <a:effectLst/>
          </c:spPr>
          <c:invertIfNegative val="0"/>
          <c:cat>
            <c:strRef>
              <c:f>'5. Baseline - By Size'!$A$56</c:f>
              <c:strCache>
                <c:ptCount val="1"/>
                <c:pt idx="0">
                  <c:v>Total</c:v>
                </c:pt>
              </c:strCache>
            </c:strRef>
          </c:cat>
          <c:val>
            <c:numRef>
              <c:f>'5. Baseline - By Size'!$P$56</c:f>
              <c:numCache>
                <c:formatCode>0.00</c:formatCode>
                <c:ptCount val="1"/>
                <c:pt idx="0">
                  <c:v>1.4075420999999999E-3</c:v>
                </c:pt>
              </c:numCache>
            </c:numRef>
          </c:val>
          <c:extLst>
            <c:ext xmlns:c16="http://schemas.microsoft.com/office/drawing/2014/chart" uri="{C3380CC4-5D6E-409C-BE32-E72D297353CC}">
              <c16:uniqueId val="{0000000D-0592-4D44-A5B5-E3C36AA91EC1}"/>
            </c:ext>
          </c:extLst>
        </c:ser>
        <c:ser>
          <c:idx val="15"/>
          <c:order val="15"/>
          <c:tx>
            <c:strRef>
              <c:f>'5. Baseline - By Size'!$Q$54:$Q$55</c:f>
              <c:strCache>
                <c:ptCount val="1"/>
                <c:pt idx="0">
                  <c:v>600k-1mil</c:v>
                </c:pt>
              </c:strCache>
            </c:strRef>
          </c:tx>
          <c:spPr>
            <a:solidFill>
              <a:schemeClr val="accent4">
                <a:lumMod val="80000"/>
                <a:lumOff val="20000"/>
              </a:schemeClr>
            </a:solidFill>
            <a:ln>
              <a:noFill/>
            </a:ln>
            <a:effectLst/>
          </c:spPr>
          <c:invertIfNegative val="0"/>
          <c:cat>
            <c:strRef>
              <c:f>'5. Baseline - By Size'!$A$56</c:f>
              <c:strCache>
                <c:ptCount val="1"/>
                <c:pt idx="0">
                  <c:v>Total</c:v>
                </c:pt>
              </c:strCache>
            </c:strRef>
          </c:cat>
          <c:val>
            <c:numRef>
              <c:f>'5. Baseline - By Size'!$Q$56</c:f>
              <c:numCache>
                <c:formatCode>0.00</c:formatCode>
                <c:ptCount val="1"/>
                <c:pt idx="0">
                  <c:v>6.8283344999999999E-3</c:v>
                </c:pt>
              </c:numCache>
            </c:numRef>
          </c:val>
          <c:extLst>
            <c:ext xmlns:c16="http://schemas.microsoft.com/office/drawing/2014/chart" uri="{C3380CC4-5D6E-409C-BE32-E72D297353CC}">
              <c16:uniqueId val="{0000000E-0592-4D44-A5B5-E3C36AA91EC1}"/>
            </c:ext>
          </c:extLst>
        </c:ser>
        <c:ser>
          <c:idx val="16"/>
          <c:order val="16"/>
          <c:tx>
            <c:strRef>
              <c:f>'5. Baseline - By Size'!$R$54:$R$55</c:f>
              <c:strCache>
                <c:ptCount val="1"/>
                <c:pt idx="0">
                  <c:v>&gt;1mil</c:v>
                </c:pt>
              </c:strCache>
            </c:strRef>
          </c:tx>
          <c:spPr>
            <a:solidFill>
              <a:schemeClr val="accent5">
                <a:lumMod val="80000"/>
                <a:lumOff val="20000"/>
              </a:schemeClr>
            </a:solidFill>
            <a:ln>
              <a:noFill/>
            </a:ln>
            <a:effectLst/>
          </c:spPr>
          <c:invertIfNegative val="0"/>
          <c:cat>
            <c:strRef>
              <c:f>'5. Baseline - By Size'!$A$56</c:f>
              <c:strCache>
                <c:ptCount val="1"/>
                <c:pt idx="0">
                  <c:v>Total</c:v>
                </c:pt>
              </c:strCache>
            </c:strRef>
          </c:cat>
          <c:val>
            <c:numRef>
              <c:f>'5. Baseline - By Size'!$R$56</c:f>
              <c:numCache>
                <c:formatCode>0.00</c:formatCode>
                <c:ptCount val="1"/>
                <c:pt idx="0">
                  <c:v>2.1921010000000001E-3</c:v>
                </c:pt>
              </c:numCache>
            </c:numRef>
          </c:val>
          <c:extLst>
            <c:ext xmlns:c16="http://schemas.microsoft.com/office/drawing/2014/chart" uri="{C3380CC4-5D6E-409C-BE32-E72D297353CC}">
              <c16:uniqueId val="{0000000F-0592-4D44-A5B5-E3C36AA91EC1}"/>
            </c:ext>
          </c:extLst>
        </c:ser>
        <c:dLbls>
          <c:showLegendKey val="0"/>
          <c:showVal val="0"/>
          <c:showCatName val="0"/>
          <c:showSerName val="0"/>
          <c:showPercent val="0"/>
          <c:showBubbleSize val="0"/>
        </c:dLbls>
        <c:gapWidth val="79"/>
        <c:overlap val="100"/>
        <c:axId val="318731567"/>
        <c:axId val="318729407"/>
      </c:barChart>
      <c:catAx>
        <c:axId val="318731567"/>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18729407"/>
        <c:crosses val="autoZero"/>
        <c:auto val="1"/>
        <c:lblAlgn val="ctr"/>
        <c:lblOffset val="100"/>
        <c:noMultiLvlLbl val="0"/>
      </c:catAx>
      <c:valAx>
        <c:axId val="318729407"/>
        <c:scaling>
          <c:orientation val="minMax"/>
        </c:scaling>
        <c:delete val="0"/>
        <c:axPos val="l"/>
        <c:title>
          <c:tx>
            <c:rich>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GHG Emissions (Million metric tons CO2e)</a:t>
                </a:r>
              </a:p>
            </c:rich>
          </c:tx>
          <c:overlay val="0"/>
          <c:spPr>
            <a:noFill/>
            <a:ln>
              <a:noFill/>
            </a:ln>
            <a:effectLst/>
          </c:spPr>
          <c:txPr>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18731567"/>
        <c:crosses val="autoZero"/>
        <c:crossBetween val="between"/>
      </c:valAx>
      <c:spPr>
        <a:noFill/>
        <a:ln>
          <a:noFill/>
        </a:ln>
        <a:effectLst/>
      </c:spPr>
    </c:plotArea>
    <c:legend>
      <c:legendPos val="r"/>
      <c:layout>
        <c:manualLayout>
          <c:xMode val="edge"/>
          <c:yMode val="edge"/>
          <c:x val="0.71337932925036029"/>
          <c:y val="0.12836685164867581"/>
          <c:w val="0.26972040935005853"/>
          <c:h val="0.8245588572764238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Lodging</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'18. Upgrades - Emission Targets'!$E$86</c:f>
              <c:strCache>
                <c:ptCount val="1"/>
                <c:pt idx="0">
                  <c:v>Lodging</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8FEF-4FF2-9582-7A9C85F8040A}"/>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685A-47A7-A19E-811C0AC71371}"/>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685A-47A7-A19E-811C0AC71371}"/>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685A-47A7-A19E-811C0AC71371}"/>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685A-47A7-A19E-811C0AC71371}"/>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685A-47A7-A19E-811C0AC71371}"/>
              </c:ext>
            </c:extLst>
          </c:dPt>
          <c:dPt>
            <c:idx val="19"/>
            <c:invertIfNegative val="0"/>
            <c:bubble3D val="0"/>
            <c:spPr>
              <a:solidFill>
                <a:srgbClr val="FF0000"/>
              </a:solidFill>
              <a:ln>
                <a:noFill/>
              </a:ln>
              <a:effectLst/>
            </c:spPr>
            <c:extLst>
              <c:ext xmlns:c16="http://schemas.microsoft.com/office/drawing/2014/chart" uri="{C3380CC4-5D6E-409C-BE32-E72D297353CC}">
                <c16:uniqueId val="{00000003-8FEF-4FF2-9582-7A9C85F8040A}"/>
              </c:ext>
            </c:extLst>
          </c:dPt>
          <c:dPt>
            <c:idx val="20"/>
            <c:invertIfNegative val="0"/>
            <c:bubble3D val="0"/>
            <c:spPr>
              <a:solidFill>
                <a:srgbClr val="FF0000"/>
              </a:solidFill>
              <a:ln>
                <a:noFill/>
              </a:ln>
              <a:effectLst/>
            </c:spPr>
            <c:extLst>
              <c:ext xmlns:c16="http://schemas.microsoft.com/office/drawing/2014/chart" uri="{C3380CC4-5D6E-409C-BE32-E72D297353CC}">
                <c16:uniqueId val="{00000005-8FEF-4FF2-9582-7A9C85F8040A}"/>
              </c:ext>
            </c:extLst>
          </c:dPt>
          <c:dPt>
            <c:idx val="21"/>
            <c:invertIfNegative val="0"/>
            <c:bubble3D val="0"/>
            <c:spPr>
              <a:solidFill>
                <a:srgbClr val="FF0000"/>
              </a:solidFill>
              <a:ln>
                <a:noFill/>
              </a:ln>
              <a:effectLst/>
            </c:spPr>
            <c:extLst>
              <c:ext xmlns:c16="http://schemas.microsoft.com/office/drawing/2014/chart" uri="{C3380CC4-5D6E-409C-BE32-E72D297353CC}">
                <c16:uniqueId val="{00000007-8FEF-4FF2-9582-7A9C85F8040A}"/>
              </c:ext>
            </c:extLst>
          </c:dPt>
          <c:dPt>
            <c:idx val="22"/>
            <c:invertIfNegative val="0"/>
            <c:bubble3D val="0"/>
            <c:spPr>
              <a:solidFill>
                <a:srgbClr val="FF0000"/>
              </a:solidFill>
              <a:ln>
                <a:noFill/>
              </a:ln>
              <a:effectLst/>
            </c:spPr>
            <c:extLst>
              <c:ext xmlns:c16="http://schemas.microsoft.com/office/drawing/2014/chart" uri="{C3380CC4-5D6E-409C-BE32-E72D297353CC}">
                <c16:uniqueId val="{00000009-8FEF-4FF2-9582-7A9C85F8040A}"/>
              </c:ext>
            </c:extLst>
          </c:dPt>
          <c:dPt>
            <c:idx val="23"/>
            <c:invertIfNegative val="0"/>
            <c:bubble3D val="0"/>
            <c:spPr>
              <a:solidFill>
                <a:srgbClr val="FF0000"/>
              </a:solidFill>
              <a:ln>
                <a:noFill/>
              </a:ln>
              <a:effectLst/>
            </c:spPr>
            <c:extLst>
              <c:ext xmlns:c16="http://schemas.microsoft.com/office/drawing/2014/chart" uri="{C3380CC4-5D6E-409C-BE32-E72D297353CC}">
                <c16:uniqueId val="{0000000B-8FEF-4FF2-9582-7A9C85F8040A}"/>
              </c:ext>
            </c:extLst>
          </c:dPt>
          <c:dPt>
            <c:idx val="24"/>
            <c:invertIfNegative val="0"/>
            <c:bubble3D val="0"/>
            <c:spPr>
              <a:solidFill>
                <a:srgbClr val="FF0000"/>
              </a:solidFill>
              <a:ln>
                <a:noFill/>
              </a:ln>
              <a:effectLst/>
            </c:spPr>
            <c:extLst>
              <c:ext xmlns:c16="http://schemas.microsoft.com/office/drawing/2014/chart" uri="{C3380CC4-5D6E-409C-BE32-E72D297353CC}">
                <c16:uniqueId val="{0000000D-8FEF-4FF2-9582-7A9C85F8040A}"/>
              </c:ext>
            </c:extLst>
          </c:dPt>
          <c:dPt>
            <c:idx val="25"/>
            <c:invertIfNegative val="0"/>
            <c:bubble3D val="0"/>
            <c:spPr>
              <a:solidFill>
                <a:srgbClr val="FF0000"/>
              </a:solidFill>
              <a:ln>
                <a:noFill/>
              </a:ln>
              <a:effectLst/>
            </c:spPr>
            <c:extLst>
              <c:ext xmlns:c16="http://schemas.microsoft.com/office/drawing/2014/chart" uri="{C3380CC4-5D6E-409C-BE32-E72D297353CC}">
                <c16:uniqueId val="{0000000F-8FEF-4FF2-9582-7A9C85F8040A}"/>
              </c:ext>
            </c:extLst>
          </c:dPt>
          <c:dPt>
            <c:idx val="26"/>
            <c:invertIfNegative val="0"/>
            <c:bubble3D val="0"/>
            <c:spPr>
              <a:solidFill>
                <a:srgbClr val="FF0000"/>
              </a:solidFill>
              <a:ln>
                <a:noFill/>
              </a:ln>
              <a:effectLst/>
            </c:spPr>
            <c:extLst>
              <c:ext xmlns:c16="http://schemas.microsoft.com/office/drawing/2014/chart" uri="{C3380CC4-5D6E-409C-BE32-E72D297353CC}">
                <c16:uniqueId val="{00000011-8FEF-4FF2-9582-7A9C85F8040A}"/>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13-8FEF-4FF2-9582-7A9C85F8040A}"/>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15-8FEF-4FF2-9582-7A9C85F8040A}"/>
              </c:ext>
            </c:extLst>
          </c:dPt>
          <c:dPt>
            <c:idx val="29"/>
            <c:invertIfNegative val="0"/>
            <c:bubble3D val="0"/>
            <c:spPr>
              <a:solidFill>
                <a:srgbClr val="00B0F0"/>
              </a:solidFill>
              <a:ln>
                <a:noFill/>
              </a:ln>
              <a:effectLst/>
            </c:spPr>
            <c:extLst>
              <c:ext xmlns:c16="http://schemas.microsoft.com/office/drawing/2014/chart" uri="{C3380CC4-5D6E-409C-BE32-E72D297353CC}">
                <c16:uniqueId val="{00000017-8FEF-4FF2-9582-7A9C85F8040A}"/>
              </c:ext>
            </c:extLst>
          </c:dPt>
          <c:dPt>
            <c:idx val="30"/>
            <c:invertIfNegative val="0"/>
            <c:bubble3D val="0"/>
            <c:spPr>
              <a:solidFill>
                <a:srgbClr val="00B0F0"/>
              </a:solidFill>
              <a:ln>
                <a:noFill/>
              </a:ln>
              <a:effectLst/>
            </c:spPr>
            <c:extLst>
              <c:ext xmlns:c16="http://schemas.microsoft.com/office/drawing/2014/chart" uri="{C3380CC4-5D6E-409C-BE32-E72D297353CC}">
                <c16:uniqueId val="{00000019-8FEF-4FF2-9582-7A9C85F8040A}"/>
              </c:ext>
            </c:extLst>
          </c:dPt>
          <c:dPt>
            <c:idx val="31"/>
            <c:invertIfNegative val="0"/>
            <c:bubble3D val="0"/>
            <c:spPr>
              <a:solidFill>
                <a:srgbClr val="00B0F0"/>
              </a:solidFill>
              <a:ln>
                <a:noFill/>
              </a:ln>
              <a:effectLst/>
            </c:spPr>
            <c:extLst>
              <c:ext xmlns:c16="http://schemas.microsoft.com/office/drawing/2014/chart" uri="{C3380CC4-5D6E-409C-BE32-E72D297353CC}">
                <c16:uniqueId val="{0000001B-8FEF-4FF2-9582-7A9C85F8040A}"/>
              </c:ext>
            </c:extLst>
          </c:dPt>
          <c:dPt>
            <c:idx val="32"/>
            <c:invertIfNegative val="0"/>
            <c:bubble3D val="0"/>
            <c:spPr>
              <a:solidFill>
                <a:srgbClr val="00B0F0"/>
              </a:solidFill>
              <a:ln>
                <a:noFill/>
              </a:ln>
              <a:effectLst/>
            </c:spPr>
            <c:extLst>
              <c:ext xmlns:c16="http://schemas.microsoft.com/office/drawing/2014/chart" uri="{C3380CC4-5D6E-409C-BE32-E72D297353CC}">
                <c16:uniqueId val="{0000001D-8FEF-4FF2-9582-7A9C85F8040A}"/>
              </c:ext>
            </c:extLst>
          </c:dPt>
          <c:dPt>
            <c:idx val="33"/>
            <c:invertIfNegative val="0"/>
            <c:bubble3D val="0"/>
            <c:spPr>
              <a:solidFill>
                <a:srgbClr val="0070C0"/>
              </a:solidFill>
              <a:ln>
                <a:noFill/>
              </a:ln>
              <a:effectLst/>
            </c:spPr>
            <c:extLst>
              <c:ext xmlns:c16="http://schemas.microsoft.com/office/drawing/2014/chart" uri="{C3380CC4-5D6E-409C-BE32-E72D297353CC}">
                <c16:uniqueId val="{00000023-685A-47A7-A19E-811C0AC71371}"/>
              </c:ext>
            </c:extLst>
          </c:dPt>
          <c:dPt>
            <c:idx val="34"/>
            <c:invertIfNegative val="0"/>
            <c:bubble3D val="0"/>
            <c:spPr>
              <a:solidFill>
                <a:srgbClr val="0070C0"/>
              </a:solidFill>
              <a:ln>
                <a:noFill/>
              </a:ln>
              <a:effectLst/>
            </c:spPr>
            <c:extLst>
              <c:ext xmlns:c16="http://schemas.microsoft.com/office/drawing/2014/chart" uri="{C3380CC4-5D6E-409C-BE32-E72D297353CC}">
                <c16:uniqueId val="{00000024-685A-47A7-A19E-811C0AC71371}"/>
              </c:ext>
            </c:extLst>
          </c:dPt>
          <c:dPt>
            <c:idx val="35"/>
            <c:invertIfNegative val="0"/>
            <c:bubble3D val="0"/>
            <c:spPr>
              <a:solidFill>
                <a:srgbClr val="0070C0"/>
              </a:solidFill>
              <a:ln>
                <a:noFill/>
              </a:ln>
              <a:effectLst/>
            </c:spPr>
            <c:extLst>
              <c:ext xmlns:c16="http://schemas.microsoft.com/office/drawing/2014/chart" uri="{C3380CC4-5D6E-409C-BE32-E72D297353CC}">
                <c16:uniqueId val="{00000025-685A-47A7-A19E-811C0AC71371}"/>
              </c:ext>
            </c:extLst>
          </c:dPt>
          <c:dPt>
            <c:idx val="36"/>
            <c:invertIfNegative val="0"/>
            <c:bubble3D val="0"/>
            <c:spPr>
              <a:solidFill>
                <a:srgbClr val="0070C0"/>
              </a:solidFill>
              <a:ln>
                <a:noFill/>
              </a:ln>
              <a:effectLst/>
            </c:spPr>
            <c:extLst>
              <c:ext xmlns:c16="http://schemas.microsoft.com/office/drawing/2014/chart" uri="{C3380CC4-5D6E-409C-BE32-E72D297353CC}">
                <c16:uniqueId val="{00000026-685A-47A7-A19E-811C0AC71371}"/>
              </c:ext>
            </c:extLst>
          </c:dPt>
          <c:dPt>
            <c:idx val="37"/>
            <c:invertIfNegative val="0"/>
            <c:bubble3D val="0"/>
            <c:spPr>
              <a:solidFill>
                <a:srgbClr val="0070C0"/>
              </a:solidFill>
              <a:ln>
                <a:noFill/>
              </a:ln>
              <a:effectLst/>
            </c:spPr>
            <c:extLst>
              <c:ext xmlns:c16="http://schemas.microsoft.com/office/drawing/2014/chart" uri="{C3380CC4-5D6E-409C-BE32-E72D297353CC}">
                <c16:uniqueId val="{00000027-685A-47A7-A19E-811C0AC71371}"/>
              </c:ext>
            </c:extLst>
          </c:dPt>
          <c:dPt>
            <c:idx val="38"/>
            <c:invertIfNegative val="0"/>
            <c:bubble3D val="0"/>
            <c:spPr>
              <a:solidFill>
                <a:srgbClr val="0070C0"/>
              </a:solidFill>
              <a:ln>
                <a:noFill/>
              </a:ln>
              <a:effectLst/>
            </c:spPr>
            <c:extLst>
              <c:ext xmlns:c16="http://schemas.microsoft.com/office/drawing/2014/chart" uri="{C3380CC4-5D6E-409C-BE32-E72D297353CC}">
                <c16:uniqueId val="{00000028-685A-47A7-A19E-811C0AC71371}"/>
              </c:ext>
            </c:extLst>
          </c:dPt>
          <c:dPt>
            <c:idx val="39"/>
            <c:invertIfNegative val="0"/>
            <c:bubble3D val="0"/>
            <c:spPr>
              <a:solidFill>
                <a:srgbClr val="0070C0"/>
              </a:solidFill>
              <a:ln>
                <a:noFill/>
              </a:ln>
              <a:effectLst/>
            </c:spPr>
            <c:extLst>
              <c:ext xmlns:c16="http://schemas.microsoft.com/office/drawing/2014/chart" uri="{C3380CC4-5D6E-409C-BE32-E72D297353CC}">
                <c16:uniqueId val="{00000029-685A-47A7-A19E-811C0AC71371}"/>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 Upgrades - Emission Targets'!$A$87:$A$119</c:f>
              <c:strCache>
                <c:ptCount val="33"/>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strCache>
            </c:strRef>
          </c:cat>
          <c:val>
            <c:numRef>
              <c:f>'18. Upgrades - Emission Targets'!$E$87:$E$126</c:f>
              <c:numCache>
                <c:formatCode>0.00</c:formatCode>
                <c:ptCount val="40"/>
                <c:pt idx="0">
                  <c:v>1.0716297999999999E-2</c:v>
                </c:pt>
                <c:pt idx="1">
                  <c:v>1.0657238999999999E-2</c:v>
                </c:pt>
                <c:pt idx="2">
                  <c:v>1.0573286999999999E-2</c:v>
                </c:pt>
                <c:pt idx="3">
                  <c:v>1.0645596E-2</c:v>
                </c:pt>
                <c:pt idx="4">
                  <c:v>1.0543611999999999E-2</c:v>
                </c:pt>
                <c:pt idx="5">
                  <c:v>1.0549894999999998E-2</c:v>
                </c:pt>
                <c:pt idx="6">
                  <c:v>1.0486493E-2</c:v>
                </c:pt>
                <c:pt idx="7">
                  <c:v>1.0486486999999999E-2</c:v>
                </c:pt>
                <c:pt idx="8">
                  <c:v>1.0716297999999999E-2</c:v>
                </c:pt>
                <c:pt idx="9">
                  <c:v>1.0716297999999999E-2</c:v>
                </c:pt>
                <c:pt idx="10">
                  <c:v>1.0716297999999999E-2</c:v>
                </c:pt>
                <c:pt idx="11">
                  <c:v>1.0716297999999999E-2</c:v>
                </c:pt>
                <c:pt idx="12">
                  <c:v>1.0716297999999999E-2</c:v>
                </c:pt>
                <c:pt idx="13">
                  <c:v>1.0404205E-2</c:v>
                </c:pt>
                <c:pt idx="14">
                  <c:v>1.0716297999999999E-2</c:v>
                </c:pt>
                <c:pt idx="15">
                  <c:v>1.0716297999999999E-2</c:v>
                </c:pt>
                <c:pt idx="16">
                  <c:v>1.0716297999999999E-2</c:v>
                </c:pt>
                <c:pt idx="17">
                  <c:v>1.0716297999999999E-2</c:v>
                </c:pt>
                <c:pt idx="18">
                  <c:v>1.0716297999999999E-2</c:v>
                </c:pt>
                <c:pt idx="19">
                  <c:v>1.0559136E-2</c:v>
                </c:pt>
                <c:pt idx="20">
                  <c:v>1.0716297999999999E-2</c:v>
                </c:pt>
                <c:pt idx="21">
                  <c:v>1.0984444999999999E-2</c:v>
                </c:pt>
                <c:pt idx="22">
                  <c:v>1.0716297999999999E-2</c:v>
                </c:pt>
                <c:pt idx="23">
                  <c:v>1.0716297999999999E-2</c:v>
                </c:pt>
                <c:pt idx="24">
                  <c:v>1.0716297999999999E-2</c:v>
                </c:pt>
                <c:pt idx="25">
                  <c:v>1.0716297999999999E-2</c:v>
                </c:pt>
                <c:pt idx="26">
                  <c:v>6.4683846999999996E-3</c:v>
                </c:pt>
                <c:pt idx="27">
                  <c:v>9.5776479999999994E-3</c:v>
                </c:pt>
                <c:pt idx="28">
                  <c:v>1.0672714999999999E-2</c:v>
                </c:pt>
                <c:pt idx="29">
                  <c:v>1.0716297999999999E-2</c:v>
                </c:pt>
                <c:pt idx="30">
                  <c:v>1.0716297999999999E-2</c:v>
                </c:pt>
                <c:pt idx="31">
                  <c:v>1.0716297999999999E-2</c:v>
                </c:pt>
                <c:pt idx="32">
                  <c:v>1.0716297999999999E-2</c:v>
                </c:pt>
                <c:pt idx="33">
                  <c:v>1.0356783999999999E-2</c:v>
                </c:pt>
                <c:pt idx="34">
                  <c:v>9.3378369999999999E-3</c:v>
                </c:pt>
                <c:pt idx="35">
                  <c:v>9.3378369999999999E-3</c:v>
                </c:pt>
                <c:pt idx="36">
                  <c:v>9.0747448000000012E-3</c:v>
                </c:pt>
                <c:pt idx="37">
                  <c:v>1.0319164999999998E-2</c:v>
                </c:pt>
                <c:pt idx="38">
                  <c:v>1.0827283E-2</c:v>
                </c:pt>
                <c:pt idx="39">
                  <c:v>1.0716297999999999E-2</c:v>
                </c:pt>
              </c:numCache>
            </c:numRef>
          </c:val>
          <c:extLst>
            <c:ext xmlns:c16="http://schemas.microsoft.com/office/drawing/2014/chart" uri="{C3380CC4-5D6E-409C-BE32-E72D297353CC}">
              <c16:uniqueId val="{0000001E-8FEF-4FF2-9582-7A9C85F8040A}"/>
            </c:ext>
          </c:extLst>
        </c:ser>
        <c:dLbls>
          <c:dLblPos val="outEnd"/>
          <c:showLegendKey val="0"/>
          <c:showVal val="1"/>
          <c:showCatName val="0"/>
          <c:showSerName val="0"/>
          <c:showPercent val="0"/>
          <c:showBubbleSize val="0"/>
        </c:dLbls>
        <c:gapWidth val="444"/>
        <c:overlap val="-90"/>
        <c:axId val="1184285056"/>
        <c:axId val="1184282536"/>
      </c:barChart>
      <c:lineChart>
        <c:grouping val="standard"/>
        <c:varyColors val="0"/>
        <c:ser>
          <c:idx val="0"/>
          <c:order val="1"/>
          <c:tx>
            <c:v>Emissions Target</c:v>
          </c:tx>
          <c:spPr>
            <a:ln w="31750" cap="rnd">
              <a:solidFill>
                <a:schemeClr val="tx1"/>
              </a:solidFill>
              <a:prstDash val="sysDash"/>
              <a:round/>
            </a:ln>
            <a:effectLst/>
          </c:spPr>
          <c:marker>
            <c:symbol val="none"/>
          </c:marker>
          <c:cat>
            <c:strRef>
              <c:f>'18. Upgrades - Emission Targets'!$A$87:$A$126</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'Hidden - Emissions Targets'!$E$2:$E$41</c:f>
              <c:numCache>
                <c:formatCode>General</c:formatCode>
                <c:ptCount val="40"/>
                <c:pt idx="0">
                  <c:v>9.6446681999999995E-3</c:v>
                </c:pt>
                <c:pt idx="1">
                  <c:v>9.6446681999999995E-3</c:v>
                </c:pt>
                <c:pt idx="2">
                  <c:v>9.6446681999999995E-3</c:v>
                </c:pt>
                <c:pt idx="3">
                  <c:v>9.6446681999999995E-3</c:v>
                </c:pt>
                <c:pt idx="4">
                  <c:v>9.6446681999999995E-3</c:v>
                </c:pt>
                <c:pt idx="5">
                  <c:v>9.6446681999999995E-3</c:v>
                </c:pt>
                <c:pt idx="6">
                  <c:v>9.6446681999999995E-3</c:v>
                </c:pt>
                <c:pt idx="7">
                  <c:v>9.6446681999999995E-3</c:v>
                </c:pt>
                <c:pt idx="8">
                  <c:v>9.6446681999999995E-3</c:v>
                </c:pt>
                <c:pt idx="9">
                  <c:v>9.6446681999999995E-3</c:v>
                </c:pt>
                <c:pt idx="10">
                  <c:v>9.6446681999999995E-3</c:v>
                </c:pt>
                <c:pt idx="11">
                  <c:v>9.6446681999999995E-3</c:v>
                </c:pt>
                <c:pt idx="12">
                  <c:v>9.6446681999999995E-3</c:v>
                </c:pt>
                <c:pt idx="13">
                  <c:v>9.6446681999999995E-3</c:v>
                </c:pt>
                <c:pt idx="14">
                  <c:v>9.6446681999999995E-3</c:v>
                </c:pt>
                <c:pt idx="15">
                  <c:v>9.6446681999999995E-3</c:v>
                </c:pt>
                <c:pt idx="16">
                  <c:v>9.6446681999999995E-3</c:v>
                </c:pt>
                <c:pt idx="17">
                  <c:v>9.6446681999999995E-3</c:v>
                </c:pt>
                <c:pt idx="18">
                  <c:v>9.6446681999999995E-3</c:v>
                </c:pt>
                <c:pt idx="19">
                  <c:v>9.6446681999999995E-3</c:v>
                </c:pt>
                <c:pt idx="20">
                  <c:v>9.6446681999999995E-3</c:v>
                </c:pt>
                <c:pt idx="21">
                  <c:v>9.6446681999999995E-3</c:v>
                </c:pt>
                <c:pt idx="22">
                  <c:v>9.6446681999999995E-3</c:v>
                </c:pt>
                <c:pt idx="23">
                  <c:v>9.6446681999999995E-3</c:v>
                </c:pt>
                <c:pt idx="24">
                  <c:v>9.6446681999999995E-3</c:v>
                </c:pt>
                <c:pt idx="25">
                  <c:v>9.6446681999999995E-3</c:v>
                </c:pt>
                <c:pt idx="26">
                  <c:v>9.6446681999999995E-3</c:v>
                </c:pt>
                <c:pt idx="27">
                  <c:v>9.6446681999999995E-3</c:v>
                </c:pt>
                <c:pt idx="28">
                  <c:v>9.6446681999999995E-3</c:v>
                </c:pt>
                <c:pt idx="29">
                  <c:v>9.6446681999999995E-3</c:v>
                </c:pt>
                <c:pt idx="30">
                  <c:v>9.6446681999999995E-3</c:v>
                </c:pt>
                <c:pt idx="31">
                  <c:v>9.6446681999999995E-3</c:v>
                </c:pt>
                <c:pt idx="32">
                  <c:v>9.6446681999999995E-3</c:v>
                </c:pt>
                <c:pt idx="33">
                  <c:v>9.6446681999999995E-3</c:v>
                </c:pt>
                <c:pt idx="34">
                  <c:v>9.6446681999999995E-3</c:v>
                </c:pt>
                <c:pt idx="35">
                  <c:v>9.6446681999999995E-3</c:v>
                </c:pt>
                <c:pt idx="36">
                  <c:v>9.6446681999999995E-3</c:v>
                </c:pt>
                <c:pt idx="37">
                  <c:v>9.6446681999999995E-3</c:v>
                </c:pt>
                <c:pt idx="38">
                  <c:v>9.6446681999999995E-3</c:v>
                </c:pt>
                <c:pt idx="39">
                  <c:v>9.6446681999999995E-3</c:v>
                </c:pt>
              </c:numCache>
            </c:numRef>
          </c:val>
          <c:smooth val="0"/>
          <c:extLst>
            <c:ext xmlns:c16="http://schemas.microsoft.com/office/drawing/2014/chart" uri="{C3380CC4-5D6E-409C-BE32-E72D297353CC}">
              <c16:uniqueId val="{0000001F-8FEF-4FF2-9582-7A9C85F8040A}"/>
            </c:ext>
          </c:extLst>
        </c:ser>
        <c:dLbls>
          <c:showLegendKey val="0"/>
          <c:showVal val="0"/>
          <c:showCatName val="0"/>
          <c:showSerName val="0"/>
          <c:showPercent val="0"/>
          <c:showBubbleSize val="0"/>
        </c:dLbls>
        <c:marker val="1"/>
        <c:smooth val="0"/>
        <c:axId val="1184285056"/>
        <c:axId val="1184282536"/>
      </c:line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r>
                  <a:rPr lang="en-US" sz="900" b="0" i="0" u="none" strike="noStrike" kern="1200" cap="all" baseline="0">
                    <a:solidFill>
                      <a:sysClr val="windowText" lastClr="000000">
                        <a:lumMod val="65000"/>
                        <a:lumOff val="35000"/>
                      </a:sysClr>
                    </a:solidFill>
                  </a:rPr>
                  <a:t>Total Emissions (MMT CO2e)</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mercantile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'18. Upgrades - Emission Targets'!$F$86</c:f>
              <c:strCache>
                <c:ptCount val="1"/>
                <c:pt idx="0">
                  <c:v>Mercantile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F349-475D-9E29-154AB9B070BA}"/>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7691-4136-8D16-C998832C1FF2}"/>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7691-4136-8D16-C998832C1FF2}"/>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7691-4136-8D16-C998832C1FF2}"/>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7691-4136-8D16-C998832C1FF2}"/>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7691-4136-8D16-C998832C1FF2}"/>
              </c:ext>
            </c:extLst>
          </c:dPt>
          <c:dPt>
            <c:idx val="19"/>
            <c:invertIfNegative val="0"/>
            <c:bubble3D val="0"/>
            <c:spPr>
              <a:solidFill>
                <a:srgbClr val="FF0000"/>
              </a:solidFill>
              <a:ln>
                <a:noFill/>
              </a:ln>
              <a:effectLst/>
            </c:spPr>
            <c:extLst>
              <c:ext xmlns:c16="http://schemas.microsoft.com/office/drawing/2014/chart" uri="{C3380CC4-5D6E-409C-BE32-E72D297353CC}">
                <c16:uniqueId val="{00000003-F349-475D-9E29-154AB9B070BA}"/>
              </c:ext>
            </c:extLst>
          </c:dPt>
          <c:dPt>
            <c:idx val="20"/>
            <c:invertIfNegative val="0"/>
            <c:bubble3D val="0"/>
            <c:spPr>
              <a:solidFill>
                <a:srgbClr val="FF0000"/>
              </a:solidFill>
              <a:ln>
                <a:noFill/>
              </a:ln>
              <a:effectLst/>
            </c:spPr>
            <c:extLst>
              <c:ext xmlns:c16="http://schemas.microsoft.com/office/drawing/2014/chart" uri="{C3380CC4-5D6E-409C-BE32-E72D297353CC}">
                <c16:uniqueId val="{00000005-F349-475D-9E29-154AB9B070BA}"/>
              </c:ext>
            </c:extLst>
          </c:dPt>
          <c:dPt>
            <c:idx val="21"/>
            <c:invertIfNegative val="0"/>
            <c:bubble3D val="0"/>
            <c:spPr>
              <a:solidFill>
                <a:srgbClr val="FF0000"/>
              </a:solidFill>
              <a:ln>
                <a:noFill/>
              </a:ln>
              <a:effectLst/>
            </c:spPr>
            <c:extLst>
              <c:ext xmlns:c16="http://schemas.microsoft.com/office/drawing/2014/chart" uri="{C3380CC4-5D6E-409C-BE32-E72D297353CC}">
                <c16:uniqueId val="{00000007-F349-475D-9E29-154AB9B070BA}"/>
              </c:ext>
            </c:extLst>
          </c:dPt>
          <c:dPt>
            <c:idx val="22"/>
            <c:invertIfNegative val="0"/>
            <c:bubble3D val="0"/>
            <c:spPr>
              <a:solidFill>
                <a:srgbClr val="FF0000"/>
              </a:solidFill>
              <a:ln>
                <a:noFill/>
              </a:ln>
              <a:effectLst/>
            </c:spPr>
            <c:extLst>
              <c:ext xmlns:c16="http://schemas.microsoft.com/office/drawing/2014/chart" uri="{C3380CC4-5D6E-409C-BE32-E72D297353CC}">
                <c16:uniqueId val="{00000009-F349-475D-9E29-154AB9B070BA}"/>
              </c:ext>
            </c:extLst>
          </c:dPt>
          <c:dPt>
            <c:idx val="23"/>
            <c:invertIfNegative val="0"/>
            <c:bubble3D val="0"/>
            <c:spPr>
              <a:solidFill>
                <a:srgbClr val="FF0000"/>
              </a:solidFill>
              <a:ln>
                <a:noFill/>
              </a:ln>
              <a:effectLst/>
            </c:spPr>
            <c:extLst>
              <c:ext xmlns:c16="http://schemas.microsoft.com/office/drawing/2014/chart" uri="{C3380CC4-5D6E-409C-BE32-E72D297353CC}">
                <c16:uniqueId val="{0000000B-F349-475D-9E29-154AB9B070BA}"/>
              </c:ext>
            </c:extLst>
          </c:dPt>
          <c:dPt>
            <c:idx val="24"/>
            <c:invertIfNegative val="0"/>
            <c:bubble3D val="0"/>
            <c:spPr>
              <a:solidFill>
                <a:srgbClr val="FF0000"/>
              </a:solidFill>
              <a:ln>
                <a:noFill/>
              </a:ln>
              <a:effectLst/>
            </c:spPr>
            <c:extLst>
              <c:ext xmlns:c16="http://schemas.microsoft.com/office/drawing/2014/chart" uri="{C3380CC4-5D6E-409C-BE32-E72D297353CC}">
                <c16:uniqueId val="{0000000D-F349-475D-9E29-154AB9B070BA}"/>
              </c:ext>
            </c:extLst>
          </c:dPt>
          <c:dPt>
            <c:idx val="25"/>
            <c:invertIfNegative val="0"/>
            <c:bubble3D val="0"/>
            <c:spPr>
              <a:solidFill>
                <a:srgbClr val="FF0000"/>
              </a:solidFill>
              <a:ln>
                <a:noFill/>
              </a:ln>
              <a:effectLst/>
            </c:spPr>
            <c:extLst>
              <c:ext xmlns:c16="http://schemas.microsoft.com/office/drawing/2014/chart" uri="{C3380CC4-5D6E-409C-BE32-E72D297353CC}">
                <c16:uniqueId val="{0000000F-F349-475D-9E29-154AB9B070BA}"/>
              </c:ext>
            </c:extLst>
          </c:dPt>
          <c:dPt>
            <c:idx val="26"/>
            <c:invertIfNegative val="0"/>
            <c:bubble3D val="0"/>
            <c:spPr>
              <a:solidFill>
                <a:srgbClr val="FF0000"/>
              </a:solidFill>
              <a:ln>
                <a:noFill/>
              </a:ln>
              <a:effectLst/>
            </c:spPr>
            <c:extLst>
              <c:ext xmlns:c16="http://schemas.microsoft.com/office/drawing/2014/chart" uri="{C3380CC4-5D6E-409C-BE32-E72D297353CC}">
                <c16:uniqueId val="{00000011-F349-475D-9E29-154AB9B070BA}"/>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13-F349-475D-9E29-154AB9B070BA}"/>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15-F349-475D-9E29-154AB9B070BA}"/>
              </c:ext>
            </c:extLst>
          </c:dPt>
          <c:dPt>
            <c:idx val="29"/>
            <c:invertIfNegative val="0"/>
            <c:bubble3D val="0"/>
            <c:spPr>
              <a:solidFill>
                <a:srgbClr val="00B0F0"/>
              </a:solidFill>
              <a:ln>
                <a:noFill/>
              </a:ln>
              <a:effectLst/>
            </c:spPr>
            <c:extLst>
              <c:ext xmlns:c16="http://schemas.microsoft.com/office/drawing/2014/chart" uri="{C3380CC4-5D6E-409C-BE32-E72D297353CC}">
                <c16:uniqueId val="{00000017-F349-475D-9E29-154AB9B070BA}"/>
              </c:ext>
            </c:extLst>
          </c:dPt>
          <c:dPt>
            <c:idx val="30"/>
            <c:invertIfNegative val="0"/>
            <c:bubble3D val="0"/>
            <c:spPr>
              <a:solidFill>
                <a:srgbClr val="00B0F0"/>
              </a:solidFill>
              <a:ln>
                <a:noFill/>
              </a:ln>
              <a:effectLst/>
            </c:spPr>
            <c:extLst>
              <c:ext xmlns:c16="http://schemas.microsoft.com/office/drawing/2014/chart" uri="{C3380CC4-5D6E-409C-BE32-E72D297353CC}">
                <c16:uniqueId val="{00000019-F349-475D-9E29-154AB9B070BA}"/>
              </c:ext>
            </c:extLst>
          </c:dPt>
          <c:dPt>
            <c:idx val="31"/>
            <c:invertIfNegative val="0"/>
            <c:bubble3D val="0"/>
            <c:spPr>
              <a:solidFill>
                <a:srgbClr val="00B0F0"/>
              </a:solidFill>
              <a:ln>
                <a:noFill/>
              </a:ln>
              <a:effectLst/>
            </c:spPr>
            <c:extLst>
              <c:ext xmlns:c16="http://schemas.microsoft.com/office/drawing/2014/chart" uri="{C3380CC4-5D6E-409C-BE32-E72D297353CC}">
                <c16:uniqueId val="{0000001B-F349-475D-9E29-154AB9B070BA}"/>
              </c:ext>
            </c:extLst>
          </c:dPt>
          <c:dPt>
            <c:idx val="32"/>
            <c:invertIfNegative val="0"/>
            <c:bubble3D val="0"/>
            <c:spPr>
              <a:solidFill>
                <a:srgbClr val="00B0F0"/>
              </a:solidFill>
              <a:ln>
                <a:noFill/>
              </a:ln>
              <a:effectLst/>
            </c:spPr>
            <c:extLst>
              <c:ext xmlns:c16="http://schemas.microsoft.com/office/drawing/2014/chart" uri="{C3380CC4-5D6E-409C-BE32-E72D297353CC}">
                <c16:uniqueId val="{0000001D-F349-475D-9E29-154AB9B070BA}"/>
              </c:ext>
            </c:extLst>
          </c:dPt>
          <c:dPt>
            <c:idx val="33"/>
            <c:invertIfNegative val="0"/>
            <c:bubble3D val="0"/>
            <c:spPr>
              <a:solidFill>
                <a:srgbClr val="0070C0"/>
              </a:solidFill>
              <a:ln>
                <a:noFill/>
              </a:ln>
              <a:effectLst/>
            </c:spPr>
            <c:extLst>
              <c:ext xmlns:c16="http://schemas.microsoft.com/office/drawing/2014/chart" uri="{C3380CC4-5D6E-409C-BE32-E72D297353CC}">
                <c16:uniqueId val="{00000023-7691-4136-8D16-C998832C1FF2}"/>
              </c:ext>
            </c:extLst>
          </c:dPt>
          <c:dPt>
            <c:idx val="34"/>
            <c:invertIfNegative val="0"/>
            <c:bubble3D val="0"/>
            <c:spPr>
              <a:solidFill>
                <a:srgbClr val="0070C0"/>
              </a:solidFill>
              <a:ln>
                <a:noFill/>
              </a:ln>
              <a:effectLst/>
            </c:spPr>
            <c:extLst>
              <c:ext xmlns:c16="http://schemas.microsoft.com/office/drawing/2014/chart" uri="{C3380CC4-5D6E-409C-BE32-E72D297353CC}">
                <c16:uniqueId val="{00000024-7691-4136-8D16-C998832C1FF2}"/>
              </c:ext>
            </c:extLst>
          </c:dPt>
          <c:dPt>
            <c:idx val="35"/>
            <c:invertIfNegative val="0"/>
            <c:bubble3D val="0"/>
            <c:spPr>
              <a:solidFill>
                <a:srgbClr val="0070C0"/>
              </a:solidFill>
              <a:ln>
                <a:noFill/>
              </a:ln>
              <a:effectLst/>
            </c:spPr>
            <c:extLst>
              <c:ext xmlns:c16="http://schemas.microsoft.com/office/drawing/2014/chart" uri="{C3380CC4-5D6E-409C-BE32-E72D297353CC}">
                <c16:uniqueId val="{00000025-7691-4136-8D16-C998832C1FF2}"/>
              </c:ext>
            </c:extLst>
          </c:dPt>
          <c:dPt>
            <c:idx val="36"/>
            <c:invertIfNegative val="0"/>
            <c:bubble3D val="0"/>
            <c:spPr>
              <a:solidFill>
                <a:srgbClr val="0070C0"/>
              </a:solidFill>
              <a:ln>
                <a:noFill/>
              </a:ln>
              <a:effectLst/>
            </c:spPr>
            <c:extLst>
              <c:ext xmlns:c16="http://schemas.microsoft.com/office/drawing/2014/chart" uri="{C3380CC4-5D6E-409C-BE32-E72D297353CC}">
                <c16:uniqueId val="{00000026-7691-4136-8D16-C998832C1FF2}"/>
              </c:ext>
            </c:extLst>
          </c:dPt>
          <c:dPt>
            <c:idx val="37"/>
            <c:invertIfNegative val="0"/>
            <c:bubble3D val="0"/>
            <c:spPr>
              <a:solidFill>
                <a:srgbClr val="0070C0"/>
              </a:solidFill>
              <a:ln>
                <a:noFill/>
              </a:ln>
              <a:effectLst/>
            </c:spPr>
            <c:extLst>
              <c:ext xmlns:c16="http://schemas.microsoft.com/office/drawing/2014/chart" uri="{C3380CC4-5D6E-409C-BE32-E72D297353CC}">
                <c16:uniqueId val="{00000027-7691-4136-8D16-C998832C1FF2}"/>
              </c:ext>
            </c:extLst>
          </c:dPt>
          <c:dPt>
            <c:idx val="38"/>
            <c:invertIfNegative val="0"/>
            <c:bubble3D val="0"/>
            <c:spPr>
              <a:solidFill>
                <a:srgbClr val="0070C0"/>
              </a:solidFill>
              <a:ln>
                <a:noFill/>
              </a:ln>
              <a:effectLst/>
            </c:spPr>
            <c:extLst>
              <c:ext xmlns:c16="http://schemas.microsoft.com/office/drawing/2014/chart" uri="{C3380CC4-5D6E-409C-BE32-E72D297353CC}">
                <c16:uniqueId val="{00000028-7691-4136-8D16-C998832C1FF2}"/>
              </c:ext>
            </c:extLst>
          </c:dPt>
          <c:dPt>
            <c:idx val="39"/>
            <c:invertIfNegative val="0"/>
            <c:bubble3D val="0"/>
            <c:spPr>
              <a:solidFill>
                <a:srgbClr val="0070C0"/>
              </a:solidFill>
              <a:ln>
                <a:noFill/>
              </a:ln>
              <a:effectLst/>
            </c:spPr>
            <c:extLst>
              <c:ext xmlns:c16="http://schemas.microsoft.com/office/drawing/2014/chart" uri="{C3380CC4-5D6E-409C-BE32-E72D297353CC}">
                <c16:uniqueId val="{00000029-7691-4136-8D16-C998832C1FF2}"/>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 Upgrades - Emission Targets'!$A$87:$A$119</c:f>
              <c:strCache>
                <c:ptCount val="33"/>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strCache>
            </c:strRef>
          </c:cat>
          <c:val>
            <c:numRef>
              <c:f>'18. Upgrades - Emission Targets'!$F$87:$F$126</c:f>
              <c:numCache>
                <c:formatCode>0.00</c:formatCode>
                <c:ptCount val="40"/>
                <c:pt idx="0">
                  <c:v>1.6416158499999996E-2</c:v>
                </c:pt>
                <c:pt idx="1">
                  <c:v>1.5950869999999999E-2</c:v>
                </c:pt>
                <c:pt idx="2">
                  <c:v>1.6019721100000002E-2</c:v>
                </c:pt>
                <c:pt idx="3">
                  <c:v>1.6318693700000005E-2</c:v>
                </c:pt>
                <c:pt idx="4">
                  <c:v>1.63066049E-2</c:v>
                </c:pt>
                <c:pt idx="5">
                  <c:v>1.6261102200000002E-2</c:v>
                </c:pt>
                <c:pt idx="6">
                  <c:v>1.6416158499999996E-2</c:v>
                </c:pt>
                <c:pt idx="7">
                  <c:v>1.6416158499999996E-2</c:v>
                </c:pt>
                <c:pt idx="8">
                  <c:v>1.52715605E-2</c:v>
                </c:pt>
                <c:pt idx="9">
                  <c:v>1.3348026099999999E-2</c:v>
                </c:pt>
                <c:pt idx="10">
                  <c:v>1.33778141E-2</c:v>
                </c:pt>
                <c:pt idx="11">
                  <c:v>1.3329436500000002E-2</c:v>
                </c:pt>
                <c:pt idx="12">
                  <c:v>1.59446143E-2</c:v>
                </c:pt>
                <c:pt idx="13">
                  <c:v>1.5846929599999997E-2</c:v>
                </c:pt>
                <c:pt idx="14">
                  <c:v>1.6308881899999999E-2</c:v>
                </c:pt>
                <c:pt idx="15">
                  <c:v>1.3328620500000001E-2</c:v>
                </c:pt>
                <c:pt idx="16">
                  <c:v>1.53682807E-2</c:v>
                </c:pt>
                <c:pt idx="17">
                  <c:v>1.3016691100000002E-2</c:v>
                </c:pt>
                <c:pt idx="18">
                  <c:v>1.4481016899999999E-2</c:v>
                </c:pt>
                <c:pt idx="19">
                  <c:v>1.6416158499999996E-2</c:v>
                </c:pt>
                <c:pt idx="20">
                  <c:v>1.2342612200000002E-2</c:v>
                </c:pt>
                <c:pt idx="21">
                  <c:v>1.6416158499999996E-2</c:v>
                </c:pt>
                <c:pt idx="22">
                  <c:v>1.46678626E-2</c:v>
                </c:pt>
                <c:pt idx="23">
                  <c:v>1.4391395900000001E-2</c:v>
                </c:pt>
                <c:pt idx="24">
                  <c:v>1.5123007799999999E-2</c:v>
                </c:pt>
                <c:pt idx="25">
                  <c:v>1.34360868E-2</c:v>
                </c:pt>
                <c:pt idx="26">
                  <c:v>7.9478265900000001E-3</c:v>
                </c:pt>
                <c:pt idx="27">
                  <c:v>1.5304847099999999E-2</c:v>
                </c:pt>
                <c:pt idx="28">
                  <c:v>1.64042075E-2</c:v>
                </c:pt>
                <c:pt idx="29">
                  <c:v>1.6416158499999996E-2</c:v>
                </c:pt>
                <c:pt idx="30">
                  <c:v>1.6416158499999996E-2</c:v>
                </c:pt>
                <c:pt idx="31">
                  <c:v>1.6416158499999996E-2</c:v>
                </c:pt>
                <c:pt idx="32">
                  <c:v>1.6416158499999996E-2</c:v>
                </c:pt>
                <c:pt idx="33">
                  <c:v>1.53960374E-2</c:v>
                </c:pt>
                <c:pt idx="34">
                  <c:v>1.22070602E-2</c:v>
                </c:pt>
                <c:pt idx="35">
                  <c:v>1.35803994E-2</c:v>
                </c:pt>
                <c:pt idx="36">
                  <c:v>1.1482180499999998E-2</c:v>
                </c:pt>
                <c:pt idx="37">
                  <c:v>1.2778800400000002E-2</c:v>
                </c:pt>
                <c:pt idx="38">
                  <c:v>1.2342613200000001E-2</c:v>
                </c:pt>
                <c:pt idx="39">
                  <c:v>1.6416158499999996E-2</c:v>
                </c:pt>
              </c:numCache>
            </c:numRef>
          </c:val>
          <c:extLst>
            <c:ext xmlns:c16="http://schemas.microsoft.com/office/drawing/2014/chart" uri="{C3380CC4-5D6E-409C-BE32-E72D297353CC}">
              <c16:uniqueId val="{0000001E-F349-475D-9E29-154AB9B070BA}"/>
            </c:ext>
          </c:extLst>
        </c:ser>
        <c:dLbls>
          <c:dLblPos val="outEnd"/>
          <c:showLegendKey val="0"/>
          <c:showVal val="1"/>
          <c:showCatName val="0"/>
          <c:showSerName val="0"/>
          <c:showPercent val="0"/>
          <c:showBubbleSize val="0"/>
        </c:dLbls>
        <c:gapWidth val="444"/>
        <c:overlap val="-90"/>
        <c:axId val="1184285056"/>
        <c:axId val="1184282536"/>
      </c:barChart>
      <c:lineChart>
        <c:grouping val="standard"/>
        <c:varyColors val="0"/>
        <c:ser>
          <c:idx val="0"/>
          <c:order val="1"/>
          <c:tx>
            <c:v>Emissions Target</c:v>
          </c:tx>
          <c:spPr>
            <a:ln w="31750" cap="rnd">
              <a:solidFill>
                <a:schemeClr val="tx1"/>
              </a:solidFill>
              <a:prstDash val="sysDash"/>
              <a:round/>
            </a:ln>
            <a:effectLst/>
          </c:spPr>
          <c:marker>
            <c:symbol val="none"/>
          </c:marker>
          <c:cat>
            <c:strRef>
              <c:f>'18. Upgrades - Emission Targets'!$A$87:$A$126</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'Hidden - Emissions Targets'!$F$2:$F$41</c:f>
              <c:numCache>
                <c:formatCode>General</c:formatCode>
                <c:ptCount val="40"/>
                <c:pt idx="0">
                  <c:v>1.4774542649999998E-2</c:v>
                </c:pt>
                <c:pt idx="1">
                  <c:v>1.4774542649999998E-2</c:v>
                </c:pt>
                <c:pt idx="2">
                  <c:v>1.4774542649999998E-2</c:v>
                </c:pt>
                <c:pt idx="3">
                  <c:v>1.4774542649999998E-2</c:v>
                </c:pt>
                <c:pt idx="4">
                  <c:v>1.4774542649999998E-2</c:v>
                </c:pt>
                <c:pt idx="5">
                  <c:v>1.4774542649999998E-2</c:v>
                </c:pt>
                <c:pt idx="6">
                  <c:v>1.4774542649999998E-2</c:v>
                </c:pt>
                <c:pt idx="7">
                  <c:v>1.4774542649999998E-2</c:v>
                </c:pt>
                <c:pt idx="8">
                  <c:v>1.4774542649999998E-2</c:v>
                </c:pt>
                <c:pt idx="9">
                  <c:v>1.4774542649999998E-2</c:v>
                </c:pt>
                <c:pt idx="10">
                  <c:v>1.4774542649999998E-2</c:v>
                </c:pt>
                <c:pt idx="11">
                  <c:v>1.4774542649999998E-2</c:v>
                </c:pt>
                <c:pt idx="12">
                  <c:v>1.4774542649999998E-2</c:v>
                </c:pt>
                <c:pt idx="13">
                  <c:v>1.4774542649999998E-2</c:v>
                </c:pt>
                <c:pt idx="14">
                  <c:v>1.4774542649999998E-2</c:v>
                </c:pt>
                <c:pt idx="15">
                  <c:v>1.4774542649999998E-2</c:v>
                </c:pt>
                <c:pt idx="16">
                  <c:v>1.4774542649999998E-2</c:v>
                </c:pt>
                <c:pt idx="17">
                  <c:v>1.4774542649999998E-2</c:v>
                </c:pt>
                <c:pt idx="18">
                  <c:v>1.4774542649999998E-2</c:v>
                </c:pt>
                <c:pt idx="19">
                  <c:v>1.4774542649999998E-2</c:v>
                </c:pt>
                <c:pt idx="20">
                  <c:v>1.4774542649999998E-2</c:v>
                </c:pt>
                <c:pt idx="21">
                  <c:v>1.4774542649999998E-2</c:v>
                </c:pt>
                <c:pt idx="22">
                  <c:v>1.4774542649999998E-2</c:v>
                </c:pt>
                <c:pt idx="23">
                  <c:v>1.4774542649999998E-2</c:v>
                </c:pt>
                <c:pt idx="24">
                  <c:v>1.4774542649999998E-2</c:v>
                </c:pt>
                <c:pt idx="25">
                  <c:v>1.4774542649999998E-2</c:v>
                </c:pt>
                <c:pt idx="26">
                  <c:v>1.4774542649999998E-2</c:v>
                </c:pt>
                <c:pt idx="27">
                  <c:v>1.4774542649999998E-2</c:v>
                </c:pt>
                <c:pt idx="28">
                  <c:v>1.4774542649999998E-2</c:v>
                </c:pt>
                <c:pt idx="29">
                  <c:v>1.4774542649999998E-2</c:v>
                </c:pt>
                <c:pt idx="30">
                  <c:v>1.4774542649999998E-2</c:v>
                </c:pt>
                <c:pt idx="31">
                  <c:v>1.4774542649999998E-2</c:v>
                </c:pt>
                <c:pt idx="32">
                  <c:v>1.4774542649999998E-2</c:v>
                </c:pt>
                <c:pt idx="33">
                  <c:v>1.4774542649999998E-2</c:v>
                </c:pt>
                <c:pt idx="34">
                  <c:v>1.4774542649999998E-2</c:v>
                </c:pt>
                <c:pt idx="35">
                  <c:v>1.4774542649999998E-2</c:v>
                </c:pt>
                <c:pt idx="36">
                  <c:v>1.4774542649999998E-2</c:v>
                </c:pt>
                <c:pt idx="37">
                  <c:v>1.4774542649999998E-2</c:v>
                </c:pt>
                <c:pt idx="38">
                  <c:v>1.4774542649999998E-2</c:v>
                </c:pt>
                <c:pt idx="39">
                  <c:v>1.4774542649999998E-2</c:v>
                </c:pt>
              </c:numCache>
            </c:numRef>
          </c:val>
          <c:smooth val="0"/>
          <c:extLst>
            <c:ext xmlns:c16="http://schemas.microsoft.com/office/drawing/2014/chart" uri="{C3380CC4-5D6E-409C-BE32-E72D297353CC}">
              <c16:uniqueId val="{0000001F-F349-475D-9E29-154AB9B070BA}"/>
            </c:ext>
          </c:extLst>
        </c:ser>
        <c:dLbls>
          <c:showLegendKey val="0"/>
          <c:showVal val="0"/>
          <c:showCatName val="0"/>
          <c:showSerName val="0"/>
          <c:showPercent val="0"/>
          <c:showBubbleSize val="0"/>
        </c:dLbls>
        <c:marker val="1"/>
        <c:smooth val="0"/>
        <c:axId val="1184285056"/>
        <c:axId val="1184282536"/>
      </c:line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r>
                  <a:rPr lang="en-US" sz="900" b="0" i="0" u="none" strike="noStrike" kern="1200" cap="all" baseline="0">
                    <a:solidFill>
                      <a:sysClr val="windowText" lastClr="000000">
                        <a:lumMod val="65000"/>
                        <a:lumOff val="35000"/>
                      </a:sysClr>
                    </a:solidFill>
                  </a:rPr>
                  <a:t>Total Emissions (MMT CO2e)</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office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'18. Upgrades - Emission Targets'!$G$86</c:f>
              <c:strCache>
                <c:ptCount val="1"/>
                <c:pt idx="0">
                  <c:v>Office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C8C5-4EDA-9F09-4A1EC30A552C}"/>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37BB-4F91-974F-A1AF8C671F9B}"/>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37BB-4F91-974F-A1AF8C671F9B}"/>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37BB-4F91-974F-A1AF8C671F9B}"/>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37BB-4F91-974F-A1AF8C671F9B}"/>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37BB-4F91-974F-A1AF8C671F9B}"/>
              </c:ext>
            </c:extLst>
          </c:dPt>
          <c:dPt>
            <c:idx val="19"/>
            <c:invertIfNegative val="0"/>
            <c:bubble3D val="0"/>
            <c:spPr>
              <a:solidFill>
                <a:srgbClr val="FF0000"/>
              </a:solidFill>
              <a:ln>
                <a:noFill/>
              </a:ln>
              <a:effectLst/>
            </c:spPr>
            <c:extLst>
              <c:ext xmlns:c16="http://schemas.microsoft.com/office/drawing/2014/chart" uri="{C3380CC4-5D6E-409C-BE32-E72D297353CC}">
                <c16:uniqueId val="{00000003-C8C5-4EDA-9F09-4A1EC30A552C}"/>
              </c:ext>
            </c:extLst>
          </c:dPt>
          <c:dPt>
            <c:idx val="20"/>
            <c:invertIfNegative val="0"/>
            <c:bubble3D val="0"/>
            <c:spPr>
              <a:solidFill>
                <a:srgbClr val="FF0000"/>
              </a:solidFill>
              <a:ln>
                <a:noFill/>
              </a:ln>
              <a:effectLst/>
            </c:spPr>
            <c:extLst>
              <c:ext xmlns:c16="http://schemas.microsoft.com/office/drawing/2014/chart" uri="{C3380CC4-5D6E-409C-BE32-E72D297353CC}">
                <c16:uniqueId val="{00000005-C8C5-4EDA-9F09-4A1EC30A552C}"/>
              </c:ext>
            </c:extLst>
          </c:dPt>
          <c:dPt>
            <c:idx val="21"/>
            <c:invertIfNegative val="0"/>
            <c:bubble3D val="0"/>
            <c:spPr>
              <a:solidFill>
                <a:srgbClr val="FF0000"/>
              </a:solidFill>
              <a:ln>
                <a:noFill/>
              </a:ln>
              <a:effectLst/>
            </c:spPr>
            <c:extLst>
              <c:ext xmlns:c16="http://schemas.microsoft.com/office/drawing/2014/chart" uri="{C3380CC4-5D6E-409C-BE32-E72D297353CC}">
                <c16:uniqueId val="{00000007-C8C5-4EDA-9F09-4A1EC30A552C}"/>
              </c:ext>
            </c:extLst>
          </c:dPt>
          <c:dPt>
            <c:idx val="22"/>
            <c:invertIfNegative val="0"/>
            <c:bubble3D val="0"/>
            <c:spPr>
              <a:solidFill>
                <a:srgbClr val="FF0000"/>
              </a:solidFill>
              <a:ln>
                <a:noFill/>
              </a:ln>
              <a:effectLst/>
            </c:spPr>
            <c:extLst>
              <c:ext xmlns:c16="http://schemas.microsoft.com/office/drawing/2014/chart" uri="{C3380CC4-5D6E-409C-BE32-E72D297353CC}">
                <c16:uniqueId val="{00000009-C8C5-4EDA-9F09-4A1EC30A552C}"/>
              </c:ext>
            </c:extLst>
          </c:dPt>
          <c:dPt>
            <c:idx val="23"/>
            <c:invertIfNegative val="0"/>
            <c:bubble3D val="0"/>
            <c:spPr>
              <a:solidFill>
                <a:srgbClr val="FF0000"/>
              </a:solidFill>
              <a:ln>
                <a:noFill/>
              </a:ln>
              <a:effectLst/>
            </c:spPr>
            <c:extLst>
              <c:ext xmlns:c16="http://schemas.microsoft.com/office/drawing/2014/chart" uri="{C3380CC4-5D6E-409C-BE32-E72D297353CC}">
                <c16:uniqueId val="{0000000B-C8C5-4EDA-9F09-4A1EC30A552C}"/>
              </c:ext>
            </c:extLst>
          </c:dPt>
          <c:dPt>
            <c:idx val="24"/>
            <c:invertIfNegative val="0"/>
            <c:bubble3D val="0"/>
            <c:spPr>
              <a:solidFill>
                <a:srgbClr val="FF0000"/>
              </a:solidFill>
              <a:ln>
                <a:noFill/>
              </a:ln>
              <a:effectLst/>
            </c:spPr>
            <c:extLst>
              <c:ext xmlns:c16="http://schemas.microsoft.com/office/drawing/2014/chart" uri="{C3380CC4-5D6E-409C-BE32-E72D297353CC}">
                <c16:uniqueId val="{0000000D-C8C5-4EDA-9F09-4A1EC30A552C}"/>
              </c:ext>
            </c:extLst>
          </c:dPt>
          <c:dPt>
            <c:idx val="25"/>
            <c:invertIfNegative val="0"/>
            <c:bubble3D val="0"/>
            <c:spPr>
              <a:solidFill>
                <a:srgbClr val="FF0000"/>
              </a:solidFill>
              <a:ln>
                <a:noFill/>
              </a:ln>
              <a:effectLst/>
            </c:spPr>
            <c:extLst>
              <c:ext xmlns:c16="http://schemas.microsoft.com/office/drawing/2014/chart" uri="{C3380CC4-5D6E-409C-BE32-E72D297353CC}">
                <c16:uniqueId val="{0000000F-C8C5-4EDA-9F09-4A1EC30A552C}"/>
              </c:ext>
            </c:extLst>
          </c:dPt>
          <c:dPt>
            <c:idx val="26"/>
            <c:invertIfNegative val="0"/>
            <c:bubble3D val="0"/>
            <c:spPr>
              <a:solidFill>
                <a:srgbClr val="FF0000"/>
              </a:solidFill>
              <a:ln>
                <a:noFill/>
              </a:ln>
              <a:effectLst/>
            </c:spPr>
            <c:extLst>
              <c:ext xmlns:c16="http://schemas.microsoft.com/office/drawing/2014/chart" uri="{C3380CC4-5D6E-409C-BE32-E72D297353CC}">
                <c16:uniqueId val="{00000011-C8C5-4EDA-9F09-4A1EC30A552C}"/>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13-C8C5-4EDA-9F09-4A1EC30A552C}"/>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15-C8C5-4EDA-9F09-4A1EC30A552C}"/>
              </c:ext>
            </c:extLst>
          </c:dPt>
          <c:dPt>
            <c:idx val="29"/>
            <c:invertIfNegative val="0"/>
            <c:bubble3D val="0"/>
            <c:spPr>
              <a:solidFill>
                <a:srgbClr val="00B0F0"/>
              </a:solidFill>
              <a:ln>
                <a:noFill/>
              </a:ln>
              <a:effectLst/>
            </c:spPr>
            <c:extLst>
              <c:ext xmlns:c16="http://schemas.microsoft.com/office/drawing/2014/chart" uri="{C3380CC4-5D6E-409C-BE32-E72D297353CC}">
                <c16:uniqueId val="{00000017-C8C5-4EDA-9F09-4A1EC30A552C}"/>
              </c:ext>
            </c:extLst>
          </c:dPt>
          <c:dPt>
            <c:idx val="30"/>
            <c:invertIfNegative val="0"/>
            <c:bubble3D val="0"/>
            <c:spPr>
              <a:solidFill>
                <a:srgbClr val="00B0F0"/>
              </a:solidFill>
              <a:ln>
                <a:noFill/>
              </a:ln>
              <a:effectLst/>
            </c:spPr>
            <c:extLst>
              <c:ext xmlns:c16="http://schemas.microsoft.com/office/drawing/2014/chart" uri="{C3380CC4-5D6E-409C-BE32-E72D297353CC}">
                <c16:uniqueId val="{00000019-C8C5-4EDA-9F09-4A1EC30A552C}"/>
              </c:ext>
            </c:extLst>
          </c:dPt>
          <c:dPt>
            <c:idx val="31"/>
            <c:invertIfNegative val="0"/>
            <c:bubble3D val="0"/>
            <c:spPr>
              <a:solidFill>
                <a:srgbClr val="00B0F0"/>
              </a:solidFill>
              <a:ln>
                <a:noFill/>
              </a:ln>
              <a:effectLst/>
            </c:spPr>
            <c:extLst>
              <c:ext xmlns:c16="http://schemas.microsoft.com/office/drawing/2014/chart" uri="{C3380CC4-5D6E-409C-BE32-E72D297353CC}">
                <c16:uniqueId val="{0000001B-C8C5-4EDA-9F09-4A1EC30A552C}"/>
              </c:ext>
            </c:extLst>
          </c:dPt>
          <c:dPt>
            <c:idx val="32"/>
            <c:invertIfNegative val="0"/>
            <c:bubble3D val="0"/>
            <c:spPr>
              <a:solidFill>
                <a:srgbClr val="00B0F0"/>
              </a:solidFill>
              <a:ln>
                <a:noFill/>
              </a:ln>
              <a:effectLst/>
            </c:spPr>
            <c:extLst>
              <c:ext xmlns:c16="http://schemas.microsoft.com/office/drawing/2014/chart" uri="{C3380CC4-5D6E-409C-BE32-E72D297353CC}">
                <c16:uniqueId val="{0000001D-C8C5-4EDA-9F09-4A1EC30A552C}"/>
              </c:ext>
            </c:extLst>
          </c:dPt>
          <c:dPt>
            <c:idx val="33"/>
            <c:invertIfNegative val="0"/>
            <c:bubble3D val="0"/>
            <c:spPr>
              <a:solidFill>
                <a:srgbClr val="0070C0"/>
              </a:solidFill>
              <a:ln>
                <a:noFill/>
              </a:ln>
              <a:effectLst/>
            </c:spPr>
            <c:extLst>
              <c:ext xmlns:c16="http://schemas.microsoft.com/office/drawing/2014/chart" uri="{C3380CC4-5D6E-409C-BE32-E72D297353CC}">
                <c16:uniqueId val="{00000023-37BB-4F91-974F-A1AF8C671F9B}"/>
              </c:ext>
            </c:extLst>
          </c:dPt>
          <c:dPt>
            <c:idx val="34"/>
            <c:invertIfNegative val="0"/>
            <c:bubble3D val="0"/>
            <c:spPr>
              <a:solidFill>
                <a:srgbClr val="0070C0"/>
              </a:solidFill>
              <a:ln>
                <a:noFill/>
              </a:ln>
              <a:effectLst/>
            </c:spPr>
            <c:extLst>
              <c:ext xmlns:c16="http://schemas.microsoft.com/office/drawing/2014/chart" uri="{C3380CC4-5D6E-409C-BE32-E72D297353CC}">
                <c16:uniqueId val="{00000024-37BB-4F91-974F-A1AF8C671F9B}"/>
              </c:ext>
            </c:extLst>
          </c:dPt>
          <c:dPt>
            <c:idx val="35"/>
            <c:invertIfNegative val="0"/>
            <c:bubble3D val="0"/>
            <c:spPr>
              <a:solidFill>
                <a:srgbClr val="0070C0"/>
              </a:solidFill>
              <a:ln>
                <a:noFill/>
              </a:ln>
              <a:effectLst/>
            </c:spPr>
            <c:extLst>
              <c:ext xmlns:c16="http://schemas.microsoft.com/office/drawing/2014/chart" uri="{C3380CC4-5D6E-409C-BE32-E72D297353CC}">
                <c16:uniqueId val="{00000025-37BB-4F91-974F-A1AF8C671F9B}"/>
              </c:ext>
            </c:extLst>
          </c:dPt>
          <c:dPt>
            <c:idx val="36"/>
            <c:invertIfNegative val="0"/>
            <c:bubble3D val="0"/>
            <c:spPr>
              <a:solidFill>
                <a:srgbClr val="0070C0"/>
              </a:solidFill>
              <a:ln>
                <a:noFill/>
              </a:ln>
              <a:effectLst/>
            </c:spPr>
            <c:extLst>
              <c:ext xmlns:c16="http://schemas.microsoft.com/office/drawing/2014/chart" uri="{C3380CC4-5D6E-409C-BE32-E72D297353CC}">
                <c16:uniqueId val="{00000026-37BB-4F91-974F-A1AF8C671F9B}"/>
              </c:ext>
            </c:extLst>
          </c:dPt>
          <c:dPt>
            <c:idx val="37"/>
            <c:invertIfNegative val="0"/>
            <c:bubble3D val="0"/>
            <c:spPr>
              <a:solidFill>
                <a:srgbClr val="0070C0"/>
              </a:solidFill>
              <a:ln>
                <a:noFill/>
              </a:ln>
              <a:effectLst/>
            </c:spPr>
            <c:extLst>
              <c:ext xmlns:c16="http://schemas.microsoft.com/office/drawing/2014/chart" uri="{C3380CC4-5D6E-409C-BE32-E72D297353CC}">
                <c16:uniqueId val="{00000029-37BB-4F91-974F-A1AF8C671F9B}"/>
              </c:ext>
            </c:extLst>
          </c:dPt>
          <c:dPt>
            <c:idx val="38"/>
            <c:invertIfNegative val="0"/>
            <c:bubble3D val="0"/>
            <c:spPr>
              <a:solidFill>
                <a:srgbClr val="0070C0"/>
              </a:solidFill>
              <a:ln>
                <a:noFill/>
              </a:ln>
              <a:effectLst/>
            </c:spPr>
            <c:extLst>
              <c:ext xmlns:c16="http://schemas.microsoft.com/office/drawing/2014/chart" uri="{C3380CC4-5D6E-409C-BE32-E72D297353CC}">
                <c16:uniqueId val="{00000028-37BB-4F91-974F-A1AF8C671F9B}"/>
              </c:ext>
            </c:extLst>
          </c:dPt>
          <c:dPt>
            <c:idx val="39"/>
            <c:invertIfNegative val="0"/>
            <c:bubble3D val="0"/>
            <c:spPr>
              <a:solidFill>
                <a:srgbClr val="0070C0"/>
              </a:solidFill>
              <a:ln>
                <a:noFill/>
              </a:ln>
              <a:effectLst/>
            </c:spPr>
            <c:extLst>
              <c:ext xmlns:c16="http://schemas.microsoft.com/office/drawing/2014/chart" uri="{C3380CC4-5D6E-409C-BE32-E72D297353CC}">
                <c16:uniqueId val="{00000027-37BB-4F91-974F-A1AF8C671F9B}"/>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 Upgrades - Emission Targets'!$A$87:$A$119</c:f>
              <c:strCache>
                <c:ptCount val="33"/>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strCache>
            </c:strRef>
          </c:cat>
          <c:val>
            <c:numRef>
              <c:f>'18. Upgrades - Emission Targets'!$G$87:$G$126</c:f>
              <c:numCache>
                <c:formatCode>0.00</c:formatCode>
                <c:ptCount val="40"/>
                <c:pt idx="0">
                  <c:v>5.6700058000000008E-3</c:v>
                </c:pt>
                <c:pt idx="1">
                  <c:v>5.4735156000000002E-3</c:v>
                </c:pt>
                <c:pt idx="2">
                  <c:v>5.5141788000000001E-3</c:v>
                </c:pt>
                <c:pt idx="3">
                  <c:v>5.5962165000000008E-3</c:v>
                </c:pt>
                <c:pt idx="4">
                  <c:v>5.6053212000000009E-3</c:v>
                </c:pt>
                <c:pt idx="5">
                  <c:v>5.5601635000000005E-3</c:v>
                </c:pt>
                <c:pt idx="6">
                  <c:v>5.5537742999999997E-3</c:v>
                </c:pt>
                <c:pt idx="7">
                  <c:v>5.5525172000000008E-3</c:v>
                </c:pt>
                <c:pt idx="8">
                  <c:v>4.7377477999999999E-3</c:v>
                </c:pt>
                <c:pt idx="9">
                  <c:v>4.4777295999999999E-3</c:v>
                </c:pt>
                <c:pt idx="10">
                  <c:v>4.4805682999999995E-3</c:v>
                </c:pt>
                <c:pt idx="11">
                  <c:v>4.1275529000000004E-3</c:v>
                </c:pt>
                <c:pt idx="12">
                  <c:v>5.5956519000000008E-3</c:v>
                </c:pt>
                <c:pt idx="13">
                  <c:v>5.5689653E-3</c:v>
                </c:pt>
                <c:pt idx="14">
                  <c:v>5.6141014999999987E-3</c:v>
                </c:pt>
                <c:pt idx="15">
                  <c:v>4.1245880999999998E-3</c:v>
                </c:pt>
                <c:pt idx="16">
                  <c:v>5.0131437000000001E-3</c:v>
                </c:pt>
                <c:pt idx="17">
                  <c:v>4.4589607000000003E-3</c:v>
                </c:pt>
                <c:pt idx="18">
                  <c:v>4.9443776E-3</c:v>
                </c:pt>
                <c:pt idx="19">
                  <c:v>5.6076091000000008E-3</c:v>
                </c:pt>
                <c:pt idx="20">
                  <c:v>4.386227500000001E-3</c:v>
                </c:pt>
                <c:pt idx="21">
                  <c:v>5.6700058000000008E-3</c:v>
                </c:pt>
                <c:pt idx="22">
                  <c:v>4.8335174999999996E-3</c:v>
                </c:pt>
                <c:pt idx="23">
                  <c:v>4.8230788E-3</c:v>
                </c:pt>
                <c:pt idx="24">
                  <c:v>4.9093646999999992E-3</c:v>
                </c:pt>
                <c:pt idx="25">
                  <c:v>4.5404116000000005E-3</c:v>
                </c:pt>
                <c:pt idx="26">
                  <c:v>2.3110955999999998E-3</c:v>
                </c:pt>
                <c:pt idx="27">
                  <c:v>5.4287034000000001E-3</c:v>
                </c:pt>
                <c:pt idx="28">
                  <c:v>5.6700058000000008E-3</c:v>
                </c:pt>
                <c:pt idx="29">
                  <c:v>5.6189966000000013E-3</c:v>
                </c:pt>
                <c:pt idx="30">
                  <c:v>5.6815288999999998E-3</c:v>
                </c:pt>
                <c:pt idx="31">
                  <c:v>5.5899161999999987E-3</c:v>
                </c:pt>
                <c:pt idx="32">
                  <c:v>5.608436799999999E-3</c:v>
                </c:pt>
                <c:pt idx="33">
                  <c:v>5.2082961000000007E-3</c:v>
                </c:pt>
                <c:pt idx="34">
                  <c:v>4.1118904999999997E-3</c:v>
                </c:pt>
                <c:pt idx="35">
                  <c:v>4.4943220000000002E-3</c:v>
                </c:pt>
                <c:pt idx="36">
                  <c:v>3.8842889000000004E-3</c:v>
                </c:pt>
                <c:pt idx="37">
                  <c:v>4.3286377000000004E-3</c:v>
                </c:pt>
                <c:pt idx="38">
                  <c:v>4.323830800000001E-3</c:v>
                </c:pt>
                <c:pt idx="39">
                  <c:v>5.5367438000000005E-3</c:v>
                </c:pt>
              </c:numCache>
            </c:numRef>
          </c:val>
          <c:extLst>
            <c:ext xmlns:c16="http://schemas.microsoft.com/office/drawing/2014/chart" uri="{C3380CC4-5D6E-409C-BE32-E72D297353CC}">
              <c16:uniqueId val="{0000001E-C8C5-4EDA-9F09-4A1EC30A552C}"/>
            </c:ext>
          </c:extLst>
        </c:ser>
        <c:dLbls>
          <c:dLblPos val="outEnd"/>
          <c:showLegendKey val="0"/>
          <c:showVal val="1"/>
          <c:showCatName val="0"/>
          <c:showSerName val="0"/>
          <c:showPercent val="0"/>
          <c:showBubbleSize val="0"/>
        </c:dLbls>
        <c:gapWidth val="444"/>
        <c:overlap val="-90"/>
        <c:axId val="1184285056"/>
        <c:axId val="1184282536"/>
      </c:barChart>
      <c:lineChart>
        <c:grouping val="standard"/>
        <c:varyColors val="0"/>
        <c:ser>
          <c:idx val="0"/>
          <c:order val="1"/>
          <c:tx>
            <c:v>Emissions Target</c:v>
          </c:tx>
          <c:spPr>
            <a:ln w="31750" cap="rnd">
              <a:solidFill>
                <a:schemeClr val="tx1"/>
              </a:solidFill>
              <a:prstDash val="sysDash"/>
              <a:round/>
            </a:ln>
            <a:effectLst/>
          </c:spPr>
          <c:marker>
            <c:symbol val="none"/>
          </c:marker>
          <c:cat>
            <c:strRef>
              <c:f>'18. Upgrades - Emission Targets'!$A$87:$A$126</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'Hidden - Emissions Targets'!$G$2:$G$41</c:f>
              <c:numCache>
                <c:formatCode>General</c:formatCode>
                <c:ptCount val="40"/>
                <c:pt idx="0">
                  <c:v>5.1030052200000007E-3</c:v>
                </c:pt>
                <c:pt idx="1">
                  <c:v>5.1030052200000007E-3</c:v>
                </c:pt>
                <c:pt idx="2">
                  <c:v>5.1030052200000007E-3</c:v>
                </c:pt>
                <c:pt idx="3">
                  <c:v>5.1030052200000007E-3</c:v>
                </c:pt>
                <c:pt idx="4">
                  <c:v>5.1030052200000007E-3</c:v>
                </c:pt>
                <c:pt idx="5">
                  <c:v>5.1030052200000007E-3</c:v>
                </c:pt>
                <c:pt idx="6">
                  <c:v>5.1030052200000007E-3</c:v>
                </c:pt>
                <c:pt idx="7">
                  <c:v>5.1030052200000007E-3</c:v>
                </c:pt>
                <c:pt idx="8">
                  <c:v>5.1030052200000007E-3</c:v>
                </c:pt>
                <c:pt idx="9">
                  <c:v>5.1030052200000007E-3</c:v>
                </c:pt>
                <c:pt idx="10">
                  <c:v>5.1030052200000007E-3</c:v>
                </c:pt>
                <c:pt idx="11">
                  <c:v>5.1030052200000007E-3</c:v>
                </c:pt>
                <c:pt idx="12">
                  <c:v>5.1030052200000007E-3</c:v>
                </c:pt>
                <c:pt idx="13">
                  <c:v>5.1030052200000007E-3</c:v>
                </c:pt>
                <c:pt idx="14">
                  <c:v>5.1030052200000007E-3</c:v>
                </c:pt>
                <c:pt idx="15">
                  <c:v>5.1030052200000007E-3</c:v>
                </c:pt>
                <c:pt idx="16">
                  <c:v>5.1030052200000007E-3</c:v>
                </c:pt>
                <c:pt idx="17">
                  <c:v>5.1030052200000007E-3</c:v>
                </c:pt>
                <c:pt idx="18">
                  <c:v>5.1030052200000007E-3</c:v>
                </c:pt>
                <c:pt idx="19">
                  <c:v>5.1030052200000007E-3</c:v>
                </c:pt>
                <c:pt idx="20">
                  <c:v>5.1030052200000007E-3</c:v>
                </c:pt>
                <c:pt idx="21">
                  <c:v>5.1030052200000007E-3</c:v>
                </c:pt>
                <c:pt idx="22">
                  <c:v>5.1030052200000007E-3</c:v>
                </c:pt>
                <c:pt idx="23">
                  <c:v>5.1030052200000007E-3</c:v>
                </c:pt>
                <c:pt idx="24">
                  <c:v>5.1030052200000007E-3</c:v>
                </c:pt>
                <c:pt idx="25">
                  <c:v>5.1030052200000007E-3</c:v>
                </c:pt>
                <c:pt idx="26">
                  <c:v>5.1030052200000007E-3</c:v>
                </c:pt>
                <c:pt idx="27">
                  <c:v>5.1030052200000007E-3</c:v>
                </c:pt>
                <c:pt idx="28">
                  <c:v>5.1030052200000007E-3</c:v>
                </c:pt>
                <c:pt idx="29">
                  <c:v>5.1030052200000007E-3</c:v>
                </c:pt>
                <c:pt idx="30">
                  <c:v>5.1030052200000007E-3</c:v>
                </c:pt>
                <c:pt idx="31">
                  <c:v>5.1030052200000007E-3</c:v>
                </c:pt>
                <c:pt idx="32">
                  <c:v>5.1030052200000007E-3</c:v>
                </c:pt>
                <c:pt idx="33">
                  <c:v>5.1030052200000007E-3</c:v>
                </c:pt>
                <c:pt idx="34">
                  <c:v>5.1030052200000007E-3</c:v>
                </c:pt>
                <c:pt idx="35">
                  <c:v>5.1030052200000007E-3</c:v>
                </c:pt>
                <c:pt idx="36">
                  <c:v>5.1030052200000007E-3</c:v>
                </c:pt>
                <c:pt idx="37">
                  <c:v>5.1030052200000007E-3</c:v>
                </c:pt>
                <c:pt idx="38">
                  <c:v>5.1030052200000007E-3</c:v>
                </c:pt>
                <c:pt idx="39">
                  <c:v>5.1030052200000007E-3</c:v>
                </c:pt>
              </c:numCache>
            </c:numRef>
          </c:val>
          <c:smooth val="0"/>
          <c:extLst>
            <c:ext xmlns:c16="http://schemas.microsoft.com/office/drawing/2014/chart" uri="{C3380CC4-5D6E-409C-BE32-E72D297353CC}">
              <c16:uniqueId val="{0000001F-C8C5-4EDA-9F09-4A1EC30A552C}"/>
            </c:ext>
          </c:extLst>
        </c:ser>
        <c:dLbls>
          <c:showLegendKey val="0"/>
          <c:showVal val="0"/>
          <c:showCatName val="0"/>
          <c:showSerName val="0"/>
          <c:showPercent val="0"/>
          <c:showBubbleSize val="0"/>
        </c:dLbls>
        <c:marker val="1"/>
        <c:smooth val="0"/>
        <c:axId val="1184285056"/>
        <c:axId val="1184282536"/>
      </c:line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r>
                  <a:rPr lang="en-US" sz="900" b="0" i="0" u="none" strike="noStrike" kern="1200" cap="all" baseline="0">
                    <a:solidFill>
                      <a:sysClr val="windowText" lastClr="000000">
                        <a:lumMod val="65000"/>
                        <a:lumOff val="35000"/>
                      </a:sysClr>
                    </a:solidFill>
                  </a:rPr>
                  <a:t>Total Emissions (MMT CO2e)</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Warehouse and storage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'18. Upgrades - Emission Targets'!$H$86</c:f>
              <c:strCache>
                <c:ptCount val="1"/>
                <c:pt idx="0">
                  <c:v>Warehouse and Storage</c:v>
                </c:pt>
              </c:strCache>
            </c:strRef>
          </c:tx>
          <c:spPr>
            <a:solidFill>
              <a:srgbClr val="FF0000"/>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29EA-4826-BDE0-113A8416AECF}"/>
              </c:ext>
            </c:extLst>
          </c:dPt>
          <c:dPt>
            <c:idx val="1"/>
            <c:invertIfNegative val="0"/>
            <c:bubble3D val="0"/>
            <c:spPr>
              <a:solidFill>
                <a:schemeClr val="accent6"/>
              </a:solidFill>
              <a:ln>
                <a:noFill/>
              </a:ln>
              <a:effectLst/>
            </c:spPr>
            <c:extLst>
              <c:ext xmlns:c16="http://schemas.microsoft.com/office/drawing/2014/chart" uri="{C3380CC4-5D6E-409C-BE32-E72D297353CC}">
                <c16:uniqueId val="{0000001E-5F2B-447B-998A-BCA7EF67784D}"/>
              </c:ext>
            </c:extLst>
          </c:dPt>
          <c:dPt>
            <c:idx val="2"/>
            <c:invertIfNegative val="0"/>
            <c:bubble3D val="0"/>
            <c:spPr>
              <a:solidFill>
                <a:schemeClr val="accent6"/>
              </a:solidFill>
              <a:ln>
                <a:noFill/>
              </a:ln>
              <a:effectLst/>
            </c:spPr>
            <c:extLst>
              <c:ext xmlns:c16="http://schemas.microsoft.com/office/drawing/2014/chart" uri="{C3380CC4-5D6E-409C-BE32-E72D297353CC}">
                <c16:uniqueId val="{0000001F-5F2B-447B-998A-BCA7EF67784D}"/>
              </c:ext>
            </c:extLst>
          </c:dPt>
          <c:dPt>
            <c:idx val="3"/>
            <c:invertIfNegative val="0"/>
            <c:bubble3D val="0"/>
            <c:spPr>
              <a:solidFill>
                <a:schemeClr val="accent6"/>
              </a:solidFill>
              <a:ln>
                <a:noFill/>
              </a:ln>
              <a:effectLst/>
            </c:spPr>
            <c:extLst>
              <c:ext xmlns:c16="http://schemas.microsoft.com/office/drawing/2014/chart" uri="{C3380CC4-5D6E-409C-BE32-E72D297353CC}">
                <c16:uniqueId val="{00000020-5F2B-447B-998A-BCA7EF67784D}"/>
              </c:ext>
            </c:extLst>
          </c:dPt>
          <c:dPt>
            <c:idx val="4"/>
            <c:invertIfNegative val="0"/>
            <c:bubble3D val="0"/>
            <c:spPr>
              <a:solidFill>
                <a:schemeClr val="accent6"/>
              </a:solidFill>
              <a:ln>
                <a:noFill/>
              </a:ln>
              <a:effectLst/>
            </c:spPr>
            <c:extLst>
              <c:ext xmlns:c16="http://schemas.microsoft.com/office/drawing/2014/chart" uri="{C3380CC4-5D6E-409C-BE32-E72D297353CC}">
                <c16:uniqueId val="{00000021-5F2B-447B-998A-BCA7EF67784D}"/>
              </c:ext>
            </c:extLst>
          </c:dPt>
          <c:dPt>
            <c:idx val="5"/>
            <c:invertIfNegative val="0"/>
            <c:bubble3D val="0"/>
            <c:spPr>
              <a:solidFill>
                <a:schemeClr val="accent6"/>
              </a:solidFill>
              <a:ln>
                <a:noFill/>
              </a:ln>
              <a:effectLst/>
            </c:spPr>
            <c:extLst>
              <c:ext xmlns:c16="http://schemas.microsoft.com/office/drawing/2014/chart" uri="{C3380CC4-5D6E-409C-BE32-E72D297353CC}">
                <c16:uniqueId val="{00000022-5F2B-447B-998A-BCA7EF67784D}"/>
              </c:ext>
            </c:extLst>
          </c:dPt>
          <c:dPt>
            <c:idx val="19"/>
            <c:invertIfNegative val="0"/>
            <c:bubble3D val="0"/>
            <c:spPr>
              <a:solidFill>
                <a:srgbClr val="FF0000"/>
              </a:solidFill>
              <a:ln>
                <a:noFill/>
              </a:ln>
              <a:effectLst/>
            </c:spPr>
            <c:extLst>
              <c:ext xmlns:c16="http://schemas.microsoft.com/office/drawing/2014/chart" uri="{C3380CC4-5D6E-409C-BE32-E72D297353CC}">
                <c16:uniqueId val="{00000003-29EA-4826-BDE0-113A8416AECF}"/>
              </c:ext>
            </c:extLst>
          </c:dPt>
          <c:dPt>
            <c:idx val="20"/>
            <c:invertIfNegative val="0"/>
            <c:bubble3D val="0"/>
            <c:spPr>
              <a:solidFill>
                <a:srgbClr val="FF0000"/>
              </a:solidFill>
              <a:ln>
                <a:noFill/>
              </a:ln>
              <a:effectLst/>
            </c:spPr>
            <c:extLst>
              <c:ext xmlns:c16="http://schemas.microsoft.com/office/drawing/2014/chart" uri="{C3380CC4-5D6E-409C-BE32-E72D297353CC}">
                <c16:uniqueId val="{00000005-29EA-4826-BDE0-113A8416AECF}"/>
              </c:ext>
            </c:extLst>
          </c:dPt>
          <c:dPt>
            <c:idx val="21"/>
            <c:invertIfNegative val="0"/>
            <c:bubble3D val="0"/>
            <c:spPr>
              <a:solidFill>
                <a:srgbClr val="FF0000"/>
              </a:solidFill>
              <a:ln>
                <a:noFill/>
              </a:ln>
              <a:effectLst/>
            </c:spPr>
            <c:extLst>
              <c:ext xmlns:c16="http://schemas.microsoft.com/office/drawing/2014/chart" uri="{C3380CC4-5D6E-409C-BE32-E72D297353CC}">
                <c16:uniqueId val="{00000007-29EA-4826-BDE0-113A8416AECF}"/>
              </c:ext>
            </c:extLst>
          </c:dPt>
          <c:dPt>
            <c:idx val="22"/>
            <c:invertIfNegative val="0"/>
            <c:bubble3D val="0"/>
            <c:spPr>
              <a:solidFill>
                <a:srgbClr val="FF0000"/>
              </a:solidFill>
              <a:ln>
                <a:noFill/>
              </a:ln>
              <a:effectLst/>
            </c:spPr>
            <c:extLst>
              <c:ext xmlns:c16="http://schemas.microsoft.com/office/drawing/2014/chart" uri="{C3380CC4-5D6E-409C-BE32-E72D297353CC}">
                <c16:uniqueId val="{00000009-29EA-4826-BDE0-113A8416AECF}"/>
              </c:ext>
            </c:extLst>
          </c:dPt>
          <c:dPt>
            <c:idx val="23"/>
            <c:invertIfNegative val="0"/>
            <c:bubble3D val="0"/>
            <c:spPr>
              <a:solidFill>
                <a:srgbClr val="FF0000"/>
              </a:solidFill>
              <a:ln>
                <a:noFill/>
              </a:ln>
              <a:effectLst/>
            </c:spPr>
            <c:extLst>
              <c:ext xmlns:c16="http://schemas.microsoft.com/office/drawing/2014/chart" uri="{C3380CC4-5D6E-409C-BE32-E72D297353CC}">
                <c16:uniqueId val="{0000000B-29EA-4826-BDE0-113A8416AECF}"/>
              </c:ext>
            </c:extLst>
          </c:dPt>
          <c:dPt>
            <c:idx val="24"/>
            <c:invertIfNegative val="0"/>
            <c:bubble3D val="0"/>
            <c:spPr>
              <a:solidFill>
                <a:srgbClr val="FF0000"/>
              </a:solidFill>
              <a:ln>
                <a:noFill/>
              </a:ln>
              <a:effectLst/>
            </c:spPr>
            <c:extLst>
              <c:ext xmlns:c16="http://schemas.microsoft.com/office/drawing/2014/chart" uri="{C3380CC4-5D6E-409C-BE32-E72D297353CC}">
                <c16:uniqueId val="{0000000D-29EA-4826-BDE0-113A8416AECF}"/>
              </c:ext>
            </c:extLst>
          </c:dPt>
          <c:dPt>
            <c:idx val="25"/>
            <c:invertIfNegative val="0"/>
            <c:bubble3D val="0"/>
            <c:spPr>
              <a:solidFill>
                <a:srgbClr val="FF0000"/>
              </a:solidFill>
              <a:ln>
                <a:noFill/>
              </a:ln>
              <a:effectLst/>
            </c:spPr>
            <c:extLst>
              <c:ext xmlns:c16="http://schemas.microsoft.com/office/drawing/2014/chart" uri="{C3380CC4-5D6E-409C-BE32-E72D297353CC}">
                <c16:uniqueId val="{0000000F-29EA-4826-BDE0-113A8416AECF}"/>
              </c:ext>
            </c:extLst>
          </c:dPt>
          <c:dPt>
            <c:idx val="26"/>
            <c:invertIfNegative val="0"/>
            <c:bubble3D val="0"/>
            <c:spPr>
              <a:solidFill>
                <a:srgbClr val="FF0000"/>
              </a:solidFill>
              <a:ln>
                <a:noFill/>
              </a:ln>
              <a:effectLst/>
            </c:spPr>
            <c:extLst>
              <c:ext xmlns:c16="http://schemas.microsoft.com/office/drawing/2014/chart" uri="{C3380CC4-5D6E-409C-BE32-E72D297353CC}">
                <c16:uniqueId val="{00000011-29EA-4826-BDE0-113A8416AECF}"/>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13-29EA-4826-BDE0-113A8416AECF}"/>
              </c:ext>
            </c:extLst>
          </c:dPt>
          <c:dPt>
            <c:idx val="28"/>
            <c:invertIfNegative val="0"/>
            <c:bubble3D val="0"/>
            <c:spPr>
              <a:solidFill>
                <a:schemeClr val="bg1">
                  <a:lumMod val="65000"/>
                </a:schemeClr>
              </a:solidFill>
              <a:ln>
                <a:noFill/>
              </a:ln>
              <a:effectLst/>
            </c:spPr>
            <c:extLst>
              <c:ext xmlns:c16="http://schemas.microsoft.com/office/drawing/2014/chart" uri="{C3380CC4-5D6E-409C-BE32-E72D297353CC}">
                <c16:uniqueId val="{00000015-29EA-4826-BDE0-113A8416AECF}"/>
              </c:ext>
            </c:extLst>
          </c:dPt>
          <c:dPt>
            <c:idx val="29"/>
            <c:invertIfNegative val="0"/>
            <c:bubble3D val="0"/>
            <c:spPr>
              <a:solidFill>
                <a:srgbClr val="00B0F0"/>
              </a:solidFill>
              <a:ln>
                <a:noFill/>
              </a:ln>
              <a:effectLst/>
            </c:spPr>
            <c:extLst>
              <c:ext xmlns:c16="http://schemas.microsoft.com/office/drawing/2014/chart" uri="{C3380CC4-5D6E-409C-BE32-E72D297353CC}">
                <c16:uniqueId val="{00000017-29EA-4826-BDE0-113A8416AECF}"/>
              </c:ext>
            </c:extLst>
          </c:dPt>
          <c:dPt>
            <c:idx val="30"/>
            <c:invertIfNegative val="0"/>
            <c:bubble3D val="0"/>
            <c:spPr>
              <a:solidFill>
                <a:srgbClr val="00B0F0"/>
              </a:solidFill>
              <a:ln>
                <a:noFill/>
              </a:ln>
              <a:effectLst/>
            </c:spPr>
            <c:extLst>
              <c:ext xmlns:c16="http://schemas.microsoft.com/office/drawing/2014/chart" uri="{C3380CC4-5D6E-409C-BE32-E72D297353CC}">
                <c16:uniqueId val="{00000019-29EA-4826-BDE0-113A8416AECF}"/>
              </c:ext>
            </c:extLst>
          </c:dPt>
          <c:dPt>
            <c:idx val="31"/>
            <c:invertIfNegative val="0"/>
            <c:bubble3D val="0"/>
            <c:spPr>
              <a:solidFill>
                <a:srgbClr val="00B0F0"/>
              </a:solidFill>
              <a:ln>
                <a:noFill/>
              </a:ln>
              <a:effectLst/>
            </c:spPr>
            <c:extLst>
              <c:ext xmlns:c16="http://schemas.microsoft.com/office/drawing/2014/chart" uri="{C3380CC4-5D6E-409C-BE32-E72D297353CC}">
                <c16:uniqueId val="{0000001B-29EA-4826-BDE0-113A8416AECF}"/>
              </c:ext>
            </c:extLst>
          </c:dPt>
          <c:dPt>
            <c:idx val="32"/>
            <c:invertIfNegative val="0"/>
            <c:bubble3D val="0"/>
            <c:spPr>
              <a:solidFill>
                <a:srgbClr val="00B0F0"/>
              </a:solidFill>
              <a:ln>
                <a:noFill/>
              </a:ln>
              <a:effectLst/>
            </c:spPr>
            <c:extLst>
              <c:ext xmlns:c16="http://schemas.microsoft.com/office/drawing/2014/chart" uri="{C3380CC4-5D6E-409C-BE32-E72D297353CC}">
                <c16:uniqueId val="{0000001D-29EA-4826-BDE0-113A8416AECF}"/>
              </c:ext>
            </c:extLst>
          </c:dPt>
          <c:dPt>
            <c:idx val="33"/>
            <c:invertIfNegative val="0"/>
            <c:bubble3D val="0"/>
            <c:spPr>
              <a:solidFill>
                <a:srgbClr val="0070C0"/>
              </a:solidFill>
              <a:ln>
                <a:noFill/>
              </a:ln>
              <a:effectLst/>
            </c:spPr>
            <c:extLst>
              <c:ext xmlns:c16="http://schemas.microsoft.com/office/drawing/2014/chart" uri="{C3380CC4-5D6E-409C-BE32-E72D297353CC}">
                <c16:uniqueId val="{00000023-5F2B-447B-998A-BCA7EF67784D}"/>
              </c:ext>
            </c:extLst>
          </c:dPt>
          <c:dPt>
            <c:idx val="34"/>
            <c:invertIfNegative val="0"/>
            <c:bubble3D val="0"/>
            <c:spPr>
              <a:solidFill>
                <a:srgbClr val="0070C0"/>
              </a:solidFill>
              <a:ln>
                <a:noFill/>
              </a:ln>
              <a:effectLst/>
            </c:spPr>
            <c:extLst>
              <c:ext xmlns:c16="http://schemas.microsoft.com/office/drawing/2014/chart" uri="{C3380CC4-5D6E-409C-BE32-E72D297353CC}">
                <c16:uniqueId val="{00000024-5F2B-447B-998A-BCA7EF67784D}"/>
              </c:ext>
            </c:extLst>
          </c:dPt>
          <c:dPt>
            <c:idx val="35"/>
            <c:invertIfNegative val="0"/>
            <c:bubble3D val="0"/>
            <c:spPr>
              <a:solidFill>
                <a:srgbClr val="0070C0"/>
              </a:solidFill>
              <a:ln>
                <a:noFill/>
              </a:ln>
              <a:effectLst/>
            </c:spPr>
            <c:extLst>
              <c:ext xmlns:c16="http://schemas.microsoft.com/office/drawing/2014/chart" uri="{C3380CC4-5D6E-409C-BE32-E72D297353CC}">
                <c16:uniqueId val="{00000025-5F2B-447B-998A-BCA7EF67784D}"/>
              </c:ext>
            </c:extLst>
          </c:dPt>
          <c:dPt>
            <c:idx val="36"/>
            <c:invertIfNegative val="0"/>
            <c:bubble3D val="0"/>
            <c:spPr>
              <a:solidFill>
                <a:srgbClr val="0070C0"/>
              </a:solidFill>
              <a:ln>
                <a:noFill/>
              </a:ln>
              <a:effectLst/>
            </c:spPr>
            <c:extLst>
              <c:ext xmlns:c16="http://schemas.microsoft.com/office/drawing/2014/chart" uri="{C3380CC4-5D6E-409C-BE32-E72D297353CC}">
                <c16:uniqueId val="{00000026-5F2B-447B-998A-BCA7EF67784D}"/>
              </c:ext>
            </c:extLst>
          </c:dPt>
          <c:dPt>
            <c:idx val="37"/>
            <c:invertIfNegative val="0"/>
            <c:bubble3D val="0"/>
            <c:spPr>
              <a:solidFill>
                <a:srgbClr val="0070C0"/>
              </a:solidFill>
              <a:ln>
                <a:noFill/>
              </a:ln>
              <a:effectLst/>
            </c:spPr>
            <c:extLst>
              <c:ext xmlns:c16="http://schemas.microsoft.com/office/drawing/2014/chart" uri="{C3380CC4-5D6E-409C-BE32-E72D297353CC}">
                <c16:uniqueId val="{00000027-5F2B-447B-998A-BCA7EF67784D}"/>
              </c:ext>
            </c:extLst>
          </c:dPt>
          <c:dPt>
            <c:idx val="38"/>
            <c:invertIfNegative val="0"/>
            <c:bubble3D val="0"/>
            <c:spPr>
              <a:solidFill>
                <a:srgbClr val="0070C0"/>
              </a:solidFill>
              <a:ln>
                <a:noFill/>
              </a:ln>
              <a:effectLst/>
            </c:spPr>
            <c:extLst>
              <c:ext xmlns:c16="http://schemas.microsoft.com/office/drawing/2014/chart" uri="{C3380CC4-5D6E-409C-BE32-E72D297353CC}">
                <c16:uniqueId val="{00000028-5F2B-447B-998A-BCA7EF67784D}"/>
              </c:ext>
            </c:extLst>
          </c:dPt>
          <c:dPt>
            <c:idx val="39"/>
            <c:invertIfNegative val="0"/>
            <c:bubble3D val="0"/>
            <c:spPr>
              <a:solidFill>
                <a:srgbClr val="0070C0"/>
              </a:solidFill>
              <a:ln>
                <a:noFill/>
              </a:ln>
              <a:effectLst/>
            </c:spPr>
            <c:extLst>
              <c:ext xmlns:c16="http://schemas.microsoft.com/office/drawing/2014/chart" uri="{C3380CC4-5D6E-409C-BE32-E72D297353CC}">
                <c16:uniqueId val="{00000029-5F2B-447B-998A-BCA7EF67784D}"/>
              </c:ext>
            </c:extLst>
          </c:dPt>
          <c:dLbls>
            <c:numFmt formatCode="#,##0.0" sourceLinked="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'18. Upgrades - Emission Targets'!$A$87:$A$119</c:f>
              <c:strCache>
                <c:ptCount val="33"/>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strCache>
            </c:strRef>
          </c:cat>
          <c:val>
            <c:numRef>
              <c:f>'18. Upgrades - Emission Targets'!$H$87:$H$126</c:f>
              <c:numCache>
                <c:formatCode>0.00</c:formatCode>
                <c:ptCount val="40"/>
                <c:pt idx="0">
                  <c:v>9.9458620999999994E-3</c:v>
                </c:pt>
                <c:pt idx="1">
                  <c:v>9.5590091999999995E-3</c:v>
                </c:pt>
                <c:pt idx="2">
                  <c:v>9.6229814000000028E-3</c:v>
                </c:pt>
                <c:pt idx="3">
                  <c:v>9.902860900000001E-3</c:v>
                </c:pt>
                <c:pt idx="4">
                  <c:v>9.8577330999999983E-3</c:v>
                </c:pt>
                <c:pt idx="5">
                  <c:v>9.8334023999999999E-3</c:v>
                </c:pt>
                <c:pt idx="6">
                  <c:v>1.0040971100000001E-2</c:v>
                </c:pt>
                <c:pt idx="7">
                  <c:v>1.0040488100000002E-2</c:v>
                </c:pt>
                <c:pt idx="8">
                  <c:v>8.6842481000000016E-3</c:v>
                </c:pt>
                <c:pt idx="9">
                  <c:v>8.6898340999999983E-3</c:v>
                </c:pt>
                <c:pt idx="10">
                  <c:v>8.6924520999999994E-3</c:v>
                </c:pt>
                <c:pt idx="11">
                  <c:v>8.5503750999999985E-3</c:v>
                </c:pt>
                <c:pt idx="12">
                  <c:v>9.9382000999999973E-3</c:v>
                </c:pt>
                <c:pt idx="13">
                  <c:v>9.9231741000000012E-3</c:v>
                </c:pt>
                <c:pt idx="14">
                  <c:v>9.9173800999999978E-3</c:v>
                </c:pt>
                <c:pt idx="15">
                  <c:v>8.5431690999999994E-3</c:v>
                </c:pt>
                <c:pt idx="16">
                  <c:v>9.1017900999999998E-3</c:v>
                </c:pt>
                <c:pt idx="17">
                  <c:v>8.6860431000000005E-3</c:v>
                </c:pt>
                <c:pt idx="18">
                  <c:v>9.2944171000000006E-3</c:v>
                </c:pt>
                <c:pt idx="19">
                  <c:v>9.9458620999999994E-3</c:v>
                </c:pt>
                <c:pt idx="20">
                  <c:v>8.6123820999999996E-3</c:v>
                </c:pt>
                <c:pt idx="21">
                  <c:v>9.9845894000000004E-3</c:v>
                </c:pt>
                <c:pt idx="22">
                  <c:v>9.1275790999999981E-3</c:v>
                </c:pt>
                <c:pt idx="23">
                  <c:v>8.946209099999998E-3</c:v>
                </c:pt>
                <c:pt idx="24">
                  <c:v>9.3071861000000016E-3</c:v>
                </c:pt>
                <c:pt idx="25">
                  <c:v>8.7642010999999988E-3</c:v>
                </c:pt>
                <c:pt idx="26">
                  <c:v>6.7163053999999998E-3</c:v>
                </c:pt>
                <c:pt idx="27">
                  <c:v>9.6365301000000004E-3</c:v>
                </c:pt>
                <c:pt idx="28">
                  <c:v>9.9458620999999994E-3</c:v>
                </c:pt>
                <c:pt idx="29">
                  <c:v>9.8411821000000017E-3</c:v>
                </c:pt>
                <c:pt idx="30">
                  <c:v>9.9625312999999972E-3</c:v>
                </c:pt>
                <c:pt idx="31">
                  <c:v>9.7768561E-3</c:v>
                </c:pt>
                <c:pt idx="32">
                  <c:v>9.7953559999999964E-3</c:v>
                </c:pt>
                <c:pt idx="33">
                  <c:v>9.1146043000000006E-3</c:v>
                </c:pt>
                <c:pt idx="34">
                  <c:v>8.4745350999999997E-3</c:v>
                </c:pt>
                <c:pt idx="35">
                  <c:v>8.9098930999999999E-3</c:v>
                </c:pt>
                <c:pt idx="36">
                  <c:v>7.9918430999999998E-3</c:v>
                </c:pt>
                <c:pt idx="37">
                  <c:v>8.787195099999999E-3</c:v>
                </c:pt>
                <c:pt idx="38">
                  <c:v>8.6511094000000007E-3</c:v>
                </c:pt>
                <c:pt idx="39">
                  <c:v>9.6749479000000013E-3</c:v>
                </c:pt>
              </c:numCache>
            </c:numRef>
          </c:val>
          <c:extLst>
            <c:ext xmlns:c16="http://schemas.microsoft.com/office/drawing/2014/chart" uri="{C3380CC4-5D6E-409C-BE32-E72D297353CC}">
              <c16:uniqueId val="{0000001E-29EA-4826-BDE0-113A8416AECF}"/>
            </c:ext>
          </c:extLst>
        </c:ser>
        <c:dLbls>
          <c:dLblPos val="outEnd"/>
          <c:showLegendKey val="0"/>
          <c:showVal val="1"/>
          <c:showCatName val="0"/>
          <c:showSerName val="0"/>
          <c:showPercent val="0"/>
          <c:showBubbleSize val="0"/>
        </c:dLbls>
        <c:gapWidth val="444"/>
        <c:overlap val="-90"/>
        <c:axId val="1184285056"/>
        <c:axId val="1184282536"/>
      </c:barChart>
      <c:lineChart>
        <c:grouping val="standard"/>
        <c:varyColors val="0"/>
        <c:ser>
          <c:idx val="0"/>
          <c:order val="1"/>
          <c:tx>
            <c:v>Emissions Target</c:v>
          </c:tx>
          <c:spPr>
            <a:ln w="31750" cap="rnd">
              <a:solidFill>
                <a:schemeClr val="tx1"/>
              </a:solidFill>
              <a:prstDash val="sysDash"/>
              <a:round/>
            </a:ln>
            <a:effectLst/>
          </c:spPr>
          <c:marker>
            <c:symbol val="none"/>
          </c:marker>
          <c:cat>
            <c:strRef>
              <c:f>'18. Upgrades - Emission Targets'!$A$87:$A$126</c:f>
              <c:strCache>
                <c:ptCount val="40"/>
                <c:pt idx="0">
                  <c:v>baseline</c:v>
                </c:pt>
                <c:pt idx="1">
                  <c:v>env_0001</c:v>
                </c:pt>
                <c:pt idx="2">
                  <c:v>env_0002</c:v>
                </c:pt>
                <c:pt idx="3">
                  <c:v>env_0003</c:v>
                </c:pt>
                <c:pt idx="4">
                  <c:v>env_0004</c:v>
                </c:pt>
                <c:pt idx="5">
                  <c:v>env_0005</c:v>
                </c:pt>
                <c:pt idx="6">
                  <c:v>hvac_0001</c:v>
                </c:pt>
                <c:pt idx="7">
                  <c:v>hvac_0002</c:v>
                </c:pt>
                <c:pt idx="8">
                  <c:v>hvac_0003</c:v>
                </c:pt>
                <c:pt idx="9">
                  <c:v>hvac_0004</c:v>
                </c:pt>
                <c:pt idx="10">
                  <c:v>hvac_0005</c:v>
                </c:pt>
                <c:pt idx="11">
                  <c:v>hvac_0006</c:v>
                </c:pt>
                <c:pt idx="12">
                  <c:v>hvac_0007</c:v>
                </c:pt>
                <c:pt idx="13">
                  <c:v>hvac_0008</c:v>
                </c:pt>
                <c:pt idx="14">
                  <c:v>hvac_0009</c:v>
                </c:pt>
                <c:pt idx="15">
                  <c:v>hvac_0010</c:v>
                </c:pt>
                <c:pt idx="16">
                  <c:v>hvac_0012</c:v>
                </c:pt>
                <c:pt idx="17">
                  <c:v>hvac_0013</c:v>
                </c:pt>
                <c:pt idx="18">
                  <c:v>hvac_0014</c:v>
                </c:pt>
                <c:pt idx="19">
                  <c:v>hvac_0015</c:v>
                </c:pt>
                <c:pt idx="20">
                  <c:v>hvac_0016</c:v>
                </c:pt>
                <c:pt idx="21">
                  <c:v>hvac_0017</c:v>
                </c:pt>
                <c:pt idx="22">
                  <c:v>hvac_0018</c:v>
                </c:pt>
                <c:pt idx="23">
                  <c:v>hvac_0019</c:v>
                </c:pt>
                <c:pt idx="24">
                  <c:v>hvac_0020</c:v>
                </c:pt>
                <c:pt idx="25">
                  <c:v>hvac_0021</c:v>
                </c:pt>
                <c:pt idx="26">
                  <c:v>hvac_0022</c:v>
                </c:pt>
                <c:pt idx="27">
                  <c:v>ltg_0001</c:v>
                </c:pt>
                <c:pt idx="28">
                  <c:v>ppl_0001</c:v>
                </c:pt>
                <c:pt idx="29">
                  <c:v>dr_0001</c:v>
                </c:pt>
                <c:pt idx="30">
                  <c:v>dr_0002</c:v>
                </c:pt>
                <c:pt idx="31">
                  <c:v>dr_0003</c:v>
                </c:pt>
                <c:pt idx="32">
                  <c:v>dr_0004</c:v>
                </c:pt>
                <c:pt idx="33">
                  <c:v>pkg_0001</c:v>
                </c:pt>
                <c:pt idx="34">
                  <c:v>pkg_0002</c:v>
                </c:pt>
                <c:pt idx="35">
                  <c:v>pkg_0003</c:v>
                </c:pt>
                <c:pt idx="36">
                  <c:v>pkg_0004</c:v>
                </c:pt>
                <c:pt idx="37">
                  <c:v>pkg_0005</c:v>
                </c:pt>
                <c:pt idx="38">
                  <c:v>pkg_0006</c:v>
                </c:pt>
                <c:pt idx="39">
                  <c:v>pkg_0007</c:v>
                </c:pt>
              </c:strCache>
            </c:strRef>
          </c:cat>
          <c:val>
            <c:numRef>
              <c:f>'Hidden - Emissions Targets'!$H$2:$H$41</c:f>
              <c:numCache>
                <c:formatCode>General</c:formatCode>
                <c:ptCount val="40"/>
                <c:pt idx="0">
                  <c:v>8.9512758899999989E-3</c:v>
                </c:pt>
                <c:pt idx="1">
                  <c:v>8.9512758899999989E-3</c:v>
                </c:pt>
                <c:pt idx="2">
                  <c:v>8.9512758899999989E-3</c:v>
                </c:pt>
                <c:pt idx="3">
                  <c:v>8.9512758899999989E-3</c:v>
                </c:pt>
                <c:pt idx="4">
                  <c:v>8.9512758899999989E-3</c:v>
                </c:pt>
                <c:pt idx="5">
                  <c:v>8.9512758899999989E-3</c:v>
                </c:pt>
                <c:pt idx="6">
                  <c:v>8.9512758899999989E-3</c:v>
                </c:pt>
                <c:pt idx="7">
                  <c:v>8.9512758899999989E-3</c:v>
                </c:pt>
                <c:pt idx="8">
                  <c:v>8.9512758899999989E-3</c:v>
                </c:pt>
                <c:pt idx="9">
                  <c:v>8.9512758899999989E-3</c:v>
                </c:pt>
                <c:pt idx="10">
                  <c:v>8.9512758899999989E-3</c:v>
                </c:pt>
                <c:pt idx="11">
                  <c:v>8.9512758899999989E-3</c:v>
                </c:pt>
                <c:pt idx="12">
                  <c:v>8.9512758899999989E-3</c:v>
                </c:pt>
                <c:pt idx="13">
                  <c:v>8.9512758899999989E-3</c:v>
                </c:pt>
                <c:pt idx="14">
                  <c:v>8.9512758899999989E-3</c:v>
                </c:pt>
                <c:pt idx="15">
                  <c:v>8.9512758899999989E-3</c:v>
                </c:pt>
                <c:pt idx="16">
                  <c:v>8.9512758899999989E-3</c:v>
                </c:pt>
                <c:pt idx="17">
                  <c:v>8.9512758899999989E-3</c:v>
                </c:pt>
                <c:pt idx="18">
                  <c:v>8.9512758899999989E-3</c:v>
                </c:pt>
                <c:pt idx="19">
                  <c:v>8.9512758899999989E-3</c:v>
                </c:pt>
                <c:pt idx="20">
                  <c:v>8.9512758899999989E-3</c:v>
                </c:pt>
                <c:pt idx="21">
                  <c:v>8.9512758899999989E-3</c:v>
                </c:pt>
                <c:pt idx="22">
                  <c:v>8.9512758899999989E-3</c:v>
                </c:pt>
                <c:pt idx="23">
                  <c:v>8.9512758899999989E-3</c:v>
                </c:pt>
                <c:pt idx="24">
                  <c:v>8.9512758899999989E-3</c:v>
                </c:pt>
                <c:pt idx="25">
                  <c:v>8.9512758899999989E-3</c:v>
                </c:pt>
                <c:pt idx="26">
                  <c:v>8.9512758899999989E-3</c:v>
                </c:pt>
                <c:pt idx="27">
                  <c:v>8.9512758899999989E-3</c:v>
                </c:pt>
                <c:pt idx="28">
                  <c:v>8.9512758899999989E-3</c:v>
                </c:pt>
                <c:pt idx="29">
                  <c:v>8.9512758899999989E-3</c:v>
                </c:pt>
                <c:pt idx="30">
                  <c:v>8.9512758899999989E-3</c:v>
                </c:pt>
                <c:pt idx="31">
                  <c:v>8.9512758899999989E-3</c:v>
                </c:pt>
                <c:pt idx="32">
                  <c:v>8.9512758899999989E-3</c:v>
                </c:pt>
                <c:pt idx="33">
                  <c:v>8.9512758899999989E-3</c:v>
                </c:pt>
                <c:pt idx="34">
                  <c:v>8.9512758899999989E-3</c:v>
                </c:pt>
                <c:pt idx="35">
                  <c:v>8.9512758899999989E-3</c:v>
                </c:pt>
                <c:pt idx="36">
                  <c:v>8.9512758899999989E-3</c:v>
                </c:pt>
                <c:pt idx="37">
                  <c:v>8.9512758899999989E-3</c:v>
                </c:pt>
                <c:pt idx="38">
                  <c:v>8.9512758899999989E-3</c:v>
                </c:pt>
                <c:pt idx="39">
                  <c:v>8.9512758899999989E-3</c:v>
                </c:pt>
              </c:numCache>
            </c:numRef>
          </c:val>
          <c:smooth val="0"/>
          <c:extLst>
            <c:ext xmlns:c16="http://schemas.microsoft.com/office/drawing/2014/chart" uri="{C3380CC4-5D6E-409C-BE32-E72D297353CC}">
              <c16:uniqueId val="{0000001F-29EA-4826-BDE0-113A8416AECF}"/>
            </c:ext>
          </c:extLst>
        </c:ser>
        <c:dLbls>
          <c:showLegendKey val="0"/>
          <c:showVal val="0"/>
          <c:showCatName val="0"/>
          <c:showSerName val="0"/>
          <c:showPercent val="0"/>
          <c:showBubbleSize val="0"/>
        </c:dLbls>
        <c:marker val="1"/>
        <c:smooth val="0"/>
        <c:axId val="1184285056"/>
        <c:axId val="1184282536"/>
      </c:lineChart>
      <c:catAx>
        <c:axId val="1184285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Upgrade ID</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184282536"/>
        <c:crosses val="autoZero"/>
        <c:auto val="1"/>
        <c:lblAlgn val="ctr"/>
        <c:lblOffset val="100"/>
        <c:noMultiLvlLbl val="0"/>
      </c:catAx>
      <c:valAx>
        <c:axId val="1184282536"/>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r>
                  <a:rPr lang="en-US" sz="900" b="0" i="0" u="none" strike="noStrike" kern="1200" cap="all" baseline="0">
                    <a:solidFill>
                      <a:sysClr val="windowText" lastClr="000000">
                        <a:lumMod val="65000"/>
                        <a:lumOff val="35000"/>
                      </a:sysClr>
                    </a:solidFill>
                  </a:rPr>
                  <a:t>Total Emissions (MMT CO2e)</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cap="all" baseline="0">
                  <a:solidFill>
                    <a:sysClr val="windowText" lastClr="000000">
                      <a:lumMod val="65000"/>
                      <a:lumOff val="35000"/>
                    </a:sys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28505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Template.xlsx]6. Baseline - By Size &amp; Type!PivotTable5</c:name>
    <c:fmtId val="10"/>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Site energy by building size and building type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'6. Baseline - By Size &amp; Type'!$B$38:$B$39</c:f>
              <c:strCache>
                <c:ptCount val="1"/>
                <c:pt idx="0">
                  <c:v>Education</c:v>
                </c:pt>
              </c:strCache>
            </c:strRef>
          </c:tx>
          <c:spPr>
            <a:solidFill>
              <a:schemeClr val="accent1"/>
            </a:solidFill>
            <a:ln>
              <a:noFill/>
            </a:ln>
            <a:effectLst/>
          </c:spPr>
          <c:invertIfNegative val="0"/>
          <c:cat>
            <c:strRef>
              <c:f>'6. Baseline - By Size &amp; Type'!$A$40:$A$57</c:f>
              <c:strCache>
                <c:ptCount val="17"/>
                <c:pt idx="0">
                  <c:v>&lt;1k</c:v>
                </c:pt>
                <c:pt idx="1">
                  <c:v>1k-3k</c:v>
                </c:pt>
                <c:pt idx="2">
                  <c:v>3k-8k</c:v>
                </c:pt>
                <c:pt idx="3">
                  <c:v>8k-12k</c:v>
                </c:pt>
                <c:pt idx="4">
                  <c:v>12k-30k</c:v>
                </c:pt>
                <c:pt idx="5">
                  <c:v>30k-40k</c:v>
                </c:pt>
                <c:pt idx="6">
                  <c:v>40k-52k</c:v>
                </c:pt>
                <c:pt idx="7">
                  <c:v>52k-64k</c:v>
                </c:pt>
                <c:pt idx="8">
                  <c:v>64k-70k</c:v>
                </c:pt>
                <c:pt idx="9">
                  <c:v>70k-80k</c:v>
                </c:pt>
                <c:pt idx="10">
                  <c:v>80k-100k</c:v>
                </c:pt>
                <c:pt idx="11">
                  <c:v>100k-150k</c:v>
                </c:pt>
                <c:pt idx="12">
                  <c:v>150k-200k</c:v>
                </c:pt>
                <c:pt idx="13">
                  <c:v>200k-400k</c:v>
                </c:pt>
                <c:pt idx="14">
                  <c:v>400k-600k</c:v>
                </c:pt>
                <c:pt idx="15">
                  <c:v>600k-1mil</c:v>
                </c:pt>
                <c:pt idx="16">
                  <c:v>&gt;1mil</c:v>
                </c:pt>
              </c:strCache>
            </c:strRef>
          </c:cat>
          <c:val>
            <c:numRef>
              <c:f>'6. Baseline - By Size &amp; Type'!$B$40:$B$57</c:f>
              <c:numCache>
                <c:formatCode>0.00</c:formatCode>
                <c:ptCount val="17"/>
                <c:pt idx="2">
                  <c:v>1.0922042999999999E-2</c:v>
                </c:pt>
                <c:pt idx="3">
                  <c:v>1.2474439999999999E-3</c:v>
                </c:pt>
                <c:pt idx="4">
                  <c:v>2.2690620000000001E-3</c:v>
                </c:pt>
                <c:pt idx="5">
                  <c:v>2.788516E-3</c:v>
                </c:pt>
                <c:pt idx="6">
                  <c:v>7.1422739999999997E-3</c:v>
                </c:pt>
                <c:pt idx="7">
                  <c:v>8.7879929999999992E-3</c:v>
                </c:pt>
                <c:pt idx="8">
                  <c:v>3.5021119999999999E-3</c:v>
                </c:pt>
                <c:pt idx="9">
                  <c:v>7.77598E-3</c:v>
                </c:pt>
                <c:pt idx="10">
                  <c:v>3.0847040000000002E-3</c:v>
                </c:pt>
                <c:pt idx="11">
                  <c:v>2.369084E-3</c:v>
                </c:pt>
                <c:pt idx="12">
                  <c:v>5.0161989999999998E-3</c:v>
                </c:pt>
                <c:pt idx="13">
                  <c:v>8.16653E-3</c:v>
                </c:pt>
              </c:numCache>
            </c:numRef>
          </c:val>
          <c:extLst>
            <c:ext xmlns:c16="http://schemas.microsoft.com/office/drawing/2014/chart" uri="{C3380CC4-5D6E-409C-BE32-E72D297353CC}">
              <c16:uniqueId val="{00000000-FA92-4F7A-AD85-C265C54257C6}"/>
            </c:ext>
          </c:extLst>
        </c:ser>
        <c:ser>
          <c:idx val="1"/>
          <c:order val="1"/>
          <c:tx>
            <c:strRef>
              <c:f>'6. Baseline - By Size &amp; Type'!$C$38:$C$39</c:f>
              <c:strCache>
                <c:ptCount val="1"/>
                <c:pt idx="0">
                  <c:v>Food Service</c:v>
                </c:pt>
              </c:strCache>
            </c:strRef>
          </c:tx>
          <c:spPr>
            <a:solidFill>
              <a:schemeClr val="accent2"/>
            </a:solidFill>
            <a:ln>
              <a:noFill/>
            </a:ln>
            <a:effectLst/>
          </c:spPr>
          <c:invertIfNegative val="0"/>
          <c:cat>
            <c:strRef>
              <c:f>'6. Baseline - By Size &amp; Type'!$A$40:$A$57</c:f>
              <c:strCache>
                <c:ptCount val="17"/>
                <c:pt idx="0">
                  <c:v>&lt;1k</c:v>
                </c:pt>
                <c:pt idx="1">
                  <c:v>1k-3k</c:v>
                </c:pt>
                <c:pt idx="2">
                  <c:v>3k-8k</c:v>
                </c:pt>
                <c:pt idx="3">
                  <c:v>8k-12k</c:v>
                </c:pt>
                <c:pt idx="4">
                  <c:v>12k-30k</c:v>
                </c:pt>
                <c:pt idx="5">
                  <c:v>30k-40k</c:v>
                </c:pt>
                <c:pt idx="6">
                  <c:v>40k-52k</c:v>
                </c:pt>
                <c:pt idx="7">
                  <c:v>52k-64k</c:v>
                </c:pt>
                <c:pt idx="8">
                  <c:v>64k-70k</c:v>
                </c:pt>
                <c:pt idx="9">
                  <c:v>70k-80k</c:v>
                </c:pt>
                <c:pt idx="10">
                  <c:v>80k-100k</c:v>
                </c:pt>
                <c:pt idx="11">
                  <c:v>100k-150k</c:v>
                </c:pt>
                <c:pt idx="12">
                  <c:v>150k-200k</c:v>
                </c:pt>
                <c:pt idx="13">
                  <c:v>200k-400k</c:v>
                </c:pt>
                <c:pt idx="14">
                  <c:v>400k-600k</c:v>
                </c:pt>
                <c:pt idx="15">
                  <c:v>600k-1mil</c:v>
                </c:pt>
                <c:pt idx="16">
                  <c:v>&gt;1mil</c:v>
                </c:pt>
              </c:strCache>
            </c:strRef>
          </c:cat>
          <c:val>
            <c:numRef>
              <c:f>'6. Baseline - By Size &amp; Type'!$C$40:$C$57</c:f>
              <c:numCache>
                <c:formatCode>0.00</c:formatCode>
                <c:ptCount val="17"/>
                <c:pt idx="0">
                  <c:v>1.7444428000000001E-2</c:v>
                </c:pt>
                <c:pt idx="1">
                  <c:v>9.4561469999999998E-3</c:v>
                </c:pt>
                <c:pt idx="2">
                  <c:v>2.7378110000000002E-3</c:v>
                </c:pt>
                <c:pt idx="3">
                  <c:v>4.4448059999999999E-3</c:v>
                </c:pt>
                <c:pt idx="4">
                  <c:v>3.6253560000000002E-3</c:v>
                </c:pt>
                <c:pt idx="5">
                  <c:v>8.2691600000000002E-4</c:v>
                </c:pt>
                <c:pt idx="7">
                  <c:v>5.6325699999999995E-4</c:v>
                </c:pt>
              </c:numCache>
            </c:numRef>
          </c:val>
          <c:extLst>
            <c:ext xmlns:c16="http://schemas.microsoft.com/office/drawing/2014/chart" uri="{C3380CC4-5D6E-409C-BE32-E72D297353CC}">
              <c16:uniqueId val="{00000000-733F-49DF-B274-066E344E0C90}"/>
            </c:ext>
          </c:extLst>
        </c:ser>
        <c:ser>
          <c:idx val="2"/>
          <c:order val="2"/>
          <c:tx>
            <c:strRef>
              <c:f>'6. Baseline - By Size &amp; Type'!$D$38:$D$39</c:f>
              <c:strCache>
                <c:ptCount val="1"/>
                <c:pt idx="0">
                  <c:v>Healthcare</c:v>
                </c:pt>
              </c:strCache>
            </c:strRef>
          </c:tx>
          <c:spPr>
            <a:solidFill>
              <a:schemeClr val="accent3"/>
            </a:solidFill>
            <a:ln>
              <a:noFill/>
            </a:ln>
            <a:effectLst/>
          </c:spPr>
          <c:invertIfNegative val="0"/>
          <c:cat>
            <c:strRef>
              <c:f>'6. Baseline - By Size &amp; Type'!$A$40:$A$57</c:f>
              <c:strCache>
                <c:ptCount val="17"/>
                <c:pt idx="0">
                  <c:v>&lt;1k</c:v>
                </c:pt>
                <c:pt idx="1">
                  <c:v>1k-3k</c:v>
                </c:pt>
                <c:pt idx="2">
                  <c:v>3k-8k</c:v>
                </c:pt>
                <c:pt idx="3">
                  <c:v>8k-12k</c:v>
                </c:pt>
                <c:pt idx="4">
                  <c:v>12k-30k</c:v>
                </c:pt>
                <c:pt idx="5">
                  <c:v>30k-40k</c:v>
                </c:pt>
                <c:pt idx="6">
                  <c:v>40k-52k</c:v>
                </c:pt>
                <c:pt idx="7">
                  <c:v>52k-64k</c:v>
                </c:pt>
                <c:pt idx="8">
                  <c:v>64k-70k</c:v>
                </c:pt>
                <c:pt idx="9">
                  <c:v>70k-80k</c:v>
                </c:pt>
                <c:pt idx="10">
                  <c:v>80k-100k</c:v>
                </c:pt>
                <c:pt idx="11">
                  <c:v>100k-150k</c:v>
                </c:pt>
                <c:pt idx="12">
                  <c:v>150k-200k</c:v>
                </c:pt>
                <c:pt idx="13">
                  <c:v>200k-400k</c:v>
                </c:pt>
                <c:pt idx="14">
                  <c:v>400k-600k</c:v>
                </c:pt>
                <c:pt idx="15">
                  <c:v>600k-1mil</c:v>
                </c:pt>
                <c:pt idx="16">
                  <c:v>&gt;1mil</c:v>
                </c:pt>
              </c:strCache>
            </c:strRef>
          </c:cat>
          <c:val>
            <c:numRef>
              <c:f>'6. Baseline - By Size &amp; Type'!$D$40:$D$57</c:f>
              <c:numCache>
                <c:formatCode>0.00</c:formatCode>
                <c:ptCount val="17"/>
                <c:pt idx="0">
                  <c:v>1.15591E-3</c:v>
                </c:pt>
                <c:pt idx="1">
                  <c:v>5.9241299999999997E-4</c:v>
                </c:pt>
                <c:pt idx="2">
                  <c:v>1.2133389999999999E-3</c:v>
                </c:pt>
                <c:pt idx="3">
                  <c:v>1.5936500000000001E-3</c:v>
                </c:pt>
                <c:pt idx="4">
                  <c:v>7.2702870000000003E-3</c:v>
                </c:pt>
                <c:pt idx="5">
                  <c:v>1.3967929999999999E-3</c:v>
                </c:pt>
                <c:pt idx="6">
                  <c:v>1.7298820000000001E-3</c:v>
                </c:pt>
                <c:pt idx="7">
                  <c:v>9.4441820000000006E-3</c:v>
                </c:pt>
                <c:pt idx="9">
                  <c:v>6.8538549999999998E-3</c:v>
                </c:pt>
                <c:pt idx="10">
                  <c:v>7.546433E-3</c:v>
                </c:pt>
                <c:pt idx="11">
                  <c:v>1.321634E-2</c:v>
                </c:pt>
                <c:pt idx="12">
                  <c:v>8.8880557999999998E-2</c:v>
                </c:pt>
                <c:pt idx="13">
                  <c:v>5.5194054999999999E-2</c:v>
                </c:pt>
                <c:pt idx="15">
                  <c:v>4.5503206999999997E-2</c:v>
                </c:pt>
              </c:numCache>
            </c:numRef>
          </c:val>
          <c:extLst>
            <c:ext xmlns:c16="http://schemas.microsoft.com/office/drawing/2014/chart" uri="{C3380CC4-5D6E-409C-BE32-E72D297353CC}">
              <c16:uniqueId val="{00000001-733F-49DF-B274-066E344E0C90}"/>
            </c:ext>
          </c:extLst>
        </c:ser>
        <c:ser>
          <c:idx val="3"/>
          <c:order val="3"/>
          <c:tx>
            <c:strRef>
              <c:f>'6. Baseline - By Size &amp; Type'!$E$38:$E$39</c:f>
              <c:strCache>
                <c:ptCount val="1"/>
                <c:pt idx="0">
                  <c:v>Lodging</c:v>
                </c:pt>
              </c:strCache>
            </c:strRef>
          </c:tx>
          <c:spPr>
            <a:solidFill>
              <a:schemeClr val="accent4"/>
            </a:solidFill>
            <a:ln>
              <a:noFill/>
            </a:ln>
            <a:effectLst/>
          </c:spPr>
          <c:invertIfNegative val="0"/>
          <c:cat>
            <c:strRef>
              <c:f>'6. Baseline - By Size &amp; Type'!$A$40:$A$57</c:f>
              <c:strCache>
                <c:ptCount val="17"/>
                <c:pt idx="0">
                  <c:v>&lt;1k</c:v>
                </c:pt>
                <c:pt idx="1">
                  <c:v>1k-3k</c:v>
                </c:pt>
                <c:pt idx="2">
                  <c:v>3k-8k</c:v>
                </c:pt>
                <c:pt idx="3">
                  <c:v>8k-12k</c:v>
                </c:pt>
                <c:pt idx="4">
                  <c:v>12k-30k</c:v>
                </c:pt>
                <c:pt idx="5">
                  <c:v>30k-40k</c:v>
                </c:pt>
                <c:pt idx="6">
                  <c:v>40k-52k</c:v>
                </c:pt>
                <c:pt idx="7">
                  <c:v>52k-64k</c:v>
                </c:pt>
                <c:pt idx="8">
                  <c:v>64k-70k</c:v>
                </c:pt>
                <c:pt idx="9">
                  <c:v>70k-80k</c:v>
                </c:pt>
                <c:pt idx="10">
                  <c:v>80k-100k</c:v>
                </c:pt>
                <c:pt idx="11">
                  <c:v>100k-150k</c:v>
                </c:pt>
                <c:pt idx="12">
                  <c:v>150k-200k</c:v>
                </c:pt>
                <c:pt idx="13">
                  <c:v>200k-400k</c:v>
                </c:pt>
                <c:pt idx="14">
                  <c:v>400k-600k</c:v>
                </c:pt>
                <c:pt idx="15">
                  <c:v>600k-1mil</c:v>
                </c:pt>
                <c:pt idx="16">
                  <c:v>&gt;1mil</c:v>
                </c:pt>
              </c:strCache>
            </c:strRef>
          </c:cat>
          <c:val>
            <c:numRef>
              <c:f>'6. Baseline - By Size &amp; Type'!$E$40:$E$57</c:f>
              <c:numCache>
                <c:formatCode>0.00</c:formatCode>
                <c:ptCount val="17"/>
                <c:pt idx="2">
                  <c:v>1.6789909999999999E-3</c:v>
                </c:pt>
                <c:pt idx="3">
                  <c:v>5.4571039999999999E-3</c:v>
                </c:pt>
                <c:pt idx="4">
                  <c:v>6.0759669999999998E-3</c:v>
                </c:pt>
                <c:pt idx="5">
                  <c:v>4.1397630000000003E-3</c:v>
                </c:pt>
                <c:pt idx="6">
                  <c:v>9.6042999999999996E-3</c:v>
                </c:pt>
                <c:pt idx="7">
                  <c:v>2.7711810000000002E-3</c:v>
                </c:pt>
                <c:pt idx="8">
                  <c:v>3.6550129999999999E-3</c:v>
                </c:pt>
                <c:pt idx="9">
                  <c:v>7.8893609999999992E-3</c:v>
                </c:pt>
                <c:pt idx="10">
                  <c:v>1.059604E-3</c:v>
                </c:pt>
                <c:pt idx="11">
                  <c:v>5.1815560000000004E-3</c:v>
                </c:pt>
                <c:pt idx="12">
                  <c:v>8.8932799999999999E-3</c:v>
                </c:pt>
                <c:pt idx="13">
                  <c:v>9.2398919999999996E-3</c:v>
                </c:pt>
                <c:pt idx="14">
                  <c:v>9.0175140000000008E-3</c:v>
                </c:pt>
                <c:pt idx="15">
                  <c:v>1.3129046E-2</c:v>
                </c:pt>
                <c:pt idx="16">
                  <c:v>1.2898873E-2</c:v>
                </c:pt>
              </c:numCache>
            </c:numRef>
          </c:val>
          <c:extLst>
            <c:ext xmlns:c16="http://schemas.microsoft.com/office/drawing/2014/chart" uri="{C3380CC4-5D6E-409C-BE32-E72D297353CC}">
              <c16:uniqueId val="{00000002-733F-49DF-B274-066E344E0C90}"/>
            </c:ext>
          </c:extLst>
        </c:ser>
        <c:ser>
          <c:idx val="4"/>
          <c:order val="4"/>
          <c:tx>
            <c:strRef>
              <c:f>'6. Baseline - By Size &amp; Type'!$F$38:$F$39</c:f>
              <c:strCache>
                <c:ptCount val="1"/>
                <c:pt idx="0">
                  <c:v>Mercantile</c:v>
                </c:pt>
              </c:strCache>
            </c:strRef>
          </c:tx>
          <c:spPr>
            <a:solidFill>
              <a:schemeClr val="accent5"/>
            </a:solidFill>
            <a:ln>
              <a:noFill/>
            </a:ln>
            <a:effectLst/>
          </c:spPr>
          <c:invertIfNegative val="0"/>
          <c:cat>
            <c:strRef>
              <c:f>'6. Baseline - By Size &amp; Type'!$A$40:$A$57</c:f>
              <c:strCache>
                <c:ptCount val="17"/>
                <c:pt idx="0">
                  <c:v>&lt;1k</c:v>
                </c:pt>
                <c:pt idx="1">
                  <c:v>1k-3k</c:v>
                </c:pt>
                <c:pt idx="2">
                  <c:v>3k-8k</c:v>
                </c:pt>
                <c:pt idx="3">
                  <c:v>8k-12k</c:v>
                </c:pt>
                <c:pt idx="4">
                  <c:v>12k-30k</c:v>
                </c:pt>
                <c:pt idx="5">
                  <c:v>30k-40k</c:v>
                </c:pt>
                <c:pt idx="6">
                  <c:v>40k-52k</c:v>
                </c:pt>
                <c:pt idx="7">
                  <c:v>52k-64k</c:v>
                </c:pt>
                <c:pt idx="8">
                  <c:v>64k-70k</c:v>
                </c:pt>
                <c:pt idx="9">
                  <c:v>70k-80k</c:v>
                </c:pt>
                <c:pt idx="10">
                  <c:v>80k-100k</c:v>
                </c:pt>
                <c:pt idx="11">
                  <c:v>100k-150k</c:v>
                </c:pt>
                <c:pt idx="12">
                  <c:v>150k-200k</c:v>
                </c:pt>
                <c:pt idx="13">
                  <c:v>200k-400k</c:v>
                </c:pt>
                <c:pt idx="14">
                  <c:v>400k-600k</c:v>
                </c:pt>
                <c:pt idx="15">
                  <c:v>600k-1mil</c:v>
                </c:pt>
                <c:pt idx="16">
                  <c:v>&gt;1mil</c:v>
                </c:pt>
              </c:strCache>
            </c:strRef>
          </c:cat>
          <c:val>
            <c:numRef>
              <c:f>'6. Baseline - By Size &amp; Type'!$F$40:$F$57</c:f>
              <c:numCache>
                <c:formatCode>0.00</c:formatCode>
                <c:ptCount val="17"/>
                <c:pt idx="0">
                  <c:v>5.6102330000000001E-3</c:v>
                </c:pt>
                <c:pt idx="1">
                  <c:v>8.7204780000000003E-3</c:v>
                </c:pt>
                <c:pt idx="2">
                  <c:v>1.8954149999999999E-2</c:v>
                </c:pt>
                <c:pt idx="3">
                  <c:v>1.7226175E-2</c:v>
                </c:pt>
                <c:pt idx="4">
                  <c:v>1.5542564E-2</c:v>
                </c:pt>
                <c:pt idx="5">
                  <c:v>3.622007E-3</c:v>
                </c:pt>
                <c:pt idx="6">
                  <c:v>9.4413689999999998E-3</c:v>
                </c:pt>
                <c:pt idx="7">
                  <c:v>1.0810012000000001E-2</c:v>
                </c:pt>
                <c:pt idx="8">
                  <c:v>1.1419375000000001E-2</c:v>
                </c:pt>
                <c:pt idx="9">
                  <c:v>7.3370459999999998E-3</c:v>
                </c:pt>
                <c:pt idx="10">
                  <c:v>1.3496388999999999E-2</c:v>
                </c:pt>
                <c:pt idx="11">
                  <c:v>1.6070566000000001E-2</c:v>
                </c:pt>
                <c:pt idx="12">
                  <c:v>7.5764559999999996E-3</c:v>
                </c:pt>
                <c:pt idx="13">
                  <c:v>9.0168399999999999E-3</c:v>
                </c:pt>
                <c:pt idx="14">
                  <c:v>1.0039070000000001E-3</c:v>
                </c:pt>
                <c:pt idx="15">
                  <c:v>1.3443600000000001E-4</c:v>
                </c:pt>
              </c:numCache>
            </c:numRef>
          </c:val>
          <c:extLst>
            <c:ext xmlns:c16="http://schemas.microsoft.com/office/drawing/2014/chart" uri="{C3380CC4-5D6E-409C-BE32-E72D297353CC}">
              <c16:uniqueId val="{00000003-733F-49DF-B274-066E344E0C90}"/>
            </c:ext>
          </c:extLst>
        </c:ser>
        <c:ser>
          <c:idx val="5"/>
          <c:order val="5"/>
          <c:tx>
            <c:strRef>
              <c:f>'6. Baseline - By Size &amp; Type'!$G$38:$G$39</c:f>
              <c:strCache>
                <c:ptCount val="1"/>
                <c:pt idx="0">
                  <c:v>Office</c:v>
                </c:pt>
              </c:strCache>
            </c:strRef>
          </c:tx>
          <c:spPr>
            <a:solidFill>
              <a:schemeClr val="accent6"/>
            </a:solidFill>
            <a:ln>
              <a:noFill/>
            </a:ln>
            <a:effectLst/>
          </c:spPr>
          <c:invertIfNegative val="0"/>
          <c:cat>
            <c:strRef>
              <c:f>'6. Baseline - By Size &amp; Type'!$A$40:$A$57</c:f>
              <c:strCache>
                <c:ptCount val="17"/>
                <c:pt idx="0">
                  <c:v>&lt;1k</c:v>
                </c:pt>
                <c:pt idx="1">
                  <c:v>1k-3k</c:v>
                </c:pt>
                <c:pt idx="2">
                  <c:v>3k-8k</c:v>
                </c:pt>
                <c:pt idx="3">
                  <c:v>8k-12k</c:v>
                </c:pt>
                <c:pt idx="4">
                  <c:v>12k-30k</c:v>
                </c:pt>
                <c:pt idx="5">
                  <c:v>30k-40k</c:v>
                </c:pt>
                <c:pt idx="6">
                  <c:v>40k-52k</c:v>
                </c:pt>
                <c:pt idx="7">
                  <c:v>52k-64k</c:v>
                </c:pt>
                <c:pt idx="8">
                  <c:v>64k-70k</c:v>
                </c:pt>
                <c:pt idx="9">
                  <c:v>70k-80k</c:v>
                </c:pt>
                <c:pt idx="10">
                  <c:v>80k-100k</c:v>
                </c:pt>
                <c:pt idx="11">
                  <c:v>100k-150k</c:v>
                </c:pt>
                <c:pt idx="12">
                  <c:v>150k-200k</c:v>
                </c:pt>
                <c:pt idx="13">
                  <c:v>200k-400k</c:v>
                </c:pt>
                <c:pt idx="14">
                  <c:v>400k-600k</c:v>
                </c:pt>
                <c:pt idx="15">
                  <c:v>600k-1mil</c:v>
                </c:pt>
                <c:pt idx="16">
                  <c:v>&gt;1mil</c:v>
                </c:pt>
              </c:strCache>
            </c:strRef>
          </c:cat>
          <c:val>
            <c:numRef>
              <c:f>'6. Baseline - By Size &amp; Type'!$G$40:$G$57</c:f>
              <c:numCache>
                <c:formatCode>0.00</c:formatCode>
                <c:ptCount val="17"/>
                <c:pt idx="0">
                  <c:v>1.1180183E-2</c:v>
                </c:pt>
                <c:pt idx="1">
                  <c:v>5.7774569999999997E-3</c:v>
                </c:pt>
                <c:pt idx="2">
                  <c:v>3.0745680000000002E-3</c:v>
                </c:pt>
                <c:pt idx="3">
                  <c:v>2.8966830000000002E-3</c:v>
                </c:pt>
                <c:pt idx="4">
                  <c:v>3.4876709999999999E-3</c:v>
                </c:pt>
                <c:pt idx="5">
                  <c:v>6.9428399999999998E-4</c:v>
                </c:pt>
                <c:pt idx="6">
                  <c:v>2.1591819999999999E-3</c:v>
                </c:pt>
                <c:pt idx="7">
                  <c:v>1.261182E-3</c:v>
                </c:pt>
                <c:pt idx="8">
                  <c:v>9.7753500000000008E-4</c:v>
                </c:pt>
                <c:pt idx="9">
                  <c:v>9.2284799999999998E-4</c:v>
                </c:pt>
                <c:pt idx="10">
                  <c:v>1.333571E-3</c:v>
                </c:pt>
                <c:pt idx="11">
                  <c:v>2.308376E-3</c:v>
                </c:pt>
                <c:pt idx="12">
                  <c:v>3.3496910000000001E-3</c:v>
                </c:pt>
                <c:pt idx="13">
                  <c:v>1.7216060000000001E-3</c:v>
                </c:pt>
                <c:pt idx="14">
                  <c:v>2.3148679999999999E-3</c:v>
                </c:pt>
                <c:pt idx="15">
                  <c:v>3.5161960000000001E-3</c:v>
                </c:pt>
                <c:pt idx="16">
                  <c:v>4.7601800000000001E-3</c:v>
                </c:pt>
              </c:numCache>
            </c:numRef>
          </c:val>
          <c:extLst>
            <c:ext xmlns:c16="http://schemas.microsoft.com/office/drawing/2014/chart" uri="{C3380CC4-5D6E-409C-BE32-E72D297353CC}">
              <c16:uniqueId val="{00000004-733F-49DF-B274-066E344E0C90}"/>
            </c:ext>
          </c:extLst>
        </c:ser>
        <c:ser>
          <c:idx val="6"/>
          <c:order val="6"/>
          <c:tx>
            <c:strRef>
              <c:f>'6. Baseline - By Size &amp; Type'!$H$38:$H$39</c:f>
              <c:strCache>
                <c:ptCount val="1"/>
                <c:pt idx="0">
                  <c:v>Warehouse and Storage</c:v>
                </c:pt>
              </c:strCache>
            </c:strRef>
          </c:tx>
          <c:spPr>
            <a:solidFill>
              <a:schemeClr val="accent1">
                <a:lumMod val="60000"/>
              </a:schemeClr>
            </a:solidFill>
            <a:ln>
              <a:noFill/>
            </a:ln>
            <a:effectLst/>
          </c:spPr>
          <c:invertIfNegative val="0"/>
          <c:cat>
            <c:strRef>
              <c:f>'6. Baseline - By Size &amp; Type'!$A$40:$A$57</c:f>
              <c:strCache>
                <c:ptCount val="17"/>
                <c:pt idx="0">
                  <c:v>&lt;1k</c:v>
                </c:pt>
                <c:pt idx="1">
                  <c:v>1k-3k</c:v>
                </c:pt>
                <c:pt idx="2">
                  <c:v>3k-8k</c:v>
                </c:pt>
                <c:pt idx="3">
                  <c:v>8k-12k</c:v>
                </c:pt>
                <c:pt idx="4">
                  <c:v>12k-30k</c:v>
                </c:pt>
                <c:pt idx="5">
                  <c:v>30k-40k</c:v>
                </c:pt>
                <c:pt idx="6">
                  <c:v>40k-52k</c:v>
                </c:pt>
                <c:pt idx="7">
                  <c:v>52k-64k</c:v>
                </c:pt>
                <c:pt idx="8">
                  <c:v>64k-70k</c:v>
                </c:pt>
                <c:pt idx="9">
                  <c:v>70k-80k</c:v>
                </c:pt>
                <c:pt idx="10">
                  <c:v>80k-100k</c:v>
                </c:pt>
                <c:pt idx="11">
                  <c:v>100k-150k</c:v>
                </c:pt>
                <c:pt idx="12">
                  <c:v>150k-200k</c:v>
                </c:pt>
                <c:pt idx="13">
                  <c:v>200k-400k</c:v>
                </c:pt>
                <c:pt idx="14">
                  <c:v>400k-600k</c:v>
                </c:pt>
                <c:pt idx="15">
                  <c:v>600k-1mil</c:v>
                </c:pt>
                <c:pt idx="16">
                  <c:v>&gt;1mil</c:v>
                </c:pt>
              </c:strCache>
            </c:strRef>
          </c:cat>
          <c:val>
            <c:numRef>
              <c:f>'6. Baseline - By Size &amp; Type'!$H$40:$H$57</c:f>
              <c:numCache>
                <c:formatCode>0.00</c:formatCode>
                <c:ptCount val="17"/>
                <c:pt idx="0">
                  <c:v>4.5649430000000001E-3</c:v>
                </c:pt>
                <c:pt idx="1">
                  <c:v>2.5497240000000002E-3</c:v>
                </c:pt>
                <c:pt idx="2">
                  <c:v>9.1303740000000001E-3</c:v>
                </c:pt>
                <c:pt idx="3">
                  <c:v>1.2685508E-2</c:v>
                </c:pt>
                <c:pt idx="4">
                  <c:v>6.1787489999999999E-3</c:v>
                </c:pt>
                <c:pt idx="5">
                  <c:v>8.5698939999999998E-3</c:v>
                </c:pt>
                <c:pt idx="6">
                  <c:v>1.1280839999999999E-3</c:v>
                </c:pt>
                <c:pt idx="7">
                  <c:v>6.3530879999999998E-3</c:v>
                </c:pt>
                <c:pt idx="9">
                  <c:v>6.8225500000000001E-3</c:v>
                </c:pt>
                <c:pt idx="10">
                  <c:v>7.684387E-3</c:v>
                </c:pt>
                <c:pt idx="11">
                  <c:v>4.9571240000000003E-3</c:v>
                </c:pt>
                <c:pt idx="12">
                  <c:v>4.3731480000000003E-3</c:v>
                </c:pt>
                <c:pt idx="13">
                  <c:v>2.6522970000000001E-3</c:v>
                </c:pt>
                <c:pt idx="14">
                  <c:v>7.9737899999999997E-4</c:v>
                </c:pt>
                <c:pt idx="15">
                  <c:v>5.2102889999999999E-3</c:v>
                </c:pt>
                <c:pt idx="16">
                  <c:v>3.7184449999999999E-3</c:v>
                </c:pt>
              </c:numCache>
            </c:numRef>
          </c:val>
          <c:extLst>
            <c:ext xmlns:c16="http://schemas.microsoft.com/office/drawing/2014/chart" uri="{C3380CC4-5D6E-409C-BE32-E72D297353CC}">
              <c16:uniqueId val="{00000005-733F-49DF-B274-066E344E0C90}"/>
            </c:ext>
          </c:extLst>
        </c:ser>
        <c:dLbls>
          <c:showLegendKey val="0"/>
          <c:showVal val="0"/>
          <c:showCatName val="0"/>
          <c:showSerName val="0"/>
          <c:showPercent val="0"/>
          <c:showBubbleSize val="0"/>
        </c:dLbls>
        <c:gapWidth val="79"/>
        <c:overlap val="100"/>
        <c:axId val="442215207"/>
        <c:axId val="442215567"/>
      </c:barChart>
      <c:catAx>
        <c:axId val="44221520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building size</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42215567"/>
        <c:crosses val="autoZero"/>
        <c:auto val="1"/>
        <c:lblAlgn val="ctr"/>
        <c:lblOffset val="100"/>
        <c:noMultiLvlLbl val="0"/>
      </c:catAx>
      <c:valAx>
        <c:axId val="442215567"/>
        <c:scaling>
          <c:orientation val="minMax"/>
        </c:scaling>
        <c:delete val="0"/>
        <c:axPos val="l"/>
        <c:title>
          <c:tx>
            <c:rich>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total site energy (TBTU)</a:t>
                </a:r>
              </a:p>
            </c:rich>
          </c:tx>
          <c:overlay val="0"/>
          <c:spPr>
            <a:noFill/>
            <a:ln>
              <a:noFill/>
            </a:ln>
            <a:effectLst/>
          </c:spPr>
          <c:txPr>
            <a:bodyPr rot="-540000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4221520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Template.xlsx]7. Baseline - By End Use &amp; Fuel!PivotTable6</c:name>
    <c:fmtId val="54"/>
  </c:pivotSource>
  <c:chart>
    <c:title>
      <c:tx>
        <c:rich>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r>
              <a:rPr lang="en-US" sz="1800"/>
              <a:t>Site energy by end use and fuel type</a:t>
            </a:r>
          </a:p>
        </c:rich>
      </c:tx>
      <c:layout>
        <c:manualLayout>
          <c:xMode val="edge"/>
          <c:yMode val="edge"/>
          <c:x val="0.19567172568858909"/>
          <c:y val="5.2398226521563888E-2"/>
        </c:manualLayout>
      </c:layout>
      <c:overlay val="0"/>
      <c:spPr>
        <a:noFill/>
        <a:ln>
          <a:noFill/>
        </a:ln>
        <a:effectLst/>
      </c:spPr>
      <c:txPr>
        <a:bodyPr rot="0" spcFirstLastPara="1" vertOverflow="ellipsis" vert="horz" wrap="square" anchor="ctr" anchorCtr="1"/>
        <a:lstStyle/>
        <a:p>
          <a:pPr>
            <a:defRPr sz="18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4"/>
          </a:solidFill>
          <a:ln>
            <a:noFill/>
          </a:ln>
          <a:effectLst/>
        </c:spPr>
        <c:marker>
          <c:symbol val="star"/>
          <c:size val="6"/>
          <c:spPr>
            <a:noFill/>
            <a:ln w="9525">
              <a:solidFill>
                <a:schemeClr val="accent2">
                  <a:lumMod val="80000"/>
                  <a:lumOff val="200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lumMod val="40000"/>
              <a:lumOff val="60000"/>
            </a:schemeClr>
          </a:solidFill>
          <a:ln>
            <a:noFill/>
          </a:ln>
          <a:effectLst/>
        </c:spPr>
      </c:pivotFmt>
      <c:pivotFmt>
        <c:idx val="15"/>
        <c:spPr>
          <a:solidFill>
            <a:schemeClr val="accent6">
              <a:lumMod val="75000"/>
            </a:schemeClr>
          </a:solidFill>
          <a:ln>
            <a:noFill/>
          </a:ln>
          <a:effectLst/>
        </c:spPr>
      </c:pivotFmt>
    </c:pivotFmts>
    <c:plotArea>
      <c:layout>
        <c:manualLayout>
          <c:layoutTarget val="inner"/>
          <c:xMode val="edge"/>
          <c:yMode val="edge"/>
          <c:x val="1.2662423947247673E-2"/>
          <c:y val="0.12834865475900087"/>
          <c:w val="0.80966156954585111"/>
          <c:h val="0.7210500423920736"/>
        </c:manualLayout>
      </c:layout>
      <c:barChart>
        <c:barDir val="bar"/>
        <c:grouping val="stacked"/>
        <c:varyColors val="0"/>
        <c:ser>
          <c:idx val="0"/>
          <c:order val="0"/>
          <c:tx>
            <c:strRef>
              <c:f>'7. Baseline - By End Use &amp; Fuel'!$A$31</c:f>
              <c:strCache>
                <c:ptCount val="1"/>
                <c:pt idx="0">
                  <c:v>HVAC, Electricity</c:v>
                </c:pt>
              </c:strCache>
            </c:strRef>
          </c:tx>
          <c:spPr>
            <a:solidFill>
              <a:schemeClr val="accent1">
                <a:lumMod val="75000"/>
              </a:schemeClr>
            </a:solidFill>
            <a:ln>
              <a:noFill/>
            </a:ln>
            <a:effectLst/>
          </c:spPr>
          <c:invertIfNegative val="0"/>
          <c:cat>
            <c:strRef>
              <c:f>'7. Baseline - By End Use &amp; Fuel'!$A$32</c:f>
              <c:strCache>
                <c:ptCount val="1"/>
                <c:pt idx="0">
                  <c:v>Total</c:v>
                </c:pt>
              </c:strCache>
            </c:strRef>
          </c:cat>
          <c:val>
            <c:numRef>
              <c:f>'7. Baseline - By End Use &amp; Fuel'!$A$32</c:f>
              <c:numCache>
                <c:formatCode>0.00</c:formatCode>
                <c:ptCount val="1"/>
                <c:pt idx="0">
                  <c:v>0.26667445849999988</c:v>
                </c:pt>
              </c:numCache>
            </c:numRef>
          </c:val>
          <c:extLst>
            <c:ext xmlns:c16="http://schemas.microsoft.com/office/drawing/2014/chart" uri="{C3380CC4-5D6E-409C-BE32-E72D297353CC}">
              <c16:uniqueId val="{00000000-13D1-4163-ACF2-099E11F65754}"/>
            </c:ext>
          </c:extLst>
        </c:ser>
        <c:ser>
          <c:idx val="1"/>
          <c:order val="1"/>
          <c:tx>
            <c:strRef>
              <c:f>'7. Baseline - By End Use &amp; Fuel'!$B$31</c:f>
              <c:strCache>
                <c:ptCount val="1"/>
                <c:pt idx="0">
                  <c:v>Interior Equipment, Electricity</c:v>
                </c:pt>
              </c:strCache>
            </c:strRef>
          </c:tx>
          <c:spPr>
            <a:solidFill>
              <a:schemeClr val="accent1"/>
            </a:solidFill>
            <a:ln>
              <a:noFill/>
            </a:ln>
            <a:effectLst/>
          </c:spPr>
          <c:invertIfNegative val="0"/>
          <c:cat>
            <c:strRef>
              <c:f>'7. Baseline - By End Use &amp; Fuel'!$A$32</c:f>
              <c:strCache>
                <c:ptCount val="1"/>
                <c:pt idx="0">
                  <c:v>Total</c:v>
                </c:pt>
              </c:strCache>
            </c:strRef>
          </c:cat>
          <c:val>
            <c:numRef>
              <c:f>'7. Baseline - By End Use &amp; Fuel'!$B$32</c:f>
              <c:numCache>
                <c:formatCode>0.00</c:formatCode>
                <c:ptCount val="1"/>
                <c:pt idx="0">
                  <c:v>0.13170647069999999</c:v>
                </c:pt>
              </c:numCache>
            </c:numRef>
          </c:val>
          <c:extLst>
            <c:ext xmlns:c16="http://schemas.microsoft.com/office/drawing/2014/chart" uri="{C3380CC4-5D6E-409C-BE32-E72D297353CC}">
              <c16:uniqueId val="{00000001-13D1-4163-ACF2-099E11F65754}"/>
            </c:ext>
          </c:extLst>
        </c:ser>
        <c:ser>
          <c:idx val="2"/>
          <c:order val="2"/>
          <c:tx>
            <c:strRef>
              <c:f>'7. Baseline - By End Use &amp; Fuel'!$C$31</c:f>
              <c:strCache>
                <c:ptCount val="1"/>
                <c:pt idx="0">
                  <c:v>Lighting, Electricity</c:v>
                </c:pt>
              </c:strCache>
            </c:strRef>
          </c:tx>
          <c:spPr>
            <a:solidFill>
              <a:schemeClr val="accent1">
                <a:lumMod val="60000"/>
                <a:lumOff val="40000"/>
              </a:schemeClr>
            </a:solidFill>
            <a:ln>
              <a:noFill/>
            </a:ln>
            <a:effectLst/>
          </c:spPr>
          <c:invertIfNegative val="0"/>
          <c:cat>
            <c:strRef>
              <c:f>'7. Baseline - By End Use &amp; Fuel'!$A$32</c:f>
              <c:strCache>
                <c:ptCount val="1"/>
                <c:pt idx="0">
                  <c:v>Total</c:v>
                </c:pt>
              </c:strCache>
            </c:strRef>
          </c:cat>
          <c:val>
            <c:numRef>
              <c:f>'7. Baseline - By End Use &amp; Fuel'!$C$32</c:f>
              <c:numCache>
                <c:formatCode>0.00</c:formatCode>
                <c:ptCount val="1"/>
                <c:pt idx="0">
                  <c:v>0.11018832569999996</c:v>
                </c:pt>
              </c:numCache>
            </c:numRef>
          </c:val>
          <c:extLst>
            <c:ext xmlns:c16="http://schemas.microsoft.com/office/drawing/2014/chart" uri="{C3380CC4-5D6E-409C-BE32-E72D297353CC}">
              <c16:uniqueId val="{00000002-13D1-4163-ACF2-099E11F65754}"/>
            </c:ext>
          </c:extLst>
        </c:ser>
        <c:ser>
          <c:idx val="3"/>
          <c:order val="3"/>
          <c:tx>
            <c:strRef>
              <c:f>'7. Baseline - By End Use &amp; Fuel'!$D$31</c:f>
              <c:strCache>
                <c:ptCount val="1"/>
                <c:pt idx="0">
                  <c:v>Water Systems, Electricity</c:v>
                </c:pt>
              </c:strCache>
            </c:strRef>
          </c:tx>
          <c:spPr>
            <a:solidFill>
              <a:schemeClr val="accent1">
                <a:lumMod val="20000"/>
                <a:lumOff val="80000"/>
              </a:schemeClr>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F-13D1-4163-ACF2-099E11F65754}"/>
              </c:ext>
            </c:extLst>
          </c:dPt>
          <c:cat>
            <c:strRef>
              <c:f>'7. Baseline - By End Use &amp; Fuel'!$A$32</c:f>
              <c:strCache>
                <c:ptCount val="1"/>
                <c:pt idx="0">
                  <c:v>Total</c:v>
                </c:pt>
              </c:strCache>
            </c:strRef>
          </c:cat>
          <c:val>
            <c:numRef>
              <c:f>'7. Baseline - By End Use &amp; Fuel'!$D$32</c:f>
              <c:numCache>
                <c:formatCode>0.00</c:formatCode>
                <c:ptCount val="1"/>
                <c:pt idx="0">
                  <c:v>2.196222569999999E-2</c:v>
                </c:pt>
              </c:numCache>
            </c:numRef>
          </c:val>
          <c:extLst>
            <c:ext xmlns:c16="http://schemas.microsoft.com/office/drawing/2014/chart" uri="{C3380CC4-5D6E-409C-BE32-E72D297353CC}">
              <c16:uniqueId val="{00000003-13D1-4163-ACF2-099E11F65754}"/>
            </c:ext>
          </c:extLst>
        </c:ser>
        <c:ser>
          <c:idx val="4"/>
          <c:order val="4"/>
          <c:tx>
            <c:strRef>
              <c:f>'7. Baseline - By End Use &amp; Fuel'!$E$31</c:f>
              <c:strCache>
                <c:ptCount val="1"/>
                <c:pt idx="0">
                  <c:v>Refrigeration, Electricity</c:v>
                </c:pt>
              </c:strCache>
            </c:strRef>
          </c:tx>
          <c:spPr>
            <a:solidFill>
              <a:schemeClr val="accent1">
                <a:lumMod val="20000"/>
                <a:lumOff val="80000"/>
              </a:schemeClr>
            </a:solidFill>
            <a:ln>
              <a:noFill/>
            </a:ln>
            <a:effectLst/>
          </c:spPr>
          <c:invertIfNegative val="0"/>
          <c:cat>
            <c:strRef>
              <c:f>'7. Baseline - By End Use &amp; Fuel'!$A$32</c:f>
              <c:strCache>
                <c:ptCount val="1"/>
                <c:pt idx="0">
                  <c:v>Total</c:v>
                </c:pt>
              </c:strCache>
            </c:strRef>
          </c:cat>
          <c:val>
            <c:numRef>
              <c:f>'7. Baseline - By End Use &amp; Fuel'!$E$32</c:f>
              <c:numCache>
                <c:formatCode>0.00</c:formatCode>
                <c:ptCount val="1"/>
                <c:pt idx="0">
                  <c:v>4.8525041500000008E-3</c:v>
                </c:pt>
              </c:numCache>
            </c:numRef>
          </c:val>
          <c:extLst>
            <c:ext xmlns:c16="http://schemas.microsoft.com/office/drawing/2014/chart" uri="{C3380CC4-5D6E-409C-BE32-E72D297353CC}">
              <c16:uniqueId val="{00000004-13D1-4163-ACF2-099E11F65754}"/>
            </c:ext>
          </c:extLst>
        </c:ser>
        <c:ser>
          <c:idx val="5"/>
          <c:order val="5"/>
          <c:tx>
            <c:strRef>
              <c:f>'7. Baseline - By End Use &amp; Fuel'!$F$31</c:f>
              <c:strCache>
                <c:ptCount val="1"/>
                <c:pt idx="0">
                  <c:v>HVAC, Natural Gas</c:v>
                </c:pt>
              </c:strCache>
            </c:strRef>
          </c:tx>
          <c:spPr>
            <a:solidFill>
              <a:schemeClr val="accent2">
                <a:lumMod val="75000"/>
              </a:schemeClr>
            </a:solidFill>
            <a:ln>
              <a:noFill/>
            </a:ln>
            <a:effectLst/>
          </c:spPr>
          <c:invertIfNegative val="0"/>
          <c:cat>
            <c:strRef>
              <c:f>'7. Baseline - By End Use &amp; Fuel'!$A$32</c:f>
              <c:strCache>
                <c:ptCount val="1"/>
                <c:pt idx="0">
                  <c:v>Total</c:v>
                </c:pt>
              </c:strCache>
            </c:strRef>
          </c:cat>
          <c:val>
            <c:numRef>
              <c:f>'7. Baseline - By End Use &amp; Fuel'!$F$32</c:f>
              <c:numCache>
                <c:formatCode>0.00</c:formatCode>
                <c:ptCount val="1"/>
                <c:pt idx="0">
                  <c:v>0.12106083639999997</c:v>
                </c:pt>
              </c:numCache>
            </c:numRef>
          </c:val>
          <c:extLst>
            <c:ext xmlns:c16="http://schemas.microsoft.com/office/drawing/2014/chart" uri="{C3380CC4-5D6E-409C-BE32-E72D297353CC}">
              <c16:uniqueId val="{00000005-13D1-4163-ACF2-099E11F65754}"/>
            </c:ext>
          </c:extLst>
        </c:ser>
        <c:ser>
          <c:idx val="6"/>
          <c:order val="6"/>
          <c:tx>
            <c:strRef>
              <c:f>'7. Baseline - By End Use &amp; Fuel'!$G$31</c:f>
              <c:strCache>
                <c:ptCount val="1"/>
                <c:pt idx="0">
                  <c:v>Water Systems, Natural Gas</c:v>
                </c:pt>
              </c:strCache>
            </c:strRef>
          </c:tx>
          <c:spPr>
            <a:solidFill>
              <a:schemeClr val="accent2"/>
            </a:solidFill>
            <a:ln>
              <a:noFill/>
            </a:ln>
            <a:effectLst/>
          </c:spPr>
          <c:invertIfNegative val="0"/>
          <c:cat>
            <c:strRef>
              <c:f>'7. Baseline - By End Use &amp; Fuel'!$A$32</c:f>
              <c:strCache>
                <c:ptCount val="1"/>
                <c:pt idx="0">
                  <c:v>Total</c:v>
                </c:pt>
              </c:strCache>
            </c:strRef>
          </c:cat>
          <c:val>
            <c:numRef>
              <c:f>'7. Baseline - By End Use &amp; Fuel'!$G$32</c:f>
              <c:numCache>
                <c:formatCode>0.00</c:formatCode>
                <c:ptCount val="1"/>
                <c:pt idx="0">
                  <c:v>3.7980437299999996E-2</c:v>
                </c:pt>
              </c:numCache>
            </c:numRef>
          </c:val>
          <c:extLst>
            <c:ext xmlns:c16="http://schemas.microsoft.com/office/drawing/2014/chart" uri="{C3380CC4-5D6E-409C-BE32-E72D297353CC}">
              <c16:uniqueId val="{00000006-13D1-4163-ACF2-099E11F65754}"/>
            </c:ext>
          </c:extLst>
        </c:ser>
        <c:ser>
          <c:idx val="7"/>
          <c:order val="7"/>
          <c:tx>
            <c:strRef>
              <c:f>'7. Baseline - By End Use &amp; Fuel'!$H$31</c:f>
              <c:strCache>
                <c:ptCount val="1"/>
                <c:pt idx="0">
                  <c:v>Interior Equipment, Natural Gas</c:v>
                </c:pt>
              </c:strCache>
            </c:strRef>
          </c:tx>
          <c:spPr>
            <a:solidFill>
              <a:schemeClr val="accent2">
                <a:lumMod val="60000"/>
                <a:lumOff val="40000"/>
              </a:schemeClr>
            </a:solidFill>
            <a:ln>
              <a:noFill/>
            </a:ln>
            <a:effectLst/>
          </c:spPr>
          <c:invertIfNegative val="0"/>
          <c:cat>
            <c:strRef>
              <c:f>'7. Baseline - By End Use &amp; Fuel'!$A$32</c:f>
              <c:strCache>
                <c:ptCount val="1"/>
                <c:pt idx="0">
                  <c:v>Total</c:v>
                </c:pt>
              </c:strCache>
            </c:strRef>
          </c:cat>
          <c:val>
            <c:numRef>
              <c:f>'7. Baseline - By End Use &amp; Fuel'!$H$32</c:f>
              <c:numCache>
                <c:formatCode>0.00</c:formatCode>
                <c:ptCount val="1"/>
                <c:pt idx="0">
                  <c:v>4.4776683480000003E-2</c:v>
                </c:pt>
              </c:numCache>
            </c:numRef>
          </c:val>
          <c:extLst>
            <c:ext xmlns:c16="http://schemas.microsoft.com/office/drawing/2014/chart" uri="{C3380CC4-5D6E-409C-BE32-E72D297353CC}">
              <c16:uniqueId val="{00000007-13D1-4163-ACF2-099E11F65754}"/>
            </c:ext>
          </c:extLst>
        </c:ser>
        <c:ser>
          <c:idx val="8"/>
          <c:order val="8"/>
          <c:tx>
            <c:strRef>
              <c:f>'7. Baseline - By End Use &amp; Fuel'!$I$31</c:f>
              <c:strCache>
                <c:ptCount val="1"/>
                <c:pt idx="0">
                  <c:v>HVAC, District Heating</c:v>
                </c:pt>
              </c:strCache>
            </c:strRef>
          </c:tx>
          <c:spPr>
            <a:solidFill>
              <a:schemeClr val="accent6">
                <a:lumMod val="75000"/>
              </a:schemeClr>
            </a:solidFill>
            <a:ln>
              <a:noFill/>
            </a:ln>
            <a:effectLst/>
          </c:spPr>
          <c:invertIfNegative val="0"/>
          <c:cat>
            <c:strRef>
              <c:f>'7. Baseline - By End Use &amp; Fuel'!$A$32</c:f>
              <c:strCache>
                <c:ptCount val="1"/>
                <c:pt idx="0">
                  <c:v>Total</c:v>
                </c:pt>
              </c:strCache>
            </c:strRef>
          </c:cat>
          <c:val>
            <c:numRef>
              <c:f>'7. Baseline - By End Use &amp; Fuel'!$I$32</c:f>
              <c:numCache>
                <c:formatCode>0.00</c:formatCode>
                <c:ptCount val="1"/>
                <c:pt idx="0">
                  <c:v>0</c:v>
                </c:pt>
              </c:numCache>
            </c:numRef>
          </c:val>
          <c:extLst>
            <c:ext xmlns:c16="http://schemas.microsoft.com/office/drawing/2014/chart" uri="{C3380CC4-5D6E-409C-BE32-E72D297353CC}">
              <c16:uniqueId val="{00000008-13D1-4163-ACF2-099E11F65754}"/>
            </c:ext>
          </c:extLst>
        </c:ser>
        <c:ser>
          <c:idx val="9"/>
          <c:order val="9"/>
          <c:tx>
            <c:strRef>
              <c:f>'7. Baseline - By End Use &amp; Fuel'!$J$31</c:f>
              <c:strCache>
                <c:ptCount val="1"/>
                <c:pt idx="0">
                  <c:v>Water Systems, District Heating</c:v>
                </c:pt>
              </c:strCache>
            </c:strRef>
          </c:tx>
          <c:spPr>
            <a:solidFill>
              <a:schemeClr val="accent6"/>
            </a:solidFill>
            <a:ln>
              <a:noFill/>
            </a:ln>
            <a:effectLst/>
          </c:spPr>
          <c:invertIfNegative val="0"/>
          <c:cat>
            <c:strRef>
              <c:f>'7. Baseline - By End Use &amp; Fuel'!$A$32</c:f>
              <c:strCache>
                <c:ptCount val="1"/>
                <c:pt idx="0">
                  <c:v>Total</c:v>
                </c:pt>
              </c:strCache>
            </c:strRef>
          </c:cat>
          <c:val>
            <c:numRef>
              <c:f>'7. Baseline - By End Use &amp; Fuel'!$J$32</c:f>
              <c:numCache>
                <c:formatCode>0.00</c:formatCode>
                <c:ptCount val="1"/>
                <c:pt idx="0">
                  <c:v>0</c:v>
                </c:pt>
              </c:numCache>
            </c:numRef>
          </c:val>
          <c:extLst>
            <c:ext xmlns:c16="http://schemas.microsoft.com/office/drawing/2014/chart" uri="{C3380CC4-5D6E-409C-BE32-E72D297353CC}">
              <c16:uniqueId val="{00000009-13D1-4163-ACF2-099E11F65754}"/>
            </c:ext>
          </c:extLst>
        </c:ser>
        <c:ser>
          <c:idx val="10"/>
          <c:order val="10"/>
          <c:tx>
            <c:strRef>
              <c:f>'7. Baseline - By End Use &amp; Fuel'!$K$31</c:f>
              <c:strCache>
                <c:ptCount val="1"/>
                <c:pt idx="0">
                  <c:v>HVAC, District Cooling</c:v>
                </c:pt>
              </c:strCache>
            </c:strRef>
          </c:tx>
          <c:spPr>
            <a:solidFill>
              <a:schemeClr val="accent6">
                <a:lumMod val="60000"/>
                <a:lumOff val="40000"/>
              </a:schemeClr>
            </a:solidFill>
            <a:ln>
              <a:noFill/>
            </a:ln>
            <a:effectLst/>
          </c:spPr>
          <c:invertIfNegative val="0"/>
          <c:cat>
            <c:strRef>
              <c:f>'7. Baseline - By End Use &amp; Fuel'!$A$32</c:f>
              <c:strCache>
                <c:ptCount val="1"/>
                <c:pt idx="0">
                  <c:v>Total</c:v>
                </c:pt>
              </c:strCache>
            </c:strRef>
          </c:cat>
          <c:val>
            <c:numRef>
              <c:f>'7. Baseline - By End Use &amp; Fuel'!$K$32</c:f>
              <c:numCache>
                <c:formatCode>0.00</c:formatCode>
                <c:ptCount val="1"/>
                <c:pt idx="0">
                  <c:v>3.4666699999999999E-4</c:v>
                </c:pt>
              </c:numCache>
            </c:numRef>
          </c:val>
          <c:extLst>
            <c:ext xmlns:c16="http://schemas.microsoft.com/office/drawing/2014/chart" uri="{C3380CC4-5D6E-409C-BE32-E72D297353CC}">
              <c16:uniqueId val="{0000000A-13D1-4163-ACF2-099E11F65754}"/>
            </c:ext>
          </c:extLst>
        </c:ser>
        <c:ser>
          <c:idx val="11"/>
          <c:order val="11"/>
          <c:tx>
            <c:strRef>
              <c:f>'7. Baseline - By End Use &amp; Fuel'!$L$31</c:f>
              <c:strCache>
                <c:ptCount val="1"/>
                <c:pt idx="0">
                  <c:v>Water Systems, Other Fuel</c:v>
                </c:pt>
              </c:strCache>
            </c:strRef>
          </c:tx>
          <c:spPr>
            <a:solidFill>
              <a:schemeClr val="accent6">
                <a:lumMod val="60000"/>
              </a:schemeClr>
            </a:solidFill>
            <a:ln>
              <a:noFill/>
            </a:ln>
            <a:effectLst/>
          </c:spPr>
          <c:invertIfNegative val="0"/>
          <c:cat>
            <c:strRef>
              <c:f>'7. Baseline - By End Use &amp; Fuel'!$A$32</c:f>
              <c:strCache>
                <c:ptCount val="1"/>
                <c:pt idx="0">
                  <c:v>Total</c:v>
                </c:pt>
              </c:strCache>
            </c:strRef>
          </c:cat>
          <c:val>
            <c:numRef>
              <c:f>'7. Baseline - By End Use &amp; Fuel'!$L$32</c:f>
              <c:numCache>
                <c:formatCode>0.00</c:formatCode>
                <c:ptCount val="1"/>
                <c:pt idx="0">
                  <c:v>0</c:v>
                </c:pt>
              </c:numCache>
            </c:numRef>
          </c:val>
          <c:extLst>
            <c:ext xmlns:c16="http://schemas.microsoft.com/office/drawing/2014/chart" uri="{C3380CC4-5D6E-409C-BE32-E72D297353CC}">
              <c16:uniqueId val="{0000000B-13D1-4163-ACF2-099E11F65754}"/>
            </c:ext>
          </c:extLst>
        </c:ser>
        <c:ser>
          <c:idx val="12"/>
          <c:order val="12"/>
          <c:tx>
            <c:strRef>
              <c:f>'7. Baseline - By End Use &amp; Fuel'!$M$31</c:f>
              <c:strCache>
                <c:ptCount val="1"/>
                <c:pt idx="0">
                  <c:v>HVAC, Other Fuel</c:v>
                </c:pt>
              </c:strCache>
            </c:strRef>
          </c:tx>
          <c:spPr>
            <a:solidFill>
              <a:schemeClr val="accent4">
                <a:lumMod val="75000"/>
              </a:schemeClr>
            </a:solidFill>
            <a:ln>
              <a:noFill/>
            </a:ln>
            <a:effectLst/>
          </c:spPr>
          <c:invertIfNegative val="0"/>
          <c:cat>
            <c:strRef>
              <c:f>'7. Baseline - By End Use &amp; Fuel'!$A$32</c:f>
              <c:strCache>
                <c:ptCount val="1"/>
                <c:pt idx="0">
                  <c:v>Total</c:v>
                </c:pt>
              </c:strCache>
            </c:strRef>
          </c:cat>
          <c:val>
            <c:numRef>
              <c:f>'7. Baseline - By End Use &amp; Fuel'!$M$32</c:f>
              <c:numCache>
                <c:formatCode>0.00</c:formatCode>
                <c:ptCount val="1"/>
                <c:pt idx="0">
                  <c:v>0</c:v>
                </c:pt>
              </c:numCache>
            </c:numRef>
          </c:val>
          <c:extLst>
            <c:ext xmlns:c16="http://schemas.microsoft.com/office/drawing/2014/chart" uri="{C3380CC4-5D6E-409C-BE32-E72D297353CC}">
              <c16:uniqueId val="{0000000C-13D1-4163-ACF2-099E11F65754}"/>
            </c:ext>
          </c:extLst>
        </c:ser>
        <c:dLbls>
          <c:showLegendKey val="0"/>
          <c:showVal val="0"/>
          <c:showCatName val="0"/>
          <c:showSerName val="0"/>
          <c:showPercent val="0"/>
          <c:showBubbleSize val="0"/>
        </c:dLbls>
        <c:gapWidth val="79"/>
        <c:overlap val="100"/>
        <c:axId val="185653871"/>
        <c:axId val="185648831"/>
      </c:barChart>
      <c:catAx>
        <c:axId val="185653871"/>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85648831"/>
        <c:crosses val="autoZero"/>
        <c:auto val="1"/>
        <c:lblAlgn val="ctr"/>
        <c:lblOffset val="100"/>
        <c:noMultiLvlLbl val="0"/>
      </c:catAx>
      <c:valAx>
        <c:axId val="185648831"/>
        <c:scaling>
          <c:orientation val="minMax"/>
        </c:scaling>
        <c:delete val="0"/>
        <c:axPos val="b"/>
        <c:title>
          <c:tx>
            <c:rich>
              <a:bodyPr rot="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r>
                  <a:rPr lang="en-US" sz="1100"/>
                  <a:t>Total</a:t>
                </a:r>
                <a:r>
                  <a:rPr lang="en-US" sz="1100" baseline="0"/>
                  <a:t> </a:t>
                </a:r>
                <a:r>
                  <a:rPr lang="en-US" sz="1100"/>
                  <a:t>Site energy (TBTU)</a:t>
                </a:r>
              </a:p>
            </c:rich>
          </c:tx>
          <c:overlay val="0"/>
          <c:spPr>
            <a:noFill/>
            <a:ln>
              <a:noFill/>
            </a:ln>
            <a:effectLst/>
          </c:spPr>
          <c:txPr>
            <a:bodyPr rot="0" spcFirstLastPara="1" vertOverflow="ellipsis" vert="horz" wrap="square" anchor="ctr" anchorCtr="1"/>
            <a:lstStyle/>
            <a:p>
              <a:pPr>
                <a:defRPr sz="11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85653871"/>
        <c:crosses val="autoZero"/>
        <c:crossBetween val="between"/>
      </c:valAx>
      <c:spPr>
        <a:noFill/>
        <a:ln>
          <a:noFill/>
        </a:ln>
        <a:effectLst/>
      </c:spPr>
    </c:plotArea>
    <c:legend>
      <c:legendPos val="r"/>
      <c:layout>
        <c:manualLayout>
          <c:xMode val="edge"/>
          <c:yMode val="edge"/>
          <c:x val="0.8365254246787136"/>
          <c:y val="3.7733705294093367E-2"/>
          <c:w val="0.15504286650764604"/>
          <c:h val="0.9307893112738837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Template.xlsx]8. Baseline - HVAC!PivotTable7</c:name>
    <c:fmtId val="5"/>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Site energy by end use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92D050"/>
          </a:solidFill>
          <a:ln>
            <a:noFill/>
          </a:ln>
          <a:effectLst/>
        </c:spPr>
      </c:pivotFmt>
    </c:pivotFmts>
    <c:plotArea>
      <c:layout>
        <c:manualLayout>
          <c:layoutTarget val="inner"/>
          <c:xMode val="edge"/>
          <c:yMode val="edge"/>
          <c:x val="0.16792771619190713"/>
          <c:y val="0.12550062650956562"/>
          <c:w val="0.51953661796899941"/>
          <c:h val="0.83958080723626671"/>
        </c:manualLayout>
      </c:layout>
      <c:barChart>
        <c:barDir val="col"/>
        <c:grouping val="stacked"/>
        <c:varyColors val="0"/>
        <c:ser>
          <c:idx val="0"/>
          <c:order val="0"/>
          <c:tx>
            <c:strRef>
              <c:f>'8. Baseline - HVAC'!$A$30</c:f>
              <c:strCache>
                <c:ptCount val="1"/>
                <c:pt idx="0">
                  <c:v>HVAC</c:v>
                </c:pt>
              </c:strCache>
            </c:strRef>
          </c:tx>
          <c:spPr>
            <a:solidFill>
              <a:srgbClr val="00B0F0"/>
            </a:solidFill>
            <a:ln>
              <a:noFill/>
            </a:ln>
            <a:effectLst/>
          </c:spPr>
          <c:invertIfNegative val="0"/>
          <c:cat>
            <c:strRef>
              <c:f>'8. Baseline - HVAC'!$A$31</c:f>
              <c:strCache>
                <c:ptCount val="1"/>
                <c:pt idx="0">
                  <c:v>Total</c:v>
                </c:pt>
              </c:strCache>
            </c:strRef>
          </c:cat>
          <c:val>
            <c:numRef>
              <c:f>'8. Baseline - HVAC'!$A$31</c:f>
              <c:numCache>
                <c:formatCode>0.00</c:formatCode>
                <c:ptCount val="1"/>
                <c:pt idx="0">
                  <c:v>0.38808353449999999</c:v>
                </c:pt>
              </c:numCache>
            </c:numRef>
          </c:val>
          <c:extLst>
            <c:ext xmlns:c16="http://schemas.microsoft.com/office/drawing/2014/chart" uri="{C3380CC4-5D6E-409C-BE32-E72D297353CC}">
              <c16:uniqueId val="{00000000-DFEE-41DE-B503-8D1580BDC486}"/>
            </c:ext>
          </c:extLst>
        </c:ser>
        <c:ser>
          <c:idx val="1"/>
          <c:order val="1"/>
          <c:tx>
            <c:strRef>
              <c:f>'8. Baseline - HVAC'!$B$30</c:f>
              <c:strCache>
                <c:ptCount val="1"/>
                <c:pt idx="0">
                  <c:v>Interior Equipment</c:v>
                </c:pt>
              </c:strCache>
            </c:strRef>
          </c:tx>
          <c:spPr>
            <a:solidFill>
              <a:schemeClr val="bg1">
                <a:lumMod val="65000"/>
              </a:schemeClr>
            </a:solidFill>
            <a:ln>
              <a:noFill/>
            </a:ln>
            <a:effectLst/>
          </c:spPr>
          <c:invertIfNegative val="0"/>
          <c:cat>
            <c:strRef>
              <c:f>'8. Baseline - HVAC'!$A$31</c:f>
              <c:strCache>
                <c:ptCount val="1"/>
                <c:pt idx="0">
                  <c:v>Total</c:v>
                </c:pt>
              </c:strCache>
            </c:strRef>
          </c:cat>
          <c:val>
            <c:numRef>
              <c:f>'8. Baseline - HVAC'!$B$31</c:f>
              <c:numCache>
                <c:formatCode>0.00</c:formatCode>
                <c:ptCount val="1"/>
                <c:pt idx="0">
                  <c:v>0.17648315809999998</c:v>
                </c:pt>
              </c:numCache>
            </c:numRef>
          </c:val>
          <c:extLst>
            <c:ext xmlns:c16="http://schemas.microsoft.com/office/drawing/2014/chart" uri="{C3380CC4-5D6E-409C-BE32-E72D297353CC}">
              <c16:uniqueId val="{00000001-DFEE-41DE-B503-8D1580BDC486}"/>
            </c:ext>
          </c:extLst>
        </c:ser>
        <c:ser>
          <c:idx val="2"/>
          <c:order val="2"/>
          <c:tx>
            <c:strRef>
              <c:f>'8. Baseline - HVAC'!$C$30</c:f>
              <c:strCache>
                <c:ptCount val="1"/>
                <c:pt idx="0">
                  <c:v>Lighting</c:v>
                </c:pt>
              </c:strCache>
            </c:strRef>
          </c:tx>
          <c:spPr>
            <a:solidFill>
              <a:schemeClr val="accent4"/>
            </a:solidFill>
            <a:ln>
              <a:noFill/>
            </a:ln>
            <a:effectLst/>
          </c:spPr>
          <c:invertIfNegative val="0"/>
          <c:cat>
            <c:strRef>
              <c:f>'8. Baseline - HVAC'!$A$31</c:f>
              <c:strCache>
                <c:ptCount val="1"/>
                <c:pt idx="0">
                  <c:v>Total</c:v>
                </c:pt>
              </c:strCache>
            </c:strRef>
          </c:cat>
          <c:val>
            <c:numRef>
              <c:f>'8. Baseline - HVAC'!$C$31</c:f>
              <c:numCache>
                <c:formatCode>0.00</c:formatCode>
                <c:ptCount val="1"/>
                <c:pt idx="0">
                  <c:v>0.11018832569999996</c:v>
                </c:pt>
              </c:numCache>
            </c:numRef>
          </c:val>
          <c:extLst>
            <c:ext xmlns:c16="http://schemas.microsoft.com/office/drawing/2014/chart" uri="{C3380CC4-5D6E-409C-BE32-E72D297353CC}">
              <c16:uniqueId val="{00000002-DFEE-41DE-B503-8D1580BDC486}"/>
            </c:ext>
          </c:extLst>
        </c:ser>
        <c:ser>
          <c:idx val="3"/>
          <c:order val="3"/>
          <c:tx>
            <c:strRef>
              <c:f>'8. Baseline - HVAC'!$D$30</c:f>
              <c:strCache>
                <c:ptCount val="1"/>
                <c:pt idx="0">
                  <c:v>Water Systems</c:v>
                </c:pt>
              </c:strCache>
            </c:strRef>
          </c:tx>
          <c:spPr>
            <a:solidFill>
              <a:srgbClr val="C00000"/>
            </a:solidFill>
            <a:ln>
              <a:noFill/>
            </a:ln>
            <a:effectLst/>
          </c:spPr>
          <c:invertIfNegative val="0"/>
          <c:cat>
            <c:strRef>
              <c:f>'8. Baseline - HVAC'!$A$31</c:f>
              <c:strCache>
                <c:ptCount val="1"/>
                <c:pt idx="0">
                  <c:v>Total</c:v>
                </c:pt>
              </c:strCache>
            </c:strRef>
          </c:cat>
          <c:val>
            <c:numRef>
              <c:f>'8. Baseline - HVAC'!$D$31</c:f>
              <c:numCache>
                <c:formatCode>0.00</c:formatCode>
                <c:ptCount val="1"/>
                <c:pt idx="0">
                  <c:v>5.9942662100000009E-2</c:v>
                </c:pt>
              </c:numCache>
            </c:numRef>
          </c:val>
          <c:extLst>
            <c:ext xmlns:c16="http://schemas.microsoft.com/office/drawing/2014/chart" uri="{C3380CC4-5D6E-409C-BE32-E72D297353CC}">
              <c16:uniqueId val="{00000003-DFEE-41DE-B503-8D1580BDC486}"/>
            </c:ext>
          </c:extLst>
        </c:ser>
        <c:ser>
          <c:idx val="4"/>
          <c:order val="4"/>
          <c:tx>
            <c:strRef>
              <c:f>'8. Baseline - HVAC'!$E$30</c:f>
              <c:strCache>
                <c:ptCount val="1"/>
                <c:pt idx="0">
                  <c:v>Refrigeration</c:v>
                </c:pt>
              </c:strCache>
            </c:strRef>
          </c:tx>
          <c:spPr>
            <a:solidFill>
              <a:srgbClr val="92D050"/>
            </a:solidFill>
            <a:ln>
              <a:noFill/>
            </a:ln>
            <a:effectLst/>
          </c:spPr>
          <c:invertIfNegative val="0"/>
          <c:dPt>
            <c:idx val="0"/>
            <c:invertIfNegative val="0"/>
            <c:bubble3D val="0"/>
            <c:extLst>
              <c:ext xmlns:c16="http://schemas.microsoft.com/office/drawing/2014/chart" uri="{C3380CC4-5D6E-409C-BE32-E72D297353CC}">
                <c16:uniqueId val="{00000006-DFEE-41DE-B503-8D1580BDC486}"/>
              </c:ext>
            </c:extLst>
          </c:dPt>
          <c:cat>
            <c:strRef>
              <c:f>'8. Baseline - HVAC'!$A$31</c:f>
              <c:strCache>
                <c:ptCount val="1"/>
                <c:pt idx="0">
                  <c:v>Total</c:v>
                </c:pt>
              </c:strCache>
            </c:strRef>
          </c:cat>
          <c:val>
            <c:numRef>
              <c:f>'8. Baseline - HVAC'!$E$31</c:f>
              <c:numCache>
                <c:formatCode>0.00</c:formatCode>
                <c:ptCount val="1"/>
                <c:pt idx="0">
                  <c:v>4.8525041500000008E-3</c:v>
                </c:pt>
              </c:numCache>
            </c:numRef>
          </c:val>
          <c:extLst>
            <c:ext xmlns:c16="http://schemas.microsoft.com/office/drawing/2014/chart" uri="{C3380CC4-5D6E-409C-BE32-E72D297353CC}">
              <c16:uniqueId val="{00000004-DFEE-41DE-B503-8D1580BDC486}"/>
            </c:ext>
          </c:extLst>
        </c:ser>
        <c:dLbls>
          <c:showLegendKey val="0"/>
          <c:showVal val="0"/>
          <c:showCatName val="0"/>
          <c:showSerName val="0"/>
          <c:showPercent val="0"/>
          <c:showBubbleSize val="0"/>
        </c:dLbls>
        <c:gapWidth val="79"/>
        <c:overlap val="100"/>
        <c:axId val="315303127"/>
        <c:axId val="322307463"/>
      </c:barChart>
      <c:catAx>
        <c:axId val="315303127"/>
        <c:scaling>
          <c:orientation val="minMax"/>
        </c:scaling>
        <c:delete val="1"/>
        <c:axPos val="b"/>
        <c:numFmt formatCode="General" sourceLinked="1"/>
        <c:majorTickMark val="out"/>
        <c:minorTickMark val="none"/>
        <c:tickLblPos val="nextTo"/>
        <c:crossAx val="322307463"/>
        <c:crosses val="autoZero"/>
        <c:auto val="1"/>
        <c:lblAlgn val="ctr"/>
        <c:lblOffset val="100"/>
        <c:noMultiLvlLbl val="0"/>
      </c:catAx>
      <c:valAx>
        <c:axId val="322307463"/>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Total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5303127"/>
        <c:crosses val="autoZero"/>
        <c:crossBetween val="between"/>
      </c:valAx>
      <c:spPr>
        <a:noFill/>
        <a:ln>
          <a:noFill/>
        </a:ln>
        <a:effectLst/>
      </c:spPr>
    </c:plotArea>
    <c:legend>
      <c:legendPos val="r"/>
      <c:layout>
        <c:manualLayout>
          <c:xMode val="edge"/>
          <c:yMode val="edge"/>
          <c:x val="0.59582857319618543"/>
          <c:y val="0.35838021844475154"/>
          <c:w val="0.38217841352296639"/>
          <c:h val="0.323650136368166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Template.xlsx]8. Baseline - HVAC!PivotTable8</c:name>
    <c:fmtId val="2"/>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hVAC</a:t>
            </a:r>
            <a:r>
              <a:rPr lang="en-US" baseline="0"/>
              <a:t> SITE E</a:t>
            </a:r>
            <a:r>
              <a:rPr lang="en-US"/>
              <a:t>nergy by hvac system type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536593983444377"/>
          <c:y val="0.18913070720999817"/>
          <c:w val="0.471125080371742"/>
          <c:h val="0.76915534115821493"/>
        </c:manualLayout>
      </c:layout>
      <c:barChart>
        <c:barDir val="col"/>
        <c:grouping val="stacked"/>
        <c:varyColors val="0"/>
        <c:ser>
          <c:idx val="0"/>
          <c:order val="0"/>
          <c:tx>
            <c:strRef>
              <c:f>'8. Baseline - HVAC'!$B$35:$B$36</c:f>
              <c:strCache>
                <c:ptCount val="1"/>
                <c:pt idx="0">
                  <c:v>Multizone CAV/VAV</c:v>
                </c:pt>
              </c:strCache>
            </c:strRef>
          </c:tx>
          <c:spPr>
            <a:solidFill>
              <a:schemeClr val="accent1">
                <a:lumMod val="50000"/>
              </a:schemeClr>
            </a:solidFill>
            <a:ln>
              <a:noFill/>
            </a:ln>
            <a:effectLst/>
          </c:spPr>
          <c:invertIfNegative val="0"/>
          <c:cat>
            <c:strRef>
              <c:f>'8. Baseline - HVAC'!$A$37</c:f>
              <c:strCache>
                <c:ptCount val="1"/>
                <c:pt idx="0">
                  <c:v>Total</c:v>
                </c:pt>
              </c:strCache>
            </c:strRef>
          </c:cat>
          <c:val>
            <c:numRef>
              <c:f>'8. Baseline - HVAC'!$B$37</c:f>
              <c:numCache>
                <c:formatCode>0.00</c:formatCode>
                <c:ptCount val="1"/>
                <c:pt idx="0">
                  <c:v>0.19158075900000002</c:v>
                </c:pt>
              </c:numCache>
            </c:numRef>
          </c:val>
          <c:extLst>
            <c:ext xmlns:c16="http://schemas.microsoft.com/office/drawing/2014/chart" uri="{C3380CC4-5D6E-409C-BE32-E72D297353CC}">
              <c16:uniqueId val="{00000006-B89A-464D-9C63-56B1997D42A0}"/>
            </c:ext>
          </c:extLst>
        </c:ser>
        <c:ser>
          <c:idx val="1"/>
          <c:order val="1"/>
          <c:tx>
            <c:strRef>
              <c:f>'8. Baseline - HVAC'!$C$35:$C$36</c:f>
              <c:strCache>
                <c:ptCount val="1"/>
                <c:pt idx="0">
                  <c:v>Small Packaged Unit</c:v>
                </c:pt>
              </c:strCache>
            </c:strRef>
          </c:tx>
          <c:spPr>
            <a:solidFill>
              <a:schemeClr val="accent3"/>
            </a:solidFill>
            <a:ln>
              <a:noFill/>
            </a:ln>
            <a:effectLst/>
          </c:spPr>
          <c:invertIfNegative val="0"/>
          <c:cat>
            <c:strRef>
              <c:f>'8. Baseline - HVAC'!$A$37</c:f>
              <c:strCache>
                <c:ptCount val="1"/>
                <c:pt idx="0">
                  <c:v>Total</c:v>
                </c:pt>
              </c:strCache>
            </c:strRef>
          </c:cat>
          <c:val>
            <c:numRef>
              <c:f>'8. Baseline - HVAC'!$C$37</c:f>
              <c:numCache>
                <c:formatCode>0.00</c:formatCode>
                <c:ptCount val="1"/>
                <c:pt idx="0">
                  <c:v>0.14222524650000004</c:v>
                </c:pt>
              </c:numCache>
            </c:numRef>
          </c:val>
          <c:extLst>
            <c:ext xmlns:c16="http://schemas.microsoft.com/office/drawing/2014/chart" uri="{C3380CC4-5D6E-409C-BE32-E72D297353CC}">
              <c16:uniqueId val="{00000000-9F55-43E5-BE86-C70503C642B3}"/>
            </c:ext>
          </c:extLst>
        </c:ser>
        <c:ser>
          <c:idx val="2"/>
          <c:order val="2"/>
          <c:tx>
            <c:strRef>
              <c:f>'8. Baseline - HVAC'!$D$35:$D$36</c:f>
              <c:strCache>
                <c:ptCount val="1"/>
                <c:pt idx="0">
                  <c:v>Zone-by-Zone</c:v>
                </c:pt>
              </c:strCache>
            </c:strRef>
          </c:tx>
          <c:spPr>
            <a:solidFill>
              <a:schemeClr val="accent5"/>
            </a:solidFill>
            <a:ln>
              <a:noFill/>
            </a:ln>
            <a:effectLst/>
          </c:spPr>
          <c:invertIfNegative val="0"/>
          <c:cat>
            <c:strRef>
              <c:f>'8. Baseline - HVAC'!$A$37</c:f>
              <c:strCache>
                <c:ptCount val="1"/>
                <c:pt idx="0">
                  <c:v>Total</c:v>
                </c:pt>
              </c:strCache>
            </c:strRef>
          </c:cat>
          <c:val>
            <c:numRef>
              <c:f>'8. Baseline - HVAC'!$D$37</c:f>
              <c:numCache>
                <c:formatCode>0.00</c:formatCode>
                <c:ptCount val="1"/>
                <c:pt idx="0">
                  <c:v>4.9799137999999993E-2</c:v>
                </c:pt>
              </c:numCache>
            </c:numRef>
          </c:val>
          <c:extLst>
            <c:ext xmlns:c16="http://schemas.microsoft.com/office/drawing/2014/chart" uri="{C3380CC4-5D6E-409C-BE32-E72D297353CC}">
              <c16:uniqueId val="{00000001-9F55-43E5-BE86-C70503C642B3}"/>
            </c:ext>
          </c:extLst>
        </c:ser>
        <c:ser>
          <c:idx val="3"/>
          <c:order val="3"/>
          <c:tx>
            <c:strRef>
              <c:f>'8. Baseline - HVAC'!$E$35:$E$36</c:f>
              <c:strCache>
                <c:ptCount val="1"/>
                <c:pt idx="0">
                  <c:v>Residential Style Central Systems</c:v>
                </c:pt>
              </c:strCache>
            </c:strRef>
          </c:tx>
          <c:spPr>
            <a:solidFill>
              <a:schemeClr val="accent5">
                <a:lumMod val="40000"/>
                <a:lumOff val="60000"/>
              </a:schemeClr>
            </a:solidFill>
            <a:ln>
              <a:noFill/>
            </a:ln>
            <a:effectLst/>
          </c:spPr>
          <c:invertIfNegative val="0"/>
          <c:cat>
            <c:strRef>
              <c:f>'8. Baseline - HVAC'!$A$37</c:f>
              <c:strCache>
                <c:ptCount val="1"/>
                <c:pt idx="0">
                  <c:v>Total</c:v>
                </c:pt>
              </c:strCache>
            </c:strRef>
          </c:cat>
          <c:val>
            <c:numRef>
              <c:f>'8. Baseline - HVAC'!$E$37</c:f>
              <c:numCache>
                <c:formatCode>0.00</c:formatCode>
                <c:ptCount val="1"/>
                <c:pt idx="0">
                  <c:v>6.4040199999999999E-4</c:v>
                </c:pt>
              </c:numCache>
            </c:numRef>
          </c:val>
          <c:extLst>
            <c:ext xmlns:c16="http://schemas.microsoft.com/office/drawing/2014/chart" uri="{C3380CC4-5D6E-409C-BE32-E72D297353CC}">
              <c16:uniqueId val="{00000000-6A4A-4E5E-B275-91BF5050A6B1}"/>
            </c:ext>
          </c:extLst>
        </c:ser>
        <c:ser>
          <c:idx val="4"/>
          <c:order val="4"/>
          <c:tx>
            <c:strRef>
              <c:f>'8. Baseline - HVAC'!$F$35:$F$36</c:f>
              <c:strCache>
                <c:ptCount val="1"/>
                <c:pt idx="0">
                  <c:v>Other HVAC</c:v>
                </c:pt>
              </c:strCache>
            </c:strRef>
          </c:tx>
          <c:spPr>
            <a:solidFill>
              <a:schemeClr val="accent1">
                <a:lumMod val="20000"/>
                <a:lumOff val="80000"/>
              </a:schemeClr>
            </a:solidFill>
            <a:ln>
              <a:noFill/>
            </a:ln>
            <a:effectLst/>
          </c:spPr>
          <c:invertIfNegative val="0"/>
          <c:cat>
            <c:strRef>
              <c:f>'8. Baseline - HVAC'!$A$37</c:f>
              <c:strCache>
                <c:ptCount val="1"/>
                <c:pt idx="0">
                  <c:v>Total</c:v>
                </c:pt>
              </c:strCache>
            </c:strRef>
          </c:cat>
          <c:val>
            <c:numRef>
              <c:f>'8. Baseline - HVAC'!$F$37</c:f>
              <c:numCache>
                <c:formatCode>0.00</c:formatCode>
                <c:ptCount val="1"/>
                <c:pt idx="0">
                  <c:v>3.837989E-3</c:v>
                </c:pt>
              </c:numCache>
            </c:numRef>
          </c:val>
          <c:extLst>
            <c:ext xmlns:c16="http://schemas.microsoft.com/office/drawing/2014/chart" uri="{C3380CC4-5D6E-409C-BE32-E72D297353CC}">
              <c16:uniqueId val="{00000000-5948-44EB-AB1F-12C751F716DD}"/>
            </c:ext>
          </c:extLst>
        </c:ser>
        <c:dLbls>
          <c:showLegendKey val="0"/>
          <c:showVal val="0"/>
          <c:showCatName val="0"/>
          <c:showSerName val="0"/>
          <c:showPercent val="0"/>
          <c:showBubbleSize val="0"/>
        </c:dLbls>
        <c:gapWidth val="79"/>
        <c:overlap val="100"/>
        <c:axId val="1271160648"/>
        <c:axId val="1271162808"/>
      </c:barChart>
      <c:catAx>
        <c:axId val="1271160648"/>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271162808"/>
        <c:crosses val="autoZero"/>
        <c:auto val="1"/>
        <c:lblAlgn val="ctr"/>
        <c:lblOffset val="100"/>
        <c:noMultiLvlLbl val="0"/>
      </c:catAx>
      <c:valAx>
        <c:axId val="127116280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HVAC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1160648"/>
        <c:crosses val="autoZero"/>
        <c:crossBetween val="between"/>
      </c:valAx>
      <c:spPr>
        <a:noFill/>
        <a:ln>
          <a:noFill/>
        </a:ln>
        <a:effectLst/>
      </c:spPr>
    </c:plotArea>
    <c:legend>
      <c:legendPos val="r"/>
      <c:layout>
        <c:manualLayout>
          <c:xMode val="edge"/>
          <c:yMode val="edge"/>
          <c:x val="0.65448021185704996"/>
          <c:y val="0.37968688175829629"/>
          <c:w val="0.33947365707273308"/>
          <c:h val="0.441149963048489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[ComStock Impact Analysis - Empty Template.xlsx]8. Baseline - HVAC!PivotTable9</c:name>
    <c:fmtId val="3"/>
  </c:pivotSource>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HVAC energy consumption by hvac system type and building</a:t>
            </a:r>
            <a:r>
              <a:rPr lang="en-US" baseline="0"/>
              <a:t> </a:t>
            </a:r>
            <a:r>
              <a:rPr lang="en-US"/>
              <a:t>type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5">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lumMod val="20000"/>
              <a:lumOff val="8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'8. Baseline - HVAC'!$B$41:$B$42</c:f>
              <c:strCache>
                <c:ptCount val="1"/>
                <c:pt idx="0">
                  <c:v>Multizone CAV/VAV</c:v>
                </c:pt>
              </c:strCache>
            </c:strRef>
          </c:tx>
          <c:spPr>
            <a:solidFill>
              <a:schemeClr val="accent1">
                <a:lumMod val="50000"/>
              </a:schemeClr>
            </a:solidFill>
            <a:ln>
              <a:noFill/>
            </a:ln>
            <a:effectLst/>
          </c:spPr>
          <c:invertIfNegative val="0"/>
          <c:cat>
            <c:strRef>
              <c:f>'8. Baseline - HVAC'!$A$43:$A$50</c:f>
              <c:strCache>
                <c:ptCount val="7"/>
                <c:pt idx="0">
                  <c:v>Education</c:v>
                </c:pt>
                <c:pt idx="1">
                  <c:v>Food Service</c:v>
                </c:pt>
                <c:pt idx="2">
                  <c:v>Healthcare</c:v>
                </c:pt>
                <c:pt idx="3">
                  <c:v>Lodging</c:v>
                </c:pt>
                <c:pt idx="4">
                  <c:v>Mercantile</c:v>
                </c:pt>
                <c:pt idx="5">
                  <c:v>Office</c:v>
                </c:pt>
                <c:pt idx="6">
                  <c:v>Warehouse and Storage</c:v>
                </c:pt>
              </c:strCache>
            </c:strRef>
          </c:cat>
          <c:val>
            <c:numRef>
              <c:f>'8. Baseline - HVAC'!$B$43:$B$50</c:f>
              <c:numCache>
                <c:formatCode>0.00</c:formatCode>
                <c:ptCount val="7"/>
                <c:pt idx="0">
                  <c:v>3.8045492E-2</c:v>
                </c:pt>
                <c:pt idx="1">
                  <c:v>5.6141600000000002E-4</c:v>
                </c:pt>
                <c:pt idx="2">
                  <c:v>0.14014183300000002</c:v>
                </c:pt>
                <c:pt idx="5">
                  <c:v>9.5462039999999991E-3</c:v>
                </c:pt>
                <c:pt idx="6">
                  <c:v>3.2858139999999997E-3</c:v>
                </c:pt>
              </c:numCache>
            </c:numRef>
          </c:val>
          <c:extLst>
            <c:ext xmlns:c16="http://schemas.microsoft.com/office/drawing/2014/chart" uri="{C3380CC4-5D6E-409C-BE32-E72D297353CC}">
              <c16:uniqueId val="{00000000-A5DB-4986-B131-131D07C8C471}"/>
            </c:ext>
          </c:extLst>
        </c:ser>
        <c:ser>
          <c:idx val="1"/>
          <c:order val="1"/>
          <c:tx>
            <c:strRef>
              <c:f>'8. Baseline - HVAC'!$C$41:$C$42</c:f>
              <c:strCache>
                <c:ptCount val="1"/>
                <c:pt idx="0">
                  <c:v>Small Packaged Unit</c:v>
                </c:pt>
              </c:strCache>
            </c:strRef>
          </c:tx>
          <c:spPr>
            <a:solidFill>
              <a:schemeClr val="accent3"/>
            </a:solidFill>
            <a:ln>
              <a:noFill/>
            </a:ln>
            <a:effectLst/>
          </c:spPr>
          <c:invertIfNegative val="0"/>
          <c:cat>
            <c:strRef>
              <c:f>'8. Baseline - HVAC'!$A$43:$A$50</c:f>
              <c:strCache>
                <c:ptCount val="7"/>
                <c:pt idx="0">
                  <c:v>Education</c:v>
                </c:pt>
                <c:pt idx="1">
                  <c:v>Food Service</c:v>
                </c:pt>
                <c:pt idx="2">
                  <c:v>Healthcare</c:v>
                </c:pt>
                <c:pt idx="3">
                  <c:v>Lodging</c:v>
                </c:pt>
                <c:pt idx="4">
                  <c:v>Mercantile</c:v>
                </c:pt>
                <c:pt idx="5">
                  <c:v>Office</c:v>
                </c:pt>
                <c:pt idx="6">
                  <c:v>Warehouse and Storage</c:v>
                </c:pt>
              </c:strCache>
            </c:strRef>
          </c:cat>
          <c:val>
            <c:numRef>
              <c:f>'8. Baseline - HVAC'!$C$43:$C$50</c:f>
              <c:numCache>
                <c:formatCode>0.00</c:formatCode>
                <c:ptCount val="7"/>
                <c:pt idx="1">
                  <c:v>8.176193E-3</c:v>
                </c:pt>
                <c:pt idx="2">
                  <c:v>8.9595100000000004E-3</c:v>
                </c:pt>
                <c:pt idx="4">
                  <c:v>7.6083994500000002E-2</c:v>
                </c:pt>
                <c:pt idx="5">
                  <c:v>2.1915363E-2</c:v>
                </c:pt>
                <c:pt idx="6">
                  <c:v>2.7090186000000002E-2</c:v>
                </c:pt>
              </c:numCache>
            </c:numRef>
          </c:val>
          <c:extLst>
            <c:ext xmlns:c16="http://schemas.microsoft.com/office/drawing/2014/chart" uri="{C3380CC4-5D6E-409C-BE32-E72D297353CC}">
              <c16:uniqueId val="{00000000-C6C4-4C59-8D3A-91C872CD2EB1}"/>
            </c:ext>
          </c:extLst>
        </c:ser>
        <c:ser>
          <c:idx val="2"/>
          <c:order val="2"/>
          <c:tx>
            <c:strRef>
              <c:f>'8. Baseline - HVAC'!$D$41:$D$42</c:f>
              <c:strCache>
                <c:ptCount val="1"/>
                <c:pt idx="0">
                  <c:v>Zone-by-Zone</c:v>
                </c:pt>
              </c:strCache>
            </c:strRef>
          </c:tx>
          <c:spPr>
            <a:solidFill>
              <a:schemeClr val="accent5"/>
            </a:solidFill>
            <a:ln>
              <a:noFill/>
            </a:ln>
            <a:effectLst/>
          </c:spPr>
          <c:invertIfNegative val="0"/>
          <c:cat>
            <c:strRef>
              <c:f>'8. Baseline - HVAC'!$A$43:$A$50</c:f>
              <c:strCache>
                <c:ptCount val="7"/>
                <c:pt idx="0">
                  <c:v>Education</c:v>
                </c:pt>
                <c:pt idx="1">
                  <c:v>Food Service</c:v>
                </c:pt>
                <c:pt idx="2">
                  <c:v>Healthcare</c:v>
                </c:pt>
                <c:pt idx="3">
                  <c:v>Lodging</c:v>
                </c:pt>
                <c:pt idx="4">
                  <c:v>Mercantile</c:v>
                </c:pt>
                <c:pt idx="5">
                  <c:v>Office</c:v>
                </c:pt>
                <c:pt idx="6">
                  <c:v>Warehouse and Storage</c:v>
                </c:pt>
              </c:strCache>
            </c:strRef>
          </c:cat>
          <c:val>
            <c:numRef>
              <c:f>'8. Baseline - HVAC'!$D$43:$D$50</c:f>
              <c:numCache>
                <c:formatCode>0.00</c:formatCode>
                <c:ptCount val="7"/>
                <c:pt idx="0">
                  <c:v>1.0050867999999999E-2</c:v>
                </c:pt>
                <c:pt idx="3">
                  <c:v>3.9229095000000005E-2</c:v>
                </c:pt>
                <c:pt idx="5">
                  <c:v>5.1917499999999998E-4</c:v>
                </c:pt>
              </c:numCache>
            </c:numRef>
          </c:val>
          <c:extLst>
            <c:ext xmlns:c16="http://schemas.microsoft.com/office/drawing/2014/chart" uri="{C3380CC4-5D6E-409C-BE32-E72D297353CC}">
              <c16:uniqueId val="{00000001-C6C4-4C59-8D3A-91C872CD2EB1}"/>
            </c:ext>
          </c:extLst>
        </c:ser>
        <c:ser>
          <c:idx val="3"/>
          <c:order val="3"/>
          <c:tx>
            <c:strRef>
              <c:f>'8. Baseline - HVAC'!$E$41:$E$42</c:f>
              <c:strCache>
                <c:ptCount val="1"/>
                <c:pt idx="0">
                  <c:v>Residential Style Central Systems</c:v>
                </c:pt>
              </c:strCache>
            </c:strRef>
          </c:tx>
          <c:spPr>
            <a:solidFill>
              <a:schemeClr val="accent5">
                <a:lumMod val="40000"/>
                <a:lumOff val="60000"/>
              </a:schemeClr>
            </a:solidFill>
            <a:ln>
              <a:noFill/>
            </a:ln>
            <a:effectLst/>
          </c:spPr>
          <c:invertIfNegative val="0"/>
          <c:cat>
            <c:strRef>
              <c:f>'8. Baseline - HVAC'!$A$43:$A$50</c:f>
              <c:strCache>
                <c:ptCount val="7"/>
                <c:pt idx="0">
                  <c:v>Education</c:v>
                </c:pt>
                <c:pt idx="1">
                  <c:v>Food Service</c:v>
                </c:pt>
                <c:pt idx="2">
                  <c:v>Healthcare</c:v>
                </c:pt>
                <c:pt idx="3">
                  <c:v>Lodging</c:v>
                </c:pt>
                <c:pt idx="4">
                  <c:v>Mercantile</c:v>
                </c:pt>
                <c:pt idx="5">
                  <c:v>Office</c:v>
                </c:pt>
                <c:pt idx="6">
                  <c:v>Warehouse and Storage</c:v>
                </c:pt>
              </c:strCache>
            </c:strRef>
          </c:cat>
          <c:val>
            <c:numRef>
              <c:f>'8. Baseline - HVAC'!$E$43:$E$50</c:f>
              <c:numCache>
                <c:formatCode>0.00</c:formatCode>
                <c:ptCount val="7"/>
                <c:pt idx="6">
                  <c:v>6.4040199999999999E-4</c:v>
                </c:pt>
              </c:numCache>
            </c:numRef>
          </c:val>
          <c:extLst>
            <c:ext xmlns:c16="http://schemas.microsoft.com/office/drawing/2014/chart" uri="{C3380CC4-5D6E-409C-BE32-E72D297353CC}">
              <c16:uniqueId val="{00000000-4CDF-46B7-A75D-B9C35BFBD205}"/>
            </c:ext>
          </c:extLst>
        </c:ser>
        <c:ser>
          <c:idx val="4"/>
          <c:order val="4"/>
          <c:tx>
            <c:strRef>
              <c:f>'8. Baseline - HVAC'!$F$41:$F$42</c:f>
              <c:strCache>
                <c:ptCount val="1"/>
                <c:pt idx="0">
                  <c:v>Other HVAC</c:v>
                </c:pt>
              </c:strCache>
            </c:strRef>
          </c:tx>
          <c:spPr>
            <a:solidFill>
              <a:schemeClr val="accent1">
                <a:lumMod val="20000"/>
                <a:lumOff val="80000"/>
              </a:schemeClr>
            </a:solidFill>
            <a:ln>
              <a:noFill/>
            </a:ln>
            <a:effectLst/>
          </c:spPr>
          <c:invertIfNegative val="0"/>
          <c:cat>
            <c:strRef>
              <c:f>'8. Baseline - HVAC'!$A$43:$A$50</c:f>
              <c:strCache>
                <c:ptCount val="7"/>
                <c:pt idx="0">
                  <c:v>Education</c:v>
                </c:pt>
                <c:pt idx="1">
                  <c:v>Food Service</c:v>
                </c:pt>
                <c:pt idx="2">
                  <c:v>Healthcare</c:v>
                </c:pt>
                <c:pt idx="3">
                  <c:v>Lodging</c:v>
                </c:pt>
                <c:pt idx="4">
                  <c:v>Mercantile</c:v>
                </c:pt>
                <c:pt idx="5">
                  <c:v>Office</c:v>
                </c:pt>
                <c:pt idx="6">
                  <c:v>Warehouse and Storage</c:v>
                </c:pt>
              </c:strCache>
            </c:strRef>
          </c:cat>
          <c:val>
            <c:numRef>
              <c:f>'8. Baseline - HVAC'!$F$43:$F$50</c:f>
              <c:numCache>
                <c:formatCode>0.00</c:formatCode>
                <c:ptCount val="7"/>
                <c:pt idx="4">
                  <c:v>3.837989E-3</c:v>
                </c:pt>
              </c:numCache>
            </c:numRef>
          </c:val>
          <c:extLst>
            <c:ext xmlns:c16="http://schemas.microsoft.com/office/drawing/2014/chart" uri="{C3380CC4-5D6E-409C-BE32-E72D297353CC}">
              <c16:uniqueId val="{00000000-A292-4565-A41A-63F02100E06A}"/>
            </c:ext>
          </c:extLst>
        </c:ser>
        <c:dLbls>
          <c:showLegendKey val="0"/>
          <c:showVal val="0"/>
          <c:showCatName val="0"/>
          <c:showSerName val="0"/>
          <c:showPercent val="0"/>
          <c:showBubbleSize val="0"/>
        </c:dLbls>
        <c:gapWidth val="79"/>
        <c:overlap val="100"/>
        <c:axId val="1271159928"/>
        <c:axId val="1271165688"/>
      </c:barChart>
      <c:catAx>
        <c:axId val="12711599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Building type</a:t>
                </a:r>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1271165688"/>
        <c:crosses val="autoZero"/>
        <c:auto val="1"/>
        <c:lblAlgn val="ctr"/>
        <c:lblOffset val="100"/>
        <c:noMultiLvlLbl val="0"/>
      </c:catAx>
      <c:valAx>
        <c:axId val="127116568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HVAC site energy (TBTU)</a:t>
                </a:r>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1159928"/>
        <c:crosses val="autoZero"/>
        <c:crossBetween val="between"/>
      </c:valAx>
      <c:spPr>
        <a:noFill/>
        <a:ln>
          <a:noFill/>
        </a:ln>
        <a:effectLst/>
      </c:spPr>
    </c:plotArea>
    <c:legend>
      <c:legendPos val="r"/>
      <c:layout>
        <c:manualLayout>
          <c:xMode val="edge"/>
          <c:yMode val="edge"/>
          <c:x val="0.73890918115575721"/>
          <c:y val="0.2304774454126714"/>
          <c:w val="0.24935828384241293"/>
          <c:h val="0.356436330996251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6">
  <a:schemeClr val="accent3"/>
</cs:colorStyle>
</file>

<file path=xl/charts/colors11.xml><?xml version="1.0" encoding="utf-8"?>
<cs:colorStyle xmlns:cs="http://schemas.microsoft.com/office/drawing/2012/chartStyle" xmlns:a="http://schemas.openxmlformats.org/drawingml/2006/main" meth="withinLinear" id="16">
  <a:schemeClr val="accent3"/>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7">
  <a:schemeClr val="accent4"/>
</cs:colorStyle>
</file>

<file path=xl/charts/colors14.xml><?xml version="1.0" encoding="utf-8"?>
<cs:colorStyle xmlns:cs="http://schemas.microsoft.com/office/drawing/2012/chartStyle" xmlns:a="http://schemas.openxmlformats.org/drawingml/2006/main" meth="withinLinear" id="17">
  <a:schemeClr val="accent4"/>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5">
  <a:schemeClr val="accent2"/>
</cs:colorStyle>
</file>

<file path=xl/charts/colors17.xml><?xml version="1.0" encoding="utf-8"?>
<cs:colorStyle xmlns:cs="http://schemas.microsoft.com/office/drawing/2012/chartStyle" xmlns:a="http://schemas.openxmlformats.org/drawingml/2006/main" meth="withinLinear" id="15">
  <a:schemeClr val="accent2"/>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173269</xdr:colOff>
      <xdr:row>5</xdr:row>
      <xdr:rowOff>81998</xdr:rowOff>
    </xdr:from>
    <xdr:to>
      <xdr:col>4</xdr:col>
      <xdr:colOff>127409</xdr:colOff>
      <xdr:row>30</xdr:row>
      <xdr:rowOff>40088</xdr:rowOff>
    </xdr:to>
    <xdr:graphicFrame macro="">
      <xdr:nvGraphicFramePr>
        <xdr:cNvPr id="28" name="Chart 1">
          <a:extLst>
            <a:ext uri="{FF2B5EF4-FFF2-40B4-BE49-F238E27FC236}">
              <a16:creationId xmlns:a16="http://schemas.microsoft.com/office/drawing/2014/main" id="{42CC8369-5687-0A57-82BE-DB547C471D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246012</xdr:colOff>
      <xdr:row>5</xdr:row>
      <xdr:rowOff>86367</xdr:rowOff>
    </xdr:from>
    <xdr:to>
      <xdr:col>9</xdr:col>
      <xdr:colOff>338667</xdr:colOff>
      <xdr:row>30</xdr:row>
      <xdr:rowOff>35859</xdr:rowOff>
    </xdr:to>
    <xdr:graphicFrame macro="">
      <xdr:nvGraphicFramePr>
        <xdr:cNvPr id="19" name="Chart 2">
          <a:extLst>
            <a:ext uri="{FF2B5EF4-FFF2-40B4-BE49-F238E27FC236}">
              <a16:creationId xmlns:a16="http://schemas.microsoft.com/office/drawing/2014/main" id="{3751832F-AF57-BD28-3C9F-00C1D18514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473035</xdr:colOff>
      <xdr:row>5</xdr:row>
      <xdr:rowOff>95632</xdr:rowOff>
    </xdr:from>
    <xdr:to>
      <xdr:col>14</xdr:col>
      <xdr:colOff>201083</xdr:colOff>
      <xdr:row>30</xdr:row>
      <xdr:rowOff>34672</xdr:rowOff>
    </xdr:to>
    <xdr:graphicFrame macro="">
      <xdr:nvGraphicFramePr>
        <xdr:cNvPr id="97" name="Chart 3">
          <a:extLst>
            <a:ext uri="{FF2B5EF4-FFF2-40B4-BE49-F238E27FC236}">
              <a16:creationId xmlns:a16="http://schemas.microsoft.com/office/drawing/2014/main" id="{133B9CA5-B816-4CE4-808F-66C1AB9024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285445</xdr:colOff>
      <xdr:row>5</xdr:row>
      <xdr:rowOff>77544</xdr:rowOff>
    </xdr:from>
    <xdr:to>
      <xdr:col>19</xdr:col>
      <xdr:colOff>254001</xdr:colOff>
      <xdr:row>30</xdr:row>
      <xdr:rowOff>37539</xdr:rowOff>
    </xdr:to>
    <xdr:graphicFrame macro="">
      <xdr:nvGraphicFramePr>
        <xdr:cNvPr id="21" name="Chart 4">
          <a:extLst>
            <a:ext uri="{FF2B5EF4-FFF2-40B4-BE49-F238E27FC236}">
              <a16:creationId xmlns:a16="http://schemas.microsoft.com/office/drawing/2014/main" id="{CD31DB4A-2D18-3E12-8ED0-3327FD11F2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74931</xdr:colOff>
      <xdr:row>3</xdr:row>
      <xdr:rowOff>91440</xdr:rowOff>
    </xdr:from>
    <xdr:to>
      <xdr:col>8</xdr:col>
      <xdr:colOff>1590674</xdr:colOff>
      <xdr:row>39</xdr:row>
      <xdr:rowOff>168169</xdr:rowOff>
    </xdr:to>
    <xdr:graphicFrame macro="">
      <xdr:nvGraphicFramePr>
        <xdr:cNvPr id="2" name="Chart 1">
          <a:extLst>
            <a:ext uri="{FF2B5EF4-FFF2-40B4-BE49-F238E27FC236}">
              <a16:creationId xmlns:a16="http://schemas.microsoft.com/office/drawing/2014/main" id="{A387DF20-E619-47D3-9FFF-D6C53952F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1131500</xdr:colOff>
      <xdr:row>41</xdr:row>
      <xdr:rowOff>0</xdr:rowOff>
    </xdr:from>
    <xdr:to>
      <xdr:col>5</xdr:col>
      <xdr:colOff>1010018</xdr:colOff>
      <xdr:row>58</xdr:row>
      <xdr:rowOff>70556</xdr:rowOff>
    </xdr:to>
    <xdr:sp macro="" textlink="">
      <xdr:nvSpPr>
        <xdr:cNvPr id="4" name="Rectangle 3">
          <a:extLst>
            <a:ext uri="{FF2B5EF4-FFF2-40B4-BE49-F238E27FC236}">
              <a16:creationId xmlns:a16="http://schemas.microsoft.com/office/drawing/2014/main" id="{8F6F7391-C8D9-5F67-5C34-268C9099F034}"/>
            </a:ext>
          </a:extLst>
        </xdr:cNvPr>
        <xdr:cNvSpPr/>
      </xdr:nvSpPr>
      <xdr:spPr>
        <a:xfrm>
          <a:off x="6046870" y="7243704"/>
          <a:ext cx="4311759" cy="2716389"/>
        </a:xfrm>
        <a:prstGeom prst="rect">
          <a:avLst/>
        </a:prstGeom>
        <a:solidFill>
          <a:schemeClr val="bg1"/>
        </a:solidFill>
        <a:ln>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chemeClr val="bg2">
                  <a:lumMod val="50000"/>
                </a:schemeClr>
              </a:solidFill>
            </a:rPr>
            <a:t>                 </a:t>
          </a:r>
          <a:r>
            <a:rPr lang="en-US" sz="2400">
              <a:solidFill>
                <a:schemeClr val="bg2">
                  <a:lumMod val="50000"/>
                </a:schemeClr>
              </a:solidFill>
            </a:rPr>
            <a:t>Baseline</a:t>
          </a:r>
        </a:p>
        <a:p>
          <a:pPr algn="l"/>
          <a:r>
            <a:rPr lang="en-US" sz="2400">
              <a:solidFill>
                <a:schemeClr val="bg2">
                  <a:lumMod val="50000"/>
                </a:schemeClr>
              </a:solidFill>
            </a:rPr>
            <a:t>        Envelope</a:t>
          </a:r>
          <a:r>
            <a:rPr lang="en-US" sz="2400" baseline="0">
              <a:solidFill>
                <a:schemeClr val="bg2">
                  <a:lumMod val="50000"/>
                </a:schemeClr>
              </a:solidFill>
            </a:rPr>
            <a:t> Upgrades</a:t>
          </a:r>
          <a:endParaRPr lang="en-US" sz="2400">
            <a:solidFill>
              <a:schemeClr val="bg2">
                <a:lumMod val="50000"/>
              </a:schemeClr>
            </a:solidFill>
          </a:endParaRPr>
        </a:p>
        <a:p>
          <a:pPr algn="l"/>
          <a:r>
            <a:rPr lang="en-US" sz="2400">
              <a:solidFill>
                <a:schemeClr val="bg2">
                  <a:lumMod val="50000"/>
                </a:schemeClr>
              </a:solidFill>
            </a:rPr>
            <a:t>        HVAC Upgrades</a:t>
          </a:r>
          <a:endParaRPr lang="en-US" sz="2400" baseline="0">
            <a:solidFill>
              <a:schemeClr val="bg2">
                <a:lumMod val="50000"/>
              </a:schemeClr>
            </a:solidFill>
          </a:endParaRPr>
        </a:p>
        <a:p>
          <a:pPr algn="l"/>
          <a:r>
            <a:rPr lang="en-US" sz="2400" baseline="0">
              <a:solidFill>
                <a:schemeClr val="bg2">
                  <a:lumMod val="50000"/>
                </a:schemeClr>
              </a:solidFill>
            </a:rPr>
            <a:t>        Lighting Upgrades</a:t>
          </a:r>
        </a:p>
        <a:p>
          <a:pPr algn="l"/>
          <a:r>
            <a:rPr lang="en-US" sz="2400" baseline="0">
              <a:solidFill>
                <a:schemeClr val="bg2">
                  <a:lumMod val="50000"/>
                </a:schemeClr>
              </a:solidFill>
            </a:rPr>
            <a:t>        Equipment Upgrades</a:t>
          </a:r>
        </a:p>
        <a:p>
          <a:pPr algn="l"/>
          <a:r>
            <a:rPr lang="en-US" sz="2400" baseline="0">
              <a:solidFill>
                <a:schemeClr val="bg2">
                  <a:lumMod val="50000"/>
                </a:schemeClr>
              </a:solidFill>
            </a:rPr>
            <a:t>        Demand Flexibility Upgrades</a:t>
          </a:r>
        </a:p>
        <a:p>
          <a:pPr algn="l"/>
          <a:r>
            <a:rPr lang="en-US" sz="2400" baseline="0">
              <a:solidFill>
                <a:schemeClr val="bg2">
                  <a:lumMod val="50000"/>
                </a:schemeClr>
              </a:solidFill>
            </a:rPr>
            <a:t>        Upgrade Packages</a:t>
          </a:r>
          <a:r>
            <a:rPr lang="en-US" sz="2000" baseline="0">
              <a:solidFill>
                <a:schemeClr val="bg2">
                  <a:lumMod val="50000"/>
                </a:schemeClr>
              </a:solidFill>
            </a:rPr>
            <a:t> </a:t>
          </a:r>
          <a:endParaRPr lang="en-US" sz="1100">
            <a:solidFill>
              <a:schemeClr val="bg2">
                <a:lumMod val="50000"/>
              </a:schemeClr>
            </a:solidFill>
          </a:endParaRPr>
        </a:p>
      </xdr:txBody>
    </xdr:sp>
    <xdr:clientData/>
  </xdr:twoCellAnchor>
  <xdr:twoCellAnchor>
    <xdr:from>
      <xdr:col>2</xdr:col>
      <xdr:colOff>1283941</xdr:colOff>
      <xdr:row>43</xdr:row>
      <xdr:rowOff>58550</xdr:rowOff>
    </xdr:from>
    <xdr:to>
      <xdr:col>2</xdr:col>
      <xdr:colOff>1619221</xdr:colOff>
      <xdr:row>45</xdr:row>
      <xdr:rowOff>18538</xdr:rowOff>
    </xdr:to>
    <xdr:sp macro="" textlink="">
      <xdr:nvSpPr>
        <xdr:cNvPr id="5" name="Rectangle 4">
          <a:extLst>
            <a:ext uri="{FF2B5EF4-FFF2-40B4-BE49-F238E27FC236}">
              <a16:creationId xmlns:a16="http://schemas.microsoft.com/office/drawing/2014/main" id="{24754FB7-857D-8ACC-CBC7-C6A1E5A0ED6E}"/>
            </a:ext>
          </a:extLst>
        </xdr:cNvPr>
        <xdr:cNvSpPr/>
      </xdr:nvSpPr>
      <xdr:spPr>
        <a:xfrm>
          <a:off x="6201499" y="7634248"/>
          <a:ext cx="335280" cy="329174"/>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1274887</xdr:colOff>
      <xdr:row>47</xdr:row>
      <xdr:rowOff>75668</xdr:rowOff>
    </xdr:from>
    <xdr:to>
      <xdr:col>2</xdr:col>
      <xdr:colOff>1613640</xdr:colOff>
      <xdr:row>49</xdr:row>
      <xdr:rowOff>58516</xdr:rowOff>
    </xdr:to>
    <xdr:sp macro="" textlink="">
      <xdr:nvSpPr>
        <xdr:cNvPr id="6" name="Rectangle 5">
          <a:extLst>
            <a:ext uri="{FF2B5EF4-FFF2-40B4-BE49-F238E27FC236}">
              <a16:creationId xmlns:a16="http://schemas.microsoft.com/office/drawing/2014/main" id="{EF886057-F79C-4D59-B017-DBFEB54C9C6A}"/>
            </a:ext>
          </a:extLst>
        </xdr:cNvPr>
        <xdr:cNvSpPr/>
      </xdr:nvSpPr>
      <xdr:spPr>
        <a:xfrm>
          <a:off x="6192445" y="8389738"/>
          <a:ext cx="338753" cy="352034"/>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1276018</xdr:colOff>
      <xdr:row>53</xdr:row>
      <xdr:rowOff>104524</xdr:rowOff>
    </xdr:from>
    <xdr:to>
      <xdr:col>2</xdr:col>
      <xdr:colOff>1617013</xdr:colOff>
      <xdr:row>55</xdr:row>
      <xdr:rowOff>66418</xdr:rowOff>
    </xdr:to>
    <xdr:sp macro="" textlink="">
      <xdr:nvSpPr>
        <xdr:cNvPr id="7" name="Rectangle 6">
          <a:extLst>
            <a:ext uri="{FF2B5EF4-FFF2-40B4-BE49-F238E27FC236}">
              <a16:creationId xmlns:a16="http://schemas.microsoft.com/office/drawing/2014/main" id="{EE99BE75-E926-48BD-96E0-CC1DCFEDF0D1}"/>
            </a:ext>
          </a:extLst>
        </xdr:cNvPr>
        <xdr:cNvSpPr/>
      </xdr:nvSpPr>
      <xdr:spPr>
        <a:xfrm>
          <a:off x="6193576" y="9526152"/>
          <a:ext cx="340995" cy="331080"/>
        </a:xfrm>
        <a:prstGeom prst="rect">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1271078</xdr:colOff>
      <xdr:row>49</xdr:row>
      <xdr:rowOff>91716</xdr:rowOff>
    </xdr:from>
    <xdr:to>
      <xdr:col>2</xdr:col>
      <xdr:colOff>1613978</xdr:colOff>
      <xdr:row>51</xdr:row>
      <xdr:rowOff>41604</xdr:rowOff>
    </xdr:to>
    <xdr:sp macro="" textlink="">
      <xdr:nvSpPr>
        <xdr:cNvPr id="8" name="Rectangle 7">
          <a:extLst>
            <a:ext uri="{FF2B5EF4-FFF2-40B4-BE49-F238E27FC236}">
              <a16:creationId xmlns:a16="http://schemas.microsoft.com/office/drawing/2014/main" id="{AFED4FB4-C76F-4105-A455-A7E995CC1256}"/>
            </a:ext>
          </a:extLst>
        </xdr:cNvPr>
        <xdr:cNvSpPr/>
      </xdr:nvSpPr>
      <xdr:spPr>
        <a:xfrm>
          <a:off x="6188636" y="8774972"/>
          <a:ext cx="342900" cy="319074"/>
        </a:xfrm>
        <a:prstGeom prst="rect">
          <a:avLst/>
        </a:prstGeom>
        <a:solidFill>
          <a:schemeClr val="accent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1276019</xdr:colOff>
      <xdr:row>51</xdr:row>
      <xdr:rowOff>85085</xdr:rowOff>
    </xdr:from>
    <xdr:to>
      <xdr:col>2</xdr:col>
      <xdr:colOff>1620824</xdr:colOff>
      <xdr:row>53</xdr:row>
      <xdr:rowOff>47097</xdr:rowOff>
    </xdr:to>
    <xdr:sp macro="" textlink="">
      <xdr:nvSpPr>
        <xdr:cNvPr id="9" name="Rectangle 8">
          <a:extLst>
            <a:ext uri="{FF2B5EF4-FFF2-40B4-BE49-F238E27FC236}">
              <a16:creationId xmlns:a16="http://schemas.microsoft.com/office/drawing/2014/main" id="{D9142D80-F418-4BE1-842A-1DDC6D62885A}"/>
            </a:ext>
          </a:extLst>
        </xdr:cNvPr>
        <xdr:cNvSpPr/>
      </xdr:nvSpPr>
      <xdr:spPr>
        <a:xfrm>
          <a:off x="6193577" y="9137527"/>
          <a:ext cx="344805" cy="331198"/>
        </a:xfrm>
        <a:prstGeom prst="rec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1286083</xdr:colOff>
      <xdr:row>45</xdr:row>
      <xdr:rowOff>72647</xdr:rowOff>
    </xdr:from>
    <xdr:to>
      <xdr:col>2</xdr:col>
      <xdr:colOff>1624836</xdr:colOff>
      <xdr:row>47</xdr:row>
      <xdr:rowOff>31796</xdr:rowOff>
    </xdr:to>
    <xdr:sp macro="" textlink="">
      <xdr:nvSpPr>
        <xdr:cNvPr id="10" name="Rectangle 9">
          <a:extLst>
            <a:ext uri="{FF2B5EF4-FFF2-40B4-BE49-F238E27FC236}">
              <a16:creationId xmlns:a16="http://schemas.microsoft.com/office/drawing/2014/main" id="{CE9B34F3-E3E5-4175-98DF-6BE52F1B2E56}"/>
            </a:ext>
          </a:extLst>
        </xdr:cNvPr>
        <xdr:cNvSpPr/>
      </xdr:nvSpPr>
      <xdr:spPr>
        <a:xfrm>
          <a:off x="6203641" y="8017531"/>
          <a:ext cx="338753" cy="328335"/>
        </a:xfrm>
        <a:prstGeom prst="rect">
          <a:avLst/>
        </a:prstGeom>
        <a:solidFill>
          <a:schemeClr val="accent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1276018</xdr:colOff>
      <xdr:row>55</xdr:row>
      <xdr:rowOff>117995</xdr:rowOff>
    </xdr:from>
    <xdr:to>
      <xdr:col>2</xdr:col>
      <xdr:colOff>1620823</xdr:colOff>
      <xdr:row>57</xdr:row>
      <xdr:rowOff>90478</xdr:rowOff>
    </xdr:to>
    <xdr:sp macro="" textlink="">
      <xdr:nvSpPr>
        <xdr:cNvPr id="11" name="Rectangle 10">
          <a:extLst>
            <a:ext uri="{FF2B5EF4-FFF2-40B4-BE49-F238E27FC236}">
              <a16:creationId xmlns:a16="http://schemas.microsoft.com/office/drawing/2014/main" id="{599B0AB8-1281-413F-8477-CB49628FF6C6}"/>
            </a:ext>
          </a:extLst>
        </xdr:cNvPr>
        <xdr:cNvSpPr/>
      </xdr:nvSpPr>
      <xdr:spPr>
        <a:xfrm>
          <a:off x="6193576" y="9908809"/>
          <a:ext cx="344805" cy="341669"/>
        </a:xfrm>
        <a:prstGeom prst="rect">
          <a:avLst/>
        </a:prstGeom>
        <a:solidFill>
          <a:schemeClr val="accent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108251</xdr:colOff>
      <xdr:row>4</xdr:row>
      <xdr:rowOff>44972</xdr:rowOff>
    </xdr:from>
    <xdr:to>
      <xdr:col>7</xdr:col>
      <xdr:colOff>1130000</xdr:colOff>
      <xdr:row>21</xdr:row>
      <xdr:rowOff>84284</xdr:rowOff>
    </xdr:to>
    <xdr:graphicFrame macro="">
      <xdr:nvGraphicFramePr>
        <xdr:cNvPr id="2" name="Chart 1">
          <a:extLst>
            <a:ext uri="{FF2B5EF4-FFF2-40B4-BE49-F238E27FC236}">
              <a16:creationId xmlns:a16="http://schemas.microsoft.com/office/drawing/2014/main" id="{75C90C08-AD6E-C470-14CD-883F755D16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1275302</xdr:colOff>
      <xdr:row>4</xdr:row>
      <xdr:rowOff>45196</xdr:rowOff>
    </xdr:from>
    <xdr:to>
      <xdr:col>14</xdr:col>
      <xdr:colOff>12057</xdr:colOff>
      <xdr:row>21</xdr:row>
      <xdr:rowOff>73578</xdr:rowOff>
    </xdr:to>
    <xdr:graphicFrame macro="">
      <xdr:nvGraphicFramePr>
        <xdr:cNvPr id="4" name="Chart 3">
          <a:extLst>
            <a:ext uri="{FF2B5EF4-FFF2-40B4-BE49-F238E27FC236}">
              <a16:creationId xmlns:a16="http://schemas.microsoft.com/office/drawing/2014/main" id="{9E40DF7E-AA65-4315-A4EF-70F3B4DAF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88836</xdr:colOff>
      <xdr:row>21</xdr:row>
      <xdr:rowOff>151001</xdr:rowOff>
    </xdr:from>
    <xdr:to>
      <xdr:col>7</xdr:col>
      <xdr:colOff>1121297</xdr:colOff>
      <xdr:row>38</xdr:row>
      <xdr:rowOff>169358</xdr:rowOff>
    </xdr:to>
    <xdr:graphicFrame macro="">
      <xdr:nvGraphicFramePr>
        <xdr:cNvPr id="6" name="Chart 5">
          <a:extLst>
            <a:ext uri="{FF2B5EF4-FFF2-40B4-BE49-F238E27FC236}">
              <a16:creationId xmlns:a16="http://schemas.microsoft.com/office/drawing/2014/main" id="{984BF83F-80E0-4C92-AD88-5586B5797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1268510</xdr:colOff>
      <xdr:row>21</xdr:row>
      <xdr:rowOff>168691</xdr:rowOff>
    </xdr:from>
    <xdr:to>
      <xdr:col>14</xdr:col>
      <xdr:colOff>15867</xdr:colOff>
      <xdr:row>38</xdr:row>
      <xdr:rowOff>168797</xdr:rowOff>
    </xdr:to>
    <xdr:graphicFrame macro="">
      <xdr:nvGraphicFramePr>
        <xdr:cNvPr id="7" name="Chart 6">
          <a:extLst>
            <a:ext uri="{FF2B5EF4-FFF2-40B4-BE49-F238E27FC236}">
              <a16:creationId xmlns:a16="http://schemas.microsoft.com/office/drawing/2014/main" id="{FDDF3112-F054-4ED1-A747-6DC617BC8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69200</xdr:colOff>
      <xdr:row>39</xdr:row>
      <xdr:rowOff>107046</xdr:rowOff>
    </xdr:from>
    <xdr:to>
      <xdr:col>7</xdr:col>
      <xdr:colOff>1113034</xdr:colOff>
      <xdr:row>56</xdr:row>
      <xdr:rowOff>144454</xdr:rowOff>
    </xdr:to>
    <xdr:graphicFrame macro="">
      <xdr:nvGraphicFramePr>
        <xdr:cNvPr id="8" name="Chart 7">
          <a:extLst>
            <a:ext uri="{FF2B5EF4-FFF2-40B4-BE49-F238E27FC236}">
              <a16:creationId xmlns:a16="http://schemas.microsoft.com/office/drawing/2014/main" id="{046FA56D-4E8E-401B-AE50-340CCD5E8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1267297</xdr:colOff>
      <xdr:row>39</xdr:row>
      <xdr:rowOff>113376</xdr:rowOff>
    </xdr:from>
    <xdr:to>
      <xdr:col>14</xdr:col>
      <xdr:colOff>21405</xdr:colOff>
      <xdr:row>56</xdr:row>
      <xdr:rowOff>148210</xdr:rowOff>
    </xdr:to>
    <xdr:graphicFrame macro="">
      <xdr:nvGraphicFramePr>
        <xdr:cNvPr id="9" name="Chart 8">
          <a:extLst>
            <a:ext uri="{FF2B5EF4-FFF2-40B4-BE49-F238E27FC236}">
              <a16:creationId xmlns:a16="http://schemas.microsoft.com/office/drawing/2014/main" id="{F5D1561D-1E62-41DE-A1D1-386A85F03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113033</xdr:colOff>
      <xdr:row>57</xdr:row>
      <xdr:rowOff>88453</xdr:rowOff>
    </xdr:from>
    <xdr:to>
      <xdr:col>7</xdr:col>
      <xdr:colOff>1111651</xdr:colOff>
      <xdr:row>74</xdr:row>
      <xdr:rowOff>129669</xdr:rowOff>
    </xdr:to>
    <xdr:graphicFrame macro="">
      <xdr:nvGraphicFramePr>
        <xdr:cNvPr id="10" name="Chart 9">
          <a:extLst>
            <a:ext uri="{FF2B5EF4-FFF2-40B4-BE49-F238E27FC236}">
              <a16:creationId xmlns:a16="http://schemas.microsoft.com/office/drawing/2014/main" id="{471D3175-4E2D-4A12-A777-04C3AAA02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258941</xdr:colOff>
      <xdr:row>59</xdr:row>
      <xdr:rowOff>164023</xdr:rowOff>
    </xdr:from>
    <xdr:to>
      <xdr:col>10</xdr:col>
      <xdr:colOff>438142</xdr:colOff>
      <xdr:row>60</xdr:row>
      <xdr:rowOff>170522</xdr:rowOff>
    </xdr:to>
    <xdr:sp macro="" textlink="">
      <xdr:nvSpPr>
        <xdr:cNvPr id="5" name="Rectangle 4">
          <a:extLst>
            <a:ext uri="{FF2B5EF4-FFF2-40B4-BE49-F238E27FC236}">
              <a16:creationId xmlns:a16="http://schemas.microsoft.com/office/drawing/2014/main" id="{9C3AE4DA-6837-4086-9F50-45424F30BA70}"/>
            </a:ext>
          </a:extLst>
        </xdr:cNvPr>
        <xdr:cNvSpPr/>
      </xdr:nvSpPr>
      <xdr:spPr>
        <a:xfrm>
          <a:off x="9435465" y="10943535"/>
          <a:ext cx="179201" cy="192353"/>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257036</xdr:colOff>
      <xdr:row>61</xdr:row>
      <xdr:rowOff>57861</xdr:rowOff>
    </xdr:from>
    <xdr:to>
      <xdr:col>10</xdr:col>
      <xdr:colOff>441952</xdr:colOff>
      <xdr:row>62</xdr:row>
      <xdr:rowOff>49119</xdr:rowOff>
    </xdr:to>
    <xdr:sp macro="" textlink="">
      <xdr:nvSpPr>
        <xdr:cNvPr id="11" name="Rectangle 10">
          <a:extLst>
            <a:ext uri="{FF2B5EF4-FFF2-40B4-BE49-F238E27FC236}">
              <a16:creationId xmlns:a16="http://schemas.microsoft.com/office/drawing/2014/main" id="{D6EA9362-D58C-481B-ADF6-8B4449D42A45}"/>
            </a:ext>
          </a:extLst>
        </xdr:cNvPr>
        <xdr:cNvSpPr/>
      </xdr:nvSpPr>
      <xdr:spPr>
        <a:xfrm>
          <a:off x="10915010" y="11076782"/>
          <a:ext cx="184916" cy="171732"/>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251321</xdr:colOff>
      <xdr:row>62</xdr:row>
      <xdr:rowOff>151680</xdr:rowOff>
    </xdr:from>
    <xdr:to>
      <xdr:col>10</xdr:col>
      <xdr:colOff>441952</xdr:colOff>
      <xdr:row>63</xdr:row>
      <xdr:rowOff>160082</xdr:rowOff>
    </xdr:to>
    <xdr:sp macro="" textlink="">
      <xdr:nvSpPr>
        <xdr:cNvPr id="12" name="Rectangle 11">
          <a:extLst>
            <a:ext uri="{FF2B5EF4-FFF2-40B4-BE49-F238E27FC236}">
              <a16:creationId xmlns:a16="http://schemas.microsoft.com/office/drawing/2014/main" id="{AAFC53DB-A65D-4202-9171-094D1735E2E0}"/>
            </a:ext>
          </a:extLst>
        </xdr:cNvPr>
        <xdr:cNvSpPr/>
      </xdr:nvSpPr>
      <xdr:spPr>
        <a:xfrm>
          <a:off x="10909295" y="11351075"/>
          <a:ext cx="190631" cy="188875"/>
        </a:xfrm>
        <a:prstGeom prst="rect">
          <a:avLst/>
        </a:prstGeom>
        <a:solidFill>
          <a:schemeClr val="accent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247511</xdr:colOff>
      <xdr:row>64</xdr:row>
      <xdr:rowOff>63494</xdr:rowOff>
    </xdr:from>
    <xdr:to>
      <xdr:col>10</xdr:col>
      <xdr:colOff>438142</xdr:colOff>
      <xdr:row>65</xdr:row>
      <xdr:rowOff>66183</xdr:rowOff>
    </xdr:to>
    <xdr:sp macro="" textlink="">
      <xdr:nvSpPr>
        <xdr:cNvPr id="13" name="Rectangle 12">
          <a:extLst>
            <a:ext uri="{FF2B5EF4-FFF2-40B4-BE49-F238E27FC236}">
              <a16:creationId xmlns:a16="http://schemas.microsoft.com/office/drawing/2014/main" id="{1B3C01D1-0756-4E80-B4C6-9550AD6695AA}"/>
            </a:ext>
          </a:extLst>
        </xdr:cNvPr>
        <xdr:cNvSpPr/>
      </xdr:nvSpPr>
      <xdr:spPr>
        <a:xfrm>
          <a:off x="10905485" y="11623836"/>
          <a:ext cx="190631" cy="183163"/>
        </a:xfrm>
        <a:prstGeom prst="rect">
          <a:avLst/>
        </a:prstGeom>
        <a:solidFill>
          <a:schemeClr val="accent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251321</xdr:colOff>
      <xdr:row>65</xdr:row>
      <xdr:rowOff>145938</xdr:rowOff>
    </xdr:from>
    <xdr:to>
      <xdr:col>10</xdr:col>
      <xdr:colOff>441952</xdr:colOff>
      <xdr:row>66</xdr:row>
      <xdr:rowOff>141007</xdr:rowOff>
    </xdr:to>
    <xdr:sp macro="" textlink="">
      <xdr:nvSpPr>
        <xdr:cNvPr id="14" name="Rectangle 13">
          <a:extLst>
            <a:ext uri="{FF2B5EF4-FFF2-40B4-BE49-F238E27FC236}">
              <a16:creationId xmlns:a16="http://schemas.microsoft.com/office/drawing/2014/main" id="{4FAB8F7F-5A28-4CB2-B377-C0CB7B305CB7}"/>
            </a:ext>
          </a:extLst>
        </xdr:cNvPr>
        <xdr:cNvSpPr/>
      </xdr:nvSpPr>
      <xdr:spPr>
        <a:xfrm>
          <a:off x="10909295" y="11886754"/>
          <a:ext cx="190631" cy="175542"/>
        </a:xfrm>
        <a:prstGeom prst="rec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247511</xdr:colOff>
      <xdr:row>67</xdr:row>
      <xdr:rowOff>56527</xdr:rowOff>
    </xdr:from>
    <xdr:to>
      <xdr:col>10</xdr:col>
      <xdr:colOff>438142</xdr:colOff>
      <xdr:row>68</xdr:row>
      <xdr:rowOff>49940</xdr:rowOff>
    </xdr:to>
    <xdr:sp macro="" textlink="">
      <xdr:nvSpPr>
        <xdr:cNvPr id="15" name="Rectangle 14">
          <a:extLst>
            <a:ext uri="{FF2B5EF4-FFF2-40B4-BE49-F238E27FC236}">
              <a16:creationId xmlns:a16="http://schemas.microsoft.com/office/drawing/2014/main" id="{A02B0EB2-FC86-4D61-B4C4-5505C0C6EE73}"/>
            </a:ext>
          </a:extLst>
        </xdr:cNvPr>
        <xdr:cNvSpPr/>
      </xdr:nvSpPr>
      <xdr:spPr>
        <a:xfrm>
          <a:off x="10905485" y="12158290"/>
          <a:ext cx="190631" cy="173887"/>
        </a:xfrm>
        <a:prstGeom prst="rect">
          <a:avLst/>
        </a:prstGeom>
        <a:solidFill>
          <a:schemeClr val="accent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251321</xdr:colOff>
      <xdr:row>68</xdr:row>
      <xdr:rowOff>135392</xdr:rowOff>
    </xdr:from>
    <xdr:to>
      <xdr:col>10</xdr:col>
      <xdr:colOff>441952</xdr:colOff>
      <xdr:row>69</xdr:row>
      <xdr:rowOff>134520</xdr:rowOff>
    </xdr:to>
    <xdr:sp macro="" textlink="">
      <xdr:nvSpPr>
        <xdr:cNvPr id="16" name="Rectangle 15">
          <a:extLst>
            <a:ext uri="{FF2B5EF4-FFF2-40B4-BE49-F238E27FC236}">
              <a16:creationId xmlns:a16="http://schemas.microsoft.com/office/drawing/2014/main" id="{8D76FD3F-5EAD-4C8F-950F-D7DE6B3E7FC3}"/>
            </a:ext>
          </a:extLst>
        </xdr:cNvPr>
        <xdr:cNvSpPr/>
      </xdr:nvSpPr>
      <xdr:spPr>
        <a:xfrm>
          <a:off x="10909295" y="12417629"/>
          <a:ext cx="190631" cy="179602"/>
        </a:xfrm>
        <a:prstGeom prst="rect">
          <a:avLst/>
        </a:prstGeom>
        <a:solidFill>
          <a:schemeClr val="accent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1734552</xdr:colOff>
      <xdr:row>58</xdr:row>
      <xdr:rowOff>60157</xdr:rowOff>
    </xdr:from>
    <xdr:to>
      <xdr:col>11</xdr:col>
      <xdr:colOff>1237489</xdr:colOff>
      <xdr:row>73</xdr:row>
      <xdr:rowOff>153199</xdr:rowOff>
    </xdr:to>
    <xdr:sp macro="" textlink="">
      <xdr:nvSpPr>
        <xdr:cNvPr id="17" name="Rectangle 16">
          <a:extLst>
            <a:ext uri="{FF2B5EF4-FFF2-40B4-BE49-F238E27FC236}">
              <a16:creationId xmlns:a16="http://schemas.microsoft.com/office/drawing/2014/main" id="{17471157-5662-4182-92CF-3864CBB97CFC}"/>
            </a:ext>
          </a:extLst>
        </xdr:cNvPr>
        <xdr:cNvSpPr/>
      </xdr:nvSpPr>
      <xdr:spPr>
        <a:xfrm>
          <a:off x="8415374" y="10504353"/>
          <a:ext cx="4312063" cy="2790682"/>
        </a:xfrm>
        <a:prstGeom prst="rect">
          <a:avLst/>
        </a:prstGeom>
        <a:solidFill>
          <a:schemeClr val="bg1"/>
        </a:solidFill>
        <a:ln>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aseline="0">
              <a:solidFill>
                <a:schemeClr val="bg2">
                  <a:lumMod val="50000"/>
                </a:schemeClr>
              </a:solidFill>
            </a:rPr>
            <a:t>                 </a:t>
          </a:r>
          <a:r>
            <a:rPr lang="en-US" sz="2400">
              <a:solidFill>
                <a:schemeClr val="bg2">
                  <a:lumMod val="50000"/>
                </a:schemeClr>
              </a:solidFill>
            </a:rPr>
            <a:t>Baseline</a:t>
          </a:r>
        </a:p>
        <a:p>
          <a:pPr algn="l"/>
          <a:r>
            <a:rPr lang="en-US" sz="2400">
              <a:solidFill>
                <a:schemeClr val="bg2">
                  <a:lumMod val="50000"/>
                </a:schemeClr>
              </a:solidFill>
            </a:rPr>
            <a:t>        Envelope</a:t>
          </a:r>
          <a:r>
            <a:rPr lang="en-US" sz="2400" baseline="0">
              <a:solidFill>
                <a:schemeClr val="bg2">
                  <a:lumMod val="50000"/>
                </a:schemeClr>
              </a:solidFill>
            </a:rPr>
            <a:t> Upgrades</a:t>
          </a:r>
          <a:endParaRPr lang="en-US" sz="2400">
            <a:solidFill>
              <a:schemeClr val="bg2">
                <a:lumMod val="50000"/>
              </a:schemeClr>
            </a:solidFill>
          </a:endParaRPr>
        </a:p>
        <a:p>
          <a:pPr algn="l"/>
          <a:r>
            <a:rPr lang="en-US" sz="2400">
              <a:solidFill>
                <a:schemeClr val="bg2">
                  <a:lumMod val="50000"/>
                </a:schemeClr>
              </a:solidFill>
            </a:rPr>
            <a:t>        HVAC Upgrades</a:t>
          </a:r>
          <a:endParaRPr lang="en-US" sz="2400" baseline="0">
            <a:solidFill>
              <a:schemeClr val="bg2">
                <a:lumMod val="50000"/>
              </a:schemeClr>
            </a:solidFill>
          </a:endParaRPr>
        </a:p>
        <a:p>
          <a:pPr algn="l"/>
          <a:r>
            <a:rPr lang="en-US" sz="2400" baseline="0">
              <a:solidFill>
                <a:schemeClr val="bg2">
                  <a:lumMod val="50000"/>
                </a:schemeClr>
              </a:solidFill>
            </a:rPr>
            <a:t>        Lighting Upgrades</a:t>
          </a:r>
        </a:p>
        <a:p>
          <a:pPr algn="l"/>
          <a:r>
            <a:rPr lang="en-US" sz="2400" baseline="0">
              <a:solidFill>
                <a:schemeClr val="bg2">
                  <a:lumMod val="50000"/>
                </a:schemeClr>
              </a:solidFill>
            </a:rPr>
            <a:t>        Equipment Upgrades</a:t>
          </a:r>
        </a:p>
        <a:p>
          <a:pPr algn="l"/>
          <a:r>
            <a:rPr lang="en-US" sz="2400" baseline="0">
              <a:solidFill>
                <a:schemeClr val="bg2">
                  <a:lumMod val="50000"/>
                </a:schemeClr>
              </a:solidFill>
            </a:rPr>
            <a:t>        Demand Flexibility Upgrades</a:t>
          </a:r>
        </a:p>
        <a:p>
          <a:pPr algn="l"/>
          <a:r>
            <a:rPr lang="en-US" sz="2400" baseline="0">
              <a:solidFill>
                <a:schemeClr val="bg2">
                  <a:lumMod val="50000"/>
                </a:schemeClr>
              </a:solidFill>
            </a:rPr>
            <a:t>        Upgrade Packages</a:t>
          </a:r>
          <a:r>
            <a:rPr lang="en-US" sz="2000" baseline="0">
              <a:solidFill>
                <a:schemeClr val="bg2">
                  <a:lumMod val="50000"/>
                </a:schemeClr>
              </a:solidFill>
            </a:rPr>
            <a:t> </a:t>
          </a:r>
          <a:endParaRPr lang="en-US" sz="1100">
            <a:solidFill>
              <a:schemeClr val="bg2">
                <a:lumMod val="50000"/>
              </a:schemeClr>
            </a:solidFill>
          </a:endParaRPr>
        </a:p>
      </xdr:txBody>
    </xdr:sp>
    <xdr:clientData/>
  </xdr:twoCellAnchor>
  <xdr:twoCellAnchor>
    <xdr:from>
      <xdr:col>7</xdr:col>
      <xdr:colOff>1883183</xdr:colOff>
      <xdr:row>58</xdr:row>
      <xdr:rowOff>118708</xdr:rowOff>
    </xdr:from>
    <xdr:to>
      <xdr:col>8</xdr:col>
      <xdr:colOff>220820</xdr:colOff>
      <xdr:row>60</xdr:row>
      <xdr:rowOff>78146</xdr:rowOff>
    </xdr:to>
    <xdr:sp macro="" textlink="">
      <xdr:nvSpPr>
        <xdr:cNvPr id="18" name="Rectangle 17">
          <a:extLst>
            <a:ext uri="{FF2B5EF4-FFF2-40B4-BE49-F238E27FC236}">
              <a16:creationId xmlns:a16="http://schemas.microsoft.com/office/drawing/2014/main" id="{C9E262E3-152C-424F-A195-40A3A003D086}"/>
            </a:ext>
          </a:extLst>
        </xdr:cNvPr>
        <xdr:cNvSpPr/>
      </xdr:nvSpPr>
      <xdr:spPr>
        <a:xfrm>
          <a:off x="8550683" y="10596208"/>
          <a:ext cx="342900" cy="320385"/>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1879844</xdr:colOff>
      <xdr:row>62</xdr:row>
      <xdr:rowOff>115676</xdr:rowOff>
    </xdr:from>
    <xdr:to>
      <xdr:col>8</xdr:col>
      <xdr:colOff>213334</xdr:colOff>
      <xdr:row>64</xdr:row>
      <xdr:rowOff>88450</xdr:rowOff>
    </xdr:to>
    <xdr:sp macro="" textlink="">
      <xdr:nvSpPr>
        <xdr:cNvPr id="19" name="Rectangle 18">
          <a:extLst>
            <a:ext uri="{FF2B5EF4-FFF2-40B4-BE49-F238E27FC236}">
              <a16:creationId xmlns:a16="http://schemas.microsoft.com/office/drawing/2014/main" id="{CC184B77-18C1-4D9C-AB76-DC8906643263}"/>
            </a:ext>
          </a:extLst>
        </xdr:cNvPr>
        <xdr:cNvSpPr/>
      </xdr:nvSpPr>
      <xdr:spPr>
        <a:xfrm>
          <a:off x="8547344" y="11315071"/>
          <a:ext cx="338753" cy="333721"/>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1880975</xdr:colOff>
      <xdr:row>68</xdr:row>
      <xdr:rowOff>118119</xdr:rowOff>
    </xdr:from>
    <xdr:to>
      <xdr:col>8</xdr:col>
      <xdr:colOff>216707</xdr:colOff>
      <xdr:row>70</xdr:row>
      <xdr:rowOff>79463</xdr:rowOff>
    </xdr:to>
    <xdr:sp macro="" textlink="">
      <xdr:nvSpPr>
        <xdr:cNvPr id="20" name="Rectangle 19">
          <a:extLst>
            <a:ext uri="{FF2B5EF4-FFF2-40B4-BE49-F238E27FC236}">
              <a16:creationId xmlns:a16="http://schemas.microsoft.com/office/drawing/2014/main" id="{3330C7AD-D683-458E-8E5E-DEE44F80DAF5}"/>
            </a:ext>
          </a:extLst>
        </xdr:cNvPr>
        <xdr:cNvSpPr/>
      </xdr:nvSpPr>
      <xdr:spPr>
        <a:xfrm>
          <a:off x="8548475" y="12400356"/>
          <a:ext cx="340995" cy="322291"/>
        </a:xfrm>
        <a:prstGeom prst="rect">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1876035</xdr:colOff>
      <xdr:row>64</xdr:row>
      <xdr:rowOff>129270</xdr:rowOff>
    </xdr:from>
    <xdr:to>
      <xdr:col>8</xdr:col>
      <xdr:colOff>213672</xdr:colOff>
      <xdr:row>66</xdr:row>
      <xdr:rowOff>70989</xdr:rowOff>
    </xdr:to>
    <xdr:sp macro="" textlink="">
      <xdr:nvSpPr>
        <xdr:cNvPr id="21" name="Rectangle 20">
          <a:extLst>
            <a:ext uri="{FF2B5EF4-FFF2-40B4-BE49-F238E27FC236}">
              <a16:creationId xmlns:a16="http://schemas.microsoft.com/office/drawing/2014/main" id="{7784C284-5391-4D5A-926D-7C6D25A5ED61}"/>
            </a:ext>
          </a:extLst>
        </xdr:cNvPr>
        <xdr:cNvSpPr/>
      </xdr:nvSpPr>
      <xdr:spPr>
        <a:xfrm>
          <a:off x="8543535" y="11689612"/>
          <a:ext cx="342900" cy="302666"/>
        </a:xfrm>
        <a:prstGeom prst="rect">
          <a:avLst/>
        </a:prstGeom>
        <a:solidFill>
          <a:schemeClr val="accent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1880976</xdr:colOff>
      <xdr:row>66</xdr:row>
      <xdr:rowOff>118280</xdr:rowOff>
    </xdr:from>
    <xdr:to>
      <xdr:col>8</xdr:col>
      <xdr:colOff>212898</xdr:colOff>
      <xdr:row>68</xdr:row>
      <xdr:rowOff>70217</xdr:rowOff>
    </xdr:to>
    <xdr:sp macro="" textlink="">
      <xdr:nvSpPr>
        <xdr:cNvPr id="22" name="Rectangle 21">
          <a:extLst>
            <a:ext uri="{FF2B5EF4-FFF2-40B4-BE49-F238E27FC236}">
              <a16:creationId xmlns:a16="http://schemas.microsoft.com/office/drawing/2014/main" id="{1535C962-9A16-4A18-8D68-59985334EDDA}"/>
            </a:ext>
          </a:extLst>
        </xdr:cNvPr>
        <xdr:cNvSpPr/>
      </xdr:nvSpPr>
      <xdr:spPr>
        <a:xfrm>
          <a:off x="8548476" y="12039569"/>
          <a:ext cx="337185" cy="312885"/>
        </a:xfrm>
        <a:prstGeom prst="rec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1887230</xdr:colOff>
      <xdr:row>60</xdr:row>
      <xdr:rowOff>120825</xdr:rowOff>
    </xdr:from>
    <xdr:to>
      <xdr:col>8</xdr:col>
      <xdr:colOff>216910</xdr:colOff>
      <xdr:row>62</xdr:row>
      <xdr:rowOff>77519</xdr:rowOff>
    </xdr:to>
    <xdr:sp macro="" textlink="">
      <xdr:nvSpPr>
        <xdr:cNvPr id="23" name="Rectangle 22">
          <a:extLst>
            <a:ext uri="{FF2B5EF4-FFF2-40B4-BE49-F238E27FC236}">
              <a16:creationId xmlns:a16="http://schemas.microsoft.com/office/drawing/2014/main" id="{79A0533B-BA4F-4587-984A-F8F802DABDD2}"/>
            </a:ext>
          </a:extLst>
        </xdr:cNvPr>
        <xdr:cNvSpPr/>
      </xdr:nvSpPr>
      <xdr:spPr>
        <a:xfrm>
          <a:off x="8554730" y="10959272"/>
          <a:ext cx="334943" cy="317642"/>
        </a:xfrm>
        <a:prstGeom prst="rect">
          <a:avLst/>
        </a:prstGeom>
        <a:solidFill>
          <a:schemeClr val="accent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1880975</xdr:colOff>
      <xdr:row>70</xdr:row>
      <xdr:rowOff>127230</xdr:rowOff>
    </xdr:from>
    <xdr:to>
      <xdr:col>8</xdr:col>
      <xdr:colOff>212897</xdr:colOff>
      <xdr:row>72</xdr:row>
      <xdr:rowOff>97258</xdr:rowOff>
    </xdr:to>
    <xdr:sp macro="" textlink="">
      <xdr:nvSpPr>
        <xdr:cNvPr id="24" name="Rectangle 23">
          <a:extLst>
            <a:ext uri="{FF2B5EF4-FFF2-40B4-BE49-F238E27FC236}">
              <a16:creationId xmlns:a16="http://schemas.microsoft.com/office/drawing/2014/main" id="{AF97EA02-78F3-4990-9827-27756067A039}"/>
            </a:ext>
          </a:extLst>
        </xdr:cNvPr>
        <xdr:cNvSpPr/>
      </xdr:nvSpPr>
      <xdr:spPr>
        <a:xfrm>
          <a:off x="8548475" y="12770414"/>
          <a:ext cx="337185" cy="330976"/>
        </a:xfrm>
        <a:prstGeom prst="rect">
          <a:avLst/>
        </a:prstGeom>
        <a:solidFill>
          <a:schemeClr val="accent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248018</xdr:colOff>
      <xdr:row>11</xdr:row>
      <xdr:rowOff>17263</xdr:rowOff>
    </xdr:from>
    <xdr:to>
      <xdr:col>7</xdr:col>
      <xdr:colOff>0</xdr:colOff>
      <xdr:row>38</xdr:row>
      <xdr:rowOff>160987</xdr:rowOff>
    </xdr:to>
    <xdr:graphicFrame macro="">
      <xdr:nvGraphicFramePr>
        <xdr:cNvPr id="5" name="Chart 4">
          <a:extLst>
            <a:ext uri="{FF2B5EF4-FFF2-40B4-BE49-F238E27FC236}">
              <a16:creationId xmlns:a16="http://schemas.microsoft.com/office/drawing/2014/main" id="{2A2C108D-D663-658E-EBAA-70CFFD4A5E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211750</xdr:colOff>
      <xdr:row>39</xdr:row>
      <xdr:rowOff>53663</xdr:rowOff>
    </xdr:from>
    <xdr:to>
      <xdr:col>7</xdr:col>
      <xdr:colOff>1</xdr:colOff>
      <xdr:row>65</xdr:row>
      <xdr:rowOff>53664</xdr:rowOff>
    </xdr:to>
    <xdr:graphicFrame macro="">
      <xdr:nvGraphicFramePr>
        <xdr:cNvPr id="7" name="Chart 6">
          <a:extLst>
            <a:ext uri="{FF2B5EF4-FFF2-40B4-BE49-F238E27FC236}">
              <a16:creationId xmlns:a16="http://schemas.microsoft.com/office/drawing/2014/main" id="{F6F026E0-563A-51A7-D15A-1DCF1CE9E0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249098</xdr:colOff>
      <xdr:row>31</xdr:row>
      <xdr:rowOff>129887</xdr:rowOff>
    </xdr:from>
    <xdr:to>
      <xdr:col>11</xdr:col>
      <xdr:colOff>1147330</xdr:colOff>
      <xdr:row>47</xdr:row>
      <xdr:rowOff>171761</xdr:rowOff>
    </xdr:to>
    <xdr:sp macro="" textlink="">
      <xdr:nvSpPr>
        <xdr:cNvPr id="2" name="Rectangle 1">
          <a:extLst>
            <a:ext uri="{FF2B5EF4-FFF2-40B4-BE49-F238E27FC236}">
              <a16:creationId xmlns:a16="http://schemas.microsoft.com/office/drawing/2014/main" id="{52065512-D9B5-4383-8648-CAA764570BAB}"/>
            </a:ext>
          </a:extLst>
        </xdr:cNvPr>
        <xdr:cNvSpPr/>
      </xdr:nvSpPr>
      <xdr:spPr>
        <a:xfrm>
          <a:off x="10748246" y="5660881"/>
          <a:ext cx="4729879" cy="2985965"/>
        </a:xfrm>
        <a:prstGeom prst="rect">
          <a:avLst/>
        </a:prstGeom>
        <a:solidFill>
          <a:schemeClr val="bg1"/>
        </a:solidFill>
        <a:ln>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600" baseline="0">
              <a:solidFill>
                <a:schemeClr val="bg2">
                  <a:lumMod val="50000"/>
                </a:schemeClr>
              </a:solidFill>
            </a:rPr>
            <a:t>        </a:t>
          </a:r>
          <a:r>
            <a:rPr lang="en-US" sz="2600">
              <a:solidFill>
                <a:schemeClr val="bg2">
                  <a:lumMod val="50000"/>
                </a:schemeClr>
              </a:solidFill>
            </a:rPr>
            <a:t>Baseline</a:t>
          </a:r>
        </a:p>
        <a:p>
          <a:pPr algn="l"/>
          <a:r>
            <a:rPr lang="en-US" sz="2600">
              <a:solidFill>
                <a:schemeClr val="bg2">
                  <a:lumMod val="50000"/>
                </a:schemeClr>
              </a:solidFill>
            </a:rPr>
            <a:t>        Envelope</a:t>
          </a:r>
          <a:r>
            <a:rPr lang="en-US" sz="2600" baseline="0">
              <a:solidFill>
                <a:schemeClr val="bg2">
                  <a:lumMod val="50000"/>
                </a:schemeClr>
              </a:solidFill>
            </a:rPr>
            <a:t> Upgrades</a:t>
          </a:r>
          <a:endParaRPr lang="en-US" sz="2600">
            <a:solidFill>
              <a:schemeClr val="bg2">
                <a:lumMod val="50000"/>
              </a:schemeClr>
            </a:solidFill>
          </a:endParaRPr>
        </a:p>
        <a:p>
          <a:pPr algn="l"/>
          <a:r>
            <a:rPr lang="en-US" sz="2600">
              <a:solidFill>
                <a:schemeClr val="bg2">
                  <a:lumMod val="50000"/>
                </a:schemeClr>
              </a:solidFill>
            </a:rPr>
            <a:t>        HVAC Upgrades</a:t>
          </a:r>
          <a:endParaRPr lang="en-US" sz="2600" baseline="0">
            <a:solidFill>
              <a:schemeClr val="bg2">
                <a:lumMod val="50000"/>
              </a:schemeClr>
            </a:solidFill>
          </a:endParaRPr>
        </a:p>
        <a:p>
          <a:pPr algn="l"/>
          <a:r>
            <a:rPr lang="en-US" sz="2600" baseline="0">
              <a:solidFill>
                <a:schemeClr val="bg2">
                  <a:lumMod val="50000"/>
                </a:schemeClr>
              </a:solidFill>
            </a:rPr>
            <a:t>        Lighting Upgrades</a:t>
          </a:r>
        </a:p>
        <a:p>
          <a:pPr algn="l"/>
          <a:r>
            <a:rPr lang="en-US" sz="2600" baseline="0">
              <a:solidFill>
                <a:schemeClr val="bg2">
                  <a:lumMod val="50000"/>
                </a:schemeClr>
              </a:solidFill>
            </a:rPr>
            <a:t>        Equipment Upgrades</a:t>
          </a:r>
        </a:p>
        <a:p>
          <a:pPr algn="l"/>
          <a:r>
            <a:rPr lang="en-US" sz="2600" baseline="0">
              <a:solidFill>
                <a:schemeClr val="bg2">
                  <a:lumMod val="50000"/>
                </a:schemeClr>
              </a:solidFill>
            </a:rPr>
            <a:t>        Demand Flexibility Upgrades</a:t>
          </a:r>
        </a:p>
        <a:p>
          <a:pPr algn="l"/>
          <a:r>
            <a:rPr lang="en-US" sz="2600" baseline="0">
              <a:solidFill>
                <a:schemeClr val="bg2">
                  <a:lumMod val="50000"/>
                </a:schemeClr>
              </a:solidFill>
            </a:rPr>
            <a:t>        Upgrade Packages </a:t>
          </a:r>
          <a:endParaRPr lang="en-US" sz="2600">
            <a:solidFill>
              <a:schemeClr val="bg2">
                <a:lumMod val="50000"/>
              </a:schemeClr>
            </a:solidFill>
          </a:endParaRPr>
        </a:p>
      </xdr:txBody>
    </xdr:sp>
    <xdr:clientData/>
  </xdr:twoCellAnchor>
  <xdr:twoCellAnchor>
    <xdr:from>
      <xdr:col>7</xdr:col>
      <xdr:colOff>399635</xdr:colOff>
      <xdr:row>32</xdr:row>
      <xdr:rowOff>53510</xdr:rowOff>
    </xdr:from>
    <xdr:to>
      <xdr:col>7</xdr:col>
      <xdr:colOff>742535</xdr:colOff>
      <xdr:row>34</xdr:row>
      <xdr:rowOff>22791</xdr:rowOff>
    </xdr:to>
    <xdr:sp macro="" textlink="">
      <xdr:nvSpPr>
        <xdr:cNvPr id="3" name="Rectangle 2">
          <a:extLst>
            <a:ext uri="{FF2B5EF4-FFF2-40B4-BE49-F238E27FC236}">
              <a16:creationId xmlns:a16="http://schemas.microsoft.com/office/drawing/2014/main" id="{CAAA9578-27FA-4E0A-BBAD-F4C9BC7C9F10}"/>
            </a:ext>
          </a:extLst>
        </xdr:cNvPr>
        <xdr:cNvSpPr/>
      </xdr:nvSpPr>
      <xdr:spPr>
        <a:xfrm>
          <a:off x="10900751" y="5855101"/>
          <a:ext cx="342900" cy="33138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398201</xdr:colOff>
      <xdr:row>36</xdr:row>
      <xdr:rowOff>90150</xdr:rowOff>
    </xdr:from>
    <xdr:to>
      <xdr:col>7</xdr:col>
      <xdr:colOff>731239</xdr:colOff>
      <xdr:row>38</xdr:row>
      <xdr:rowOff>84195</xdr:rowOff>
    </xdr:to>
    <xdr:sp macro="" textlink="">
      <xdr:nvSpPr>
        <xdr:cNvPr id="4" name="Rectangle 3">
          <a:extLst>
            <a:ext uri="{FF2B5EF4-FFF2-40B4-BE49-F238E27FC236}">
              <a16:creationId xmlns:a16="http://schemas.microsoft.com/office/drawing/2014/main" id="{6CF704EE-F90A-48ED-90B6-E9B53AEAD2DA}"/>
            </a:ext>
          </a:extLst>
        </xdr:cNvPr>
        <xdr:cNvSpPr/>
      </xdr:nvSpPr>
      <xdr:spPr>
        <a:xfrm>
          <a:off x="10899317" y="6615956"/>
          <a:ext cx="333038" cy="356152"/>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399332</xdr:colOff>
      <xdr:row>42</xdr:row>
      <xdr:rowOff>158312</xdr:rowOff>
    </xdr:from>
    <xdr:to>
      <xdr:col>7</xdr:col>
      <xdr:colOff>740327</xdr:colOff>
      <xdr:row>44</xdr:row>
      <xdr:rowOff>131403</xdr:rowOff>
    </xdr:to>
    <xdr:sp macro="" textlink="">
      <xdr:nvSpPr>
        <xdr:cNvPr id="6" name="Rectangle 5">
          <a:extLst>
            <a:ext uri="{FF2B5EF4-FFF2-40B4-BE49-F238E27FC236}">
              <a16:creationId xmlns:a16="http://schemas.microsoft.com/office/drawing/2014/main" id="{17B56DDF-76A5-4DB4-878C-ACD3C63B501F}"/>
            </a:ext>
          </a:extLst>
        </xdr:cNvPr>
        <xdr:cNvSpPr/>
      </xdr:nvSpPr>
      <xdr:spPr>
        <a:xfrm>
          <a:off x="10900448" y="7770440"/>
          <a:ext cx="340995" cy="335199"/>
        </a:xfrm>
        <a:prstGeom prst="rect">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388677</xdr:colOff>
      <xdr:row>38</xdr:row>
      <xdr:rowOff>128825</xdr:rowOff>
    </xdr:from>
    <xdr:to>
      <xdr:col>7</xdr:col>
      <xdr:colOff>731577</xdr:colOff>
      <xdr:row>40</xdr:row>
      <xdr:rowOff>80385</xdr:rowOff>
    </xdr:to>
    <xdr:sp macro="" textlink="">
      <xdr:nvSpPr>
        <xdr:cNvPr id="8" name="Rectangle 7">
          <a:extLst>
            <a:ext uri="{FF2B5EF4-FFF2-40B4-BE49-F238E27FC236}">
              <a16:creationId xmlns:a16="http://schemas.microsoft.com/office/drawing/2014/main" id="{C3C1923E-ED68-428E-A2B0-D72714DEBA01}"/>
            </a:ext>
          </a:extLst>
        </xdr:cNvPr>
        <xdr:cNvSpPr/>
      </xdr:nvSpPr>
      <xdr:spPr>
        <a:xfrm>
          <a:off x="10889793" y="7016738"/>
          <a:ext cx="342900" cy="313668"/>
        </a:xfrm>
        <a:prstGeom prst="rect">
          <a:avLst/>
        </a:prstGeom>
        <a:solidFill>
          <a:schemeClr val="accent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399333</xdr:colOff>
      <xdr:row>40</xdr:row>
      <xdr:rowOff>131486</xdr:rowOff>
    </xdr:from>
    <xdr:to>
      <xdr:col>7</xdr:col>
      <xdr:colOff>730803</xdr:colOff>
      <xdr:row>42</xdr:row>
      <xdr:rowOff>102790</xdr:rowOff>
    </xdr:to>
    <xdr:sp macro="" textlink="">
      <xdr:nvSpPr>
        <xdr:cNvPr id="9" name="Rectangle 8">
          <a:extLst>
            <a:ext uri="{FF2B5EF4-FFF2-40B4-BE49-F238E27FC236}">
              <a16:creationId xmlns:a16="http://schemas.microsoft.com/office/drawing/2014/main" id="{1FAA977E-C415-4819-AAE4-9D92ECF93B4F}"/>
            </a:ext>
          </a:extLst>
        </xdr:cNvPr>
        <xdr:cNvSpPr/>
      </xdr:nvSpPr>
      <xdr:spPr>
        <a:xfrm>
          <a:off x="10900449" y="7381507"/>
          <a:ext cx="331470" cy="333411"/>
        </a:xfrm>
        <a:prstGeom prst="rect">
          <a:avLst/>
        </a:prstGeom>
        <a:solidFill>
          <a:schemeClr val="bg1">
            <a:lumMod val="6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399872</xdr:colOff>
      <xdr:row>34</xdr:row>
      <xdr:rowOff>83553</xdr:rowOff>
    </xdr:from>
    <xdr:to>
      <xdr:col>7</xdr:col>
      <xdr:colOff>740530</xdr:colOff>
      <xdr:row>36</xdr:row>
      <xdr:rowOff>51055</xdr:rowOff>
    </xdr:to>
    <xdr:sp macro="" textlink="">
      <xdr:nvSpPr>
        <xdr:cNvPr id="10" name="Rectangle 9">
          <a:extLst>
            <a:ext uri="{FF2B5EF4-FFF2-40B4-BE49-F238E27FC236}">
              <a16:creationId xmlns:a16="http://schemas.microsoft.com/office/drawing/2014/main" id="{7F820419-423A-4B66-9299-712B8B35F2FC}"/>
            </a:ext>
          </a:extLst>
        </xdr:cNvPr>
        <xdr:cNvSpPr/>
      </xdr:nvSpPr>
      <xdr:spPr>
        <a:xfrm>
          <a:off x="10900988" y="6247251"/>
          <a:ext cx="340658" cy="329610"/>
        </a:xfrm>
        <a:prstGeom prst="rect">
          <a:avLst/>
        </a:prstGeom>
        <a:solidFill>
          <a:schemeClr val="accent6"/>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399332</xdr:colOff>
      <xdr:row>44</xdr:row>
      <xdr:rowOff>179170</xdr:rowOff>
    </xdr:from>
    <xdr:to>
      <xdr:col>7</xdr:col>
      <xdr:colOff>730802</xdr:colOff>
      <xdr:row>46</xdr:row>
      <xdr:rowOff>160946</xdr:rowOff>
    </xdr:to>
    <xdr:sp macro="" textlink="">
      <xdr:nvSpPr>
        <xdr:cNvPr id="11" name="Rectangle 10">
          <a:extLst>
            <a:ext uri="{FF2B5EF4-FFF2-40B4-BE49-F238E27FC236}">
              <a16:creationId xmlns:a16="http://schemas.microsoft.com/office/drawing/2014/main" id="{7DED0158-0255-43F6-9A00-4C5188EC85C5}"/>
            </a:ext>
          </a:extLst>
        </xdr:cNvPr>
        <xdr:cNvSpPr/>
      </xdr:nvSpPr>
      <xdr:spPr>
        <a:xfrm>
          <a:off x="10900448" y="8153406"/>
          <a:ext cx="331470" cy="343883"/>
        </a:xfrm>
        <a:prstGeom prst="rect">
          <a:avLst/>
        </a:prstGeom>
        <a:solidFill>
          <a:schemeClr val="accent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154387</xdr:colOff>
      <xdr:row>5</xdr:row>
      <xdr:rowOff>36202</xdr:rowOff>
    </xdr:from>
    <xdr:to>
      <xdr:col>7</xdr:col>
      <xdr:colOff>979331</xdr:colOff>
      <xdr:row>24</xdr:row>
      <xdr:rowOff>65172</xdr:rowOff>
    </xdr:to>
    <xdr:graphicFrame macro="">
      <xdr:nvGraphicFramePr>
        <xdr:cNvPr id="2" name="Chart 1">
          <a:extLst>
            <a:ext uri="{FF2B5EF4-FFF2-40B4-BE49-F238E27FC236}">
              <a16:creationId xmlns:a16="http://schemas.microsoft.com/office/drawing/2014/main" id="{BAA8F778-32AF-435E-BDE3-C300383ED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1079679</xdr:colOff>
      <xdr:row>5</xdr:row>
      <xdr:rowOff>18777</xdr:rowOff>
    </xdr:from>
    <xdr:to>
      <xdr:col>13</xdr:col>
      <xdr:colOff>732137</xdr:colOff>
      <xdr:row>24</xdr:row>
      <xdr:rowOff>67079</xdr:rowOff>
    </xdr:to>
    <xdr:graphicFrame macro="">
      <xdr:nvGraphicFramePr>
        <xdr:cNvPr id="3" name="Chart 2">
          <a:extLst>
            <a:ext uri="{FF2B5EF4-FFF2-40B4-BE49-F238E27FC236}">
              <a16:creationId xmlns:a16="http://schemas.microsoft.com/office/drawing/2014/main" id="{0BB3DE0A-1752-46DB-BF4C-B58582646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164372</xdr:colOff>
      <xdr:row>24</xdr:row>
      <xdr:rowOff>165594</xdr:rowOff>
    </xdr:from>
    <xdr:to>
      <xdr:col>7</xdr:col>
      <xdr:colOff>977426</xdr:colOff>
      <xdr:row>44</xdr:row>
      <xdr:rowOff>0</xdr:rowOff>
    </xdr:to>
    <xdr:graphicFrame macro="">
      <xdr:nvGraphicFramePr>
        <xdr:cNvPr id="4" name="Chart 3">
          <a:extLst>
            <a:ext uri="{FF2B5EF4-FFF2-40B4-BE49-F238E27FC236}">
              <a16:creationId xmlns:a16="http://schemas.microsoft.com/office/drawing/2014/main" id="{9712C16A-E8E0-4D96-BAF0-237D026CC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1087658</xdr:colOff>
      <xdr:row>24</xdr:row>
      <xdr:rowOff>173301</xdr:rowOff>
    </xdr:from>
    <xdr:to>
      <xdr:col>13</xdr:col>
      <xdr:colOff>732136</xdr:colOff>
      <xdr:row>44</xdr:row>
      <xdr:rowOff>0</xdr:rowOff>
    </xdr:to>
    <xdr:graphicFrame macro="">
      <xdr:nvGraphicFramePr>
        <xdr:cNvPr id="5" name="Chart 4">
          <a:extLst>
            <a:ext uri="{FF2B5EF4-FFF2-40B4-BE49-F238E27FC236}">
              <a16:creationId xmlns:a16="http://schemas.microsoft.com/office/drawing/2014/main" id="{5FAB4ECB-9EDD-482E-85E5-20891C053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167703</xdr:colOff>
      <xdr:row>44</xdr:row>
      <xdr:rowOff>134331</xdr:rowOff>
    </xdr:from>
    <xdr:to>
      <xdr:col>7</xdr:col>
      <xdr:colOff>952500</xdr:colOff>
      <xdr:row>64</xdr:row>
      <xdr:rowOff>0</xdr:rowOff>
    </xdr:to>
    <xdr:graphicFrame macro="">
      <xdr:nvGraphicFramePr>
        <xdr:cNvPr id="6" name="Chart 5">
          <a:extLst>
            <a:ext uri="{FF2B5EF4-FFF2-40B4-BE49-F238E27FC236}">
              <a16:creationId xmlns:a16="http://schemas.microsoft.com/office/drawing/2014/main" id="{059BBEF2-F43A-450B-984F-F2B4CDE69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1084489</xdr:colOff>
      <xdr:row>44</xdr:row>
      <xdr:rowOff>135172</xdr:rowOff>
    </xdr:from>
    <xdr:to>
      <xdr:col>14</xdr:col>
      <xdr:colOff>21035</xdr:colOff>
      <xdr:row>64</xdr:row>
      <xdr:rowOff>0</xdr:rowOff>
    </xdr:to>
    <xdr:graphicFrame macro="">
      <xdr:nvGraphicFramePr>
        <xdr:cNvPr id="7" name="Chart 6">
          <a:extLst>
            <a:ext uri="{FF2B5EF4-FFF2-40B4-BE49-F238E27FC236}">
              <a16:creationId xmlns:a16="http://schemas.microsoft.com/office/drawing/2014/main" id="{5C319323-2658-4AA6-9B0C-4810967EA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161955</xdr:colOff>
      <xdr:row>64</xdr:row>
      <xdr:rowOff>75595</xdr:rowOff>
    </xdr:from>
    <xdr:to>
      <xdr:col>7</xdr:col>
      <xdr:colOff>982739</xdr:colOff>
      <xdr:row>83</xdr:row>
      <xdr:rowOff>151623</xdr:rowOff>
    </xdr:to>
    <xdr:graphicFrame macro="">
      <xdr:nvGraphicFramePr>
        <xdr:cNvPr id="8" name="Chart 7">
          <a:extLst>
            <a:ext uri="{FF2B5EF4-FFF2-40B4-BE49-F238E27FC236}">
              <a16:creationId xmlns:a16="http://schemas.microsoft.com/office/drawing/2014/main" id="{DA99BFD5-F243-4DB2-93C1-A04AE2314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132823</xdr:colOff>
      <xdr:row>13</xdr:row>
      <xdr:rowOff>79993</xdr:rowOff>
    </xdr:from>
    <xdr:to>
      <xdr:col>8</xdr:col>
      <xdr:colOff>1220679</xdr:colOff>
      <xdr:row>33</xdr:row>
      <xdr:rowOff>155359</xdr:rowOff>
    </xdr:to>
    <xdr:graphicFrame macro="">
      <xdr:nvGraphicFramePr>
        <xdr:cNvPr id="3" name="Chart 2">
          <a:extLst>
            <a:ext uri="{FF2B5EF4-FFF2-40B4-BE49-F238E27FC236}">
              <a16:creationId xmlns:a16="http://schemas.microsoft.com/office/drawing/2014/main" id="{8F25D566-31DE-5417-B626-8372A0C2E6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131444</xdr:colOff>
      <xdr:row>3</xdr:row>
      <xdr:rowOff>129540</xdr:rowOff>
    </xdr:from>
    <xdr:to>
      <xdr:col>9</xdr:col>
      <xdr:colOff>11906</xdr:colOff>
      <xdr:row>27</xdr:row>
      <xdr:rowOff>87629</xdr:rowOff>
    </xdr:to>
    <xdr:graphicFrame macro="">
      <xdr:nvGraphicFramePr>
        <xdr:cNvPr id="2" name="Chart 1">
          <a:extLst>
            <a:ext uri="{FF2B5EF4-FFF2-40B4-BE49-F238E27FC236}">
              <a16:creationId xmlns:a16="http://schemas.microsoft.com/office/drawing/2014/main" id="{6870553E-A460-9154-8EAE-2B95ECC00C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102357</xdr:colOff>
      <xdr:row>3</xdr:row>
      <xdr:rowOff>116226</xdr:rowOff>
    </xdr:from>
    <xdr:to>
      <xdr:col>2</xdr:col>
      <xdr:colOff>21405</xdr:colOff>
      <xdr:row>25</xdr:row>
      <xdr:rowOff>114323</xdr:rowOff>
    </xdr:to>
    <xdr:graphicFrame macro="">
      <xdr:nvGraphicFramePr>
        <xdr:cNvPr id="2" name="Chart 1">
          <a:extLst>
            <a:ext uri="{FF2B5EF4-FFF2-40B4-BE49-F238E27FC236}">
              <a16:creationId xmlns:a16="http://schemas.microsoft.com/office/drawing/2014/main" id="{4A92566E-EDB6-5638-1A7F-A88A89254A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130693</xdr:colOff>
      <xdr:row>3</xdr:row>
      <xdr:rowOff>131186</xdr:rowOff>
    </xdr:from>
    <xdr:to>
      <xdr:col>4</xdr:col>
      <xdr:colOff>460197</xdr:colOff>
      <xdr:row>25</xdr:row>
      <xdr:rowOff>124875</xdr:rowOff>
    </xdr:to>
    <xdr:graphicFrame macro="">
      <xdr:nvGraphicFramePr>
        <xdr:cNvPr id="3" name="Chart 2">
          <a:extLst>
            <a:ext uri="{FF2B5EF4-FFF2-40B4-BE49-F238E27FC236}">
              <a16:creationId xmlns:a16="http://schemas.microsoft.com/office/drawing/2014/main" id="{61723693-E30F-EC45-1009-1CDC3A4750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550144</xdr:colOff>
      <xdr:row>3</xdr:row>
      <xdr:rowOff>132785</xdr:rowOff>
    </xdr:from>
    <xdr:to>
      <xdr:col>12</xdr:col>
      <xdr:colOff>12607</xdr:colOff>
      <xdr:row>25</xdr:row>
      <xdr:rowOff>134142</xdr:rowOff>
    </xdr:to>
    <xdr:graphicFrame macro="">
      <xdr:nvGraphicFramePr>
        <xdr:cNvPr id="4" name="Chart 3">
          <a:extLst>
            <a:ext uri="{FF2B5EF4-FFF2-40B4-BE49-F238E27FC236}">
              <a16:creationId xmlns:a16="http://schemas.microsoft.com/office/drawing/2014/main" id="{B2097BB1-08BC-D7AF-7F39-DD650CBB55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867834</xdr:colOff>
      <xdr:row>4</xdr:row>
      <xdr:rowOff>85089</xdr:rowOff>
    </xdr:from>
    <xdr:to>
      <xdr:col>9</xdr:col>
      <xdr:colOff>256964</xdr:colOff>
      <xdr:row>24</xdr:row>
      <xdr:rowOff>173144</xdr:rowOff>
    </xdr:to>
    <xdr:graphicFrame macro="">
      <xdr:nvGraphicFramePr>
        <xdr:cNvPr id="3" name="Chart 2">
          <a:extLst>
            <a:ext uri="{FF2B5EF4-FFF2-40B4-BE49-F238E27FC236}">
              <a16:creationId xmlns:a16="http://schemas.microsoft.com/office/drawing/2014/main" id="{16167C5D-0EFC-41E0-94B3-E4952707F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317711</xdr:colOff>
      <xdr:row>4</xdr:row>
      <xdr:rowOff>98002</xdr:rowOff>
    </xdr:from>
    <xdr:to>
      <xdr:col>18</xdr:col>
      <xdr:colOff>597322</xdr:colOff>
      <xdr:row>24</xdr:row>
      <xdr:rowOff>179916</xdr:rowOff>
    </xdr:to>
    <xdr:graphicFrame macro="">
      <xdr:nvGraphicFramePr>
        <xdr:cNvPr id="4" name="Chart 3">
          <a:extLst>
            <a:ext uri="{FF2B5EF4-FFF2-40B4-BE49-F238E27FC236}">
              <a16:creationId xmlns:a16="http://schemas.microsoft.com/office/drawing/2014/main" id="{72605850-4949-4A3C-863B-1D3CA3CEC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97155</xdr:colOff>
      <xdr:row>4</xdr:row>
      <xdr:rowOff>94826</xdr:rowOff>
    </xdr:from>
    <xdr:to>
      <xdr:col>3</xdr:col>
      <xdr:colOff>783165</xdr:colOff>
      <xdr:row>24</xdr:row>
      <xdr:rowOff>168105</xdr:rowOff>
    </xdr:to>
    <xdr:graphicFrame macro="">
      <xdr:nvGraphicFramePr>
        <xdr:cNvPr id="2" name="Chart 1">
          <a:extLst>
            <a:ext uri="{FF2B5EF4-FFF2-40B4-BE49-F238E27FC236}">
              <a16:creationId xmlns:a16="http://schemas.microsoft.com/office/drawing/2014/main" id="{D93F056A-C8BE-4D93-ABEE-CB73BCB6C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949537</xdr:colOff>
      <xdr:row>3</xdr:row>
      <xdr:rowOff>98214</xdr:rowOff>
    </xdr:from>
    <xdr:to>
      <xdr:col>5</xdr:col>
      <xdr:colOff>952500</xdr:colOff>
      <xdr:row>25</xdr:row>
      <xdr:rowOff>96096</xdr:rowOff>
    </xdr:to>
    <xdr:graphicFrame macro="">
      <xdr:nvGraphicFramePr>
        <xdr:cNvPr id="6" name="Chart 5">
          <a:extLst>
            <a:ext uri="{FF2B5EF4-FFF2-40B4-BE49-F238E27FC236}">
              <a16:creationId xmlns:a16="http://schemas.microsoft.com/office/drawing/2014/main" id="{D67262C9-921A-D032-8F4E-F18A1921A0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1074632</xdr:colOff>
      <xdr:row>3</xdr:row>
      <xdr:rowOff>95251</xdr:rowOff>
    </xdr:from>
    <xdr:to>
      <xdr:col>15</xdr:col>
      <xdr:colOff>14395</xdr:colOff>
      <xdr:row>25</xdr:row>
      <xdr:rowOff>75989</xdr:rowOff>
    </xdr:to>
    <xdr:graphicFrame macro="">
      <xdr:nvGraphicFramePr>
        <xdr:cNvPr id="7" name="Chart 6">
          <a:extLst>
            <a:ext uri="{FF2B5EF4-FFF2-40B4-BE49-F238E27FC236}">
              <a16:creationId xmlns:a16="http://schemas.microsoft.com/office/drawing/2014/main" id="{FB958295-78F4-B11F-ADD4-EB8DEACD0F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92077</xdr:colOff>
      <xdr:row>3</xdr:row>
      <xdr:rowOff>98637</xdr:rowOff>
    </xdr:from>
    <xdr:to>
      <xdr:col>2</xdr:col>
      <xdr:colOff>899583</xdr:colOff>
      <xdr:row>25</xdr:row>
      <xdr:rowOff>91440</xdr:rowOff>
    </xdr:to>
    <xdr:graphicFrame macro="">
      <xdr:nvGraphicFramePr>
        <xdr:cNvPr id="3" name="Chart 2">
          <a:extLst>
            <a:ext uri="{FF2B5EF4-FFF2-40B4-BE49-F238E27FC236}">
              <a16:creationId xmlns:a16="http://schemas.microsoft.com/office/drawing/2014/main" id="{DB818ED2-2627-4314-ACFD-015DA844B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98646</xdr:colOff>
      <xdr:row>3</xdr:row>
      <xdr:rowOff>9042</xdr:rowOff>
    </xdr:from>
    <xdr:to>
      <xdr:col>20</xdr:col>
      <xdr:colOff>603579</xdr:colOff>
      <xdr:row>23</xdr:row>
      <xdr:rowOff>140508</xdr:rowOff>
    </xdr:to>
    <xdr:graphicFrame macro="">
      <xdr:nvGraphicFramePr>
        <xdr:cNvPr id="4" name="Chart 3">
          <a:extLst>
            <a:ext uri="{FF2B5EF4-FFF2-40B4-BE49-F238E27FC236}">
              <a16:creationId xmlns:a16="http://schemas.microsoft.com/office/drawing/2014/main" id="{E90D9592-B315-4A92-8A59-B35C787E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84281</xdr:colOff>
      <xdr:row>3</xdr:row>
      <xdr:rowOff>19706</xdr:rowOff>
    </xdr:from>
    <xdr:to>
      <xdr:col>10</xdr:col>
      <xdr:colOff>36656</xdr:colOff>
      <xdr:row>23</xdr:row>
      <xdr:rowOff>134355</xdr:rowOff>
    </xdr:to>
    <xdr:graphicFrame macro="">
      <xdr:nvGraphicFramePr>
        <xdr:cNvPr id="6" name="Chart 5">
          <a:extLst>
            <a:ext uri="{FF2B5EF4-FFF2-40B4-BE49-F238E27FC236}">
              <a16:creationId xmlns:a16="http://schemas.microsoft.com/office/drawing/2014/main" id="{0836410B-C01D-88F2-2959-D3EC113215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76441</xdr:colOff>
      <xdr:row>3</xdr:row>
      <xdr:rowOff>15458</xdr:rowOff>
    </xdr:from>
    <xdr:to>
      <xdr:col>4</xdr:col>
      <xdr:colOff>33698</xdr:colOff>
      <xdr:row>23</xdr:row>
      <xdr:rowOff>136566</xdr:rowOff>
    </xdr:to>
    <xdr:graphicFrame macro="">
      <xdr:nvGraphicFramePr>
        <xdr:cNvPr id="3" name="Chart 2">
          <a:extLst>
            <a:ext uri="{FF2B5EF4-FFF2-40B4-BE49-F238E27FC236}">
              <a16:creationId xmlns:a16="http://schemas.microsoft.com/office/drawing/2014/main" id="{DD900E03-CE74-4A26-BF59-16D08C4F1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282893</xdr:colOff>
      <xdr:row>4</xdr:row>
      <xdr:rowOff>171925</xdr:rowOff>
    </xdr:from>
    <xdr:to>
      <xdr:col>3</xdr:col>
      <xdr:colOff>19526</xdr:colOff>
      <xdr:row>30</xdr:row>
      <xdr:rowOff>101441</xdr:rowOff>
    </xdr:to>
    <xdr:graphicFrame macro="">
      <xdr:nvGraphicFramePr>
        <xdr:cNvPr id="2" name="Chart 1">
          <a:extLst>
            <a:ext uri="{FF2B5EF4-FFF2-40B4-BE49-F238E27FC236}">
              <a16:creationId xmlns:a16="http://schemas.microsoft.com/office/drawing/2014/main" id="{8B392836-088E-FFDD-DCD5-ED45D24807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192677</xdr:colOff>
      <xdr:row>4</xdr:row>
      <xdr:rowOff>167640</xdr:rowOff>
    </xdr:from>
    <xdr:to>
      <xdr:col>8</xdr:col>
      <xdr:colOff>84667</xdr:colOff>
      <xdr:row>22</xdr:row>
      <xdr:rowOff>57150</xdr:rowOff>
    </xdr:to>
    <xdr:graphicFrame macro="">
      <xdr:nvGraphicFramePr>
        <xdr:cNvPr id="2" name="Chart 1">
          <a:extLst>
            <a:ext uri="{FF2B5EF4-FFF2-40B4-BE49-F238E27FC236}">
              <a16:creationId xmlns:a16="http://schemas.microsoft.com/office/drawing/2014/main" id="{2BFF240E-32EF-E3CB-193C-69AC68859F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280367</xdr:colOff>
      <xdr:row>5</xdr:row>
      <xdr:rowOff>5109</xdr:rowOff>
    </xdr:from>
    <xdr:to>
      <xdr:col>16</xdr:col>
      <xdr:colOff>838259</xdr:colOff>
      <xdr:row>22</xdr:row>
      <xdr:rowOff>60990</xdr:rowOff>
    </xdr:to>
    <xdr:graphicFrame macro="">
      <xdr:nvGraphicFramePr>
        <xdr:cNvPr id="5" name="Chart 4">
          <a:extLst>
            <a:ext uri="{FF2B5EF4-FFF2-40B4-BE49-F238E27FC236}">
              <a16:creationId xmlns:a16="http://schemas.microsoft.com/office/drawing/2014/main" id="{C82F3B08-721F-4503-B430-84479447F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189228</xdr:colOff>
      <xdr:row>23</xdr:row>
      <xdr:rowOff>5715</xdr:rowOff>
    </xdr:from>
    <xdr:to>
      <xdr:col>8</xdr:col>
      <xdr:colOff>88264</xdr:colOff>
      <xdr:row>40</xdr:row>
      <xdr:rowOff>83819</xdr:rowOff>
    </xdr:to>
    <xdr:graphicFrame macro="">
      <xdr:nvGraphicFramePr>
        <xdr:cNvPr id="6" name="Chart 5">
          <a:extLst>
            <a:ext uri="{FF2B5EF4-FFF2-40B4-BE49-F238E27FC236}">
              <a16:creationId xmlns:a16="http://schemas.microsoft.com/office/drawing/2014/main" id="{228F60EC-4360-45D9-9D3E-FCAD74390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275953</xdr:colOff>
      <xdr:row>23</xdr:row>
      <xdr:rowOff>13063</xdr:rowOff>
    </xdr:from>
    <xdr:to>
      <xdr:col>16</xdr:col>
      <xdr:colOff>838291</xdr:colOff>
      <xdr:row>40</xdr:row>
      <xdr:rowOff>73751</xdr:rowOff>
    </xdr:to>
    <xdr:graphicFrame macro="">
      <xdr:nvGraphicFramePr>
        <xdr:cNvPr id="7" name="Chart 6">
          <a:extLst>
            <a:ext uri="{FF2B5EF4-FFF2-40B4-BE49-F238E27FC236}">
              <a16:creationId xmlns:a16="http://schemas.microsoft.com/office/drawing/2014/main" id="{36EE6E32-2AD3-4E6A-828B-A3E2DC88C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174716</xdr:colOff>
      <xdr:row>41</xdr:row>
      <xdr:rowOff>69397</xdr:rowOff>
    </xdr:from>
    <xdr:to>
      <xdr:col>8</xdr:col>
      <xdr:colOff>71845</xdr:colOff>
      <xdr:row>58</xdr:row>
      <xdr:rowOff>130356</xdr:rowOff>
    </xdr:to>
    <xdr:graphicFrame macro="">
      <xdr:nvGraphicFramePr>
        <xdr:cNvPr id="8" name="Chart 7">
          <a:extLst>
            <a:ext uri="{FF2B5EF4-FFF2-40B4-BE49-F238E27FC236}">
              <a16:creationId xmlns:a16="http://schemas.microsoft.com/office/drawing/2014/main" id="{4CC17C5B-D71F-4567-B5FA-962ED0E2E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289924</xdr:colOff>
      <xdr:row>41</xdr:row>
      <xdr:rowOff>63137</xdr:rowOff>
    </xdr:from>
    <xdr:to>
      <xdr:col>16</xdr:col>
      <xdr:colOff>840198</xdr:colOff>
      <xdr:row>58</xdr:row>
      <xdr:rowOff>127635</xdr:rowOff>
    </xdr:to>
    <xdr:graphicFrame macro="">
      <xdr:nvGraphicFramePr>
        <xdr:cNvPr id="9" name="Chart 8">
          <a:extLst>
            <a:ext uri="{FF2B5EF4-FFF2-40B4-BE49-F238E27FC236}">
              <a16:creationId xmlns:a16="http://schemas.microsoft.com/office/drawing/2014/main" id="{262ACAB8-E078-4F7A-8255-0CD8AED5D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169271</xdr:colOff>
      <xdr:row>59</xdr:row>
      <xdr:rowOff>124912</xdr:rowOff>
    </xdr:from>
    <xdr:to>
      <xdr:col>8</xdr:col>
      <xdr:colOff>85451</xdr:colOff>
      <xdr:row>77</xdr:row>
      <xdr:rowOff>4898</xdr:rowOff>
    </xdr:to>
    <xdr:graphicFrame macro="">
      <xdr:nvGraphicFramePr>
        <xdr:cNvPr id="10" name="Chart 9">
          <a:extLst>
            <a:ext uri="{FF2B5EF4-FFF2-40B4-BE49-F238E27FC236}">
              <a16:creationId xmlns:a16="http://schemas.microsoft.com/office/drawing/2014/main" id="{87EE8FFA-3816-4A65-A856-EA704B4E4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aprost, Marlena" refreshedDate="45792.547402662036" createdVersion="8" refreshedVersion="8" minRefreshableVersion="3" recordCount="3881" xr:uid="{E311BE5E-651F-4020-B647-9D64DCB14FDE}">
  <cacheSource type="worksheet">
    <worksheetSource ref="A1:AI1048576" sheet="2. Raw Data"/>
  </cacheSource>
  <cacheFields count="35">
    <cacheField name="bldg_id" numFmtId="0">
      <sharedItems containsString="0" containsBlank="1" containsNumber="1" containsInteger="1" minValue="419" maxValue="142150"/>
    </cacheField>
    <cacheField name="upgrade" numFmtId="0">
      <sharedItems containsBlank="1" containsMixedTypes="1" containsNumber="1" containsInteger="1" minValue="0" maxValue="32" count="74">
        <s v="baseline"/>
        <s v="env_0001"/>
        <s v="env_0002"/>
        <s v="env_0003"/>
        <s v="env_0004"/>
        <s v="env_0005"/>
        <s v="hvac_0001"/>
        <s v="hvac_0002"/>
        <s v="hvac_0003"/>
        <s v="hvac_0004"/>
        <s v="hvac_0005"/>
        <s v="hvac_0006"/>
        <s v="hvac_0007"/>
        <s v="hvac_0008"/>
        <s v="hvac_0009"/>
        <s v="hvac_0010"/>
        <s v="hvac_0012"/>
        <s v="hvac_0013"/>
        <s v="hvac_0014"/>
        <s v="hvac_0015"/>
        <s v="hvac_0016"/>
        <s v="hvac_0017"/>
        <s v="hvac_0018"/>
        <s v="hvac_0019"/>
        <s v="hvac_0020"/>
        <s v="hvac_0021"/>
        <s v="hvac_0022"/>
        <s v="ltg_0001"/>
        <s v="ppl_0001"/>
        <s v="dr_0001"/>
        <s v="dr_0002"/>
        <s v="dr_0003"/>
        <s v="dr_0004"/>
        <s v="pkg_0001"/>
        <s v="pkg_0002"/>
        <s v="pkg_0003"/>
        <s v="pkg_0004"/>
        <s v="pkg_0005"/>
        <s v="pkg_0006"/>
        <s v="pkg_0007"/>
        <m/>
        <n v="0" u="1"/>
        <n v="1" u="1"/>
        <n v="2" u="1"/>
        <n v="3" u="1"/>
        <n v="4" u="1"/>
        <n v="5" u="1"/>
        <n v="6" u="1"/>
        <n v="7" u="1"/>
        <n v="8" u="1"/>
        <n v="9" u="1"/>
        <n v="10" u="1"/>
        <n v="11" u="1"/>
        <n v="12" u="1"/>
        <n v="13" u="1"/>
        <n v="14" u="1"/>
        <n v="15" u="1"/>
        <n v="16" u="1"/>
        <n v="17" u="1"/>
        <n v="18" u="1"/>
        <n v="19" u="1"/>
        <n v="20" u="1"/>
        <n v="21" u="1"/>
        <n v="22" u="1"/>
        <n v="23" u="1"/>
        <n v="24" u="1"/>
        <n v="25" u="1"/>
        <n v="26" u="1"/>
        <n v="27" u="1"/>
        <n v="28" u="1"/>
        <n v="29" u="1"/>
        <n v="30" u="1"/>
        <n v="31" u="1"/>
        <n v="32" u="1"/>
      </sharedItems>
    </cacheField>
    <cacheField name="in.upgrade_name" numFmtId="0">
      <sharedItems containsBlank="1"/>
    </cacheField>
    <cacheField name="applicability" numFmtId="0">
      <sharedItems containsBlank="1"/>
    </cacheField>
    <cacheField name="weight" numFmtId="0">
      <sharedItems containsString="0" containsBlank="1" containsNumber="1" minValue="4.2096490000000002E-3" maxValue="81.383450730000007"/>
    </cacheField>
    <cacheField name="in.comstock_building_type_group" numFmtId="0">
      <sharedItems containsBlank="1"/>
    </cacheField>
    <cacheField name="in.county_name" numFmtId="0">
      <sharedItems containsBlank="1"/>
    </cacheField>
    <cacheField name="in.floor_area_category" numFmtId="0">
      <sharedItems containsBlank="1"/>
    </cacheField>
    <cacheField name="in.hvac_category" numFmtId="0">
      <sharedItems containsBlank="1"/>
    </cacheField>
    <cacheField name="in.interior_lighting_generation" numFmtId="0">
      <sharedItems containsBlank="1"/>
    </cacheField>
    <cacheField name="in.state_name" numFmtId="0">
      <sharedItems containsBlank="1"/>
    </cacheField>
    <cacheField name="out.site_energy.total.energy_consumption_intensity..kwh_per_ft2" numFmtId="0">
      <sharedItems containsString="0" containsBlank="1" containsNumber="1" minValue="3.9098148149999998" maxValue="253.49722220000001"/>
    </cacheField>
    <cacheField name="calc.segment" numFmtId="0">
      <sharedItems containsBlank="1"/>
    </cacheField>
    <cacheField name="calc.weighted.emissions.total_with_cambium_mid_case_15y..co2e_mmt" numFmtId="0">
      <sharedItems containsString="0" containsBlank="1" containsNumber="1" minValue="4.5961699999999997E-6" maxValue="7.7172669999999999E-3"/>
    </cacheField>
    <cacheField name="calc.weighted.emissions.total_with_egrid..co2e_mmt" numFmtId="0">
      <sharedItems containsString="0" containsBlank="1" containsNumber="1" minValue="6.3811900000000001E-6" maxValue="8.594605E-3"/>
    </cacheField>
    <cacheField name="calc.weighted.enduse_group.district_cooling.hvac.energy_consumption..tbtu" numFmtId="0">
      <sharedItems containsString="0" containsBlank="1" containsNumber="1" minValue="0" maxValue="4.8616857999999999E-2"/>
    </cacheField>
    <cacheField name="calc.weighted.enduse_group.district_heating.hvac.energy_consumption..tbtu" numFmtId="0">
      <sharedItems containsString="0" containsBlank="1" containsNumber="1" minValue="0" maxValue="6.6595860000000003E-3"/>
    </cacheField>
    <cacheField name="calc.weighted.enduse_group.district_heating.water_systems.energy_consumption..tbtu" numFmtId="0">
      <sharedItems containsString="0" containsBlank="1" containsNumber="1" containsInteger="1" minValue="0" maxValue="0"/>
    </cacheField>
    <cacheField name="calc.weighted.enduse_group.electricity.hvac.energy_consumption..tbtu" numFmtId="0">
      <sharedItems containsString="0" containsBlank="1" containsNumber="1" minValue="0" maxValue="3.3316008000000001E-2"/>
    </cacheField>
    <cacheField name="calc.weighted.enduse_group.electricity.interior_equipment.energy_consumption..tbtu" numFmtId="0">
      <sharedItems containsString="0" containsBlank="1" containsNumber="1" minValue="1.11167E-5" maxValue="1.7476173000000001E-2"/>
    </cacheField>
    <cacheField name="calc.weighted.enduse_group.electricity.lighting.energy_consumption..tbtu" numFmtId="0">
      <sharedItems containsString="0" containsBlank="1" containsNumber="1" minValue="1.45585E-5" maxValue="7.8524319999999995E-3"/>
    </cacheField>
    <cacheField name="calc.weighted.enduse_group.electricity.refrigeration.energy_consumption..tbtu" numFmtId="0">
      <sharedItems containsString="0" containsBlank="1" containsNumber="1" minValue="0" maxValue="1.5185870000000001E-3"/>
    </cacheField>
    <cacheField name="calc.weighted.enduse_group.electricity.water_systems.energy_consumption..tbtu" numFmtId="0">
      <sharedItems containsString="0" containsBlank="1" containsNumber="1" minValue="0" maxValue="1.5781390000000001E-3"/>
    </cacheField>
    <cacheField name="calc.weighted.enduse_group.natural_gas.hvac.energy_consumption..tbtu" numFmtId="0">
      <sharedItems containsString="0" containsBlank="1" containsNumber="1" minValue="0" maxValue="3.3428154000000002E-2"/>
    </cacheField>
    <cacheField name="calc.weighted.enduse_group.natural_gas.interior_equipment.energy_consumption..tbtu" numFmtId="0">
      <sharedItems containsString="0" containsBlank="1" containsNumber="1" minValue="0" maxValue="9.908254E-3"/>
    </cacheField>
    <cacheField name="calc.weighted.enduse_group.natural_gas.water_systems.energy_consumption..tbtu" numFmtId="0">
      <sharedItems containsString="0" containsBlank="1" containsNumber="1" minValue="0" maxValue="4.3958360000000002E-3"/>
    </cacheField>
    <cacheField name="calc.weighted.enduse_group.other_fuel.hvac.energy_consumption..tbtu" numFmtId="0">
      <sharedItems containsString="0" containsBlank="1" containsNumber="1" containsInteger="1" minValue="0" maxValue="0"/>
    </cacheField>
    <cacheField name="calc.weighted.enduse_group.other_fuel.water_systems.energy_consumption..tbtu" numFmtId="0">
      <sharedItems containsString="0" containsBlank="1" containsNumber="1" containsInteger="1" minValue="0" maxValue="0"/>
    </cacheField>
    <cacheField name="calc.weighted.enduse_group.site_energy.hvac.energy_consumption..tbtu" numFmtId="0">
      <sharedItems containsString="0" containsBlank="1" containsNumber="1" minValue="4.4458300000000001E-5" maxValue="5.8829719000000003E-2"/>
    </cacheField>
    <cacheField name="calc.weighted.enduse_group.site_energy.interior_equipment.energy_consumption..tbtu" numFmtId="0">
      <sharedItems containsString="0" containsBlank="1" containsNumber="1" minValue="1.11167E-5" maxValue="2.0152250999999999E-2"/>
    </cacheField>
    <cacheField name="calc.weighted.enduse_group.site_energy.lighting.energy_consumption..tbtu" numFmtId="0">
      <sharedItems containsString="0" containsBlank="1" containsNumber="1" minValue="1.45585E-5" maxValue="7.8524319999999995E-3"/>
    </cacheField>
    <cacheField name="calc.weighted.enduse_group.site_energy.refrigeration.energy_consumption..tbtu" numFmtId="0">
      <sharedItems containsString="0" containsBlank="1" containsNumber="1" minValue="0" maxValue="1.5185870000000001E-3"/>
    </cacheField>
    <cacheField name="calc.weighted.enduse_group.site_energy.water_systems.energy_consumption..tbtu" numFmtId="0">
      <sharedItems containsString="0" containsBlank="1" containsNumber="1" minValue="0" maxValue="5.1881660000000001E-3"/>
    </cacheField>
    <cacheField name="calc.weighted.site_energy.total.energy_consumption..tbtu" numFmtId="0">
      <sharedItems containsString="0" containsBlank="1" containsNumber="1" minValue="8.4399000000000003E-5" maxValue="8.9996936999999999E-2"/>
    </cacheField>
    <cacheField name="calc.weighted.sqft..ft2" numFmtId="0">
      <sharedItems containsString="0" containsBlank="1" containsNumber="1" minValue="1917.1321720000001" maxValue="552310.6467000000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aprost, Marlena" refreshedDate="45792.547403240744" createdVersion="8" refreshedVersion="8" minRefreshableVersion="3" recordCount="3881" xr:uid="{AEFC0FB7-1CEC-4D56-AF1C-BEBA6D632270}">
  <cacheSource type="worksheet">
    <worksheetSource ref="A1:AI1048576" sheet="2. Raw Data"/>
  </cacheSource>
  <cacheFields count="35">
    <cacheField name="bldg_id" numFmtId="0">
      <sharedItems containsString="0" containsBlank="1" containsNumber="1" containsInteger="1" minValue="419" maxValue="142150"/>
    </cacheField>
    <cacheField name="upgrade" numFmtId="0">
      <sharedItems containsBlank="1" containsMixedTypes="1" containsNumber="1" containsInteger="1" minValue="0" maxValue="32" count="74">
        <s v="baseline"/>
        <s v="env_0001"/>
        <s v="env_0002"/>
        <s v="env_0003"/>
        <s v="env_0004"/>
        <s v="env_0005"/>
        <s v="hvac_0001"/>
        <s v="hvac_0002"/>
        <s v="hvac_0003"/>
        <s v="hvac_0004"/>
        <s v="hvac_0005"/>
        <s v="hvac_0006"/>
        <s v="hvac_0007"/>
        <s v="hvac_0008"/>
        <s v="hvac_0009"/>
        <s v="hvac_0010"/>
        <s v="hvac_0012"/>
        <s v="hvac_0013"/>
        <s v="hvac_0014"/>
        <s v="hvac_0015"/>
        <s v="hvac_0016"/>
        <s v="hvac_0017"/>
        <s v="hvac_0018"/>
        <s v="hvac_0019"/>
        <s v="hvac_0020"/>
        <s v="hvac_0021"/>
        <s v="hvac_0022"/>
        <s v="ltg_0001"/>
        <s v="ppl_0001"/>
        <s v="dr_0001"/>
        <s v="dr_0002"/>
        <s v="dr_0003"/>
        <s v="dr_0004"/>
        <s v="pkg_0001"/>
        <s v="pkg_0002"/>
        <s v="pkg_0003"/>
        <s v="pkg_0004"/>
        <s v="pkg_0005"/>
        <s v="pkg_0006"/>
        <s v="pkg_0007"/>
        <m/>
        <n v="0" u="1"/>
        <n v="1" u="1"/>
        <n v="2" u="1"/>
        <n v="3" u="1"/>
        <n v="4" u="1"/>
        <n v="5" u="1"/>
        <n v="6" u="1"/>
        <n v="7" u="1"/>
        <n v="8" u="1"/>
        <n v="9" u="1"/>
        <n v="10" u="1"/>
        <n v="11" u="1"/>
        <n v="12" u="1"/>
        <n v="13" u="1"/>
        <n v="14" u="1"/>
        <n v="15" u="1"/>
        <n v="16" u="1"/>
        <n v="17" u="1"/>
        <n v="18" u="1"/>
        <n v="19" u="1"/>
        <n v="20" u="1"/>
        <n v="21" u="1"/>
        <n v="22" u="1"/>
        <n v="23" u="1"/>
        <n v="24" u="1"/>
        <n v="25" u="1"/>
        <n v="26" u="1"/>
        <n v="27" u="1"/>
        <n v="28" u="1"/>
        <n v="29" u="1"/>
        <n v="30" u="1"/>
        <n v="31" u="1"/>
        <n v="32" u="1"/>
      </sharedItems>
    </cacheField>
    <cacheField name="in.upgrade_name" numFmtId="0">
      <sharedItems containsBlank="1" count="44">
        <s v="Baseline"/>
        <s v="Wall Insulation"/>
        <s v="Roof Insulation"/>
        <s v="Secondary Windows"/>
        <s v="Window Film"/>
        <s v="New Windows"/>
        <s v="HP Boiler, Electric Backup"/>
        <s v="HP Boiler, Gas Backup"/>
        <s v="DOAS HP Minisplits"/>
        <s v="Variable Speed HP RTU, Original Heating Fuel Backup"/>
        <s v="Variable Speed HP RTU, Electric Backup"/>
        <s v="VRF with DOAS"/>
        <s v="Demand Control Ventilation"/>
        <s v="Energy Recovery for AHUs"/>
        <s v="Air Side Economizers for AHUs"/>
        <s v="VRF with DOAS, 25pct Heat Pump Upsizing Allowance"/>
        <s v="Unoccupied AHU Control"/>
        <s v="Variable Speed HP RTU, Electric Backup, Energy Recovery"/>
        <s v="Advanced RTU Controls"/>
        <s v="Hydronic Water-to-Water Geothermal Heat Pump"/>
        <s v="Packaged Water-to-Air Geothermal Heat Pump"/>
        <s v="Console Water-to-Air Geothermal Heat Pump"/>
        <s v="Standard Performance HP RTU, Electric Backup"/>
        <s v="Standard Performance HP RTU, Electric Backup + Roof Insulation"/>
        <s v="Standard Performance HP RTU, Electric Backup, 32F Minimum Compressor Lockout"/>
        <s v="Cold Climate Challenge HP RTU, Electric Backup"/>
        <s v="Ideal Thermal Air Loads"/>
        <s v="LED Lighting"/>
        <s v="Electric Kitchen Equipment"/>
        <s v="Demand Flexibility, Thermostat Control, Load Shed for Daily Bldg Peak Reduction"/>
        <s v="Demand Flexibility, Thermostat Control, Load Shift for Daily Bldg Peak Reduction"/>
        <s v="Demand Flexibility, Lighting Control, Load Shed for Daily Bldg Peak Reduction"/>
        <s v="Demand Flexibility, Lighting Control, Load Shed for Daily GHG Emission Reduction"/>
        <s v="Package 1, Wall &amp; Roof Insulation + New Windows"/>
        <s v="Package 2, LED Lighting + Variable Speed HP RTU or HP Boilers"/>
        <s v="Package 3, LED Lighting + Standard Performance HP RTU or HP Boilers"/>
        <s v="Package 4, Package 1 + Package 2"/>
        <s v="Package 5, Variable Speed HP RTU or HP Boilers + Economizer + DCV + Energy Recovery"/>
        <s v="Comprehensive Geothermal Heat Pump Package, Hydronic GHP, Packaged GHP, or Console GHP"/>
        <s v="Package 6, Demand Flexibility, Lighting + Thermostat Control, Load Shed for Daily Bldg Peak Reduction"/>
        <m/>
        <s v="VRF with 25pct Upsizing Allowance" u="1"/>
        <s v="Demand Flexibility, Thermostat Control, Load Shed" u="1"/>
        <s v="Demand Flexibility, Thermostat Control, Load Shift" u="1"/>
      </sharedItems>
    </cacheField>
    <cacheField name="applicability" numFmtId="0">
      <sharedItems containsBlank="1"/>
    </cacheField>
    <cacheField name="weight" numFmtId="0">
      <sharedItems containsString="0" containsBlank="1" containsNumber="1" minValue="4.2096490000000002E-3" maxValue="81.383450730000007"/>
    </cacheField>
    <cacheField name="in.comstock_building_type_group" numFmtId="0">
      <sharedItems containsBlank="1" count="8">
        <s v="Education"/>
        <s v="Food Service"/>
        <s v="Healthcare"/>
        <s v="Lodging"/>
        <s v="Mercantile"/>
        <s v="Office"/>
        <s v="Warehouse and Storage"/>
        <m/>
      </sharedItems>
    </cacheField>
    <cacheField name="in.county_name" numFmtId="0">
      <sharedItems containsBlank="1" count="10">
        <s v="GA, Bibb County"/>
        <s v="GA, Douglas County"/>
        <s v="GA, Butts County"/>
        <s v="GA, Cobb County"/>
        <s v="GA, Coweta County"/>
        <s v="GA, Cherokee County"/>
        <s v="GA, Clayton County"/>
        <s v="GA, Fulton County"/>
        <m/>
        <s v="MN, Hennepin County" u="1"/>
      </sharedItems>
    </cacheField>
    <cacheField name="in.floor_area_category" numFmtId="0">
      <sharedItems containsBlank="1" count="26">
        <s v="30001_40000"/>
        <s v="40001_52000"/>
        <s v="64001_70000"/>
        <s v="52001_64000"/>
        <s v="100001_150000"/>
        <s v="70001_80000"/>
        <s v="80001_100000"/>
        <s v="12001_30000"/>
        <s v="3001_8000"/>
        <s v="200001_400000"/>
        <s v="8001_12000"/>
        <s v="150001_200000"/>
        <s v="1001_3000"/>
        <s v="_1000"/>
        <s v="600001_1mil"/>
        <s v="400001_600000"/>
        <s v="over_1mil"/>
        <m/>
        <s v="10001_25000" u="1"/>
        <s v="100001_200000" u="1"/>
        <s v="50001_100000" u="1"/>
        <s v="5001_10000" u="1"/>
        <s v="1001_5000" u="1"/>
        <s v="200001_500000" u="1"/>
        <s v="25001_50000" u="1"/>
        <s v="500001_1mil" u="1"/>
      </sharedItems>
    </cacheField>
    <cacheField name="in.hvac_category" numFmtId="0">
      <sharedItems containsBlank="1" count="6">
        <s v="Multizone CAV/VAV"/>
        <s v="Zone-by-Zone"/>
        <s v="Small Packaged Unit"/>
        <s v="Other HVAC"/>
        <s v="Residential Style Central Systems"/>
        <m/>
      </sharedItems>
    </cacheField>
    <cacheField name="in.interior_lighting_generation" numFmtId="0">
      <sharedItems containsBlank="1" count="6">
        <s v="gen2_t8_halogen"/>
        <s v="gen4_led"/>
        <s v="gen5_led"/>
        <s v="gen1_t12_incandescent"/>
        <s v="gen3_t5_cfl"/>
        <m/>
      </sharedItems>
    </cacheField>
    <cacheField name="in.state_name" numFmtId="0">
      <sharedItems containsBlank="1" count="3">
        <s v="Georgia"/>
        <m/>
        <s v="Minnesota" u="1"/>
      </sharedItems>
    </cacheField>
    <cacheField name="out.site_energy.total.energy_consumption_intensity..kwh_per_ft2" numFmtId="0">
      <sharedItems containsString="0" containsBlank="1" containsNumber="1" minValue="3.9098148149999998" maxValue="253.49722220000001"/>
    </cacheField>
    <cacheField name="calc.segment" numFmtId="0">
      <sharedItems containsBlank="1" count="11">
        <s v="D: Buildings with Hydronically Heated Multizone Systems"/>
        <s v="I: Non-Lodging Buildings with Zone-by-Zone Systems"/>
        <s v="B: Food-Service Buildings with Small Packaged Units"/>
        <s v="F: Buildings with Electric Resistance Multizone Systems"/>
        <s v="A: Non Food-Service Buildings with Small Packaged Units"/>
        <s v="E: Lodging with Zone-by-Zone Systems"/>
        <s v="G: Buildings with Furnace-Based Multizone Systems"/>
        <s v="C: Strip Malls with some Food-Service with Small Packaged Units"/>
        <s v="H: Buildings with Residential Style Central Systems"/>
        <m/>
        <s v="J: Other" u="1"/>
      </sharedItems>
    </cacheField>
    <cacheField name="calc.weighted.emissions.total_with_cambium_mid_case_15y..co2e_mmt" numFmtId="0">
      <sharedItems containsString="0" containsBlank="1" containsNumber="1" minValue="4.5961699999999997E-6" maxValue="7.7172669999999999E-3"/>
    </cacheField>
    <cacheField name="calc.weighted.emissions.total_with_egrid..co2e_mmt" numFmtId="0">
      <sharedItems containsString="0" containsBlank="1" containsNumber="1" minValue="6.3811900000000001E-6" maxValue="8.594605E-3"/>
    </cacheField>
    <cacheField name="calc.weighted.enduse_group.district_cooling.hvac.energy_consumption..tbtu" numFmtId="0">
      <sharedItems containsString="0" containsBlank="1" containsNumber="1" minValue="0" maxValue="4.8616857999999999E-2"/>
    </cacheField>
    <cacheField name="calc.weighted.enduse_group.district_heating.hvac.energy_consumption..tbtu" numFmtId="0">
      <sharedItems containsString="0" containsBlank="1" containsNumber="1" minValue="0" maxValue="6.6595860000000003E-3"/>
    </cacheField>
    <cacheField name="calc.weighted.enduse_group.district_heating.water_systems.energy_consumption..tbtu" numFmtId="0">
      <sharedItems containsString="0" containsBlank="1" containsNumber="1" containsInteger="1" minValue="0" maxValue="0"/>
    </cacheField>
    <cacheField name="calc.weighted.enduse_group.electricity.hvac.energy_consumption..tbtu" numFmtId="0">
      <sharedItems containsString="0" containsBlank="1" containsNumber="1" minValue="0" maxValue="3.3316008000000001E-2"/>
    </cacheField>
    <cacheField name="calc.weighted.enduse_group.electricity.interior_equipment.energy_consumption..tbtu" numFmtId="0">
      <sharedItems containsString="0" containsBlank="1" containsNumber="1" minValue="1.11167E-5" maxValue="1.7476173000000001E-2"/>
    </cacheField>
    <cacheField name="calc.weighted.enduse_group.electricity.lighting.energy_consumption..tbtu" numFmtId="0">
      <sharedItems containsString="0" containsBlank="1" containsNumber="1" minValue="1.45585E-5" maxValue="7.8524319999999995E-3"/>
    </cacheField>
    <cacheField name="calc.weighted.enduse_group.electricity.refrigeration.energy_consumption..tbtu" numFmtId="0">
      <sharedItems containsString="0" containsBlank="1" containsNumber="1" minValue="0" maxValue="1.5185870000000001E-3"/>
    </cacheField>
    <cacheField name="calc.weighted.enduse_group.electricity.water_systems.energy_consumption..tbtu" numFmtId="0">
      <sharedItems containsString="0" containsBlank="1" containsNumber="1" minValue="0" maxValue="1.5781390000000001E-3"/>
    </cacheField>
    <cacheField name="calc.weighted.enduse_group.natural_gas.hvac.energy_consumption..tbtu" numFmtId="0">
      <sharedItems containsString="0" containsBlank="1" containsNumber="1" minValue="0" maxValue="3.3428154000000002E-2"/>
    </cacheField>
    <cacheField name="calc.weighted.enduse_group.natural_gas.interior_equipment.energy_consumption..tbtu" numFmtId="0">
      <sharedItems containsString="0" containsBlank="1" containsNumber="1" minValue="0" maxValue="9.908254E-3"/>
    </cacheField>
    <cacheField name="calc.weighted.enduse_group.natural_gas.water_systems.energy_consumption..tbtu" numFmtId="0">
      <sharedItems containsString="0" containsBlank="1" containsNumber="1" minValue="0" maxValue="4.3958360000000002E-3"/>
    </cacheField>
    <cacheField name="calc.weighted.enduse_group.other_fuel.hvac.energy_consumption..tbtu" numFmtId="0">
      <sharedItems containsString="0" containsBlank="1" containsNumber="1" containsInteger="1" minValue="0" maxValue="0"/>
    </cacheField>
    <cacheField name="calc.weighted.enduse_group.other_fuel.water_systems.energy_consumption..tbtu" numFmtId="0">
      <sharedItems containsString="0" containsBlank="1" containsNumber="1" containsInteger="1" minValue="0" maxValue="0"/>
    </cacheField>
    <cacheField name="calc.weighted.enduse_group.site_energy.hvac.energy_consumption..tbtu" numFmtId="0">
      <sharedItems containsString="0" containsBlank="1" containsNumber="1" minValue="4.4458300000000001E-5" maxValue="5.8829719000000003E-2"/>
    </cacheField>
    <cacheField name="calc.weighted.enduse_group.site_energy.interior_equipment.energy_consumption..tbtu" numFmtId="0">
      <sharedItems containsString="0" containsBlank="1" containsNumber="1" minValue="1.11167E-5" maxValue="2.0152250999999999E-2"/>
    </cacheField>
    <cacheField name="calc.weighted.enduse_group.site_energy.lighting.energy_consumption..tbtu" numFmtId="0">
      <sharedItems containsString="0" containsBlank="1" containsNumber="1" minValue="1.45585E-5" maxValue="7.8524319999999995E-3"/>
    </cacheField>
    <cacheField name="calc.weighted.enduse_group.site_energy.refrigeration.energy_consumption..tbtu" numFmtId="0">
      <sharedItems containsString="0" containsBlank="1" containsNumber="1" minValue="0" maxValue="1.5185870000000001E-3"/>
    </cacheField>
    <cacheField name="calc.weighted.enduse_group.site_energy.water_systems.energy_consumption..tbtu" numFmtId="0">
      <sharedItems containsString="0" containsBlank="1" containsNumber="1" minValue="0" maxValue="5.1881660000000001E-3"/>
    </cacheField>
    <cacheField name="calc.weighted.site_energy.total.energy_consumption..tbtu" numFmtId="0">
      <sharedItems containsString="0" containsBlank="1" containsNumber="1" minValue="8.4399000000000003E-5" maxValue="8.9996936999999999E-2"/>
    </cacheField>
    <cacheField name="calc.weighted.sqft..ft2" numFmtId="0">
      <sharedItems containsString="0" containsBlank="1" containsNumber="1" minValue="1917.1321720000001" maxValue="552310.6467000000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81">
  <r>
    <n v="34366"/>
    <x v="0"/>
    <s v="Baseline"/>
    <b v="1"/>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0"/>
    <s v="Baseline"/>
    <b v="1"/>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0"/>
    <s v="Baseline"/>
    <b v="1"/>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0"/>
    <s v="Baseline"/>
    <b v="1"/>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0"/>
    <s v="Baseline"/>
    <b v="1"/>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0"/>
    <s v="Baseline"/>
    <b v="1"/>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0"/>
    <s v="Baseline"/>
    <b v="1"/>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0"/>
    <s v="Baseline"/>
    <b v="1"/>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0"/>
    <s v="Baseline"/>
    <b v="1"/>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0"/>
    <s v="Baseline"/>
    <b v="1"/>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0"/>
    <s v="Baseline"/>
    <b v="1"/>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0"/>
    <s v="Baseline"/>
    <b v="1"/>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
    <s v="Wall Insulation"/>
    <b v="1"/>
    <n v="1.3191171639999999"/>
    <s v="Education"/>
    <s v="GA, Bibb County"/>
    <s v="30001_40000"/>
    <s v="Multizone CAV/VAV"/>
    <s v="gen2_t8_halogen"/>
    <s v="Georgia"/>
    <n v="15.809682540000001"/>
    <s v="D: Buildings with Hydronically Heated Multizone Systems"/>
    <n v="2.1121200000000001E-4"/>
    <n v="2.46295E-4"/>
    <n v="0"/>
    <n v="0"/>
    <n v="0"/>
    <n v="7.2006200000000005E-4"/>
    <n v="1.16501E-4"/>
    <n v="5.3403299999999995E-4"/>
    <n v="8.2868700000000002E-5"/>
    <n v="7.2491300000000002E-5"/>
    <n v="7.0583400000000002E-4"/>
    <n v="1.3468E-4"/>
    <n v="1.2412799999999999E-4"/>
    <n v="0"/>
    <n v="0"/>
    <n v="1.4258960000000001E-3"/>
    <n v="2.5118200000000002E-4"/>
    <n v="5.3403299999999995E-4"/>
    <n v="8.2868700000000002E-5"/>
    <n v="1.9661900000000001E-4"/>
    <n v="2.4905859999999999E-3"/>
    <n v="46169.100729999998"/>
  </r>
  <r>
    <n v="34367"/>
    <x v="1"/>
    <s v="Wall Insulation"/>
    <b v="1"/>
    <n v="2.3970843949999998"/>
    <s v="Education"/>
    <s v="GA, Bibb County"/>
    <s v="40001_52000"/>
    <s v="Multizone CAV/VAV"/>
    <s v="gen4_led"/>
    <s v="Georgia"/>
    <n v="18.231340580000001"/>
    <s v="D: Buildings with Hydronically Heated Multizone Systems"/>
    <n v="5.4552500000000005E-4"/>
    <n v="6.6807699999999999E-4"/>
    <n v="0"/>
    <n v="0"/>
    <n v="0"/>
    <n v="2.485452E-3"/>
    <n v="1.6158399999999999E-4"/>
    <n v="1.045732E-3"/>
    <n v="1.51201E-4"/>
    <n v="1.6281100000000001E-4"/>
    <n v="2.5558159999999998E-3"/>
    <n v="0"/>
    <n v="2.9679100000000003E-4"/>
    <n v="0"/>
    <n v="0"/>
    <n v="5.0412670000000003E-3"/>
    <n v="1.6158399999999999E-4"/>
    <n v="1.045732E-3"/>
    <n v="1.51201E-4"/>
    <n v="4.5960199999999998E-4"/>
    <n v="6.8594110000000002E-3"/>
    <n v="110265.88219999999"/>
  </r>
  <r>
    <n v="34368"/>
    <x v="1"/>
    <s v="Wall Insulation"/>
    <b v="1"/>
    <n v="0.81784278099999996"/>
    <s v="Education"/>
    <s v="GA, Bibb County"/>
    <s v="64001_70000"/>
    <s v="Multizone CAV/VAV"/>
    <s v="gen2_t8_halogen"/>
    <s v="Georgia"/>
    <n v="18.28536484"/>
    <s v="D: Buildings with Hydronically Heated Multizone Systems"/>
    <n v="2.7148500000000002E-4"/>
    <n v="3.6314000000000002E-4"/>
    <n v="0"/>
    <n v="0"/>
    <n v="0"/>
    <n v="1.762703E-3"/>
    <n v="1.7483900000000001E-4"/>
    <n v="3.7350600000000001E-4"/>
    <n v="5.5059999999999998E-5"/>
    <n v="2.07047E-4"/>
    <n v="6.8176599999999999E-4"/>
    <n v="1.63893E-4"/>
    <n v="0"/>
    <n v="0"/>
    <n v="0"/>
    <n v="2.4444689999999999E-3"/>
    <n v="3.3873200000000001E-4"/>
    <n v="3.7350600000000001E-4"/>
    <n v="5.5059999999999998E-5"/>
    <n v="2.07047E-4"/>
    <n v="3.4188130000000001E-3"/>
    <n v="54795.466330000003"/>
  </r>
  <r>
    <n v="34369"/>
    <x v="1"/>
    <s v="Wall Insulation"/>
    <b v="1"/>
    <n v="2.2512021679999998"/>
    <s v="Education"/>
    <s v="GA, Bibb County"/>
    <s v="52001_64000"/>
    <s v="Multizone CAV/VAV"/>
    <s v="gen2_t8_halogen"/>
    <s v="Georgia"/>
    <n v="18.477825670000001"/>
    <s v="D: Buildings with Hydronically Heated Multizone Systems"/>
    <n v="7.3514200000000004E-4"/>
    <n v="9.0034499999999999E-4"/>
    <n v="0"/>
    <n v="0"/>
    <n v="0"/>
    <n v="4.6595500000000002E-3"/>
    <n v="4.3564299999999999E-4"/>
    <n v="1.2789780000000001E-3"/>
    <n v="1.5136699999999999E-4"/>
    <n v="1.6570500000000001E-4"/>
    <n v="1.1984299999999999E-3"/>
    <n v="0"/>
    <n v="3.4261300000000002E-4"/>
    <n v="0"/>
    <n v="0"/>
    <n v="5.8579790000000001E-3"/>
    <n v="4.3564299999999999E-4"/>
    <n v="1.2789780000000001E-3"/>
    <n v="1.5136699999999999E-4"/>
    <n v="5.0831800000000001E-4"/>
    <n v="8.2322850000000006E-3"/>
    <n v="130569.7258"/>
  </r>
  <r>
    <n v="34370"/>
    <x v="1"/>
    <s v="Wall Insulation"/>
    <b v="1"/>
    <n v="0.29874925600000002"/>
    <s v="Education"/>
    <s v="GA, Bibb County"/>
    <s v="100001_150000"/>
    <s v="Multizone CAV/VAV"/>
    <s v="gen4_led"/>
    <s v="Georgia"/>
    <n v="17.884311109999999"/>
    <s v="D: Buildings with Hydronically Heated Multizone Systems"/>
    <n v="1.78118E-4"/>
    <n v="2.2556099999999999E-4"/>
    <n v="0"/>
    <n v="0"/>
    <n v="0"/>
    <n v="1.0179869999999999E-3"/>
    <n v="5.8676299999999999E-5"/>
    <n v="2.5695900000000002E-4"/>
    <n v="1.9863700000000001E-5"/>
    <n v="4.6627900000000001E-5"/>
    <n v="7.82418E-4"/>
    <n v="0"/>
    <n v="9.6322400000000005E-5"/>
    <n v="0"/>
    <n v="0"/>
    <n v="1.8004060000000001E-3"/>
    <n v="5.8676299999999999E-5"/>
    <n v="2.5695900000000002E-4"/>
    <n v="1.9863700000000001E-5"/>
    <n v="1.4295000000000001E-4"/>
    <n v="2.278852E-3"/>
    <n v="37343.656969999996"/>
  </r>
  <r>
    <n v="34371"/>
    <x v="1"/>
    <s v="Wall Insulation"/>
    <b v="1"/>
    <n v="0.95432607199999997"/>
    <s v="Education"/>
    <s v="GA, Bibb County"/>
    <s v="70001_80000"/>
    <s v="Multizone CAV/VAV"/>
    <s v="gen4_led"/>
    <s v="Georgia"/>
    <n v="30.610481480000001"/>
    <s v="D: Buildings with Hydronically Heated Multizone Systems"/>
    <n v="6.2035300000000003E-4"/>
    <n v="7.0793199999999998E-4"/>
    <n v="0"/>
    <n v="0"/>
    <n v="0"/>
    <n v="3.005878E-3"/>
    <n v="1.40925E-4"/>
    <n v="6.7519300000000004E-4"/>
    <n v="6.2448500000000004E-5"/>
    <n v="9.7010500000000002E-5"/>
    <n v="3.305484E-3"/>
    <n v="0"/>
    <n v="1.8882E-4"/>
    <n v="0"/>
    <n v="0"/>
    <n v="6.3113609999999997E-3"/>
    <n v="1.40925E-4"/>
    <n v="6.7519300000000004E-4"/>
    <n v="6.2448500000000004E-5"/>
    <n v="2.8582999999999999E-4"/>
    <n v="7.4757579999999999E-3"/>
    <n v="71574.455369999996"/>
  </r>
  <r>
    <n v="34373"/>
    <x v="1"/>
    <s v="Wall Insulation"/>
    <b v="1"/>
    <n v="0.55594026500000004"/>
    <s v="Education"/>
    <s v="GA, Bibb County"/>
    <s v="80001_100000"/>
    <s v="Multizone CAV/VAV"/>
    <s v="gen2_t8_halogen"/>
    <s v="Georgia"/>
    <n v="17.030648150000001"/>
    <s v="D: Buildings with Hydronically Heated Multizone Systems"/>
    <n v="2.1742300000000001E-4"/>
    <n v="3.0781599999999998E-4"/>
    <n v="0"/>
    <n v="0"/>
    <n v="0"/>
    <n v="1.6978200000000001E-3"/>
    <n v="6.7099200000000003E-5"/>
    <n v="3.02684E-4"/>
    <n v="3.6974699999999997E-5"/>
    <n v="6.4317000000000001E-5"/>
    <n v="6.1379399999999997E-4"/>
    <n v="0"/>
    <n v="1.2487699999999999E-4"/>
    <n v="0"/>
    <n v="0"/>
    <n v="2.311614E-3"/>
    <n v="6.7099200000000003E-5"/>
    <n v="3.02684E-4"/>
    <n v="3.6974699999999997E-5"/>
    <n v="1.89194E-4"/>
    <n v="2.9075609999999999E-3"/>
    <n v="50034.623809999997"/>
  </r>
  <r>
    <n v="42214"/>
    <x v="1"/>
    <s v="Wall Insulation"/>
    <b v="1"/>
    <n v="1.7620470690000001"/>
    <s v="Education"/>
    <s v="GA, Bibb County"/>
    <s v="12001_30000"/>
    <s v="Zone-by-Zone"/>
    <s v="gen4_led"/>
    <s v="Georgia"/>
    <n v="15.50171958"/>
    <s v="I: Non-Lodging Buildings with Zone-by-Zone Systems"/>
    <n v="1.8149099999999999E-4"/>
    <n v="2.2606899999999999E-4"/>
    <n v="0"/>
    <n v="0"/>
    <n v="0"/>
    <n v="1.048003E-3"/>
    <n v="1.05367E-4"/>
    <n v="4.1222999999999997E-4"/>
    <n v="1.17074E-4"/>
    <n v="1.3758299999999999E-4"/>
    <n v="1.3696499999999999E-4"/>
    <n v="0"/>
    <n v="0"/>
    <n v="0"/>
    <n v="0"/>
    <n v="1.184968E-3"/>
    <n v="1.05367E-4"/>
    <n v="4.1222999999999997E-4"/>
    <n v="1.17074E-4"/>
    <n v="1.3758299999999999E-4"/>
    <n v="1.957238E-3"/>
    <n v="37002.988449999997"/>
  </r>
  <r>
    <n v="51971"/>
    <x v="1"/>
    <s v="Wall Insulation"/>
    <b v="1"/>
    <n v="15.423507109999999"/>
    <s v="Education"/>
    <s v="GA, Bibb County"/>
    <s v="3001_8000"/>
    <s v="Zone-by-Zone"/>
    <s v="gen2_t8_halogen"/>
    <s v="Georgia"/>
    <n v="35.796969699999998"/>
    <s v="I: Non-Lodging Buildings with Zone-by-Zone Systems"/>
    <n v="9.9556899999999997E-4"/>
    <n v="1.2347549999999999E-3"/>
    <n v="0"/>
    <n v="0"/>
    <n v="0"/>
    <n v="7.1061329999999997E-3"/>
    <n v="2.3170600000000001E-4"/>
    <n v="1.2111559999999999E-3"/>
    <n v="1.498852E-3"/>
    <n v="3.1371699999999998E-4"/>
    <n v="0"/>
    <n v="0"/>
    <n v="0"/>
    <n v="0"/>
    <n v="0"/>
    <n v="7.1061329999999997E-3"/>
    <n v="2.3170600000000001E-4"/>
    <n v="1.2111559999999999E-3"/>
    <n v="1.498852E-3"/>
    <n v="3.1371699999999998E-4"/>
    <n v="1.0361417E-2"/>
    <n v="84829.289099999995"/>
  </r>
  <r>
    <n v="62361"/>
    <x v="1"/>
    <s v="Wall Insulation"/>
    <b v="1"/>
    <n v="0.23844531599999999"/>
    <s v="Education"/>
    <s v="GA, Bibb County"/>
    <s v="200001_400000"/>
    <s v="Multizone CAV/VAV"/>
    <s v="gen2_t8_halogen"/>
    <s v="Georgia"/>
    <n v="31.864416670000001"/>
    <s v="D: Buildings with Hydronically Heated Multizone Systems"/>
    <n v="6.2278500000000005E-4"/>
    <n v="7.2852300000000002E-4"/>
    <n v="0"/>
    <n v="0"/>
    <n v="0"/>
    <n v="3.1193390000000001E-3"/>
    <n v="3.8755799999999998E-4"/>
    <n v="2.8730299999999998E-4"/>
    <n v="2.4550699999999999E-5"/>
    <n v="1.70867E-4"/>
    <n v="3.641844E-3"/>
    <n v="1.46093E-4"/>
    <n v="0"/>
    <n v="0"/>
    <n v="0"/>
    <n v="6.7611829999999996E-3"/>
    <n v="5.33651E-4"/>
    <n v="2.8730299999999998E-4"/>
    <n v="2.4550699999999999E-5"/>
    <n v="1.70867E-4"/>
    <n v="7.7775550000000002E-3"/>
    <n v="71533.594840000005"/>
  </r>
  <r>
    <n v="68318"/>
    <x v="1"/>
    <s v="Wall Insulation"/>
    <b v="1"/>
    <n v="1.2174150029999999"/>
    <s v="Education"/>
    <s v="GA, Bibb County"/>
    <s v="8001_12000"/>
    <s v="Zone-by-Zone"/>
    <s v="gen2_t8_halogen"/>
    <s v="Georgia"/>
    <n v="29.33777778"/>
    <s v="I: Non-Lodging Buildings with Zone-by-Zone Systems"/>
    <n v="1.03387E-4"/>
    <n v="1.27587E-4"/>
    <n v="0"/>
    <n v="0"/>
    <n v="0"/>
    <n v="5.4576500000000003E-4"/>
    <n v="2.3297000000000001E-5"/>
    <n v="1.72564E-4"/>
    <n v="1.16462E-4"/>
    <n v="2.3631599999999999E-5"/>
    <n v="3.1288799999999999E-4"/>
    <n v="0"/>
    <n v="2.4070099999999998E-5"/>
    <n v="0"/>
    <n v="0"/>
    <n v="8.5865300000000002E-4"/>
    <n v="2.3297000000000001E-5"/>
    <n v="1.72564E-4"/>
    <n v="1.16462E-4"/>
    <n v="4.7701699999999998E-5"/>
    <n v="1.218689E-3"/>
    <n v="12174.150030000001"/>
  </r>
  <r>
    <n v="81252"/>
    <x v="1"/>
    <s v="Wall Insulation"/>
    <b v="1"/>
    <n v="0.47343086400000001"/>
    <s v="Education"/>
    <s v="GA, Bibb County"/>
    <s v="150001_200000"/>
    <s v="Multizone CAV/VAV"/>
    <s v="gen2_t8_halogen"/>
    <s v="Georgia"/>
    <n v="16.88966667"/>
    <s v="D: Buildings with Hydronically Heated Multizone Systems"/>
    <n v="3.6622199999999998E-4"/>
    <n v="4.4266999999999999E-4"/>
    <n v="0"/>
    <n v="0"/>
    <n v="0"/>
    <n v="1.362179E-3"/>
    <n v="3.4473799999999998E-4"/>
    <n v="4.5282299999999998E-4"/>
    <n v="4.7905999999999998E-5"/>
    <n v="1.54263E-4"/>
    <n v="2.3112480000000001E-3"/>
    <n v="0"/>
    <n v="1.01511E-4"/>
    <n v="0"/>
    <n v="0"/>
    <n v="3.6734269999999999E-3"/>
    <n v="3.4473799999999998E-4"/>
    <n v="4.5282299999999998E-4"/>
    <n v="4.7905999999999998E-5"/>
    <n v="2.5577400000000001E-4"/>
    <n v="4.7746630000000002E-3"/>
    <n v="82850.401150000005"/>
  </r>
  <r>
    <n v="34366"/>
    <x v="2"/>
    <s v="Roof Insulation"/>
    <b v="1"/>
    <n v="1.3191171639999999"/>
    <s v="Education"/>
    <s v="GA, Bibb County"/>
    <s v="30001_40000"/>
    <s v="Multizone CAV/VAV"/>
    <s v="gen2_t8_halogen"/>
    <s v="Georgia"/>
    <n v="17.000952380000001"/>
    <s v="D: Buildings with Hydronically Heated Multizone Systems"/>
    <n v="2.2574499999999999E-4"/>
    <n v="2.6169099999999999E-4"/>
    <n v="0"/>
    <n v="0"/>
    <n v="0"/>
    <n v="7.7462500000000003E-4"/>
    <n v="1.16501E-4"/>
    <n v="5.3403299999999995E-4"/>
    <n v="8.2868700000000002E-5"/>
    <n v="7.2491300000000002E-5"/>
    <n v="8.3893900000000003E-4"/>
    <n v="1.3468E-4"/>
    <n v="1.2412799999999999E-4"/>
    <n v="0"/>
    <n v="0"/>
    <n v="1.6135640000000001E-3"/>
    <n v="2.5118200000000002E-4"/>
    <n v="5.3403299999999995E-4"/>
    <n v="8.2868700000000002E-5"/>
    <n v="1.9661900000000001E-4"/>
    <n v="2.6782540000000001E-3"/>
    <n v="46169.100729999998"/>
  </r>
  <r>
    <n v="34367"/>
    <x v="2"/>
    <s v="Roof Insulation"/>
    <b v="1"/>
    <n v="2.3970843949999998"/>
    <s v="Education"/>
    <s v="GA, Bibb County"/>
    <s v="40001_52000"/>
    <s v="Multizone CAV/VAV"/>
    <s v="gen4_led"/>
    <s v="Georgia"/>
    <n v="18.000362320000001"/>
    <s v="D: Buildings with Hydronically Heated Multizone Systems"/>
    <n v="5.4381799999999995E-4"/>
    <n v="6.6169000000000004E-4"/>
    <n v="0"/>
    <n v="0"/>
    <n v="0"/>
    <n v="2.4746830000000001E-3"/>
    <n v="1.6158399999999999E-4"/>
    <n v="1.045732E-3"/>
    <n v="1.5088300000000001E-4"/>
    <n v="1.6281100000000001E-4"/>
    <n v="2.4799990000000001E-3"/>
    <n v="0"/>
    <n v="2.9679100000000003E-4"/>
    <n v="0"/>
    <n v="0"/>
    <n v="4.9546820000000002E-3"/>
    <n v="1.6158399999999999E-4"/>
    <n v="1.045732E-3"/>
    <n v="1.5088300000000001E-4"/>
    <n v="4.5960199999999998E-4"/>
    <n v="6.7725069999999997E-3"/>
    <n v="110265.88219999999"/>
  </r>
  <r>
    <n v="34368"/>
    <x v="2"/>
    <s v="Roof Insulation"/>
    <b v="1"/>
    <n v="0.81784278099999996"/>
    <s v="Education"/>
    <s v="GA, Bibb County"/>
    <s v="64001_70000"/>
    <s v="Multizone CAV/VAV"/>
    <s v="gen2_t8_halogen"/>
    <s v="Georgia"/>
    <n v="17.952404640000001"/>
    <s v="D: Buildings with Hydronically Heated Multizone Systems"/>
    <n v="2.6806600000000002E-4"/>
    <n v="3.5698199999999999E-4"/>
    <n v="0"/>
    <n v="0"/>
    <n v="0"/>
    <n v="1.724541E-3"/>
    <n v="1.7483900000000001E-4"/>
    <n v="3.7350600000000001E-4"/>
    <n v="5.5044499999999998E-5"/>
    <n v="2.07047E-4"/>
    <n v="6.5769699999999995E-4"/>
    <n v="1.63893E-4"/>
    <n v="0"/>
    <n v="0"/>
    <n v="0"/>
    <n v="2.3822380000000001E-3"/>
    <n v="3.3873200000000001E-4"/>
    <n v="3.7350600000000001E-4"/>
    <n v="5.5044499999999998E-5"/>
    <n v="2.07047E-4"/>
    <n v="3.3565589999999998E-3"/>
    <n v="54795.466330000003"/>
  </r>
  <r>
    <n v="34369"/>
    <x v="2"/>
    <s v="Roof Insulation"/>
    <b v="1"/>
    <n v="2.2512021679999998"/>
    <s v="Education"/>
    <s v="GA, Bibb County"/>
    <s v="52001_64000"/>
    <s v="Multizone CAV/VAV"/>
    <s v="gen2_t8_halogen"/>
    <s v="Georgia"/>
    <n v="19.393247129999999"/>
    <s v="D: Buildings with Hydronically Heated Multizone Systems"/>
    <n v="7.6756299999999997E-4"/>
    <n v="9.4098900000000004E-4"/>
    <n v="0"/>
    <n v="0"/>
    <n v="0"/>
    <n v="4.9154480000000002E-3"/>
    <n v="4.3564299999999999E-4"/>
    <n v="1.2789780000000001E-3"/>
    <n v="1.5132399999999999E-4"/>
    <n v="1.6570500000000001E-4"/>
    <n v="1.350436E-3"/>
    <n v="0"/>
    <n v="3.4261300000000002E-4"/>
    <n v="0"/>
    <n v="0"/>
    <n v="6.2658840000000002E-3"/>
    <n v="4.3564299999999999E-4"/>
    <n v="1.2789780000000001E-3"/>
    <n v="1.5132399999999999E-4"/>
    <n v="5.0831800000000001E-4"/>
    <n v="8.6401259999999997E-3"/>
    <n v="130569.7258"/>
  </r>
  <r>
    <n v="34370"/>
    <x v="2"/>
    <s v="Roof Insulation"/>
    <b v="1"/>
    <n v="0.29874925600000002"/>
    <s v="Education"/>
    <s v="GA, Bibb County"/>
    <s v="100001_150000"/>
    <s v="Multizone CAV/VAV"/>
    <s v="gen4_led"/>
    <s v="Georgia"/>
    <n v="17.345022220000001"/>
    <s v="D: Buildings with Hydronically Heated Multizone Systems"/>
    <n v="1.7509000000000001E-4"/>
    <n v="2.1917E-4"/>
    <n v="0"/>
    <n v="0"/>
    <n v="0"/>
    <n v="9.8361499999999997E-4"/>
    <n v="5.8676299999999999E-5"/>
    <n v="2.5695900000000002E-4"/>
    <n v="1.9860800000000001E-5"/>
    <n v="4.6627900000000001E-5"/>
    <n v="7.4807699999999999E-4"/>
    <n v="0"/>
    <n v="9.6322400000000005E-5"/>
    <n v="0"/>
    <n v="0"/>
    <n v="1.731691E-3"/>
    <n v="5.8676299999999999E-5"/>
    <n v="2.5695900000000002E-4"/>
    <n v="1.9860800000000001E-5"/>
    <n v="1.4295000000000001E-4"/>
    <n v="2.2101349999999998E-3"/>
    <n v="37343.656969999996"/>
  </r>
  <r>
    <n v="34371"/>
    <x v="2"/>
    <s v="Roof Insulation"/>
    <b v="1"/>
    <n v="0.95432607199999997"/>
    <s v="Education"/>
    <s v="GA, Bibb County"/>
    <s v="70001_80000"/>
    <s v="Multizone CAV/VAV"/>
    <s v="gen4_led"/>
    <s v="Georgia"/>
    <n v="30.44507407"/>
    <s v="D: Buildings with Hydronically Heated Multizone Systems"/>
    <n v="6.2001500000000002E-4"/>
    <n v="7.0745599999999997E-4"/>
    <n v="0"/>
    <n v="0"/>
    <n v="0"/>
    <n v="3.048327E-3"/>
    <n v="1.40925E-4"/>
    <n v="6.7519300000000004E-4"/>
    <n v="6.2484700000000002E-5"/>
    <n v="9.7010500000000002E-5"/>
    <n v="3.2226109999999998E-3"/>
    <n v="0"/>
    <n v="1.8882E-4"/>
    <n v="0"/>
    <n v="0"/>
    <n v="6.2709380000000002E-3"/>
    <n v="1.40925E-4"/>
    <n v="6.7519300000000004E-4"/>
    <n v="6.2484700000000002E-5"/>
    <n v="2.8582999999999999E-4"/>
    <n v="7.435362E-3"/>
    <n v="71574.455369999996"/>
  </r>
  <r>
    <n v="34373"/>
    <x v="2"/>
    <s v="Roof Insulation"/>
    <b v="1"/>
    <n v="0.55594026500000004"/>
    <s v="Education"/>
    <s v="GA, Bibb County"/>
    <s v="80001_100000"/>
    <s v="Multizone CAV/VAV"/>
    <s v="gen2_t8_halogen"/>
    <s v="Georgia"/>
    <n v="16.732191360000002"/>
    <s v="D: Buildings with Hydronically Heated Multizone Systems"/>
    <n v="2.16157E-4"/>
    <n v="3.03193E-4"/>
    <n v="0"/>
    <n v="0"/>
    <n v="0"/>
    <n v="1.6745620000000001E-3"/>
    <n v="6.7099200000000003E-5"/>
    <n v="3.02684E-4"/>
    <n v="3.6943000000000002E-5"/>
    <n v="6.4317000000000001E-5"/>
    <n v="5.8613000000000003E-4"/>
    <n v="0"/>
    <n v="1.2487699999999999E-4"/>
    <n v="0"/>
    <n v="0"/>
    <n v="2.2606919999999999E-3"/>
    <n v="6.7099200000000003E-5"/>
    <n v="3.02684E-4"/>
    <n v="3.6943000000000002E-5"/>
    <n v="1.89194E-4"/>
    <n v="2.8566070000000002E-3"/>
    <n v="50034.623809999997"/>
  </r>
  <r>
    <n v="42214"/>
    <x v="2"/>
    <s v="Roof Insulation"/>
    <b v="1"/>
    <n v="1.7620470690000001"/>
    <s v="Education"/>
    <s v="GA, Bibb County"/>
    <s v="12001_30000"/>
    <s v="Zone-by-Zone"/>
    <s v="gen4_led"/>
    <s v="Georgia"/>
    <n v="17.246428569999999"/>
    <s v="I: Non-Lodging Buildings with Zone-by-Zone Systems"/>
    <n v="2.05639E-4"/>
    <n v="2.4966399999999997E-4"/>
    <n v="0"/>
    <n v="0"/>
    <n v="0"/>
    <n v="1.2174849999999999E-3"/>
    <n v="1.05367E-4"/>
    <n v="4.1222999999999997E-4"/>
    <n v="1.17157E-4"/>
    <n v="1.3758299999999999E-4"/>
    <n v="1.8771900000000001E-4"/>
    <n v="0"/>
    <n v="0"/>
    <n v="0"/>
    <n v="0"/>
    <n v="1.405204E-3"/>
    <n v="1.05367E-4"/>
    <n v="4.1222999999999997E-4"/>
    <n v="1.17157E-4"/>
    <n v="1.3758299999999999E-4"/>
    <n v="2.1775240000000001E-3"/>
    <n v="37002.988449999997"/>
  </r>
  <r>
    <n v="51971"/>
    <x v="2"/>
    <s v="Roof Insulation"/>
    <b v="1"/>
    <n v="15.423507109999999"/>
    <s v="Education"/>
    <s v="GA, Bibb County"/>
    <s v="3001_8000"/>
    <s v="Zone-by-Zone"/>
    <s v="gen2_t8_halogen"/>
    <s v="Georgia"/>
    <n v="36.702525250000001"/>
    <s v="I: Non-Lodging Buildings with Zone-by-Zone Systems"/>
    <n v="1.024996E-3"/>
    <n v="1.265986E-3"/>
    <n v="0"/>
    <n v="0"/>
    <n v="0"/>
    <n v="7.3680990000000003E-3"/>
    <n v="2.3170600000000001E-4"/>
    <n v="1.2111559999999999E-3"/>
    <n v="1.498852E-3"/>
    <n v="3.1371699999999998E-4"/>
    <n v="0"/>
    <n v="0"/>
    <n v="0"/>
    <n v="0"/>
    <n v="0"/>
    <n v="7.3680990000000003E-3"/>
    <n v="2.3170600000000001E-4"/>
    <n v="1.2111559999999999E-3"/>
    <n v="1.498852E-3"/>
    <n v="3.1371699999999998E-4"/>
    <n v="1.0623529E-2"/>
    <n v="84829.289099999995"/>
  </r>
  <r>
    <n v="62361"/>
    <x v="2"/>
    <s v="Roof Insulation"/>
    <b v="1"/>
    <n v="0.23844531599999999"/>
    <s v="Education"/>
    <s v="GA, Bibb County"/>
    <s v="200001_400000"/>
    <s v="Multizone CAV/VAV"/>
    <s v="gen2_t8_halogen"/>
    <s v="Georgia"/>
    <n v="33.021175929999998"/>
    <s v="D: Buildings with Hydronically Heated Multizone Systems"/>
    <n v="6.5111800000000001E-4"/>
    <n v="7.5466300000000004E-4"/>
    <n v="0"/>
    <n v="0"/>
    <n v="0"/>
    <n v="3.2583149999999999E-3"/>
    <n v="3.8755799999999998E-4"/>
    <n v="2.8730299999999998E-4"/>
    <n v="2.4534800000000001E-5"/>
    <n v="1.70867E-4"/>
    <n v="3.785226E-3"/>
    <n v="1.46093E-4"/>
    <n v="0"/>
    <n v="0"/>
    <n v="0"/>
    <n v="7.0435410000000004E-3"/>
    <n v="5.33651E-4"/>
    <n v="2.8730299999999998E-4"/>
    <n v="2.4534800000000001E-5"/>
    <n v="1.70867E-4"/>
    <n v="8.0599000000000001E-3"/>
    <n v="71533.594840000005"/>
  </r>
  <r>
    <n v="68318"/>
    <x v="2"/>
    <s v="Roof Insulation"/>
    <b v="1"/>
    <n v="1.2174150029999999"/>
    <s v="Education"/>
    <s v="GA, Bibb County"/>
    <s v="8001_12000"/>
    <s v="Zone-by-Zone"/>
    <s v="gen2_t8_halogen"/>
    <s v="Georgia"/>
    <n v="29.697777779999999"/>
    <s v="I: Non-Lodging Buildings with Zone-by-Zone Systems"/>
    <n v="1.05327E-4"/>
    <n v="1.2903099999999999E-4"/>
    <n v="0"/>
    <n v="0"/>
    <n v="0"/>
    <n v="5.5423500000000004E-4"/>
    <n v="2.3297000000000001E-5"/>
    <n v="1.72564E-4"/>
    <n v="1.1647299999999999E-4"/>
    <n v="2.3631599999999999E-5"/>
    <n v="3.1937300000000002E-4"/>
    <n v="0"/>
    <n v="2.4070099999999998E-5"/>
    <n v="0"/>
    <n v="0"/>
    <n v="8.73608E-4"/>
    <n v="2.3297000000000001E-5"/>
    <n v="1.72564E-4"/>
    <n v="1.1647299999999999E-4"/>
    <n v="4.7701699999999998E-5"/>
    <n v="1.233643E-3"/>
    <n v="12174.150030000001"/>
  </r>
  <r>
    <n v="81252"/>
    <x v="2"/>
    <s v="Roof Insulation"/>
    <b v="1"/>
    <n v="0.47343086400000001"/>
    <s v="Education"/>
    <s v="GA, Bibb County"/>
    <s v="150001_200000"/>
    <s v="Multizone CAV/VAV"/>
    <s v="gen2_t8_halogen"/>
    <s v="Georgia"/>
    <n v="16.600984130000001"/>
    <s v="D: Buildings with Hydronically Heated Multizone Systems"/>
    <n v="3.6228999999999998E-4"/>
    <n v="4.3559799999999999E-4"/>
    <n v="0"/>
    <n v="0"/>
    <n v="0"/>
    <n v="1.3313019999999999E-3"/>
    <n v="3.4473799999999998E-4"/>
    <n v="4.5282299999999998E-4"/>
    <n v="4.7861100000000002E-5"/>
    <n v="1.54263E-4"/>
    <n v="2.260555E-3"/>
    <n v="0"/>
    <n v="1.01511E-4"/>
    <n v="0"/>
    <n v="0"/>
    <n v="3.5918579999999999E-3"/>
    <n v="3.4473799999999998E-4"/>
    <n v="4.5282299999999998E-4"/>
    <n v="4.7861100000000002E-5"/>
    <n v="2.5577400000000001E-4"/>
    <n v="4.693053E-3"/>
    <n v="82850.401150000005"/>
  </r>
  <r>
    <n v="34366"/>
    <x v="3"/>
    <s v="Secondary Windows"/>
    <b v="1"/>
    <n v="1.3191171639999999"/>
    <s v="Education"/>
    <s v="GA, Bibb County"/>
    <s v="30001_40000"/>
    <s v="Multizone CAV/VAV"/>
    <s v="gen2_t8_halogen"/>
    <s v="Georgia"/>
    <n v="17.66920635"/>
    <s v="D: Buildings with Hydronically Heated Multizone Systems"/>
    <n v="2.3282899999999999E-4"/>
    <n v="2.6963399999999999E-4"/>
    <n v="0"/>
    <n v="0"/>
    <n v="0"/>
    <n v="7.9200400000000002E-4"/>
    <n v="1.16501E-4"/>
    <n v="5.3403299999999995E-4"/>
    <n v="8.2868700000000002E-5"/>
    <n v="7.2491300000000002E-5"/>
    <n v="9.2683399999999997E-4"/>
    <n v="1.3468E-4"/>
    <n v="1.2412799999999999E-4"/>
    <n v="0"/>
    <n v="0"/>
    <n v="1.718837E-3"/>
    <n v="2.5118200000000002E-4"/>
    <n v="5.3403299999999995E-4"/>
    <n v="8.2868700000000002E-5"/>
    <n v="1.9661900000000001E-4"/>
    <n v="2.783527E-3"/>
    <n v="46169.100729999998"/>
  </r>
  <r>
    <n v="34367"/>
    <x v="3"/>
    <s v="Secondary Windows"/>
    <b v="1"/>
    <n v="2.3970843949999998"/>
    <s v="Education"/>
    <s v="GA, Bibb County"/>
    <s v="40001_52000"/>
    <s v="Multizone CAV/VAV"/>
    <s v="gen4_led"/>
    <s v="Georgia"/>
    <n v="18.786654590000001"/>
    <s v="D: Buildings with Hydronically Heated Multizone Systems"/>
    <n v="5.6233599999999998E-4"/>
    <n v="6.8599600000000002E-4"/>
    <n v="0"/>
    <n v="0"/>
    <n v="0"/>
    <n v="2.5609959999999998E-3"/>
    <n v="1.6158399999999999E-4"/>
    <n v="1.045732E-3"/>
    <n v="1.51292E-4"/>
    <n v="1.6278899999999999E-4"/>
    <n v="2.6891139999999998E-3"/>
    <n v="0"/>
    <n v="2.9679100000000003E-4"/>
    <n v="0"/>
    <n v="0"/>
    <n v="5.2501090000000002E-3"/>
    <n v="1.6158399999999999E-4"/>
    <n v="1.045732E-3"/>
    <n v="1.51292E-4"/>
    <n v="4.5958000000000001E-4"/>
    <n v="7.0683439999999998E-3"/>
    <n v="110265.88219999999"/>
  </r>
  <r>
    <n v="34368"/>
    <x v="3"/>
    <s v="Secondary Windows"/>
    <b v="1"/>
    <n v="0.81784278099999996"/>
    <s v="Education"/>
    <s v="GA, Bibb County"/>
    <s v="64001_70000"/>
    <s v="Multizone CAV/VAV"/>
    <s v="gen2_t8_halogen"/>
    <s v="Georgia"/>
    <n v="18.31807629"/>
    <s v="D: Buildings with Hydronically Heated Multizone Systems"/>
    <n v="2.7079099999999999E-4"/>
    <n v="3.5997999999999998E-4"/>
    <n v="0"/>
    <n v="0"/>
    <n v="0"/>
    <n v="1.694566E-3"/>
    <n v="1.7483900000000001E-4"/>
    <n v="3.7350600000000001E-4"/>
    <n v="5.5044499999999998E-5"/>
    <n v="2.07047E-4"/>
    <n v="7.5604199999999996E-4"/>
    <n v="1.63893E-4"/>
    <n v="0"/>
    <n v="0"/>
    <n v="0"/>
    <n v="2.450608E-3"/>
    <n v="3.3873200000000001E-4"/>
    <n v="3.7350600000000001E-4"/>
    <n v="5.5044499999999998E-5"/>
    <n v="2.07047E-4"/>
    <n v="3.4249290000000002E-3"/>
    <n v="54795.466330000003"/>
  </r>
  <r>
    <n v="34369"/>
    <x v="3"/>
    <s v="Secondary Windows"/>
    <b v="1"/>
    <n v="2.2512021679999998"/>
    <s v="Education"/>
    <s v="GA, Bibb County"/>
    <s v="52001_64000"/>
    <s v="Multizone CAV/VAV"/>
    <s v="gen2_t8_halogen"/>
    <s v="Georgia"/>
    <n v="19.666906130000001"/>
    <s v="D: Buildings with Hydronically Heated Multizone Systems"/>
    <n v="7.7579700000000005E-4"/>
    <n v="9.5132599999999995E-4"/>
    <n v="0"/>
    <n v="0"/>
    <n v="0"/>
    <n v="4.9573109999999998E-3"/>
    <n v="4.3564299999999999E-4"/>
    <n v="1.2789780000000001E-3"/>
    <n v="1.5132399999999999E-4"/>
    <n v="1.6570500000000001E-4"/>
    <n v="1.430537E-3"/>
    <n v="0"/>
    <n v="3.4261300000000002E-4"/>
    <n v="0"/>
    <n v="0"/>
    <n v="6.3878479999999998E-3"/>
    <n v="4.3564299999999999E-4"/>
    <n v="1.2789780000000001E-3"/>
    <n v="1.5132399999999999E-4"/>
    <n v="5.0831800000000001E-4"/>
    <n v="8.7620470000000002E-3"/>
    <n v="130569.7258"/>
  </r>
  <r>
    <n v="34370"/>
    <x v="3"/>
    <s v="Secondary Windows"/>
    <b v="1"/>
    <n v="0.29874925600000002"/>
    <s v="Education"/>
    <s v="GA, Bibb County"/>
    <s v="100001_150000"/>
    <s v="Multizone CAV/VAV"/>
    <s v="gen4_led"/>
    <s v="Georgia"/>
    <n v="18.576466669999999"/>
    <s v="D: Buildings with Hydronically Heated Multizone Systems"/>
    <n v="1.85923E-4"/>
    <n v="2.33599E-4"/>
    <n v="0"/>
    <n v="0"/>
    <n v="0"/>
    <n v="1.058958E-3"/>
    <n v="5.8676299999999999E-5"/>
    <n v="2.5695900000000002E-4"/>
    <n v="1.98665E-5"/>
    <n v="4.6627900000000001E-5"/>
    <n v="8.2964099999999999E-4"/>
    <n v="0"/>
    <n v="9.6322400000000005E-5"/>
    <n v="0"/>
    <n v="0"/>
    <n v="1.888598E-3"/>
    <n v="5.8676299999999999E-5"/>
    <n v="2.5695900000000002E-4"/>
    <n v="1.98665E-5"/>
    <n v="1.4295000000000001E-4"/>
    <n v="2.3670480000000001E-3"/>
    <n v="37343.656969999996"/>
  </r>
  <r>
    <n v="34371"/>
    <x v="3"/>
    <s v="Secondary Windows"/>
    <b v="1"/>
    <n v="0.95432607199999997"/>
    <s v="Education"/>
    <s v="GA, Bibb County"/>
    <s v="70001_80000"/>
    <s v="Multizone CAV/VAV"/>
    <s v="gen4_led"/>
    <s v="Georgia"/>
    <n v="31.790370370000002"/>
    <s v="D: Buildings with Hydronically Heated Multizone Systems"/>
    <n v="6.4135199999999998E-4"/>
    <n v="7.3315700000000001E-4"/>
    <n v="0"/>
    <n v="0"/>
    <n v="0"/>
    <n v="3.1199750000000001E-3"/>
    <n v="1.40925E-4"/>
    <n v="6.7519300000000004E-4"/>
    <n v="6.2439499999999997E-5"/>
    <n v="9.7010500000000002E-5"/>
    <n v="3.47956E-3"/>
    <n v="0"/>
    <n v="1.8882E-4"/>
    <n v="0"/>
    <n v="0"/>
    <n v="6.5995350000000001E-3"/>
    <n v="1.40925E-4"/>
    <n v="6.7519300000000004E-4"/>
    <n v="6.2439499999999997E-5"/>
    <n v="2.8582999999999999E-4"/>
    <n v="7.7639140000000002E-3"/>
    <n v="71574.455369999996"/>
  </r>
  <r>
    <n v="34373"/>
    <x v="3"/>
    <s v="Secondary Windows"/>
    <b v="1"/>
    <n v="0.55594026500000004"/>
    <s v="Education"/>
    <s v="GA, Bibb County"/>
    <s v="80001_100000"/>
    <s v="Multizone CAV/VAV"/>
    <s v="gen2_t8_halogen"/>
    <s v="Georgia"/>
    <n v="17.762839509999999"/>
    <s v="D: Buildings with Hydronically Heated Multizone Systems"/>
    <n v="2.2755599999999999E-4"/>
    <n v="3.1758200000000001E-4"/>
    <n v="0"/>
    <n v="0"/>
    <n v="0"/>
    <n v="1.724831E-3"/>
    <n v="6.7099200000000003E-5"/>
    <n v="3.02684E-4"/>
    <n v="3.6964100000000001E-5"/>
    <n v="6.4317000000000001E-5"/>
    <n v="7.1179800000000003E-4"/>
    <n v="0"/>
    <n v="1.2487699999999999E-4"/>
    <n v="0"/>
    <n v="0"/>
    <n v="2.4366280000000001E-3"/>
    <n v="6.7099200000000003E-5"/>
    <n v="3.02684E-4"/>
    <n v="3.6964100000000001E-5"/>
    <n v="1.89194E-4"/>
    <n v="3.0325650000000001E-3"/>
    <n v="50034.623809999997"/>
  </r>
  <r>
    <n v="42214"/>
    <x v="3"/>
    <s v="Secondary Windows"/>
    <b v="1"/>
    <n v="1.7620470690000001"/>
    <s v="Education"/>
    <s v="GA, Bibb County"/>
    <s v="12001_30000"/>
    <s v="Zone-by-Zone"/>
    <s v="gen4_led"/>
    <s v="Georgia"/>
    <n v="17.780952379999999"/>
    <s v="I: Non-Lodging Buildings with Zone-by-Zone Systems"/>
    <n v="2.10368E-4"/>
    <n v="2.5641900000000003E-4"/>
    <n v="0"/>
    <n v="0"/>
    <n v="0"/>
    <n v="1.2603899999999999E-3"/>
    <n v="1.05367E-4"/>
    <n v="4.1222999999999997E-4"/>
    <n v="1.17157E-4"/>
    <n v="1.3758299999999999E-4"/>
    <n v="2.1232E-4"/>
    <n v="0"/>
    <n v="0"/>
    <n v="0"/>
    <n v="0"/>
    <n v="1.472709E-3"/>
    <n v="1.05367E-4"/>
    <n v="4.1222999999999997E-4"/>
    <n v="1.17157E-4"/>
    <n v="1.3758299999999999E-4"/>
    <n v="2.2450130000000001E-3"/>
    <n v="37002.988449999997"/>
  </r>
  <r>
    <n v="51971"/>
    <x v="3"/>
    <s v="Secondary Windows"/>
    <b v="1"/>
    <n v="15.423507109999999"/>
    <s v="Education"/>
    <s v="GA, Bibb County"/>
    <s v="3001_8000"/>
    <s v="Zone-by-Zone"/>
    <s v="gen2_t8_halogen"/>
    <s v="Georgia"/>
    <n v="34.217171720000003"/>
    <s v="I: Non-Lodging Buildings with Zone-by-Zone Systems"/>
    <n v="9.6831800000000002E-4"/>
    <n v="1.1802609999999999E-3"/>
    <n v="0"/>
    <n v="0"/>
    <n v="0"/>
    <n v="6.6488609999999998E-3"/>
    <n v="2.3170600000000001E-4"/>
    <n v="1.2111559999999999E-3"/>
    <n v="1.498852E-3"/>
    <n v="3.1371699999999998E-4"/>
    <n v="0"/>
    <n v="0"/>
    <n v="0"/>
    <n v="0"/>
    <n v="0"/>
    <n v="6.6488609999999998E-3"/>
    <n v="2.3170600000000001E-4"/>
    <n v="1.2111559999999999E-3"/>
    <n v="1.498852E-3"/>
    <n v="3.1371699999999998E-4"/>
    <n v="9.9041449999999996E-3"/>
    <n v="84829.289099999995"/>
  </r>
  <r>
    <n v="62361"/>
    <x v="3"/>
    <s v="Secondary Windows"/>
    <b v="1"/>
    <n v="0.23844531599999999"/>
    <s v="Education"/>
    <s v="GA, Bibb County"/>
    <s v="200001_400000"/>
    <s v="Multizone CAV/VAV"/>
    <s v="gen2_t8_halogen"/>
    <s v="Georgia"/>
    <n v="33.27835185"/>
    <s v="D: Buildings with Hydronically Heated Multizone Systems"/>
    <n v="6.5548699999999995E-4"/>
    <n v="7.6083800000000001E-4"/>
    <n v="0"/>
    <n v="0"/>
    <n v="0"/>
    <n v="3.2961610000000001E-3"/>
    <n v="3.8755799999999998E-4"/>
    <n v="2.8730299999999998E-4"/>
    <n v="2.4534800000000001E-5"/>
    <n v="1.70867E-4"/>
    <n v="3.8101540000000001E-3"/>
    <n v="1.46093E-4"/>
    <n v="0"/>
    <n v="0"/>
    <n v="0"/>
    <n v="7.1063159999999997E-3"/>
    <n v="5.33651E-4"/>
    <n v="2.8730299999999998E-4"/>
    <n v="2.4534800000000001E-5"/>
    <n v="1.70867E-4"/>
    <n v="8.1226719999999992E-3"/>
    <n v="71533.594840000005"/>
  </r>
  <r>
    <n v="68318"/>
    <x v="3"/>
    <s v="Secondary Windows"/>
    <b v="1"/>
    <n v="1.2174150029999999"/>
    <s v="Education"/>
    <s v="GA, Bibb County"/>
    <s v="8001_12000"/>
    <s v="Zone-by-Zone"/>
    <s v="gen2_t8_halogen"/>
    <s v="Georgia"/>
    <n v="27.445555559999999"/>
    <s v="I: Non-Lodging Buildings with Zone-by-Zone Systems"/>
    <n v="9.8493700000000002E-5"/>
    <n v="1.1938300000000001E-4"/>
    <n v="0"/>
    <n v="0"/>
    <n v="0"/>
    <n v="4.8936300000000004E-4"/>
    <n v="2.3297000000000001E-5"/>
    <n v="1.72564E-4"/>
    <n v="1.16462E-4"/>
    <n v="2.3631599999999999E-5"/>
    <n v="2.9067600000000002E-4"/>
    <n v="0"/>
    <n v="2.4070099999999998E-5"/>
    <n v="0"/>
    <n v="0"/>
    <n v="7.8003899999999995E-4"/>
    <n v="2.3297000000000001E-5"/>
    <n v="1.72564E-4"/>
    <n v="1.16462E-4"/>
    <n v="4.7701699999999998E-5"/>
    <n v="1.140086E-3"/>
    <n v="12174.150030000001"/>
  </r>
  <r>
    <n v="81252"/>
    <x v="3"/>
    <s v="Secondary Windows"/>
    <b v="1"/>
    <n v="0.47343086400000001"/>
    <s v="Education"/>
    <s v="GA, Bibb County"/>
    <s v="150001_200000"/>
    <s v="Multizone CAV/VAV"/>
    <s v="gen2_t8_halogen"/>
    <s v="Georgia"/>
    <n v="17.728285710000002"/>
    <s v="D: Buildings with Hydronically Heated Multizone Systems"/>
    <n v="3.8389099999999997E-4"/>
    <n v="4.6245800000000001E-4"/>
    <n v="0"/>
    <n v="0"/>
    <n v="0"/>
    <n v="1.437579E-3"/>
    <n v="3.4473799999999998E-4"/>
    <n v="4.5282299999999998E-4"/>
    <n v="4.7914899999999998E-5"/>
    <n v="1.54263E-4"/>
    <n v="2.47291E-3"/>
    <n v="0"/>
    <n v="1.01511E-4"/>
    <n v="0"/>
    <n v="0"/>
    <n v="3.9104889999999996E-3"/>
    <n v="3.4473799999999998E-4"/>
    <n v="4.5282299999999998E-4"/>
    <n v="4.7914899999999998E-5"/>
    <n v="2.5577400000000001E-4"/>
    <n v="5.0117390000000003E-3"/>
    <n v="82850.401150000005"/>
  </r>
  <r>
    <n v="34366"/>
    <x v="4"/>
    <s v="Window Film"/>
    <b v="1"/>
    <n v="1.3191171639999999"/>
    <s v="Education"/>
    <s v="GA, Bibb County"/>
    <s v="30001_40000"/>
    <s v="Multizone CAV/VAV"/>
    <s v="gen2_t8_halogen"/>
    <s v="Georgia"/>
    <n v="17.836507940000001"/>
    <s v="D: Buildings with Hydronically Heated Multizone Systems"/>
    <n v="2.3451099999999999E-4"/>
    <n v="2.7095E-4"/>
    <n v="0"/>
    <n v="0"/>
    <n v="0"/>
    <n v="7.8352700000000001E-4"/>
    <n v="1.16501E-4"/>
    <n v="5.3403299999999995E-4"/>
    <n v="8.2831199999999994E-5"/>
    <n v="7.2491300000000002E-5"/>
    <n v="9.6170399999999997E-4"/>
    <n v="1.3468E-4"/>
    <n v="1.2412799999999999E-4"/>
    <n v="0"/>
    <n v="0"/>
    <n v="1.7452310000000001E-3"/>
    <n v="2.5118200000000002E-4"/>
    <n v="5.3403299999999995E-4"/>
    <n v="8.2831199999999994E-5"/>
    <n v="1.9661900000000001E-4"/>
    <n v="2.809883E-3"/>
    <n v="46169.100729999998"/>
  </r>
  <r>
    <n v="34367"/>
    <x v="4"/>
    <s v="Window Film"/>
    <b v="1"/>
    <n v="2.3970843949999998"/>
    <s v="Education"/>
    <s v="GA, Bibb County"/>
    <s v="40001_52000"/>
    <s v="Multizone CAV/VAV"/>
    <s v="gen4_led"/>
    <s v="Georgia"/>
    <n v="19.010567630000001"/>
    <s v="D: Buildings with Hydronically Heated Multizone Systems"/>
    <n v="5.6747899999999997E-4"/>
    <n v="6.9062400000000003E-4"/>
    <n v="0"/>
    <n v="0"/>
    <n v="0"/>
    <n v="2.541934E-3"/>
    <n v="1.6158399999999999E-4"/>
    <n v="1.045732E-3"/>
    <n v="1.5122399999999999E-4"/>
    <n v="1.6278899999999999E-4"/>
    <n v="2.7925350000000001E-3"/>
    <n v="0"/>
    <n v="2.9676799999999999E-4"/>
    <n v="0"/>
    <n v="0"/>
    <n v="5.3344689999999997E-3"/>
    <n v="1.6158399999999999E-4"/>
    <n v="1.045732E-3"/>
    <n v="1.5122399999999999E-4"/>
    <n v="4.5955699999999998E-4"/>
    <n v="7.152589E-3"/>
    <n v="110265.88219999999"/>
  </r>
  <r>
    <n v="34368"/>
    <x v="4"/>
    <s v="Window Film"/>
    <b v="1"/>
    <n v="0.81784278099999996"/>
    <s v="Education"/>
    <s v="GA, Bibb County"/>
    <s v="64001_70000"/>
    <s v="Multizone CAV/VAV"/>
    <s v="gen2_t8_halogen"/>
    <s v="Georgia"/>
    <n v="18.6752073"/>
    <s v="D: Buildings with Hydronically Heated Multizone Systems"/>
    <n v="2.7296200000000002E-4"/>
    <n v="3.56759E-4"/>
    <n v="0"/>
    <n v="0"/>
    <n v="0"/>
    <n v="1.547858E-3"/>
    <n v="1.7483900000000001E-4"/>
    <n v="3.7350600000000001E-4"/>
    <n v="5.5013499999999998E-5"/>
    <n v="2.07047E-4"/>
    <n v="9.6955399999999997E-4"/>
    <n v="1.63893E-4"/>
    <n v="0"/>
    <n v="0"/>
    <n v="0"/>
    <n v="2.5174120000000001E-3"/>
    <n v="3.3873200000000001E-4"/>
    <n v="3.7350600000000001E-4"/>
    <n v="5.5013499999999998E-5"/>
    <n v="2.07047E-4"/>
    <n v="3.4917009999999998E-3"/>
    <n v="54795.466330000003"/>
  </r>
  <r>
    <n v="34369"/>
    <x v="4"/>
    <s v="Window Film"/>
    <b v="1"/>
    <n v="2.2512021679999998"/>
    <s v="Education"/>
    <s v="GA, Bibb County"/>
    <s v="52001_64000"/>
    <s v="Multizone CAV/VAV"/>
    <s v="gen2_t8_halogen"/>
    <s v="Georgia"/>
    <n v="19.619540229999998"/>
    <s v="D: Buildings with Hydronically Heated Multizone Systems"/>
    <n v="7.7319300000000004E-4"/>
    <n v="9.4337399999999997E-4"/>
    <n v="0"/>
    <n v="0"/>
    <n v="0"/>
    <n v="4.8324029999999999E-3"/>
    <n v="4.3564299999999999E-4"/>
    <n v="1.2789780000000001E-3"/>
    <n v="1.5123900000000001E-4"/>
    <n v="1.6570500000000001E-4"/>
    <n v="1.5343850000000001E-3"/>
    <n v="0"/>
    <n v="3.4261300000000002E-4"/>
    <n v="0"/>
    <n v="0"/>
    <n v="6.366788E-3"/>
    <n v="4.3564299999999999E-4"/>
    <n v="1.2789780000000001E-3"/>
    <n v="1.5123900000000001E-4"/>
    <n v="5.0831800000000001E-4"/>
    <n v="8.740945E-3"/>
    <n v="130569.7258"/>
  </r>
  <r>
    <n v="34370"/>
    <x v="4"/>
    <s v="Window Film"/>
    <b v="1"/>
    <n v="0.29874925600000002"/>
    <s v="Education"/>
    <s v="GA, Bibb County"/>
    <s v="100001_150000"/>
    <s v="Multizone CAV/VAV"/>
    <s v="gen4_led"/>
    <s v="Georgia"/>
    <n v="18.626422219999998"/>
    <s v="D: Buildings with Hydronically Heated Multizone Systems"/>
    <n v="1.8608599999999999E-4"/>
    <n v="2.3342799999999999E-4"/>
    <n v="0"/>
    <n v="0"/>
    <n v="0"/>
    <n v="1.0475720000000001E-3"/>
    <n v="5.8676299999999999E-5"/>
    <n v="2.5695900000000002E-4"/>
    <n v="1.98665E-5"/>
    <n v="4.6627900000000001E-5"/>
    <n v="8.4739199999999998E-4"/>
    <n v="0"/>
    <n v="9.6322400000000005E-5"/>
    <n v="0"/>
    <n v="0"/>
    <n v="1.8949640000000001E-3"/>
    <n v="5.8676299999999999E-5"/>
    <n v="2.5695900000000002E-4"/>
    <n v="1.98665E-5"/>
    <n v="1.4295000000000001E-4"/>
    <n v="2.373413E-3"/>
    <n v="37343.656969999996"/>
  </r>
  <r>
    <n v="34371"/>
    <x v="4"/>
    <s v="Window Film"/>
    <b v="1"/>
    <n v="0.95432607199999997"/>
    <s v="Education"/>
    <s v="GA, Bibb County"/>
    <s v="70001_80000"/>
    <s v="Multizone CAV/VAV"/>
    <s v="gen4_led"/>
    <s v="Georgia"/>
    <n v="32.039851849999998"/>
    <s v="D: Buildings with Hydronically Heated Multizone Systems"/>
    <n v="6.4523100000000002E-4"/>
    <n v="7.3536599999999999E-4"/>
    <n v="0"/>
    <n v="0"/>
    <n v="0"/>
    <n v="3.0844359999999999E-3"/>
    <n v="1.40925E-4"/>
    <n v="6.7519300000000004E-4"/>
    <n v="6.2430399999999998E-5"/>
    <n v="9.7010500000000002E-5"/>
    <n v="3.5760369999999998E-3"/>
    <n v="0"/>
    <n v="1.8882E-4"/>
    <n v="0"/>
    <n v="0"/>
    <n v="6.6604719999999997E-3"/>
    <n v="1.40925E-4"/>
    <n v="6.7519300000000004E-4"/>
    <n v="6.2430399999999998E-5"/>
    <n v="2.8582999999999999E-4"/>
    <n v="7.8248420000000003E-3"/>
    <n v="71574.455369999996"/>
  </r>
  <r>
    <n v="34373"/>
    <x v="4"/>
    <s v="Window Film"/>
    <b v="1"/>
    <n v="0.55594026500000004"/>
    <s v="Education"/>
    <s v="GA, Bibb County"/>
    <s v="80001_100000"/>
    <s v="Multizone CAV/VAV"/>
    <s v="gen2_t8_halogen"/>
    <s v="Georgia"/>
    <n v="18.150833330000001"/>
    <s v="D: Buildings with Hydronically Heated Multizone Systems"/>
    <n v="2.3193500000000001E-4"/>
    <n v="3.1989699999999998E-4"/>
    <n v="0"/>
    <n v="0"/>
    <n v="0"/>
    <n v="1.684542E-3"/>
    <n v="6.7099200000000003E-5"/>
    <n v="3.02684E-4"/>
    <n v="3.6932499999999999E-5"/>
    <n v="6.4317000000000001E-5"/>
    <n v="8.1835899999999995E-4"/>
    <n v="0"/>
    <n v="1.2487699999999999E-4"/>
    <n v="0"/>
    <n v="0"/>
    <n v="2.5029000000000002E-3"/>
    <n v="6.7099200000000003E-5"/>
    <n v="3.02684E-4"/>
    <n v="3.6932499999999999E-5"/>
    <n v="1.89194E-4"/>
    <n v="3.098805E-3"/>
    <n v="50034.623809999997"/>
  </r>
  <r>
    <n v="42214"/>
    <x v="4"/>
    <s v="Window Film"/>
    <b v="1"/>
    <n v="1.7620470690000001"/>
    <s v="Education"/>
    <s v="GA, Bibb County"/>
    <s v="12001_30000"/>
    <s v="Zone-by-Zone"/>
    <s v="gen4_led"/>
    <s v="Georgia"/>
    <n v="17.61600529"/>
    <s v="I: Non-Lodging Buildings with Zone-by-Zone Systems"/>
    <n v="2.0849599999999999E-4"/>
    <n v="2.53136E-4"/>
    <n v="0"/>
    <n v="0"/>
    <n v="0"/>
    <n v="1.224249E-3"/>
    <n v="1.05367E-4"/>
    <n v="4.1222999999999997E-4"/>
    <n v="1.17141E-4"/>
    <n v="1.3758299999999999E-4"/>
    <n v="2.2761799999999999E-4"/>
    <n v="0"/>
    <n v="0"/>
    <n v="0"/>
    <n v="0"/>
    <n v="1.4518669999999999E-3"/>
    <n v="1.05367E-4"/>
    <n v="4.1222999999999997E-4"/>
    <n v="1.17141E-4"/>
    <n v="1.3758299999999999E-4"/>
    <n v="2.2241869999999999E-3"/>
    <n v="37002.988449999997"/>
  </r>
  <r>
    <n v="51971"/>
    <x v="4"/>
    <s v="Window Film"/>
    <b v="1"/>
    <n v="15.423507109999999"/>
    <s v="Education"/>
    <s v="GA, Bibb County"/>
    <s v="3001_8000"/>
    <s v="Zone-by-Zone"/>
    <s v="gen2_t8_halogen"/>
    <s v="Georgia"/>
    <n v="34.240909090000002"/>
    <s v="I: Non-Lodging Buildings with Zone-by-Zone Systems"/>
    <n v="9.9092400000000001E-4"/>
    <n v="1.1810810000000001E-3"/>
    <n v="0"/>
    <n v="0"/>
    <n v="0"/>
    <n v="6.6555850000000003E-3"/>
    <n v="2.3170600000000001E-4"/>
    <n v="1.2111559999999999E-3"/>
    <n v="1.498852E-3"/>
    <n v="3.1371699999999998E-4"/>
    <n v="0"/>
    <n v="0"/>
    <n v="0"/>
    <n v="0"/>
    <n v="0"/>
    <n v="6.6555850000000003E-3"/>
    <n v="2.3170600000000001E-4"/>
    <n v="1.2111559999999999E-3"/>
    <n v="1.498852E-3"/>
    <n v="3.1371699999999998E-4"/>
    <n v="9.9110159999999999E-3"/>
    <n v="84829.289099999995"/>
  </r>
  <r>
    <n v="62361"/>
    <x v="4"/>
    <s v="Window Film"/>
    <b v="1"/>
    <n v="0.23844531599999999"/>
    <s v="Education"/>
    <s v="GA, Bibb County"/>
    <s v="200001_400000"/>
    <s v="Multizone CAV/VAV"/>
    <s v="gen2_t8_halogen"/>
    <s v="Georgia"/>
    <n v="33.407675930000003"/>
    <s v="D: Buildings with Hydronically Heated Multizone Systems"/>
    <n v="6.5654000000000005E-4"/>
    <n v="7.5859799999999998E-4"/>
    <n v="0"/>
    <n v="0"/>
    <n v="0"/>
    <n v="3.2130919999999999E-3"/>
    <n v="3.8755799999999998E-4"/>
    <n v="2.8730299999999998E-4"/>
    <n v="2.45326E-5"/>
    <n v="1.70867E-4"/>
    <n v="3.9247919999999999E-3"/>
    <n v="1.46093E-4"/>
    <n v="0"/>
    <n v="0"/>
    <n v="0"/>
    <n v="7.1378839999999997E-3"/>
    <n v="5.33651E-4"/>
    <n v="2.8730299999999998E-4"/>
    <n v="2.45326E-5"/>
    <n v="1.70867E-4"/>
    <n v="8.1542379999999994E-3"/>
    <n v="71533.594840000005"/>
  </r>
  <r>
    <n v="68318"/>
    <x v="4"/>
    <s v="Window Film"/>
    <b v="1"/>
    <n v="1.2174150029999999"/>
    <s v="Education"/>
    <s v="GA, Bibb County"/>
    <s v="8001_12000"/>
    <s v="Zone-by-Zone"/>
    <s v="gen2_t8_halogen"/>
    <s v="Georgia"/>
    <n v="27.25444444"/>
    <s v="I: Non-Lodging Buildings with Zone-by-Zone Systems"/>
    <n v="9.6401299999999995E-5"/>
    <n v="1.14731E-4"/>
    <n v="0"/>
    <n v="0"/>
    <n v="0"/>
    <n v="4.1065699999999998E-4"/>
    <n v="2.3297000000000001E-5"/>
    <n v="1.72564E-4"/>
    <n v="1.1645E-4"/>
    <n v="2.3631599999999999E-5"/>
    <n v="3.6146699999999997E-4"/>
    <n v="0"/>
    <n v="2.4070099999999998E-5"/>
    <n v="0"/>
    <n v="0"/>
    <n v="7.7212299999999999E-4"/>
    <n v="2.3297000000000001E-5"/>
    <n v="1.72564E-4"/>
    <n v="1.1645E-4"/>
    <n v="4.7701699999999998E-5"/>
    <n v="1.1321479999999999E-3"/>
    <n v="12174.150030000001"/>
  </r>
  <r>
    <n v="81252"/>
    <x v="4"/>
    <s v="Window Film"/>
    <b v="1"/>
    <n v="0.47343086400000001"/>
    <s v="Education"/>
    <s v="GA, Bibb County"/>
    <s v="150001_200000"/>
    <s v="Multizone CAV/VAV"/>
    <s v="gen2_t8_halogen"/>
    <s v="Georgia"/>
    <n v="17.978126979999999"/>
    <s v="D: Buildings with Hydronically Heated Multizone Systems"/>
    <n v="3.8841100000000002E-4"/>
    <n v="4.6482199999999999E-4"/>
    <n v="0"/>
    <n v="0"/>
    <n v="0"/>
    <n v="1.3926030000000001E-3"/>
    <n v="3.4473799999999998E-4"/>
    <n v="4.5282299999999998E-4"/>
    <n v="4.7910500000000001E-5"/>
    <n v="1.54263E-4"/>
    <n v="2.58852E-3"/>
    <n v="0"/>
    <n v="1.01511E-4"/>
    <n v="0"/>
    <n v="0"/>
    <n v="3.9811229999999996E-3"/>
    <n v="3.4473799999999998E-4"/>
    <n v="4.5282299999999998E-4"/>
    <n v="4.7910500000000001E-5"/>
    <n v="2.5577400000000001E-4"/>
    <n v="5.0823680000000003E-3"/>
    <n v="82850.401150000005"/>
  </r>
  <r>
    <n v="34366"/>
    <x v="5"/>
    <s v="New Windows"/>
    <b v="1"/>
    <n v="1.3191171639999999"/>
    <s v="Education"/>
    <s v="GA, Bibb County"/>
    <s v="30001_40000"/>
    <s v="Multizone CAV/VAV"/>
    <s v="gen2_t8_halogen"/>
    <s v="Georgia"/>
    <n v="17.64015873"/>
    <s v="D: Buildings with Hydronically Heated Multizone Systems"/>
    <n v="2.32351E-4"/>
    <n v="2.6874700000000001E-4"/>
    <n v="0"/>
    <n v="0"/>
    <n v="0"/>
    <n v="7.8091399999999996E-4"/>
    <n v="1.16501E-4"/>
    <n v="5.3403299999999995E-4"/>
    <n v="8.2843700000000001E-5"/>
    <n v="7.2491300000000002E-5"/>
    <n v="9.3337300000000004E-4"/>
    <n v="1.3468E-4"/>
    <n v="1.2412799999999999E-4"/>
    <n v="0"/>
    <n v="0"/>
    <n v="1.714286E-3"/>
    <n v="2.5118200000000002E-4"/>
    <n v="5.3403299999999995E-4"/>
    <n v="8.2843700000000001E-5"/>
    <n v="1.9661900000000001E-4"/>
    <n v="2.778951E-3"/>
    <n v="46169.100729999998"/>
  </r>
  <r>
    <n v="34367"/>
    <x v="5"/>
    <s v="New Windows"/>
    <b v="1"/>
    <n v="2.3970843949999998"/>
    <s v="Education"/>
    <s v="GA, Bibb County"/>
    <s v="40001_52000"/>
    <s v="Multizone CAV/VAV"/>
    <s v="gen4_led"/>
    <s v="Georgia"/>
    <n v="18.853140100000001"/>
    <s v="D: Buildings with Hydronically Heated Multizone Systems"/>
    <n v="5.6346E-4"/>
    <n v="6.8623899999999995E-4"/>
    <n v="0"/>
    <n v="0"/>
    <n v="0"/>
    <n v="2.5337770000000001E-3"/>
    <n v="1.6158399999999999E-4"/>
    <n v="1.045732E-3"/>
    <n v="1.5122399999999999E-4"/>
    <n v="1.6278899999999999E-4"/>
    <n v="2.7414599999999998E-3"/>
    <n v="0"/>
    <n v="2.9676799999999999E-4"/>
    <n v="0"/>
    <n v="0"/>
    <n v="5.2752379999999998E-3"/>
    <n v="1.6158399999999999E-4"/>
    <n v="1.045732E-3"/>
    <n v="1.5122399999999999E-4"/>
    <n v="4.5955699999999998E-4"/>
    <n v="7.0933580000000001E-3"/>
    <n v="110265.88219999999"/>
  </r>
  <r>
    <n v="34368"/>
    <x v="5"/>
    <s v="New Windows"/>
    <b v="1"/>
    <n v="0.81784278099999996"/>
    <s v="Education"/>
    <s v="GA, Bibb County"/>
    <s v="64001_70000"/>
    <s v="Multizone CAV/VAV"/>
    <s v="gen2_t8_halogen"/>
    <s v="Georgia"/>
    <n v="17.896351580000001"/>
    <s v="D: Buildings with Hydronically Heated Multizone Systems"/>
    <n v="2.6272699999999998E-4"/>
    <n v="3.44843E-4"/>
    <n v="0"/>
    <n v="0"/>
    <n v="0"/>
    <n v="1.5061079999999999E-3"/>
    <n v="1.7483900000000001E-4"/>
    <n v="3.7350600000000001E-4"/>
    <n v="5.5013499999999998E-5"/>
    <n v="2.07047E-4"/>
    <n v="8.6568099999999998E-4"/>
    <n v="1.63893E-4"/>
    <n v="0"/>
    <n v="0"/>
    <n v="0"/>
    <n v="2.371789E-3"/>
    <n v="3.3873200000000001E-4"/>
    <n v="3.7350600000000001E-4"/>
    <n v="5.5013499999999998E-5"/>
    <n v="2.07047E-4"/>
    <n v="3.3460790000000001E-3"/>
    <n v="54795.466330000003"/>
  </r>
  <r>
    <n v="34369"/>
    <x v="5"/>
    <s v="New Windows"/>
    <b v="1"/>
    <n v="2.2512021679999998"/>
    <s v="Education"/>
    <s v="GA, Bibb County"/>
    <s v="52001_64000"/>
    <s v="Multizone CAV/VAV"/>
    <s v="gen2_t8_halogen"/>
    <s v="Georgia"/>
    <n v="19.532950190000001"/>
    <s v="D: Buildings with Hydronically Heated Multizone Systems"/>
    <n v="7.7097099999999996E-4"/>
    <n v="9.43259E-4"/>
    <n v="0"/>
    <n v="0"/>
    <n v="0"/>
    <n v="4.8794090000000004E-3"/>
    <n v="4.3564299999999999E-4"/>
    <n v="1.2789780000000001E-3"/>
    <n v="1.5128099999999999E-4"/>
    <n v="1.6570500000000001E-4"/>
    <n v="1.4487370000000001E-3"/>
    <n v="0"/>
    <n v="3.4261300000000002E-4"/>
    <n v="0"/>
    <n v="0"/>
    <n v="6.3281459999999998E-3"/>
    <n v="4.3564299999999999E-4"/>
    <n v="1.2789780000000001E-3"/>
    <n v="1.5128099999999999E-4"/>
    <n v="5.0831800000000001E-4"/>
    <n v="8.7023670000000008E-3"/>
    <n v="130569.7258"/>
  </r>
  <r>
    <n v="34370"/>
    <x v="5"/>
    <s v="New Windows"/>
    <b v="1"/>
    <n v="0.29874925600000002"/>
    <s v="Education"/>
    <s v="GA, Bibb County"/>
    <s v="100001_150000"/>
    <s v="Multizone CAV/VAV"/>
    <s v="gen4_led"/>
    <s v="Georgia"/>
    <n v="18.549888889999998"/>
    <s v="D: Buildings with Hydronically Heated Multizone Systems"/>
    <n v="1.8550700000000001E-4"/>
    <n v="2.3299200000000001E-4"/>
    <n v="0"/>
    <n v="0"/>
    <n v="0"/>
    <n v="1.0516950000000001E-3"/>
    <n v="5.8676299999999999E-5"/>
    <n v="2.5695900000000002E-4"/>
    <n v="1.98665E-5"/>
    <n v="4.6627900000000001E-5"/>
    <n v="8.3352000000000003E-4"/>
    <n v="0"/>
    <n v="9.6322400000000005E-5"/>
    <n v="0"/>
    <n v="0"/>
    <n v="1.885215E-3"/>
    <n v="5.8676299999999999E-5"/>
    <n v="2.5695900000000002E-4"/>
    <n v="1.98665E-5"/>
    <n v="1.4295000000000001E-4"/>
    <n v="2.363661E-3"/>
    <n v="37343.656969999996"/>
  </r>
  <r>
    <n v="34371"/>
    <x v="5"/>
    <s v="New Windows"/>
    <b v="1"/>
    <n v="0.95432607199999997"/>
    <s v="Education"/>
    <s v="GA, Bibb County"/>
    <s v="70001_80000"/>
    <s v="Multizone CAV/VAV"/>
    <s v="gen4_led"/>
    <s v="Georgia"/>
    <n v="31.643333330000001"/>
    <s v="D: Buildings with Hydronically Heated Multizone Systems"/>
    <n v="6.3880999999999996E-4"/>
    <n v="7.3035500000000002E-4"/>
    <n v="0"/>
    <n v="0"/>
    <n v="0"/>
    <n v="3.1122860000000001E-3"/>
    <n v="1.40925E-4"/>
    <n v="6.7519300000000004E-4"/>
    <n v="6.2439499999999997E-5"/>
    <n v="9.7010500000000002E-5"/>
    <n v="3.4513389999999999E-3"/>
    <n v="0"/>
    <n v="1.8882E-4"/>
    <n v="0"/>
    <n v="0"/>
    <n v="6.563625E-3"/>
    <n v="1.40925E-4"/>
    <n v="6.7519300000000004E-4"/>
    <n v="6.2439499999999997E-5"/>
    <n v="2.8582999999999999E-4"/>
    <n v="7.7280040000000001E-3"/>
    <n v="71574.455369999996"/>
  </r>
  <r>
    <n v="34373"/>
    <x v="5"/>
    <s v="New Windows"/>
    <b v="1"/>
    <n v="0.55594026500000004"/>
    <s v="Education"/>
    <s v="GA, Bibb County"/>
    <s v="80001_100000"/>
    <s v="Multizone CAV/VAV"/>
    <s v="gen2_t8_halogen"/>
    <s v="Georgia"/>
    <n v="17.613117280000001"/>
    <s v="D: Buildings with Hydronically Heated Multizone Systems"/>
    <n v="2.24997E-4"/>
    <n v="3.1197400000000002E-4"/>
    <n v="0"/>
    <n v="0"/>
    <n v="0"/>
    <n v="1.6503749999999999E-3"/>
    <n v="6.7099200000000003E-5"/>
    <n v="3.02684E-4"/>
    <n v="3.6932499999999999E-5"/>
    <n v="6.4317000000000001E-5"/>
    <n v="7.6072300000000004E-4"/>
    <n v="0"/>
    <n v="1.2487699999999999E-4"/>
    <n v="0"/>
    <n v="0"/>
    <n v="2.4110989999999999E-3"/>
    <n v="6.7099200000000003E-5"/>
    <n v="3.02684E-4"/>
    <n v="3.6932499999999999E-5"/>
    <n v="1.89194E-4"/>
    <n v="3.0070029999999998E-3"/>
    <n v="50034.623809999997"/>
  </r>
  <r>
    <n v="42214"/>
    <x v="5"/>
    <s v="New Windows"/>
    <b v="1"/>
    <n v="1.7620470690000001"/>
    <s v="Education"/>
    <s v="GA, Bibb County"/>
    <s v="12001_30000"/>
    <s v="Zone-by-Zone"/>
    <s v="gen4_led"/>
    <s v="Georgia"/>
    <n v="17.44365079"/>
    <s v="I: Non-Lodging Buildings with Zone-by-Zone Systems"/>
    <n v="2.06832E-4"/>
    <n v="2.50998E-4"/>
    <n v="0"/>
    <n v="0"/>
    <n v="0"/>
    <n v="1.2111719999999999E-3"/>
    <n v="1.05367E-4"/>
    <n v="4.1222999999999997E-4"/>
    <n v="1.17141E-4"/>
    <n v="1.3758299999999999E-4"/>
    <n v="2.1891599999999999E-4"/>
    <n v="0"/>
    <n v="0"/>
    <n v="0"/>
    <n v="0"/>
    <n v="1.4300890000000001E-3"/>
    <n v="1.05367E-4"/>
    <n v="4.1222999999999997E-4"/>
    <n v="1.17141E-4"/>
    <n v="1.3758299999999999E-4"/>
    <n v="2.2024259999999999E-3"/>
    <n v="37002.988449999997"/>
  </r>
  <r>
    <n v="51971"/>
    <x v="5"/>
    <s v="New Windows"/>
    <b v="1"/>
    <n v="15.423507109999999"/>
    <s v="Education"/>
    <s v="GA, Bibb County"/>
    <s v="3001_8000"/>
    <s v="Zone-by-Zone"/>
    <s v="gen2_t8_halogen"/>
    <s v="Georgia"/>
    <n v="31.876262629999999"/>
    <s v="I: Non-Lodging Buildings with Zone-by-Zone Systems"/>
    <n v="9.2067899999999999E-4"/>
    <n v="1.0995200000000001E-3"/>
    <n v="0"/>
    <n v="0"/>
    <n v="0"/>
    <n v="5.9712860000000001E-3"/>
    <n v="2.3170600000000001E-4"/>
    <n v="1.2111559999999999E-3"/>
    <n v="1.498852E-3"/>
    <n v="3.1371699999999998E-4"/>
    <n v="0"/>
    <n v="0"/>
    <n v="0"/>
    <n v="0"/>
    <n v="0"/>
    <n v="5.9712860000000001E-3"/>
    <n v="2.3170600000000001E-4"/>
    <n v="1.2111559999999999E-3"/>
    <n v="1.498852E-3"/>
    <n v="3.1371699999999998E-4"/>
    <n v="9.2265699999999999E-3"/>
    <n v="84829.289099999995"/>
  </r>
  <r>
    <n v="62361"/>
    <x v="5"/>
    <s v="New Windows"/>
    <b v="1"/>
    <n v="0.23844531599999999"/>
    <s v="Education"/>
    <s v="GA, Bibb County"/>
    <s v="200001_400000"/>
    <s v="Multizone CAV/VAV"/>
    <s v="gen2_t8_halogen"/>
    <s v="Georgia"/>
    <n v="33.061638889999998"/>
    <s v="D: Buildings with Hydronically Heated Multizone Systems"/>
    <n v="6.5142800000000001E-4"/>
    <n v="7.5642199999999998E-4"/>
    <n v="0"/>
    <n v="0"/>
    <n v="0"/>
    <n v="3.2793129999999998E-3"/>
    <n v="3.8755799999999998E-4"/>
    <n v="2.8730299999999998E-4"/>
    <n v="2.4537099999999999E-5"/>
    <n v="1.70867E-4"/>
    <n v="3.7741049999999998E-3"/>
    <n v="1.46093E-4"/>
    <n v="0"/>
    <n v="0"/>
    <n v="0"/>
    <n v="7.0534179999999997E-3"/>
    <n v="5.33651E-4"/>
    <n v="2.8730299999999998E-4"/>
    <n v="2.4537099999999999E-5"/>
    <n v="1.70867E-4"/>
    <n v="8.0697760000000007E-3"/>
    <n v="71533.594840000005"/>
  </r>
  <r>
    <n v="68318"/>
    <x v="5"/>
    <s v="New Windows"/>
    <b v="1"/>
    <n v="1.2174150029999999"/>
    <s v="Education"/>
    <s v="GA, Bibb County"/>
    <s v="8001_12000"/>
    <s v="Zone-by-Zone"/>
    <s v="gen2_t8_halogen"/>
    <s v="Georgia"/>
    <n v="26.267777779999999"/>
    <s v="I: Non-Lodging Buildings with Zone-by-Zone Systems"/>
    <n v="9.3907599999999995E-5"/>
    <n v="1.1233E-4"/>
    <n v="0"/>
    <n v="0"/>
    <n v="0"/>
    <n v="4.17107E-4"/>
    <n v="2.3297000000000001E-5"/>
    <n v="1.72564E-4"/>
    <n v="1.1645E-4"/>
    <n v="2.3631599999999999E-5"/>
    <n v="3.1402999999999997E-4"/>
    <n v="0"/>
    <n v="2.4070099999999998E-5"/>
    <n v="0"/>
    <n v="0"/>
    <n v="7.3113699999999998E-4"/>
    <n v="2.3297000000000001E-5"/>
    <n v="1.72564E-4"/>
    <n v="1.1645E-4"/>
    <n v="4.7701699999999998E-5"/>
    <n v="1.091161E-3"/>
    <n v="12174.150030000001"/>
  </r>
  <r>
    <n v="81252"/>
    <x v="5"/>
    <s v="New Windows"/>
    <b v="1"/>
    <n v="0.47343086400000001"/>
    <s v="Education"/>
    <s v="GA, Bibb County"/>
    <s v="150001_200000"/>
    <s v="Multizone CAV/VAV"/>
    <s v="gen2_t8_halogen"/>
    <s v="Georgia"/>
    <n v="17.723365080000001"/>
    <s v="D: Buildings with Hydronically Heated Multizone Systems"/>
    <n v="3.8352500000000001E-4"/>
    <n v="4.6086800000000002E-4"/>
    <n v="0"/>
    <n v="0"/>
    <n v="0"/>
    <n v="1.4089860000000001E-3"/>
    <n v="3.4473799999999998E-4"/>
    <n v="4.5282299999999998E-4"/>
    <n v="4.7910500000000001E-5"/>
    <n v="1.54263E-4"/>
    <n v="2.5001120000000001E-3"/>
    <n v="0"/>
    <n v="1.01511E-4"/>
    <n v="0"/>
    <n v="0"/>
    <n v="3.9090979999999997E-3"/>
    <n v="3.4473799999999998E-4"/>
    <n v="4.5282299999999998E-4"/>
    <n v="4.7910500000000001E-5"/>
    <n v="2.5577400000000001E-4"/>
    <n v="5.0103480000000004E-3"/>
    <n v="82850.401150000005"/>
  </r>
  <r>
    <n v="34366"/>
    <x v="6"/>
    <s v="HP Boiler, Electric Backup"/>
    <b v="1"/>
    <n v="1.3191171639999999"/>
    <s v="Education"/>
    <s v="GA, Bibb County"/>
    <s v="30001_40000"/>
    <s v="Multizone CAV/VAV"/>
    <s v="gen2_t8_halogen"/>
    <s v="Georgia"/>
    <n v="13.9618254"/>
    <s v="D: Buildings with Hydronically Heated Multizone Systems"/>
    <n v="2.0799800000000001E-4"/>
    <n v="2.4855899999999998E-4"/>
    <n v="0"/>
    <n v="0"/>
    <n v="0"/>
    <n v="1.1347810000000001E-3"/>
    <n v="1.16501E-4"/>
    <n v="5.3403299999999995E-4"/>
    <n v="8.2893700000000002E-5"/>
    <n v="7.2491300000000002E-5"/>
    <n v="0"/>
    <n v="1.3468E-4"/>
    <n v="1.2412799999999999E-4"/>
    <n v="0"/>
    <n v="0"/>
    <n v="1.1347810000000001E-3"/>
    <n v="2.5118200000000002E-4"/>
    <n v="5.3403299999999995E-4"/>
    <n v="8.2893700000000002E-5"/>
    <n v="1.9661900000000001E-4"/>
    <n v="2.1994829999999999E-3"/>
    <n v="46169.100729999998"/>
  </r>
  <r>
    <n v="34367"/>
    <x v="6"/>
    <s v="HP Boiler, Electric Backup"/>
    <b v="1"/>
    <n v="2.3970843949999998"/>
    <s v="Education"/>
    <s v="GA, Bibb County"/>
    <s v="40001_52000"/>
    <s v="Multizone CAV/VAV"/>
    <s v="gen4_led"/>
    <s v="Georgia"/>
    <n v="14.107487920000001"/>
    <s v="D: Buildings with Hydronically Heated Multizone Systems"/>
    <n v="4.7684399999999998E-4"/>
    <n v="6.16991E-4"/>
    <n v="0"/>
    <n v="0"/>
    <n v="0"/>
    <n v="3.489607E-3"/>
    <n v="1.6158399999999999E-4"/>
    <n v="1.045732E-3"/>
    <n v="1.51383E-4"/>
    <n v="1.6278899999999999E-4"/>
    <n v="0"/>
    <n v="0"/>
    <n v="2.9672299999999998E-4"/>
    <n v="0"/>
    <n v="0"/>
    <n v="3.489607E-3"/>
    <n v="1.6158399999999999E-4"/>
    <n v="1.045732E-3"/>
    <n v="1.51383E-4"/>
    <n v="4.5951199999999997E-4"/>
    <n v="5.3078409999999998E-3"/>
    <n v="110265.88219999999"/>
  </r>
  <r>
    <n v="34368"/>
    <x v="6"/>
    <s v="HP Boiler, Electric Backup"/>
    <b v="1"/>
    <n v="0.81784278099999996"/>
    <s v="Education"/>
    <s v="GA, Bibb County"/>
    <s v="64001_70000"/>
    <s v="Multizone CAV/VAV"/>
    <s v="gen2_t8_halogen"/>
    <s v="Georgia"/>
    <n v="16.016127690000001"/>
    <s v="D: Buildings with Hydronically Heated Multizone Systems"/>
    <n v="2.5331399999999998E-4"/>
    <n v="3.4827300000000002E-4"/>
    <n v="0"/>
    <n v="0"/>
    <n v="0"/>
    <n v="2.0201970000000001E-3"/>
    <n v="1.7483900000000001E-4"/>
    <n v="3.7350600000000001E-4"/>
    <n v="5.5059999999999998E-5"/>
    <n v="2.07047E-4"/>
    <n v="0"/>
    <n v="1.63893E-4"/>
    <n v="0"/>
    <n v="0"/>
    <n v="0"/>
    <n v="2.0201970000000001E-3"/>
    <n v="3.3873200000000001E-4"/>
    <n v="3.7350600000000001E-4"/>
    <n v="5.5059999999999998E-5"/>
    <n v="2.07047E-4"/>
    <n v="2.9945340000000001E-3"/>
    <n v="54795.466330000003"/>
  </r>
  <r>
    <n v="34369"/>
    <x v="6"/>
    <s v="HP Boiler, Electric Backup"/>
    <b v="1"/>
    <n v="2.2512021679999998"/>
    <s v="Education"/>
    <s v="GA, Bibb County"/>
    <s v="52001_64000"/>
    <s v="Multizone CAV/VAV"/>
    <s v="gen2_t8_halogen"/>
    <s v="Georgia"/>
    <n v="17.66834291"/>
    <s v="D: Buildings with Hydronically Heated Multizone Systems"/>
    <n v="7.3990500000000001E-4"/>
    <n v="9.2011100000000004E-4"/>
    <n v="0"/>
    <n v="0"/>
    <n v="0"/>
    <n v="5.4974009999999999E-3"/>
    <n v="4.3564299999999999E-4"/>
    <n v="1.2789780000000001E-3"/>
    <n v="1.5132399999999999E-4"/>
    <n v="1.6568400000000001E-4"/>
    <n v="0"/>
    <n v="0"/>
    <n v="3.4261300000000002E-4"/>
    <n v="0"/>
    <n v="0"/>
    <n v="5.4974009999999999E-3"/>
    <n v="4.3564299999999999E-4"/>
    <n v="1.2789780000000001E-3"/>
    <n v="1.5132399999999999E-4"/>
    <n v="5.08297E-4"/>
    <n v="7.8716419999999999E-3"/>
    <n v="130569.7258"/>
  </r>
  <r>
    <n v="34370"/>
    <x v="6"/>
    <s v="HP Boiler, Electric Backup"/>
    <b v="1"/>
    <n v="0.29874925600000002"/>
    <s v="Education"/>
    <s v="GA, Bibb County"/>
    <s v="100001_150000"/>
    <s v="Multizone CAV/VAV"/>
    <s v="gen4_led"/>
    <s v="Georgia"/>
    <n v="14.27948889"/>
    <s v="D: Buildings with Hydronically Heated Multizone Systems"/>
    <n v="1.6385E-4"/>
    <n v="2.1178599999999999E-4"/>
    <n v="0"/>
    <n v="0"/>
    <n v="0"/>
    <n v="1.34107E-3"/>
    <n v="5.8676299999999999E-5"/>
    <n v="2.5695900000000002E-4"/>
    <n v="1.98665E-5"/>
    <n v="4.6627900000000001E-5"/>
    <n v="0"/>
    <n v="0"/>
    <n v="9.6322400000000005E-5"/>
    <n v="0"/>
    <n v="0"/>
    <n v="1.34107E-3"/>
    <n v="5.8676299999999999E-5"/>
    <n v="2.5695900000000002E-4"/>
    <n v="1.98665E-5"/>
    <n v="1.4295000000000001E-4"/>
    <n v="1.8195189999999999E-3"/>
    <n v="37343.656969999996"/>
  </r>
  <r>
    <n v="34371"/>
    <x v="6"/>
    <s v="HP Boiler, Electric Backup"/>
    <b v="1"/>
    <n v="0.95432607199999997"/>
    <s v="Education"/>
    <s v="GA, Bibb County"/>
    <s v="70001_80000"/>
    <s v="Multizone CAV/VAV"/>
    <s v="gen4_led"/>
    <s v="Georgia"/>
    <n v="22.35114815"/>
    <s v="D: Buildings with Hydronically Heated Multizone Systems"/>
    <n v="5.5574900000000002E-4"/>
    <n v="6.4061000000000001E-4"/>
    <n v="0"/>
    <n v="0"/>
    <n v="0"/>
    <n v="4.2942579999999996E-3"/>
    <n v="1.40925E-4"/>
    <n v="6.7519300000000004E-4"/>
    <n v="6.2439499999999997E-5"/>
    <n v="9.7010500000000002E-5"/>
    <n v="0"/>
    <n v="0"/>
    <n v="1.8882E-4"/>
    <n v="0"/>
    <n v="0"/>
    <n v="4.2942579999999996E-3"/>
    <n v="1.40925E-4"/>
    <n v="6.7519300000000004E-4"/>
    <n v="6.2439499999999997E-5"/>
    <n v="2.8582999999999999E-4"/>
    <n v="5.4586460000000002E-3"/>
    <n v="71574.455369999996"/>
  </r>
  <r>
    <n v="34373"/>
    <x v="6"/>
    <s v="HP Boiler, Electric Backup"/>
    <b v="1"/>
    <n v="0.55594026500000004"/>
    <s v="Education"/>
    <s v="GA, Bibb County"/>
    <s v="80001_100000"/>
    <s v="Multizone CAV/VAV"/>
    <s v="gen2_t8_halogen"/>
    <s v="Georgia"/>
    <n v="15.39074074"/>
    <s v="D: Buildings with Hydronically Heated Multizone Systems"/>
    <n v="2.1047199999999999E-4"/>
    <n v="3.0658699999999998E-4"/>
    <n v="0"/>
    <n v="0"/>
    <n v="0"/>
    <n v="2.031625E-3"/>
    <n v="6.7099200000000003E-5"/>
    <n v="3.02684E-4"/>
    <n v="3.69852E-5"/>
    <n v="6.4317000000000001E-5"/>
    <n v="0"/>
    <n v="0"/>
    <n v="1.2487699999999999E-4"/>
    <n v="0"/>
    <n v="0"/>
    <n v="2.031625E-3"/>
    <n v="6.7099200000000003E-5"/>
    <n v="3.02684E-4"/>
    <n v="3.69852E-5"/>
    <n v="1.89194E-4"/>
    <n v="2.6275880000000001E-3"/>
    <n v="50034.623809999997"/>
  </r>
  <r>
    <n v="42214"/>
    <x v="6"/>
    <s v="HP Boiler, Electric Backup"/>
    <b v="1"/>
    <n v="1.7620470690000001"/>
    <s v="Education"/>
    <s v="GA, Bibb County"/>
    <s v="12001_30000"/>
    <s v="Zone-by-Zone"/>
    <s v="gen4_led"/>
    <s v="Georgia"/>
    <n v="17.324735449999999"/>
    <s v="I: Non-Lodging Buildings with Zone-by-Zone Systems"/>
    <n v="2.08428E-4"/>
    <n v="2.5588299999999999E-4"/>
    <n v="0"/>
    <n v="0"/>
    <n v="0"/>
    <n v="1.32362E-3"/>
    <n v="1.05367E-4"/>
    <n v="4.1222999999999997E-4"/>
    <n v="1.17157E-4"/>
    <n v="1.3758299999999999E-4"/>
    <n v="9.1437899999999994E-5"/>
    <n v="0"/>
    <n v="0"/>
    <n v="0"/>
    <n v="0"/>
    <n v="1.4150580000000001E-3"/>
    <n v="1.05367E-4"/>
    <n v="4.1222999999999997E-4"/>
    <n v="1.17157E-4"/>
    <n v="1.3758299999999999E-4"/>
    <n v="2.1874110000000002E-3"/>
    <n v="37002.988449999997"/>
  </r>
  <r>
    <n v="51971"/>
    <x v="6"/>
    <s v="HP Boiler, Electric Backup"/>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6"/>
    <s v="HP Boiler, Electric Backup"/>
    <b v="1"/>
    <n v="0.23844531599999999"/>
    <s v="Education"/>
    <s v="GA, Bibb County"/>
    <s v="200001_400000"/>
    <s v="Multizone CAV/VAV"/>
    <s v="gen2_t8_halogen"/>
    <s v="Georgia"/>
    <n v="22.313907409999999"/>
    <s v="D: Buildings with Hydronically Heated Multizone Systems"/>
    <n v="5.2848000000000001E-4"/>
    <n v="6.4139299999999998E-4"/>
    <n v="0"/>
    <n v="0"/>
    <n v="0"/>
    <n v="4.4300859999999997E-3"/>
    <n v="3.8755799999999998E-4"/>
    <n v="2.8730299999999998E-4"/>
    <n v="2.4534800000000001E-5"/>
    <n v="1.70867E-4"/>
    <n v="0"/>
    <n v="1.46093E-4"/>
    <n v="0"/>
    <n v="0"/>
    <n v="0"/>
    <n v="4.4300859999999997E-3"/>
    <n v="5.33651E-4"/>
    <n v="2.8730299999999998E-4"/>
    <n v="2.4534800000000001E-5"/>
    <n v="1.70867E-4"/>
    <n v="5.4464400000000003E-3"/>
    <n v="71533.594840000005"/>
  </r>
  <r>
    <n v="68318"/>
    <x v="6"/>
    <s v="HP Boiler, Electric Backup"/>
    <b v="1"/>
    <n v="1.2174150029999999"/>
    <s v="Education"/>
    <s v="GA, Bibb County"/>
    <s v="8001_12000"/>
    <s v="Zone-by-Zone"/>
    <s v="gen2_t8_halogen"/>
    <s v="Georgia"/>
    <n v="25.511388889999999"/>
    <s v="I: Non-Lodging Buildings with Zone-by-Zone Systems"/>
    <n v="9.8827199999999995E-5"/>
    <n v="1.2502699999999999E-4"/>
    <n v="0"/>
    <n v="0"/>
    <n v="0"/>
    <n v="6.9970500000000001E-4"/>
    <n v="2.3297000000000001E-5"/>
    <n v="1.72564E-4"/>
    <n v="1.1647299999999999E-4"/>
    <n v="2.3631599999999999E-5"/>
    <n v="0"/>
    <n v="0"/>
    <n v="2.4070099999999998E-5"/>
    <n v="0"/>
    <n v="0"/>
    <n v="6.9970500000000001E-4"/>
    <n v="2.3297000000000001E-5"/>
    <n v="1.72564E-4"/>
    <n v="1.1647299999999999E-4"/>
    <n v="4.7701699999999998E-5"/>
    <n v="1.0597409999999999E-3"/>
    <n v="12174.150030000001"/>
  </r>
  <r>
    <n v="81252"/>
    <x v="6"/>
    <s v="HP Boiler, Electric Backup"/>
    <b v="1"/>
    <n v="0.47343086400000001"/>
    <s v="Education"/>
    <s v="GA, Bibb County"/>
    <s v="150001_200000"/>
    <s v="Multizone CAV/VAV"/>
    <s v="gen2_t8_halogen"/>
    <s v="Georgia"/>
    <n v="11.55179365"/>
    <s v="D: Buildings with Hydronically Heated Multizone Systems"/>
    <n v="3.0295099999999998E-4"/>
    <n v="3.83848E-4"/>
    <n v="0"/>
    <n v="0"/>
    <n v="0"/>
    <n v="2.1644110000000002E-3"/>
    <n v="3.4473799999999998E-4"/>
    <n v="4.5282299999999998E-4"/>
    <n v="4.7914899999999998E-5"/>
    <n v="1.54263E-4"/>
    <n v="0"/>
    <n v="0"/>
    <n v="1.01511E-4"/>
    <n v="0"/>
    <n v="0"/>
    <n v="2.1644110000000002E-3"/>
    <n v="3.4473799999999998E-4"/>
    <n v="4.5282299999999998E-4"/>
    <n v="4.7914899999999998E-5"/>
    <n v="2.5577400000000001E-4"/>
    <n v="3.265661E-3"/>
    <n v="82850.401150000005"/>
  </r>
  <r>
    <n v="34366"/>
    <x v="7"/>
    <s v="HP Boiler, Gas Backup"/>
    <b v="1"/>
    <n v="1.3191171639999999"/>
    <s v="Education"/>
    <s v="GA, Bibb County"/>
    <s v="30001_40000"/>
    <s v="Multizone CAV/VAV"/>
    <s v="gen2_t8_halogen"/>
    <s v="Georgia"/>
    <n v="13.96460317"/>
    <s v="D: Buildings with Hydronically Heated Multizone Systems"/>
    <n v="2.0800300000000001E-4"/>
    <n v="2.4850000000000002E-4"/>
    <n v="0"/>
    <n v="0"/>
    <n v="0"/>
    <n v="1.1331049999999999E-3"/>
    <n v="1.16501E-4"/>
    <n v="5.3403299999999995E-4"/>
    <n v="8.2893700000000002E-5"/>
    <n v="7.2491300000000002E-5"/>
    <n v="2.1004700000000001E-6"/>
    <n v="1.3468E-4"/>
    <n v="1.2412799999999999E-4"/>
    <n v="0"/>
    <n v="0"/>
    <n v="1.1352059999999999E-3"/>
    <n v="2.5118200000000002E-4"/>
    <n v="5.3403299999999995E-4"/>
    <n v="8.2893700000000002E-5"/>
    <n v="1.9661900000000001E-4"/>
    <n v="2.1999210000000001E-3"/>
    <n v="46169.100729999998"/>
  </r>
  <r>
    <n v="34367"/>
    <x v="7"/>
    <s v="HP Boiler, Gas Backup"/>
    <b v="1"/>
    <n v="2.3970843949999998"/>
    <s v="Education"/>
    <s v="GA, Bibb County"/>
    <s v="40001_52000"/>
    <s v="Multizone CAV/VAV"/>
    <s v="gen4_led"/>
    <s v="Georgia"/>
    <n v="14.137379230000001"/>
    <s v="D: Buildings with Hydronically Heated Multizone Systems"/>
    <n v="4.7657299999999999E-4"/>
    <n v="6.1597400000000004E-4"/>
    <n v="0"/>
    <n v="0"/>
    <n v="0"/>
    <n v="3.4558219999999999E-3"/>
    <n v="1.6158399999999999E-4"/>
    <n v="1.045732E-3"/>
    <n v="1.51383E-4"/>
    <n v="1.6278899999999999E-4"/>
    <n v="4.5031000000000003E-5"/>
    <n v="0"/>
    <n v="2.967E-4"/>
    <n v="0"/>
    <n v="0"/>
    <n v="3.500853E-3"/>
    <n v="1.6158399999999999E-4"/>
    <n v="1.045732E-3"/>
    <n v="1.51383E-4"/>
    <n v="4.5948899999999999E-4"/>
    <n v="5.3190870000000001E-3"/>
    <n v="110265.88219999999"/>
  </r>
  <r>
    <n v="34368"/>
    <x v="7"/>
    <s v="HP Boiler, Gas Backup"/>
    <b v="1"/>
    <n v="0.81784278099999996"/>
    <s v="Education"/>
    <s v="GA, Bibb County"/>
    <s v="64001_70000"/>
    <s v="Multizone CAV/VAV"/>
    <s v="gen2_t8_halogen"/>
    <s v="Georgia"/>
    <n v="16.02591211"/>
    <s v="D: Buildings with Hydronically Heated Multizone Systems"/>
    <n v="2.5308999999999998E-4"/>
    <n v="3.4810800000000002E-4"/>
    <n v="0"/>
    <n v="0"/>
    <n v="0"/>
    <n v="2.0147170000000001E-3"/>
    <n v="1.7483900000000001E-4"/>
    <n v="3.7350600000000001E-4"/>
    <n v="5.5059999999999998E-5"/>
    <n v="2.07047E-4"/>
    <n v="7.3020599999999997E-6"/>
    <n v="1.63893E-4"/>
    <n v="0"/>
    <n v="0"/>
    <n v="0"/>
    <n v="2.0220189999999999E-3"/>
    <n v="3.3873200000000001E-4"/>
    <n v="3.7350600000000001E-4"/>
    <n v="5.5059999999999998E-5"/>
    <n v="2.07047E-4"/>
    <n v="2.9963630000000002E-3"/>
    <n v="54795.466330000003"/>
  </r>
  <r>
    <n v="34369"/>
    <x v="7"/>
    <s v="HP Boiler, Gas Backup"/>
    <b v="1"/>
    <n v="2.2512021679999998"/>
    <s v="Education"/>
    <s v="GA, Bibb County"/>
    <s v="52001_64000"/>
    <s v="Multizone CAV/VAV"/>
    <s v="gen2_t8_halogen"/>
    <s v="Georgia"/>
    <n v="17.672940610000001"/>
    <s v="D: Buildings with Hydronically Heated Multizone Systems"/>
    <n v="7.3979700000000005E-4"/>
    <n v="9.1983500000000003E-4"/>
    <n v="0"/>
    <n v="0"/>
    <n v="0"/>
    <n v="5.4895059999999999E-3"/>
    <n v="4.3564299999999999E-4"/>
    <n v="1.2789780000000001E-3"/>
    <n v="1.5132399999999999E-4"/>
    <n v="1.6568400000000001E-4"/>
    <n v="9.9645099999999999E-6"/>
    <n v="0"/>
    <n v="3.4261300000000002E-4"/>
    <n v="0"/>
    <n v="0"/>
    <n v="5.4994700000000002E-3"/>
    <n v="4.3564299999999999E-4"/>
    <n v="1.2789780000000001E-3"/>
    <n v="1.5132399999999999E-4"/>
    <n v="5.08297E-4"/>
    <n v="7.8736910000000004E-3"/>
    <n v="130569.7258"/>
  </r>
  <r>
    <n v="34370"/>
    <x v="7"/>
    <s v="HP Boiler, Gas Backup"/>
    <b v="1"/>
    <n v="0.29874925600000002"/>
    <s v="Education"/>
    <s v="GA, Bibb County"/>
    <s v="100001_150000"/>
    <s v="Multizone CAV/VAV"/>
    <s v="gen4_led"/>
    <s v="Georgia"/>
    <n v="14.301911110000001"/>
    <s v="D: Buildings with Hydronically Heated Multizone Systems"/>
    <n v="1.6340199999999999E-4"/>
    <n v="2.1140300000000001E-4"/>
    <n v="0"/>
    <n v="0"/>
    <n v="0"/>
    <n v="1.33012E-3"/>
    <n v="5.8676299999999999E-5"/>
    <n v="2.5695900000000002E-4"/>
    <n v="1.98665E-5"/>
    <n v="4.6627900000000001E-5"/>
    <n v="1.3809699999999999E-5"/>
    <n v="0"/>
    <n v="9.6322400000000005E-5"/>
    <n v="0"/>
    <n v="0"/>
    <n v="1.3439299999999999E-3"/>
    <n v="5.8676299999999999E-5"/>
    <n v="2.5695900000000002E-4"/>
    <n v="1.98665E-5"/>
    <n v="1.4295000000000001E-4"/>
    <n v="1.8223759999999999E-3"/>
    <n v="37343.656969999996"/>
  </r>
  <r>
    <n v="34371"/>
    <x v="7"/>
    <s v="HP Boiler, Gas Backup"/>
    <b v="1"/>
    <n v="0.95432607199999997"/>
    <s v="Education"/>
    <s v="GA, Bibb County"/>
    <s v="70001_80000"/>
    <s v="Multizone CAV/VAV"/>
    <s v="gen4_led"/>
    <s v="Georgia"/>
    <n v="22.394888890000001"/>
    <s v="D: Buildings with Hydronically Heated Multizone Systems"/>
    <n v="5.5384800000000001E-4"/>
    <n v="6.3918099999999995E-4"/>
    <n v="0"/>
    <n v="0"/>
    <n v="0"/>
    <n v="4.2533010000000001E-3"/>
    <n v="1.40925E-4"/>
    <n v="6.7519300000000004E-4"/>
    <n v="6.2439499999999997E-5"/>
    <n v="9.7010500000000002E-5"/>
    <n v="5.1648499999999999E-5"/>
    <n v="0"/>
    <n v="1.8882E-4"/>
    <n v="0"/>
    <n v="0"/>
    <n v="4.3049500000000001E-3"/>
    <n v="1.40925E-4"/>
    <n v="6.7519300000000004E-4"/>
    <n v="6.2439499999999997E-5"/>
    <n v="2.8582999999999999E-4"/>
    <n v="5.4693290000000002E-3"/>
    <n v="71574.455369999996"/>
  </r>
  <r>
    <n v="34373"/>
    <x v="7"/>
    <s v="HP Boiler, Gas Backup"/>
    <b v="1"/>
    <n v="0.55594026500000004"/>
    <s v="Education"/>
    <s v="GA, Bibb County"/>
    <s v="80001_100000"/>
    <s v="Multizone CAV/VAV"/>
    <s v="gen2_t8_halogen"/>
    <s v="Georgia"/>
    <n v="15.40169753"/>
    <s v="D: Buildings with Hydronically Heated Multizone Systems"/>
    <n v="2.10423E-4"/>
    <n v="3.0633599999999999E-4"/>
    <n v="0"/>
    <n v="0"/>
    <n v="0"/>
    <n v="2.0244479999999999E-3"/>
    <n v="6.7099200000000003E-5"/>
    <n v="3.02684E-4"/>
    <n v="3.69852E-5"/>
    <n v="6.4317000000000001E-5"/>
    <n v="9.0473799999999994E-6"/>
    <n v="0"/>
    <n v="1.2487699999999999E-4"/>
    <n v="0"/>
    <n v="0"/>
    <n v="2.0334950000000002E-3"/>
    <n v="6.7099200000000003E-5"/>
    <n v="3.02684E-4"/>
    <n v="3.69852E-5"/>
    <n v="1.89194E-4"/>
    <n v="2.6294579999999999E-3"/>
    <n v="50034.623809999997"/>
  </r>
  <r>
    <n v="42214"/>
    <x v="7"/>
    <s v="HP Boiler, Gas Backup"/>
    <b v="1"/>
    <n v="1.7620470690000001"/>
    <s v="Education"/>
    <s v="GA, Bibb County"/>
    <s v="12001_30000"/>
    <s v="Zone-by-Zone"/>
    <s v="gen4_led"/>
    <s v="Georgia"/>
    <n v="17.32486772"/>
    <s v="I: Non-Lodging Buildings with Zone-by-Zone Systems"/>
    <n v="2.08428E-4"/>
    <n v="2.5588299999999999E-4"/>
    <n v="0"/>
    <n v="0"/>
    <n v="0"/>
    <n v="1.323603E-3"/>
    <n v="1.05367E-4"/>
    <n v="4.1222999999999997E-4"/>
    <n v="1.17157E-4"/>
    <n v="1.3758299999999999E-4"/>
    <n v="9.1454599999999997E-5"/>
    <n v="0"/>
    <n v="0"/>
    <n v="0"/>
    <n v="0"/>
    <n v="1.4150580000000001E-3"/>
    <n v="1.05367E-4"/>
    <n v="4.1222999999999997E-4"/>
    <n v="1.17157E-4"/>
    <n v="1.3758299999999999E-4"/>
    <n v="2.1874279999999999E-3"/>
    <n v="37002.988449999997"/>
  </r>
  <r>
    <n v="51971"/>
    <x v="7"/>
    <s v="HP Boiler, Gas Backup"/>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7"/>
    <s v="HP Boiler, Gas Backup"/>
    <b v="1"/>
    <n v="0.23844531599999999"/>
    <s v="Education"/>
    <s v="GA, Bibb County"/>
    <s v="200001_400000"/>
    <s v="Multizone CAV/VAV"/>
    <s v="gen2_t8_halogen"/>
    <s v="Georgia"/>
    <n v="22.354296300000001"/>
    <s v="D: Buildings with Hydronically Heated Multizone Systems"/>
    <n v="5.2645000000000003E-4"/>
    <n v="6.4007500000000004E-4"/>
    <n v="0"/>
    <n v="0"/>
    <n v="0"/>
    <n v="4.3923210000000002E-3"/>
    <n v="3.8755799999999998E-4"/>
    <n v="2.8730299999999998E-4"/>
    <n v="2.4534800000000001E-5"/>
    <n v="1.70867E-4"/>
    <n v="4.7623300000000002E-5"/>
    <n v="1.46093E-4"/>
    <n v="0"/>
    <n v="0"/>
    <n v="0"/>
    <n v="4.4399440000000004E-3"/>
    <n v="5.33651E-4"/>
    <n v="2.8730299999999998E-4"/>
    <n v="2.4534800000000001E-5"/>
    <n v="1.70867E-4"/>
    <n v="5.4562980000000001E-3"/>
    <n v="71533.594840000005"/>
  </r>
  <r>
    <n v="68318"/>
    <x v="7"/>
    <s v="HP Boiler, Gas Backup"/>
    <b v="1"/>
    <n v="1.2174150029999999"/>
    <s v="Education"/>
    <s v="GA, Bibb County"/>
    <s v="8001_12000"/>
    <s v="Zone-by-Zone"/>
    <s v="gen2_t8_halogen"/>
    <s v="Georgia"/>
    <n v="25.516666669999999"/>
    <s v="I: Non-Lodging Buildings with Zone-by-Zone Systems"/>
    <n v="9.8777799999999995E-5"/>
    <n v="1.2499899999999999E-4"/>
    <n v="0"/>
    <n v="0"/>
    <n v="0"/>
    <n v="6.9888600000000002E-4"/>
    <n v="2.3297000000000001E-5"/>
    <n v="1.72564E-4"/>
    <n v="1.1647299999999999E-4"/>
    <n v="2.3631599999999999E-5"/>
    <n v="1.0385000000000001E-6"/>
    <n v="0"/>
    <n v="2.4070099999999998E-5"/>
    <n v="0"/>
    <n v="0"/>
    <n v="6.99925E-4"/>
    <n v="2.3297000000000001E-5"/>
    <n v="1.72564E-4"/>
    <n v="1.1647299999999999E-4"/>
    <n v="4.7701699999999998E-5"/>
    <n v="1.05996E-3"/>
    <n v="12174.150030000001"/>
  </r>
  <r>
    <n v="81252"/>
    <x v="7"/>
    <s v="HP Boiler, Gas Backup"/>
    <b v="1"/>
    <n v="0.47343086400000001"/>
    <s v="Education"/>
    <s v="GA, Bibb County"/>
    <s v="150001_200000"/>
    <s v="Multizone CAV/VAV"/>
    <s v="gen2_t8_halogen"/>
    <s v="Georgia"/>
    <n v="11.563000000000001"/>
    <s v="D: Buildings with Hydronically Heated Multizone Systems"/>
    <n v="3.0307799999999997E-4"/>
    <n v="3.8342399999999999E-4"/>
    <n v="0"/>
    <n v="0"/>
    <n v="0"/>
    <n v="2.1522730000000001E-3"/>
    <n v="3.4473799999999998E-4"/>
    <n v="4.5282299999999998E-4"/>
    <n v="4.7914899999999998E-5"/>
    <n v="1.54263E-4"/>
    <n v="1.5305999999999999E-5"/>
    <n v="0"/>
    <n v="1.01511E-4"/>
    <n v="0"/>
    <n v="0"/>
    <n v="2.1675790000000002E-3"/>
    <n v="3.4473799999999998E-4"/>
    <n v="4.5282299999999998E-4"/>
    <n v="4.7914899999999998E-5"/>
    <n v="2.5577400000000001E-4"/>
    <n v="3.268829E-3"/>
    <n v="82850.401150000005"/>
  </r>
  <r>
    <n v="34366"/>
    <x v="8"/>
    <s v="DOAS HP Minisplits"/>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8"/>
    <s v="DOAS HP Minisplits"/>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8"/>
    <s v="DOAS HP Minisplits"/>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8"/>
    <s v="DOAS HP Minisplits"/>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8"/>
    <s v="DOAS HP Minisplits"/>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8"/>
    <s v="DOAS HP Minisplits"/>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8"/>
    <s v="DOAS HP Minisplits"/>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8"/>
    <s v="DOAS HP Minisplits"/>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8"/>
    <s v="DOAS HP Minisplits"/>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8"/>
    <s v="DOAS HP Minisplits"/>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8"/>
    <s v="DOAS HP Minisplits"/>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8"/>
    <s v="DOAS HP Minisplits"/>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9"/>
    <s v="Variable Speed HP RTU, Original Heating Fuel Backup"/>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9"/>
    <s v="Variable Speed HP RTU, Original Heating Fuel Backup"/>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9"/>
    <s v="Variable Speed HP RTU, Original Heating Fuel Backup"/>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9"/>
    <s v="Variable Speed HP RTU, Original Heating Fuel Backup"/>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9"/>
    <s v="Variable Speed HP RTU, Original Heating Fuel Backup"/>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9"/>
    <s v="Variable Speed HP RTU, Original Heating Fuel Backup"/>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9"/>
    <s v="Variable Speed HP RTU, Original Heating Fuel Backup"/>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9"/>
    <s v="Variable Speed HP RTU, Original Heating Fuel Backup"/>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9"/>
    <s v="Variable Speed HP RTU, Original Heating Fuel Backup"/>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9"/>
    <s v="Variable Speed HP RTU, Original Heating Fuel Backup"/>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9"/>
    <s v="Variable Speed HP RTU, Original Heating Fuel Backup"/>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9"/>
    <s v="Variable Speed HP RTU, Original Heating Fuel Backup"/>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0"/>
    <s v="Variable Speed HP RTU, Electric Backup"/>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10"/>
    <s v="Variable Speed HP RTU, Electric Backup"/>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10"/>
    <s v="Variable Speed HP RTU, Electric Backup"/>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0"/>
    <s v="Variable Speed HP RTU, Electric Backup"/>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10"/>
    <s v="Variable Speed HP RTU, Electric Backup"/>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10"/>
    <s v="Variable Speed HP RTU, Electric Backup"/>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10"/>
    <s v="Variable Speed HP RTU, Electric Backup"/>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10"/>
    <s v="Variable Speed HP RTU, Electric Backup"/>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0"/>
    <s v="Variable Speed HP RTU, Electric Backup"/>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0"/>
    <s v="Variable Speed HP RTU, Electric Backup"/>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0"/>
    <s v="Variable Speed HP RTU, Electric Backup"/>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0"/>
    <s v="Variable Speed HP RTU, Electric Backup"/>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1"/>
    <s v="VRF with DOAS"/>
    <b v="1"/>
    <n v="1.3191171639999999"/>
    <s v="Education"/>
    <s v="GA, Bibb County"/>
    <s v="30001_40000"/>
    <s v="Multizone CAV/VAV"/>
    <s v="gen2_t8_halogen"/>
    <s v="Georgia"/>
    <n v="11.945555560000001"/>
    <s v="D: Buildings with Hydronically Heated Multizone Systems"/>
    <n v="1.6950600000000001E-4"/>
    <n v="2.0792200000000001E-4"/>
    <n v="0"/>
    <n v="0"/>
    <n v="0"/>
    <n v="7.6125900000000002E-4"/>
    <n v="1.16501E-4"/>
    <n v="5.3403299999999995E-4"/>
    <n v="8.5569300000000001E-5"/>
    <n v="7.2491300000000002E-5"/>
    <n v="5.3186999999999997E-5"/>
    <n v="1.3468E-4"/>
    <n v="1.2412799999999999E-4"/>
    <n v="0"/>
    <n v="0"/>
    <n v="8.1444600000000003E-4"/>
    <n v="2.5118200000000002E-4"/>
    <n v="5.3403299999999995E-4"/>
    <n v="8.5569300000000001E-5"/>
    <n v="1.9661900000000001E-4"/>
    <n v="1.8818489999999999E-3"/>
    <n v="46169.100729999998"/>
  </r>
  <r>
    <n v="34367"/>
    <x v="11"/>
    <s v="VRF with DOAS"/>
    <b v="1"/>
    <n v="2.3970843949999998"/>
    <s v="Education"/>
    <s v="GA, Bibb County"/>
    <s v="40001_52000"/>
    <s v="Multizone CAV/VAV"/>
    <s v="gen4_led"/>
    <s v="Georgia"/>
    <n v="11.468538649999999"/>
    <s v="D: Buildings with Hydronically Heated Multizone Systems"/>
    <n v="3.9888899999999998E-4"/>
    <n v="4.9028099999999996E-4"/>
    <n v="0"/>
    <n v="0"/>
    <n v="0"/>
    <n v="2.3302290000000001E-3"/>
    <n v="1.6158399999999999E-4"/>
    <n v="1.045732E-3"/>
    <n v="1.5765399999999999E-4"/>
    <n v="1.6281100000000001E-4"/>
    <n v="1.6015300000000001E-4"/>
    <n v="0"/>
    <n v="2.9681400000000001E-4"/>
    <n v="0"/>
    <n v="0"/>
    <n v="2.4903820000000002E-3"/>
    <n v="1.6158399999999999E-4"/>
    <n v="1.045732E-3"/>
    <n v="1.5765399999999999E-4"/>
    <n v="4.5962500000000002E-4"/>
    <n v="4.3149549999999997E-3"/>
    <n v="110265.88219999999"/>
  </r>
  <r>
    <n v="34368"/>
    <x v="11"/>
    <s v="VRF with DOAS"/>
    <b v="1"/>
    <n v="0.81784278099999996"/>
    <s v="Education"/>
    <s v="GA, Bibb County"/>
    <s v="64001_70000"/>
    <s v="Multizone CAV/VAV"/>
    <s v="gen2_t8_halogen"/>
    <s v="Georgia"/>
    <n v="12.918573800000001"/>
    <s v="D: Buildings with Hydronically Heated Multizone Systems"/>
    <n v="2.0971400000000001E-4"/>
    <n v="2.78239E-4"/>
    <n v="0"/>
    <n v="0"/>
    <n v="0"/>
    <n v="1.421056E-3"/>
    <n v="1.7483900000000001E-4"/>
    <n v="3.7350600000000001E-4"/>
    <n v="5.5625899999999999E-5"/>
    <n v="2.07047E-4"/>
    <n v="1.9425599999999999E-5"/>
    <n v="1.63893E-4"/>
    <n v="0"/>
    <n v="0"/>
    <n v="0"/>
    <n v="1.4404820000000001E-3"/>
    <n v="3.3873200000000001E-4"/>
    <n v="3.7350600000000001E-4"/>
    <n v="5.5625899999999999E-5"/>
    <n v="2.07047E-4"/>
    <n v="2.415384E-3"/>
    <n v="54795.466330000003"/>
  </r>
  <r>
    <n v="34369"/>
    <x v="11"/>
    <s v="VRF with DOAS"/>
    <b v="1"/>
    <n v="2.2512021679999998"/>
    <s v="Education"/>
    <s v="GA, Bibb County"/>
    <s v="52001_64000"/>
    <s v="Multizone CAV/VAV"/>
    <s v="gen2_t8_halogen"/>
    <s v="Georgia"/>
    <n v="12.72021073"/>
    <s v="D: Buildings with Hydronically Heated Multizone Systems"/>
    <n v="5.6339699999999999E-4"/>
    <n v="6.5200700000000002E-4"/>
    <n v="0"/>
    <n v="0"/>
    <n v="0"/>
    <n v="3.1881520000000001E-3"/>
    <n v="4.3564299999999999E-4"/>
    <n v="1.2789780000000001E-3"/>
    <n v="1.52967E-4"/>
    <n v="1.6570500000000001E-4"/>
    <n v="1.03123E-4"/>
    <n v="0"/>
    <n v="3.4261300000000002E-4"/>
    <n v="0"/>
    <n v="0"/>
    <n v="3.2912750000000002E-3"/>
    <n v="4.3564299999999999E-4"/>
    <n v="1.2789780000000001E-3"/>
    <n v="1.52967E-4"/>
    <n v="5.0831800000000001E-4"/>
    <n v="5.6671389999999999E-3"/>
    <n v="130569.7258"/>
  </r>
  <r>
    <n v="34370"/>
    <x v="11"/>
    <s v="VRF with DOAS"/>
    <b v="1"/>
    <n v="0.29874925600000002"/>
    <s v="Education"/>
    <s v="GA, Bibb County"/>
    <s v="100001_150000"/>
    <s v="Multizone CAV/VAV"/>
    <s v="gen4_led"/>
    <s v="Georgia"/>
    <n v="9.6905111109999993"/>
    <s v="D: Buildings with Hydronically Heated Multizone Systems"/>
    <n v="1.12472E-4"/>
    <n v="1.4055099999999999E-4"/>
    <n v="0"/>
    <n v="0"/>
    <n v="0"/>
    <n v="7.26463E-4"/>
    <n v="5.8676299999999999E-5"/>
    <n v="2.5695900000000002E-4"/>
    <n v="2.0081700000000001E-5"/>
    <n v="4.6627900000000001E-5"/>
    <n v="2.9649600000000002E-5"/>
    <n v="0"/>
    <n v="9.6322400000000005E-5"/>
    <n v="0"/>
    <n v="0"/>
    <n v="7.5611299999999999E-4"/>
    <n v="5.8676299999999999E-5"/>
    <n v="2.5695900000000002E-4"/>
    <n v="2.0081700000000001E-5"/>
    <n v="1.4295000000000001E-4"/>
    <n v="1.2347829999999999E-3"/>
    <n v="37343.656969999996"/>
  </r>
  <r>
    <n v="34371"/>
    <x v="11"/>
    <s v="VRF with DOAS"/>
    <b v="1"/>
    <n v="0.95432607199999997"/>
    <s v="Education"/>
    <s v="GA, Bibb County"/>
    <s v="70001_80000"/>
    <s v="Multizone CAV/VAV"/>
    <s v="gen4_led"/>
    <s v="Georgia"/>
    <n v="13.8897037"/>
    <s v="D: Buildings with Hydronically Heated Multizone Systems"/>
    <n v="3.5060000000000001E-4"/>
    <n v="3.8881099999999997E-4"/>
    <n v="0"/>
    <n v="0"/>
    <n v="0"/>
    <n v="2.1209610000000002E-3"/>
    <n v="1.40925E-4"/>
    <n v="6.7519300000000004E-4"/>
    <n v="6.3407300000000005E-5"/>
    <n v="9.7010500000000002E-5"/>
    <n v="1.05857E-4"/>
    <n v="0"/>
    <n v="1.8882E-4"/>
    <n v="0"/>
    <n v="0"/>
    <n v="2.2268180000000002E-3"/>
    <n v="1.40925E-4"/>
    <n v="6.7519300000000004E-4"/>
    <n v="6.3407300000000005E-5"/>
    <n v="2.8582999999999999E-4"/>
    <n v="3.392174E-3"/>
    <n v="71574.455369999996"/>
  </r>
  <r>
    <n v="34373"/>
    <x v="11"/>
    <s v="VRF with DOAS"/>
    <b v="1"/>
    <n v="0.55594026500000004"/>
    <s v="Education"/>
    <s v="GA, Bibb County"/>
    <s v="80001_100000"/>
    <s v="Multizone CAV/VAV"/>
    <s v="gen2_t8_halogen"/>
    <s v="Georgia"/>
    <n v="9.7495679010000007"/>
    <s v="D: Buildings with Hydronically Heated Multizone Systems"/>
    <n v="1.40638E-4"/>
    <n v="1.90597E-4"/>
    <n v="0"/>
    <n v="0"/>
    <n v="0"/>
    <n v="1.044838E-3"/>
    <n v="6.7099200000000003E-5"/>
    <n v="3.02684E-4"/>
    <n v="3.7369900000000003E-5"/>
    <n v="6.4317000000000001E-5"/>
    <n v="2.3311399999999998E-5"/>
    <n v="0"/>
    <n v="1.2487699999999999E-4"/>
    <n v="0"/>
    <n v="0"/>
    <n v="1.0681499999999999E-3"/>
    <n v="6.7099200000000003E-5"/>
    <n v="3.02684E-4"/>
    <n v="3.7369900000000003E-5"/>
    <n v="1.89194E-4"/>
    <n v="1.664497E-3"/>
    <n v="50034.623809999997"/>
  </r>
  <r>
    <n v="42214"/>
    <x v="11"/>
    <s v="VRF with DOAS"/>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1"/>
    <s v="VRF with DOAS"/>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1"/>
    <s v="VRF with DOAS"/>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1"/>
    <s v="VRF with DOAS"/>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1"/>
    <s v="VRF with DOAS"/>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2"/>
    <s v="Demand Control Ventilation"/>
    <b v="1"/>
    <n v="1.3191171639999999"/>
    <s v="Education"/>
    <s v="GA, Bibb County"/>
    <s v="30001_40000"/>
    <s v="Multizone CAV/VAV"/>
    <s v="gen2_t8_halogen"/>
    <s v="Georgia"/>
    <n v="16.459126980000001"/>
    <s v="D: Buildings with Hydronically Heated Multizone Systems"/>
    <n v="2.2047200000000001E-4"/>
    <n v="2.5518200000000001E-4"/>
    <n v="0"/>
    <n v="0"/>
    <n v="0"/>
    <n v="7.5919599999999996E-4"/>
    <n v="1.16501E-4"/>
    <n v="5.3403299999999995E-4"/>
    <n v="8.2881199999999995E-5"/>
    <n v="7.2491300000000002E-5"/>
    <n v="7.6898600000000004E-4"/>
    <n v="1.3468E-4"/>
    <n v="1.2412799999999999E-4"/>
    <n v="0"/>
    <n v="0"/>
    <n v="1.5281820000000001E-3"/>
    <n v="2.5118200000000002E-4"/>
    <n v="5.3403299999999995E-4"/>
    <n v="8.2881199999999995E-5"/>
    <n v="1.9661900000000001E-4"/>
    <n v="2.5928969999999998E-3"/>
    <n v="46169.100729999998"/>
  </r>
  <r>
    <n v="34367"/>
    <x v="12"/>
    <s v="Demand Control Ventilation"/>
    <b v="1"/>
    <n v="2.3970843949999998"/>
    <s v="Education"/>
    <s v="GA, Bibb County"/>
    <s v="40001_52000"/>
    <s v="Multizone CAV/VAV"/>
    <s v="gen4_led"/>
    <s v="Georgia"/>
    <n v="17.35259662"/>
    <s v="D: Buildings with Hydronically Heated Multizone Systems"/>
    <n v="5.2749700000000004E-4"/>
    <n v="6.3990300000000004E-4"/>
    <n v="0"/>
    <n v="0"/>
    <n v="0"/>
    <n v="2.3690349999999998E-3"/>
    <n v="1.6158399999999999E-4"/>
    <n v="1.045732E-3"/>
    <n v="1.51383E-4"/>
    <n v="1.6281100000000001E-4"/>
    <n v="2.3414299999999998E-3"/>
    <n v="0"/>
    <n v="2.9679100000000003E-4"/>
    <n v="0"/>
    <n v="0"/>
    <n v="4.7104649999999996E-3"/>
    <n v="1.6158399999999999E-4"/>
    <n v="1.045732E-3"/>
    <n v="1.51383E-4"/>
    <n v="4.5960199999999998E-4"/>
    <n v="6.5287899999999996E-3"/>
    <n v="110265.88219999999"/>
  </r>
  <r>
    <n v="34368"/>
    <x v="12"/>
    <s v="Demand Control Ventilation"/>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2"/>
    <s v="Demand Control Ventilation"/>
    <b v="1"/>
    <n v="2.2512021679999998"/>
    <s v="Education"/>
    <s v="GA, Bibb County"/>
    <s v="52001_64000"/>
    <s v="Multizone CAV/VAV"/>
    <s v="gen2_t8_halogen"/>
    <s v="Georgia"/>
    <n v="18.764798849999998"/>
    <s v="D: Buildings with Hydronically Heated Multizone Systems"/>
    <n v="7.4695800000000004E-4"/>
    <n v="9.14221E-4"/>
    <n v="0"/>
    <n v="0"/>
    <n v="0"/>
    <n v="4.7614570000000002E-3"/>
    <n v="4.3564299999999999E-4"/>
    <n v="1.2789780000000001E-3"/>
    <n v="1.5132399999999999E-4"/>
    <n v="1.6570500000000001E-4"/>
    <n v="1.2244179999999999E-3"/>
    <n v="0"/>
    <n v="3.4261300000000002E-4"/>
    <n v="0"/>
    <n v="0"/>
    <n v="5.9858749999999999E-3"/>
    <n v="4.3564299999999999E-4"/>
    <n v="1.2789780000000001E-3"/>
    <n v="1.5132399999999999E-4"/>
    <n v="5.0831800000000001E-4"/>
    <n v="8.3601379999999996E-3"/>
    <n v="130569.7258"/>
  </r>
  <r>
    <n v="34370"/>
    <x v="12"/>
    <s v="Demand Control Ventilation"/>
    <b v="1"/>
    <n v="0.29874925600000002"/>
    <s v="Education"/>
    <s v="GA, Bibb County"/>
    <s v="100001_150000"/>
    <s v="Multizone CAV/VAV"/>
    <s v="gen4_led"/>
    <s v="Georgia"/>
    <n v="17.18977778"/>
    <s v="D: Buildings with Hydronically Heated Multizone Systems"/>
    <n v="1.7454999999999999E-4"/>
    <n v="2.1780700000000001E-4"/>
    <n v="0"/>
    <n v="0"/>
    <n v="0"/>
    <n v="9.8281900000000001E-4"/>
    <n v="5.8676299999999999E-5"/>
    <n v="2.5695900000000002E-4"/>
    <n v="1.98665E-5"/>
    <n v="4.6627900000000001E-5"/>
    <n v="7.2908800000000002E-4"/>
    <n v="0"/>
    <n v="9.6322400000000005E-5"/>
    <n v="0"/>
    <n v="0"/>
    <n v="1.7119069999999999E-3"/>
    <n v="5.8676299999999999E-5"/>
    <n v="2.5695900000000002E-4"/>
    <n v="1.98665E-5"/>
    <n v="1.4295000000000001E-4"/>
    <n v="2.1903529999999999E-3"/>
    <n v="37343.656969999996"/>
  </r>
  <r>
    <n v="34371"/>
    <x v="12"/>
    <s v="Demand Control Ventilation"/>
    <b v="1"/>
    <n v="0.95432607199999997"/>
    <s v="Education"/>
    <s v="GA, Bibb County"/>
    <s v="70001_80000"/>
    <s v="Multizone CAV/VAV"/>
    <s v="gen4_led"/>
    <s v="Georgia"/>
    <n v="28.670592589999998"/>
    <s v="D: Buildings with Hydronically Heated Multizone Systems"/>
    <n v="5.9325100000000004E-4"/>
    <n v="6.79012E-4"/>
    <n v="0"/>
    <n v="0"/>
    <n v="0"/>
    <n v="3.0581139999999998E-3"/>
    <n v="1.40925E-4"/>
    <n v="6.7519300000000004E-4"/>
    <n v="6.2448500000000004E-5"/>
    <n v="9.7010500000000002E-5"/>
    <n v="2.7794930000000001E-3"/>
    <n v="0"/>
    <n v="1.8882E-4"/>
    <n v="0"/>
    <n v="0"/>
    <n v="5.8376069999999999E-3"/>
    <n v="1.40925E-4"/>
    <n v="6.7519300000000004E-4"/>
    <n v="6.2448500000000004E-5"/>
    <n v="2.8582999999999999E-4"/>
    <n v="7.0019949999999996E-3"/>
    <n v="71574.455369999996"/>
  </r>
  <r>
    <n v="34373"/>
    <x v="12"/>
    <s v="Demand Control Ventilation"/>
    <b v="1"/>
    <n v="0.55594026500000004"/>
    <s v="Education"/>
    <s v="GA, Bibb County"/>
    <s v="80001_100000"/>
    <s v="Multizone CAV/VAV"/>
    <s v="gen2_t8_halogen"/>
    <s v="Georgia"/>
    <n v="16.279475309999999"/>
    <s v="D: Buildings with Hydronically Heated Multizone Systems"/>
    <n v="2.11867E-4"/>
    <n v="2.96975E-4"/>
    <n v="0"/>
    <n v="0"/>
    <n v="0"/>
    <n v="1.654385E-3"/>
    <n v="6.7099200000000003E-5"/>
    <n v="3.02684E-4"/>
    <n v="3.6995700000000002E-5"/>
    <n v="6.4317000000000001E-5"/>
    <n v="5.2895800000000005E-4"/>
    <n v="0"/>
    <n v="1.2487699999999999E-4"/>
    <n v="0"/>
    <n v="0"/>
    <n v="2.1833439999999998E-3"/>
    <n v="6.7099200000000003E-5"/>
    <n v="3.02684E-4"/>
    <n v="3.6995700000000002E-5"/>
    <n v="1.89194E-4"/>
    <n v="2.7793169999999999E-3"/>
    <n v="50034.623809999997"/>
  </r>
  <r>
    <n v="42214"/>
    <x v="12"/>
    <s v="Demand Control Ventilation"/>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2"/>
    <s v="Demand Control Ventilation"/>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2"/>
    <s v="Demand Control Ventilation"/>
    <b v="1"/>
    <n v="0.23844531599999999"/>
    <s v="Education"/>
    <s v="GA, Bibb County"/>
    <s v="200001_400000"/>
    <s v="Multizone CAV/VAV"/>
    <s v="gen2_t8_halogen"/>
    <s v="Georgia"/>
    <n v="30.375527779999999"/>
    <s v="D: Buildings with Hydronically Heated Multizone Systems"/>
    <n v="6.2406099999999997E-4"/>
    <n v="7.2041900000000003E-4"/>
    <n v="0"/>
    <n v="0"/>
    <n v="0"/>
    <n v="3.4283299999999998E-3"/>
    <n v="3.8755799999999998E-4"/>
    <n v="2.8730299999999998E-4"/>
    <n v="2.4555200000000002E-5"/>
    <n v="1.70867E-4"/>
    <n v="2.9694389999999999E-3"/>
    <n v="1.46093E-4"/>
    <n v="0"/>
    <n v="0"/>
    <n v="0"/>
    <n v="6.3977679999999999E-3"/>
    <n v="5.33651E-4"/>
    <n v="2.8730299999999998E-4"/>
    <n v="2.4555200000000002E-5"/>
    <n v="1.70867E-4"/>
    <n v="7.4141429999999998E-3"/>
    <n v="71533.594840000005"/>
  </r>
  <r>
    <n v="68318"/>
    <x v="12"/>
    <s v="Demand Control Ventilation"/>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2"/>
    <s v="Demand Control Ventilation"/>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3"/>
    <s v="Energy Recovery for AHUs"/>
    <b v="1"/>
    <n v="1.3191171639999999"/>
    <s v="Education"/>
    <s v="GA, Bibb County"/>
    <s v="30001_40000"/>
    <s v="Multizone CAV/VAV"/>
    <s v="gen2_t8_halogen"/>
    <s v="Georgia"/>
    <n v="15.66365079"/>
    <s v="D: Buildings with Hydronically Heated Multizone Systems"/>
    <n v="2.1354300000000001E-4"/>
    <n v="2.49869E-4"/>
    <n v="0"/>
    <n v="0"/>
    <n v="0"/>
    <n v="8.1759699999999999E-4"/>
    <n v="1.16501E-4"/>
    <n v="5.3403299999999995E-4"/>
    <n v="8.2931199999999996E-5"/>
    <n v="7.2491300000000002E-5"/>
    <n v="5.85219E-4"/>
    <n v="1.3468E-4"/>
    <n v="1.2412799999999999E-4"/>
    <n v="0"/>
    <n v="0"/>
    <n v="1.4028160000000001E-3"/>
    <n v="2.5118200000000002E-4"/>
    <n v="5.3403299999999995E-4"/>
    <n v="8.2931199999999996E-5"/>
    <n v="1.9661900000000001E-4"/>
    <n v="2.4675809999999999E-3"/>
    <n v="46169.100729999998"/>
  </r>
  <r>
    <n v="34367"/>
    <x v="13"/>
    <s v="Energy Recovery for AHUs"/>
    <b v="1"/>
    <n v="2.3970843949999998"/>
    <s v="Education"/>
    <s v="GA, Bibb County"/>
    <s v="40001_52000"/>
    <s v="Multizone CAV/VAV"/>
    <s v="gen4_led"/>
    <s v="Georgia"/>
    <n v="16.07252415"/>
    <s v="D: Buildings with Hydronically Heated Multizone Systems"/>
    <n v="4.9812900000000004E-4"/>
    <n v="6.1247999999999999E-4"/>
    <n v="0"/>
    <n v="0"/>
    <n v="0"/>
    <n v="2.4598010000000002E-3"/>
    <n v="1.6158399999999999E-4"/>
    <n v="1.045732E-3"/>
    <n v="1.51497E-4"/>
    <n v="1.6281100000000001E-4"/>
    <n v="1.768932E-3"/>
    <n v="0"/>
    <n v="2.9679100000000003E-4"/>
    <n v="0"/>
    <n v="0"/>
    <n v="4.2287330000000001E-3"/>
    <n v="1.6158399999999999E-4"/>
    <n v="1.045732E-3"/>
    <n v="1.51497E-4"/>
    <n v="4.5960199999999998E-4"/>
    <n v="6.047172E-3"/>
    <n v="110265.88219999999"/>
  </r>
  <r>
    <n v="34368"/>
    <x v="13"/>
    <s v="Energy Recovery for AHUs"/>
    <b v="1"/>
    <n v="0.81784278099999996"/>
    <s v="Education"/>
    <s v="GA, Bibb County"/>
    <s v="64001_70000"/>
    <s v="Multizone CAV/VAV"/>
    <s v="gen2_t8_halogen"/>
    <s v="Georgia"/>
    <n v="17.119320070000001"/>
    <s v="D: Buildings with Hydronically Heated Multizone Systems"/>
    <n v="2.5888000000000002E-4"/>
    <n v="3.4750900000000002E-4"/>
    <n v="0"/>
    <n v="0"/>
    <n v="0"/>
    <n v="1.742363E-3"/>
    <n v="1.7483900000000001E-4"/>
    <n v="3.7350600000000001E-4"/>
    <n v="5.5067700000000001E-5"/>
    <n v="2.07047E-4"/>
    <n v="4.8408300000000001E-4"/>
    <n v="1.63893E-4"/>
    <n v="0"/>
    <n v="0"/>
    <n v="0"/>
    <n v="2.226446E-3"/>
    <n v="3.3873200000000001E-4"/>
    <n v="3.7350600000000001E-4"/>
    <n v="5.5067700000000001E-5"/>
    <n v="2.07047E-4"/>
    <n v="3.200797E-3"/>
    <n v="54795.466330000003"/>
  </r>
  <r>
    <n v="34369"/>
    <x v="13"/>
    <s v="Energy Recovery for AHUs"/>
    <b v="1"/>
    <n v="2.2512021679999998"/>
    <s v="Education"/>
    <s v="GA, Bibb County"/>
    <s v="52001_64000"/>
    <s v="Multizone CAV/VAV"/>
    <s v="gen2_t8_halogen"/>
    <s v="Georgia"/>
    <n v="18.155890800000002"/>
    <s v="D: Buildings with Hydronically Heated Multizone Systems"/>
    <n v="7.3068899999999997E-4"/>
    <n v="8.9537899999999997E-4"/>
    <n v="0"/>
    <n v="0"/>
    <n v="0"/>
    <n v="4.7477580000000004E-3"/>
    <n v="4.3564299999999999E-4"/>
    <n v="1.2789780000000001E-3"/>
    <n v="1.5136699999999999E-4"/>
    <n v="1.6568400000000001E-4"/>
    <n v="9.6683499999999998E-4"/>
    <n v="0"/>
    <n v="3.4261300000000002E-4"/>
    <n v="0"/>
    <n v="0"/>
    <n v="5.7145929999999996E-3"/>
    <n v="4.3564299999999999E-4"/>
    <n v="1.2789780000000001E-3"/>
    <n v="1.5136699999999999E-4"/>
    <n v="5.08297E-4"/>
    <n v="8.0888560000000002E-3"/>
    <n v="130569.7258"/>
  </r>
  <r>
    <n v="34370"/>
    <x v="13"/>
    <s v="Energy Recovery for AHUs"/>
    <b v="1"/>
    <n v="0.29874925600000002"/>
    <s v="Education"/>
    <s v="GA, Bibb County"/>
    <s v="100001_150000"/>
    <s v="Multizone CAV/VAV"/>
    <s v="gen4_led"/>
    <s v="Georgia"/>
    <n v="15.7522"/>
    <s v="D: Buildings with Hydronically Heated Multizone Systems"/>
    <n v="1.63525E-4"/>
    <n v="2.06775E-4"/>
    <n v="0"/>
    <n v="0"/>
    <n v="0"/>
    <n v="1.005868E-3"/>
    <n v="5.8676299999999999E-5"/>
    <n v="2.5695900000000002E-4"/>
    <n v="1.9872099999999999E-5"/>
    <n v="4.6627900000000001E-5"/>
    <n v="5.2285400000000001E-4"/>
    <n v="0"/>
    <n v="9.6322400000000005E-5"/>
    <n v="0"/>
    <n v="0"/>
    <n v="1.5287219999999999E-3"/>
    <n v="5.8676299999999999E-5"/>
    <n v="2.5695900000000002E-4"/>
    <n v="1.9872099999999999E-5"/>
    <n v="1.4295000000000001E-4"/>
    <n v="2.007174E-3"/>
    <n v="37343.656969999996"/>
  </r>
  <r>
    <n v="34371"/>
    <x v="13"/>
    <s v="Energy Recovery for AHUs"/>
    <b v="1"/>
    <n v="0.95432607199999997"/>
    <s v="Education"/>
    <s v="GA, Bibb County"/>
    <s v="70001_80000"/>
    <s v="Multizone CAV/VAV"/>
    <s v="gen4_led"/>
    <s v="Georgia"/>
    <n v="28.049296300000002"/>
    <s v="D: Buildings with Hydronically Heated Multizone Systems"/>
    <n v="5.86211E-4"/>
    <n v="6.71245E-4"/>
    <n v="0"/>
    <n v="0"/>
    <n v="0"/>
    <n v="3.1034130000000002E-3"/>
    <n v="1.40925E-4"/>
    <n v="6.7519300000000004E-4"/>
    <n v="6.2448500000000004E-5"/>
    <n v="9.7010500000000002E-5"/>
    <n v="2.5824509999999999E-3"/>
    <n v="0"/>
    <n v="1.8882E-4"/>
    <n v="0"/>
    <n v="0"/>
    <n v="5.6858630000000002E-3"/>
    <n v="1.40925E-4"/>
    <n v="6.7519300000000004E-4"/>
    <n v="6.2448500000000004E-5"/>
    <n v="2.8582999999999999E-4"/>
    <n v="6.8502600000000004E-3"/>
    <n v="71574.455369999996"/>
  </r>
  <r>
    <n v="34373"/>
    <x v="13"/>
    <s v="Energy Recovery for AHUs"/>
    <b v="1"/>
    <n v="0.55594026500000004"/>
    <s v="Education"/>
    <s v="GA, Bibb County"/>
    <s v="80001_100000"/>
    <s v="Multizone CAV/VAV"/>
    <s v="gen2_t8_halogen"/>
    <s v="Georgia"/>
    <n v="15.99314815"/>
    <s v="D: Buildings with Hydronically Heated Multizone Systems"/>
    <n v="2.0917099999999999E-4"/>
    <n v="2.9494699999999999E-4"/>
    <n v="0"/>
    <n v="0"/>
    <n v="0"/>
    <n v="1.6780390000000001E-3"/>
    <n v="6.7099200000000003E-5"/>
    <n v="3.02684E-4"/>
    <n v="3.6995700000000002E-5"/>
    <n v="6.4317000000000001E-5"/>
    <n v="4.56432E-4"/>
    <n v="0"/>
    <n v="1.2487699999999999E-4"/>
    <n v="0"/>
    <n v="0"/>
    <n v="2.1344710000000002E-3"/>
    <n v="6.7099200000000003E-5"/>
    <n v="3.02684E-4"/>
    <n v="3.6995700000000002E-5"/>
    <n v="1.89194E-4"/>
    <n v="2.7304339999999999E-3"/>
    <n v="50034.623809999997"/>
  </r>
  <r>
    <n v="42214"/>
    <x v="13"/>
    <s v="Energy Recovery for AHUs"/>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3"/>
    <s v="Energy Recovery for AHUs"/>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3"/>
    <s v="Energy Recovery for AHUs"/>
    <b v="1"/>
    <n v="0.23844531599999999"/>
    <s v="Education"/>
    <s v="GA, Bibb County"/>
    <s v="200001_400000"/>
    <s v="Multizone CAV/VAV"/>
    <s v="gen2_t8_halogen"/>
    <s v="Georgia"/>
    <n v="30.823537040000001"/>
    <s v="D: Buildings with Hydronically Heated Multizone Systems"/>
    <n v="6.1599500000000004E-4"/>
    <n v="7.1768699999999995E-4"/>
    <n v="0"/>
    <n v="0"/>
    <n v="0"/>
    <n v="3.2366119999999998E-3"/>
    <n v="3.8755799999999998E-4"/>
    <n v="2.8730299999999998E-4"/>
    <n v="2.45326E-5"/>
    <n v="1.70867E-4"/>
    <n v="3.2705260000000002E-3"/>
    <n v="1.46093E-4"/>
    <n v="0"/>
    <n v="0"/>
    <n v="0"/>
    <n v="6.507138E-3"/>
    <n v="5.33651E-4"/>
    <n v="2.8730299999999998E-4"/>
    <n v="2.45326E-5"/>
    <n v="1.70867E-4"/>
    <n v="7.5234940000000004E-3"/>
    <n v="71533.594840000005"/>
  </r>
  <r>
    <n v="68318"/>
    <x v="13"/>
    <s v="Energy Recovery for AHUs"/>
    <b v="1"/>
    <n v="1.2174150029999999"/>
    <s v="Education"/>
    <s v="GA, Bibb County"/>
    <s v="8001_12000"/>
    <s v="Zone-by-Zone"/>
    <s v="gen2_t8_halogen"/>
    <s v="Georgia"/>
    <n v="26.701666670000002"/>
    <s v="I: Non-Lodging Buildings with Zone-by-Zone Systems"/>
    <n v="9.7153100000000003E-5"/>
    <n v="1.20746E-4"/>
    <n v="0"/>
    <n v="0"/>
    <n v="0"/>
    <n v="5.5482299999999997E-4"/>
    <n v="2.3297000000000001E-5"/>
    <n v="1.72564E-4"/>
    <n v="1.1648499999999999E-4"/>
    <n v="2.3631599999999999E-5"/>
    <n v="1.94291E-4"/>
    <n v="0"/>
    <n v="2.4070099999999998E-5"/>
    <n v="0"/>
    <n v="0"/>
    <n v="7.4911499999999996E-4"/>
    <n v="2.3297000000000001E-5"/>
    <n v="1.72564E-4"/>
    <n v="1.1648499999999999E-4"/>
    <n v="4.7701699999999998E-5"/>
    <n v="1.1091849999999999E-3"/>
    <n v="12174.150030000001"/>
  </r>
  <r>
    <n v="81252"/>
    <x v="13"/>
    <s v="Energy Recovery for AHUs"/>
    <b v="1"/>
    <n v="0.47343086400000001"/>
    <s v="Education"/>
    <s v="GA, Bibb County"/>
    <s v="150001_200000"/>
    <s v="Multizone CAV/VAV"/>
    <s v="gen2_t8_halogen"/>
    <s v="Georgia"/>
    <n v="16.315142860000002"/>
    <s v="D: Buildings with Hydronically Heated Multizone Systems"/>
    <n v="3.6569199999999998E-4"/>
    <n v="4.45735E-4"/>
    <n v="0"/>
    <n v="0"/>
    <n v="0"/>
    <n v="1.6279770000000001E-3"/>
    <n v="3.4473799999999998E-4"/>
    <n v="4.5282299999999998E-4"/>
    <n v="4.79284E-5"/>
    <n v="1.54263E-4"/>
    <n v="1.8830019999999999E-3"/>
    <n v="0"/>
    <n v="1.01511E-4"/>
    <n v="0"/>
    <n v="0"/>
    <n v="3.510979E-3"/>
    <n v="3.4473799999999998E-4"/>
    <n v="4.5282299999999998E-4"/>
    <n v="4.79284E-5"/>
    <n v="2.5577400000000001E-4"/>
    <n v="4.6122469999999999E-3"/>
    <n v="82850.401150000005"/>
  </r>
  <r>
    <n v="34366"/>
    <x v="14"/>
    <s v="Air Side Economizers for AHUs"/>
    <b v="1"/>
    <n v="1.3191171639999999"/>
    <s v="Education"/>
    <s v="GA, Bibb County"/>
    <s v="30001_40000"/>
    <s v="Multizone CAV/VAV"/>
    <s v="gen2_t8_halogen"/>
    <s v="Georgia"/>
    <n v="17.693492060000001"/>
    <s v="D: Buildings with Hydronically Heated Multizone Systems"/>
    <n v="2.3319200000000001E-4"/>
    <n v="2.7023699999999999E-4"/>
    <n v="0"/>
    <n v="0"/>
    <n v="0"/>
    <n v="7.9860499999999997E-4"/>
    <n v="1.16501E-4"/>
    <n v="5.3403299999999995E-4"/>
    <n v="8.2881199999999995E-5"/>
    <n v="7.2491300000000002E-5"/>
    <n v="9.2403299999999999E-4"/>
    <n v="1.3468E-4"/>
    <n v="1.2412799999999999E-4"/>
    <n v="0"/>
    <n v="0"/>
    <n v="1.7226380000000001E-3"/>
    <n v="2.5118200000000002E-4"/>
    <n v="5.3403299999999995E-4"/>
    <n v="8.2881199999999995E-5"/>
    <n v="1.9661900000000001E-4"/>
    <n v="2.7873529999999998E-3"/>
    <n v="46169.100729999998"/>
  </r>
  <r>
    <n v="34367"/>
    <x v="14"/>
    <s v="Air Side Economizers for AHUs"/>
    <b v="1"/>
    <n v="2.3970843949999998"/>
    <s v="Education"/>
    <s v="GA, Bibb County"/>
    <s v="40001_52000"/>
    <s v="Multizone CAV/VAV"/>
    <s v="gen4_led"/>
    <s v="Georgia"/>
    <n v="18.926026570000001"/>
    <s v="D: Buildings with Hydronically Heated Multizone Systems"/>
    <n v="5.6688400000000003E-4"/>
    <n v="6.9155300000000002E-4"/>
    <n v="0"/>
    <n v="0"/>
    <n v="0"/>
    <n v="2.6001420000000002E-3"/>
    <n v="1.6158399999999999E-4"/>
    <n v="1.045732E-3"/>
    <n v="1.51383E-4"/>
    <n v="1.6278899999999999E-4"/>
    <n v="2.7024280000000002E-3"/>
    <n v="0"/>
    <n v="2.967E-4"/>
    <n v="0"/>
    <n v="0"/>
    <n v="5.3025700000000004E-3"/>
    <n v="1.6158399999999999E-4"/>
    <n v="1.045732E-3"/>
    <n v="1.51383E-4"/>
    <n v="4.5948899999999999E-4"/>
    <n v="7.1207809999999996E-3"/>
    <n v="110265.88219999999"/>
  </r>
  <r>
    <n v="34368"/>
    <x v="14"/>
    <s v="Air Side Economizers for AHUs"/>
    <b v="1"/>
    <n v="0.81784278099999996"/>
    <s v="Education"/>
    <s v="GA, Bibb County"/>
    <s v="64001_70000"/>
    <s v="Multizone CAV/VAV"/>
    <s v="gen2_t8_halogen"/>
    <s v="Georgia"/>
    <n v="18.729601989999999"/>
    <s v="D: Buildings with Hydronically Heated Multizone Systems"/>
    <n v="2.77361E-4"/>
    <n v="3.7048300000000001E-4"/>
    <n v="0"/>
    <n v="0"/>
    <n v="0"/>
    <n v="1.796965E-3"/>
    <n v="1.7483900000000001E-4"/>
    <n v="3.7350600000000001E-4"/>
    <n v="5.5059999999999998E-5"/>
    <n v="2.07047E-4"/>
    <n v="7.3057000000000005E-4"/>
    <n v="1.63893E-4"/>
    <n v="0"/>
    <n v="0"/>
    <n v="0"/>
    <n v="2.527535E-3"/>
    <n v="3.3873200000000001E-4"/>
    <n v="3.7350600000000001E-4"/>
    <n v="5.5059999999999998E-5"/>
    <n v="2.07047E-4"/>
    <n v="3.5018720000000001E-3"/>
    <n v="54795.466330000003"/>
  </r>
  <r>
    <n v="34369"/>
    <x v="14"/>
    <s v="Air Side Economizers for AHUs"/>
    <b v="1"/>
    <n v="2.2512021679999998"/>
    <s v="Education"/>
    <s v="GA, Bibb County"/>
    <s v="52001_64000"/>
    <s v="Multizone CAV/VAV"/>
    <s v="gen2_t8_halogen"/>
    <s v="Georgia"/>
    <n v="19.717720310000001"/>
    <s v="D: Buildings with Hydronically Heated Multizone Systems"/>
    <n v="7.7759400000000005E-4"/>
    <n v="9.5410500000000001E-4"/>
    <n v="0"/>
    <n v="0"/>
    <n v="0"/>
    <n v="4.9815079999999999E-3"/>
    <n v="4.3564299999999999E-4"/>
    <n v="1.2789780000000001E-3"/>
    <n v="1.5132399999999999E-4"/>
    <n v="1.6570500000000001E-4"/>
    <n v="1.4289579999999999E-3"/>
    <n v="0"/>
    <n v="3.4261300000000002E-4"/>
    <n v="0"/>
    <n v="0"/>
    <n v="6.4104660000000001E-3"/>
    <n v="4.3564299999999999E-4"/>
    <n v="1.2789780000000001E-3"/>
    <n v="1.5132399999999999E-4"/>
    <n v="5.0831800000000001E-4"/>
    <n v="8.7846859999999999E-3"/>
    <n v="130569.7258"/>
  </r>
  <r>
    <n v="34370"/>
    <x v="14"/>
    <s v="Air Side Economizers for AHUs"/>
    <b v="1"/>
    <n v="0.29874925600000002"/>
    <s v="Education"/>
    <s v="GA, Bibb County"/>
    <s v="100001_150000"/>
    <s v="Multizone CAV/VAV"/>
    <s v="gen4_led"/>
    <s v="Georgia"/>
    <n v="18.538799999999998"/>
    <s v="D: Buildings with Hydronically Heated Multizone Systems"/>
    <n v="1.85668E-4"/>
    <n v="2.33055E-4"/>
    <n v="0"/>
    <n v="0"/>
    <n v="0"/>
    <n v="1.054693E-3"/>
    <n v="5.8676299999999999E-5"/>
    <n v="2.5695900000000002E-4"/>
    <n v="1.98665E-5"/>
    <n v="4.6627900000000001E-5"/>
    <n v="8.2910600000000003E-4"/>
    <n v="0"/>
    <n v="9.6322400000000005E-5"/>
    <n v="0"/>
    <n v="0"/>
    <n v="1.883799E-3"/>
    <n v="5.8676299999999999E-5"/>
    <n v="2.5695900000000002E-4"/>
    <n v="1.98665E-5"/>
    <n v="1.4295000000000001E-4"/>
    <n v="2.362248E-3"/>
    <n v="37343.656969999996"/>
  </r>
  <r>
    <n v="34371"/>
    <x v="14"/>
    <s v="Air Side Economizers for AHUs"/>
    <b v="1"/>
    <n v="0.95432607199999997"/>
    <s v="Education"/>
    <s v="GA, Bibb County"/>
    <s v="70001_80000"/>
    <s v="Multizone CAV/VAV"/>
    <s v="gen4_led"/>
    <s v="Georgia"/>
    <n v="32.007814809999999"/>
    <s v="D: Buildings with Hydronically Heated Multizone Systems"/>
    <n v="6.4479299999999995E-4"/>
    <n v="7.3657699999999998E-4"/>
    <n v="0"/>
    <n v="0"/>
    <n v="0"/>
    <n v="3.1175320000000001E-3"/>
    <n v="1.40925E-4"/>
    <n v="6.7519300000000004E-4"/>
    <n v="6.2439499999999997E-5"/>
    <n v="9.7010500000000002E-5"/>
    <n v="3.535107E-3"/>
    <n v="0"/>
    <n v="1.8882E-4"/>
    <n v="0"/>
    <n v="0"/>
    <n v="6.6526390000000001E-3"/>
    <n v="1.40925E-4"/>
    <n v="6.7519300000000004E-4"/>
    <n v="6.2439499999999997E-5"/>
    <n v="2.8582999999999999E-4"/>
    <n v="7.8170180000000002E-3"/>
    <n v="71574.455369999996"/>
  </r>
  <r>
    <n v="34373"/>
    <x v="14"/>
    <s v="Air Side Economizers for AHUs"/>
    <b v="1"/>
    <n v="0.55594026500000004"/>
    <s v="Education"/>
    <s v="GA, Bibb County"/>
    <s v="80001_100000"/>
    <s v="Multizone CAV/VAV"/>
    <s v="gen2_t8_halogen"/>
    <s v="Georgia"/>
    <n v="18.060987650000001"/>
    <s v="D: Buildings with Hydronically Heated Multizone Systems"/>
    <n v="2.3182899999999999E-4"/>
    <n v="3.2437900000000002E-4"/>
    <n v="0"/>
    <n v="0"/>
    <n v="0"/>
    <n v="1.7896749999999999E-3"/>
    <n v="6.7099200000000003E-5"/>
    <n v="3.02684E-4"/>
    <n v="3.69852E-5"/>
    <n v="6.4317000000000001E-5"/>
    <n v="6.9783400000000004E-4"/>
    <n v="0"/>
    <n v="1.2487699999999999E-4"/>
    <n v="0"/>
    <n v="0"/>
    <n v="2.4875090000000002E-3"/>
    <n v="6.7099200000000003E-5"/>
    <n v="3.02684E-4"/>
    <n v="3.69852E-5"/>
    <n v="1.89194E-4"/>
    <n v="3.083466E-3"/>
    <n v="50034.623809999997"/>
  </r>
  <r>
    <n v="42214"/>
    <x v="14"/>
    <s v="Air Side Economizers for AHUs"/>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4"/>
    <s v="Air Side Economizers for AHUs"/>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4"/>
    <s v="Air Side Economizers for AHUs"/>
    <b v="1"/>
    <n v="0.23844531599999999"/>
    <s v="Education"/>
    <s v="GA, Bibb County"/>
    <s v="200001_400000"/>
    <s v="Multizone CAV/VAV"/>
    <s v="gen2_t8_halogen"/>
    <s v="Georgia"/>
    <n v="33.462888890000002"/>
    <s v="D: Buildings with Hydronically Heated Multizone Systems"/>
    <n v="6.5927200000000003E-4"/>
    <n v="7.6535100000000005E-4"/>
    <n v="0"/>
    <n v="0"/>
    <n v="0"/>
    <n v="3.3248840000000002E-3"/>
    <n v="3.8755799999999998E-4"/>
    <n v="2.8730299999999998E-4"/>
    <n v="2.4530300000000001E-5"/>
    <n v="1.70867E-4"/>
    <n v="3.8264760000000001E-3"/>
    <n v="1.46093E-4"/>
    <n v="0"/>
    <n v="0"/>
    <n v="0"/>
    <n v="7.1513599999999998E-3"/>
    <n v="5.33651E-4"/>
    <n v="2.8730299999999998E-4"/>
    <n v="2.4530300000000001E-5"/>
    <n v="1.70867E-4"/>
    <n v="8.1677139999999995E-3"/>
    <n v="71533.594840000005"/>
  </r>
  <r>
    <n v="68318"/>
    <x v="14"/>
    <s v="Air Side Economizers for AHUs"/>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4"/>
    <s v="Air Side Economizers for AHUs"/>
    <b v="1"/>
    <n v="0.47343086400000001"/>
    <s v="Education"/>
    <s v="GA, Bibb County"/>
    <s v="150001_200000"/>
    <s v="Multizone CAV/VAV"/>
    <s v="gen2_t8_halogen"/>
    <s v="Georgia"/>
    <n v="17.744126980000001"/>
    <s v="D: Buildings with Hydronically Heated Multizone Systems"/>
    <n v="3.8426600000000002E-4"/>
    <n v="4.6332600000000002E-4"/>
    <n v="0"/>
    <n v="0"/>
    <n v="0"/>
    <n v="1.4484470000000001E-3"/>
    <n v="3.4473799999999998E-4"/>
    <n v="4.5282299999999998E-4"/>
    <n v="4.7914899999999998E-5"/>
    <n v="1.54263E-4"/>
    <n v="2.4665210000000002E-3"/>
    <n v="0"/>
    <n v="1.01511E-4"/>
    <n v="0"/>
    <n v="0"/>
    <n v="3.9149670000000001E-3"/>
    <n v="3.4473799999999998E-4"/>
    <n v="4.5282299999999998E-4"/>
    <n v="4.7914899999999998E-5"/>
    <n v="2.5577400000000001E-4"/>
    <n v="5.0162169999999999E-3"/>
    <n v="82850.401150000005"/>
  </r>
  <r>
    <n v="34366"/>
    <x v="15"/>
    <s v="VRF with DOAS, 25pct Heat Pump Upsizing Allowance"/>
    <b v="1"/>
    <n v="1.3191171639999999"/>
    <s v="Education"/>
    <s v="GA, Bibb County"/>
    <s v="30001_40000"/>
    <s v="Multizone CAV/VAV"/>
    <s v="gen2_t8_halogen"/>
    <s v="Georgia"/>
    <n v="11.939841270000001"/>
    <s v="D: Buildings with Hydronically Heated Multizone Systems"/>
    <n v="1.6943899999999999E-4"/>
    <n v="2.07815E-4"/>
    <n v="0"/>
    <n v="0"/>
    <n v="0"/>
    <n v="7.6037100000000003E-4"/>
    <n v="1.16501E-4"/>
    <n v="5.3403299999999995E-4"/>
    <n v="8.5569300000000001E-5"/>
    <n v="7.2491300000000002E-5"/>
    <n v="5.3186999999999997E-5"/>
    <n v="1.3468E-4"/>
    <n v="1.2412799999999999E-4"/>
    <n v="0"/>
    <n v="0"/>
    <n v="8.1355800000000003E-4"/>
    <n v="2.5118200000000002E-4"/>
    <n v="5.3403299999999995E-4"/>
    <n v="8.5569300000000001E-5"/>
    <n v="1.9661900000000001E-4"/>
    <n v="1.880949E-3"/>
    <n v="46169.100729999998"/>
  </r>
  <r>
    <n v="34367"/>
    <x v="15"/>
    <s v="VRF with DOAS, 25pct Heat Pump Upsizing Allowance"/>
    <b v="1"/>
    <n v="2.3970843949999998"/>
    <s v="Education"/>
    <s v="GA, Bibb County"/>
    <s v="40001_52000"/>
    <s v="Multizone CAV/VAV"/>
    <s v="gen4_led"/>
    <s v="Georgia"/>
    <n v="11.46805556"/>
    <s v="D: Buildings with Hydronically Heated Multizone Systems"/>
    <n v="3.9887700000000001E-4"/>
    <n v="4.9025900000000005E-4"/>
    <n v="0"/>
    <n v="0"/>
    <n v="0"/>
    <n v="2.330047E-3"/>
    <n v="1.6158399999999999E-4"/>
    <n v="1.045732E-3"/>
    <n v="1.5765399999999999E-4"/>
    <n v="1.6281100000000001E-4"/>
    <n v="1.6015300000000001E-4"/>
    <n v="0"/>
    <n v="2.9681400000000001E-4"/>
    <n v="0"/>
    <n v="0"/>
    <n v="2.4902000000000001E-3"/>
    <n v="1.6158399999999999E-4"/>
    <n v="1.045732E-3"/>
    <n v="1.5765399999999999E-4"/>
    <n v="4.5962500000000002E-4"/>
    <n v="4.314773E-3"/>
    <n v="110265.88219999999"/>
  </r>
  <r>
    <n v="34368"/>
    <x v="15"/>
    <s v="VRF with DOAS, 25pct Heat Pump Upsizing Allowance"/>
    <b v="1"/>
    <n v="0.81784278099999996"/>
    <s v="Education"/>
    <s v="GA, Bibb County"/>
    <s v="64001_70000"/>
    <s v="Multizone CAV/VAV"/>
    <s v="gen2_t8_halogen"/>
    <s v="Georgia"/>
    <n v="12.918573800000001"/>
    <s v="D: Buildings with Hydronically Heated Multizone Systems"/>
    <n v="2.0971400000000001E-4"/>
    <n v="2.78239E-4"/>
    <n v="0"/>
    <n v="0"/>
    <n v="0"/>
    <n v="1.421056E-3"/>
    <n v="1.7483900000000001E-4"/>
    <n v="3.7350600000000001E-4"/>
    <n v="5.5625899999999999E-5"/>
    <n v="2.07047E-4"/>
    <n v="1.9425599999999999E-5"/>
    <n v="1.63893E-4"/>
    <n v="0"/>
    <n v="0"/>
    <n v="0"/>
    <n v="1.4404820000000001E-3"/>
    <n v="3.3873200000000001E-4"/>
    <n v="3.7350600000000001E-4"/>
    <n v="5.5625899999999999E-5"/>
    <n v="2.07047E-4"/>
    <n v="2.415384E-3"/>
    <n v="54795.466330000003"/>
  </r>
  <r>
    <n v="34369"/>
    <x v="15"/>
    <s v="VRF with DOAS, 25pct Heat Pump Upsizing Allowance"/>
    <b v="1"/>
    <n v="2.2512021679999998"/>
    <s v="Education"/>
    <s v="GA, Bibb County"/>
    <s v="52001_64000"/>
    <s v="Multizone CAV/VAV"/>
    <s v="gen2_t8_halogen"/>
    <s v="Georgia"/>
    <n v="12.72021073"/>
    <s v="D: Buildings with Hydronically Heated Multizone Systems"/>
    <n v="5.6339699999999999E-4"/>
    <n v="6.5200700000000002E-4"/>
    <n v="0"/>
    <n v="0"/>
    <n v="0"/>
    <n v="3.1881520000000001E-3"/>
    <n v="4.3564299999999999E-4"/>
    <n v="1.2789780000000001E-3"/>
    <n v="1.52967E-4"/>
    <n v="1.6570500000000001E-4"/>
    <n v="1.03123E-4"/>
    <n v="0"/>
    <n v="3.4261300000000002E-4"/>
    <n v="0"/>
    <n v="0"/>
    <n v="3.2912750000000002E-3"/>
    <n v="4.3564299999999999E-4"/>
    <n v="1.2789780000000001E-3"/>
    <n v="1.52967E-4"/>
    <n v="5.0831800000000001E-4"/>
    <n v="5.6671389999999999E-3"/>
    <n v="130569.7258"/>
  </r>
  <r>
    <n v="34370"/>
    <x v="15"/>
    <s v="VRF with DOAS, 25pct Heat Pump Upsizing Allowance"/>
    <b v="1"/>
    <n v="0.29874925600000002"/>
    <s v="Education"/>
    <s v="GA, Bibb County"/>
    <s v="100001_150000"/>
    <s v="Multizone CAV/VAV"/>
    <s v="gen4_led"/>
    <s v="Georgia"/>
    <n v="9.6904000000000003"/>
    <s v="D: Buildings with Hydronically Heated Multizone Systems"/>
    <n v="1.12471E-4"/>
    <n v="1.4055E-4"/>
    <n v="0"/>
    <n v="0"/>
    <n v="0"/>
    <n v="7.2645499999999998E-4"/>
    <n v="5.8676299999999999E-5"/>
    <n v="2.5695900000000002E-4"/>
    <n v="2.0081700000000001E-5"/>
    <n v="4.6627900000000001E-5"/>
    <n v="2.9649600000000002E-5"/>
    <n v="0"/>
    <n v="9.6322400000000005E-5"/>
    <n v="0"/>
    <n v="0"/>
    <n v="7.5610399999999996E-4"/>
    <n v="5.8676299999999999E-5"/>
    <n v="2.5695900000000002E-4"/>
    <n v="2.0081700000000001E-5"/>
    <n v="1.4295000000000001E-4"/>
    <n v="1.2347689999999999E-3"/>
    <n v="37343.656969999996"/>
  </r>
  <r>
    <n v="34371"/>
    <x v="15"/>
    <s v="VRF with DOAS, 25pct Heat Pump Upsizing Allowance"/>
    <b v="1"/>
    <n v="0.95432607199999997"/>
    <s v="Education"/>
    <s v="GA, Bibb County"/>
    <s v="70001_80000"/>
    <s v="Multizone CAV/VAV"/>
    <s v="gen4_led"/>
    <s v="Georgia"/>
    <n v="13.888111110000001"/>
    <s v="D: Buildings with Hydronically Heated Multizone Systems"/>
    <n v="3.5056399999999999E-4"/>
    <n v="3.8876399999999999E-4"/>
    <n v="0"/>
    <n v="0"/>
    <n v="0"/>
    <n v="2.1205719999999998E-3"/>
    <n v="1.40925E-4"/>
    <n v="6.7519300000000004E-4"/>
    <n v="6.3407300000000005E-5"/>
    <n v="9.7010500000000002E-5"/>
    <n v="1.05857E-4"/>
    <n v="0"/>
    <n v="1.8882E-4"/>
    <n v="0"/>
    <n v="0"/>
    <n v="2.2264289999999998E-3"/>
    <n v="1.40925E-4"/>
    <n v="6.7519300000000004E-4"/>
    <n v="6.3407300000000005E-5"/>
    <n v="2.8582999999999999E-4"/>
    <n v="3.391785E-3"/>
    <n v="71574.455369999996"/>
  </r>
  <r>
    <n v="34373"/>
    <x v="15"/>
    <s v="VRF with DOAS, 25pct Heat Pump Upsizing Allowance"/>
    <b v="1"/>
    <n v="0.55594026500000004"/>
    <s v="Education"/>
    <s v="GA, Bibb County"/>
    <s v="80001_100000"/>
    <s v="Multizone CAV/VAV"/>
    <s v="gen2_t8_halogen"/>
    <s v="Georgia"/>
    <n v="9.7492901229999998"/>
    <s v="D: Buildings with Hydronically Heated Multizone Systems"/>
    <n v="1.4063500000000001E-4"/>
    <n v="1.9059099999999999E-4"/>
    <n v="0"/>
    <n v="0"/>
    <n v="0"/>
    <n v="1.044791E-3"/>
    <n v="6.7099200000000003E-5"/>
    <n v="3.02684E-4"/>
    <n v="3.7369900000000003E-5"/>
    <n v="6.4317000000000001E-5"/>
    <n v="2.3311399999999998E-5"/>
    <n v="0"/>
    <n v="1.2487699999999999E-4"/>
    <n v="0"/>
    <n v="0"/>
    <n v="1.068102E-3"/>
    <n v="6.7099200000000003E-5"/>
    <n v="3.02684E-4"/>
    <n v="3.7369900000000003E-5"/>
    <n v="1.89194E-4"/>
    <n v="1.66445E-3"/>
    <n v="50034.623809999997"/>
  </r>
  <r>
    <n v="42214"/>
    <x v="15"/>
    <s v="VRF with DOAS, 25pct Heat Pump Upsizing Allowance"/>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5"/>
    <s v="VRF with DOAS, 25pct Heat Pump Upsizing Allowance"/>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5"/>
    <s v="VRF with DOAS, 25pct Heat Pump Upsizing Allowance"/>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5"/>
    <s v="VRF with DOAS, 25pct Heat Pump Upsizing Allowance"/>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5"/>
    <s v="VRF with DOAS, 25pct Heat Pump Upsizing Allowance"/>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6"/>
    <s v="Unoccupied AHU Control"/>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16"/>
    <s v="Unoccupied AHU Control"/>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16"/>
    <s v="Unoccupied AHU Control"/>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6"/>
    <s v="Unoccupied AHU Control"/>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16"/>
    <s v="Unoccupied AHU Control"/>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16"/>
    <s v="Unoccupied AHU Control"/>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16"/>
    <s v="Unoccupied AHU Control"/>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16"/>
    <s v="Unoccupied AHU Control"/>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6"/>
    <s v="Unoccupied AHU Control"/>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6"/>
    <s v="Unoccupied AHU Control"/>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6"/>
    <s v="Unoccupied AHU Control"/>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6"/>
    <s v="Unoccupied AHU Control"/>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7"/>
    <s v="Variable Speed HP RTU, Electric Backup, Energy Recovery"/>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17"/>
    <s v="Variable Speed HP RTU, Electric Backup, Energy Recovery"/>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17"/>
    <s v="Variable Speed HP RTU, Electric Backup, Energy Recovery"/>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7"/>
    <s v="Variable Speed HP RTU, Electric Backup, Energy Recovery"/>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17"/>
    <s v="Variable Speed HP RTU, Electric Backup, Energy Recovery"/>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17"/>
    <s v="Variable Speed HP RTU, Electric Backup, Energy Recovery"/>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17"/>
    <s v="Variable Speed HP RTU, Electric Backup, Energy Recovery"/>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17"/>
    <s v="Variable Speed HP RTU, Electric Backup, Energy Recovery"/>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7"/>
    <s v="Variable Speed HP RTU, Electric Backup, Energy Recovery"/>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7"/>
    <s v="Variable Speed HP RTU, Electric Backup, Energy Recovery"/>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7"/>
    <s v="Variable Speed HP RTU, Electric Backup, Energy Recovery"/>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7"/>
    <s v="Variable Speed HP RTU, Electric Backup, Energy Recovery"/>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8"/>
    <s v="Advanced RTU Controls"/>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18"/>
    <s v="Advanced RTU Controls"/>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18"/>
    <s v="Advanced RTU Controls"/>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8"/>
    <s v="Advanced RTU Controls"/>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18"/>
    <s v="Advanced RTU Controls"/>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18"/>
    <s v="Advanced RTU Controls"/>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18"/>
    <s v="Advanced RTU Controls"/>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18"/>
    <s v="Advanced RTU Controls"/>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8"/>
    <s v="Advanced RTU Controls"/>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8"/>
    <s v="Advanced RTU Controls"/>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8"/>
    <s v="Advanced RTU Controls"/>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8"/>
    <s v="Advanced RTU Controls"/>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9"/>
    <s v="Hydronic Water-to-Water Geothermal Heat Pump"/>
    <b v="1"/>
    <n v="1.3191171639999999"/>
    <s v="Education"/>
    <s v="GA, Bibb County"/>
    <s v="30001_40000"/>
    <s v="Multizone CAV/VAV"/>
    <s v="gen2_t8_halogen"/>
    <s v="Georgia"/>
    <n v="13.67968254"/>
    <s v="D: Buildings with Hydronically Heated Multizone Systems"/>
    <n v="2.07111E-4"/>
    <n v="2.43262E-4"/>
    <n v="0"/>
    <n v="0"/>
    <n v="0"/>
    <n v="1.0929589999999999E-3"/>
    <n v="1.16501E-4"/>
    <n v="5.3403299999999995E-4"/>
    <n v="8.0255599999999998E-5"/>
    <n v="7.2478799999999995E-5"/>
    <n v="0"/>
    <n v="1.3468E-4"/>
    <n v="1.24115E-4"/>
    <n v="0"/>
    <n v="0"/>
    <n v="1.0929589999999999E-3"/>
    <n v="2.5118200000000002E-4"/>
    <n v="5.3403299999999995E-4"/>
    <n v="8.0255599999999998E-5"/>
    <n v="1.96594E-4"/>
    <n v="2.1550359999999999E-3"/>
    <n v="46169.100729999998"/>
  </r>
  <r>
    <n v="34367"/>
    <x v="19"/>
    <s v="Hydronic Water-to-Water Geothermal Heat Pump"/>
    <b v="1"/>
    <n v="2.3970843949999998"/>
    <s v="Education"/>
    <s v="GA, Bibb County"/>
    <s v="40001_52000"/>
    <s v="Multizone CAV/VAV"/>
    <s v="gen4_led"/>
    <s v="Georgia"/>
    <n v="10.64824879"/>
    <s v="D: Buildings with Hydronically Heated Multizone Systems"/>
    <n v="3.78477E-4"/>
    <n v="4.6188700000000002E-4"/>
    <n v="0"/>
    <n v="0"/>
    <n v="0"/>
    <n v="2.191864E-3"/>
    <n v="1.6158399999999999E-4"/>
    <n v="1.045732E-3"/>
    <n v="1.47544E-4"/>
    <n v="1.6278899999999999E-4"/>
    <n v="0"/>
    <n v="0"/>
    <n v="2.9679100000000003E-4"/>
    <n v="0"/>
    <n v="0"/>
    <n v="2.191864E-3"/>
    <n v="1.6158399999999999E-4"/>
    <n v="1.045732E-3"/>
    <n v="1.47544E-4"/>
    <n v="4.5958000000000001E-4"/>
    <n v="4.0063269999999996E-3"/>
    <n v="110265.88219999999"/>
  </r>
  <r>
    <n v="34368"/>
    <x v="19"/>
    <s v="Hydronic Water-to-Water Geothermal Heat Pump"/>
    <b v="1"/>
    <n v="0.81784278099999996"/>
    <s v="Education"/>
    <s v="GA, Bibb County"/>
    <s v="64001_70000"/>
    <s v="Multizone CAV/VAV"/>
    <s v="gen2_t8_halogen"/>
    <s v="Georgia"/>
    <n v="12.15974295"/>
    <s v="D: Buildings with Hydronically Heated Multizone Systems"/>
    <n v="2.00206E-4"/>
    <n v="2.6234899999999999E-4"/>
    <n v="0"/>
    <n v="0"/>
    <n v="0"/>
    <n v="1.2991459999999999E-3"/>
    <n v="1.7483900000000001E-4"/>
    <n v="3.7350600000000001E-4"/>
    <n v="5.5090999999999998E-5"/>
    <n v="2.07047E-4"/>
    <n v="0"/>
    <n v="1.63893E-4"/>
    <n v="0"/>
    <n v="0"/>
    <n v="0"/>
    <n v="1.2991459999999999E-3"/>
    <n v="3.3873200000000001E-4"/>
    <n v="3.7350600000000001E-4"/>
    <n v="5.5090999999999998E-5"/>
    <n v="2.07047E-4"/>
    <n v="2.2735059999999998E-3"/>
    <n v="54795.466330000003"/>
  </r>
  <r>
    <n v="34369"/>
    <x v="19"/>
    <s v="Hydronic Water-to-Water Geothermal Heat Pump"/>
    <b v="1"/>
    <n v="2.2512021679999998"/>
    <s v="Education"/>
    <s v="GA, Bibb County"/>
    <s v="52001_64000"/>
    <s v="Multizone CAV/VAV"/>
    <s v="gen2_t8_halogen"/>
    <s v="Georgia"/>
    <n v="12.639080460000001"/>
    <s v="D: Buildings with Hydronically Heated Multizone Systems"/>
    <n v="5.4522499999999998E-4"/>
    <n v="6.5309700000000005E-4"/>
    <n v="0"/>
    <n v="0"/>
    <n v="0"/>
    <n v="3.2567300000000002E-3"/>
    <n v="4.3564299999999999E-4"/>
    <n v="1.2789780000000001E-3"/>
    <n v="1.51345E-4"/>
    <n v="1.6568400000000001E-4"/>
    <n v="0"/>
    <n v="0"/>
    <n v="3.4261300000000002E-4"/>
    <n v="0"/>
    <n v="0"/>
    <n v="3.2567300000000002E-3"/>
    <n v="4.3564299999999999E-4"/>
    <n v="1.2789780000000001E-3"/>
    <n v="1.51345E-4"/>
    <n v="5.08297E-4"/>
    <n v="5.6309929999999999E-3"/>
    <n v="130569.7258"/>
  </r>
  <r>
    <n v="34370"/>
    <x v="19"/>
    <s v="Hydronic Water-to-Water Geothermal Heat Pump"/>
    <b v="1"/>
    <n v="0.29874925600000002"/>
    <s v="Education"/>
    <s v="GA, Bibb County"/>
    <s v="100001_150000"/>
    <s v="Multizone CAV/VAV"/>
    <s v="gen4_led"/>
    <s v="Georgia"/>
    <n v="10.74953333"/>
    <s v="D: Buildings with Hydronically Heated Multizone Systems"/>
    <n v="1.2823199999999999E-4"/>
    <n v="1.58185E-4"/>
    <n v="0"/>
    <n v="0"/>
    <n v="0"/>
    <n v="8.9127599999999998E-4"/>
    <n v="5.8676299999999999E-5"/>
    <n v="2.5695900000000002E-4"/>
    <n v="1.98665E-5"/>
    <n v="4.6627900000000001E-5"/>
    <n v="0"/>
    <n v="0"/>
    <n v="9.6322400000000005E-5"/>
    <n v="0"/>
    <n v="0"/>
    <n v="8.9127599999999998E-4"/>
    <n v="5.8676299999999999E-5"/>
    <n v="2.5695900000000002E-4"/>
    <n v="1.98665E-5"/>
    <n v="1.4295000000000001E-4"/>
    <n v="1.369725E-3"/>
    <n v="37343.656969999996"/>
  </r>
  <r>
    <n v="34371"/>
    <x v="19"/>
    <s v="Hydronic Water-to-Water Geothermal Heat Pump"/>
    <b v="1"/>
    <n v="0.95432607199999997"/>
    <s v="Education"/>
    <s v="GA, Bibb County"/>
    <s v="70001_80000"/>
    <s v="Multizone CAV/VAV"/>
    <s v="gen4_led"/>
    <s v="Georgia"/>
    <n v="15.6202963"/>
    <s v="D: Buildings with Hydronically Heated Multizone Systems"/>
    <n v="3.9207499999999998E-4"/>
    <n v="4.44719E-4"/>
    <n v="0"/>
    <n v="0"/>
    <n v="0"/>
    <n v="2.6511310000000001E-3"/>
    <n v="1.40925E-4"/>
    <n v="6.7519300000000004E-4"/>
    <n v="6.1752000000000001E-5"/>
    <n v="9.7010500000000002E-5"/>
    <n v="0"/>
    <n v="0"/>
    <n v="1.8882E-4"/>
    <n v="0"/>
    <n v="0"/>
    <n v="2.6511310000000001E-3"/>
    <n v="1.40925E-4"/>
    <n v="6.7519300000000004E-4"/>
    <n v="6.1752000000000001E-5"/>
    <n v="2.8582999999999999E-4"/>
    <n v="3.8148230000000002E-3"/>
    <n v="71574.455369999996"/>
  </r>
  <r>
    <n v="34373"/>
    <x v="19"/>
    <s v="Hydronic Water-to-Water Geothermal Heat Pump"/>
    <b v="1"/>
    <n v="0.55594026500000004"/>
    <s v="Education"/>
    <s v="GA, Bibb County"/>
    <s v="80001_100000"/>
    <s v="Multizone CAV/VAV"/>
    <s v="gen2_t8_halogen"/>
    <s v="Georgia"/>
    <n v="11.002839509999999"/>
    <s v="D: Buildings with Hydronically Heated Multizone Systems"/>
    <n v="1.6018E-4"/>
    <n v="2.1731499999999999E-4"/>
    <n v="0"/>
    <n v="0"/>
    <n v="0"/>
    <n v="1.2824780000000001E-3"/>
    <n v="6.7099200000000003E-5"/>
    <n v="3.02684E-4"/>
    <n v="3.7011500000000003E-5"/>
    <n v="6.4317000000000001E-5"/>
    <n v="0"/>
    <n v="0"/>
    <n v="1.2487699999999999E-4"/>
    <n v="0"/>
    <n v="0"/>
    <n v="1.2824780000000001E-3"/>
    <n v="6.7099200000000003E-5"/>
    <n v="3.02684E-4"/>
    <n v="3.7011500000000003E-5"/>
    <n v="1.89194E-4"/>
    <n v="1.878462E-3"/>
    <n v="50034.623809999997"/>
  </r>
  <r>
    <n v="42214"/>
    <x v="19"/>
    <s v="Hydronic Water-to-Water Geothermal Heat Pump"/>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9"/>
    <s v="Hydronic Water-to-Water Geothermal Heat Pump"/>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9"/>
    <s v="Hydronic Water-to-Water Geothermal Heat Pump"/>
    <b v="1"/>
    <n v="0.23844531599999999"/>
    <s v="Education"/>
    <s v="GA, Bibb County"/>
    <s v="200001_400000"/>
    <s v="Multizone CAV/VAV"/>
    <s v="gen2_t8_halogen"/>
    <s v="Georgia"/>
    <n v="10.76271296"/>
    <s v="D: Buildings with Hydronically Heated Multizone Systems"/>
    <n v="2.6523399999999999E-4"/>
    <n v="3.0540500000000002E-4"/>
    <n v="0"/>
    <n v="0"/>
    <n v="0"/>
    <n v="1.60995E-3"/>
    <n v="3.8755799999999998E-4"/>
    <n v="2.8730299999999998E-4"/>
    <n v="2.5224100000000001E-5"/>
    <n v="1.70865E-4"/>
    <n v="0"/>
    <n v="1.46093E-4"/>
    <n v="0"/>
    <n v="0"/>
    <n v="0"/>
    <n v="1.60995E-3"/>
    <n v="5.33651E-4"/>
    <n v="2.8730299999999998E-4"/>
    <n v="2.5224100000000001E-5"/>
    <n v="1.70865E-4"/>
    <n v="2.6269930000000002E-3"/>
    <n v="71533.594840000005"/>
  </r>
  <r>
    <n v="68318"/>
    <x v="19"/>
    <s v="Hydronic Water-to-Water Geothermal Heat Pump"/>
    <b v="1"/>
    <n v="1.2174150029999999"/>
    <s v="Education"/>
    <s v="GA, Bibb County"/>
    <s v="8001_12000"/>
    <s v="Zone-by-Zone"/>
    <s v="gen2_t8_halogen"/>
    <s v="Georgia"/>
    <n v="24.53916667"/>
    <s v="I: Non-Lodging Buildings with Zone-by-Zone Systems"/>
    <n v="9.6629699999999994E-5"/>
    <n v="1.20214E-4"/>
    <n v="0"/>
    <n v="0"/>
    <n v="0"/>
    <n v="6.5930800000000005E-4"/>
    <n v="2.3297000000000001E-5"/>
    <n v="1.72564E-4"/>
    <n v="1.1647299999999999E-4"/>
    <n v="2.3631599999999999E-5"/>
    <n v="0"/>
    <n v="0"/>
    <n v="2.4070099999999998E-5"/>
    <n v="0"/>
    <n v="0"/>
    <n v="6.5930800000000005E-4"/>
    <n v="2.3297000000000001E-5"/>
    <n v="1.72564E-4"/>
    <n v="1.1647299999999999E-4"/>
    <n v="4.7701699999999998E-5"/>
    <n v="1.019355E-3"/>
    <n v="12174.150030000001"/>
  </r>
  <r>
    <n v="81252"/>
    <x v="19"/>
    <s v="Hydronic Water-to-Water Geothermal Heat Pump"/>
    <b v="1"/>
    <n v="0.47343086400000001"/>
    <s v="Education"/>
    <s v="GA, Bibb County"/>
    <s v="150001_200000"/>
    <s v="Multizone CAV/VAV"/>
    <s v="gen2_t8_halogen"/>
    <s v="Georgia"/>
    <n v="11.42231746"/>
    <s v="D: Buildings with Hydronically Heated Multizone Systems"/>
    <n v="3.0534799999999999E-4"/>
    <n v="3.7948600000000001E-4"/>
    <n v="0"/>
    <n v="0"/>
    <n v="0"/>
    <n v="2.1278400000000002E-3"/>
    <n v="3.4473799999999998E-4"/>
    <n v="4.5282299999999998E-4"/>
    <n v="4.7883500000000003E-5"/>
    <n v="1.54263E-4"/>
    <n v="0"/>
    <n v="0"/>
    <n v="1.01511E-4"/>
    <n v="0"/>
    <n v="0"/>
    <n v="2.1278400000000002E-3"/>
    <n v="3.4473799999999998E-4"/>
    <n v="4.5282299999999998E-4"/>
    <n v="4.7883500000000003E-5"/>
    <n v="2.5577400000000001E-4"/>
    <n v="3.2290579999999999E-3"/>
    <n v="82850.401150000005"/>
  </r>
  <r>
    <n v="34366"/>
    <x v="20"/>
    <s v="Packaged Water-to-Air Geothermal Heat Pump"/>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0"/>
    <s v="Packaged Water-to-Air Geothermal Heat Pump"/>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0"/>
    <s v="Packaged Water-to-Air Geothermal Heat Pump"/>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0"/>
    <s v="Packaged Water-to-Air Geothermal Heat Pump"/>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0"/>
    <s v="Packaged Water-to-Air Geothermal Heat Pump"/>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0"/>
    <s v="Packaged Water-to-Air Geothermal Heat Pump"/>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0"/>
    <s v="Packaged Water-to-Air Geothermal Heat Pump"/>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0"/>
    <s v="Packaged Water-to-Air Geothermal Heat Pump"/>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0"/>
    <s v="Packaged Water-to-Air Geothermal Heat Pump"/>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0"/>
    <s v="Packaged Water-to-Air Geothermal Heat Pump"/>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0"/>
    <s v="Packaged Water-to-Air Geothermal Heat Pump"/>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0"/>
    <s v="Packaged Water-to-Air Geothermal Heat Pump"/>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1"/>
    <s v="Console Water-to-Air Geothermal Heat Pump"/>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1"/>
    <s v="Console Water-to-Air Geothermal Heat Pump"/>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1"/>
    <s v="Console Water-to-Air Geothermal Heat Pump"/>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1"/>
    <s v="Console Water-to-Air Geothermal Heat Pump"/>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1"/>
    <s v="Console Water-to-Air Geothermal Heat Pump"/>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1"/>
    <s v="Console Water-to-Air Geothermal Heat Pump"/>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1"/>
    <s v="Console Water-to-Air Geothermal Heat Pump"/>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1"/>
    <s v="Console Water-to-Air Geothermal Heat Pump"/>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1"/>
    <s v="Console Water-to-Air Geothermal Heat Pump"/>
    <b v="1"/>
    <n v="15.423507109999999"/>
    <s v="Education"/>
    <s v="GA, Bibb County"/>
    <s v="3001_8000"/>
    <s v="Zone-by-Zone"/>
    <s v="gen2_t8_halogen"/>
    <s v="Georgia"/>
    <n v="45.361111110000003"/>
    <s v="I: Non-Lodging Buildings with Zone-by-Zone Systems"/>
    <n v="1.401792E-3"/>
    <n v="1.5646519999999999E-3"/>
    <n v="0"/>
    <n v="0"/>
    <n v="0"/>
    <n v="9.9693439999999998E-3"/>
    <n v="2.3170600000000001E-4"/>
    <n v="1.2111559999999999E-3"/>
    <n v="1.4039759999999999E-3"/>
    <n v="3.1371699999999998E-4"/>
    <n v="0"/>
    <n v="0"/>
    <n v="0"/>
    <n v="0"/>
    <n v="0"/>
    <n v="9.9693439999999998E-3"/>
    <n v="2.3170600000000001E-4"/>
    <n v="1.2111559999999999E-3"/>
    <n v="1.4039759999999999E-3"/>
    <n v="3.1371699999999998E-4"/>
    <n v="1.3129752999999999E-2"/>
    <n v="84829.289099999995"/>
  </r>
  <r>
    <n v="62361"/>
    <x v="21"/>
    <s v="Console Water-to-Air Geothermal Heat Pump"/>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1"/>
    <s v="Console Water-to-Air Geothermal Heat Pump"/>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1"/>
    <s v="Console Water-to-Air Geothermal Heat Pump"/>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2"/>
    <s v="Standard Performance HP RTU, Electric Backup"/>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2"/>
    <s v="Standard Performance HP RTU, Electric Backup"/>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2"/>
    <s v="Standard Performance HP RTU, Electric Backup"/>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2"/>
    <s v="Standard Performance HP RTU, Electric Backup"/>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2"/>
    <s v="Standard Performance HP RTU, Electric Backup"/>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2"/>
    <s v="Standard Performance HP RTU, Electric Backup"/>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2"/>
    <s v="Standard Performance HP RTU, Electric Backup"/>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2"/>
    <s v="Standard Performance HP RTU, Electric Backup"/>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2"/>
    <s v="Standard Performance HP RTU, Electric Backup"/>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2"/>
    <s v="Standard Performance HP RTU, Electric Backup"/>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2"/>
    <s v="Standard Performance HP RTU, Electric Backup"/>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2"/>
    <s v="Standard Performance HP RTU, Electric Backup"/>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3"/>
    <s v="Standard Performance HP RTU, Electric Backup + Roof Insulation"/>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3"/>
    <s v="Standard Performance HP RTU, Electric Backup + Roof Insulation"/>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3"/>
    <s v="Standard Performance HP RTU, Electric Backup + Roof Insulation"/>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3"/>
    <s v="Standard Performance HP RTU, Electric Backup + Roof Insulation"/>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3"/>
    <s v="Standard Performance HP RTU, Electric Backup + Roof Insulation"/>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3"/>
    <s v="Standard Performance HP RTU, Electric Backup + Roof Insulation"/>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3"/>
    <s v="Standard Performance HP RTU, Electric Backup + Roof Insulation"/>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3"/>
    <s v="Standard Performance HP RTU, Electric Backup + Roof Insulation"/>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3"/>
    <s v="Standard Performance HP RTU, Electric Backup + Roof Insulation"/>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3"/>
    <s v="Standard Performance HP RTU, Electric Backup + Roof Insulation"/>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3"/>
    <s v="Standard Performance HP RTU, Electric Backup + Roof Insulation"/>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3"/>
    <s v="Standard Performance HP RTU, Electric Backup + Roof Insulation"/>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4"/>
    <s v="Standard Performance HP RTU, Electric Backup, 32F Minimum Compressor Lockout"/>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4"/>
    <s v="Standard Performance HP RTU, Electric Backup, 32F Minimum Compressor Lockout"/>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4"/>
    <s v="Standard Performance HP RTU, Electric Backup, 32F Minimum Compressor Lockout"/>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4"/>
    <s v="Standard Performance HP RTU, Electric Backup, 32F Minimum Compressor Lockout"/>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4"/>
    <s v="Standard Performance HP RTU, Electric Backup, 32F Minimum Compressor Lockout"/>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4"/>
    <s v="Standard Performance HP RTU, Electric Backup, 32F Minimum Compressor Lockout"/>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4"/>
    <s v="Standard Performance HP RTU, Electric Backup, 32F Minimum Compressor Lockout"/>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4"/>
    <s v="Standard Performance HP RTU, Electric Backup, 32F Minimum Compressor Lockout"/>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4"/>
    <s v="Standard Performance HP RTU, Electric Backup, 32F Minimum Compressor Lockout"/>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4"/>
    <s v="Standard Performance HP RTU, Electric Backup, 32F Minimum Compressor Lockout"/>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4"/>
    <s v="Standard Performance HP RTU, Electric Backup, 32F Minimum Compressor Lockout"/>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4"/>
    <s v="Standard Performance HP RTU, Electric Backup, 32F Minimum Compressor Lockout"/>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5"/>
    <s v="Cold Climate Challenge HP RTU, Electric Backup"/>
    <b v="0"/>
    <n v="1.3191171639999999"/>
    <s v="Education"/>
    <s v="GA, Bibb County"/>
    <s v="30001_40000"/>
    <s v="Multizone CAV/VAV"/>
    <s v="gen2_t8_halogen"/>
    <s v="Georgia"/>
    <n v="17.70087302"/>
    <s v="D: Buildings with Hydronically Heated Multizone Systems"/>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5"/>
    <s v="Cold Climate Challenge HP RTU, Electric Backup"/>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5"/>
    <s v="Cold Climate Challenge HP RTU, Electric Backup"/>
    <b v="0"/>
    <n v="0.81784278099999996"/>
    <s v="Education"/>
    <s v="GA, Bibb County"/>
    <s v="64001_70000"/>
    <s v="Multizone CAV/VAV"/>
    <s v="gen2_t8_halogen"/>
    <s v="Georgia"/>
    <n v="18.73088723"/>
    <s v="D: Buildings with Hydronically Heated Multizone Systems"/>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5"/>
    <s v="Cold Climate Challenge HP RTU, Electric Backup"/>
    <b v="0"/>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5"/>
    <s v="Cold Climate Challenge HP RTU, Electric Backup"/>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5"/>
    <s v="Cold Climate Challenge HP RTU, Electric Backup"/>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5"/>
    <s v="Cold Climate Challenge HP RTU, Electric Backup"/>
    <b v="0"/>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5"/>
    <s v="Cold Climate Challenge HP RTU, Electric Backup"/>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5"/>
    <s v="Cold Climate Challenge HP RTU, Electric Backup"/>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5"/>
    <s v="Cold Climate Challenge HP RTU, Electric Backup"/>
    <b v="0"/>
    <n v="0.23844531599999999"/>
    <s v="Education"/>
    <s v="GA, Bibb County"/>
    <s v="200001_400000"/>
    <s v="Multizone CAV/VAV"/>
    <s v="gen2_t8_halogen"/>
    <s v="Georgia"/>
    <n v="33.458037040000001"/>
    <s v="D: Buildings with Hydronically Heated Multizone Systems"/>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5"/>
    <s v="Cold Climate Challenge HP RTU, Electric Backup"/>
    <b v="0"/>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5"/>
    <s v="Cold Climate Challenge HP RTU, Electric Backup"/>
    <b v="0"/>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6"/>
    <s v="Ideal Thermal Air Loads"/>
    <b v="1"/>
    <n v="1.3191171639999999"/>
    <s v="Education"/>
    <s v="GA, Bibb County"/>
    <s v="30001_40000"/>
    <s v="Multizone CAV/VAV"/>
    <s v="gen2_t8_halogen"/>
    <s v="Georgia"/>
    <n v="17.139841270000002"/>
    <s v="D: Buildings with Hydronically Heated Multizone Systems"/>
    <n v="1.08379E-4"/>
    <n v="1.15951E-4"/>
    <n v="1.10735E-3"/>
    <n v="5.0606399999999997E-4"/>
    <n v="0"/>
    <n v="1.9366899999999999E-5"/>
    <n v="1.16501E-4"/>
    <n v="5.3403299999999995E-4"/>
    <n v="8.55193E-5"/>
    <n v="7.2478799999999995E-5"/>
    <n v="0"/>
    <n v="1.3468E-4"/>
    <n v="1.24115E-4"/>
    <n v="0"/>
    <n v="0"/>
    <n v="1.632781E-3"/>
    <n v="2.5118200000000002E-4"/>
    <n v="5.3403299999999995E-4"/>
    <n v="8.55193E-5"/>
    <n v="1.96594E-4"/>
    <n v="2.7001339999999999E-3"/>
    <n v="46169.100729999998"/>
  </r>
  <r>
    <n v="34367"/>
    <x v="26"/>
    <s v="Ideal Thermal Air Loads"/>
    <b v="1"/>
    <n v="2.3970843949999998"/>
    <s v="Education"/>
    <s v="GA, Bibb County"/>
    <s v="40001_52000"/>
    <s v="Multizone CAV/VAV"/>
    <s v="gen4_led"/>
    <s v="Georgia"/>
    <n v="18.842210139999999"/>
    <s v="D: Buildings with Hydronically Heated Multizone Systems"/>
    <n v="1.99192E-4"/>
    <n v="2.1521299999999999E-4"/>
    <n v="3.662415E-3"/>
    <n v="1.4904989999999999E-3"/>
    <n v="0"/>
    <n v="1.1157799999999999E-4"/>
    <n v="1.6158399999999999E-4"/>
    <n v="1.045732E-3"/>
    <n v="1.5788099999999999E-4"/>
    <n v="1.6276600000000001E-4"/>
    <n v="0"/>
    <n v="0"/>
    <n v="2.9679100000000003E-4"/>
    <n v="0"/>
    <n v="0"/>
    <n v="5.2644909999999996E-3"/>
    <n v="1.6158399999999999E-4"/>
    <n v="1.045732E-3"/>
    <n v="1.5788099999999999E-4"/>
    <n v="4.5955699999999998E-4"/>
    <n v="7.0892459999999996E-3"/>
    <n v="110265.88219999999"/>
  </r>
  <r>
    <n v="34368"/>
    <x v="26"/>
    <s v="Ideal Thermal Air Loads"/>
    <b v="1"/>
    <n v="0.81784278099999996"/>
    <s v="Education"/>
    <s v="GA, Bibb County"/>
    <s v="64001_70000"/>
    <s v="Multizone CAV/VAV"/>
    <s v="gen2_t8_halogen"/>
    <s v="Georgia"/>
    <n v="22.783582089999999"/>
    <s v="D: Buildings with Hydronically Heated Multizone Systems"/>
    <n v="9.6568600000000002E-5"/>
    <n v="1.14212E-4"/>
    <n v="2.8348420000000002E-3"/>
    <n v="3.9459800000000002E-4"/>
    <n v="0"/>
    <n v="5.5447600000000001E-5"/>
    <n v="1.7483900000000001E-4"/>
    <n v="3.7350600000000001E-4"/>
    <n v="5.5687899999999999E-5"/>
    <n v="2.0703900000000001E-4"/>
    <n v="0"/>
    <n v="1.63893E-4"/>
    <n v="0"/>
    <n v="0"/>
    <n v="0"/>
    <n v="3.2848869999999998E-3"/>
    <n v="3.3873200000000001E-4"/>
    <n v="3.7350600000000001E-4"/>
    <n v="5.5687899999999999E-5"/>
    <n v="2.0703900000000001E-4"/>
    <n v="4.2598439999999996E-3"/>
    <n v="54795.466330000003"/>
  </r>
  <r>
    <n v="34369"/>
    <x v="26"/>
    <s v="Ideal Thermal Air Loads"/>
    <b v="1"/>
    <n v="2.2512021679999998"/>
    <s v="Education"/>
    <s v="GA, Bibb County"/>
    <s v="52001_64000"/>
    <s v="Multizone CAV/VAV"/>
    <s v="gen2_t8_halogen"/>
    <s v="Georgia"/>
    <n v="21.880795020000001"/>
    <s v="D: Buildings with Hydronically Heated Multizone Systems"/>
    <n v="2.5067500000000001E-4"/>
    <n v="2.71869E-4"/>
    <n v="5.8781220000000004E-3"/>
    <n v="1.4383460000000001E-3"/>
    <n v="0"/>
    <n v="5.4772799999999998E-5"/>
    <n v="4.3564299999999999E-4"/>
    <n v="1.2789780000000001E-3"/>
    <n v="1.5422600000000001E-4"/>
    <n v="1.6568400000000001E-4"/>
    <n v="0"/>
    <n v="0"/>
    <n v="3.4261300000000002E-4"/>
    <n v="0"/>
    <n v="0"/>
    <n v="7.3712409999999997E-3"/>
    <n v="4.3564299999999999E-4"/>
    <n v="1.2789780000000001E-3"/>
    <n v="1.5422600000000001E-4"/>
    <n v="5.08297E-4"/>
    <n v="9.7483840000000006E-3"/>
    <n v="130569.7258"/>
  </r>
  <r>
    <n v="34370"/>
    <x v="26"/>
    <s v="Ideal Thermal Air Loads"/>
    <b v="1"/>
    <n v="0.29874925600000002"/>
    <s v="Education"/>
    <s v="GA, Bibb County"/>
    <s v="100001_150000"/>
    <s v="Multizone CAV/VAV"/>
    <s v="gen4_led"/>
    <s v="Georgia"/>
    <n v="17.074288889999998"/>
    <s v="D: Buildings with Hydronically Heated Multizone Systems"/>
    <n v="4.8566300000000003E-5"/>
    <n v="5.3871700000000001E-5"/>
    <n v="1.1309759999999999E-3"/>
    <n v="5.5027799999999997E-4"/>
    <n v="0"/>
    <n v="1.5664399999999999E-5"/>
    <n v="5.8676299999999999E-5"/>
    <n v="2.5695900000000002E-4"/>
    <n v="2.0135500000000001E-5"/>
    <n v="4.6627900000000001E-5"/>
    <n v="0"/>
    <n v="0"/>
    <n v="9.6322400000000005E-5"/>
    <n v="0"/>
    <n v="0"/>
    <n v="1.6969190000000001E-3"/>
    <n v="5.8676299999999999E-5"/>
    <n v="2.5695900000000002E-4"/>
    <n v="2.0135500000000001E-5"/>
    <n v="1.4295000000000001E-4"/>
    <n v="2.1756369999999998E-3"/>
    <n v="37343.656969999996"/>
  </r>
  <r>
    <n v="34371"/>
    <x v="26"/>
    <s v="Ideal Thermal Air Loads"/>
    <b v="1"/>
    <n v="0.95432607199999997"/>
    <s v="Education"/>
    <s v="GA, Bibb County"/>
    <s v="70001_80000"/>
    <s v="Multizone CAV/VAV"/>
    <s v="gen4_led"/>
    <s v="Georgia"/>
    <n v="25.610518519999999"/>
    <s v="D: Buildings with Hydronically Heated Multizone Systems"/>
    <n v="1.2929599999999999E-4"/>
    <n v="1.37615E-4"/>
    <n v="3.0295130000000002E-3"/>
    <n v="1.9873989999999999E-3"/>
    <n v="0"/>
    <n v="7.2416399999999993E-5"/>
    <n v="1.40925E-4"/>
    <n v="6.7519300000000004E-4"/>
    <n v="6.3389199999999999E-5"/>
    <n v="9.7010500000000002E-5"/>
    <n v="0"/>
    <n v="0"/>
    <n v="1.8882E-4"/>
    <n v="0"/>
    <n v="0"/>
    <n v="5.0893279999999997E-3"/>
    <n v="1.40925E-4"/>
    <n v="6.7519300000000004E-4"/>
    <n v="6.3389199999999999E-5"/>
    <n v="2.8582999999999999E-4"/>
    <n v="6.2546570000000003E-3"/>
    <n v="71574.455369999996"/>
  </r>
  <r>
    <n v="34373"/>
    <x v="26"/>
    <s v="Ideal Thermal Air Loads"/>
    <b v="1"/>
    <n v="0.55594026500000004"/>
    <s v="Education"/>
    <s v="GA, Bibb County"/>
    <s v="80001_100000"/>
    <s v="Multizone CAV/VAV"/>
    <s v="gen2_t8_halogen"/>
    <s v="Georgia"/>
    <n v="16.74824074"/>
    <s v="D: Buildings with Hydronically Heated Multizone Systems"/>
    <n v="6.0876099999999998E-5"/>
    <n v="7.0605400000000007E-5"/>
    <n v="1.8437060000000001E-3"/>
    <n v="3.6829199999999999E-4"/>
    <n v="0"/>
    <n v="5.0627400000000003E-5"/>
    <n v="6.7099200000000003E-5"/>
    <n v="3.02684E-4"/>
    <n v="3.7744000000000003E-5"/>
    <n v="6.4317000000000001E-5"/>
    <n v="0"/>
    <n v="0"/>
    <n v="1.2487699999999999E-4"/>
    <n v="0"/>
    <n v="0"/>
    <n v="2.2626259999999998E-3"/>
    <n v="6.7099200000000003E-5"/>
    <n v="3.02684E-4"/>
    <n v="3.7744000000000003E-5"/>
    <n v="1.89194E-4"/>
    <n v="2.8593469999999999E-3"/>
    <n v="50034.623809999997"/>
  </r>
  <r>
    <n v="42214"/>
    <x v="26"/>
    <s v="Ideal Thermal Air Loads"/>
    <b v="1"/>
    <n v="1.7620470690000001"/>
    <s v="Education"/>
    <s v="GA, Bibb County"/>
    <s v="12001_30000"/>
    <s v="Zone-by-Zone"/>
    <s v="gen4_led"/>
    <s v="Georgia"/>
    <n v="24.091666669999999"/>
    <s v="I: Non-Lodging Buildings with Zone-by-Zone Systems"/>
    <n v="8.9601899999999993E-5"/>
    <n v="9.6650099999999998E-5"/>
    <n v="1.8982339999999999E-3"/>
    <n v="3.3253299999999998E-4"/>
    <n v="0"/>
    <n v="3.7443600000000002E-5"/>
    <n v="1.05367E-4"/>
    <n v="4.1222999999999997E-4"/>
    <n v="1.1841E-4"/>
    <n v="1.3758299999999999E-4"/>
    <n v="0"/>
    <n v="0"/>
    <n v="0"/>
    <n v="0"/>
    <n v="0"/>
    <n v="2.268211E-3"/>
    <n v="1.05367E-4"/>
    <n v="4.1222999999999997E-4"/>
    <n v="1.1841E-4"/>
    <n v="1.3758299999999999E-4"/>
    <n v="3.0417999999999999E-3"/>
    <n v="37002.988449999997"/>
  </r>
  <r>
    <n v="51971"/>
    <x v="26"/>
    <s v="Ideal Thermal Air Loads"/>
    <b v="1"/>
    <n v="15.423507109999999"/>
    <s v="Education"/>
    <s v="GA, Bibb County"/>
    <s v="3001_8000"/>
    <s v="Zone-by-Zone"/>
    <s v="gen2_t8_halogen"/>
    <s v="Georgia"/>
    <n v="73.902525249999997"/>
    <s v="I: Non-Lodging Buildings with Zone-by-Zone Systems"/>
    <n v="3.6144500000000001E-4"/>
    <n v="3.9642600000000002E-4"/>
    <n v="1.2706835E-2"/>
    <n v="5.3575940000000002E-3"/>
    <n v="0"/>
    <n v="5.14577E-5"/>
    <n v="2.3170600000000001E-4"/>
    <n v="1.2111559999999999E-3"/>
    <n v="1.5185870000000001E-3"/>
    <n v="3.1371699999999998E-4"/>
    <n v="0"/>
    <n v="0"/>
    <n v="0"/>
    <n v="0"/>
    <n v="0"/>
    <n v="1.8115887000000001E-2"/>
    <n v="2.3170600000000001E-4"/>
    <n v="1.2111559999999999E-3"/>
    <n v="1.5185870000000001E-3"/>
    <n v="3.1371699999999998E-4"/>
    <n v="2.1391053E-2"/>
    <n v="84829.289099999995"/>
  </r>
  <r>
    <n v="62361"/>
    <x v="26"/>
    <s v="Ideal Thermal Air Loads"/>
    <b v="1"/>
    <n v="0.23844531599999999"/>
    <s v="Education"/>
    <s v="GA, Bibb County"/>
    <s v="200001_400000"/>
    <s v="Multizone CAV/VAV"/>
    <s v="gen2_t8_halogen"/>
    <s v="Georgia"/>
    <n v="14.92588889"/>
    <s v="D: Buildings with Hydronically Heated Multizone Systems"/>
    <n v="9.8172199999999995E-5"/>
    <n v="1.15525E-4"/>
    <n v="1.5999779999999999E-3"/>
    <n v="1.009565E-3"/>
    <n v="0"/>
    <n v="1.6249600000000001E-5"/>
    <n v="3.8755799999999998E-4"/>
    <n v="2.8730299999999998E-4"/>
    <n v="2.5547299999999998E-5"/>
    <n v="1.7086E-4"/>
    <n v="0"/>
    <n v="1.46093E-4"/>
    <n v="0"/>
    <n v="0"/>
    <n v="0"/>
    <n v="2.625793E-3"/>
    <n v="5.33651E-4"/>
    <n v="2.8730299999999998E-4"/>
    <n v="2.5547299999999998E-5"/>
    <n v="1.7086E-4"/>
    <n v="3.6431520000000002E-3"/>
    <n v="71533.594840000005"/>
  </r>
  <r>
    <n v="68318"/>
    <x v="26"/>
    <s v="Ideal Thermal Air Loads"/>
    <b v="1"/>
    <n v="1.2174150029999999"/>
    <s v="Education"/>
    <s v="GA, Bibb County"/>
    <s v="8001_12000"/>
    <s v="Zone-by-Zone"/>
    <s v="gen2_t8_halogen"/>
    <s v="Georgia"/>
    <n v="45.611666669999998"/>
    <s v="I: Non-Lodging Buildings with Zone-by-Zone Systems"/>
    <n v="3.9446999999999997E-5"/>
    <n v="4.2048300000000002E-5"/>
    <n v="1.291972E-3"/>
    <n v="2.3930499999999999E-4"/>
    <n v="0"/>
    <n v="3.0578000000000002E-6"/>
    <n v="2.3297000000000001E-5"/>
    <n v="1.72564E-4"/>
    <n v="1.16796E-4"/>
    <n v="2.3631599999999999E-5"/>
    <n v="0"/>
    <n v="0"/>
    <n v="2.4070099999999998E-5"/>
    <n v="0"/>
    <n v="0"/>
    <n v="1.534335E-3"/>
    <n v="2.3297000000000001E-5"/>
    <n v="1.72564E-4"/>
    <n v="1.16796E-4"/>
    <n v="4.7701699999999998E-5"/>
    <n v="1.894705E-3"/>
    <n v="12174.150030000001"/>
  </r>
  <r>
    <n v="81252"/>
    <x v="26"/>
    <s v="Ideal Thermal Air Loads"/>
    <b v="1"/>
    <n v="0.47343086400000001"/>
    <s v="Education"/>
    <s v="GA, Bibb County"/>
    <s v="150001_200000"/>
    <s v="Multizone CAV/VAV"/>
    <s v="gen2_t8_halogen"/>
    <s v="Georgia"/>
    <n v="22.859158730000001"/>
    <s v="D: Buildings with Hydronically Heated Multizone Systems"/>
    <n v="1.14944E-4"/>
    <n v="1.3207099999999999E-4"/>
    <n v="3.6504969999999999E-3"/>
    <n v="1.6588499999999999E-3"/>
    <n v="0"/>
    <n v="5.0297699999999998E-5"/>
    <n v="3.4473799999999998E-4"/>
    <n v="4.5282299999999998E-4"/>
    <n v="4.9243200000000003E-5"/>
    <n v="1.54263E-4"/>
    <n v="0"/>
    <n v="0"/>
    <n v="1.01511E-4"/>
    <n v="0"/>
    <n v="0"/>
    <n v="5.3596449999999997E-3"/>
    <n v="3.4473799999999998E-4"/>
    <n v="4.5282299999999998E-4"/>
    <n v="4.9243200000000003E-5"/>
    <n v="2.5577400000000001E-4"/>
    <n v="6.4622229999999996E-3"/>
    <n v="82850.401150000005"/>
  </r>
  <r>
    <n v="34366"/>
    <x v="27"/>
    <s v="LED Lighting"/>
    <b v="1"/>
    <n v="1.3191171639999999"/>
    <s v="Education"/>
    <s v="GA, Bibb County"/>
    <s v="30001_40000"/>
    <s v="Multizone CAV/VAV"/>
    <s v="gen2_t8_halogen"/>
    <s v="Georgia"/>
    <n v="17.676666669999999"/>
    <s v="D: Buildings with Hydronically Heated Multizone Systems"/>
    <n v="2.3111400000000001E-4"/>
    <n v="2.6637200000000002E-4"/>
    <n v="0"/>
    <n v="0"/>
    <n v="0"/>
    <n v="8.2025999999999996E-4"/>
    <n v="1.16501E-4"/>
    <n v="4.42275E-4"/>
    <n v="8.2556099999999994E-5"/>
    <n v="7.2491300000000002E-5"/>
    <n v="9.9182400000000009E-4"/>
    <n v="1.3468E-4"/>
    <n v="1.2412799999999999E-4"/>
    <n v="0"/>
    <n v="0"/>
    <n v="1.8120829999999999E-3"/>
    <n v="2.5118200000000002E-4"/>
    <n v="4.42275E-4"/>
    <n v="8.2556099999999994E-5"/>
    <n v="1.9661900000000001E-4"/>
    <n v="2.7847029999999999E-3"/>
    <n v="46169.100729999998"/>
  </r>
  <r>
    <n v="34367"/>
    <x v="27"/>
    <s v="LED Lighting"/>
    <b v="0"/>
    <n v="2.3970843949999998"/>
    <s v="Education"/>
    <s v="GA, Bibb County"/>
    <s v="40001_52000"/>
    <s v="Multizone CAV/VAV"/>
    <s v="gen4_led"/>
    <s v="Georgia"/>
    <n v="18.98315217"/>
    <s v="D: Buildings with Hydronically Heated Multizone Systems"/>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7"/>
    <s v="LED Lighting"/>
    <b v="1"/>
    <n v="0.81784278099999996"/>
    <s v="Education"/>
    <s v="GA, Bibb County"/>
    <s v="64001_70000"/>
    <s v="Multizone CAV/VAV"/>
    <s v="gen2_t8_halogen"/>
    <s v="Georgia"/>
    <n v="18.531799339999999"/>
    <s v="D: Buildings with Hydronically Heated Multizone Systems"/>
    <n v="2.7348599999999998E-4"/>
    <n v="3.6434999999999999E-4"/>
    <n v="0"/>
    <n v="0"/>
    <n v="0"/>
    <n v="1.785446E-3"/>
    <n v="1.7483900000000001E-4"/>
    <n v="3.1513599999999999E-4"/>
    <n v="5.5013499999999998E-5"/>
    <n v="2.07047E-4"/>
    <n v="7.6353E-4"/>
    <n v="1.63893E-4"/>
    <n v="0"/>
    <n v="0"/>
    <n v="0"/>
    <n v="2.5489760000000001E-3"/>
    <n v="3.3873200000000001E-4"/>
    <n v="3.1513599999999999E-4"/>
    <n v="5.5013499999999998E-5"/>
    <n v="2.07047E-4"/>
    <n v="3.4648890000000001E-3"/>
    <n v="54795.466330000003"/>
  </r>
  <r>
    <n v="34369"/>
    <x v="27"/>
    <s v="LED Lighting"/>
    <b v="1"/>
    <n v="2.2512021679999998"/>
    <s v="Education"/>
    <s v="GA, Bibb County"/>
    <s v="52001_64000"/>
    <s v="Multizone CAV/VAV"/>
    <s v="gen2_t8_halogen"/>
    <s v="Georgia"/>
    <n v="19.325862069999999"/>
    <s v="D: Buildings with Hydronically Heated Multizone Systems"/>
    <n v="7.5472699999999996E-4"/>
    <n v="9.2618500000000005E-4"/>
    <n v="0"/>
    <n v="0"/>
    <n v="0"/>
    <n v="4.934417E-3"/>
    <n v="4.3564299999999999E-4"/>
    <n v="1.015953E-3"/>
    <n v="1.5093999999999999E-4"/>
    <n v="1.6570500000000001E-4"/>
    <n v="1.564876E-3"/>
    <n v="0"/>
    <n v="3.4261300000000002E-4"/>
    <n v="0"/>
    <n v="0"/>
    <n v="6.4992929999999997E-3"/>
    <n v="4.3564299999999999E-4"/>
    <n v="1.015953E-3"/>
    <n v="1.5093999999999999E-4"/>
    <n v="5.0831800000000001E-4"/>
    <n v="8.6101040000000004E-3"/>
    <n v="130569.7258"/>
  </r>
  <r>
    <n v="34370"/>
    <x v="27"/>
    <s v="LED Lighting"/>
    <b v="0"/>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7"/>
    <s v="LED Lighting"/>
    <b v="0"/>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7"/>
    <s v="LED Lighting"/>
    <b v="1"/>
    <n v="0.55594026500000004"/>
    <s v="Education"/>
    <s v="GA, Bibb County"/>
    <s v="80001_100000"/>
    <s v="Multizone CAV/VAV"/>
    <s v="gen2_t8_halogen"/>
    <s v="Georgia"/>
    <n v="17.996604940000001"/>
    <s v="D: Buildings with Hydronically Heated Multizone Systems"/>
    <n v="2.3102999999999999E-4"/>
    <n v="3.21496E-4"/>
    <n v="0"/>
    <n v="0"/>
    <n v="0"/>
    <n v="1.790607E-3"/>
    <n v="6.7099200000000003E-5"/>
    <n v="2.6079899999999998E-4"/>
    <n v="3.6906200000000003E-5"/>
    <n v="6.4317000000000001E-5"/>
    <n v="7.2786900000000002E-4"/>
    <n v="0"/>
    <n v="1.2487699999999999E-4"/>
    <n v="0"/>
    <n v="0"/>
    <n v="2.518476E-3"/>
    <n v="6.7099200000000003E-5"/>
    <n v="2.6079899999999998E-4"/>
    <n v="3.6906200000000003E-5"/>
    <n v="1.89194E-4"/>
    <n v="3.072474E-3"/>
    <n v="50034.623809999997"/>
  </r>
  <r>
    <n v="42214"/>
    <x v="27"/>
    <s v="LED Lighting"/>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7"/>
    <s v="LED Lighting"/>
    <b v="1"/>
    <n v="15.423507109999999"/>
    <s v="Education"/>
    <s v="GA, Bibb County"/>
    <s v="3001_8000"/>
    <s v="Zone-by-Zone"/>
    <s v="gen2_t8_halogen"/>
    <s v="Georgia"/>
    <n v="36.912121210000002"/>
    <s v="I: Non-Lodging Buildings with Zone-by-Zone Systems"/>
    <n v="1.029241E-3"/>
    <n v="1.2732139999999999E-3"/>
    <n v="0"/>
    <n v="0"/>
    <n v="0"/>
    <n v="7.6442460000000004E-3"/>
    <n v="2.3170600000000001E-4"/>
    <n v="9.9567699999999993E-4"/>
    <n v="1.498852E-3"/>
    <n v="3.1371699999999998E-4"/>
    <n v="0"/>
    <n v="0"/>
    <n v="0"/>
    <n v="0"/>
    <n v="0"/>
    <n v="7.6442460000000004E-3"/>
    <n v="2.3170600000000001E-4"/>
    <n v="9.9567699999999993E-4"/>
    <n v="1.498852E-3"/>
    <n v="3.1371699999999998E-4"/>
    <n v="1.0684196999999999E-2"/>
    <n v="84829.289099999995"/>
  </r>
  <r>
    <n v="62361"/>
    <x v="27"/>
    <s v="LED Lighting"/>
    <b v="1"/>
    <n v="0.23844531599999999"/>
    <s v="Education"/>
    <s v="GA, Bibb County"/>
    <s v="200001_400000"/>
    <s v="Multizone CAV/VAV"/>
    <s v="gen2_t8_halogen"/>
    <s v="Georgia"/>
    <n v="33.794092589999998"/>
    <s v="D: Buildings with Hydronically Heated Multizone Systems"/>
    <n v="6.6400400000000005E-4"/>
    <n v="7.6841799999999999E-4"/>
    <n v="0"/>
    <n v="0"/>
    <n v="0"/>
    <n v="3.345251E-3"/>
    <n v="3.8755799999999998E-4"/>
    <n v="2.22368E-4"/>
    <n v="2.4505500000000001E-5"/>
    <n v="1.70867E-4"/>
    <n v="3.9519100000000003E-3"/>
    <n v="1.46093E-4"/>
    <n v="0"/>
    <n v="0"/>
    <n v="0"/>
    <n v="7.2971609999999999E-3"/>
    <n v="5.33651E-4"/>
    <n v="2.22368E-4"/>
    <n v="2.4505500000000001E-5"/>
    <n v="1.70867E-4"/>
    <n v="8.2485549999999994E-3"/>
    <n v="71533.594840000005"/>
  </r>
  <r>
    <n v="68318"/>
    <x v="27"/>
    <s v="LED Lighting"/>
    <b v="1"/>
    <n v="1.2174150029999999"/>
    <s v="Education"/>
    <s v="GA, Bibb County"/>
    <s v="8001_12000"/>
    <s v="Zone-by-Zone"/>
    <s v="gen2_t8_halogen"/>
    <s v="Georgia"/>
    <n v="29.215833329999999"/>
    <s v="I: Non-Lodging Buildings with Zone-by-Zone Systems"/>
    <n v="1.02289E-4"/>
    <n v="1.2591100000000001E-4"/>
    <n v="0"/>
    <n v="0"/>
    <n v="0"/>
    <n v="5.5167300000000003E-4"/>
    <n v="2.3297000000000001E-5"/>
    <n v="1.4112E-4"/>
    <n v="1.16462E-4"/>
    <n v="2.3631599999999999E-5"/>
    <n v="3.3335800000000002E-4"/>
    <n v="0"/>
    <n v="2.4070099999999998E-5"/>
    <n v="0"/>
    <n v="0"/>
    <n v="8.8503099999999999E-4"/>
    <n v="2.3297000000000001E-5"/>
    <n v="1.4112E-4"/>
    <n v="1.16462E-4"/>
    <n v="4.7701699999999998E-5"/>
    <n v="1.213624E-3"/>
    <n v="12174.150030000001"/>
  </r>
  <r>
    <n v="81252"/>
    <x v="27"/>
    <s v="LED Lighting"/>
    <b v="1"/>
    <n v="0.47343086400000001"/>
    <s v="Education"/>
    <s v="GA, Bibb County"/>
    <s v="150001_200000"/>
    <s v="Multizone CAV/VAV"/>
    <s v="gen2_t8_halogen"/>
    <s v="Georgia"/>
    <n v="17.603999999999999"/>
    <s v="D: Buildings with Hydronically Heated Multizone Systems"/>
    <n v="3.8095700000000002E-4"/>
    <n v="4.5615100000000002E-4"/>
    <n v="0"/>
    <n v="0"/>
    <n v="0"/>
    <n v="1.4408050000000001E-3"/>
    <n v="3.4473799999999998E-4"/>
    <n v="3.7400399999999999E-4"/>
    <n v="4.7883500000000003E-5"/>
    <n v="1.54263E-4"/>
    <n v="2.5133989999999999E-3"/>
    <n v="0"/>
    <n v="1.01511E-4"/>
    <n v="0"/>
    <n v="0"/>
    <n v="3.9542040000000002E-3"/>
    <n v="3.4473799999999998E-4"/>
    <n v="3.7400399999999999E-4"/>
    <n v="4.7883500000000003E-5"/>
    <n v="2.5577400000000001E-4"/>
    <n v="4.9766029999999996E-3"/>
    <n v="82850.401150000005"/>
  </r>
  <r>
    <n v="34366"/>
    <x v="28"/>
    <s v="Electric Kitchen Equipment"/>
    <b v="1"/>
    <n v="1.3191171639999999"/>
    <s v="Education"/>
    <s v="GA, Bibb County"/>
    <s v="30001_40000"/>
    <s v="Multizone CAV/VAV"/>
    <s v="gen2_t8_halogen"/>
    <s v="Georgia"/>
    <n v="17.480317459999998"/>
    <s v="D: Buildings with Hydronically Heated Multizone Systems"/>
    <n v="2.3306600000000001E-4"/>
    <n v="2.7271199999999999E-4"/>
    <n v="0"/>
    <n v="0"/>
    <n v="0"/>
    <n v="8.0962000000000004E-4"/>
    <n v="1.9624399999999999E-4"/>
    <n v="5.3403299999999995E-4"/>
    <n v="8.2256000000000007E-5"/>
    <n v="7.2491300000000002E-5"/>
    <n v="9.3501100000000002E-4"/>
    <n v="0"/>
    <n v="1.2412799999999999E-4"/>
    <n v="0"/>
    <n v="0"/>
    <n v="1.744631E-3"/>
    <n v="1.9624399999999999E-4"/>
    <n v="5.3403299999999995E-4"/>
    <n v="8.2256000000000007E-5"/>
    <n v="1.9661900000000001E-4"/>
    <n v="2.7537709999999999E-3"/>
    <n v="46169.100729999998"/>
  </r>
  <r>
    <n v="34367"/>
    <x v="28"/>
    <s v="Electric Kitchen Equipment"/>
    <b v="1"/>
    <n v="2.3970843949999998"/>
    <s v="Education"/>
    <s v="GA, Bibb County"/>
    <s v="40001_52000"/>
    <s v="Multizone CAV/VAV"/>
    <s v="gen4_led"/>
    <s v="Georgia"/>
    <n v="18.98309179"/>
    <s v="D: Buildings with Hydronically Heated Multizone Systems"/>
    <n v="5.6828399999999995E-4"/>
    <n v="6.9411199999999998E-4"/>
    <n v="0"/>
    <n v="0"/>
    <n v="0"/>
    <n v="2.6216130000000001E-3"/>
    <n v="1.6158399999999999E-4"/>
    <n v="1.045732E-3"/>
    <n v="1.51383E-4"/>
    <n v="1.6278899999999999E-4"/>
    <n v="2.7024280000000002E-3"/>
    <n v="0"/>
    <n v="2.9672299999999998E-4"/>
    <n v="0"/>
    <n v="0"/>
    <n v="5.3240400000000004E-3"/>
    <n v="1.6158399999999999E-4"/>
    <n v="1.045732E-3"/>
    <n v="1.51383E-4"/>
    <n v="4.5951199999999997E-4"/>
    <n v="7.142252E-3"/>
    <n v="110265.88219999999"/>
  </r>
  <r>
    <n v="34368"/>
    <x v="28"/>
    <s v="Electric Kitchen Equipment"/>
    <b v="1"/>
    <n v="0.81784278099999996"/>
    <s v="Education"/>
    <s v="GA, Bibb County"/>
    <s v="64001_70000"/>
    <s v="Multizone CAV/VAV"/>
    <s v="gen2_t8_halogen"/>
    <s v="Georgia"/>
    <n v="18.36488391"/>
    <s v="D: Buildings with Hydronically Heated Multizone Systems"/>
    <n v="2.7426099999999998E-4"/>
    <n v="3.7031100000000001E-4"/>
    <n v="0"/>
    <n v="0"/>
    <n v="0"/>
    <n v="1.7935E-3"/>
    <n v="2.62215E-4"/>
    <n v="3.7350600000000001E-4"/>
    <n v="5.4889499999999997E-5"/>
    <n v="2.07047E-4"/>
    <n v="7.4252300000000003E-4"/>
    <n v="0"/>
    <n v="0"/>
    <n v="0"/>
    <n v="0"/>
    <n v="2.5360230000000001E-3"/>
    <n v="2.62215E-4"/>
    <n v="3.7350600000000001E-4"/>
    <n v="5.4889499999999997E-5"/>
    <n v="2.07047E-4"/>
    <n v="3.4336800000000002E-3"/>
    <n v="54795.466330000003"/>
  </r>
  <r>
    <n v="34369"/>
    <x v="28"/>
    <s v="Electric Kitchen Equipment"/>
    <b v="1"/>
    <n v="2.2512021679999998"/>
    <s v="Education"/>
    <s v="GA, Bibb County"/>
    <s v="52001_64000"/>
    <s v="Multizone CAV/VAV"/>
    <s v="gen2_t8_halogen"/>
    <s v="Georgia"/>
    <n v="19.725143679999999"/>
    <s v="D: Buildings with Hydronically Heated Multizone Systems"/>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8"/>
    <s v="Electric Kitchen Equipment"/>
    <b v="1"/>
    <n v="0.29874925600000002"/>
    <s v="Education"/>
    <s v="GA, Bibb County"/>
    <s v="100001_150000"/>
    <s v="Multizone CAV/VAV"/>
    <s v="gen4_led"/>
    <s v="Georgia"/>
    <n v="18.592444440000001"/>
    <s v="D: Buildings with Hydronically Heated Multizone Systems"/>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8"/>
    <s v="Electric Kitchen Equipment"/>
    <b v="1"/>
    <n v="0.95432607199999997"/>
    <s v="Education"/>
    <s v="GA, Bibb County"/>
    <s v="70001_80000"/>
    <s v="Multizone CAV/VAV"/>
    <s v="gen4_led"/>
    <s v="Georgia"/>
    <n v="31.839777779999999"/>
    <s v="D: Buildings with Hydronically Heated Multizone Systems"/>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8"/>
    <s v="Electric Kitchen Equipment"/>
    <b v="1"/>
    <n v="0.55594026500000004"/>
    <s v="Education"/>
    <s v="GA, Bibb County"/>
    <s v="80001_100000"/>
    <s v="Multizone CAV/VAV"/>
    <s v="gen2_t8_halogen"/>
    <s v="Georgia"/>
    <n v="18.06824074"/>
    <s v="D: Buildings with Hydronically Heated Multizone Systems"/>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8"/>
    <s v="Electric Kitchen Equipment"/>
    <b v="1"/>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8"/>
    <s v="Electric Kitchen Equipment"/>
    <b v="1"/>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8"/>
    <s v="Electric Kitchen Equipment"/>
    <b v="1"/>
    <n v="0.23844531599999999"/>
    <s v="Education"/>
    <s v="GA, Bibb County"/>
    <s v="200001_400000"/>
    <s v="Multizone CAV/VAV"/>
    <s v="gen2_t8_halogen"/>
    <s v="Georgia"/>
    <n v="33.705861110000001"/>
    <s v="D: Buildings with Hydronically Heated Multizone Systems"/>
    <n v="6.6788999999999998E-4"/>
    <n v="7.74809E-4"/>
    <n v="0"/>
    <n v="0"/>
    <n v="0"/>
    <n v="3.3520540000000001E-3"/>
    <n v="4.6545199999999999E-4"/>
    <n v="2.8730299999999998E-4"/>
    <n v="2.4428599999999999E-5"/>
    <n v="1.70867E-4"/>
    <n v="3.9269190000000001E-3"/>
    <n v="0"/>
    <n v="0"/>
    <n v="0"/>
    <n v="0"/>
    <n v="7.2789730000000002E-3"/>
    <n v="4.6545199999999999E-4"/>
    <n v="2.8730299999999998E-4"/>
    <n v="2.4428599999999999E-5"/>
    <n v="1.70867E-4"/>
    <n v="8.2270199999999998E-3"/>
    <n v="71533.594840000005"/>
  </r>
  <r>
    <n v="68318"/>
    <x v="28"/>
    <s v="Electric Kitchen Equipment"/>
    <b v="1"/>
    <n v="1.2174150029999999"/>
    <s v="Education"/>
    <s v="GA, Bibb County"/>
    <s v="8001_12000"/>
    <s v="Zone-by-Zone"/>
    <s v="gen2_t8_halogen"/>
    <s v="Georgia"/>
    <n v="30.03"/>
    <s v="I: Non-Lodging Buildings with Zone-by-Zone Systems"/>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8"/>
    <s v="Electric Kitchen Equipment"/>
    <b v="1"/>
    <n v="0.47343086400000001"/>
    <s v="Education"/>
    <s v="GA, Bibb County"/>
    <s v="150001_200000"/>
    <s v="Multizone CAV/VAV"/>
    <s v="gen2_t8_halogen"/>
    <s v="Georgia"/>
    <n v="17.744063489999998"/>
    <s v="D: Buildings with Hydronically Heated Multizone Systems"/>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9"/>
    <s v="Demand Flexibility, Thermostat Control, Load Shed for Daily Bldg Peak Reduction"/>
    <b v="1"/>
    <n v="1.3191171639999999"/>
    <s v="Education"/>
    <s v="GA, Bibb County"/>
    <s v="30001_40000"/>
    <s v="Multizone CAV/VAV"/>
    <s v="gen2_t8_halogen"/>
    <s v="Georgia"/>
    <n v="17.436984129999999"/>
    <s v="D: Buildings with Hydronically Heated Multizone Systems"/>
    <n v="2.31463E-4"/>
    <n v="2.6546799999999999E-4"/>
    <n v="0"/>
    <n v="0"/>
    <n v="0"/>
    <n v="7.5903400000000001E-4"/>
    <n v="1.16501E-4"/>
    <n v="5.3403299999999995E-4"/>
    <n v="8.2931199999999996E-5"/>
    <n v="7.2491300000000002E-5"/>
    <n v="9.2314600000000001E-4"/>
    <n v="1.3468E-4"/>
    <n v="1.2412799999999999E-4"/>
    <n v="0"/>
    <n v="0"/>
    <n v="1.682179E-3"/>
    <n v="2.5118200000000002E-4"/>
    <n v="5.3403299999999995E-4"/>
    <n v="8.2931199999999996E-5"/>
    <n v="1.9661900000000001E-4"/>
    <n v="2.7469439999999999E-3"/>
    <n v="46169.100729999998"/>
  </r>
  <r>
    <n v="34367"/>
    <x v="29"/>
    <s v="Demand Flexibility, Thermostat Control, Load Shed for Daily Bldg Peak Reduction"/>
    <b v="1"/>
    <n v="2.3970843949999998"/>
    <s v="Education"/>
    <s v="GA, Bibb County"/>
    <s v="40001_52000"/>
    <s v="Multizone CAV/VAV"/>
    <s v="gen4_led"/>
    <s v="Georgia"/>
    <n v="18.62747585"/>
    <s v="D: Buildings with Hydronically Heated Multizone Systems"/>
    <n v="5.6401200000000002E-4"/>
    <n v="6.7833599999999998E-4"/>
    <n v="0"/>
    <n v="0"/>
    <n v="0"/>
    <n v="2.4907459999999998E-3"/>
    <n v="1.6158399999999999E-4"/>
    <n v="1.045732E-3"/>
    <n v="1.51679E-4"/>
    <n v="1.6278899999999999E-4"/>
    <n v="2.6991559999999999E-3"/>
    <n v="0"/>
    <n v="2.9676799999999999E-4"/>
    <n v="0"/>
    <n v="0"/>
    <n v="5.1899010000000002E-3"/>
    <n v="1.6158399999999999E-4"/>
    <n v="1.045732E-3"/>
    <n v="1.51679E-4"/>
    <n v="4.5955699999999998E-4"/>
    <n v="7.0084539999999999E-3"/>
    <n v="110265.88219999999"/>
  </r>
  <r>
    <n v="34368"/>
    <x v="29"/>
    <s v="Demand Flexibility, Thermostat Control, Load Shed for Daily Bldg Peak Reduction"/>
    <b v="1"/>
    <n v="0.81784278099999996"/>
    <s v="Education"/>
    <s v="GA, Bibb County"/>
    <s v="64001_70000"/>
    <s v="Multizone CAV/VAV"/>
    <s v="gen2_t8_halogen"/>
    <s v="Georgia"/>
    <n v="18.190961860000002"/>
    <s v="D: Buildings with Hydronically Heated Multizone Systems"/>
    <n v="2.7398499999999997E-4"/>
    <n v="3.5891900000000002E-4"/>
    <n v="0"/>
    <n v="0"/>
    <n v="0"/>
    <n v="1.7045809999999999E-3"/>
    <n v="1.7483900000000001E-4"/>
    <n v="3.7350600000000001E-4"/>
    <n v="5.5090999999999998E-5"/>
    <n v="2.07047E-4"/>
    <n v="7.2220599999999998E-4"/>
    <n v="1.63893E-4"/>
    <n v="0"/>
    <n v="0"/>
    <n v="0"/>
    <n v="2.4267870000000001E-3"/>
    <n v="3.3873200000000001E-4"/>
    <n v="3.7350600000000001E-4"/>
    <n v="5.5090999999999998E-5"/>
    <n v="2.07047E-4"/>
    <n v="3.4011620000000001E-3"/>
    <n v="54795.466330000003"/>
  </r>
  <r>
    <n v="34369"/>
    <x v="29"/>
    <s v="Demand Flexibility, Thermostat Control, Load Shed for Daily Bldg Peak Reduction"/>
    <b v="1"/>
    <n v="2.2512021679999998"/>
    <s v="Education"/>
    <s v="GA, Bibb County"/>
    <s v="52001_64000"/>
    <s v="Multizone CAV/VAV"/>
    <s v="gen2_t8_halogen"/>
    <s v="Georgia"/>
    <n v="19.234961689999999"/>
    <s v="D: Buildings with Hydronically Heated Multizone Systems"/>
    <n v="7.6917499999999998E-4"/>
    <n v="9.2882299999999995E-4"/>
    <n v="0"/>
    <n v="0"/>
    <n v="0"/>
    <n v="4.7730849999999998E-3"/>
    <n v="4.3564299999999999E-4"/>
    <n v="1.2789780000000001E-3"/>
    <n v="1.5132399999999999E-4"/>
    <n v="1.6570500000000001E-4"/>
    <n v="1.4223E-3"/>
    <n v="0"/>
    <n v="3.4261300000000002E-4"/>
    <n v="0"/>
    <n v="0"/>
    <n v="6.1953859999999998E-3"/>
    <n v="4.3564299999999999E-4"/>
    <n v="1.2789780000000001E-3"/>
    <n v="1.5132399999999999E-4"/>
    <n v="5.0831800000000001E-4"/>
    <n v="8.5696060000000004E-3"/>
    <n v="130569.7258"/>
  </r>
  <r>
    <n v="34370"/>
    <x v="29"/>
    <s v="Demand Flexibility, Thermostat Control, Load Shed for Daily Bldg Peak Reduction"/>
    <b v="1"/>
    <n v="0.29874925600000002"/>
    <s v="Education"/>
    <s v="GA, Bibb County"/>
    <s v="100001_150000"/>
    <s v="Multizone CAV/VAV"/>
    <s v="gen4_led"/>
    <s v="Georgia"/>
    <n v="18.119955560000001"/>
    <s v="D: Buildings with Hydronically Heated Multizone Systems"/>
    <n v="1.8426799999999999E-4"/>
    <n v="2.26765E-4"/>
    <n v="0"/>
    <n v="0"/>
    <n v="0"/>
    <n v="1.0026659999999999E-3"/>
    <n v="5.8676299999999999E-5"/>
    <n v="2.5695900000000002E-4"/>
    <n v="1.9872099999999999E-5"/>
    <n v="4.6627900000000001E-5"/>
    <n v="8.2775800000000005E-4"/>
    <n v="0"/>
    <n v="9.6322400000000005E-5"/>
    <n v="0"/>
    <n v="0"/>
    <n v="1.8304230000000001E-3"/>
    <n v="5.8676299999999999E-5"/>
    <n v="2.5695900000000002E-4"/>
    <n v="1.9872099999999999E-5"/>
    <n v="1.4295000000000001E-4"/>
    <n v="2.3088779999999999E-3"/>
    <n v="37343.656969999996"/>
  </r>
  <r>
    <n v="34371"/>
    <x v="29"/>
    <s v="Demand Flexibility, Thermostat Control, Load Shed for Daily Bldg Peak Reduction"/>
    <b v="1"/>
    <n v="0.95432607199999997"/>
    <s v="Education"/>
    <s v="GA, Bibb County"/>
    <s v="70001_80000"/>
    <s v="Multizone CAV/VAV"/>
    <s v="gen4_led"/>
    <s v="Georgia"/>
    <n v="31.398629629999999"/>
    <s v="D: Buildings with Hydronically Heated Multizone Systems"/>
    <n v="6.3731900000000001E-4"/>
    <n v="7.2184899999999999E-4"/>
    <n v="0"/>
    <n v="0"/>
    <n v="0"/>
    <n v="3.026094E-3"/>
    <n v="1.40925E-4"/>
    <n v="6.7519300000000004E-4"/>
    <n v="6.2439499999999997E-5"/>
    <n v="9.7010500000000002E-5"/>
    <n v="3.4777689999999999E-3"/>
    <n v="0"/>
    <n v="1.8882E-4"/>
    <n v="0"/>
    <n v="0"/>
    <n v="6.5038630000000004E-3"/>
    <n v="1.40925E-4"/>
    <n v="6.7519300000000004E-4"/>
    <n v="6.2439499999999997E-5"/>
    <n v="2.8582999999999999E-4"/>
    <n v="7.6682419999999996E-3"/>
    <n v="71574.455369999996"/>
  </r>
  <r>
    <n v="34373"/>
    <x v="29"/>
    <s v="Demand Flexibility, Thermostat Control, Load Shed for Daily Bldg Peak Reduction"/>
    <b v="1"/>
    <n v="0.55594026500000004"/>
    <s v="Education"/>
    <s v="GA, Bibb County"/>
    <s v="80001_100000"/>
    <s v="Multizone CAV/VAV"/>
    <s v="gen2_t8_halogen"/>
    <s v="Georgia"/>
    <n v="17.56234568"/>
    <s v="D: Buildings with Hydronically Heated Multizone Systems"/>
    <n v="2.2856800000000001E-4"/>
    <n v="3.1437899999999999E-4"/>
    <n v="0"/>
    <n v="0"/>
    <n v="0"/>
    <n v="1.7072999999999999E-3"/>
    <n v="6.7099200000000003E-5"/>
    <n v="3.02684E-4"/>
    <n v="3.7006299999999998E-5"/>
    <n v="6.4317000000000001E-5"/>
    <n v="6.9505200000000004E-4"/>
    <n v="0"/>
    <n v="1.2487699999999999E-4"/>
    <n v="0"/>
    <n v="0"/>
    <n v="2.402352E-3"/>
    <n v="6.7099200000000003E-5"/>
    <n v="3.02684E-4"/>
    <n v="3.7006299999999998E-5"/>
    <n v="1.89194E-4"/>
    <n v="2.998335E-3"/>
    <n v="50034.623809999997"/>
  </r>
  <r>
    <n v="42214"/>
    <x v="29"/>
    <s v="Demand Flexibility, Thermostat Control, Load Shed for Daily Bldg Peak Reduction"/>
    <b v="1"/>
    <n v="1.7620470690000001"/>
    <s v="Education"/>
    <s v="GA, Bibb County"/>
    <s v="12001_30000"/>
    <s v="Zone-by-Zone"/>
    <s v="gen4_led"/>
    <s v="Georgia"/>
    <n v="17.569973539999999"/>
    <s v="I: Non-Lodging Buildings with Zone-by-Zone Systems"/>
    <n v="2.12594E-4"/>
    <n v="2.5338299999999998E-4"/>
    <n v="0"/>
    <n v="0"/>
    <n v="0"/>
    <n v="1.2359560000000001E-3"/>
    <n v="1.05367E-4"/>
    <n v="4.1222999999999997E-4"/>
    <n v="1.17558E-4"/>
    <n v="1.3758299999999999E-4"/>
    <n v="2.09664E-4"/>
    <n v="0"/>
    <n v="0"/>
    <n v="0"/>
    <n v="0"/>
    <n v="1.4456200000000001E-3"/>
    <n v="1.05367E-4"/>
    <n v="4.1222999999999997E-4"/>
    <n v="1.17558E-4"/>
    <n v="1.3758299999999999E-4"/>
    <n v="2.2183749999999999E-3"/>
    <n v="37002.988449999997"/>
  </r>
  <r>
    <n v="51971"/>
    <x v="29"/>
    <s v="Demand Flexibility, Thermostat Control, Load Shed for Daily Bldg Peak Reduction"/>
    <b v="1"/>
    <n v="15.423507109999999"/>
    <s v="Education"/>
    <s v="GA, Bibb County"/>
    <s v="3001_8000"/>
    <s v="Zone-by-Zone"/>
    <s v="gen2_t8_halogen"/>
    <s v="Georgia"/>
    <n v="35.562121210000001"/>
    <s v="I: Non-Lodging Buildings with Zone-by-Zone Systems"/>
    <n v="1.003837E-3"/>
    <n v="1.2266449999999999E-3"/>
    <n v="0"/>
    <n v="0"/>
    <n v="0"/>
    <n v="7.0472190000000004E-3"/>
    <n v="2.3170600000000001E-4"/>
    <n v="1.2111559999999999E-3"/>
    <n v="1.4897879999999999E-3"/>
    <n v="3.1371699999999998E-4"/>
    <n v="0"/>
    <n v="0"/>
    <n v="0"/>
    <n v="0"/>
    <n v="0"/>
    <n v="7.0472190000000004E-3"/>
    <n v="2.3170600000000001E-4"/>
    <n v="1.2111559999999999E-3"/>
    <n v="1.4897879999999999E-3"/>
    <n v="3.1371699999999998E-4"/>
    <n v="1.0293439999999999E-2"/>
    <n v="84829.289099999995"/>
  </r>
  <r>
    <n v="62361"/>
    <x v="29"/>
    <s v="Demand Flexibility, Thermostat Control, Load Shed for Daily Bldg Peak Reduction"/>
    <b v="1"/>
    <n v="0.23844531599999999"/>
    <s v="Education"/>
    <s v="GA, Bibb County"/>
    <s v="200001_400000"/>
    <s v="Multizone CAV/VAV"/>
    <s v="gen2_t8_halogen"/>
    <s v="Georgia"/>
    <n v="33.236472220000003"/>
    <s v="D: Buildings with Hydronically Heated Multizone Systems"/>
    <n v="6.5843499999999997E-4"/>
    <n v="7.59791E-4"/>
    <n v="0"/>
    <n v="0"/>
    <n v="0"/>
    <n v="3.2892049999999999E-3"/>
    <n v="3.8755799999999998E-4"/>
    <n v="2.8730299999999998E-4"/>
    <n v="2.45281E-5"/>
    <n v="1.70867E-4"/>
    <n v="3.806893E-3"/>
    <n v="1.46093E-4"/>
    <n v="0"/>
    <n v="0"/>
    <n v="0"/>
    <n v="7.0960980000000003E-3"/>
    <n v="5.33651E-4"/>
    <n v="2.8730299999999998E-4"/>
    <n v="2.45281E-5"/>
    <n v="1.70867E-4"/>
    <n v="8.1124500000000002E-3"/>
    <n v="71533.594840000005"/>
  </r>
  <r>
    <n v="68318"/>
    <x v="29"/>
    <s v="Demand Flexibility, Thermostat Control, Load Shed for Daily Bldg Peak Reduction"/>
    <b v="1"/>
    <n v="1.2174150029999999"/>
    <s v="Education"/>
    <s v="GA, Bibb County"/>
    <s v="8001_12000"/>
    <s v="Zone-by-Zone"/>
    <s v="gen2_t8_halogen"/>
    <s v="Georgia"/>
    <n v="29.39833333"/>
    <s v="I: Non-Lodging Buildings with Zone-by-Zone Systems"/>
    <n v="1.0532299999999999E-4"/>
    <n v="1.2712699999999999E-4"/>
    <n v="0"/>
    <n v="0"/>
    <n v="0"/>
    <n v="5.3359200000000005E-4"/>
    <n v="2.3297000000000001E-5"/>
    <n v="1.72564E-4"/>
    <n v="1.1664599999999999E-4"/>
    <n v="2.3631599999999999E-5"/>
    <n v="3.2741500000000001E-4"/>
    <n v="0"/>
    <n v="2.4070099999999998E-5"/>
    <n v="0"/>
    <n v="0"/>
    <n v="8.61007E-4"/>
    <n v="2.3297000000000001E-5"/>
    <n v="1.72564E-4"/>
    <n v="1.1664599999999999E-4"/>
    <n v="4.7701699999999998E-5"/>
    <n v="1.2212049999999999E-3"/>
    <n v="12174.150030000001"/>
  </r>
  <r>
    <n v="81252"/>
    <x v="29"/>
    <s v="Demand Flexibility, Thermostat Control, Load Shed for Daily Bldg Peak Reduction"/>
    <b v="1"/>
    <n v="0.47343086400000001"/>
    <s v="Education"/>
    <s v="GA, Bibb County"/>
    <s v="150001_200000"/>
    <s v="Multizone CAV/VAV"/>
    <s v="gen2_t8_halogen"/>
    <s v="Georgia"/>
    <n v="17.46757143"/>
    <s v="D: Buildings with Hydronically Heated Multizone Systems"/>
    <n v="3.8053499999999999E-4"/>
    <n v="4.5460500000000002E-4"/>
    <n v="0"/>
    <n v="0"/>
    <n v="0"/>
    <n v="1.3815870000000001E-3"/>
    <n v="3.4473799999999998E-4"/>
    <n v="4.5282299999999998E-4"/>
    <n v="4.7955299999999998E-5"/>
    <n v="1.54263E-4"/>
    <n v="2.4551540000000002E-3"/>
    <n v="0"/>
    <n v="1.01511E-4"/>
    <n v="0"/>
    <n v="0"/>
    <n v="3.8367409999999998E-3"/>
    <n v="3.4473799999999998E-4"/>
    <n v="4.5282299999999998E-4"/>
    <n v="4.7955299999999998E-5"/>
    <n v="2.5577400000000001E-4"/>
    <n v="4.9380350000000003E-3"/>
    <n v="82850.401150000005"/>
  </r>
  <r>
    <n v="34366"/>
    <x v="30"/>
    <s v="Demand Flexibility, Thermostat Control, Load Shift for Daily Bldg Peak Reduction"/>
    <b v="1"/>
    <n v="1.3191171639999999"/>
    <s v="Education"/>
    <s v="GA, Bibb County"/>
    <s v="30001_40000"/>
    <s v="Multizone CAV/VAV"/>
    <s v="gen2_t8_halogen"/>
    <s v="Georgia"/>
    <n v="17.745873020000001"/>
    <s v="D: Buildings with Hydronically Heated Multizone Systems"/>
    <n v="2.3379299999999999E-4"/>
    <n v="2.7121300000000002E-4"/>
    <n v="0"/>
    <n v="0"/>
    <n v="0"/>
    <n v="8.0671900000000001E-4"/>
    <n v="1.16501E-4"/>
    <n v="5.3403299999999995E-4"/>
    <n v="8.2881199999999995E-5"/>
    <n v="7.2491300000000002E-5"/>
    <n v="9.24171E-4"/>
    <n v="1.3468E-4"/>
    <n v="1.2412799999999999E-4"/>
    <n v="0"/>
    <n v="0"/>
    <n v="1.7308899999999999E-3"/>
    <n v="2.5118200000000002E-4"/>
    <n v="5.3403299999999995E-4"/>
    <n v="8.2881199999999995E-5"/>
    <n v="1.9661900000000001E-4"/>
    <n v="2.7956050000000001E-3"/>
    <n v="46169.100729999998"/>
  </r>
  <r>
    <n v="34367"/>
    <x v="30"/>
    <s v="Demand Flexibility, Thermostat Control, Load Shift for Daily Bldg Peak Reduction"/>
    <b v="1"/>
    <n v="2.3970843949999998"/>
    <s v="Education"/>
    <s v="GA, Bibb County"/>
    <s v="40001_52000"/>
    <s v="Multizone CAV/VAV"/>
    <s v="gen4_led"/>
    <s v="Georgia"/>
    <n v="19.07137681"/>
    <s v="D: Buildings with Hydronically Heated Multizone Systems"/>
    <n v="5.6981000000000002E-4"/>
    <n v="6.9797700000000002E-4"/>
    <n v="0"/>
    <n v="0"/>
    <n v="0"/>
    <n v="2.6531480000000001E-3"/>
    <n v="1.6158399999999999E-4"/>
    <n v="1.045732E-3"/>
    <n v="1.51292E-4"/>
    <n v="1.6281100000000001E-4"/>
    <n v="2.7041320000000002E-3"/>
    <n v="0"/>
    <n v="2.9676799999999999E-4"/>
    <n v="0"/>
    <n v="0"/>
    <n v="5.3572799999999999E-3"/>
    <n v="1.6158399999999999E-4"/>
    <n v="1.045732E-3"/>
    <n v="1.51292E-4"/>
    <n v="4.5958000000000001E-4"/>
    <n v="7.175468E-3"/>
    <n v="110265.88219999999"/>
  </r>
  <r>
    <n v="34368"/>
    <x v="30"/>
    <s v="Demand Flexibility, Thermostat Control, Load Shift for Daily Bldg Peak Reduction"/>
    <b v="1"/>
    <n v="0.81784278099999996"/>
    <s v="Education"/>
    <s v="GA, Bibb County"/>
    <s v="64001_70000"/>
    <s v="Multizone CAV/VAV"/>
    <s v="gen2_t8_halogen"/>
    <s v="Georgia"/>
    <n v="18.870024879999999"/>
    <s v="D: Buildings with Hydronically Heated Multizone Systems"/>
    <n v="2.7874200000000001E-4"/>
    <n v="3.7354E-4"/>
    <n v="0"/>
    <n v="0"/>
    <n v="0"/>
    <n v="1.8218399999999999E-3"/>
    <n v="1.7483900000000001E-4"/>
    <n v="3.7350600000000001E-4"/>
    <n v="5.5052200000000001E-5"/>
    <n v="2.07047E-4"/>
    <n v="7.3194999999999998E-4"/>
    <n v="1.63893E-4"/>
    <n v="0"/>
    <n v="0"/>
    <n v="0"/>
    <n v="2.5537899999999998E-3"/>
    <n v="3.3873200000000001E-4"/>
    <n v="3.7350600000000001E-4"/>
    <n v="5.5052200000000001E-5"/>
    <n v="2.07047E-4"/>
    <n v="3.5281269999999998E-3"/>
    <n v="54795.466330000003"/>
  </r>
  <r>
    <n v="34369"/>
    <x v="30"/>
    <s v="Demand Flexibility, Thermostat Control, Load Shift for Daily Bldg Peak Reduction"/>
    <b v="1"/>
    <n v="2.2512021679999998"/>
    <s v="Education"/>
    <s v="GA, Bibb County"/>
    <s v="52001_64000"/>
    <s v="Multizone CAV/VAV"/>
    <s v="gen2_t8_halogen"/>
    <s v="Georgia"/>
    <n v="19.86408046"/>
    <s v="D: Buildings with Hydronically Heated Multizone Systems"/>
    <n v="7.7984799999999998E-4"/>
    <n v="9.6178799999999999E-4"/>
    <n v="0"/>
    <n v="0"/>
    <n v="0"/>
    <n v="5.0450290000000004E-3"/>
    <n v="4.3564299999999999E-4"/>
    <n v="1.2789780000000001E-3"/>
    <n v="1.5132399999999999E-4"/>
    <n v="1.6570500000000001E-4"/>
    <n v="1.4306220000000001E-3"/>
    <n v="0"/>
    <n v="3.4261300000000002E-4"/>
    <n v="0"/>
    <n v="0"/>
    <n v="6.4756509999999998E-3"/>
    <n v="4.3564299999999999E-4"/>
    <n v="1.2789780000000001E-3"/>
    <n v="1.5132399999999999E-4"/>
    <n v="5.0831800000000001E-4"/>
    <n v="8.8498929999999993E-3"/>
    <n v="130569.7258"/>
  </r>
  <r>
    <n v="34370"/>
    <x v="30"/>
    <s v="Demand Flexibility, Thermostat Control, Load Shift for Daily Bldg Peak Reduction"/>
    <b v="1"/>
    <n v="0.29874925600000002"/>
    <s v="Education"/>
    <s v="GA, Bibb County"/>
    <s v="100001_150000"/>
    <s v="Multizone CAV/VAV"/>
    <s v="gen4_led"/>
    <s v="Georgia"/>
    <n v="18.662044439999999"/>
    <s v="D: Buildings with Hydronically Heated Multizone Systems"/>
    <n v="1.86443E-4"/>
    <n v="2.3488900000000001E-4"/>
    <n v="0"/>
    <n v="0"/>
    <n v="0"/>
    <n v="1.0696919999999999E-3"/>
    <n v="5.8676299999999999E-5"/>
    <n v="2.5695900000000002E-4"/>
    <n v="1.98665E-5"/>
    <n v="4.6627900000000001E-5"/>
    <n v="8.2981099999999996E-4"/>
    <n v="0"/>
    <n v="9.6322400000000005E-5"/>
    <n v="0"/>
    <n v="0"/>
    <n v="1.8995030000000001E-3"/>
    <n v="5.8676299999999999E-5"/>
    <n v="2.5695900000000002E-4"/>
    <n v="1.98665E-5"/>
    <n v="1.4295000000000001E-4"/>
    <n v="2.377952E-3"/>
    <n v="37343.656969999996"/>
  </r>
  <r>
    <n v="34371"/>
    <x v="30"/>
    <s v="Demand Flexibility, Thermostat Control, Load Shift for Daily Bldg Peak Reduction"/>
    <b v="1"/>
    <n v="0.95432607199999997"/>
    <s v="Education"/>
    <s v="GA, Bibb County"/>
    <s v="70001_80000"/>
    <s v="Multizone CAV/VAV"/>
    <s v="gen4_led"/>
    <s v="Georgia"/>
    <n v="31.92981481"/>
    <s v="D: Buildings with Hydronically Heated Multizone Systems"/>
    <n v="6.4326300000000004E-4"/>
    <n v="7.3698299999999997E-4"/>
    <n v="0"/>
    <n v="0"/>
    <n v="0"/>
    <n v="3.1495889999999999E-3"/>
    <n v="1.40925E-4"/>
    <n v="6.7519300000000004E-4"/>
    <n v="6.2439499999999997E-5"/>
    <n v="9.7010500000000002E-5"/>
    <n v="3.484001E-3"/>
    <n v="0"/>
    <n v="1.8882E-4"/>
    <n v="0"/>
    <n v="0"/>
    <n v="6.63359E-3"/>
    <n v="1.40925E-4"/>
    <n v="6.7519300000000004E-4"/>
    <n v="6.2439499999999997E-5"/>
    <n v="2.8582999999999999E-4"/>
    <n v="7.7979690000000001E-3"/>
    <n v="71574.455369999996"/>
  </r>
  <r>
    <n v="34373"/>
    <x v="30"/>
    <s v="Demand Flexibility, Thermostat Control, Load Shift for Daily Bldg Peak Reduction"/>
    <b v="1"/>
    <n v="0.55594026500000004"/>
    <s v="Education"/>
    <s v="GA, Bibb County"/>
    <s v="80001_100000"/>
    <s v="Multizone CAV/VAV"/>
    <s v="gen2_t8_halogen"/>
    <s v="Georgia"/>
    <n v="18.157253090000001"/>
    <s v="D: Buildings with Hydronically Heated Multizone Systems"/>
    <n v="2.3269E-4"/>
    <n v="3.2630300000000001E-4"/>
    <n v="0"/>
    <n v="0"/>
    <n v="0"/>
    <n v="1.805456E-3"/>
    <n v="6.7099200000000003E-5"/>
    <n v="3.02684E-4"/>
    <n v="3.6979900000000001E-5"/>
    <n v="6.4311800000000003E-5"/>
    <n v="6.9848700000000002E-4"/>
    <n v="0"/>
    <n v="1.2487699999999999E-4"/>
    <n v="0"/>
    <n v="0"/>
    <n v="2.5039440000000001E-3"/>
    <n v="6.7099200000000003E-5"/>
    <n v="3.02684E-4"/>
    <n v="3.6979900000000001E-5"/>
    <n v="1.8918900000000001E-4"/>
    <n v="3.099901E-3"/>
    <n v="50034.623809999997"/>
  </r>
  <r>
    <n v="42214"/>
    <x v="30"/>
    <s v="Demand Flexibility, Thermostat Control, Load Shift for Daily Bldg Peak Reduction"/>
    <b v="1"/>
    <n v="1.7620470690000001"/>
    <s v="Education"/>
    <s v="GA, Bibb County"/>
    <s v="12001_30000"/>
    <s v="Zone-by-Zone"/>
    <s v="gen4_led"/>
    <s v="Georgia"/>
    <n v="18.11600529"/>
    <s v="I: Non-Lodging Buildings with Zone-by-Zone Systems"/>
    <n v="2.13575E-4"/>
    <n v="2.6160099999999998E-4"/>
    <n v="0"/>
    <n v="0"/>
    <n v="0"/>
    <n v="1.305299E-3"/>
    <n v="1.05367E-4"/>
    <n v="4.1222999999999997E-4"/>
    <n v="1.17224E-4"/>
    <n v="1.3758299999999999E-4"/>
    <n v="2.09614E-4"/>
    <n v="0"/>
    <n v="0"/>
    <n v="0"/>
    <n v="0"/>
    <n v="1.5149129999999999E-3"/>
    <n v="1.05367E-4"/>
    <n v="4.1222999999999997E-4"/>
    <n v="1.17224E-4"/>
    <n v="1.3758299999999999E-4"/>
    <n v="2.2873170000000001E-3"/>
    <n v="37002.988449999997"/>
  </r>
  <r>
    <n v="51971"/>
    <x v="30"/>
    <s v="Demand Flexibility, Thermostat Control, Load Shift for Daily Bldg Peak Reduction"/>
    <b v="1"/>
    <n v="15.423507109999999"/>
    <s v="Education"/>
    <s v="GA, Bibb County"/>
    <s v="3001_8000"/>
    <s v="Zone-by-Zone"/>
    <s v="gen2_t8_halogen"/>
    <s v="Georgia"/>
    <n v="37.970202020000002"/>
    <s v="I: Non-Lodging Buildings with Zone-by-Zone Systems"/>
    <n v="1.055926E-3"/>
    <n v="1.309714E-3"/>
    <n v="0"/>
    <n v="0"/>
    <n v="0"/>
    <n v="7.7350279999999997E-3"/>
    <n v="2.3170600000000001E-4"/>
    <n v="1.2111559999999999E-3"/>
    <n v="1.498852E-3"/>
    <n v="3.1371699999999998E-4"/>
    <n v="0"/>
    <n v="0"/>
    <n v="0"/>
    <n v="0"/>
    <n v="0"/>
    <n v="7.7350279999999997E-3"/>
    <n v="2.3170600000000001E-4"/>
    <n v="1.2111559999999999E-3"/>
    <n v="1.498852E-3"/>
    <n v="3.1371699999999998E-4"/>
    <n v="1.0990458E-2"/>
    <n v="84829.289099999995"/>
  </r>
  <r>
    <n v="62361"/>
    <x v="30"/>
    <s v="Demand Flexibility, Thermostat Control, Load Shift for Daily Bldg Peak Reduction"/>
    <b v="1"/>
    <n v="0.23844531599999999"/>
    <s v="Education"/>
    <s v="GA, Bibb County"/>
    <s v="200001_400000"/>
    <s v="Multizone CAV/VAV"/>
    <s v="gen2_t8_halogen"/>
    <s v="Georgia"/>
    <n v="33.611759259999999"/>
    <s v="D: Buildings with Hydronically Heated Multizone Systems"/>
    <n v="6.6257800000000004E-4"/>
    <n v="7.6911999999999998E-4"/>
    <n v="0"/>
    <n v="0"/>
    <n v="0"/>
    <n v="3.3505060000000001E-3"/>
    <n v="3.8755799999999998E-4"/>
    <n v="2.8730299999999998E-4"/>
    <n v="2.45235E-5"/>
    <n v="1.70867E-4"/>
    <n v="3.8372020000000001E-3"/>
    <n v="1.46093E-4"/>
    <n v="0"/>
    <n v="0"/>
    <n v="0"/>
    <n v="7.1877080000000001E-3"/>
    <n v="5.33651E-4"/>
    <n v="2.8730299999999998E-4"/>
    <n v="2.45235E-5"/>
    <n v="1.70867E-4"/>
    <n v="8.2040510000000004E-3"/>
    <n v="71533.594840000005"/>
  </r>
  <r>
    <n v="68318"/>
    <x v="30"/>
    <s v="Demand Flexibility, Thermostat Control, Load Shift for Daily Bldg Peak Reduction"/>
    <b v="1"/>
    <n v="1.2174150029999999"/>
    <s v="Education"/>
    <s v="GA, Bibb County"/>
    <s v="8001_12000"/>
    <s v="Zone-by-Zone"/>
    <s v="gen2_t8_halogen"/>
    <s v="Georgia"/>
    <n v="30.308888889999999"/>
    <s v="I: Non-Lodging Buildings with Zone-by-Zone Systems"/>
    <n v="1.06727E-4"/>
    <n v="1.3152199999999999E-4"/>
    <n v="0"/>
    <n v="0"/>
    <n v="0"/>
    <n v="5.69409E-4"/>
    <n v="2.3297000000000001E-5"/>
    <n v="1.72564E-4"/>
    <n v="1.16496E-4"/>
    <n v="2.3631599999999999E-5"/>
    <n v="3.2956199999999999E-4"/>
    <n v="0"/>
    <n v="2.4070099999999998E-5"/>
    <n v="0"/>
    <n v="0"/>
    <n v="8.9897000000000002E-4"/>
    <n v="2.3297000000000001E-5"/>
    <n v="1.72564E-4"/>
    <n v="1.16496E-4"/>
    <n v="4.7701699999999998E-5"/>
    <n v="1.2590290000000001E-3"/>
    <n v="12174.150030000001"/>
  </r>
  <r>
    <n v="81252"/>
    <x v="30"/>
    <s v="Demand Flexibility, Thermostat Control, Load Shift for Daily Bldg Peak Reduction"/>
    <b v="1"/>
    <n v="0.47343086400000001"/>
    <s v="Education"/>
    <s v="GA, Bibb County"/>
    <s v="150001_200000"/>
    <s v="Multizone CAV/VAV"/>
    <s v="gen2_t8_halogen"/>
    <s v="Georgia"/>
    <n v="17.74447619"/>
    <s v="D: Buildings with Hydronically Heated Multizone Systems"/>
    <n v="3.8394900000000002E-4"/>
    <n v="4.6428600000000001E-4"/>
    <n v="0"/>
    <n v="0"/>
    <n v="0"/>
    <n v="1.466656E-3"/>
    <n v="3.4473799999999998E-4"/>
    <n v="4.5282299999999998E-4"/>
    <n v="4.7905999999999998E-5"/>
    <n v="1.54263E-4"/>
    <n v="2.4484139999999999E-3"/>
    <n v="0"/>
    <n v="1.01511E-4"/>
    <n v="0"/>
    <n v="0"/>
    <n v="3.9150699999999997E-3"/>
    <n v="3.4473799999999998E-4"/>
    <n v="4.5282299999999998E-4"/>
    <n v="4.7905999999999998E-5"/>
    <n v="2.5577400000000001E-4"/>
    <n v="5.0163159999999998E-3"/>
    <n v="82850.401150000005"/>
  </r>
  <r>
    <n v="34366"/>
    <x v="31"/>
    <s v="Demand Flexibility, Lighting Control, Load Shed for Daily Bldg Peak Reduction"/>
    <b v="1"/>
    <n v="1.3191171639999999"/>
    <s v="Education"/>
    <s v="GA, Bibb County"/>
    <s v="30001_40000"/>
    <s v="Multizone CAV/VAV"/>
    <s v="gen2_t8_halogen"/>
    <s v="Georgia"/>
    <n v="17.582698409999999"/>
    <s v="D: Buildings with Hydronically Heated Multizone Systems"/>
    <n v="2.32124E-4"/>
    <n v="2.6727599999999999E-4"/>
    <n v="0"/>
    <n v="0"/>
    <n v="0"/>
    <n v="7.9811699999999999E-4"/>
    <n v="1.16501E-4"/>
    <n v="5.0031299999999995E-4"/>
    <n v="8.2806199999999993E-5"/>
    <n v="7.2491300000000002E-5"/>
    <n v="9.4087499999999998E-4"/>
    <n v="1.3468E-4"/>
    <n v="1.2412799999999999E-4"/>
    <n v="0"/>
    <n v="0"/>
    <n v="1.738992E-3"/>
    <n v="2.5118200000000002E-4"/>
    <n v="5.0031299999999995E-4"/>
    <n v="8.2806199999999993E-5"/>
    <n v="1.9661900000000001E-4"/>
    <n v="2.7698990000000001E-3"/>
    <n v="46169.100729999998"/>
  </r>
  <r>
    <n v="34367"/>
    <x v="31"/>
    <s v="Demand Flexibility, Lighting Control, Load Shed for Daily Bldg Peak Reduction"/>
    <b v="1"/>
    <n v="2.3970843949999998"/>
    <s v="Education"/>
    <s v="GA, Bibb County"/>
    <s v="40001_52000"/>
    <s v="Multizone CAV/VAV"/>
    <s v="gen4_led"/>
    <s v="Georgia"/>
    <n v="18.855555559999999"/>
    <s v="D: Buildings with Hydronically Heated Multizone Systems"/>
    <n v="5.6443599999999997E-4"/>
    <n v="6.8663700000000003E-4"/>
    <n v="0"/>
    <n v="0"/>
    <n v="0"/>
    <n v="2.6066399999999999E-3"/>
    <n v="1.6158399999999999E-4"/>
    <n v="9.7927600000000006E-4"/>
    <n v="1.5127000000000001E-4"/>
    <n v="1.6281100000000001E-4"/>
    <n v="2.735917E-3"/>
    <n v="0"/>
    <n v="2.9676799999999999E-4"/>
    <n v="0"/>
    <n v="0"/>
    <n v="5.3425570000000004E-3"/>
    <n v="1.6158399999999999E-4"/>
    <n v="9.7927600000000006E-4"/>
    <n v="1.5127000000000001E-4"/>
    <n v="4.5958000000000001E-4"/>
    <n v="7.0942669999999996E-3"/>
    <n v="110265.88219999999"/>
  </r>
  <r>
    <n v="34368"/>
    <x v="31"/>
    <s v="Demand Flexibility, Lighting Control, Load Shed for Daily Bldg Peak Reduction"/>
    <b v="1"/>
    <n v="0.81784278099999996"/>
    <s v="Education"/>
    <s v="GA, Bibb County"/>
    <s v="64001_70000"/>
    <s v="Multizone CAV/VAV"/>
    <s v="gen2_t8_halogen"/>
    <s v="Georgia"/>
    <n v="18.583084580000001"/>
    <s v="D: Buildings with Hydronically Heated Multizone Systems"/>
    <n v="2.7567200000000003E-4"/>
    <n v="3.6652100000000002E-4"/>
    <n v="0"/>
    <n v="0"/>
    <n v="0"/>
    <n v="1.788097E-3"/>
    <n v="1.7483900000000001E-4"/>
    <n v="3.4167699999999997E-4"/>
    <n v="5.5044499999999998E-5"/>
    <n v="2.07047E-4"/>
    <n v="7.4388000000000004E-4"/>
    <n v="1.63893E-4"/>
    <n v="0"/>
    <n v="0"/>
    <n v="0"/>
    <n v="2.5319769999999999E-3"/>
    <n v="3.3873200000000001E-4"/>
    <n v="3.4167699999999997E-4"/>
    <n v="5.5044499999999998E-5"/>
    <n v="2.07047E-4"/>
    <n v="3.4744770000000001E-3"/>
    <n v="54795.466330000003"/>
  </r>
  <r>
    <n v="34369"/>
    <x v="31"/>
    <s v="Demand Flexibility, Lighting Control, Load Shed for Daily Bldg Peak Reduction"/>
    <b v="1"/>
    <n v="2.2512021679999998"/>
    <s v="Education"/>
    <s v="GA, Bibb County"/>
    <s v="52001_64000"/>
    <s v="Multizone CAV/VAV"/>
    <s v="gen2_t8_halogen"/>
    <s v="Georgia"/>
    <n v="19.512021069999999"/>
    <s v="D: Buildings with Hydronically Heated Multizone Systems"/>
    <n v="7.7058300000000003E-4"/>
    <n v="9.4134199999999996E-4"/>
    <n v="0"/>
    <n v="0"/>
    <n v="0"/>
    <n v="4.9510170000000003E-3"/>
    <n v="4.3564299999999999E-4"/>
    <n v="1.182661E-3"/>
    <n v="1.5126000000000001E-4"/>
    <n v="1.6570500000000001E-4"/>
    <n v="1.464164E-3"/>
    <n v="0"/>
    <n v="3.4261300000000002E-4"/>
    <n v="0"/>
    <n v="0"/>
    <n v="6.4151809999999998E-3"/>
    <n v="4.3564299999999999E-4"/>
    <n v="1.182661E-3"/>
    <n v="1.5126000000000001E-4"/>
    <n v="5.0831800000000001E-4"/>
    <n v="8.6930419999999998E-3"/>
    <n v="130569.7258"/>
  </r>
  <r>
    <n v="34370"/>
    <x v="31"/>
    <s v="Demand Flexibility, Lighting Control, Load Shed for Daily Bldg Peak Reduction"/>
    <b v="1"/>
    <n v="0.29874925600000002"/>
    <s v="Education"/>
    <s v="GA, Bibb County"/>
    <s v="100001_150000"/>
    <s v="Multizone CAV/VAV"/>
    <s v="gen4_led"/>
    <s v="Georgia"/>
    <n v="18.49617778"/>
    <s v="D: Buildings with Hydronically Heated Multizone Systems"/>
    <n v="1.85334E-4"/>
    <n v="2.3182000000000001E-4"/>
    <n v="0"/>
    <n v="0"/>
    <n v="0"/>
    <n v="1.0570270000000001E-3"/>
    <n v="5.8676299999999999E-5"/>
    <n v="2.3797E-4"/>
    <n v="1.9863700000000001E-5"/>
    <n v="4.6627900000000001E-5"/>
    <n v="8.4033299999999997E-4"/>
    <n v="0"/>
    <n v="9.6322400000000005E-5"/>
    <n v="0"/>
    <n v="0"/>
    <n v="1.8973589999999999E-3"/>
    <n v="5.8676299999999999E-5"/>
    <n v="2.3797E-4"/>
    <n v="1.9863700000000001E-5"/>
    <n v="1.4295000000000001E-4"/>
    <n v="2.3568170000000002E-3"/>
    <n v="37343.656969999996"/>
  </r>
  <r>
    <n v="34371"/>
    <x v="31"/>
    <s v="Demand Flexibility, Lighting Control, Load Shed for Daily Bldg Peak Reduction"/>
    <b v="1"/>
    <n v="0.95432607199999997"/>
    <s v="Education"/>
    <s v="GA, Bibb County"/>
    <s v="70001_80000"/>
    <s v="Multizone CAV/VAV"/>
    <s v="gen4_led"/>
    <s v="Georgia"/>
    <n v="31.74914815"/>
    <s v="D: Buildings with Hydronically Heated Multizone Systems"/>
    <n v="6.4033199999999997E-4"/>
    <n v="7.3042400000000003E-4"/>
    <n v="0"/>
    <n v="0"/>
    <n v="0"/>
    <n v="3.1241620000000002E-3"/>
    <n v="1.40925E-4"/>
    <n v="6.3167599999999996E-4"/>
    <n v="6.2430399999999998E-5"/>
    <n v="9.7010500000000002E-5"/>
    <n v="3.5088300000000001E-3"/>
    <n v="0"/>
    <n v="1.8882E-4"/>
    <n v="0"/>
    <n v="0"/>
    <n v="6.6329930000000002E-3"/>
    <n v="1.40925E-4"/>
    <n v="6.3167599999999996E-4"/>
    <n v="6.2430399999999998E-5"/>
    <n v="2.8582999999999999E-4"/>
    <n v="7.753846E-3"/>
    <n v="71574.455369999996"/>
  </r>
  <r>
    <n v="34373"/>
    <x v="31"/>
    <s v="Demand Flexibility, Lighting Control, Load Shed for Daily Bldg Peak Reduction"/>
    <b v="1"/>
    <n v="0.55594026500000004"/>
    <s v="Education"/>
    <s v="GA, Bibb County"/>
    <s v="80001_100000"/>
    <s v="Multizone CAV/VAV"/>
    <s v="gen2_t8_halogen"/>
    <s v="Georgia"/>
    <n v="17.947191360000001"/>
    <s v="D: Buildings with Hydronically Heated Multizone Systems"/>
    <n v="2.30817E-4"/>
    <n v="3.2137499999999999E-4"/>
    <n v="0"/>
    <n v="0"/>
    <n v="0"/>
    <n v="1.785907E-3"/>
    <n v="6.7099200000000003E-5"/>
    <n v="2.7389800000000001E-4"/>
    <n v="3.6964100000000001E-5"/>
    <n v="6.4317000000000001E-5"/>
    <n v="7.1097599999999999E-4"/>
    <n v="0"/>
    <n v="1.2487699999999999E-4"/>
    <n v="0"/>
    <n v="0"/>
    <n v="2.4968830000000001E-3"/>
    <n v="6.7099200000000003E-5"/>
    <n v="2.7389800000000001E-4"/>
    <n v="3.6964100000000001E-5"/>
    <n v="1.89194E-4"/>
    <n v="3.0640379999999998E-3"/>
    <n v="50034.623809999997"/>
  </r>
  <r>
    <n v="42214"/>
    <x v="31"/>
    <s v="Demand Flexibility, Lighting Control, Load Shed for Daily Bldg Peak Reduction"/>
    <b v="1"/>
    <n v="1.7620470690000001"/>
    <s v="Education"/>
    <s v="GA, Bibb County"/>
    <s v="12001_30000"/>
    <s v="Zone-by-Zone"/>
    <s v="gen4_led"/>
    <s v="Georgia"/>
    <n v="17.748148149999999"/>
    <s v="I: Non-Lodging Buildings with Zone-by-Zone Systems"/>
    <n v="2.10301E-4"/>
    <n v="2.5589200000000002E-4"/>
    <n v="0"/>
    <n v="0"/>
    <n v="0"/>
    <n v="1.2783099999999999E-3"/>
    <n v="1.05367E-4"/>
    <n v="3.8949999999999998E-4"/>
    <n v="1.17157E-4"/>
    <n v="1.3758299999999999E-4"/>
    <n v="2.1295400000000001E-4"/>
    <n v="0"/>
    <n v="0"/>
    <n v="0"/>
    <n v="0"/>
    <n v="1.491264E-3"/>
    <n v="1.05367E-4"/>
    <n v="3.8949999999999998E-4"/>
    <n v="1.17157E-4"/>
    <n v="1.3758299999999999E-4"/>
    <n v="2.2408710000000002E-3"/>
    <n v="37002.988449999997"/>
  </r>
  <r>
    <n v="51971"/>
    <x v="31"/>
    <s v="Demand Flexibility, Lighting Control, Load Shed for Daily Bldg Peak Reduction"/>
    <b v="1"/>
    <n v="15.423507109999999"/>
    <s v="Education"/>
    <s v="GA, Bibb County"/>
    <s v="3001_8000"/>
    <s v="Zone-by-Zone"/>
    <s v="gen2_t8_halogen"/>
    <s v="Georgia"/>
    <n v="37.477777779999997"/>
    <s v="I: Non-Lodging Buildings with Zone-by-Zone Systems"/>
    <n v="1.0472560000000001E-3"/>
    <n v="1.2927310000000001E-3"/>
    <n v="0"/>
    <n v="0"/>
    <n v="0"/>
    <n v="7.656525E-3"/>
    <n v="2.3170600000000001E-4"/>
    <n v="1.1472730000000001E-3"/>
    <n v="1.498852E-3"/>
    <n v="3.1371699999999998E-4"/>
    <n v="0"/>
    <n v="0"/>
    <n v="0"/>
    <n v="0"/>
    <n v="0"/>
    <n v="7.656525E-3"/>
    <n v="2.3170600000000001E-4"/>
    <n v="1.1472730000000001E-3"/>
    <n v="1.498852E-3"/>
    <n v="3.1371699999999998E-4"/>
    <n v="1.0847926000000001E-2"/>
    <n v="84829.289099999995"/>
  </r>
  <r>
    <n v="62361"/>
    <x v="31"/>
    <s v="Demand Flexibility, Lighting Control, Load Shed for Daily Bldg Peak Reduction"/>
    <b v="1"/>
    <n v="0.23844531599999999"/>
    <s v="Education"/>
    <s v="GA, Bibb County"/>
    <s v="200001_400000"/>
    <s v="Multizone CAV/VAV"/>
    <s v="gen2_t8_halogen"/>
    <s v="Georgia"/>
    <n v="33.606398149999997"/>
    <s v="D: Buildings with Hydronically Heated Multizone Systems"/>
    <n v="6.6220500000000002E-4"/>
    <n v="7.6613199999999999E-4"/>
    <n v="0"/>
    <n v="0"/>
    <n v="0"/>
    <n v="3.336028E-3"/>
    <n v="3.8755799999999998E-4"/>
    <n v="2.4637200000000002E-4"/>
    <n v="2.45235E-5"/>
    <n v="1.70867E-4"/>
    <n v="3.8912980000000001E-3"/>
    <n v="1.46093E-4"/>
    <n v="0"/>
    <n v="0"/>
    <n v="0"/>
    <n v="7.2273270000000004E-3"/>
    <n v="5.33651E-4"/>
    <n v="2.4637200000000002E-4"/>
    <n v="2.45235E-5"/>
    <n v="1.70867E-4"/>
    <n v="8.2027420000000007E-3"/>
    <n v="71533.594840000005"/>
  </r>
  <r>
    <n v="68318"/>
    <x v="31"/>
    <s v="Demand Flexibility, Lighting Control, Load Shed for Daily Bldg Peak Reduction"/>
    <b v="1"/>
    <n v="1.2174150029999999"/>
    <s v="Education"/>
    <s v="GA, Bibb County"/>
    <s v="8001_12000"/>
    <s v="Zone-by-Zone"/>
    <s v="gen2_t8_halogen"/>
    <s v="Georgia"/>
    <n v="29.784444440000001"/>
    <s v="I: Non-Lodging Buildings with Zone-by-Zone Systems"/>
    <n v="1.05424E-4"/>
    <n v="1.2894E-4"/>
    <n v="0"/>
    <n v="0"/>
    <n v="0"/>
    <n v="5.57097E-4"/>
    <n v="2.3297000000000001E-5"/>
    <n v="1.6337900000000001E-4"/>
    <n v="1.1647299999999999E-4"/>
    <n v="2.3631599999999999E-5"/>
    <n v="3.2928500000000002E-4"/>
    <n v="0"/>
    <n v="2.4070099999999998E-5"/>
    <n v="0"/>
    <n v="0"/>
    <n v="8.86381E-4"/>
    <n v="2.3297000000000001E-5"/>
    <n v="1.6337900000000001E-4"/>
    <n v="1.1647299999999999E-4"/>
    <n v="4.7701699999999998E-5"/>
    <n v="1.237244E-3"/>
    <n v="12174.150030000001"/>
  </r>
  <r>
    <n v="81252"/>
    <x v="31"/>
    <s v="Demand Flexibility, Lighting Control, Load Shed for Daily Bldg Peak Reduction"/>
    <b v="1"/>
    <n v="0.47343086400000001"/>
    <s v="Education"/>
    <s v="GA, Bibb County"/>
    <s v="150001_200000"/>
    <s v="Multizone CAV/VAV"/>
    <s v="gen2_t8_halogen"/>
    <s v="Georgia"/>
    <n v="17.631746029999999"/>
    <s v="D: Buildings with Hydronically Heated Multizone Systems"/>
    <n v="3.8247699999999999E-4"/>
    <n v="4.5814E-4"/>
    <n v="0"/>
    <n v="0"/>
    <n v="0"/>
    <n v="1.4414650000000001E-3"/>
    <n v="3.4473799999999998E-4"/>
    <n v="4.013E-4"/>
    <n v="4.7896999999999999E-5"/>
    <n v="1.54263E-4"/>
    <n v="2.4932740000000002E-3"/>
    <n v="0"/>
    <n v="1.01511E-4"/>
    <n v="0"/>
    <n v="0"/>
    <n v="3.9347380000000001E-3"/>
    <n v="3.4473799999999998E-4"/>
    <n v="4.013E-4"/>
    <n v="4.7896999999999999E-5"/>
    <n v="2.5577400000000001E-4"/>
    <n v="4.9844470000000004E-3"/>
    <n v="82850.401150000005"/>
  </r>
  <r>
    <n v="34366"/>
    <x v="32"/>
    <s v="Demand Flexibility, Lighting Control, Load Shed for Daily GHG Emission Reduction"/>
    <b v="1"/>
    <n v="1.3191171639999999"/>
    <s v="Education"/>
    <s v="GA, Bibb County"/>
    <s v="30001_40000"/>
    <s v="Multizone CAV/VAV"/>
    <s v="gen2_t8_halogen"/>
    <s v="Georgia"/>
    <n v="17.603095239999998"/>
    <s v="D: Buildings with Hydronically Heated Multizone Systems"/>
    <n v="2.30929E-4"/>
    <n v="2.67724E-4"/>
    <n v="0"/>
    <n v="0"/>
    <n v="0"/>
    <n v="8.02518E-4"/>
    <n v="1.16501E-4"/>
    <n v="5.0033800000000002E-4"/>
    <n v="8.2831199999999994E-5"/>
    <n v="7.2491300000000002E-5"/>
    <n v="9.3962400000000001E-4"/>
    <n v="1.3468E-4"/>
    <n v="1.2412799999999999E-4"/>
    <n v="0"/>
    <n v="0"/>
    <n v="1.742143E-3"/>
    <n v="2.5118200000000002E-4"/>
    <n v="5.0033800000000002E-4"/>
    <n v="8.2831199999999994E-5"/>
    <n v="1.9661900000000001E-4"/>
    <n v="2.7731129999999998E-3"/>
    <n v="46169.100729999998"/>
  </r>
  <r>
    <n v="34367"/>
    <x v="32"/>
    <s v="Demand Flexibility, Lighting Control, Load Shed for Daily GHG Emission Reduction"/>
    <b v="1"/>
    <n v="2.3970843949999998"/>
    <s v="Education"/>
    <s v="GA, Bibb County"/>
    <s v="40001_52000"/>
    <s v="Multizone CAV/VAV"/>
    <s v="gen4_led"/>
    <s v="Georgia"/>
    <n v="18.867330920000001"/>
    <s v="D: Buildings with Hydronically Heated Multizone Systems"/>
    <n v="5.6256500000000001E-4"/>
    <n v="6.8707499999999999E-4"/>
    <n v="0"/>
    <n v="0"/>
    <n v="0"/>
    <n v="2.6093890000000002E-3"/>
    <n v="1.6158399999999999E-4"/>
    <n v="9.7923099999999989E-4"/>
    <n v="1.5127000000000001E-4"/>
    <n v="1.6278899999999999E-4"/>
    <n v="2.7377119999999998E-3"/>
    <n v="0"/>
    <n v="2.9672299999999998E-4"/>
    <n v="0"/>
    <n v="0"/>
    <n v="5.3471009999999999E-3"/>
    <n v="1.6158399999999999E-4"/>
    <n v="9.7923099999999989E-4"/>
    <n v="1.5127000000000001E-4"/>
    <n v="4.5951199999999997E-4"/>
    <n v="7.0986979999999996E-3"/>
    <n v="110265.88219999999"/>
  </r>
  <r>
    <n v="34368"/>
    <x v="32"/>
    <s v="Demand Flexibility, Lighting Control, Load Shed for Daily GHG Emission Reduction"/>
    <b v="1"/>
    <n v="0.81784278099999996"/>
    <s v="Education"/>
    <s v="GA, Bibb County"/>
    <s v="64001_70000"/>
    <s v="Multizone CAV/VAV"/>
    <s v="gen2_t8_halogen"/>
    <s v="Georgia"/>
    <n v="18.60373134"/>
    <s v="D: Buildings with Hydronically Heated Multizone Systems"/>
    <n v="2.7460599999999999E-4"/>
    <n v="3.6697100000000001E-4"/>
    <n v="0"/>
    <n v="0"/>
    <n v="0"/>
    <n v="1.791082E-3"/>
    <n v="1.7483900000000001E-4"/>
    <n v="3.4237500000000001E-4"/>
    <n v="5.5044499999999998E-5"/>
    <n v="2.07047E-4"/>
    <n v="7.4407399999999995E-4"/>
    <n v="1.63893E-4"/>
    <n v="0"/>
    <n v="0"/>
    <n v="0"/>
    <n v="2.5351549999999999E-3"/>
    <n v="3.3873200000000001E-4"/>
    <n v="3.4237500000000001E-4"/>
    <n v="5.5044499999999998E-5"/>
    <n v="2.07047E-4"/>
    <n v="3.4783380000000001E-3"/>
    <n v="54795.466330000003"/>
  </r>
  <r>
    <n v="34369"/>
    <x v="32"/>
    <s v="Demand Flexibility, Lighting Control, Load Shed for Daily GHG Emission Reduction"/>
    <b v="1"/>
    <n v="2.2512021679999998"/>
    <s v="Education"/>
    <s v="GA, Bibb County"/>
    <s v="52001_64000"/>
    <s v="Multizone CAV/VAV"/>
    <s v="gen2_t8_halogen"/>
    <s v="Georgia"/>
    <n v="19.531752869999998"/>
    <s v="D: Buildings with Hydronically Heated Multizone Systems"/>
    <n v="7.6543599999999998E-4"/>
    <n v="9.4228599999999997E-4"/>
    <n v="0"/>
    <n v="0"/>
    <n v="0"/>
    <n v="4.9572899999999996E-3"/>
    <n v="4.3564299999999999E-4"/>
    <n v="1.183216E-3"/>
    <n v="1.5126000000000001E-4"/>
    <n v="1.6570500000000001E-4"/>
    <n v="1.466106E-3"/>
    <n v="0"/>
    <n v="3.4261300000000002E-4"/>
    <n v="0"/>
    <n v="0"/>
    <n v="6.4233959999999996E-3"/>
    <n v="4.3564299999999999E-4"/>
    <n v="1.183216E-3"/>
    <n v="1.5126000000000001E-4"/>
    <n v="5.0831800000000001E-4"/>
    <n v="8.7018330000000008E-3"/>
    <n v="130569.7258"/>
  </r>
  <r>
    <n v="34370"/>
    <x v="32"/>
    <s v="Demand Flexibility, Lighting Control, Load Shed for Daily GHG Emission Reduction"/>
    <b v="1"/>
    <n v="0.29874925600000002"/>
    <s v="Education"/>
    <s v="GA, Bibb County"/>
    <s v="100001_150000"/>
    <s v="Multizone CAV/VAV"/>
    <s v="gen4_led"/>
    <s v="Georgia"/>
    <n v="18.503577780000001"/>
    <s v="D: Buildings with Hydronically Heated Multizone Systems"/>
    <n v="1.84682E-4"/>
    <n v="2.3190900000000001E-4"/>
    <n v="0"/>
    <n v="0"/>
    <n v="0"/>
    <n v="1.057632E-3"/>
    <n v="5.8676299999999999E-5"/>
    <n v="2.3787100000000001E-4"/>
    <n v="1.9863700000000001E-5"/>
    <n v="4.6627900000000001E-5"/>
    <n v="8.40769E-4"/>
    <n v="0"/>
    <n v="9.6322400000000005E-5"/>
    <n v="0"/>
    <n v="0"/>
    <n v="1.8984010000000001E-3"/>
    <n v="5.8676299999999999E-5"/>
    <n v="2.3787100000000001E-4"/>
    <n v="1.9863700000000001E-5"/>
    <n v="1.4295000000000001E-4"/>
    <n v="2.35776E-3"/>
    <n v="37343.656969999996"/>
  </r>
  <r>
    <n v="34371"/>
    <x v="32"/>
    <s v="Demand Flexibility, Lighting Control, Load Shed for Daily GHG Emission Reduction"/>
    <b v="1"/>
    <n v="0.95432607199999997"/>
    <s v="Education"/>
    <s v="GA, Bibb County"/>
    <s v="70001_80000"/>
    <s v="Multizone CAV/VAV"/>
    <s v="gen4_led"/>
    <s v="Georgia"/>
    <n v="31.764740740000001"/>
    <s v="D: Buildings with Hydronically Heated Multizone Systems"/>
    <n v="6.3840100000000003E-4"/>
    <n v="7.3081700000000003E-4"/>
    <n v="0"/>
    <n v="0"/>
    <n v="0"/>
    <n v="3.1267130000000001E-3"/>
    <n v="1.40925E-4"/>
    <n v="6.3176699999999998E-4"/>
    <n v="6.2430399999999998E-5"/>
    <n v="9.7010500000000002E-5"/>
    <n v="3.5099969999999999E-3"/>
    <n v="0"/>
    <n v="1.8882E-4"/>
    <n v="0"/>
    <n v="0"/>
    <n v="6.636711E-3"/>
    <n v="1.40925E-4"/>
    <n v="6.3176699999999998E-4"/>
    <n v="6.2430399999999998E-5"/>
    <n v="2.8582999999999999E-4"/>
    <n v="7.7576540000000001E-3"/>
    <n v="71574.455369999996"/>
  </r>
  <r>
    <n v="34373"/>
    <x v="32"/>
    <s v="Demand Flexibility, Lighting Control, Load Shed for Daily GHG Emission Reduction"/>
    <b v="1"/>
    <n v="0.55594026500000004"/>
    <s v="Education"/>
    <s v="GA, Bibb County"/>
    <s v="80001_100000"/>
    <s v="Multizone CAV/VAV"/>
    <s v="gen2_t8_halogen"/>
    <s v="Georgia"/>
    <n v="17.95876543"/>
    <s v="D: Buildings with Hydronically Heated Multizone Systems"/>
    <n v="2.3029699999999999E-4"/>
    <n v="3.2165600000000003E-4"/>
    <n v="0"/>
    <n v="0"/>
    <n v="0"/>
    <n v="1.787751E-3"/>
    <n v="6.7099200000000003E-5"/>
    <n v="2.74899E-4"/>
    <n v="3.6958800000000003E-5"/>
    <n v="6.4317000000000001E-5"/>
    <n v="7.1011200000000005E-4"/>
    <n v="0"/>
    <n v="1.2487699999999999E-4"/>
    <n v="0"/>
    <n v="0"/>
    <n v="2.4978629999999999E-3"/>
    <n v="6.7099200000000003E-5"/>
    <n v="2.74899E-4"/>
    <n v="3.6958800000000003E-5"/>
    <n v="1.89194E-4"/>
    <n v="3.0660140000000002E-3"/>
    <n v="50034.623809999997"/>
  </r>
  <r>
    <n v="42214"/>
    <x v="32"/>
    <s v="Demand Flexibility, Lighting Control, Load Shed for Daily GHG Emission Reduction"/>
    <b v="1"/>
    <n v="1.7620470690000001"/>
    <s v="Education"/>
    <s v="GA, Bibb County"/>
    <s v="12001_30000"/>
    <s v="Zone-by-Zone"/>
    <s v="gen4_led"/>
    <s v="Georgia"/>
    <n v="17.758730159999999"/>
    <s v="I: Non-Lodging Buildings with Zone-by-Zone Systems"/>
    <n v="2.09056E-4"/>
    <n v="2.5605000000000002E-4"/>
    <n v="0"/>
    <n v="0"/>
    <n v="0"/>
    <n v="1.2796629999999999E-3"/>
    <n v="1.05367E-4"/>
    <n v="3.89467E-4"/>
    <n v="1.17157E-4"/>
    <n v="1.3758299999999999E-4"/>
    <n v="2.12938E-4"/>
    <n v="0"/>
    <n v="0"/>
    <n v="0"/>
    <n v="0"/>
    <n v="1.4926E-3"/>
    <n v="1.05367E-4"/>
    <n v="3.89467E-4"/>
    <n v="1.17157E-4"/>
    <n v="1.3758299999999999E-4"/>
    <n v="2.242207E-3"/>
    <n v="37002.988449999997"/>
  </r>
  <r>
    <n v="51971"/>
    <x v="32"/>
    <s v="Demand Flexibility, Lighting Control, Load Shed for Daily GHG Emission Reduction"/>
    <b v="1"/>
    <n v="15.423507109999999"/>
    <s v="Education"/>
    <s v="GA, Bibb County"/>
    <s v="3001_8000"/>
    <s v="Zone-by-Zone"/>
    <s v="gen2_t8_halogen"/>
    <s v="Georgia"/>
    <n v="37.485858589999999"/>
    <s v="I: Non-Lodging Buildings with Zone-by-Zone Systems"/>
    <n v="1.0450240000000001E-3"/>
    <n v="1.292999E-3"/>
    <n v="0"/>
    <n v="0"/>
    <n v="0"/>
    <n v="7.6590099999999999E-3"/>
    <n v="2.3170600000000001E-4"/>
    <n v="1.147127E-3"/>
    <n v="1.498852E-3"/>
    <n v="3.1371699999999998E-4"/>
    <n v="0"/>
    <n v="0"/>
    <n v="0"/>
    <n v="0"/>
    <n v="0"/>
    <n v="7.6590099999999999E-3"/>
    <n v="2.3170600000000001E-4"/>
    <n v="1.147127E-3"/>
    <n v="1.498852E-3"/>
    <n v="3.1371699999999998E-4"/>
    <n v="1.0850265E-2"/>
    <n v="84829.289099999995"/>
  </r>
  <r>
    <n v="62361"/>
    <x v="32"/>
    <s v="Demand Flexibility, Lighting Control, Load Shed for Daily GHG Emission Reduction"/>
    <b v="1"/>
    <n v="0.23844531599999999"/>
    <s v="Education"/>
    <s v="GA, Bibb County"/>
    <s v="200001_400000"/>
    <s v="Multizone CAV/VAV"/>
    <s v="gen2_t8_halogen"/>
    <s v="Georgia"/>
    <n v="33.526620370000003"/>
    <s v="D: Buildings with Hydronically Heated Multizone Systems"/>
    <n v="6.5793299999999998E-4"/>
    <n v="7.6475800000000004E-4"/>
    <n v="0"/>
    <n v="0"/>
    <n v="0"/>
    <n v="3.3314719999999998E-3"/>
    <n v="3.8755799999999998E-4"/>
    <n v="2.49538E-4"/>
    <n v="2.45235E-5"/>
    <n v="1.70867E-4"/>
    <n v="3.8732179999999999E-3"/>
    <n v="1.46093E-4"/>
    <n v="0"/>
    <n v="0"/>
    <n v="0"/>
    <n v="7.2046899999999997E-3"/>
    <n v="5.33651E-4"/>
    <n v="2.49538E-4"/>
    <n v="2.45235E-5"/>
    <n v="1.70867E-4"/>
    <n v="8.1832699999999994E-3"/>
    <n v="71533.594840000005"/>
  </r>
  <r>
    <n v="68318"/>
    <x v="32"/>
    <s v="Demand Flexibility, Lighting Control, Load Shed for Daily GHG Emission Reduction"/>
    <b v="1"/>
    <n v="1.2174150029999999"/>
    <s v="Education"/>
    <s v="GA, Bibb County"/>
    <s v="8001_12000"/>
    <s v="Zone-by-Zone"/>
    <s v="gen2_t8_halogen"/>
    <s v="Georgia"/>
    <n v="29.79861111"/>
    <s v="I: Non-Lodging Buildings with Zone-by-Zone Systems"/>
    <n v="1.04819E-4"/>
    <n v="1.28975E-4"/>
    <n v="0"/>
    <n v="0"/>
    <n v="0"/>
    <n v="5.5706199999999999E-4"/>
    <n v="2.3297000000000001E-5"/>
    <n v="1.63344E-4"/>
    <n v="1.1647299999999999E-4"/>
    <n v="2.3631599999999999E-5"/>
    <n v="3.2994200000000001E-4"/>
    <n v="0"/>
    <n v="2.4070099999999998E-5"/>
    <n v="0"/>
    <n v="0"/>
    <n v="8.8700400000000005E-4"/>
    <n v="2.3297000000000001E-5"/>
    <n v="1.63344E-4"/>
    <n v="1.1647299999999999E-4"/>
    <n v="4.7701699999999998E-5"/>
    <n v="1.2378319999999999E-3"/>
    <n v="12174.150030000001"/>
  </r>
  <r>
    <n v="81252"/>
    <x v="32"/>
    <s v="Demand Flexibility, Lighting Control, Load Shed for Daily GHG Emission Reduction"/>
    <b v="1"/>
    <n v="0.47343086400000001"/>
    <s v="Education"/>
    <s v="GA, Bibb County"/>
    <s v="150001_200000"/>
    <s v="Multizone CAV/VAV"/>
    <s v="gen2_t8_halogen"/>
    <s v="Georgia"/>
    <n v="17.662031750000001"/>
    <s v="D: Buildings with Hydronically Heated Multizone Systems"/>
    <n v="3.8218200000000001E-4"/>
    <n v="4.59758E-4"/>
    <n v="0"/>
    <n v="0"/>
    <n v="0"/>
    <n v="1.4433849999999999E-3"/>
    <n v="3.4473799999999998E-4"/>
    <n v="4.19348E-4"/>
    <n v="4.7905999999999998E-5"/>
    <n v="1.54263E-4"/>
    <n v="2.481858E-3"/>
    <n v="0"/>
    <n v="1.01511E-4"/>
    <n v="0"/>
    <n v="0"/>
    <n v="3.9252430000000001E-3"/>
    <n v="3.4473799999999998E-4"/>
    <n v="4.19348E-4"/>
    <n v="4.7905999999999998E-5"/>
    <n v="2.5577400000000001E-4"/>
    <n v="4.9930089999999996E-3"/>
    <n v="82850.401150000005"/>
  </r>
  <r>
    <n v="34366"/>
    <x v="33"/>
    <s v="Package 1, Wall &amp; Roof Insulation + New Windows"/>
    <b v="1"/>
    <n v="1.3191171639999999"/>
    <s v="Education"/>
    <s v="GA, Bibb County"/>
    <s v="30001_40000"/>
    <s v="Multizone CAV/VAV"/>
    <s v="gen2_t8_halogen"/>
    <s v="Georgia"/>
    <n v="15.298809520000001"/>
    <s v="D: Buildings with Hydronically Heated Multizone Systems"/>
    <n v="2.0697599999999999E-4"/>
    <n v="2.40339E-4"/>
    <n v="0"/>
    <n v="0"/>
    <n v="0"/>
    <n v="7.0904699999999998E-4"/>
    <n v="1.16501E-4"/>
    <n v="5.3403299999999995E-4"/>
    <n v="8.2806199999999993E-5"/>
    <n v="7.2491300000000002E-5"/>
    <n v="6.3641800000000003E-4"/>
    <n v="1.3468E-4"/>
    <n v="1.2412799999999999E-4"/>
    <n v="0"/>
    <n v="0"/>
    <n v="1.345466E-3"/>
    <n v="2.5118200000000002E-4"/>
    <n v="5.3403299999999995E-4"/>
    <n v="8.2806199999999993E-5"/>
    <n v="1.9661900000000001E-4"/>
    <n v="2.410106E-3"/>
    <n v="46169.100729999998"/>
  </r>
  <r>
    <n v="34367"/>
    <x v="33"/>
    <s v="Package 1, Wall &amp; Roof Insulation + New Windows"/>
    <b v="1"/>
    <n v="2.3970843949999998"/>
    <s v="Education"/>
    <s v="GA, Bibb County"/>
    <s v="40001_52000"/>
    <s v="Multizone CAV/VAV"/>
    <s v="gen4_led"/>
    <s v="Georgia"/>
    <n v="17.244384060000002"/>
    <s v="D: Buildings with Hydronically Heated Multizone Systems"/>
    <n v="5.2225800000000005E-4"/>
    <n v="6.3341999999999999E-4"/>
    <n v="0"/>
    <n v="0"/>
    <n v="0"/>
    <n v="2.2981030000000001E-3"/>
    <n v="1.6158399999999999E-4"/>
    <n v="1.045732E-3"/>
    <n v="1.50452E-4"/>
    <n v="1.6281100000000001E-4"/>
    <n v="2.3725790000000001E-3"/>
    <n v="0"/>
    <n v="2.9679100000000003E-4"/>
    <n v="0"/>
    <n v="0"/>
    <n v="4.6706819999999998E-3"/>
    <n v="1.6158399999999999E-4"/>
    <n v="1.045732E-3"/>
    <n v="1.50452E-4"/>
    <n v="4.5960199999999998E-4"/>
    <n v="6.4880750000000003E-3"/>
    <n v="110265.88219999999"/>
  </r>
  <r>
    <n v="34368"/>
    <x v="33"/>
    <s v="Package 1, Wall &amp; Roof Insulation + New Windows"/>
    <b v="1"/>
    <n v="0.81784278099999996"/>
    <s v="Education"/>
    <s v="GA, Bibb County"/>
    <s v="64001_70000"/>
    <s v="Multizone CAV/VAV"/>
    <s v="gen2_t8_halogen"/>
    <s v="Georgia"/>
    <n v="16.718242119999999"/>
    <s v="D: Buildings with Hydronically Heated Multizone Systems"/>
    <n v="2.47187E-4"/>
    <n v="3.24605E-4"/>
    <n v="0"/>
    <n v="0"/>
    <n v="0"/>
    <n v="1.4006699999999999E-3"/>
    <n v="1.7483900000000001E-4"/>
    <n v="3.7350600000000001E-4"/>
    <n v="5.4990200000000001E-5"/>
    <n v="2.07047E-4"/>
    <n v="7.5087199999999998E-4"/>
    <n v="1.63893E-4"/>
    <n v="0"/>
    <n v="0"/>
    <n v="0"/>
    <n v="2.1515409999999999E-3"/>
    <n v="3.3873200000000001E-4"/>
    <n v="3.7350600000000001E-4"/>
    <n v="5.4990200000000001E-5"/>
    <n v="2.07047E-4"/>
    <n v="3.1258079999999999E-3"/>
    <n v="54795.466330000003"/>
  </r>
  <r>
    <n v="34369"/>
    <x v="33"/>
    <s v="Package 1, Wall &amp; Roof Insulation + New Windows"/>
    <b v="1"/>
    <n v="2.2512021679999998"/>
    <s v="Education"/>
    <s v="GA, Bibb County"/>
    <s v="52001_64000"/>
    <s v="Multizone CAV/VAV"/>
    <s v="gen2_t8_halogen"/>
    <s v="Georgia"/>
    <n v="18.010871649999999"/>
    <s v="D: Buildings with Hydronically Heated Multizone Systems"/>
    <n v="7.1978799999999996E-4"/>
    <n v="8.7817799999999997E-4"/>
    <n v="0"/>
    <n v="0"/>
    <n v="0"/>
    <n v="4.5016539999999999E-3"/>
    <n v="4.3564299999999999E-4"/>
    <n v="1.2789780000000001E-3"/>
    <n v="1.51345E-4"/>
    <n v="1.6570500000000001E-4"/>
    <n v="1.1483299999999999E-3"/>
    <n v="0"/>
    <n v="3.4261300000000002E-4"/>
    <n v="0"/>
    <n v="0"/>
    <n v="5.6499840000000003E-3"/>
    <n v="4.3564299999999999E-4"/>
    <n v="1.2789780000000001E-3"/>
    <n v="1.51345E-4"/>
    <n v="5.0831800000000001E-4"/>
    <n v="8.024247E-3"/>
    <n v="130569.7258"/>
  </r>
  <r>
    <n v="34370"/>
    <x v="33"/>
    <s v="Package 1, Wall &amp; Roof Insulation + New Windows"/>
    <b v="1"/>
    <n v="0.29874925600000002"/>
    <s v="Education"/>
    <s v="GA, Bibb County"/>
    <s v="100001_150000"/>
    <s v="Multizone CAV/VAV"/>
    <s v="gen4_led"/>
    <s v="Georgia"/>
    <n v="16.411133329999998"/>
    <s v="D: Buildings with Hydronically Heated Multizone Systems"/>
    <n v="1.6479099999999999E-4"/>
    <n v="2.07777E-4"/>
    <n v="0"/>
    <n v="0"/>
    <n v="0"/>
    <n v="9.1786199999999997E-4"/>
    <n v="5.8676299999999999E-5"/>
    <n v="2.5695900000000002E-4"/>
    <n v="1.9855199999999999E-5"/>
    <n v="4.6627900000000001E-5"/>
    <n v="6.9483700000000002E-4"/>
    <n v="0"/>
    <n v="9.6322400000000005E-5"/>
    <n v="0"/>
    <n v="0"/>
    <n v="1.612699E-3"/>
    <n v="5.8676299999999999E-5"/>
    <n v="2.5695900000000002E-4"/>
    <n v="1.9855199999999999E-5"/>
    <n v="1.4295000000000001E-4"/>
    <n v="2.0911369999999999E-3"/>
    <n v="37343.656969999996"/>
  </r>
  <r>
    <n v="34371"/>
    <x v="33"/>
    <s v="Package 1, Wall &amp; Roof Insulation + New Windows"/>
    <b v="1"/>
    <n v="0.95432607199999997"/>
    <s v="Education"/>
    <s v="GA, Bibb County"/>
    <s v="70001_80000"/>
    <s v="Multizone CAV/VAV"/>
    <s v="gen4_led"/>
    <s v="Georgia"/>
    <n v="29.447851849999999"/>
    <s v="D: Buildings with Hydronically Heated Multizone Systems"/>
    <n v="6.0271700000000001E-4"/>
    <n v="6.88632E-4"/>
    <n v="0"/>
    <n v="0"/>
    <n v="0"/>
    <n v="2.9995730000000002E-3"/>
    <n v="1.40925E-4"/>
    <n v="6.7519300000000004E-4"/>
    <n v="6.2493699999999994E-5"/>
    <n v="9.7010500000000002E-5"/>
    <n v="3.0278029999999999E-3"/>
    <n v="0"/>
    <n v="1.8882E-4"/>
    <n v="0"/>
    <n v="0"/>
    <n v="6.0273760000000001E-3"/>
    <n v="1.40925E-4"/>
    <n v="6.7519300000000004E-4"/>
    <n v="6.2493699999999994E-5"/>
    <n v="2.8582999999999999E-4"/>
    <n v="7.1918190000000003E-3"/>
    <n v="71574.455369999996"/>
  </r>
  <r>
    <n v="34373"/>
    <x v="33"/>
    <s v="Package 1, Wall &amp; Roof Insulation + New Windows"/>
    <b v="1"/>
    <n v="0.55594026500000004"/>
    <s v="Education"/>
    <s v="GA, Bibb County"/>
    <s v="80001_100000"/>
    <s v="Multizone CAV/VAV"/>
    <s v="gen2_t8_halogen"/>
    <s v="Georgia"/>
    <n v="15.441882720000001"/>
    <s v="D: Buildings with Hydronically Heated Multizone Systems"/>
    <n v="1.9704600000000001E-4"/>
    <n v="2.7776100000000001E-4"/>
    <n v="0"/>
    <n v="0"/>
    <n v="0"/>
    <n v="1.469997E-3"/>
    <n v="6.7099200000000003E-5"/>
    <n v="3.02684E-4"/>
    <n v="3.6863999999999998E-5"/>
    <n v="6.4317000000000001E-5"/>
    <n v="5.7048000000000005E-4"/>
    <n v="0"/>
    <n v="1.2487699999999999E-4"/>
    <n v="0"/>
    <n v="0"/>
    <n v="2.0404770000000002E-3"/>
    <n v="6.7099200000000003E-5"/>
    <n v="3.02684E-4"/>
    <n v="3.6863999999999998E-5"/>
    <n v="1.89194E-4"/>
    <n v="2.6363189999999998E-3"/>
    <n v="50034.623809999997"/>
  </r>
  <r>
    <n v="42214"/>
    <x v="33"/>
    <s v="Package 1, Wall &amp; Roof Insulation + New Windows"/>
    <b v="1"/>
    <n v="1.7620470690000001"/>
    <s v="Education"/>
    <s v="GA, Bibb County"/>
    <s v="12001_30000"/>
    <s v="Zone-by-Zone"/>
    <s v="gen4_led"/>
    <s v="Georgia"/>
    <n v="14.24695767"/>
    <s v="I: Non-Lodging Buildings with Zone-by-Zone Systems"/>
    <n v="1.69631E-4"/>
    <n v="2.07741E-4"/>
    <n v="0"/>
    <n v="0"/>
    <n v="0"/>
    <n v="9.0011599999999996E-4"/>
    <n v="1.05367E-4"/>
    <n v="4.1222999999999997E-4"/>
    <n v="1.17074E-4"/>
    <n v="1.3758299999999999E-4"/>
    <n v="1.26477E-4"/>
    <n v="0"/>
    <n v="0"/>
    <n v="0"/>
    <n v="0"/>
    <n v="1.0265929999999999E-3"/>
    <n v="1.05367E-4"/>
    <n v="4.1222999999999997E-4"/>
    <n v="1.17074E-4"/>
    <n v="1.3758299999999999E-4"/>
    <n v="1.798813E-3"/>
    <n v="37002.988449999997"/>
  </r>
  <r>
    <n v="51971"/>
    <x v="33"/>
    <s v="Package 1, Wall &amp; Roof Insulation + New Windows"/>
    <b v="1"/>
    <n v="15.423507109999999"/>
    <s v="Education"/>
    <s v="GA, Bibb County"/>
    <s v="3001_8000"/>
    <s v="Zone-by-Zone"/>
    <s v="gen2_t8_halogen"/>
    <s v="Georgia"/>
    <n v="28.46414141"/>
    <s v="I: Non-Lodging Buildings with Zone-by-Zone Systems"/>
    <n v="8.2624800000000002E-4"/>
    <n v="9.8181599999999994E-4"/>
    <n v="0"/>
    <n v="0"/>
    <n v="0"/>
    <n v="4.9835030000000002E-3"/>
    <n v="2.3170600000000001E-4"/>
    <n v="1.2111559999999999E-3"/>
    <n v="1.498852E-3"/>
    <n v="3.1371699999999998E-4"/>
    <n v="0"/>
    <n v="0"/>
    <n v="0"/>
    <n v="0"/>
    <n v="0"/>
    <n v="4.9835030000000002E-3"/>
    <n v="2.3170600000000001E-4"/>
    <n v="1.2111559999999999E-3"/>
    <n v="1.498852E-3"/>
    <n v="3.1371699999999998E-4"/>
    <n v="8.2389330000000004E-3"/>
    <n v="84829.289099999995"/>
  </r>
  <r>
    <n v="62361"/>
    <x v="33"/>
    <s v="Package 1, Wall &amp; Roof Insulation + New Windows"/>
    <b v="1"/>
    <n v="0.23844531599999999"/>
    <s v="Education"/>
    <s v="GA, Bibb County"/>
    <s v="200001_400000"/>
    <s v="Multizone CAV/VAV"/>
    <s v="gen2_t8_halogen"/>
    <s v="Georgia"/>
    <n v="30.912425930000001"/>
    <s v="D: Buildings with Hydronically Heated Multizone Systems"/>
    <n v="6.0481100000000002E-4"/>
    <n v="7.0671299999999998E-4"/>
    <n v="0"/>
    <n v="0"/>
    <n v="0"/>
    <n v="2.9992840000000001E-3"/>
    <n v="3.8755799999999998E-4"/>
    <n v="2.8730299999999998E-4"/>
    <n v="2.45574E-5"/>
    <n v="1.70867E-4"/>
    <n v="3.529529E-3"/>
    <n v="1.46093E-4"/>
    <n v="0"/>
    <n v="0"/>
    <n v="0"/>
    <n v="6.528814E-3"/>
    <n v="5.33651E-4"/>
    <n v="2.8730299999999998E-4"/>
    <n v="2.45574E-5"/>
    <n v="1.70867E-4"/>
    <n v="7.5451900000000002E-3"/>
    <n v="71533.594840000005"/>
  </r>
  <r>
    <n v="68318"/>
    <x v="33"/>
    <s v="Package 1, Wall &amp; Roof Insulation + New Windows"/>
    <b v="1"/>
    <n v="1.2174150029999999"/>
    <s v="Education"/>
    <s v="GA, Bibb County"/>
    <s v="8001_12000"/>
    <s v="Zone-by-Zone"/>
    <s v="gen2_t8_halogen"/>
    <s v="Georgia"/>
    <n v="25.058888889999999"/>
    <s v="I: Non-Lodging Buildings with Zone-by-Zone Systems"/>
    <n v="8.9519199999999995E-5"/>
    <n v="1.0758499999999999E-4"/>
    <n v="0"/>
    <n v="0"/>
    <n v="0"/>
    <n v="3.90579E-4"/>
    <n v="2.3297000000000001E-5"/>
    <n v="1.72564E-4"/>
    <n v="1.16439E-4"/>
    <n v="2.3631599999999999E-5"/>
    <n v="2.9036399999999999E-4"/>
    <n v="0"/>
    <n v="2.4070099999999998E-5"/>
    <n v="0"/>
    <n v="0"/>
    <n v="6.8094300000000004E-4"/>
    <n v="2.3297000000000001E-5"/>
    <n v="1.72564E-4"/>
    <n v="1.16439E-4"/>
    <n v="4.7701699999999998E-5"/>
    <n v="1.040944E-3"/>
    <n v="12174.150030000001"/>
  </r>
  <r>
    <n v="81252"/>
    <x v="33"/>
    <s v="Package 1, Wall &amp; Roof Insulation + New Windows"/>
    <b v="1"/>
    <n v="0.47343086400000001"/>
    <s v="Education"/>
    <s v="GA, Bibb County"/>
    <s v="150001_200000"/>
    <s v="Multizone CAV/VAV"/>
    <s v="gen2_t8_halogen"/>
    <s v="Georgia"/>
    <n v="15.798952379999999"/>
    <s v="D: Buildings with Hydronically Heated Multizone Systems"/>
    <n v="3.4510699999999999E-4"/>
    <n v="4.1466000000000002E-4"/>
    <n v="0"/>
    <n v="0"/>
    <n v="0"/>
    <n v="1.220732E-3"/>
    <n v="3.4473799999999998E-4"/>
    <n v="4.5282299999999998E-4"/>
    <n v="4.7847599999999999E-5"/>
    <n v="1.54263E-4"/>
    <n v="2.1444160000000001E-3"/>
    <n v="0"/>
    <n v="1.01511E-4"/>
    <n v="0"/>
    <n v="0"/>
    <n v="3.3651480000000001E-3"/>
    <n v="3.4473799999999998E-4"/>
    <n v="4.5282299999999998E-4"/>
    <n v="4.7847599999999999E-5"/>
    <n v="2.5577400000000001E-4"/>
    <n v="4.4663209999999997E-3"/>
    <n v="82850.401150000005"/>
  </r>
  <r>
    <n v="34366"/>
    <x v="34"/>
    <s v="Package 2, LED Lighting + Variable Speed HP RTU or HP Boilers"/>
    <b v="1"/>
    <n v="1.3191171639999999"/>
    <s v="Education"/>
    <s v="GA, Bibb County"/>
    <s v="30001_40000"/>
    <s v="Multizone CAV/VAV"/>
    <s v="gen2_t8_halogen"/>
    <s v="Georgia"/>
    <n v="13.65396825"/>
    <s v="D: Buildings with Hydronically Heated Multizone Systems"/>
    <n v="2.0396300000000001E-4"/>
    <n v="2.4277899999999999E-4"/>
    <n v="0"/>
    <n v="0"/>
    <n v="0"/>
    <n v="1.178353E-3"/>
    <n v="1.16501E-4"/>
    <n v="4.42275E-4"/>
    <n v="8.2556099999999994E-5"/>
    <n v="7.2491300000000002E-5"/>
    <n v="0"/>
    <n v="1.3468E-4"/>
    <n v="1.2412799999999999E-4"/>
    <n v="0"/>
    <n v="0"/>
    <n v="1.178353E-3"/>
    <n v="2.5118200000000002E-4"/>
    <n v="4.42275E-4"/>
    <n v="8.2556099999999994E-5"/>
    <n v="1.9661900000000001E-4"/>
    <n v="2.1509849999999998E-3"/>
    <n v="46169.100729999998"/>
  </r>
  <r>
    <n v="34367"/>
    <x v="34"/>
    <s v="Package 2, LED Lighting + Variable Speed HP RTU or HP Boilers"/>
    <b v="1"/>
    <n v="2.3970843949999998"/>
    <s v="Education"/>
    <s v="GA, Bibb County"/>
    <s v="40001_52000"/>
    <s v="Multizone CAV/VAV"/>
    <s v="gen4_led"/>
    <s v="Georgia"/>
    <n v="14.10754831"/>
    <s v="D: Buildings with Hydronically Heated Multizone Systems"/>
    <n v="4.7684600000000001E-4"/>
    <n v="6.1699300000000003E-4"/>
    <n v="0"/>
    <n v="0"/>
    <n v="0"/>
    <n v="3.489607E-3"/>
    <n v="1.6158399999999999E-4"/>
    <n v="1.045732E-3"/>
    <n v="1.51383E-4"/>
    <n v="1.6278899999999999E-4"/>
    <n v="0"/>
    <n v="0"/>
    <n v="2.9674600000000002E-4"/>
    <n v="0"/>
    <n v="0"/>
    <n v="3.489607E-3"/>
    <n v="1.6158399999999999E-4"/>
    <n v="1.045732E-3"/>
    <n v="1.51383E-4"/>
    <n v="4.5953399999999999E-4"/>
    <n v="5.3078639999999998E-3"/>
    <n v="110265.88219999999"/>
  </r>
  <r>
    <n v="34368"/>
    <x v="34"/>
    <s v="Package 2, LED Lighting + Variable Speed HP RTU or HP Boilers"/>
    <b v="1"/>
    <n v="0.81784278099999996"/>
    <s v="Education"/>
    <s v="GA, Bibb County"/>
    <s v="64001_70000"/>
    <s v="Multizone CAV/VAV"/>
    <s v="gen2_t8_halogen"/>
    <s v="Georgia"/>
    <n v="15.69369818"/>
    <s v="D: Buildings with Hydronically Heated Multizone Systems"/>
    <n v="2.4819600000000001E-4"/>
    <n v="3.4108899999999999E-4"/>
    <n v="0"/>
    <n v="0"/>
    <n v="0"/>
    <n v="2.0183369999999998E-3"/>
    <n v="1.7483900000000001E-4"/>
    <n v="3.1513599999999999E-4"/>
    <n v="5.5013499999999998E-5"/>
    <n v="2.07047E-4"/>
    <n v="0"/>
    <n v="1.63893E-4"/>
    <n v="0"/>
    <n v="0"/>
    <n v="0"/>
    <n v="2.0183369999999998E-3"/>
    <n v="3.3873200000000001E-4"/>
    <n v="3.1513599999999999E-4"/>
    <n v="5.5013499999999998E-5"/>
    <n v="2.07047E-4"/>
    <n v="2.9342489999999999E-3"/>
    <n v="54795.466330000003"/>
  </r>
  <r>
    <n v="34369"/>
    <x v="34"/>
    <s v="Package 2, LED Lighting + Variable Speed HP RTU or HP Boilers"/>
    <b v="1"/>
    <n v="2.2512021679999998"/>
    <s v="Education"/>
    <s v="GA, Bibb County"/>
    <s v="52001_64000"/>
    <s v="Multizone CAV/VAV"/>
    <s v="gen2_t8_halogen"/>
    <s v="Georgia"/>
    <n v="17.073275859999999"/>
    <s v="D: Buildings with Hydronically Heated Multizone Systems"/>
    <n v="7.1265E-4"/>
    <n v="8.8851800000000003E-4"/>
    <n v="0"/>
    <n v="0"/>
    <n v="0"/>
    <n v="5.495715E-3"/>
    <n v="4.3564299999999999E-4"/>
    <n v="1.015953E-3"/>
    <n v="1.5093999999999999E-4"/>
    <n v="1.6570500000000001E-4"/>
    <n v="0"/>
    <n v="0"/>
    <n v="3.4261300000000002E-4"/>
    <n v="0"/>
    <n v="0"/>
    <n v="5.495715E-3"/>
    <n v="4.3564299999999999E-4"/>
    <n v="1.015953E-3"/>
    <n v="1.5093999999999999E-4"/>
    <n v="5.0831800000000001E-4"/>
    <n v="7.6065270000000001E-3"/>
    <n v="130569.7258"/>
  </r>
  <r>
    <n v="34370"/>
    <x v="34"/>
    <s v="Package 2, LED Lighting + Variable Speed HP RTU or HP Boilers"/>
    <b v="1"/>
    <n v="0.29874925600000002"/>
    <s v="Education"/>
    <s v="GA, Bibb County"/>
    <s v="100001_150000"/>
    <s v="Multizone CAV/VAV"/>
    <s v="gen4_led"/>
    <s v="Georgia"/>
    <n v="14.27948889"/>
    <s v="D: Buildings with Hydronically Heated Multizone Systems"/>
    <n v="1.6385E-4"/>
    <n v="2.1178599999999999E-4"/>
    <n v="0"/>
    <n v="0"/>
    <n v="0"/>
    <n v="1.34107E-3"/>
    <n v="5.8676299999999999E-5"/>
    <n v="2.5695900000000002E-4"/>
    <n v="1.98665E-5"/>
    <n v="4.6627900000000001E-5"/>
    <n v="0"/>
    <n v="0"/>
    <n v="9.6322400000000005E-5"/>
    <n v="0"/>
    <n v="0"/>
    <n v="1.34107E-3"/>
    <n v="5.8676299999999999E-5"/>
    <n v="2.5695900000000002E-4"/>
    <n v="1.98665E-5"/>
    <n v="1.4295000000000001E-4"/>
    <n v="1.8195189999999999E-3"/>
    <n v="37343.656969999996"/>
  </r>
  <r>
    <n v="34371"/>
    <x v="34"/>
    <s v="Package 2, LED Lighting + Variable Speed HP RTU or HP Boilers"/>
    <b v="1"/>
    <n v="0.95432607199999997"/>
    <s v="Education"/>
    <s v="GA, Bibb County"/>
    <s v="70001_80000"/>
    <s v="Multizone CAV/VAV"/>
    <s v="gen4_led"/>
    <s v="Georgia"/>
    <n v="22.35114815"/>
    <s v="D: Buildings with Hydronically Heated Multizone Systems"/>
    <n v="5.5574900000000002E-4"/>
    <n v="6.4061000000000001E-4"/>
    <n v="0"/>
    <n v="0"/>
    <n v="0"/>
    <n v="4.2942579999999996E-3"/>
    <n v="1.40925E-4"/>
    <n v="6.7519300000000004E-4"/>
    <n v="6.2439499999999997E-5"/>
    <n v="9.7010500000000002E-5"/>
    <n v="0"/>
    <n v="0"/>
    <n v="1.8882E-4"/>
    <n v="0"/>
    <n v="0"/>
    <n v="4.2942579999999996E-3"/>
    <n v="1.40925E-4"/>
    <n v="6.7519300000000004E-4"/>
    <n v="6.2439499999999997E-5"/>
    <n v="2.8582999999999999E-4"/>
    <n v="5.4586460000000002E-3"/>
    <n v="71574.455369999996"/>
  </r>
  <r>
    <n v="34373"/>
    <x v="34"/>
    <s v="Package 2, LED Lighting + Variable Speed HP RTU or HP Boilers"/>
    <b v="1"/>
    <n v="0.55594026500000004"/>
    <s v="Education"/>
    <s v="GA, Bibb County"/>
    <s v="80001_100000"/>
    <s v="Multizone CAV/VAV"/>
    <s v="gen2_t8_halogen"/>
    <s v="Georgia"/>
    <n v="15.194567899999999"/>
    <s v="D: Buildings with Hydronically Heated Multizone Systems"/>
    <n v="2.0840600000000001E-4"/>
    <n v="3.0259599999999997E-4"/>
    <n v="0"/>
    <n v="0"/>
    <n v="0"/>
    <n v="2.0400980000000002E-3"/>
    <n v="6.7099200000000003E-5"/>
    <n v="2.6079899999999998E-4"/>
    <n v="3.6906200000000003E-5"/>
    <n v="6.4317000000000001E-5"/>
    <n v="0"/>
    <n v="0"/>
    <n v="1.2487699999999999E-4"/>
    <n v="0"/>
    <n v="0"/>
    <n v="2.0400980000000002E-3"/>
    <n v="6.7099200000000003E-5"/>
    <n v="2.6079899999999998E-4"/>
    <n v="3.6906200000000003E-5"/>
    <n v="1.89194E-4"/>
    <n v="2.5940960000000002E-3"/>
    <n v="50034.623809999997"/>
  </r>
  <r>
    <n v="42214"/>
    <x v="34"/>
    <s v="Package 2, LED Lighting + Variable Speed HP RTU or HP Boilers"/>
    <b v="1"/>
    <n v="1.7620470690000001"/>
    <s v="Education"/>
    <s v="GA, Bibb County"/>
    <s v="12001_30000"/>
    <s v="Zone-by-Zone"/>
    <s v="gen4_led"/>
    <s v="Georgia"/>
    <n v="17.324735449999999"/>
    <s v="I: Non-Lodging Buildings with Zone-by-Zone Systems"/>
    <n v="2.08428E-4"/>
    <n v="2.5588299999999999E-4"/>
    <n v="0"/>
    <n v="0"/>
    <n v="0"/>
    <n v="1.32362E-3"/>
    <n v="1.05367E-4"/>
    <n v="4.1222999999999997E-4"/>
    <n v="1.17157E-4"/>
    <n v="1.3758299999999999E-4"/>
    <n v="9.1437899999999994E-5"/>
    <n v="0"/>
    <n v="0"/>
    <n v="0"/>
    <n v="0"/>
    <n v="1.4150580000000001E-3"/>
    <n v="1.05367E-4"/>
    <n v="4.1222999999999997E-4"/>
    <n v="1.17157E-4"/>
    <n v="1.3758299999999999E-4"/>
    <n v="2.1874110000000002E-3"/>
    <n v="37002.988449999997"/>
  </r>
  <r>
    <n v="51971"/>
    <x v="34"/>
    <s v="Package 2, LED Lighting + Variable Speed HP RTU or HP Boilers"/>
    <b v="1"/>
    <n v="15.423507109999999"/>
    <s v="Education"/>
    <s v="GA, Bibb County"/>
    <s v="3001_8000"/>
    <s v="Zone-by-Zone"/>
    <s v="gen2_t8_halogen"/>
    <s v="Georgia"/>
    <n v="36.912121210000002"/>
    <s v="I: Non-Lodging Buildings with Zone-by-Zone Systems"/>
    <n v="1.029241E-3"/>
    <n v="1.2732139999999999E-3"/>
    <n v="0"/>
    <n v="0"/>
    <n v="0"/>
    <n v="7.6442460000000004E-3"/>
    <n v="2.3170600000000001E-4"/>
    <n v="9.9567699999999993E-4"/>
    <n v="1.498852E-3"/>
    <n v="3.1371699999999998E-4"/>
    <n v="0"/>
    <n v="0"/>
    <n v="0"/>
    <n v="0"/>
    <n v="0"/>
    <n v="7.6442460000000004E-3"/>
    <n v="2.3170600000000001E-4"/>
    <n v="9.9567699999999993E-4"/>
    <n v="1.498852E-3"/>
    <n v="3.1371699999999998E-4"/>
    <n v="1.0684196999999999E-2"/>
    <n v="84829.289099999995"/>
  </r>
  <r>
    <n v="62361"/>
    <x v="34"/>
    <s v="Package 2, LED Lighting + Variable Speed HP RTU or HP Boilers"/>
    <b v="1"/>
    <n v="0.23844531599999999"/>
    <s v="Education"/>
    <s v="GA, Bibb County"/>
    <s v="200001_400000"/>
    <s v="Multizone CAV/VAV"/>
    <s v="gen2_t8_halogen"/>
    <s v="Georgia"/>
    <n v="22.285324070000001"/>
    <s v="D: Buildings with Hydronically Heated Multizone Systems"/>
    <n v="5.2890700000000001E-4"/>
    <n v="6.4056200000000001E-4"/>
    <n v="0"/>
    <n v="0"/>
    <n v="0"/>
    <n v="4.4880689999999999E-3"/>
    <n v="3.8755799999999998E-4"/>
    <n v="2.22368E-4"/>
    <n v="2.4507699999999999E-5"/>
    <n v="1.70867E-4"/>
    <n v="0"/>
    <n v="1.46093E-4"/>
    <n v="0"/>
    <n v="0"/>
    <n v="0"/>
    <n v="4.4880689999999999E-3"/>
    <n v="5.33651E-4"/>
    <n v="2.22368E-4"/>
    <n v="2.4507699999999999E-5"/>
    <n v="1.70867E-4"/>
    <n v="5.4394630000000003E-3"/>
    <n v="71533.594840000005"/>
  </r>
  <r>
    <n v="68318"/>
    <x v="34"/>
    <s v="Package 2, LED Lighting + Variable Speed HP RTU or HP Boilers"/>
    <b v="1"/>
    <n v="1.2174150029999999"/>
    <s v="Education"/>
    <s v="GA, Bibb County"/>
    <s v="8001_12000"/>
    <s v="Zone-by-Zone"/>
    <s v="gen2_t8_halogen"/>
    <s v="Georgia"/>
    <n v="24.62"/>
    <s v="I: Non-Lodging Buildings with Zone-by-Zone Systems"/>
    <n v="9.4913400000000005E-5"/>
    <n v="1.20615E-4"/>
    <n v="0"/>
    <n v="0"/>
    <n v="0"/>
    <n v="6.9414399999999995E-4"/>
    <n v="2.3297000000000001E-5"/>
    <n v="1.4112E-4"/>
    <n v="1.16462E-4"/>
    <n v="2.3631599999999999E-5"/>
    <n v="0"/>
    <n v="0"/>
    <n v="2.4070099999999998E-5"/>
    <n v="0"/>
    <n v="0"/>
    <n v="6.9414399999999995E-4"/>
    <n v="2.3297000000000001E-5"/>
    <n v="1.4112E-4"/>
    <n v="1.16462E-4"/>
    <n v="4.7701699999999998E-5"/>
    <n v="1.022713E-3"/>
    <n v="12174.150030000001"/>
  </r>
  <r>
    <n v="81252"/>
    <x v="34"/>
    <s v="Package 2, LED Lighting + Variable Speed HP RTU or HP Boilers"/>
    <b v="1"/>
    <n v="0.47343086400000001"/>
    <s v="Education"/>
    <s v="GA, Bibb County"/>
    <s v="150001_200000"/>
    <s v="Multizone CAV/VAV"/>
    <s v="gen2_t8_halogen"/>
    <s v="Georgia"/>
    <n v="11.295126979999999"/>
    <s v="D: Buildings with Hydronically Heated Multizone Systems"/>
    <n v="2.9771000000000002E-4"/>
    <n v="3.7520099999999997E-4"/>
    <n v="0"/>
    <n v="0"/>
    <n v="0"/>
    <n v="2.170707E-3"/>
    <n v="3.4473799999999998E-4"/>
    <n v="3.7400399999999999E-4"/>
    <n v="4.78791E-5"/>
    <n v="1.54263E-4"/>
    <n v="0"/>
    <n v="0"/>
    <n v="1.01511E-4"/>
    <n v="0"/>
    <n v="0"/>
    <n v="2.170707E-3"/>
    <n v="3.4473799999999998E-4"/>
    <n v="3.7400399999999999E-4"/>
    <n v="4.78791E-5"/>
    <n v="2.5577400000000001E-4"/>
    <n v="3.1931020000000002E-3"/>
    <n v="82850.401150000005"/>
  </r>
  <r>
    <n v="34366"/>
    <x v="35"/>
    <s v="Package 3, LED Lighting + Standard Performance HP RTU or HP Boilers"/>
    <b v="1"/>
    <n v="1.3191171639999999"/>
    <s v="Education"/>
    <s v="GA, Bibb County"/>
    <s v="30001_40000"/>
    <s v="Multizone CAV/VAV"/>
    <s v="gen2_t8_halogen"/>
    <s v="Georgia"/>
    <n v="13.65396825"/>
    <s v="D: Buildings with Hydronically Heated Multizone Systems"/>
    <n v="2.0396300000000001E-4"/>
    <n v="2.4277899999999999E-4"/>
    <n v="0"/>
    <n v="0"/>
    <n v="0"/>
    <n v="1.178353E-3"/>
    <n v="1.16501E-4"/>
    <n v="4.42275E-4"/>
    <n v="8.2556099999999994E-5"/>
    <n v="7.2491300000000002E-5"/>
    <n v="0"/>
    <n v="1.3468E-4"/>
    <n v="1.2412799999999999E-4"/>
    <n v="0"/>
    <n v="0"/>
    <n v="1.178353E-3"/>
    <n v="2.5118200000000002E-4"/>
    <n v="4.42275E-4"/>
    <n v="8.2556099999999994E-5"/>
    <n v="1.9661900000000001E-4"/>
    <n v="2.1509849999999998E-3"/>
    <n v="46169.100729999998"/>
  </r>
  <r>
    <n v="34367"/>
    <x v="35"/>
    <s v="Package 3, LED Lighting + Standard Performance HP RTU or HP Boilers"/>
    <b v="1"/>
    <n v="2.3970843949999998"/>
    <s v="Education"/>
    <s v="GA, Bibb County"/>
    <s v="40001_52000"/>
    <s v="Multizone CAV/VAV"/>
    <s v="gen4_led"/>
    <s v="Georgia"/>
    <n v="14.107487920000001"/>
    <s v="D: Buildings with Hydronically Heated Multizone Systems"/>
    <n v="4.7684399999999998E-4"/>
    <n v="6.16991E-4"/>
    <n v="0"/>
    <n v="0"/>
    <n v="0"/>
    <n v="3.489607E-3"/>
    <n v="1.6158399999999999E-4"/>
    <n v="1.045732E-3"/>
    <n v="1.51383E-4"/>
    <n v="1.6278899999999999E-4"/>
    <n v="0"/>
    <n v="0"/>
    <n v="2.9672299999999998E-4"/>
    <n v="0"/>
    <n v="0"/>
    <n v="3.489607E-3"/>
    <n v="1.6158399999999999E-4"/>
    <n v="1.045732E-3"/>
    <n v="1.51383E-4"/>
    <n v="4.5951199999999997E-4"/>
    <n v="5.3078409999999998E-3"/>
    <n v="110265.88219999999"/>
  </r>
  <r>
    <n v="34368"/>
    <x v="35"/>
    <s v="Package 3, LED Lighting + Standard Performance HP RTU or HP Boilers"/>
    <b v="1"/>
    <n v="0.81784278099999996"/>
    <s v="Education"/>
    <s v="GA, Bibb County"/>
    <s v="64001_70000"/>
    <s v="Multizone CAV/VAV"/>
    <s v="gen2_t8_halogen"/>
    <s v="Georgia"/>
    <n v="15.69369818"/>
    <s v="D: Buildings with Hydronically Heated Multizone Systems"/>
    <n v="2.4819600000000001E-4"/>
    <n v="3.4108899999999999E-4"/>
    <n v="0"/>
    <n v="0"/>
    <n v="0"/>
    <n v="2.0183369999999998E-3"/>
    <n v="1.7483900000000001E-4"/>
    <n v="3.1513599999999999E-4"/>
    <n v="5.5013499999999998E-5"/>
    <n v="2.07047E-4"/>
    <n v="0"/>
    <n v="1.63893E-4"/>
    <n v="0"/>
    <n v="0"/>
    <n v="0"/>
    <n v="2.0183369999999998E-3"/>
    <n v="3.3873200000000001E-4"/>
    <n v="3.1513599999999999E-4"/>
    <n v="5.5013499999999998E-5"/>
    <n v="2.07047E-4"/>
    <n v="2.9342489999999999E-3"/>
    <n v="54795.466330000003"/>
  </r>
  <r>
    <n v="34369"/>
    <x v="35"/>
    <s v="Package 3, LED Lighting + Standard Performance HP RTU or HP Boilers"/>
    <b v="1"/>
    <n v="2.2512021679999998"/>
    <s v="Education"/>
    <s v="GA, Bibb County"/>
    <s v="52001_64000"/>
    <s v="Multizone CAV/VAV"/>
    <s v="gen2_t8_halogen"/>
    <s v="Georgia"/>
    <n v="17.073275859999999"/>
    <s v="D: Buildings with Hydronically Heated Multizone Systems"/>
    <n v="7.1265E-4"/>
    <n v="8.8851800000000003E-4"/>
    <n v="0"/>
    <n v="0"/>
    <n v="0"/>
    <n v="5.495715E-3"/>
    <n v="4.3564299999999999E-4"/>
    <n v="1.015953E-3"/>
    <n v="1.5093999999999999E-4"/>
    <n v="1.6570500000000001E-4"/>
    <n v="0"/>
    <n v="0"/>
    <n v="3.4261300000000002E-4"/>
    <n v="0"/>
    <n v="0"/>
    <n v="5.495715E-3"/>
    <n v="4.3564299999999999E-4"/>
    <n v="1.015953E-3"/>
    <n v="1.5093999999999999E-4"/>
    <n v="5.0831800000000001E-4"/>
    <n v="7.6065270000000001E-3"/>
    <n v="130569.7258"/>
  </r>
  <r>
    <n v="34370"/>
    <x v="35"/>
    <s v="Package 3, LED Lighting + Standard Performance HP RTU or HP Boilers"/>
    <b v="1"/>
    <n v="0.29874925600000002"/>
    <s v="Education"/>
    <s v="GA, Bibb County"/>
    <s v="100001_150000"/>
    <s v="Multizone CAV/VAV"/>
    <s v="gen4_led"/>
    <s v="Georgia"/>
    <n v="14.27948889"/>
    <s v="D: Buildings with Hydronically Heated Multizone Systems"/>
    <n v="1.6385E-4"/>
    <n v="2.1178599999999999E-4"/>
    <n v="0"/>
    <n v="0"/>
    <n v="0"/>
    <n v="1.34107E-3"/>
    <n v="5.8676299999999999E-5"/>
    <n v="2.5695900000000002E-4"/>
    <n v="1.98665E-5"/>
    <n v="4.6627900000000001E-5"/>
    <n v="0"/>
    <n v="0"/>
    <n v="9.6322400000000005E-5"/>
    <n v="0"/>
    <n v="0"/>
    <n v="1.34107E-3"/>
    <n v="5.8676299999999999E-5"/>
    <n v="2.5695900000000002E-4"/>
    <n v="1.98665E-5"/>
    <n v="1.4295000000000001E-4"/>
    <n v="1.8195189999999999E-3"/>
    <n v="37343.656969999996"/>
  </r>
  <r>
    <n v="34371"/>
    <x v="35"/>
    <s v="Package 3, LED Lighting + Standard Performance HP RTU or HP Boilers"/>
    <b v="1"/>
    <n v="0.95432607199999997"/>
    <s v="Education"/>
    <s v="GA, Bibb County"/>
    <s v="70001_80000"/>
    <s v="Multizone CAV/VAV"/>
    <s v="gen4_led"/>
    <s v="Georgia"/>
    <n v="22.35114815"/>
    <s v="D: Buildings with Hydronically Heated Multizone Systems"/>
    <n v="5.5574900000000002E-4"/>
    <n v="6.4061000000000001E-4"/>
    <n v="0"/>
    <n v="0"/>
    <n v="0"/>
    <n v="4.2942579999999996E-3"/>
    <n v="1.40925E-4"/>
    <n v="6.7519300000000004E-4"/>
    <n v="6.2439499999999997E-5"/>
    <n v="9.7010500000000002E-5"/>
    <n v="0"/>
    <n v="0"/>
    <n v="1.8882E-4"/>
    <n v="0"/>
    <n v="0"/>
    <n v="4.2942579999999996E-3"/>
    <n v="1.40925E-4"/>
    <n v="6.7519300000000004E-4"/>
    <n v="6.2439499999999997E-5"/>
    <n v="2.8582999999999999E-4"/>
    <n v="5.4586460000000002E-3"/>
    <n v="71574.455369999996"/>
  </r>
  <r>
    <n v="34373"/>
    <x v="35"/>
    <s v="Package 3, LED Lighting + Standard Performance HP RTU or HP Boilers"/>
    <b v="1"/>
    <n v="0.55594026500000004"/>
    <s v="Education"/>
    <s v="GA, Bibb County"/>
    <s v="80001_100000"/>
    <s v="Multizone CAV/VAV"/>
    <s v="gen2_t8_halogen"/>
    <s v="Georgia"/>
    <n v="15.194567899999999"/>
    <s v="D: Buildings with Hydronically Heated Multizone Systems"/>
    <n v="2.0840600000000001E-4"/>
    <n v="3.0259599999999997E-4"/>
    <n v="0"/>
    <n v="0"/>
    <n v="0"/>
    <n v="2.0400980000000002E-3"/>
    <n v="6.7099200000000003E-5"/>
    <n v="2.6079899999999998E-4"/>
    <n v="3.6906200000000003E-5"/>
    <n v="6.4317000000000001E-5"/>
    <n v="0"/>
    <n v="0"/>
    <n v="1.2487699999999999E-4"/>
    <n v="0"/>
    <n v="0"/>
    <n v="2.0400980000000002E-3"/>
    <n v="6.7099200000000003E-5"/>
    <n v="2.6079899999999998E-4"/>
    <n v="3.6906200000000003E-5"/>
    <n v="1.89194E-4"/>
    <n v="2.5940960000000002E-3"/>
    <n v="50034.623809999997"/>
  </r>
  <r>
    <n v="42214"/>
    <x v="35"/>
    <s v="Package 3, LED Lighting + Standard Performance HP RTU or HP Boilers"/>
    <b v="1"/>
    <n v="1.7620470690000001"/>
    <s v="Education"/>
    <s v="GA, Bibb County"/>
    <s v="12001_30000"/>
    <s v="Zone-by-Zone"/>
    <s v="gen4_led"/>
    <s v="Georgia"/>
    <n v="17.324735449999999"/>
    <s v="I: Non-Lodging Buildings with Zone-by-Zone Systems"/>
    <n v="2.08428E-4"/>
    <n v="2.5588299999999999E-4"/>
    <n v="0"/>
    <n v="0"/>
    <n v="0"/>
    <n v="1.32362E-3"/>
    <n v="1.05367E-4"/>
    <n v="4.1222999999999997E-4"/>
    <n v="1.17157E-4"/>
    <n v="1.3758299999999999E-4"/>
    <n v="9.1437899999999994E-5"/>
    <n v="0"/>
    <n v="0"/>
    <n v="0"/>
    <n v="0"/>
    <n v="1.4150580000000001E-3"/>
    <n v="1.05367E-4"/>
    <n v="4.1222999999999997E-4"/>
    <n v="1.17157E-4"/>
    <n v="1.3758299999999999E-4"/>
    <n v="2.1874110000000002E-3"/>
    <n v="37002.988449999997"/>
  </r>
  <r>
    <n v="51971"/>
    <x v="35"/>
    <s v="Package 3, LED Lighting + Standard Performance HP RTU or HP Boilers"/>
    <b v="1"/>
    <n v="15.423507109999999"/>
    <s v="Education"/>
    <s v="GA, Bibb County"/>
    <s v="3001_8000"/>
    <s v="Zone-by-Zone"/>
    <s v="gen2_t8_halogen"/>
    <s v="Georgia"/>
    <n v="36.912121210000002"/>
    <s v="I: Non-Lodging Buildings with Zone-by-Zone Systems"/>
    <n v="1.029241E-3"/>
    <n v="1.2732139999999999E-3"/>
    <n v="0"/>
    <n v="0"/>
    <n v="0"/>
    <n v="7.6442460000000004E-3"/>
    <n v="2.3170600000000001E-4"/>
    <n v="9.9567699999999993E-4"/>
    <n v="1.498852E-3"/>
    <n v="3.1371699999999998E-4"/>
    <n v="0"/>
    <n v="0"/>
    <n v="0"/>
    <n v="0"/>
    <n v="0"/>
    <n v="7.6442460000000004E-3"/>
    <n v="2.3170600000000001E-4"/>
    <n v="9.9567699999999993E-4"/>
    <n v="1.498852E-3"/>
    <n v="3.1371699999999998E-4"/>
    <n v="1.0684196999999999E-2"/>
    <n v="84829.289099999995"/>
  </r>
  <r>
    <n v="62361"/>
    <x v="35"/>
    <s v="Package 3, LED Lighting + Standard Performance HP RTU or HP Boilers"/>
    <b v="1"/>
    <n v="0.23844531599999999"/>
    <s v="Education"/>
    <s v="GA, Bibb County"/>
    <s v="200001_400000"/>
    <s v="Multizone CAV/VAV"/>
    <s v="gen2_t8_halogen"/>
    <s v="Georgia"/>
    <n v="22.285324070000001"/>
    <s v="D: Buildings with Hydronically Heated Multizone Systems"/>
    <n v="5.2890700000000001E-4"/>
    <n v="6.4056200000000001E-4"/>
    <n v="0"/>
    <n v="0"/>
    <n v="0"/>
    <n v="4.4880689999999999E-3"/>
    <n v="3.8755799999999998E-4"/>
    <n v="2.22368E-4"/>
    <n v="2.4507699999999999E-5"/>
    <n v="1.70867E-4"/>
    <n v="0"/>
    <n v="1.46093E-4"/>
    <n v="0"/>
    <n v="0"/>
    <n v="0"/>
    <n v="4.4880689999999999E-3"/>
    <n v="5.33651E-4"/>
    <n v="2.22368E-4"/>
    <n v="2.4507699999999999E-5"/>
    <n v="1.70867E-4"/>
    <n v="5.4394630000000003E-3"/>
    <n v="71533.594840000005"/>
  </r>
  <r>
    <n v="68318"/>
    <x v="35"/>
    <s v="Package 3, LED Lighting + Standard Performance HP RTU or HP Boilers"/>
    <b v="1"/>
    <n v="1.2174150029999999"/>
    <s v="Education"/>
    <s v="GA, Bibb County"/>
    <s v="8001_12000"/>
    <s v="Zone-by-Zone"/>
    <s v="gen2_t8_halogen"/>
    <s v="Georgia"/>
    <n v="24.62"/>
    <s v="I: Non-Lodging Buildings with Zone-by-Zone Systems"/>
    <n v="9.4913400000000005E-5"/>
    <n v="1.20615E-4"/>
    <n v="0"/>
    <n v="0"/>
    <n v="0"/>
    <n v="6.9414399999999995E-4"/>
    <n v="2.3297000000000001E-5"/>
    <n v="1.4112E-4"/>
    <n v="1.16462E-4"/>
    <n v="2.3631599999999999E-5"/>
    <n v="0"/>
    <n v="0"/>
    <n v="2.4070099999999998E-5"/>
    <n v="0"/>
    <n v="0"/>
    <n v="6.9414399999999995E-4"/>
    <n v="2.3297000000000001E-5"/>
    <n v="1.4112E-4"/>
    <n v="1.16462E-4"/>
    <n v="4.7701699999999998E-5"/>
    <n v="1.022713E-3"/>
    <n v="12174.150030000001"/>
  </r>
  <r>
    <n v="81252"/>
    <x v="35"/>
    <s v="Package 3, LED Lighting + Standard Performance HP RTU or HP Boilers"/>
    <b v="1"/>
    <n v="0.47343086400000001"/>
    <s v="Education"/>
    <s v="GA, Bibb County"/>
    <s v="150001_200000"/>
    <s v="Multizone CAV/VAV"/>
    <s v="gen2_t8_halogen"/>
    <s v="Georgia"/>
    <n v="11.295126979999999"/>
    <s v="D: Buildings with Hydronically Heated Multizone Systems"/>
    <n v="2.9771000000000002E-4"/>
    <n v="3.7520099999999997E-4"/>
    <n v="0"/>
    <n v="0"/>
    <n v="0"/>
    <n v="2.170707E-3"/>
    <n v="3.4473799999999998E-4"/>
    <n v="3.7400399999999999E-4"/>
    <n v="4.78791E-5"/>
    <n v="1.54263E-4"/>
    <n v="0"/>
    <n v="0"/>
    <n v="1.01511E-4"/>
    <n v="0"/>
    <n v="0"/>
    <n v="2.170707E-3"/>
    <n v="3.4473799999999998E-4"/>
    <n v="3.7400399999999999E-4"/>
    <n v="4.78791E-5"/>
    <n v="2.5577400000000001E-4"/>
    <n v="3.1931020000000002E-3"/>
    <n v="82850.401150000005"/>
  </r>
  <r>
    <n v="34366"/>
    <x v="36"/>
    <s v="Package 4, Package 1 + Package 2"/>
    <b v="1"/>
    <n v="1.3191171639999999"/>
    <s v="Education"/>
    <s v="GA, Bibb County"/>
    <s v="30001_40000"/>
    <s v="Multizone CAV/VAV"/>
    <s v="gen2_t8_halogen"/>
    <s v="Georgia"/>
    <n v="12.6618254"/>
    <s v="D: Buildings with Hydronically Heated Multizone Systems"/>
    <n v="1.8728500000000001E-4"/>
    <n v="2.2415299999999999E-4"/>
    <n v="0"/>
    <n v="0"/>
    <n v="0"/>
    <n v="1.022193E-3"/>
    <n v="1.16501E-4"/>
    <n v="4.42275E-4"/>
    <n v="8.2418599999999997E-5"/>
    <n v="7.2491300000000002E-5"/>
    <n v="0"/>
    <n v="1.3468E-4"/>
    <n v="1.2412799999999999E-4"/>
    <n v="0"/>
    <n v="0"/>
    <n v="1.022193E-3"/>
    <n v="2.5118200000000002E-4"/>
    <n v="4.42275E-4"/>
    <n v="8.2418599999999997E-5"/>
    <n v="1.9661900000000001E-4"/>
    <n v="1.9946870000000002E-3"/>
    <n v="46169.100729999998"/>
  </r>
  <r>
    <n v="34367"/>
    <x v="36"/>
    <s v="Package 4, Package 1 + Package 2"/>
    <b v="1"/>
    <n v="2.3970843949999998"/>
    <s v="Education"/>
    <s v="GA, Bibb County"/>
    <s v="40001_52000"/>
    <s v="Multizone CAV/VAV"/>
    <s v="gen4_led"/>
    <s v="Georgia"/>
    <n v="12.967210140000001"/>
    <s v="D: Buildings with Hydronically Heated Multizone Systems"/>
    <n v="4.3829200000000001E-4"/>
    <n v="5.6585999999999995E-4"/>
    <n v="0"/>
    <n v="0"/>
    <n v="0"/>
    <n v="3.0614259999999999E-3"/>
    <n v="1.6158399999999999E-4"/>
    <n v="1.045732E-3"/>
    <n v="1.50452E-4"/>
    <n v="1.6281100000000001E-4"/>
    <n v="0"/>
    <n v="0"/>
    <n v="2.9679100000000003E-4"/>
    <n v="0"/>
    <n v="0"/>
    <n v="3.0614259999999999E-3"/>
    <n v="1.6158399999999999E-4"/>
    <n v="1.045732E-3"/>
    <n v="1.50452E-4"/>
    <n v="4.5960199999999998E-4"/>
    <n v="4.8788199999999999E-3"/>
    <n v="110265.88219999999"/>
  </r>
  <r>
    <n v="34368"/>
    <x v="36"/>
    <s v="Package 4, Package 1 + Package 2"/>
    <b v="1"/>
    <n v="0.81784278099999996"/>
    <s v="Education"/>
    <s v="GA, Bibb County"/>
    <s v="64001_70000"/>
    <s v="Multizone CAV/VAV"/>
    <s v="gen2_t8_halogen"/>
    <s v="Georgia"/>
    <n v="13.6513267"/>
    <s v="D: Buildings with Hydronically Heated Multizone Systems"/>
    <n v="2.15823E-4"/>
    <n v="2.9558299999999998E-4"/>
    <n v="0"/>
    <n v="0"/>
    <n v="0"/>
    <n v="1.636537E-3"/>
    <n v="1.7483900000000001E-4"/>
    <n v="3.1513599999999999E-4"/>
    <n v="5.4951499999999997E-5"/>
    <n v="2.07047E-4"/>
    <n v="0"/>
    <n v="1.63893E-4"/>
    <n v="0"/>
    <n v="0"/>
    <n v="0"/>
    <n v="1.636537E-3"/>
    <n v="3.3873200000000001E-4"/>
    <n v="3.1513599999999999E-4"/>
    <n v="5.4951499999999997E-5"/>
    <n v="2.07047E-4"/>
    <n v="2.5523870000000001E-3"/>
    <n v="54795.466330000003"/>
  </r>
  <r>
    <n v="34369"/>
    <x v="36"/>
    <s v="Package 4, Package 1 + Package 2"/>
    <b v="1"/>
    <n v="2.2512021679999998"/>
    <s v="Education"/>
    <s v="GA, Bibb County"/>
    <s v="52001_64000"/>
    <s v="Multizone CAV/VAV"/>
    <s v="gen2_t8_halogen"/>
    <s v="Georgia"/>
    <n v="15.905411880000001"/>
    <s v="D: Buildings with Hydronically Heated Multizone Systems"/>
    <n v="6.6680500000000002E-4"/>
    <n v="8.2651399999999998E-4"/>
    <n v="0"/>
    <n v="0"/>
    <n v="0"/>
    <n v="4.9753410000000003E-3"/>
    <n v="4.3564299999999999E-4"/>
    <n v="1.015953E-3"/>
    <n v="1.5098299999999999E-4"/>
    <n v="1.6570500000000001E-4"/>
    <n v="0"/>
    <n v="0"/>
    <n v="3.4261300000000002E-4"/>
    <n v="0"/>
    <n v="0"/>
    <n v="4.9753410000000003E-3"/>
    <n v="4.3564299999999999E-4"/>
    <n v="1.015953E-3"/>
    <n v="1.5098299999999999E-4"/>
    <n v="5.0831800000000001E-4"/>
    <n v="7.0862169999999997E-3"/>
    <n v="130569.7258"/>
  </r>
  <r>
    <n v="34370"/>
    <x v="36"/>
    <s v="Package 4, Package 1 + Package 2"/>
    <b v="1"/>
    <n v="0.29874925600000002"/>
    <s v="Education"/>
    <s v="GA, Bibb County"/>
    <s v="100001_150000"/>
    <s v="Multizone CAV/VAV"/>
    <s v="gen4_led"/>
    <s v="Georgia"/>
    <n v="12.85771111"/>
    <s v="D: Buildings with Hydronically Heated Multizone Systems"/>
    <n v="1.4591699999999999E-4"/>
    <n v="1.90197E-4"/>
    <n v="0"/>
    <n v="0"/>
    <n v="0"/>
    <n v="1.159913E-3"/>
    <n v="5.8676299999999999E-5"/>
    <n v="2.5695900000000002E-4"/>
    <n v="1.9855199999999999E-5"/>
    <n v="4.6627900000000001E-5"/>
    <n v="0"/>
    <n v="0"/>
    <n v="9.6322400000000005E-5"/>
    <n v="0"/>
    <n v="0"/>
    <n v="1.159913E-3"/>
    <n v="5.8676299999999999E-5"/>
    <n v="2.5695900000000002E-4"/>
    <n v="1.9855199999999999E-5"/>
    <n v="1.4295000000000001E-4"/>
    <n v="1.6383529999999999E-3"/>
    <n v="37343.656969999996"/>
  </r>
  <r>
    <n v="34371"/>
    <x v="36"/>
    <s v="Package 4, Package 1 + Package 2"/>
    <b v="1"/>
    <n v="0.95432607199999997"/>
    <s v="Education"/>
    <s v="GA, Bibb County"/>
    <s v="70001_80000"/>
    <s v="Multizone CAV/VAV"/>
    <s v="gen4_led"/>
    <s v="Georgia"/>
    <n v="21.3882963"/>
    <s v="D: Buildings with Hydronically Heated Multizone Systems"/>
    <n v="5.30421E-4"/>
    <n v="6.1258799999999996E-4"/>
    <n v="0"/>
    <n v="0"/>
    <n v="0"/>
    <n v="4.0590720000000004E-3"/>
    <n v="1.40925E-4"/>
    <n v="6.7519300000000004E-4"/>
    <n v="6.2484700000000002E-5"/>
    <n v="9.7010500000000002E-5"/>
    <n v="0"/>
    <n v="0"/>
    <n v="1.8882E-4"/>
    <n v="0"/>
    <n v="0"/>
    <n v="4.0590720000000004E-3"/>
    <n v="1.40925E-4"/>
    <n v="6.7519300000000004E-4"/>
    <n v="6.2484700000000002E-5"/>
    <n v="2.8582999999999999E-4"/>
    <n v="5.2234960000000002E-3"/>
    <n v="71574.455369999996"/>
  </r>
  <r>
    <n v="34373"/>
    <x v="36"/>
    <s v="Package 4, Package 1 + Package 2"/>
    <b v="1"/>
    <n v="0.55594026500000004"/>
    <s v="Education"/>
    <s v="GA, Bibb County"/>
    <s v="80001_100000"/>
    <s v="Multizone CAV/VAV"/>
    <s v="gen2_t8_halogen"/>
    <s v="Georgia"/>
    <n v="13.120462959999999"/>
    <s v="D: Buildings with Hydronically Heated Multizone Systems"/>
    <n v="1.7462900000000001E-4"/>
    <n v="2.6039800000000001E-4"/>
    <n v="0"/>
    <n v="0"/>
    <n v="0"/>
    <n v="1.686138E-3"/>
    <n v="6.7099200000000003E-5"/>
    <n v="2.6079899999999998E-4"/>
    <n v="3.6763900000000002E-5"/>
    <n v="6.4317000000000001E-5"/>
    <n v="0"/>
    <n v="0"/>
    <n v="1.2487699999999999E-4"/>
    <n v="0"/>
    <n v="0"/>
    <n v="1.686138E-3"/>
    <n v="6.7099200000000003E-5"/>
    <n v="2.6079899999999998E-4"/>
    <n v="3.6763900000000002E-5"/>
    <n v="1.89194E-4"/>
    <n v="2.2399939999999999E-3"/>
    <n v="50034.623809999997"/>
  </r>
  <r>
    <n v="42214"/>
    <x v="36"/>
    <s v="Package 4, Package 1 + Package 2"/>
    <b v="1"/>
    <n v="1.7620470690000001"/>
    <s v="Education"/>
    <s v="GA, Bibb County"/>
    <s v="12001_30000"/>
    <s v="Zone-by-Zone"/>
    <s v="gen4_led"/>
    <s v="Georgia"/>
    <n v="13.64748677"/>
    <s v="I: Non-Lodging Buildings with Zone-by-Zone Systems"/>
    <n v="1.6606999999999999E-4"/>
    <n v="2.0448499999999999E-4"/>
    <n v="0"/>
    <n v="0"/>
    <n v="0"/>
    <n v="9.3451999999999999E-4"/>
    <n v="1.05367E-4"/>
    <n v="4.1222999999999997E-4"/>
    <n v="1.17074E-4"/>
    <n v="1.3758299999999999E-4"/>
    <n v="1.6350300000000002E-5"/>
    <n v="0"/>
    <n v="0"/>
    <n v="0"/>
    <n v="0"/>
    <n v="9.5087100000000005E-4"/>
    <n v="1.05367E-4"/>
    <n v="4.1222999999999997E-4"/>
    <n v="1.17074E-4"/>
    <n v="1.3758299999999999E-4"/>
    <n v="1.7231239999999999E-3"/>
    <n v="37002.988449999997"/>
  </r>
  <r>
    <n v="51971"/>
    <x v="36"/>
    <s v="Package 4, Package 1 + Package 2"/>
    <b v="1"/>
    <n v="15.423507109999999"/>
    <s v="Education"/>
    <s v="GA, Bibb County"/>
    <s v="3001_8000"/>
    <s v="Zone-by-Zone"/>
    <s v="gen2_t8_halogen"/>
    <s v="Georgia"/>
    <n v="27.622222220000001"/>
    <s v="I: Non-Lodging Buildings with Zone-by-Zone Systems"/>
    <n v="8.0252299999999997E-4"/>
    <n v="9.5277800000000005E-4"/>
    <n v="0"/>
    <n v="0"/>
    <n v="0"/>
    <n v="4.9554350000000002E-3"/>
    <n v="2.3170600000000001E-4"/>
    <n v="9.9567699999999993E-4"/>
    <n v="1.498852E-3"/>
    <n v="3.1371699999999998E-4"/>
    <n v="0"/>
    <n v="0"/>
    <n v="0"/>
    <n v="0"/>
    <n v="0"/>
    <n v="4.9554350000000002E-3"/>
    <n v="2.3170600000000001E-4"/>
    <n v="9.9567699999999993E-4"/>
    <n v="1.498852E-3"/>
    <n v="3.1371699999999998E-4"/>
    <n v="7.9952400000000007E-3"/>
    <n v="84829.289099999995"/>
  </r>
  <r>
    <n v="62361"/>
    <x v="36"/>
    <s v="Package 4, Package 1 + Package 2"/>
    <b v="1"/>
    <n v="0.23844531599999999"/>
    <s v="Education"/>
    <s v="GA, Bibb County"/>
    <s v="200001_400000"/>
    <s v="Multizone CAV/VAV"/>
    <s v="gen2_t8_halogen"/>
    <s v="Georgia"/>
    <n v="20.960907410000001"/>
    <s v="D: Buildings with Hydronically Heated Multizone Systems"/>
    <n v="4.9216899999999998E-4"/>
    <n v="6.0203899999999996E-4"/>
    <n v="0"/>
    <n v="0"/>
    <n v="0"/>
    <n v="4.1647840000000004E-3"/>
    <n v="3.8755799999999998E-4"/>
    <n v="2.22368E-4"/>
    <n v="2.4521299999999998E-5"/>
    <n v="1.70867E-4"/>
    <n v="0"/>
    <n v="1.46093E-4"/>
    <n v="0"/>
    <n v="0"/>
    <n v="0"/>
    <n v="4.1647840000000004E-3"/>
    <n v="5.33651E-4"/>
    <n v="2.22368E-4"/>
    <n v="2.4521299999999998E-5"/>
    <n v="1.70867E-4"/>
    <n v="5.1161959999999999E-3"/>
    <n v="71533.594840000005"/>
  </r>
  <r>
    <n v="68318"/>
    <x v="36"/>
    <s v="Package 4, Package 1 + Package 2"/>
    <b v="1"/>
    <n v="1.2174150029999999"/>
    <s v="Education"/>
    <s v="GA, Bibb County"/>
    <s v="8001_12000"/>
    <s v="Zone-by-Zone"/>
    <s v="gen2_t8_halogen"/>
    <s v="Georgia"/>
    <n v="20.249166670000001"/>
    <s v="I: Non-Lodging Buildings with Zone-by-Zone Systems"/>
    <n v="7.9191100000000001E-5"/>
    <n v="9.8977100000000005E-5"/>
    <n v="0"/>
    <n v="0"/>
    <n v="0"/>
    <n v="5.12614E-4"/>
    <n v="2.3297000000000001E-5"/>
    <n v="1.4112E-4"/>
    <n v="1.16427E-4"/>
    <n v="2.3631599999999999E-5"/>
    <n v="0"/>
    <n v="0"/>
    <n v="2.4070099999999998E-5"/>
    <n v="0"/>
    <n v="0"/>
    <n v="5.12614E-4"/>
    <n v="2.3297000000000001E-5"/>
    <n v="1.4112E-4"/>
    <n v="1.16427E-4"/>
    <n v="4.7701699999999998E-5"/>
    <n v="8.4114900000000002E-4"/>
    <n v="12174.150030000001"/>
  </r>
  <r>
    <n v="81252"/>
    <x v="36"/>
    <s v="Package 4, Package 1 + Package 2"/>
    <b v="1"/>
    <n v="0.47343086400000001"/>
    <s v="Education"/>
    <s v="GA, Bibb County"/>
    <s v="150001_200000"/>
    <s v="Multizone CAV/VAV"/>
    <s v="gen2_t8_halogen"/>
    <s v="Georgia"/>
    <n v="10.206666670000001"/>
    <s v="D: Buildings with Hydronically Heated Multizone Systems"/>
    <n v="2.6683099999999998E-4"/>
    <n v="3.3853300000000002E-4"/>
    <n v="0"/>
    <n v="0"/>
    <n v="0"/>
    <n v="1.863043E-3"/>
    <n v="3.4473799999999998E-4"/>
    <n v="3.7400399999999999E-4"/>
    <n v="4.78387E-5"/>
    <n v="1.54263E-4"/>
    <n v="0"/>
    <n v="0"/>
    <n v="1.01511E-4"/>
    <n v="0"/>
    <n v="0"/>
    <n v="1.863043E-3"/>
    <n v="3.4473799999999998E-4"/>
    <n v="3.7400399999999999E-4"/>
    <n v="4.78387E-5"/>
    <n v="2.5577400000000001E-4"/>
    <n v="2.885397E-3"/>
    <n v="82850.401150000005"/>
  </r>
  <r>
    <n v="34366"/>
    <x v="37"/>
    <s v="Package 5, Variable Speed HP RTU or HP Boilers + Economizer + DCV + Energy Recovery"/>
    <b v="1"/>
    <n v="1.3191171639999999"/>
    <s v="Education"/>
    <s v="GA, Bibb County"/>
    <s v="30001_40000"/>
    <s v="Multizone CAV/VAV"/>
    <s v="gen2_t8_halogen"/>
    <s v="Georgia"/>
    <n v="13.213333329999999"/>
    <s v="D: Buildings with Hydronically Heated Multizone Systems"/>
    <n v="1.9521999999999999E-4"/>
    <n v="2.3450700000000001E-4"/>
    <n v="0"/>
    <n v="0"/>
    <n v="0"/>
    <n v="1.0168289999999999E-3"/>
    <n v="1.16501E-4"/>
    <n v="5.3403299999999995E-4"/>
    <n v="8.2918700000000003E-5"/>
    <n v="7.2491300000000002E-5"/>
    <n v="0"/>
    <n v="1.3468E-4"/>
    <n v="1.2412799999999999E-4"/>
    <n v="0"/>
    <n v="0"/>
    <n v="1.0168289999999999E-3"/>
    <n v="2.5118200000000002E-4"/>
    <n v="5.3403299999999995E-4"/>
    <n v="8.2918700000000003E-5"/>
    <n v="1.9661900000000001E-4"/>
    <n v="2.0815690000000001E-3"/>
    <n v="46169.100729999998"/>
  </r>
  <r>
    <n v="34367"/>
    <x v="37"/>
    <s v="Package 5, Variable Speed HP RTU or HP Boilers + Economizer + DCV + Energy Recovery"/>
    <b v="1"/>
    <n v="2.3970843949999998"/>
    <s v="Education"/>
    <s v="GA, Bibb County"/>
    <s v="40001_52000"/>
    <s v="Multizone CAV/VAV"/>
    <s v="gen4_led"/>
    <s v="Georgia"/>
    <n v="12.48580918"/>
    <s v="D: Buildings with Hydronically Heated Multizone Systems"/>
    <n v="4.2233700000000001E-4"/>
    <n v="5.44276E-4"/>
    <n v="0"/>
    <n v="0"/>
    <n v="0"/>
    <n v="2.8793030000000002E-3"/>
    <n v="1.6158399999999999E-4"/>
    <n v="1.045732E-3"/>
    <n v="1.5147399999999999E-4"/>
    <n v="1.6281100000000001E-4"/>
    <n v="0"/>
    <n v="0"/>
    <n v="2.9679100000000003E-4"/>
    <n v="0"/>
    <n v="0"/>
    <n v="2.8793030000000002E-3"/>
    <n v="1.6158399999999999E-4"/>
    <n v="1.045732E-3"/>
    <n v="1.5147399999999999E-4"/>
    <n v="4.5960199999999998E-4"/>
    <n v="4.6976960000000003E-3"/>
    <n v="110265.88219999999"/>
  </r>
  <r>
    <n v="34368"/>
    <x v="37"/>
    <s v="Package 5, Variable Speed HP RTU or HP Boilers + Economizer + DCV + Energy Recovery"/>
    <b v="1"/>
    <n v="0.81784278099999996"/>
    <s v="Education"/>
    <s v="GA, Bibb County"/>
    <s v="64001_70000"/>
    <s v="Multizone CAV/VAV"/>
    <s v="gen2_t8_halogen"/>
    <s v="Georgia"/>
    <n v="15.21384743"/>
    <s v="D: Buildings with Hydronically Heated Multizone Systems"/>
    <n v="2.3967199999999999E-4"/>
    <n v="3.3039700000000001E-4"/>
    <n v="0"/>
    <n v="0"/>
    <n v="0"/>
    <n v="1.8701950000000001E-3"/>
    <n v="1.7483900000000001E-4"/>
    <n v="3.7350600000000001E-4"/>
    <n v="5.5067700000000001E-5"/>
    <n v="2.0703900000000001E-4"/>
    <n v="0"/>
    <n v="1.63893E-4"/>
    <n v="0"/>
    <n v="0"/>
    <n v="0"/>
    <n v="1.8701950000000001E-3"/>
    <n v="3.3873200000000001E-4"/>
    <n v="3.7350600000000001E-4"/>
    <n v="5.5067700000000001E-5"/>
    <n v="2.0703900000000001E-4"/>
    <n v="2.844531E-3"/>
    <n v="54795.466330000003"/>
  </r>
  <r>
    <n v="34369"/>
    <x v="37"/>
    <s v="Package 5, Variable Speed HP RTU or HP Boilers + Economizer + DCV + Energy Recovery"/>
    <b v="1"/>
    <n v="2.2512021679999998"/>
    <s v="Education"/>
    <s v="GA, Bibb County"/>
    <s v="52001_64000"/>
    <s v="Multizone CAV/VAV"/>
    <s v="gen2_t8_halogen"/>
    <s v="Georgia"/>
    <n v="16.528400380000001"/>
    <s v="D: Buildings with Hydronically Heated Multizone Systems"/>
    <n v="6.9492899999999995E-4"/>
    <n v="8.59588E-4"/>
    <n v="0"/>
    <n v="0"/>
    <n v="0"/>
    <n v="4.9894880000000003E-3"/>
    <n v="4.3564299999999999E-4"/>
    <n v="1.2789780000000001E-3"/>
    <n v="1.5136699999999999E-4"/>
    <n v="1.6570500000000001E-4"/>
    <n v="0"/>
    <n v="0"/>
    <n v="3.4261300000000002E-4"/>
    <n v="0"/>
    <n v="0"/>
    <n v="4.9894880000000003E-3"/>
    <n v="4.3564299999999999E-4"/>
    <n v="1.2789780000000001E-3"/>
    <n v="1.5136699999999999E-4"/>
    <n v="5.0831800000000001E-4"/>
    <n v="7.3637729999999997E-3"/>
    <n v="130569.7258"/>
  </r>
  <r>
    <n v="34370"/>
    <x v="37"/>
    <s v="Package 5, Variable Speed HP RTU or HP Boilers + Economizer + DCV + Energy Recovery"/>
    <b v="1"/>
    <n v="0.29874925600000002"/>
    <s v="Education"/>
    <s v="GA, Bibb County"/>
    <s v="100001_150000"/>
    <s v="Multizone CAV/VAV"/>
    <s v="gen4_led"/>
    <s v="Georgia"/>
    <n v="12.84951111"/>
    <s v="D: Buildings with Hydronically Heated Multizone Systems"/>
    <n v="1.4820799999999999E-4"/>
    <n v="1.9007200000000001E-4"/>
    <n v="0"/>
    <n v="0"/>
    <n v="0"/>
    <n v="1.158854E-3"/>
    <n v="5.8676299999999999E-5"/>
    <n v="2.5695900000000002E-4"/>
    <n v="1.98693E-5"/>
    <n v="4.6627900000000001E-5"/>
    <n v="0"/>
    <n v="0"/>
    <n v="9.6322400000000005E-5"/>
    <n v="0"/>
    <n v="0"/>
    <n v="1.158854E-3"/>
    <n v="5.8676299999999999E-5"/>
    <n v="2.5695900000000002E-4"/>
    <n v="1.98693E-5"/>
    <n v="1.4295000000000001E-4"/>
    <n v="1.6373080000000001E-3"/>
    <n v="37343.656969999996"/>
  </r>
  <r>
    <n v="34371"/>
    <x v="37"/>
    <s v="Package 5, Variable Speed HP RTU or HP Boilers + Economizer + DCV + Energy Recovery"/>
    <b v="1"/>
    <n v="0.95432607199999997"/>
    <s v="Education"/>
    <s v="GA, Bibb County"/>
    <s v="70001_80000"/>
    <s v="Multizone CAV/VAV"/>
    <s v="gen4_led"/>
    <s v="Georgia"/>
    <n v="20.484074069999998"/>
    <s v="D: Buildings with Hydronically Heated Multizone Systems"/>
    <n v="5.0759700000000004E-4"/>
    <n v="5.86273E-4"/>
    <n v="0"/>
    <n v="0"/>
    <n v="0"/>
    <n v="3.8382770000000002E-3"/>
    <n v="1.40925E-4"/>
    <n v="6.7519300000000004E-4"/>
    <n v="6.2448500000000004E-5"/>
    <n v="9.7010500000000002E-5"/>
    <n v="0"/>
    <n v="0"/>
    <n v="1.8882E-4"/>
    <n v="0"/>
    <n v="0"/>
    <n v="3.8382770000000002E-3"/>
    <n v="1.40925E-4"/>
    <n v="6.7519300000000004E-4"/>
    <n v="6.2448500000000004E-5"/>
    <n v="2.8582999999999999E-4"/>
    <n v="5.0026649999999999E-3"/>
    <n v="71574.455369999996"/>
  </r>
  <r>
    <n v="34373"/>
    <x v="37"/>
    <s v="Package 5, Variable Speed HP RTU or HP Boilers + Economizer + DCV + Energy Recovery"/>
    <b v="1"/>
    <n v="0.55594026500000004"/>
    <s v="Education"/>
    <s v="GA, Bibb County"/>
    <s v="80001_100000"/>
    <s v="Multizone CAV/VAV"/>
    <s v="gen2_t8_halogen"/>
    <s v="Georgia"/>
    <n v="13.780154319999999"/>
    <s v="D: Buildings with Hydronically Heated Multizone Systems"/>
    <n v="1.8806500000000001E-4"/>
    <n v="2.7381999999999998E-4"/>
    <n v="0"/>
    <n v="0"/>
    <n v="0"/>
    <n v="1.756652E-3"/>
    <n v="6.7099200000000003E-5"/>
    <n v="3.02684E-4"/>
    <n v="3.6995700000000002E-5"/>
    <n v="6.4317000000000001E-5"/>
    <n v="0"/>
    <n v="0"/>
    <n v="1.2487699999999999E-4"/>
    <n v="0"/>
    <n v="0"/>
    <n v="1.756652E-3"/>
    <n v="6.7099200000000003E-5"/>
    <n v="3.02684E-4"/>
    <n v="3.6995700000000002E-5"/>
    <n v="1.89194E-4"/>
    <n v="2.3526200000000001E-3"/>
    <n v="50034.623809999997"/>
  </r>
  <r>
    <n v="42214"/>
    <x v="37"/>
    <s v="Package 5, Variable Speed HP RTU or HP Boilers + Economizer + DCV + Energy Recovery"/>
    <b v="1"/>
    <n v="1.7620470690000001"/>
    <s v="Education"/>
    <s v="GA, Bibb County"/>
    <s v="12001_30000"/>
    <s v="Zone-by-Zone"/>
    <s v="gen4_led"/>
    <s v="Georgia"/>
    <n v="17.324735449999999"/>
    <s v="I: Non-Lodging Buildings with Zone-by-Zone Systems"/>
    <n v="2.08428E-4"/>
    <n v="2.5588299999999999E-4"/>
    <n v="0"/>
    <n v="0"/>
    <n v="0"/>
    <n v="1.32362E-3"/>
    <n v="1.05367E-4"/>
    <n v="4.1222999999999997E-4"/>
    <n v="1.17157E-4"/>
    <n v="1.3758299999999999E-4"/>
    <n v="9.1437899999999994E-5"/>
    <n v="0"/>
    <n v="0"/>
    <n v="0"/>
    <n v="0"/>
    <n v="1.4150580000000001E-3"/>
    <n v="1.05367E-4"/>
    <n v="4.1222999999999997E-4"/>
    <n v="1.17157E-4"/>
    <n v="1.3758299999999999E-4"/>
    <n v="2.1874110000000002E-3"/>
    <n v="37002.988449999997"/>
  </r>
  <r>
    <n v="51971"/>
    <x v="37"/>
    <s v="Package 5, Variable Speed HP RTU or HP Boilers + Economizer + DCV + Energy Recovery"/>
    <b v="0"/>
    <n v="15.423507109999999"/>
    <s v="Education"/>
    <s v="GA, Bibb County"/>
    <s v="3001_8000"/>
    <s v="Zone-by-Zone"/>
    <s v="gen2_t8_halogen"/>
    <s v="Georgia"/>
    <n v="37.733838380000002"/>
    <s v="I: Non-Lodging Buildings with Zone-by-Zone Systems"/>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37"/>
    <s v="Package 5, Variable Speed HP RTU or HP Boilers + Economizer + DCV + Energy Recovery"/>
    <b v="1"/>
    <n v="0.23844531599999999"/>
    <s v="Education"/>
    <s v="GA, Bibb County"/>
    <s v="200001_400000"/>
    <s v="Multizone CAV/VAV"/>
    <s v="gen2_t8_halogen"/>
    <s v="Georgia"/>
    <n v="21.55308333"/>
    <s v="D: Buildings with Hydronically Heated Multizone Systems"/>
    <n v="5.1885899999999999E-4"/>
    <n v="6.19263E-4"/>
    <n v="0"/>
    <n v="0"/>
    <n v="0"/>
    <n v="4.2443890000000003E-3"/>
    <n v="3.8755799999999998E-4"/>
    <n v="2.8730299999999998E-4"/>
    <n v="2.45281E-5"/>
    <n v="1.70867E-4"/>
    <n v="0"/>
    <n v="1.46093E-4"/>
    <n v="0"/>
    <n v="0"/>
    <n v="0"/>
    <n v="4.2443890000000003E-3"/>
    <n v="5.33651E-4"/>
    <n v="2.8730299999999998E-4"/>
    <n v="2.45281E-5"/>
    <n v="1.70867E-4"/>
    <n v="5.2607360000000002E-3"/>
    <n v="71533.594840000005"/>
  </r>
  <r>
    <n v="68318"/>
    <x v="37"/>
    <s v="Package 5, Variable Speed HP RTU or HP Boilers + Economizer + DCV + Energy Recovery"/>
    <b v="1"/>
    <n v="1.2174150029999999"/>
    <s v="Education"/>
    <s v="GA, Bibb County"/>
    <s v="8001_12000"/>
    <s v="Zone-by-Zone"/>
    <s v="gen2_t8_halogen"/>
    <s v="Georgia"/>
    <n v="24.43"/>
    <s v="I: Non-Lodging Buildings with Zone-by-Zone Systems"/>
    <n v="9.4891100000000004E-5"/>
    <n v="1.1967400000000001E-4"/>
    <n v="0"/>
    <n v="0"/>
    <n v="0"/>
    <n v="6.5477299999999999E-4"/>
    <n v="2.3297000000000001E-5"/>
    <n v="1.72564E-4"/>
    <n v="1.1648499999999999E-4"/>
    <n v="2.3631599999999999E-5"/>
    <n v="0"/>
    <n v="0"/>
    <n v="2.4070099999999998E-5"/>
    <n v="0"/>
    <n v="0"/>
    <n v="6.5477299999999999E-4"/>
    <n v="2.3297000000000001E-5"/>
    <n v="1.72564E-4"/>
    <n v="1.1648499999999999E-4"/>
    <n v="4.7701699999999998E-5"/>
    <n v="1.01482E-3"/>
    <n v="12174.150030000001"/>
  </r>
  <r>
    <n v="81252"/>
    <x v="37"/>
    <s v="Package 5, Variable Speed HP RTU or HP Boilers + Economizer + DCV + Energy Recovery"/>
    <b v="1"/>
    <n v="0.47343086400000001"/>
    <s v="Education"/>
    <s v="GA, Bibb County"/>
    <s v="150001_200000"/>
    <s v="Multizone CAV/VAV"/>
    <s v="gen2_t8_halogen"/>
    <s v="Georgia"/>
    <n v="11.471936510000001"/>
    <s v="D: Buildings with Hydronically Heated Multizone Systems"/>
    <n v="2.9855300000000001E-4"/>
    <n v="3.8115700000000002E-4"/>
    <n v="0"/>
    <n v="0"/>
    <n v="0"/>
    <n v="2.1418219999999998E-3"/>
    <n v="3.4473799999999998E-4"/>
    <n v="4.5282299999999998E-4"/>
    <n v="4.79284E-5"/>
    <n v="1.54263E-4"/>
    <n v="0"/>
    <n v="0"/>
    <n v="1.01511E-4"/>
    <n v="0"/>
    <n v="0"/>
    <n v="2.1418219999999998E-3"/>
    <n v="3.4473799999999998E-4"/>
    <n v="4.5282299999999998E-4"/>
    <n v="4.79284E-5"/>
    <n v="2.5577400000000001E-4"/>
    <n v="3.2430860000000001E-3"/>
    <n v="82850.401150000005"/>
  </r>
  <r>
    <n v="34366"/>
    <x v="38"/>
    <s v="Comprehensive Geothermal Heat Pump Package, Hydronic GHP, Packaged GHP, or Console GHP"/>
    <b v="1"/>
    <n v="1.3191171639999999"/>
    <s v="Education"/>
    <s v="GA, Bibb County"/>
    <s v="30001_40000"/>
    <s v="Multizone CAV/VAV"/>
    <s v="gen2_t8_halogen"/>
    <s v="Georgia"/>
    <n v="13.67968254"/>
    <s v="D: Buildings with Hydronically Heated Multizone Systems"/>
    <n v="2.07111E-4"/>
    <n v="2.43262E-4"/>
    <n v="0"/>
    <n v="0"/>
    <n v="0"/>
    <n v="1.0929589999999999E-3"/>
    <n v="1.16501E-4"/>
    <n v="5.3403299999999995E-4"/>
    <n v="8.0255599999999998E-5"/>
    <n v="7.2478799999999995E-5"/>
    <n v="0"/>
    <n v="1.3468E-4"/>
    <n v="1.24115E-4"/>
    <n v="0"/>
    <n v="0"/>
    <n v="1.0929589999999999E-3"/>
    <n v="2.5118200000000002E-4"/>
    <n v="5.3403299999999995E-4"/>
    <n v="8.0255599999999998E-5"/>
    <n v="1.96594E-4"/>
    <n v="2.1550359999999999E-3"/>
    <n v="46169.100729999998"/>
  </r>
  <r>
    <n v="34367"/>
    <x v="38"/>
    <s v="Comprehensive Geothermal Heat Pump Package, Hydronic GHP, Packaged GHP, or Console GHP"/>
    <b v="1"/>
    <n v="2.3970843949999998"/>
    <s v="Education"/>
    <s v="GA, Bibb County"/>
    <s v="40001_52000"/>
    <s v="Multizone CAV/VAV"/>
    <s v="gen4_led"/>
    <s v="Georgia"/>
    <n v="10.64824879"/>
    <s v="D: Buildings with Hydronically Heated Multizone Systems"/>
    <n v="3.78477E-4"/>
    <n v="4.6188700000000002E-4"/>
    <n v="0"/>
    <n v="0"/>
    <n v="0"/>
    <n v="2.191864E-3"/>
    <n v="1.6158399999999999E-4"/>
    <n v="1.045732E-3"/>
    <n v="1.47544E-4"/>
    <n v="1.6278899999999999E-4"/>
    <n v="0"/>
    <n v="0"/>
    <n v="2.9679100000000003E-4"/>
    <n v="0"/>
    <n v="0"/>
    <n v="2.191864E-3"/>
    <n v="1.6158399999999999E-4"/>
    <n v="1.045732E-3"/>
    <n v="1.47544E-4"/>
    <n v="4.5958000000000001E-4"/>
    <n v="4.0063269999999996E-3"/>
    <n v="110265.88219999999"/>
  </r>
  <r>
    <n v="34368"/>
    <x v="38"/>
    <s v="Comprehensive Geothermal Heat Pump Package, Hydronic GHP, Packaged GHP, or Console GHP"/>
    <b v="1"/>
    <n v="0.81784278099999996"/>
    <s v="Education"/>
    <s v="GA, Bibb County"/>
    <s v="64001_70000"/>
    <s v="Multizone CAV/VAV"/>
    <s v="gen2_t8_halogen"/>
    <s v="Georgia"/>
    <n v="12.15974295"/>
    <s v="D: Buildings with Hydronically Heated Multizone Systems"/>
    <n v="2.00206E-4"/>
    <n v="2.6234899999999999E-4"/>
    <n v="0"/>
    <n v="0"/>
    <n v="0"/>
    <n v="1.2991459999999999E-3"/>
    <n v="1.7483900000000001E-4"/>
    <n v="3.7350600000000001E-4"/>
    <n v="5.5090999999999998E-5"/>
    <n v="2.07047E-4"/>
    <n v="0"/>
    <n v="1.63893E-4"/>
    <n v="0"/>
    <n v="0"/>
    <n v="0"/>
    <n v="1.2991459999999999E-3"/>
    <n v="3.3873200000000001E-4"/>
    <n v="3.7350600000000001E-4"/>
    <n v="5.5090999999999998E-5"/>
    <n v="2.07047E-4"/>
    <n v="2.2735059999999998E-3"/>
    <n v="54795.466330000003"/>
  </r>
  <r>
    <n v="34369"/>
    <x v="38"/>
    <s v="Comprehensive Geothermal Heat Pump Package, Hydronic GHP, Packaged GHP, or Console GHP"/>
    <b v="1"/>
    <n v="2.2512021679999998"/>
    <s v="Education"/>
    <s v="GA, Bibb County"/>
    <s v="52001_64000"/>
    <s v="Multizone CAV/VAV"/>
    <s v="gen2_t8_halogen"/>
    <s v="Georgia"/>
    <n v="12.639080460000001"/>
    <s v="D: Buildings with Hydronically Heated Multizone Systems"/>
    <n v="5.4522499999999998E-4"/>
    <n v="6.5309700000000005E-4"/>
    <n v="0"/>
    <n v="0"/>
    <n v="0"/>
    <n v="3.2567300000000002E-3"/>
    <n v="4.3564299999999999E-4"/>
    <n v="1.2789780000000001E-3"/>
    <n v="1.51345E-4"/>
    <n v="1.6568400000000001E-4"/>
    <n v="0"/>
    <n v="0"/>
    <n v="3.4261300000000002E-4"/>
    <n v="0"/>
    <n v="0"/>
    <n v="3.2567300000000002E-3"/>
    <n v="4.3564299999999999E-4"/>
    <n v="1.2789780000000001E-3"/>
    <n v="1.51345E-4"/>
    <n v="5.08297E-4"/>
    <n v="5.6309929999999999E-3"/>
    <n v="130569.7258"/>
  </r>
  <r>
    <n v="34370"/>
    <x v="38"/>
    <s v="Comprehensive Geothermal Heat Pump Package, Hydronic GHP, Packaged GHP, or Console GHP"/>
    <b v="1"/>
    <n v="0.29874925600000002"/>
    <s v="Education"/>
    <s v="GA, Bibb County"/>
    <s v="100001_150000"/>
    <s v="Multizone CAV/VAV"/>
    <s v="gen4_led"/>
    <s v="Georgia"/>
    <n v="10.74953333"/>
    <s v="D: Buildings with Hydronically Heated Multizone Systems"/>
    <n v="1.2823199999999999E-4"/>
    <n v="1.58185E-4"/>
    <n v="0"/>
    <n v="0"/>
    <n v="0"/>
    <n v="8.9127599999999998E-4"/>
    <n v="5.8676299999999999E-5"/>
    <n v="2.5695900000000002E-4"/>
    <n v="1.98665E-5"/>
    <n v="4.6627900000000001E-5"/>
    <n v="0"/>
    <n v="0"/>
    <n v="9.6322400000000005E-5"/>
    <n v="0"/>
    <n v="0"/>
    <n v="8.9127599999999998E-4"/>
    <n v="5.8676299999999999E-5"/>
    <n v="2.5695900000000002E-4"/>
    <n v="1.98665E-5"/>
    <n v="1.4295000000000001E-4"/>
    <n v="1.369725E-3"/>
    <n v="37343.656969999996"/>
  </r>
  <r>
    <n v="34371"/>
    <x v="38"/>
    <s v="Comprehensive Geothermal Heat Pump Package, Hydronic GHP, Packaged GHP, or Console GHP"/>
    <b v="1"/>
    <n v="0.95432607199999997"/>
    <s v="Education"/>
    <s v="GA, Bibb County"/>
    <s v="70001_80000"/>
    <s v="Multizone CAV/VAV"/>
    <s v="gen4_led"/>
    <s v="Georgia"/>
    <n v="15.6202963"/>
    <s v="D: Buildings with Hydronically Heated Multizone Systems"/>
    <n v="3.9207499999999998E-4"/>
    <n v="4.44719E-4"/>
    <n v="0"/>
    <n v="0"/>
    <n v="0"/>
    <n v="2.6511310000000001E-3"/>
    <n v="1.40925E-4"/>
    <n v="6.7519300000000004E-4"/>
    <n v="6.1752000000000001E-5"/>
    <n v="9.7010500000000002E-5"/>
    <n v="0"/>
    <n v="0"/>
    <n v="1.8882E-4"/>
    <n v="0"/>
    <n v="0"/>
    <n v="2.6511310000000001E-3"/>
    <n v="1.40925E-4"/>
    <n v="6.7519300000000004E-4"/>
    <n v="6.1752000000000001E-5"/>
    <n v="2.8582999999999999E-4"/>
    <n v="3.8148230000000002E-3"/>
    <n v="71574.455369999996"/>
  </r>
  <r>
    <n v="34373"/>
    <x v="38"/>
    <s v="Comprehensive Geothermal Heat Pump Package, Hydronic GHP, Packaged GHP, or Console GHP"/>
    <b v="1"/>
    <n v="0.55594026500000004"/>
    <s v="Education"/>
    <s v="GA, Bibb County"/>
    <s v="80001_100000"/>
    <s v="Multizone CAV/VAV"/>
    <s v="gen2_t8_halogen"/>
    <s v="Georgia"/>
    <n v="11.002839509999999"/>
    <s v="D: Buildings with Hydronically Heated Multizone Systems"/>
    <n v="1.6018E-4"/>
    <n v="2.1731499999999999E-4"/>
    <n v="0"/>
    <n v="0"/>
    <n v="0"/>
    <n v="1.2824780000000001E-3"/>
    <n v="6.7099200000000003E-5"/>
    <n v="3.02684E-4"/>
    <n v="3.7011500000000003E-5"/>
    <n v="6.4317000000000001E-5"/>
    <n v="0"/>
    <n v="0"/>
    <n v="1.2487699999999999E-4"/>
    <n v="0"/>
    <n v="0"/>
    <n v="1.2824780000000001E-3"/>
    <n v="6.7099200000000003E-5"/>
    <n v="3.02684E-4"/>
    <n v="3.7011500000000003E-5"/>
    <n v="1.89194E-4"/>
    <n v="1.878462E-3"/>
    <n v="50034.623809999997"/>
  </r>
  <r>
    <n v="42214"/>
    <x v="38"/>
    <s v="Comprehensive Geothermal Heat Pump Package, Hydronic GHP, Packaged GHP, or Console GHP"/>
    <b v="0"/>
    <n v="1.7620470690000001"/>
    <s v="Education"/>
    <s v="GA, Bibb County"/>
    <s v="12001_30000"/>
    <s v="Zone-by-Zone"/>
    <s v="gen4_led"/>
    <s v="Georgia"/>
    <n v="17.97142857"/>
    <s v="I: Non-Lodging Buildings with Zone-by-Zone Systems"/>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38"/>
    <s v="Comprehensive Geothermal Heat Pump Package, Hydronic GHP, Packaged GHP, or Console GHP"/>
    <b v="1"/>
    <n v="15.423507109999999"/>
    <s v="Education"/>
    <s v="GA, Bibb County"/>
    <s v="3001_8000"/>
    <s v="Zone-by-Zone"/>
    <s v="gen2_t8_halogen"/>
    <s v="Georgia"/>
    <n v="45.361111110000003"/>
    <s v="I: Non-Lodging Buildings with Zone-by-Zone Systems"/>
    <n v="1.401792E-3"/>
    <n v="1.5646519999999999E-3"/>
    <n v="0"/>
    <n v="0"/>
    <n v="0"/>
    <n v="9.9693439999999998E-3"/>
    <n v="2.3170600000000001E-4"/>
    <n v="1.2111559999999999E-3"/>
    <n v="1.4039759999999999E-3"/>
    <n v="3.1371699999999998E-4"/>
    <n v="0"/>
    <n v="0"/>
    <n v="0"/>
    <n v="0"/>
    <n v="0"/>
    <n v="9.9693439999999998E-3"/>
    <n v="2.3170600000000001E-4"/>
    <n v="1.2111559999999999E-3"/>
    <n v="1.4039759999999999E-3"/>
    <n v="3.1371699999999998E-4"/>
    <n v="1.3129752999999999E-2"/>
    <n v="84829.289099999995"/>
  </r>
  <r>
    <n v="62361"/>
    <x v="38"/>
    <s v="Comprehensive Geothermal Heat Pump Package, Hydronic GHP, Packaged GHP, or Console GHP"/>
    <b v="1"/>
    <n v="0.23844531599999999"/>
    <s v="Education"/>
    <s v="GA, Bibb County"/>
    <s v="200001_400000"/>
    <s v="Multizone CAV/VAV"/>
    <s v="gen2_t8_halogen"/>
    <s v="Georgia"/>
    <n v="10.76271296"/>
    <s v="D: Buildings with Hydronically Heated Multizone Systems"/>
    <n v="2.6523399999999999E-4"/>
    <n v="3.0540500000000002E-4"/>
    <n v="0"/>
    <n v="0"/>
    <n v="0"/>
    <n v="1.60995E-3"/>
    <n v="3.8755799999999998E-4"/>
    <n v="2.8730299999999998E-4"/>
    <n v="2.5224100000000001E-5"/>
    <n v="1.70865E-4"/>
    <n v="0"/>
    <n v="1.46093E-4"/>
    <n v="0"/>
    <n v="0"/>
    <n v="0"/>
    <n v="1.60995E-3"/>
    <n v="5.33651E-4"/>
    <n v="2.8730299999999998E-4"/>
    <n v="2.5224100000000001E-5"/>
    <n v="1.70865E-4"/>
    <n v="2.6269930000000002E-3"/>
    <n v="71533.594840000005"/>
  </r>
  <r>
    <n v="68318"/>
    <x v="38"/>
    <s v="Comprehensive Geothermal Heat Pump Package, Hydronic GHP, Packaged GHP, or Console GHP"/>
    <b v="1"/>
    <n v="1.2174150029999999"/>
    <s v="Education"/>
    <s v="GA, Bibb County"/>
    <s v="8001_12000"/>
    <s v="Zone-by-Zone"/>
    <s v="gen2_t8_halogen"/>
    <s v="Georgia"/>
    <n v="24.53916667"/>
    <s v="I: Non-Lodging Buildings with Zone-by-Zone Systems"/>
    <n v="9.6629699999999994E-5"/>
    <n v="1.20214E-4"/>
    <n v="0"/>
    <n v="0"/>
    <n v="0"/>
    <n v="6.5930800000000005E-4"/>
    <n v="2.3297000000000001E-5"/>
    <n v="1.72564E-4"/>
    <n v="1.1647299999999999E-4"/>
    <n v="2.3631599999999999E-5"/>
    <n v="0"/>
    <n v="0"/>
    <n v="2.4070099999999998E-5"/>
    <n v="0"/>
    <n v="0"/>
    <n v="6.5930800000000005E-4"/>
    <n v="2.3297000000000001E-5"/>
    <n v="1.72564E-4"/>
    <n v="1.1647299999999999E-4"/>
    <n v="4.7701699999999998E-5"/>
    <n v="1.019355E-3"/>
    <n v="12174.150030000001"/>
  </r>
  <r>
    <n v="81252"/>
    <x v="38"/>
    <s v="Comprehensive Geothermal Heat Pump Package, Hydronic GHP, Packaged GHP, or Console GHP"/>
    <b v="1"/>
    <n v="0.47343086400000001"/>
    <s v="Education"/>
    <s v="GA, Bibb County"/>
    <s v="150001_200000"/>
    <s v="Multizone CAV/VAV"/>
    <s v="gen2_t8_halogen"/>
    <s v="Georgia"/>
    <n v="11.42231746"/>
    <s v="D: Buildings with Hydronically Heated Multizone Systems"/>
    <n v="3.0534799999999999E-4"/>
    <n v="3.7948600000000001E-4"/>
    <n v="0"/>
    <n v="0"/>
    <n v="0"/>
    <n v="2.1278400000000002E-3"/>
    <n v="3.4473799999999998E-4"/>
    <n v="4.5282299999999998E-4"/>
    <n v="4.7883500000000003E-5"/>
    <n v="1.54263E-4"/>
    <n v="0"/>
    <n v="0"/>
    <n v="1.01511E-4"/>
    <n v="0"/>
    <n v="0"/>
    <n v="2.1278400000000002E-3"/>
    <n v="3.4473799999999998E-4"/>
    <n v="4.5282299999999998E-4"/>
    <n v="4.7883500000000003E-5"/>
    <n v="2.5577400000000001E-4"/>
    <n v="3.2290579999999999E-3"/>
    <n v="82850.401150000005"/>
  </r>
  <r>
    <n v="34366"/>
    <x v="39"/>
    <s v="Package 6, Demand Flexibility, Lighting + Thermostat Control, Load Shed for Daily Bldg Peak Reduction"/>
    <b v="1"/>
    <n v="1.3191171639999999"/>
    <s v="Education"/>
    <s v="GA, Bibb County"/>
    <s v="30001_40000"/>
    <s v="Multizone CAV/VAV"/>
    <s v="gen2_t8_halogen"/>
    <s v="Georgia"/>
    <n v="17.334682539999999"/>
    <s v="D: Buildings with Hydronically Heated Multizone Systems"/>
    <n v="2.3037599999999999E-4"/>
    <n v="2.62656E-4"/>
    <n v="0"/>
    <n v="0"/>
    <n v="0"/>
    <n v="7.5970900000000001E-4"/>
    <n v="1.16501E-4"/>
    <n v="5.0031299999999995E-4"/>
    <n v="8.2843700000000001E-5"/>
    <n v="7.2491300000000002E-5"/>
    <n v="9.4018699999999999E-4"/>
    <n v="1.3468E-4"/>
    <n v="1.2412799999999999E-4"/>
    <n v="0"/>
    <n v="0"/>
    <n v="1.699896E-3"/>
    <n v="2.5118200000000002E-4"/>
    <n v="5.0031299999999995E-4"/>
    <n v="8.2843700000000001E-5"/>
    <n v="1.9661900000000001E-4"/>
    <n v="2.7308279999999998E-3"/>
    <n v="46169.100729999998"/>
  </r>
  <r>
    <n v="34367"/>
    <x v="39"/>
    <s v="Package 6, Demand Flexibility, Lighting + Thermostat Control, Load Shed for Daily Bldg Peak Reduction"/>
    <b v="1"/>
    <n v="2.3970843949999998"/>
    <s v="Education"/>
    <s v="GA, Bibb County"/>
    <s v="40001_52000"/>
    <s v="Multizone CAV/VAV"/>
    <s v="gen4_led"/>
    <s v="Georgia"/>
    <n v="18.519323669999999"/>
    <s v="D: Buildings with Hydronically Heated Multizone Systems"/>
    <n v="5.60265E-4"/>
    <n v="6.7167500000000005E-4"/>
    <n v="0"/>
    <n v="0"/>
    <n v="0"/>
    <n v="2.4820440000000001E-3"/>
    <n v="1.6158399999999999E-4"/>
    <n v="9.7927600000000006E-4"/>
    <n v="1.5154200000000001E-4"/>
    <n v="1.6278899999999999E-4"/>
    <n v="2.7337360000000001E-3"/>
    <n v="0"/>
    <n v="2.9676799999999999E-4"/>
    <n v="0"/>
    <n v="0"/>
    <n v="5.2157799999999997E-3"/>
    <n v="1.6158399999999999E-4"/>
    <n v="9.7927600000000006E-4"/>
    <n v="1.5154200000000001E-4"/>
    <n v="4.5955699999999998E-4"/>
    <n v="6.9677619999999997E-3"/>
    <n v="110265.88219999999"/>
  </r>
  <r>
    <n v="34368"/>
    <x v="39"/>
    <s v="Package 6, Demand Flexibility, Lighting + Thermostat Control, Load Shed for Daily Bldg Peak Reduction"/>
    <b v="1"/>
    <n v="0.81784278099999996"/>
    <s v="Education"/>
    <s v="GA, Bibb County"/>
    <s v="64001_70000"/>
    <s v="Multizone CAV/VAV"/>
    <s v="gen2_t8_halogen"/>
    <s v="Georgia"/>
    <n v="18.07545605"/>
    <s v="D: Buildings with Hydronically Heated Multizone Systems"/>
    <n v="2.7271199999999999E-4"/>
    <n v="3.5552000000000001E-4"/>
    <n v="0"/>
    <n v="0"/>
    <n v="0"/>
    <n v="1.699077E-3"/>
    <n v="1.7483900000000001E-4"/>
    <n v="3.4167699999999997E-4"/>
    <n v="5.5075499999999998E-5"/>
    <n v="2.07047E-4"/>
    <n v="7.3797299999999995E-4"/>
    <n v="1.63893E-4"/>
    <n v="0"/>
    <n v="0"/>
    <n v="0"/>
    <n v="2.4370500000000001E-3"/>
    <n v="3.3873200000000001E-4"/>
    <n v="3.4167699999999997E-4"/>
    <n v="5.5075499999999998E-5"/>
    <n v="2.07047E-4"/>
    <n v="3.3795660000000001E-3"/>
    <n v="54795.466330000003"/>
  </r>
  <r>
    <n v="34369"/>
    <x v="39"/>
    <s v="Package 6, Demand Flexibility, Lighting + Thermostat Control, Load Shed for Daily Bldg Peak Reduction"/>
    <b v="1"/>
    <n v="2.2512021679999998"/>
    <s v="Education"/>
    <s v="GA, Bibb County"/>
    <s v="52001_64000"/>
    <s v="Multizone CAV/VAV"/>
    <s v="gen2_t8_halogen"/>
    <s v="Georgia"/>
    <n v="19.041714559999999"/>
    <s v="D: Buildings with Hydronically Heated Multizone Systems"/>
    <n v="7.6116499999999995E-4"/>
    <n v="9.1668700000000001E-4"/>
    <n v="0"/>
    <n v="0"/>
    <n v="0"/>
    <n v="4.747523E-3"/>
    <n v="4.3564299999999999E-4"/>
    <n v="1.182661E-3"/>
    <n v="1.5126000000000001E-4"/>
    <n v="1.6570500000000001E-4"/>
    <n v="1.4581259999999999E-3"/>
    <n v="0"/>
    <n v="3.4261300000000002E-4"/>
    <n v="0"/>
    <n v="0"/>
    <n v="6.2056489999999997E-3"/>
    <n v="4.3564299999999999E-4"/>
    <n v="1.182661E-3"/>
    <n v="1.5126000000000001E-4"/>
    <n v="5.0831800000000001E-4"/>
    <n v="8.4835099999999997E-3"/>
    <n v="130569.7258"/>
  </r>
  <r>
    <n v="34370"/>
    <x v="39"/>
    <s v="Package 6, Demand Flexibility, Lighting + Thermostat Control, Load Shed for Daily Bldg Peak Reduction"/>
    <b v="1"/>
    <n v="0.29874925600000002"/>
    <s v="Education"/>
    <s v="GA, Bibb County"/>
    <s v="100001_150000"/>
    <s v="Multizone CAV/VAV"/>
    <s v="gen4_led"/>
    <s v="Georgia"/>
    <n v="18.02391111"/>
    <s v="D: Buildings with Hydronically Heated Multizone Systems"/>
    <n v="1.8337799999999999E-4"/>
    <n v="2.24708E-4"/>
    <n v="0"/>
    <n v="0"/>
    <n v="0"/>
    <n v="9.9797100000000006E-4"/>
    <n v="5.8676299999999999E-5"/>
    <n v="2.3797E-4"/>
    <n v="1.98693E-5"/>
    <n v="4.6627900000000001E-5"/>
    <n v="8.39206E-4"/>
    <n v="0"/>
    <n v="9.6322400000000005E-5"/>
    <n v="0"/>
    <n v="0"/>
    <n v="1.837177E-3"/>
    <n v="5.8676299999999999E-5"/>
    <n v="2.3797E-4"/>
    <n v="1.98693E-5"/>
    <n v="1.4295000000000001E-4"/>
    <n v="2.29664E-3"/>
    <n v="37343.656969999996"/>
  </r>
  <r>
    <n v="34371"/>
    <x v="39"/>
    <s v="Package 6, Demand Flexibility, Lighting + Thermostat Control, Load Shed for Daily Bldg Peak Reduction"/>
    <b v="1"/>
    <n v="0.95432607199999997"/>
    <s v="Education"/>
    <s v="GA, Bibb County"/>
    <s v="70001_80000"/>
    <s v="Multizone CAV/VAV"/>
    <s v="gen4_led"/>
    <s v="Georgia"/>
    <n v="31.293555560000001"/>
    <s v="D: Buildings with Hydronically Heated Multizone Systems"/>
    <n v="6.3461500000000005E-4"/>
    <n v="7.1743200000000005E-4"/>
    <n v="0"/>
    <n v="0"/>
    <n v="0"/>
    <n v="3.0180070000000001E-3"/>
    <n v="1.40925E-4"/>
    <n v="6.3167599999999996E-4"/>
    <n v="6.2421400000000005E-5"/>
    <n v="9.7010500000000002E-5"/>
    <n v="3.5037290000000001E-3"/>
    <n v="0"/>
    <n v="1.8882E-4"/>
    <n v="0"/>
    <n v="0"/>
    <n v="6.5217360000000002E-3"/>
    <n v="1.40925E-4"/>
    <n v="6.3167599999999996E-4"/>
    <n v="6.2421400000000005E-5"/>
    <n v="2.8582999999999999E-4"/>
    <n v="7.6425800000000004E-3"/>
    <n v="71574.455369999996"/>
  </r>
  <r>
    <n v="34373"/>
    <x v="39"/>
    <s v="Package 6, Demand Flexibility, Lighting + Thermostat Control, Load Shed for Daily Bldg Peak Reduction"/>
    <b v="1"/>
    <n v="0.55594026500000004"/>
    <s v="Education"/>
    <s v="GA, Bibb County"/>
    <s v="80001_100000"/>
    <s v="Multizone CAV/VAV"/>
    <s v="gen2_t8_halogen"/>
    <s v="Georgia"/>
    <n v="17.448919750000002"/>
    <s v="D: Buildings with Hydronically Heated Multizone Systems"/>
    <n v="2.2746999999999999E-4"/>
    <n v="3.1138999999999998E-4"/>
    <n v="0"/>
    <n v="0"/>
    <n v="0"/>
    <n v="1.703738E-3"/>
    <n v="6.7099200000000003E-5"/>
    <n v="2.7389800000000001E-4"/>
    <n v="3.69852E-5"/>
    <n v="6.4317000000000001E-5"/>
    <n v="7.08057E-4"/>
    <n v="0"/>
    <n v="1.2487699999999999E-4"/>
    <n v="0"/>
    <n v="0"/>
    <n v="2.4117940000000001E-3"/>
    <n v="6.7099200000000003E-5"/>
    <n v="2.7389800000000001E-4"/>
    <n v="3.69852E-5"/>
    <n v="1.89194E-4"/>
    <n v="2.978971E-3"/>
    <n v="50034.623809999997"/>
  </r>
  <r>
    <n v="42214"/>
    <x v="39"/>
    <s v="Package 6, Demand Flexibility, Lighting + Thermostat Control, Load Shed for Daily Bldg Peak Reduction"/>
    <b v="1"/>
    <n v="1.7620470690000001"/>
    <s v="Education"/>
    <s v="GA, Bibb County"/>
    <s v="12001_30000"/>
    <s v="Zone-by-Zone"/>
    <s v="gen4_led"/>
    <s v="Georgia"/>
    <n v="17.37698413"/>
    <s v="I: Non-Lodging Buildings with Zone-by-Zone Systems"/>
    <n v="2.1078000000000001E-4"/>
    <n v="2.5031100000000002E-4"/>
    <n v="0"/>
    <n v="0"/>
    <n v="0"/>
    <n v="1.2310960000000001E-3"/>
    <n v="1.05367E-4"/>
    <n v="3.8949999999999998E-4"/>
    <n v="1.1759199999999999E-4"/>
    <n v="1.3758299999999999E-4"/>
    <n v="2.1288700000000001E-4"/>
    <n v="0"/>
    <n v="0"/>
    <n v="0"/>
    <n v="0"/>
    <n v="1.4439839999999999E-3"/>
    <n v="1.05367E-4"/>
    <n v="3.8949999999999998E-4"/>
    <n v="1.1759199999999999E-4"/>
    <n v="1.3758299999999999E-4"/>
    <n v="2.1940079999999999E-3"/>
    <n v="37002.988449999997"/>
  </r>
  <r>
    <n v="51971"/>
    <x v="39"/>
    <s v="Package 6, Demand Flexibility, Lighting + Thermostat Control, Load Shed for Daily Bldg Peak Reduction"/>
    <b v="1"/>
    <n v="15.423507109999999"/>
    <s v="Education"/>
    <s v="GA, Bibb County"/>
    <s v="3001_8000"/>
    <s v="Zone-by-Zone"/>
    <s v="gen2_t8_halogen"/>
    <s v="Georgia"/>
    <n v="35.29090909"/>
    <s v="I: Non-Lodging Buildings with Zone-by-Zone Systems"/>
    <n v="9.9761899999999994E-4"/>
    <n v="1.217295E-3"/>
    <n v="0"/>
    <n v="0"/>
    <n v="0"/>
    <n v="7.0326010000000003E-3"/>
    <n v="2.3170600000000001E-4"/>
    <n v="1.1472730000000001E-3"/>
    <n v="1.4897879999999999E-3"/>
    <n v="3.1371699999999998E-4"/>
    <n v="0"/>
    <n v="0"/>
    <n v="0"/>
    <n v="0"/>
    <n v="0"/>
    <n v="7.0326010000000003E-3"/>
    <n v="2.3170600000000001E-4"/>
    <n v="1.1472730000000001E-3"/>
    <n v="1.4897879999999999E-3"/>
    <n v="3.1371699999999998E-4"/>
    <n v="1.0214938E-2"/>
    <n v="84829.289099999995"/>
  </r>
  <r>
    <n v="62361"/>
    <x v="39"/>
    <s v="Package 6, Demand Flexibility, Lighting + Thermostat Control, Load Shed for Daily Bldg Peak Reduction"/>
    <b v="1"/>
    <n v="0.23844531599999999"/>
    <s v="Education"/>
    <s v="GA, Bibb County"/>
    <s v="200001_400000"/>
    <s v="Multizone CAV/VAV"/>
    <s v="gen2_t8_halogen"/>
    <s v="Georgia"/>
    <n v="33.371787040000001"/>
    <s v="D: Buildings with Hydronically Heated Multizone Systems"/>
    <n v="6.61219E-4"/>
    <n v="7.6024600000000001E-4"/>
    <n v="0"/>
    <n v="0"/>
    <n v="0"/>
    <n v="3.2966879999999999E-3"/>
    <n v="3.8755799999999998E-4"/>
    <n v="2.4637200000000002E-4"/>
    <n v="2.4516799999999999E-5"/>
    <n v="1.70867E-4"/>
    <n v="3.873381E-3"/>
    <n v="1.46093E-4"/>
    <n v="0"/>
    <n v="0"/>
    <n v="0"/>
    <n v="7.1700690000000003E-3"/>
    <n v="5.33651E-4"/>
    <n v="2.4637200000000002E-4"/>
    <n v="2.4516799999999999E-5"/>
    <n v="1.70867E-4"/>
    <n v="8.1454779999999994E-3"/>
    <n v="71533.594840000005"/>
  </r>
  <r>
    <n v="68318"/>
    <x v="39"/>
    <s v="Package 6, Demand Flexibility, Lighting + Thermostat Control, Load Shed for Daily Bldg Peak Reduction"/>
    <b v="1"/>
    <n v="1.2174150029999999"/>
    <s v="Education"/>
    <s v="GA, Bibb County"/>
    <s v="8001_12000"/>
    <s v="Zone-by-Zone"/>
    <s v="gen2_t8_halogen"/>
    <s v="Georgia"/>
    <n v="29.15361111"/>
    <s v="I: Non-Lodging Buildings with Zone-by-Zone Systems"/>
    <n v="1.0461100000000001E-4"/>
    <n v="1.2585799999999999E-4"/>
    <n v="0"/>
    <n v="0"/>
    <n v="0"/>
    <n v="5.3151499999999998E-4"/>
    <n v="2.3297000000000001E-5"/>
    <n v="1.6337900000000001E-4"/>
    <n v="1.16623E-4"/>
    <n v="2.3631599999999999E-5"/>
    <n v="3.2851199999999999E-4"/>
    <n v="0"/>
    <n v="2.4070099999999998E-5"/>
    <n v="0"/>
    <n v="0"/>
    <n v="8.6002599999999995E-4"/>
    <n v="2.3297000000000001E-5"/>
    <n v="1.6337900000000001E-4"/>
    <n v="1.16623E-4"/>
    <n v="4.7701699999999998E-5"/>
    <n v="1.2110389999999999E-3"/>
    <n v="12174.150030000001"/>
  </r>
  <r>
    <n v="81252"/>
    <x v="39"/>
    <s v="Package 6, Demand Flexibility, Lighting + Thermostat Control, Load Shed for Daily Bldg Peak Reduction"/>
    <b v="1"/>
    <n v="0.47343086400000001"/>
    <s v="Education"/>
    <s v="GA, Bibb County"/>
    <s v="150001_200000"/>
    <s v="Multizone CAV/VAV"/>
    <s v="gen2_t8_halogen"/>
    <s v="Georgia"/>
    <n v="17.378492059999999"/>
    <s v="D: Buildings with Hydronically Heated Multizone Systems"/>
    <n v="3.7898199999999998E-4"/>
    <n v="4.5011999999999998E-4"/>
    <n v="0"/>
    <n v="0"/>
    <n v="0"/>
    <n v="1.3796119999999999E-3"/>
    <n v="3.4473799999999998E-4"/>
    <n v="4.013E-4"/>
    <n v="4.7932900000000003E-5"/>
    <n v="1.54263E-4"/>
    <n v="2.483496E-3"/>
    <n v="0"/>
    <n v="1.01511E-4"/>
    <n v="0"/>
    <n v="0"/>
    <n v="3.8631080000000001E-3"/>
    <n v="3.4473799999999998E-4"/>
    <n v="4.013E-4"/>
    <n v="4.7932900000000003E-5"/>
    <n v="2.5577400000000001E-4"/>
    <n v="4.912853E-3"/>
    <n v="82850.401150000005"/>
  </r>
  <r>
    <n v="3235"/>
    <x v="0"/>
    <s v="Baseline"/>
    <b v="1"/>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0"/>
    <s v="Baseline"/>
    <b v="1"/>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0"/>
    <s v="Baseline"/>
    <b v="1"/>
    <n v="21.70766768"/>
    <s v="Food Service"/>
    <s v="GA, Bibb County"/>
    <s v="_1000"/>
    <s v="Small Packaged Unit"/>
    <s v="gen2_t8_halogen"/>
    <s v="Georgia"/>
    <n v="235.51388890000001"/>
    <s v="B: Food-Service Buildings with Small Packaged Units"/>
    <n v="1.2700000000000001E-3"/>
    <n v="1.4213470000000001E-3"/>
    <n v="0"/>
    <n v="0"/>
    <n v="0"/>
    <n v="2.0231300000000002E-3"/>
    <n v="9.8615500000000006E-4"/>
    <n v="4.32896E-4"/>
    <n v="1.0626940000000001E-3"/>
    <n v="3.8125300000000002E-4"/>
    <n v="5.3600000000000002E-4"/>
    <n v="9.908254E-3"/>
    <n v="2.114688E-3"/>
    <n v="0"/>
    <n v="0"/>
    <n v="2.5586939999999998E-3"/>
    <n v="1.0894409000000001E-2"/>
    <n v="4.32896E-4"/>
    <n v="1.0626940000000001E-3"/>
    <n v="2.4959409999999998E-3"/>
    <n v="1.7444428000000001E-2"/>
    <n v="21707.667679999999"/>
  </r>
  <r>
    <n v="16270"/>
    <x v="0"/>
    <s v="Baseline"/>
    <b v="1"/>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0"/>
    <s v="Baseline"/>
    <b v="1"/>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0"/>
    <s v="Baseline"/>
    <b v="1"/>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73308"/>
    <x v="0"/>
    <s v="Baseline"/>
    <b v="1"/>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3235"/>
    <x v="1"/>
    <s v="Wall Insulation"/>
    <b v="1"/>
    <n v="1.409134865"/>
    <s v="Food Service"/>
    <s v="GA, Bibb County"/>
    <s v="3001_8000"/>
    <s v="Small Packaged Unit"/>
    <s v="gen5_led"/>
    <s v="Georgia"/>
    <n v="102.8328283"/>
    <s v="B: Food-Service Buildings with Small Packaged Units"/>
    <n v="2.1905699999999999E-4"/>
    <n v="2.5003599999999998E-4"/>
    <n v="0"/>
    <n v="0"/>
    <n v="0"/>
    <n v="8.3751599999999995E-4"/>
    <n v="2.1449800000000001E-4"/>
    <n v="7.58622E-5"/>
    <n v="6.9518100000000001E-5"/>
    <n v="1.07983E-4"/>
    <n v="5.89268E-5"/>
    <n v="6.0150199999999996E-4"/>
    <n v="7.53614E-4"/>
    <n v="0"/>
    <n v="0"/>
    <n v="8.9644300000000002E-4"/>
    <n v="8.1599899999999998E-4"/>
    <n v="7.58622E-5"/>
    <n v="6.9518100000000001E-5"/>
    <n v="8.6159699999999997E-4"/>
    <n v="2.7194060000000002E-3"/>
    <n v="7750.2417589999995"/>
  </r>
  <r>
    <n v="3236"/>
    <x v="1"/>
    <s v="Wall Insulation"/>
    <b v="1"/>
    <n v="7.0713056740000004"/>
    <s v="Food Service"/>
    <s v="GA, Bibb County"/>
    <s v="1001_3000"/>
    <s v="Small Packaged Unit"/>
    <s v="gen2_t8_halogen"/>
    <s v="Georgia"/>
    <n v="194.30972220000001"/>
    <s v="B: Food-Service Buildings with Small Packaged Units"/>
    <n v="7.4387200000000002E-4"/>
    <n v="8.0720399999999995E-4"/>
    <n v="0"/>
    <n v="0"/>
    <n v="0"/>
    <n v="1.332083E-3"/>
    <n v="1.1876479999999999E-3"/>
    <n v="3.6869399999999998E-4"/>
    <n v="3.4429699999999997E-4"/>
    <n v="2.1889699999999999E-4"/>
    <n v="4.8102399999999998E-4"/>
    <n v="4.0582450000000003E-3"/>
    <n v="1.385903E-3"/>
    <n v="0"/>
    <n v="0"/>
    <n v="1.813107E-3"/>
    <n v="5.2458940000000001E-3"/>
    <n v="3.6869399999999998E-4"/>
    <n v="3.4429699999999997E-4"/>
    <n v="1.6048E-3"/>
    <n v="9.3767250000000007E-3"/>
    <n v="14142.611349999999"/>
  </r>
  <r>
    <n v="3238"/>
    <x v="1"/>
    <s v="Wall Insulation"/>
    <b v="1"/>
    <n v="21.70766768"/>
    <s v="Food Service"/>
    <s v="GA, Bibb County"/>
    <s v="_1000"/>
    <s v="Small Packaged Unit"/>
    <s v="gen2_t8_halogen"/>
    <s v="Georgia"/>
    <n v="233.36388890000001"/>
    <s v="B: Food-Service Buildings with Small Packaged Units"/>
    <n v="1.2632889999999999E-3"/>
    <n v="1.408454E-3"/>
    <n v="0"/>
    <n v="0"/>
    <n v="0"/>
    <n v="1.9791000000000001E-3"/>
    <n v="9.8615500000000006E-4"/>
    <n v="4.32896E-4"/>
    <n v="1.0635169999999999E-3"/>
    <n v="3.8125300000000002E-4"/>
    <n v="4.1931599999999998E-4"/>
    <n v="9.908254E-3"/>
    <n v="2.114688E-3"/>
    <n v="0"/>
    <n v="0"/>
    <n v="2.398416E-3"/>
    <n v="1.0894409000000001E-2"/>
    <n v="4.32896E-4"/>
    <n v="1.0635169999999999E-3"/>
    <n v="2.4959409999999998E-3"/>
    <n v="1.7285177999999998E-2"/>
    <n v="21707.667679999999"/>
  </r>
  <r>
    <n v="16270"/>
    <x v="1"/>
    <s v="Wall Insulation"/>
    <b v="1"/>
    <n v="1.47495566"/>
    <s v="Food Service"/>
    <s v="GA, Bibb County"/>
    <s v="8001_12000"/>
    <s v="Small Packaged Unit"/>
    <s v="gen2_t8_halogen"/>
    <s v="Georgia"/>
    <n v="87.747222219999998"/>
    <s v="B: Food-Service Buildings with Small Packaged Units"/>
    <n v="3.2789199999999998E-4"/>
    <n v="3.9118399999999999E-4"/>
    <n v="0"/>
    <n v="0"/>
    <n v="0"/>
    <n v="1.007055E-3"/>
    <n v="3.3052599999999999E-4"/>
    <n v="2.2713099999999999E-4"/>
    <n v="7.2220100000000003E-5"/>
    <n v="1.9914299999999999E-4"/>
    <n v="4.9455199999999999E-4"/>
    <n v="6.1336699999999997E-4"/>
    <n v="1.472096E-3"/>
    <n v="0"/>
    <n v="0"/>
    <n v="1.5016070000000001E-3"/>
    <n v="9.4389400000000003E-4"/>
    <n v="2.2713099999999999E-4"/>
    <n v="7.2220100000000003E-5"/>
    <n v="1.6712389999999999E-3"/>
    <n v="4.416105E-3"/>
    <n v="14749.5566"/>
  </r>
  <r>
    <n v="16276"/>
    <x v="1"/>
    <s v="Wall Insulation"/>
    <b v="1"/>
    <n v="0.64493030900000003"/>
    <s v="Food Service"/>
    <s v="GA, Bibb County"/>
    <s v="12001_30000"/>
    <s v="Small Packaged Unit"/>
    <s v="gen5_led"/>
    <s v="Georgia"/>
    <n v="77.419444440000007"/>
    <s v="B: Food-Service Buildings with Small Packaged Units"/>
    <n v="2.83637E-4"/>
    <n v="3.3815000000000001E-4"/>
    <n v="0"/>
    <n v="0"/>
    <n v="0"/>
    <n v="9.3990999999999996E-4"/>
    <n v="6.2117900000000002E-4"/>
    <n v="1.21681E-4"/>
    <n v="3.1920800000000001E-5"/>
    <n v="1.7831499999999999E-4"/>
    <n v="1.2558099999999999E-4"/>
    <n v="2.7031800000000002E-4"/>
    <n v="1.288839E-3"/>
    <n v="0"/>
    <n v="0"/>
    <n v="1.065491E-3"/>
    <n v="8.9149699999999999E-4"/>
    <n v="1.21681E-4"/>
    <n v="3.1920800000000001E-5"/>
    <n v="1.467154E-3"/>
    <n v="3.577743E-3"/>
    <n v="13543.536480000001"/>
  </r>
  <r>
    <n v="96354"/>
    <x v="1"/>
    <s v="Wall Insulation"/>
    <b v="1"/>
    <n v="5.4775205E-2"/>
    <s v="Food Service"/>
    <s v="GA, Bibb County"/>
    <s v="30001_40000"/>
    <s v="Multizone CAV/VAV"/>
    <s v="gen2_t8_halogen"/>
    <s v="Georgia"/>
    <n v="126.3690476"/>
    <s v="F: Buildings with Electric Resistance Multizone Systems"/>
    <n v="4.9891400000000001E-5"/>
    <n v="5.5701400000000002E-5"/>
    <n v="3.4504099999999998E-4"/>
    <n v="0"/>
    <n v="0"/>
    <n v="2.1610600000000001E-4"/>
    <n v="3.4085499999999997E-5"/>
    <n v="2.3014200000000001E-5"/>
    <n v="2.6519099999999998E-6"/>
    <n v="1.73456E-4"/>
    <n v="0"/>
    <n v="3.2291800000000001E-5"/>
    <n v="0"/>
    <n v="0"/>
    <n v="0"/>
    <n v="5.6114700000000001E-4"/>
    <n v="6.6377299999999999E-5"/>
    <n v="2.3014200000000001E-5"/>
    <n v="2.6519099999999998E-6"/>
    <n v="1.73456E-4"/>
    <n v="8.26646E-4"/>
    <n v="1917.1321720000001"/>
  </r>
  <r>
    <n v="3235"/>
    <x v="2"/>
    <s v="Roof Insulation"/>
    <b v="1"/>
    <n v="1.409134865"/>
    <s v="Food Service"/>
    <s v="GA, Bibb County"/>
    <s v="3001_8000"/>
    <s v="Small Packaged Unit"/>
    <s v="gen5_led"/>
    <s v="Georgia"/>
    <n v="102.9409091"/>
    <s v="B: Food-Service Buildings with Small Packaged Units"/>
    <n v="2.19359E-4"/>
    <n v="2.50244E-4"/>
    <n v="0"/>
    <n v="0"/>
    <n v="0"/>
    <n v="8.3785000000000001E-4"/>
    <n v="2.1449800000000001E-4"/>
    <n v="7.58622E-5"/>
    <n v="6.9518100000000001E-5"/>
    <n v="1.07983E-4"/>
    <n v="6.1451099999999999E-5"/>
    <n v="6.0150199999999996E-4"/>
    <n v="7.53614E-4"/>
    <n v="0"/>
    <n v="0"/>
    <n v="8.9930100000000003E-4"/>
    <n v="8.1599899999999998E-4"/>
    <n v="7.58622E-5"/>
    <n v="6.9518100000000001E-5"/>
    <n v="8.6159699999999997E-4"/>
    <n v="2.7222639999999998E-3"/>
    <n v="7750.2417589999995"/>
  </r>
  <r>
    <n v="3236"/>
    <x v="2"/>
    <s v="Roof Insulation"/>
    <b v="1"/>
    <n v="7.0713056740000004"/>
    <s v="Food Service"/>
    <s v="GA, Bibb County"/>
    <s v="1001_3000"/>
    <s v="Small Packaged Unit"/>
    <s v="gen2_t8_halogen"/>
    <s v="Georgia"/>
    <n v="194.64027780000001"/>
    <s v="B: Food-Service Buildings with Small Packaged Units"/>
    <n v="7.4670800000000001E-4"/>
    <n v="8.0854699999999995E-4"/>
    <n v="0"/>
    <n v="0"/>
    <n v="0"/>
    <n v="1.337445E-3"/>
    <n v="1.1876479999999999E-3"/>
    <n v="3.6869399999999998E-4"/>
    <n v="3.4416299999999998E-4"/>
    <n v="2.1889699999999999E-4"/>
    <n v="4.91681E-4"/>
    <n v="4.0582450000000003E-3"/>
    <n v="1.385903E-3"/>
    <n v="0"/>
    <n v="0"/>
    <n v="1.8291259999999999E-3"/>
    <n v="5.2458940000000001E-3"/>
    <n v="3.6869399999999998E-4"/>
    <n v="3.4416299999999998E-4"/>
    <n v="1.6048E-3"/>
    <n v="9.3926770000000003E-3"/>
    <n v="14142.611349999999"/>
  </r>
  <r>
    <n v="3238"/>
    <x v="2"/>
    <s v="Roof Insulation"/>
    <b v="1"/>
    <n v="21.70766768"/>
    <s v="Food Service"/>
    <s v="GA, Bibb County"/>
    <s v="_1000"/>
    <s v="Small Packaged Unit"/>
    <s v="gen2_t8_halogen"/>
    <s v="Georgia"/>
    <n v="234.39722219999999"/>
    <s v="B: Food-Service Buildings with Small Packaged Units"/>
    <n v="1.2690939999999999E-3"/>
    <n v="1.414429E-3"/>
    <n v="0"/>
    <n v="0"/>
    <n v="0"/>
    <n v="1.996177E-3"/>
    <n v="9.8615500000000006E-4"/>
    <n v="4.32896E-4"/>
    <n v="1.063105E-3"/>
    <n v="3.8125300000000002E-4"/>
    <n v="4.7939499999999997E-4"/>
    <n v="9.908254E-3"/>
    <n v="2.114688E-3"/>
    <n v="0"/>
    <n v="0"/>
    <n v="2.4755720000000001E-3"/>
    <n v="1.0894409000000001E-2"/>
    <n v="4.32896E-4"/>
    <n v="1.063105E-3"/>
    <n v="2.4959409999999998E-3"/>
    <n v="1.7361716999999999E-2"/>
    <n v="21707.667679999999"/>
  </r>
  <r>
    <n v="16270"/>
    <x v="2"/>
    <s v="Roof Insulation"/>
    <b v="1"/>
    <n v="1.47495566"/>
    <s v="Food Service"/>
    <s v="GA, Bibb County"/>
    <s v="8001_12000"/>
    <s v="Small Packaged Unit"/>
    <s v="gen2_t8_halogen"/>
    <s v="Georgia"/>
    <n v="87.44805556"/>
    <s v="B: Food-Service Buildings with Small Packaged Units"/>
    <n v="3.27005E-4"/>
    <n v="3.8990299999999998E-4"/>
    <n v="0"/>
    <n v="0"/>
    <n v="0"/>
    <n v="1.0017979999999999E-3"/>
    <n v="3.3052599999999999E-4"/>
    <n v="2.2713099999999999E-4"/>
    <n v="7.2220100000000003E-5"/>
    <n v="1.9914299999999999E-4"/>
    <n v="4.8475200000000002E-4"/>
    <n v="6.1336699999999997E-4"/>
    <n v="1.472096E-3"/>
    <n v="0"/>
    <n v="0"/>
    <n v="1.486551E-3"/>
    <n v="9.4389400000000003E-4"/>
    <n v="2.2713099999999999E-4"/>
    <n v="7.2220100000000003E-5"/>
    <n v="1.6712389999999999E-3"/>
    <n v="4.4010489999999998E-3"/>
    <n v="14749.5566"/>
  </r>
  <r>
    <n v="16276"/>
    <x v="2"/>
    <s v="Roof Insulation"/>
    <b v="1"/>
    <n v="0.64493030900000003"/>
    <s v="Food Service"/>
    <s v="GA, Bibb County"/>
    <s v="12001_30000"/>
    <s v="Small Packaged Unit"/>
    <s v="gen5_led"/>
    <s v="Georgia"/>
    <n v="77.719841270000003"/>
    <s v="B: Food-Service Buildings with Small Packaged Units"/>
    <n v="2.8562800000000001E-4"/>
    <n v="3.3947699999999998E-4"/>
    <n v="0"/>
    <n v="0"/>
    <n v="0"/>
    <n v="9.47514E-4"/>
    <n v="6.2117900000000002E-4"/>
    <n v="1.21681E-4"/>
    <n v="3.1939200000000001E-5"/>
    <n v="1.7831499999999999E-4"/>
    <n v="1.31834E-4"/>
    <n v="2.7031800000000002E-4"/>
    <n v="1.288839E-3"/>
    <n v="0"/>
    <n v="0"/>
    <n v="1.0793479999999999E-3"/>
    <n v="8.9149699999999999E-4"/>
    <n v="1.21681E-4"/>
    <n v="3.1939200000000001E-5"/>
    <n v="1.467154E-3"/>
    <n v="3.5916250000000002E-3"/>
    <n v="13543.536480000001"/>
  </r>
  <r>
    <n v="96354"/>
    <x v="2"/>
    <s v="Roof Insulation"/>
    <b v="1"/>
    <n v="5.4775205E-2"/>
    <s v="Food Service"/>
    <s v="GA, Bibb County"/>
    <s v="30001_40000"/>
    <s v="Multizone CAV/VAV"/>
    <s v="gen2_t8_halogen"/>
    <s v="Georgia"/>
    <n v="126.4622222"/>
    <s v="F: Buildings with Electric Resistance Multizone Systems"/>
    <n v="4.9627499999999999E-5"/>
    <n v="5.56761E-5"/>
    <n v="3.4586300000000002E-4"/>
    <n v="0"/>
    <n v="0"/>
    <n v="2.15894E-4"/>
    <n v="3.4085499999999997E-5"/>
    <n v="2.3014200000000001E-5"/>
    <n v="2.6508800000000002E-6"/>
    <n v="1.73456E-4"/>
    <n v="0"/>
    <n v="3.2291800000000001E-5"/>
    <n v="0"/>
    <n v="0"/>
    <n v="0"/>
    <n v="5.6175699999999997E-4"/>
    <n v="6.6377299999999999E-5"/>
    <n v="2.3014200000000001E-5"/>
    <n v="2.6508800000000002E-6"/>
    <n v="1.73456E-4"/>
    <n v="8.2725599999999995E-4"/>
    <n v="1917.1321720000001"/>
  </r>
  <r>
    <n v="3235"/>
    <x v="3"/>
    <s v="Secondary Windows"/>
    <b v="1"/>
    <n v="1.409134865"/>
    <s v="Food Service"/>
    <s v="GA, Bibb County"/>
    <s v="3001_8000"/>
    <s v="Small Packaged Unit"/>
    <s v="gen5_led"/>
    <s v="Georgia"/>
    <n v="103.4252525"/>
    <s v="B: Food-Service Buildings with Small Packaged Units"/>
    <n v="2.20079E-4"/>
    <n v="2.5124000000000001E-4"/>
    <n v="0"/>
    <n v="0"/>
    <n v="0"/>
    <n v="8.4054799999999999E-4"/>
    <n v="2.1449800000000001E-4"/>
    <n v="7.58622E-5"/>
    <n v="6.9491400000000004E-5"/>
    <n v="1.07983E-4"/>
    <n v="7.15883E-5"/>
    <n v="6.0150199999999996E-4"/>
    <n v="7.53614E-4"/>
    <n v="0"/>
    <n v="0"/>
    <n v="9.1213600000000002E-4"/>
    <n v="8.1599899999999998E-4"/>
    <n v="7.58622E-5"/>
    <n v="6.9491400000000004E-5"/>
    <n v="8.6159699999999997E-4"/>
    <n v="2.7350730000000002E-3"/>
    <n v="7750.2417589999995"/>
  </r>
  <r>
    <n v="3236"/>
    <x v="3"/>
    <s v="Secondary Windows"/>
    <b v="1"/>
    <n v="7.0713056740000004"/>
    <s v="Food Service"/>
    <s v="GA, Bibb County"/>
    <s v="1001_3000"/>
    <s v="Small Packaged Unit"/>
    <s v="gen2_t8_halogen"/>
    <s v="Georgia"/>
    <n v="195.9180556"/>
    <s v="B: Food-Service Buildings with Small Packaged Units"/>
    <n v="7.5049399999999999E-4"/>
    <n v="8.1390499999999997E-4"/>
    <n v="0"/>
    <n v="0"/>
    <n v="0"/>
    <n v="1.361171E-3"/>
    <n v="1.1876479999999999E-3"/>
    <n v="3.6869399999999998E-4"/>
    <n v="3.4409600000000001E-4"/>
    <n v="2.1889699999999999E-4"/>
    <n v="5.2968299999999998E-4"/>
    <n v="4.0582450000000003E-3"/>
    <n v="1.385903E-3"/>
    <n v="0"/>
    <n v="0"/>
    <n v="1.890854E-3"/>
    <n v="5.2458940000000001E-3"/>
    <n v="3.6869399999999998E-4"/>
    <n v="3.4409600000000001E-4"/>
    <n v="1.6048E-3"/>
    <n v="9.4543379999999996E-3"/>
    <n v="14142.611349999999"/>
  </r>
  <r>
    <n v="3238"/>
    <x v="3"/>
    <s v="Secondary Windows"/>
    <b v="1"/>
    <n v="21.70766768"/>
    <s v="Food Service"/>
    <s v="GA, Bibb County"/>
    <s v="_1000"/>
    <s v="Small Packaged Unit"/>
    <s v="gen2_t8_halogen"/>
    <s v="Georgia"/>
    <n v="235.3555556"/>
    <s v="B: Food-Service Buildings with Small Packaged Units"/>
    <n v="1.2734689999999999E-3"/>
    <n v="1.420094E-3"/>
    <n v="0"/>
    <n v="0"/>
    <n v="0"/>
    <n v="2.014077E-3"/>
    <n v="9.8615500000000006E-4"/>
    <n v="4.32896E-4"/>
    <n v="1.0626940000000001E-3"/>
    <n v="3.8125300000000002E-4"/>
    <n v="5.3247799999999997E-4"/>
    <n v="9.908254E-3"/>
    <n v="2.114688E-3"/>
    <n v="0"/>
    <n v="0"/>
    <n v="2.5465549999999998E-3"/>
    <n v="1.0894409000000001E-2"/>
    <n v="4.32896E-4"/>
    <n v="1.0626940000000001E-3"/>
    <n v="2.4959409999999998E-3"/>
    <n v="1.7432699999999999E-2"/>
    <n v="21707.667679999999"/>
  </r>
  <r>
    <n v="16270"/>
    <x v="3"/>
    <s v="Secondary Windows"/>
    <b v="1"/>
    <n v="1.47495566"/>
    <s v="Food Service"/>
    <s v="GA, Bibb County"/>
    <s v="8001_12000"/>
    <s v="Small Packaged Unit"/>
    <s v="gen2_t8_halogen"/>
    <s v="Georgia"/>
    <n v="88.313055559999995"/>
    <s v="B: Food-Service Buildings with Small Packaged Units"/>
    <n v="3.2996000000000002E-4"/>
    <n v="3.9359300000000002E-4"/>
    <n v="0"/>
    <n v="0"/>
    <n v="0"/>
    <n v="1.0167570000000001E-3"/>
    <n v="3.3052599999999999E-4"/>
    <n v="2.2713099999999999E-4"/>
    <n v="7.2164199999999996E-5"/>
    <n v="1.9914299999999999E-4"/>
    <n v="5.1339699999999996E-4"/>
    <n v="6.1336699999999997E-4"/>
    <n v="1.472096E-3"/>
    <n v="0"/>
    <n v="0"/>
    <n v="1.5301539999999999E-3"/>
    <n v="9.4389400000000003E-4"/>
    <n v="2.2713099999999999E-4"/>
    <n v="7.2164199999999996E-5"/>
    <n v="1.6712389999999999E-3"/>
    <n v="4.4445819999999999E-3"/>
    <n v="14749.5566"/>
  </r>
  <r>
    <n v="16276"/>
    <x v="3"/>
    <s v="Secondary Windows"/>
    <b v="1"/>
    <n v="0.64493030900000003"/>
    <s v="Food Service"/>
    <s v="GA, Bibb County"/>
    <s v="12001_30000"/>
    <s v="Small Packaged Unit"/>
    <s v="gen5_led"/>
    <s v="Georgia"/>
    <n v="78.441269840000004"/>
    <s v="B: Food-Service Buildings with Small Packaged Units"/>
    <n v="2.8776799999999999E-4"/>
    <n v="3.4229799999999999E-4"/>
    <n v="0"/>
    <n v="0"/>
    <n v="0"/>
    <n v="9.5888400000000002E-4"/>
    <n v="6.2117900000000002E-4"/>
    <n v="1.21681E-4"/>
    <n v="3.1914700000000001E-5"/>
    <n v="1.7831499999999999E-4"/>
    <n v="1.5382800000000001E-4"/>
    <n v="2.7031800000000002E-4"/>
    <n v="1.288839E-3"/>
    <n v="0"/>
    <n v="0"/>
    <n v="1.1127120000000001E-3"/>
    <n v="8.9149699999999999E-4"/>
    <n v="1.21681E-4"/>
    <n v="3.1914700000000001E-5"/>
    <n v="1.467154E-3"/>
    <n v="3.6249640000000001E-3"/>
    <n v="13543.536480000001"/>
  </r>
  <r>
    <n v="96354"/>
    <x v="3"/>
    <s v="Secondary Windows"/>
    <b v="1"/>
    <n v="5.4775205E-2"/>
    <s v="Food Service"/>
    <s v="GA, Bibb County"/>
    <s v="30001_40000"/>
    <s v="Multizone CAV/VAV"/>
    <s v="gen2_t8_halogen"/>
    <s v="Georgia"/>
    <n v="126.42817460000001"/>
    <s v="F: Buildings with Electric Resistance Multizone Systems"/>
    <n v="4.9790699999999997E-5"/>
    <n v="5.5585099999999997E-5"/>
    <n v="3.4640300000000001E-4"/>
    <n v="0"/>
    <n v="0"/>
    <n v="2.1513000000000001E-4"/>
    <n v="3.4085499999999997E-5"/>
    <n v="2.3014200000000001E-5"/>
    <n v="2.6519099999999998E-6"/>
    <n v="1.73456E-4"/>
    <n v="0"/>
    <n v="3.2291800000000001E-5"/>
    <n v="0"/>
    <n v="0"/>
    <n v="0"/>
    <n v="5.6153300000000002E-4"/>
    <n v="6.6377299999999999E-5"/>
    <n v="2.3014200000000001E-5"/>
    <n v="2.6519099999999998E-6"/>
    <n v="1.73456E-4"/>
    <n v="8.2703300000000002E-4"/>
    <n v="1917.1321720000001"/>
  </r>
  <r>
    <n v="3235"/>
    <x v="4"/>
    <s v="Window Film"/>
    <b v="1"/>
    <n v="1.409134865"/>
    <s v="Food Service"/>
    <s v="GA, Bibb County"/>
    <s v="3001_8000"/>
    <s v="Small Packaged Unit"/>
    <s v="gen5_led"/>
    <s v="Georgia"/>
    <n v="103.4"/>
    <s v="B: Food-Service Buildings with Small Packaged Units"/>
    <n v="2.1996099999999999E-4"/>
    <n v="2.5097699999999999E-4"/>
    <n v="0"/>
    <n v="0"/>
    <n v="0"/>
    <n v="8.3635399999999998E-4"/>
    <n v="2.1449800000000001E-4"/>
    <n v="7.58622E-5"/>
    <n v="6.9504699999999999E-5"/>
    <n v="1.07983E-4"/>
    <n v="7.5114299999999993E-5"/>
    <n v="6.0150199999999996E-4"/>
    <n v="7.53614E-4"/>
    <n v="0"/>
    <n v="0"/>
    <n v="9.1146800000000002E-4"/>
    <n v="8.1599899999999998E-4"/>
    <n v="7.58622E-5"/>
    <n v="6.9504699999999999E-5"/>
    <n v="8.6159699999999997E-4"/>
    <n v="2.7344050000000001E-3"/>
    <n v="7750.2417589999995"/>
  </r>
  <r>
    <n v="3236"/>
    <x v="4"/>
    <s v="Window Film"/>
    <b v="1"/>
    <n v="7.0713056740000004"/>
    <s v="Food Service"/>
    <s v="GA, Bibb County"/>
    <s v="1001_3000"/>
    <s v="Small Packaged Unit"/>
    <s v="gen2_t8_halogen"/>
    <s v="Georgia"/>
    <n v="195.89027780000001"/>
    <s v="B: Food-Service Buildings with Small Packaged Units"/>
    <n v="7.5020800000000004E-4"/>
    <n v="8.13322E-4"/>
    <n v="0"/>
    <n v="0"/>
    <n v="0"/>
    <n v="1.351721E-3"/>
    <n v="1.1876479999999999E-3"/>
    <n v="3.6869399999999998E-4"/>
    <n v="3.4402899999999998E-4"/>
    <n v="2.1889699999999999E-4"/>
    <n v="5.3779299999999995E-4"/>
    <n v="4.0582450000000003E-3"/>
    <n v="1.385903E-3"/>
    <n v="0"/>
    <n v="0"/>
    <n v="1.8895139999999999E-3"/>
    <n v="5.2458940000000001E-3"/>
    <n v="3.6869399999999998E-4"/>
    <n v="3.4402899999999998E-4"/>
    <n v="1.6048E-3"/>
    <n v="9.4529969999999994E-3"/>
    <n v="14142.611349999999"/>
  </r>
  <r>
    <n v="3238"/>
    <x v="4"/>
    <s v="Window Film"/>
    <b v="1"/>
    <n v="21.70766768"/>
    <s v="Food Service"/>
    <s v="GA, Bibb County"/>
    <s v="_1000"/>
    <s v="Small Packaged Unit"/>
    <s v="gen2_t8_halogen"/>
    <s v="Georgia"/>
    <n v="235.20833329999999"/>
    <s v="B: Food-Service Buildings with Small Packaged Units"/>
    <n v="1.2717589999999999E-3"/>
    <n v="1.416629E-3"/>
    <n v="0"/>
    <n v="0"/>
    <n v="0"/>
    <n v="1.9620219999999999E-3"/>
    <n v="9.8615500000000006E-4"/>
    <n v="4.32896E-4"/>
    <n v="1.0626940000000001E-3"/>
    <n v="3.8125300000000002E-4"/>
    <n v="5.7404000000000005E-4"/>
    <n v="9.908254E-3"/>
    <n v="2.114688E-3"/>
    <n v="0"/>
    <n v="0"/>
    <n v="2.536062E-3"/>
    <n v="1.0894409000000001E-2"/>
    <n v="4.32896E-4"/>
    <n v="1.0626940000000001E-3"/>
    <n v="2.4959409999999998E-3"/>
    <n v="1.7421796E-2"/>
    <n v="21707.667679999999"/>
  </r>
  <r>
    <n v="16270"/>
    <x v="4"/>
    <s v="Window Film"/>
    <b v="1"/>
    <n v="1.47495566"/>
    <s v="Food Service"/>
    <s v="GA, Bibb County"/>
    <s v="8001_12000"/>
    <s v="Small Packaged Unit"/>
    <s v="gen2_t8_halogen"/>
    <s v="Georgia"/>
    <n v="88.318888889999997"/>
    <s v="B: Food-Service Buildings with Small Packaged Units"/>
    <n v="3.2996700000000002E-4"/>
    <n v="3.9357500000000001E-4"/>
    <n v="0"/>
    <n v="0"/>
    <n v="0"/>
    <n v="1.016058E-3"/>
    <n v="3.3052599999999999E-4"/>
    <n v="2.2713099999999999E-4"/>
    <n v="7.2178100000000006E-5"/>
    <n v="1.9914299999999999E-4"/>
    <n v="5.1437599999999998E-4"/>
    <n v="6.1336699999999997E-4"/>
    <n v="1.472096E-3"/>
    <n v="0"/>
    <n v="0"/>
    <n v="1.530434E-3"/>
    <n v="9.4389400000000003E-4"/>
    <n v="2.2713099999999999E-4"/>
    <n v="7.2178100000000006E-5"/>
    <n v="1.6712389999999999E-3"/>
    <n v="4.4448760000000004E-3"/>
    <n v="14749.5566"/>
  </r>
  <r>
    <n v="16276"/>
    <x v="4"/>
    <s v="Window Film"/>
    <b v="1"/>
    <n v="0.64493030900000003"/>
    <s v="Food Service"/>
    <s v="GA, Bibb County"/>
    <s v="12001_30000"/>
    <s v="Small Packaged Unit"/>
    <s v="gen5_led"/>
    <s v="Georgia"/>
    <n v="78.442857140000001"/>
    <s v="B: Food-Service Buildings with Small Packaged Units"/>
    <n v="2.8775799999999999E-4"/>
    <n v="3.4227699999999999E-4"/>
    <n v="0"/>
    <n v="0"/>
    <n v="0"/>
    <n v="9.5838900000000003E-4"/>
    <n v="6.2117900000000002E-4"/>
    <n v="1.21681E-4"/>
    <n v="3.1914700000000001E-5"/>
    <n v="1.7831499999999999E-4"/>
    <n v="1.54396E-4"/>
    <n v="2.7031800000000002E-4"/>
    <n v="1.288839E-3"/>
    <n v="0"/>
    <n v="0"/>
    <n v="1.112785E-3"/>
    <n v="8.9149699999999999E-4"/>
    <n v="1.21681E-4"/>
    <n v="3.1914700000000001E-5"/>
    <n v="1.467154E-3"/>
    <n v="3.6250380000000001E-3"/>
    <n v="13543.536480000001"/>
  </r>
  <r>
    <n v="96354"/>
    <x v="4"/>
    <s v="Window Film"/>
    <b v="1"/>
    <n v="5.4775205E-2"/>
    <s v="Food Service"/>
    <s v="GA, Bibb County"/>
    <s v="30001_40000"/>
    <s v="Multizone CAV/VAV"/>
    <s v="gen2_t8_halogen"/>
    <s v="Georgia"/>
    <n v="126.5297619"/>
    <s v="F: Buildings with Electric Resistance Multizone Systems"/>
    <n v="4.9904400000000003E-5"/>
    <n v="5.5706199999999999E-5"/>
    <n v="3.4605200000000001E-4"/>
    <n v="0"/>
    <n v="0"/>
    <n v="2.16145E-4"/>
    <n v="3.4085499999999997E-5"/>
    <n v="2.3014200000000001E-5"/>
    <n v="2.6519099999999998E-6"/>
    <n v="1.73456E-4"/>
    <n v="0"/>
    <n v="3.2291800000000001E-5"/>
    <n v="0"/>
    <n v="0"/>
    <n v="0"/>
    <n v="5.6219699999999996E-4"/>
    <n v="6.6377299999999999E-5"/>
    <n v="2.3014200000000001E-5"/>
    <n v="2.6519099999999998E-6"/>
    <n v="1.73456E-4"/>
    <n v="8.2769799999999998E-4"/>
    <n v="1917.1321720000001"/>
  </r>
  <r>
    <n v="3235"/>
    <x v="5"/>
    <s v="New Windows"/>
    <b v="1"/>
    <n v="1.409134865"/>
    <s v="Food Service"/>
    <s v="GA, Bibb County"/>
    <s v="3001_8000"/>
    <s v="Small Packaged Unit"/>
    <s v="gen5_led"/>
    <s v="Georgia"/>
    <n v="103.2707071"/>
    <s v="B: Food-Service Buildings with Small Packaged Units"/>
    <n v="2.19772E-4"/>
    <n v="2.5077600000000003E-4"/>
    <n v="0"/>
    <n v="0"/>
    <n v="0"/>
    <n v="8.3688800000000004E-4"/>
    <n v="2.1449800000000001E-4"/>
    <n v="7.58622E-5"/>
    <n v="6.9504699999999999E-5"/>
    <n v="1.07983E-4"/>
    <n v="7.1147499999999996E-5"/>
    <n v="6.0150199999999996E-4"/>
    <n v="7.53614E-4"/>
    <n v="0"/>
    <n v="0"/>
    <n v="9.0803599999999998E-4"/>
    <n v="8.1599899999999998E-4"/>
    <n v="7.58622E-5"/>
    <n v="6.9504699999999999E-5"/>
    <n v="8.6159699999999997E-4"/>
    <n v="2.7309859999999999E-3"/>
    <n v="7750.2417589999995"/>
  </r>
  <r>
    <n v="3236"/>
    <x v="5"/>
    <s v="New Windows"/>
    <b v="1"/>
    <n v="7.0713056740000004"/>
    <s v="Food Service"/>
    <s v="GA, Bibb County"/>
    <s v="1001_3000"/>
    <s v="Small Packaged Unit"/>
    <s v="gen2_t8_halogen"/>
    <s v="Georgia"/>
    <n v="195.82777780000001"/>
    <s v="B: Food-Service Buildings with Small Packaged Units"/>
    <n v="7.5012799999999997E-4"/>
    <n v="8.1335299999999995E-4"/>
    <n v="0"/>
    <n v="0"/>
    <n v="0"/>
    <n v="1.356278E-3"/>
    <n v="1.1876479999999999E-3"/>
    <n v="3.6869399999999998E-4"/>
    <n v="3.4409600000000001E-4"/>
    <n v="2.1889699999999999E-4"/>
    <n v="5.3021899999999996E-4"/>
    <n v="4.0582450000000003E-3"/>
    <n v="1.385903E-3"/>
    <n v="0"/>
    <n v="0"/>
    <n v="1.8864979999999999E-3"/>
    <n v="5.2458940000000001E-3"/>
    <n v="3.6869399999999998E-4"/>
    <n v="3.4409600000000001E-4"/>
    <n v="1.6048E-3"/>
    <n v="9.4499809999999997E-3"/>
    <n v="14142.611349999999"/>
  </r>
  <r>
    <n v="3238"/>
    <x v="5"/>
    <s v="New Windows"/>
    <b v="1"/>
    <n v="21.70766768"/>
    <s v="Food Service"/>
    <s v="GA, Bibb County"/>
    <s v="_1000"/>
    <s v="Small Packaged Unit"/>
    <s v="gen2_t8_halogen"/>
    <s v="Georgia"/>
    <n v="234.9916667"/>
    <s v="B: Food-Service Buildings with Small Packaged Units"/>
    <n v="1.271199E-3"/>
    <n v="1.4169339999999999E-3"/>
    <n v="0"/>
    <n v="0"/>
    <n v="0"/>
    <n v="1.988152E-3"/>
    <n v="9.8615500000000006E-4"/>
    <n v="4.32896E-4"/>
    <n v="1.0626940000000001E-3"/>
    <n v="3.8125300000000002E-4"/>
    <n v="5.3165500000000002E-4"/>
    <n v="9.908254E-3"/>
    <n v="2.114688E-3"/>
    <n v="0"/>
    <n v="0"/>
    <n v="2.5198080000000001E-3"/>
    <n v="1.0894409000000001E-2"/>
    <n v="4.32896E-4"/>
    <n v="1.0626940000000001E-3"/>
    <n v="2.4959409999999998E-3"/>
    <n v="1.7405746999999999E-2"/>
    <n v="21707.667679999999"/>
  </r>
  <r>
    <n v="16270"/>
    <x v="5"/>
    <s v="New Windows"/>
    <b v="1"/>
    <n v="1.47495566"/>
    <s v="Food Service"/>
    <s v="GA, Bibb County"/>
    <s v="8001_12000"/>
    <s v="Small Packaged Unit"/>
    <s v="gen2_t8_halogen"/>
    <s v="Georgia"/>
    <n v="88.310833329999994"/>
    <s v="B: Food-Service Buildings with Small Packaged Units"/>
    <n v="3.2994699999999998E-4"/>
    <n v="3.9356599999999998E-4"/>
    <n v="0"/>
    <n v="0"/>
    <n v="0"/>
    <n v="1.016393E-3"/>
    <n v="3.3052599999999999E-4"/>
    <n v="2.2713099999999999E-4"/>
    <n v="7.2164199999999996E-5"/>
    <n v="1.9914299999999999E-4"/>
    <n v="5.1364900000000003E-4"/>
    <n v="6.1336699999999997E-4"/>
    <n v="1.472096E-3"/>
    <n v="0"/>
    <n v="0"/>
    <n v="1.5300419999999999E-3"/>
    <n v="9.4389400000000003E-4"/>
    <n v="2.2713099999999999E-4"/>
    <n v="7.2164199999999996E-5"/>
    <n v="1.6712389999999999E-3"/>
    <n v="4.4444699999999998E-3"/>
    <n v="14749.5566"/>
  </r>
  <r>
    <n v="16276"/>
    <x v="5"/>
    <s v="New Windows"/>
    <b v="1"/>
    <n v="0.64493030900000003"/>
    <s v="Food Service"/>
    <s v="GA, Bibb County"/>
    <s v="12001_30000"/>
    <s v="Small Packaged Unit"/>
    <s v="gen5_led"/>
    <s v="Georgia"/>
    <n v="78.4287037"/>
    <s v="B: Food-Service Buildings with Small Packaged Units"/>
    <n v="2.8771899999999997E-4"/>
    <n v="3.4223400000000002E-4"/>
    <n v="0"/>
    <n v="0"/>
    <n v="0"/>
    <n v="9.5838900000000003E-4"/>
    <n v="6.2117900000000002E-4"/>
    <n v="1.21681E-4"/>
    <n v="3.1914700000000001E-5"/>
    <n v="1.7831499999999999E-4"/>
    <n v="1.5374200000000001E-4"/>
    <n v="2.7031800000000002E-4"/>
    <n v="1.288839E-3"/>
    <n v="0"/>
    <n v="0"/>
    <n v="1.1121309999999999E-3"/>
    <n v="8.9149699999999999E-4"/>
    <n v="1.21681E-4"/>
    <n v="3.1914700000000001E-5"/>
    <n v="1.467154E-3"/>
    <n v="3.624384E-3"/>
    <n v="13543.536480000001"/>
  </r>
  <r>
    <n v="96354"/>
    <x v="5"/>
    <s v="New Windows"/>
    <b v="1"/>
    <n v="5.4775205E-2"/>
    <s v="Food Service"/>
    <s v="GA, Bibb County"/>
    <s v="30001_40000"/>
    <s v="Multizone CAV/VAV"/>
    <s v="gen2_t8_halogen"/>
    <s v="Georgia"/>
    <n v="126.4857937"/>
    <s v="F: Buildings with Electric Resistance Multizone Systems"/>
    <n v="4.9873700000000003E-5"/>
    <n v="5.56853E-5"/>
    <n v="3.4593900000000002E-4"/>
    <n v="0"/>
    <n v="0"/>
    <n v="2.15971E-4"/>
    <n v="3.4085499999999997E-5"/>
    <n v="2.3014200000000001E-5"/>
    <n v="2.6519099999999998E-6"/>
    <n v="1.73456E-4"/>
    <n v="0"/>
    <n v="3.2291800000000001E-5"/>
    <n v="0"/>
    <n v="0"/>
    <n v="0"/>
    <n v="5.6190999999999999E-4"/>
    <n v="6.6377299999999999E-5"/>
    <n v="2.3014200000000001E-5"/>
    <n v="2.6519099999999998E-6"/>
    <n v="1.73456E-4"/>
    <n v="8.2740999999999999E-4"/>
    <n v="1917.1321720000001"/>
  </r>
  <r>
    <n v="3235"/>
    <x v="6"/>
    <s v="HP Boiler, Electric Backup"/>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6"/>
    <s v="HP Boiler, Electric Backup"/>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6"/>
    <s v="HP Boiler, Electric Backup"/>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6"/>
    <s v="HP Boiler, Electric Backup"/>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6"/>
    <s v="HP Boiler, Electric Backup"/>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6"/>
    <s v="HP Boiler, Electric Backu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7"/>
    <s v="HP Boiler, Gas Backup"/>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7"/>
    <s v="HP Boiler, Gas Backup"/>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7"/>
    <s v="HP Boiler, Gas Backup"/>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7"/>
    <s v="HP Boiler, Gas Backup"/>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7"/>
    <s v="HP Boiler, Gas Backup"/>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7"/>
    <s v="HP Boiler, Gas Backu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8"/>
    <s v="DOAS HP Minisplits"/>
    <b v="1"/>
    <n v="1.409134865"/>
    <s v="Food Service"/>
    <s v="GA, Bibb County"/>
    <s v="3001_8000"/>
    <s v="Small Packaged Unit"/>
    <s v="gen5_led"/>
    <s v="Georgia"/>
    <n v="103.03232319999999"/>
    <s v="B: Food-Service Buildings with Small Packaged Units"/>
    <n v="2.27001E-4"/>
    <n v="2.5121799999999999E-4"/>
    <n v="0"/>
    <n v="0"/>
    <n v="0"/>
    <n v="8.5362299999999997E-4"/>
    <n v="2.1449800000000001E-4"/>
    <n v="7.58622E-5"/>
    <n v="6.9251000000000005E-5"/>
    <n v="1.07983E-4"/>
    <n v="4.8362200000000003E-5"/>
    <n v="6.0150199999999996E-4"/>
    <n v="7.53614E-4"/>
    <n v="0"/>
    <n v="0"/>
    <n v="9.0198600000000002E-4"/>
    <n v="8.1599899999999998E-4"/>
    <n v="7.58622E-5"/>
    <n v="6.9251000000000005E-5"/>
    <n v="8.6159699999999997E-4"/>
    <n v="2.724682E-3"/>
    <n v="7750.2417589999995"/>
  </r>
  <r>
    <n v="3236"/>
    <x v="8"/>
    <s v="DOAS HP Minisplits"/>
    <b v="1"/>
    <n v="7.0713056740000004"/>
    <s v="Food Service"/>
    <s v="GA, Bibb County"/>
    <s v="1001_3000"/>
    <s v="Small Packaged Unit"/>
    <s v="gen2_t8_halogen"/>
    <s v="Georgia"/>
    <n v="184.21944439999999"/>
    <s v="B: Food-Service Buildings with Small Packaged Units"/>
    <n v="7.1552400000000004E-4"/>
    <n v="7.7412800000000001E-4"/>
    <n v="0"/>
    <n v="0"/>
    <n v="0"/>
    <n v="1.3225660000000001E-3"/>
    <n v="1.1876479999999999E-3"/>
    <n v="3.6869399999999998E-4"/>
    <n v="3.4342599999999997E-4"/>
    <n v="2.1889699999999999E-4"/>
    <n v="4.4905399999999999E-6"/>
    <n v="4.0582450000000003E-3"/>
    <n v="1.385903E-3"/>
    <n v="0"/>
    <n v="0"/>
    <n v="1.3270560000000001E-3"/>
    <n v="5.2458940000000001E-3"/>
    <n v="3.6869399999999998E-4"/>
    <n v="3.4342599999999997E-4"/>
    <n v="1.6048E-3"/>
    <n v="8.8898029999999999E-3"/>
    <n v="14142.611349999999"/>
  </r>
  <r>
    <n v="3238"/>
    <x v="8"/>
    <s v="DOAS HP Minisplits"/>
    <b v="1"/>
    <n v="21.70766768"/>
    <s v="Food Service"/>
    <s v="GA, Bibb County"/>
    <s v="_1000"/>
    <s v="Small Packaged Unit"/>
    <s v="gen2_t8_halogen"/>
    <s v="Georgia"/>
    <n v="227.43611110000001"/>
    <s v="B: Food-Service Buildings with Small Packaged Units"/>
    <n v="1.2338850000000001E-3"/>
    <n v="1.3753509999999999E-3"/>
    <n v="0"/>
    <n v="0"/>
    <n v="0"/>
    <n v="1.9093510000000001E-3"/>
    <n v="9.8615500000000006E-4"/>
    <n v="4.32896E-4"/>
    <n v="1.061665E-3"/>
    <n v="3.8125300000000002E-4"/>
    <n v="5.2054500000000001E-5"/>
    <n v="9.908254E-3"/>
    <n v="2.114688E-3"/>
    <n v="0"/>
    <n v="0"/>
    <n v="1.9614049999999998E-3"/>
    <n v="1.0894409000000001E-2"/>
    <n v="4.32896E-4"/>
    <n v="1.061665E-3"/>
    <n v="2.4959409999999998E-3"/>
    <n v="1.6846110000000001E-2"/>
    <n v="21707.667679999999"/>
  </r>
  <r>
    <n v="16270"/>
    <x v="8"/>
    <s v="DOAS HP Minisplits"/>
    <b v="1"/>
    <n v="1.47495566"/>
    <s v="Food Service"/>
    <s v="GA, Bibb County"/>
    <s v="8001_12000"/>
    <s v="Small Packaged Unit"/>
    <s v="gen2_t8_halogen"/>
    <s v="Georgia"/>
    <n v="77.75"/>
    <s v="B: Food-Service Buildings with Small Packaged Units"/>
    <n v="2.94204E-4"/>
    <n v="3.5120000000000003E-4"/>
    <n v="0"/>
    <n v="0"/>
    <n v="0"/>
    <n v="8.8545799999999999E-4"/>
    <n v="3.3052599999999999E-4"/>
    <n v="2.2713099999999999E-4"/>
    <n v="7.2178100000000006E-5"/>
    <n v="1.9914299999999999E-4"/>
    <n v="1.1305499999999999E-4"/>
    <n v="6.1336699999999997E-4"/>
    <n v="1.47211E-3"/>
    <n v="0"/>
    <n v="0"/>
    <n v="9.9851299999999992E-4"/>
    <n v="9.4389400000000003E-4"/>
    <n v="2.2713099999999999E-4"/>
    <n v="7.2178100000000006E-5"/>
    <n v="1.6712529999999999E-3"/>
    <n v="3.9129689999999996E-3"/>
    <n v="14749.5566"/>
  </r>
  <r>
    <n v="16276"/>
    <x v="8"/>
    <s v="DOAS HP Minisplits"/>
    <b v="1"/>
    <n v="0.64493030900000003"/>
    <s v="Food Service"/>
    <s v="GA, Bibb County"/>
    <s v="12001_30000"/>
    <s v="Small Packaged Unit"/>
    <s v="gen5_led"/>
    <s v="Georgia"/>
    <n v="75.980158729999999"/>
    <s v="B: Food-Service Buildings with Small Packaged Units"/>
    <n v="2.8148000000000002E-4"/>
    <n v="3.3427100000000003E-4"/>
    <n v="0"/>
    <n v="0"/>
    <n v="0"/>
    <n v="9.5080900000000005E-4"/>
    <n v="6.2117900000000002E-4"/>
    <n v="1.21681E-4"/>
    <n v="3.1798599999999997E-5"/>
    <n v="1.7831499999999999E-4"/>
    <n v="4.8266400000000003E-5"/>
    <n v="2.7031800000000002E-4"/>
    <n v="1.288857E-3"/>
    <n v="0"/>
    <n v="0"/>
    <n v="9.99076E-4"/>
    <n v="8.9149699999999999E-4"/>
    <n v="1.21681E-4"/>
    <n v="3.1798599999999997E-5"/>
    <n v="1.4671720000000001E-3"/>
    <n v="3.5112300000000002E-3"/>
    <n v="13543.536480000001"/>
  </r>
  <r>
    <n v="96354"/>
    <x v="8"/>
    <s v="DOAS HP Minisplits"/>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9"/>
    <s v="Variable Speed HP RTU, Original Heating Fuel Backup"/>
    <b v="1"/>
    <n v="1.409134865"/>
    <s v="Food Service"/>
    <s v="GA, Bibb County"/>
    <s v="3001_8000"/>
    <s v="Small Packaged Unit"/>
    <s v="gen5_led"/>
    <s v="Georgia"/>
    <n v="93.112121209999998"/>
    <s v="B: Food-Service Buildings with Small Packaged Units"/>
    <n v="1.9538300000000001E-4"/>
    <n v="2.2001799999999999E-4"/>
    <n v="0"/>
    <n v="0"/>
    <n v="0"/>
    <n v="5.9205900000000003E-4"/>
    <n v="2.1449800000000001E-4"/>
    <n v="7.58622E-5"/>
    <n v="6.9665000000000005E-5"/>
    <n v="1.07983E-4"/>
    <n v="4.7160100000000003E-5"/>
    <n v="6.0150199999999996E-4"/>
    <n v="7.53614E-4"/>
    <n v="0"/>
    <n v="0"/>
    <n v="6.3921900000000001E-4"/>
    <n v="8.1599899999999998E-4"/>
    <n v="7.58622E-5"/>
    <n v="6.9665000000000005E-5"/>
    <n v="8.6159699999999997E-4"/>
    <n v="2.4623430000000001E-3"/>
    <n v="7750.2417589999995"/>
  </r>
  <r>
    <n v="3236"/>
    <x v="9"/>
    <s v="Variable Speed HP RTU, Original Heating Fuel Backup"/>
    <b v="1"/>
    <n v="7.0713056740000004"/>
    <s v="Food Service"/>
    <s v="GA, Bibb County"/>
    <s v="1001_3000"/>
    <s v="Small Packaged Unit"/>
    <s v="gen2_t8_halogen"/>
    <s v="Georgia"/>
    <n v="187.4819444"/>
    <s v="B: Food-Service Buildings with Small Packaged Units"/>
    <n v="7.2964000000000004E-4"/>
    <n v="7.8624800000000002E-4"/>
    <n v="0"/>
    <n v="0"/>
    <n v="0"/>
    <n v="1.3512520000000001E-3"/>
    <n v="1.1876479999999999E-3"/>
    <n v="3.6869399999999998E-4"/>
    <n v="3.4530299999999998E-4"/>
    <n v="2.1889699999999999E-4"/>
    <n v="1.3129799999999999E-4"/>
    <n v="4.0582450000000003E-3"/>
    <n v="1.385903E-3"/>
    <n v="0"/>
    <n v="0"/>
    <n v="1.48255E-3"/>
    <n v="5.2458940000000001E-3"/>
    <n v="3.6869399999999998E-4"/>
    <n v="3.4530299999999998E-4"/>
    <n v="1.6048E-3"/>
    <n v="9.0472399999999998E-3"/>
    <n v="14142.611349999999"/>
  </r>
  <r>
    <n v="3238"/>
    <x v="9"/>
    <s v="Variable Speed HP RTU, Original Heating Fuel Backup"/>
    <b v="1"/>
    <n v="21.70766768"/>
    <s v="Food Service"/>
    <s v="GA, Bibb County"/>
    <s v="_1000"/>
    <s v="Small Packaged Unit"/>
    <s v="gen2_t8_halogen"/>
    <s v="Georgia"/>
    <n v="229.3472222"/>
    <s v="B: Food-Service Buildings with Small Packaged Units"/>
    <n v="1.2619090000000001E-3"/>
    <n v="1.386988E-3"/>
    <n v="0"/>
    <n v="0"/>
    <n v="0"/>
    <n v="1.94762E-3"/>
    <n v="9.8615500000000006E-4"/>
    <n v="4.32896E-4"/>
    <n v="1.0647510000000001E-3"/>
    <n v="3.8125300000000002E-4"/>
    <n v="1.51843E-4"/>
    <n v="9.908254E-3"/>
    <n v="2.114688E-3"/>
    <n v="0"/>
    <n v="0"/>
    <n v="2.0994630000000002E-3"/>
    <n v="1.0894409000000001E-2"/>
    <n v="4.32896E-4"/>
    <n v="1.0647510000000001E-3"/>
    <n v="2.4959409999999998E-3"/>
    <n v="1.6987664999999999E-2"/>
    <n v="21707.667679999999"/>
  </r>
  <r>
    <n v="16270"/>
    <x v="9"/>
    <s v="Variable Speed HP RTU, Original Heating Fuel Backup"/>
    <b v="1"/>
    <n v="1.47495566"/>
    <s v="Food Service"/>
    <s v="GA, Bibb County"/>
    <s v="8001_12000"/>
    <s v="Small Packaged Unit"/>
    <s v="gen2_t8_halogen"/>
    <s v="Georgia"/>
    <n v="78.075833329999995"/>
    <s v="B: Food-Service Buildings with Small Packaged Units"/>
    <n v="3.0020999999999997E-4"/>
    <n v="3.5129300000000003E-4"/>
    <n v="0"/>
    <n v="0"/>
    <n v="0"/>
    <n v="8.6631900000000005E-4"/>
    <n v="3.3052599999999999E-4"/>
    <n v="2.2713099999999999E-4"/>
    <n v="7.2164199999999996E-5"/>
    <n v="1.9914299999999999E-4"/>
    <n v="1.4862E-4"/>
    <n v="6.1336699999999997E-4"/>
    <n v="1.472096E-3"/>
    <n v="0"/>
    <n v="0"/>
    <n v="1.0149390000000001E-3"/>
    <n v="9.4389400000000003E-4"/>
    <n v="2.2713099999999999E-4"/>
    <n v="7.2164199999999996E-5"/>
    <n v="1.6712389999999999E-3"/>
    <n v="3.9293669999999996E-3"/>
    <n v="14749.5566"/>
  </r>
  <r>
    <n v="16276"/>
    <x v="9"/>
    <s v="Variable Speed HP RTU, Original Heating Fuel Backup"/>
    <b v="1"/>
    <n v="0.64493030900000003"/>
    <s v="Food Service"/>
    <s v="GA, Bibb County"/>
    <s v="12001_30000"/>
    <s v="Small Packaged Unit"/>
    <s v="gen5_led"/>
    <s v="Georgia"/>
    <n v="71.875793650000006"/>
    <s v="B: Food-Service Buildings with Small Packaged Units"/>
    <n v="2.66357E-4"/>
    <n v="3.10747E-4"/>
    <n v="0"/>
    <n v="0"/>
    <n v="0"/>
    <n v="7.4334800000000001E-4"/>
    <n v="6.2117900000000002E-4"/>
    <n v="1.21681E-4"/>
    <n v="3.2000299999999999E-5"/>
    <n v="1.7831499999999999E-4"/>
    <n v="6.5858900000000001E-5"/>
    <n v="2.7031800000000002E-4"/>
    <n v="1.2888509999999999E-3"/>
    <n v="0"/>
    <n v="0"/>
    <n v="8.0920700000000005E-4"/>
    <n v="8.9149699999999999E-4"/>
    <n v="1.21681E-4"/>
    <n v="3.2000299999999999E-5"/>
    <n v="1.467166E-3"/>
    <n v="3.3215580000000001E-3"/>
    <n v="13543.536480000001"/>
  </r>
  <r>
    <n v="96354"/>
    <x v="9"/>
    <s v="Variable Speed HP RTU, Original Heating Fuel Backu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0"/>
    <s v="Variable Speed HP RTU, Electric Backup"/>
    <b v="1"/>
    <n v="1.409134865"/>
    <s v="Food Service"/>
    <s v="GA, Bibb County"/>
    <s v="3001_8000"/>
    <s v="Small Packaged Unit"/>
    <s v="gen5_led"/>
    <s v="Georgia"/>
    <n v="93.099494949999993"/>
    <s v="B: Food-Service Buildings with Small Packaged Units"/>
    <n v="1.95422E-4"/>
    <n v="2.20065E-4"/>
    <n v="0"/>
    <n v="0"/>
    <n v="0"/>
    <n v="5.9339500000000003E-4"/>
    <n v="2.1449800000000001E-4"/>
    <n v="7.58622E-5"/>
    <n v="6.9665000000000005E-5"/>
    <n v="1.07983E-4"/>
    <n v="4.5503999999999997E-5"/>
    <n v="6.0150199999999996E-4"/>
    <n v="7.53614E-4"/>
    <n v="0"/>
    <n v="0"/>
    <n v="6.3889899999999996E-4"/>
    <n v="8.1599899999999998E-4"/>
    <n v="7.58622E-5"/>
    <n v="6.9665000000000005E-5"/>
    <n v="8.6159699999999997E-4"/>
    <n v="2.4620089999999998E-3"/>
    <n v="7750.2417589999995"/>
  </r>
  <r>
    <n v="3236"/>
    <x v="10"/>
    <s v="Variable Speed HP RTU, Electric Backup"/>
    <b v="1"/>
    <n v="7.0713056740000004"/>
    <s v="Food Service"/>
    <s v="GA, Bibb County"/>
    <s v="1001_3000"/>
    <s v="Small Packaged Unit"/>
    <s v="gen2_t8_halogen"/>
    <s v="Georgia"/>
    <n v="186.9569444"/>
    <s v="B: Food-Service Buildings with Small Packaged Units"/>
    <n v="7.3466799999999995E-4"/>
    <n v="7.8985700000000004E-4"/>
    <n v="0"/>
    <n v="0"/>
    <n v="0"/>
    <n v="1.452456E-3"/>
    <n v="1.1876479999999999E-3"/>
    <n v="3.6869399999999998E-4"/>
    <n v="3.4530299999999998E-4"/>
    <n v="2.1889699999999999E-4"/>
    <n v="4.7586399999999999E-6"/>
    <n v="4.0582450000000003E-3"/>
    <n v="1.385903E-3"/>
    <n v="0"/>
    <n v="0"/>
    <n v="1.457215E-3"/>
    <n v="5.2458940000000001E-3"/>
    <n v="3.6869399999999998E-4"/>
    <n v="3.4530299999999998E-4"/>
    <n v="1.6048E-3"/>
    <n v="9.0219050000000002E-3"/>
    <n v="14142.611349999999"/>
  </r>
  <r>
    <n v="3238"/>
    <x v="10"/>
    <s v="Variable Speed HP RTU, Electric Backup"/>
    <b v="1"/>
    <n v="21.70766768"/>
    <s v="Food Service"/>
    <s v="GA, Bibb County"/>
    <s v="_1000"/>
    <s v="Small Packaged Unit"/>
    <s v="gen2_t8_halogen"/>
    <s v="Georgia"/>
    <n v="229.0888889"/>
    <s v="B: Food-Service Buildings with Small Packaged Units"/>
    <n v="1.266065E-3"/>
    <n v="1.3897130000000001E-3"/>
    <n v="0"/>
    <n v="0"/>
    <n v="0"/>
    <n v="2.0241590000000002E-3"/>
    <n v="9.8615500000000006E-4"/>
    <n v="4.32896E-4"/>
    <n v="1.0647510000000001E-3"/>
    <n v="3.8125300000000002E-4"/>
    <n v="5.6580999999999999E-5"/>
    <n v="9.908254E-3"/>
    <n v="2.114688E-3"/>
    <n v="0"/>
    <n v="0"/>
    <n v="2.0807400000000002E-3"/>
    <n v="1.0894409000000001E-2"/>
    <n v="4.32896E-4"/>
    <n v="1.0647510000000001E-3"/>
    <n v="2.4959409999999998E-3"/>
    <n v="1.6968530999999999E-2"/>
    <n v="21707.667679999999"/>
  </r>
  <r>
    <n v="16270"/>
    <x v="10"/>
    <s v="Variable Speed HP RTU, Electric Backup"/>
    <b v="1"/>
    <n v="1.47495566"/>
    <s v="Food Service"/>
    <s v="GA, Bibb County"/>
    <s v="8001_12000"/>
    <s v="Small Packaged Unit"/>
    <s v="gen2_t8_halogen"/>
    <s v="Georgia"/>
    <n v="77.935833329999994"/>
    <s v="B: Food-Service Buildings with Small Packaged Units"/>
    <n v="3.0116300000000002E-4"/>
    <n v="3.5229400000000001E-4"/>
    <n v="0"/>
    <n v="0"/>
    <n v="0"/>
    <n v="8.9443300000000003E-4"/>
    <n v="3.3052599999999999E-4"/>
    <n v="2.2713099999999999E-4"/>
    <n v="7.2164199999999996E-5"/>
    <n v="1.9914299999999999E-4"/>
    <n v="1.13461E-4"/>
    <n v="6.1336699999999997E-4"/>
    <n v="1.472096E-3"/>
    <n v="0"/>
    <n v="0"/>
    <n v="1.0078940000000001E-3"/>
    <n v="9.4389400000000003E-4"/>
    <n v="2.2713099999999999E-4"/>
    <n v="7.2164199999999996E-5"/>
    <n v="1.6712389999999999E-3"/>
    <n v="3.9223219999999998E-3"/>
    <n v="14749.5566"/>
  </r>
  <r>
    <n v="16276"/>
    <x v="10"/>
    <s v="Variable Speed HP RTU, Electric Backup"/>
    <b v="1"/>
    <n v="0.64493030900000003"/>
    <s v="Food Service"/>
    <s v="GA, Bibb County"/>
    <s v="12001_30000"/>
    <s v="Small Packaged Unit"/>
    <s v="gen5_led"/>
    <s v="Georgia"/>
    <n v="71.811640209999993"/>
    <s v="B: Food-Service Buildings with Small Packaged Units"/>
    <n v="2.6668699999999999E-4"/>
    <n v="3.1114499999999998E-4"/>
    <n v="0"/>
    <n v="0"/>
    <n v="0"/>
    <n v="7.5473599999999999E-4"/>
    <n v="6.2117900000000002E-4"/>
    <n v="1.21681E-4"/>
    <n v="3.2000299999999999E-5"/>
    <n v="1.7831499999999999E-4"/>
    <n v="5.1512199999999998E-5"/>
    <n v="2.7031800000000002E-4"/>
    <n v="1.2888509999999999E-3"/>
    <n v="0"/>
    <n v="0"/>
    <n v="8.0624899999999998E-4"/>
    <n v="8.9149699999999999E-4"/>
    <n v="1.21681E-4"/>
    <n v="3.2000299999999999E-5"/>
    <n v="1.467166E-3"/>
    <n v="3.3185929999999999E-3"/>
    <n v="13543.536480000001"/>
  </r>
  <r>
    <n v="96354"/>
    <x v="10"/>
    <s v="Variable Speed HP RTU, Electric Backu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1"/>
    <s v="VRF with DOAS"/>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1"/>
    <s v="VRF with DOAS"/>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1"/>
    <s v="VRF with DOAS"/>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1"/>
    <s v="VRF with DOAS"/>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1"/>
    <s v="VRF with DOAS"/>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1"/>
    <s v="VRF with DOAS"/>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2"/>
    <s v="Demand Control Ventilation"/>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2"/>
    <s v="Demand Control Ventilation"/>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2"/>
    <s v="Demand Control Ventilation"/>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2"/>
    <s v="Demand Control Ventilation"/>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2"/>
    <s v="Demand Control Ventilation"/>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2"/>
    <s v="Demand Control Ventilation"/>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3"/>
    <s v="Energy Recovery for AHUs"/>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3"/>
    <s v="Energy Recovery for AHUs"/>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3"/>
    <s v="Energy Recovery for AHUs"/>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3"/>
    <s v="Energy Recovery for AHUs"/>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3"/>
    <s v="Energy Recovery for AHUs"/>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3"/>
    <s v="Energy Recovery for AHUs"/>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4"/>
    <s v="Air Side Economizers for AHUs"/>
    <b v="1"/>
    <n v="1.409134865"/>
    <s v="Food Service"/>
    <s v="GA, Bibb County"/>
    <s v="3001_8000"/>
    <s v="Small Packaged Unit"/>
    <s v="gen5_led"/>
    <s v="Georgia"/>
    <n v="102.9727273"/>
    <s v="B: Food-Service Buildings with Small Packaged Units"/>
    <n v="2.1892400000000001E-4"/>
    <n v="2.4915400000000002E-4"/>
    <n v="0"/>
    <n v="0"/>
    <n v="0"/>
    <n v="8.1607999999999995E-4"/>
    <n v="2.1449800000000001E-4"/>
    <n v="7.58622E-5"/>
    <n v="6.9384500000000006E-5"/>
    <n v="1.07983E-4"/>
    <n v="8.4183000000000004E-5"/>
    <n v="6.0150199999999996E-4"/>
    <n v="7.53614E-4"/>
    <n v="0"/>
    <n v="0"/>
    <n v="9.00263E-4"/>
    <n v="8.1599899999999998E-4"/>
    <n v="7.58622E-5"/>
    <n v="6.9384500000000006E-5"/>
    <n v="8.6159699999999997E-4"/>
    <n v="2.7231059999999999E-3"/>
    <n v="7750.2417589999995"/>
  </r>
  <r>
    <n v="3236"/>
    <x v="14"/>
    <s v="Air Side Economizers for AHUs"/>
    <b v="1"/>
    <n v="7.0713056740000004"/>
    <s v="Food Service"/>
    <s v="GA, Bibb County"/>
    <s v="1001_3000"/>
    <s v="Small Packaged Unit"/>
    <s v="gen2_t8_halogen"/>
    <s v="Georgia"/>
    <n v="194.93611110000001"/>
    <s v="B: Food-Service Buildings with Small Packaged Units"/>
    <n v="7.4613299999999995E-4"/>
    <n v="8.0818299999999997E-4"/>
    <n v="0"/>
    <n v="0"/>
    <n v="0"/>
    <n v="1.3127130000000001E-3"/>
    <n v="1.1876479999999999E-3"/>
    <n v="3.6869399999999998E-4"/>
    <n v="3.4376099999999999E-4"/>
    <n v="2.1889699999999999E-4"/>
    <n v="5.31158E-4"/>
    <n v="4.0582450000000003E-3"/>
    <n v="1.385903E-3"/>
    <n v="0"/>
    <n v="0"/>
    <n v="1.843871E-3"/>
    <n v="5.2458940000000001E-3"/>
    <n v="3.6869399999999998E-4"/>
    <n v="3.4376099999999999E-4"/>
    <n v="1.6048E-3"/>
    <n v="9.4069529999999991E-3"/>
    <n v="14142.611349999999"/>
  </r>
  <r>
    <n v="3238"/>
    <x v="14"/>
    <s v="Air Side Economizers for AHUs"/>
    <b v="1"/>
    <n v="21.70766768"/>
    <s v="Food Service"/>
    <s v="GA, Bibb County"/>
    <s v="_1000"/>
    <s v="Small Packaged Unit"/>
    <s v="gen2_t8_halogen"/>
    <s v="Georgia"/>
    <n v="234.5722222"/>
    <s v="B: Food-Service Buildings with Small Packaged Units"/>
    <n v="1.269493E-3"/>
    <n v="1.411982E-3"/>
    <n v="0"/>
    <n v="0"/>
    <n v="0"/>
    <n v="1.9377439999999999E-3"/>
    <n v="9.8615500000000006E-4"/>
    <n v="4.32896E-4"/>
    <n v="1.058167E-3"/>
    <n v="3.8125300000000002E-4"/>
    <n v="5.5552200000000003E-4"/>
    <n v="9.908254E-3"/>
    <n v="2.114688E-3"/>
    <n v="0"/>
    <n v="0"/>
    <n v="2.4932660000000001E-3"/>
    <n v="1.0894409000000001E-2"/>
    <n v="4.32896E-4"/>
    <n v="1.058167E-3"/>
    <n v="2.4959409999999998E-3"/>
    <n v="1.7374679000000001E-2"/>
    <n v="21707.667679999999"/>
  </r>
  <r>
    <n v="16270"/>
    <x v="14"/>
    <s v="Air Side Economizers for AHUs"/>
    <b v="1"/>
    <n v="1.47495566"/>
    <s v="Food Service"/>
    <s v="GA, Bibb County"/>
    <s v="8001_12000"/>
    <s v="Small Packaged Unit"/>
    <s v="gen2_t8_halogen"/>
    <s v="Georgia"/>
    <n v="88.051666670000003"/>
    <s v="B: Food-Service Buildings with Small Packaged Units"/>
    <n v="3.2895299999999999E-4"/>
    <n v="3.9186499999999998E-4"/>
    <n v="0"/>
    <n v="0"/>
    <n v="0"/>
    <n v="1.0005400000000001E-3"/>
    <n v="3.3052599999999999E-4"/>
    <n v="2.2713099999999999E-4"/>
    <n v="7.2164199999999996E-5"/>
    <n v="1.9914299999999999E-4"/>
    <n v="5.1644500000000003E-4"/>
    <n v="6.1336699999999997E-4"/>
    <n v="1.472096E-3"/>
    <n v="0"/>
    <n v="0"/>
    <n v="1.516985E-3"/>
    <n v="9.4389400000000003E-4"/>
    <n v="2.2713099999999999E-4"/>
    <n v="7.2164199999999996E-5"/>
    <n v="1.6712389999999999E-3"/>
    <n v="4.4314269999999999E-3"/>
    <n v="14749.5566"/>
  </r>
  <r>
    <n v="16276"/>
    <x v="14"/>
    <s v="Air Side Economizers for AHUs"/>
    <b v="1"/>
    <n v="0.64493030900000003"/>
    <s v="Food Service"/>
    <s v="GA, Bibb County"/>
    <s v="12001_30000"/>
    <s v="Small Packaged Unit"/>
    <s v="gen5_led"/>
    <s v="Georgia"/>
    <n v="78.207275129999999"/>
    <s v="B: Food-Service Buildings with Small Packaged Units"/>
    <n v="2.8659600000000002E-4"/>
    <n v="3.4017500000000002E-4"/>
    <n v="0"/>
    <n v="0"/>
    <n v="0"/>
    <n v="9.32159E-4"/>
    <n v="6.2117900000000002E-4"/>
    <n v="1.21681E-4"/>
    <n v="3.1878000000000002E-5"/>
    <n v="1.7831499999999999E-4"/>
    <n v="1.6977600000000001E-4"/>
    <n v="2.7031800000000002E-4"/>
    <n v="1.2888509999999999E-3"/>
    <n v="0"/>
    <n v="0"/>
    <n v="1.1019350000000001E-3"/>
    <n v="8.9149699999999999E-4"/>
    <n v="1.21681E-4"/>
    <n v="3.1878000000000002E-5"/>
    <n v="1.467166E-3"/>
    <n v="3.6141509999999999E-3"/>
    <n v="13543.536480000001"/>
  </r>
  <r>
    <n v="96354"/>
    <x v="14"/>
    <s v="Air Side Economizers for AHUs"/>
    <b v="1"/>
    <n v="5.4775205E-2"/>
    <s v="Food Service"/>
    <s v="GA, Bibb County"/>
    <s v="30001_40000"/>
    <s v="Multizone CAV/VAV"/>
    <s v="gen2_t8_halogen"/>
    <s v="Georgia"/>
    <n v="119.49849210000001"/>
    <s v="F: Buildings with Electric Resistance Multizone Systems"/>
    <n v="4.6746100000000003E-5"/>
    <n v="5.27247E-5"/>
    <n v="3.2507599999999999E-4"/>
    <n v="0"/>
    <n v="0"/>
    <n v="1.9117E-4"/>
    <n v="3.4085499999999997E-5"/>
    <n v="2.3014200000000001E-5"/>
    <n v="2.6524300000000002E-6"/>
    <n v="1.7341200000000001E-4"/>
    <n v="0"/>
    <n v="3.2291800000000001E-5"/>
    <n v="0"/>
    <n v="0"/>
    <n v="0"/>
    <n v="5.1624600000000004E-4"/>
    <n v="6.6377299999999999E-5"/>
    <n v="2.3014200000000001E-5"/>
    <n v="2.6524300000000002E-6"/>
    <n v="1.7341200000000001E-4"/>
    <n v="7.8170300000000002E-4"/>
    <n v="1917.1321720000001"/>
  </r>
  <r>
    <n v="3235"/>
    <x v="15"/>
    <s v="VRF with DOAS, 25pct Heat Pump Upsizing Allowance"/>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5"/>
    <s v="VRF with DOAS, 25pct Heat Pump Upsizing Allowance"/>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5"/>
    <s v="VRF with DOAS, 25pct Heat Pump Upsizing Allowance"/>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5"/>
    <s v="VRF with DOAS, 25pct Heat Pump Upsizing Allowance"/>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5"/>
    <s v="VRF with DOAS, 25pct Heat Pump Upsizing Allowance"/>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5"/>
    <s v="VRF with DOAS, 25pct Heat Pump Upsizing Allowance"/>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6"/>
    <s v="Unoccupied AHU Control"/>
    <b v="1"/>
    <n v="1.409134865"/>
    <s v="Food Service"/>
    <s v="GA, Bibb County"/>
    <s v="3001_8000"/>
    <s v="Small Packaged Unit"/>
    <s v="gen5_led"/>
    <s v="Georgia"/>
    <n v="98.214646459999997"/>
    <s v="B: Food-Service Buildings with Small Packaged Units"/>
    <n v="1.9962499999999999E-4"/>
    <n v="2.3409E-4"/>
    <n v="0"/>
    <n v="0"/>
    <n v="0"/>
    <n v="6.8877000000000001E-4"/>
    <n v="2.1449800000000001E-4"/>
    <n v="7.58622E-5"/>
    <n v="6.9531399999999996E-5"/>
    <n v="1.07983E-4"/>
    <n v="8.5531999999999994E-5"/>
    <n v="6.0150199999999996E-4"/>
    <n v="7.53614E-4"/>
    <n v="0"/>
    <n v="0"/>
    <n v="7.7430200000000004E-4"/>
    <n v="8.1599899999999998E-4"/>
    <n v="7.58622E-5"/>
    <n v="6.9531399999999996E-5"/>
    <n v="8.6159699999999997E-4"/>
    <n v="2.5972790000000001E-3"/>
    <n v="7750.2417589999995"/>
  </r>
  <r>
    <n v="3236"/>
    <x v="16"/>
    <s v="Unoccupied AHU Control"/>
    <b v="1"/>
    <n v="7.0713056740000004"/>
    <s v="Food Service"/>
    <s v="GA, Bibb County"/>
    <s v="1001_3000"/>
    <s v="Small Packaged Unit"/>
    <s v="gen2_t8_halogen"/>
    <s v="Georgia"/>
    <n v="195.66249999999999"/>
    <s v="B: Food-Service Buildings with Small Packaged Units"/>
    <n v="7.4903199999999995E-4"/>
    <n v="8.12454E-4"/>
    <n v="0"/>
    <n v="0"/>
    <n v="0"/>
    <n v="1.349308E-3"/>
    <n v="1.1876479999999999E-3"/>
    <n v="3.6869399999999998E-4"/>
    <n v="3.4396200000000001E-4"/>
    <n v="2.1889699999999999E-4"/>
    <n v="5.2928100000000004E-4"/>
    <n v="4.0582450000000003E-3"/>
    <n v="1.385903E-3"/>
    <n v="0"/>
    <n v="0"/>
    <n v="1.878589E-3"/>
    <n v="5.2458940000000001E-3"/>
    <n v="3.6869399999999998E-4"/>
    <n v="3.4396200000000001E-4"/>
    <n v="1.6048E-3"/>
    <n v="9.4420059999999993E-3"/>
    <n v="14142.611349999999"/>
  </r>
  <r>
    <n v="3238"/>
    <x v="16"/>
    <s v="Unoccupied AHU Control"/>
    <b v="1"/>
    <n v="21.70766768"/>
    <s v="Food Service"/>
    <s v="GA, Bibb County"/>
    <s v="_1000"/>
    <s v="Small Packaged Unit"/>
    <s v="gen2_t8_halogen"/>
    <s v="Georgia"/>
    <n v="235.2861111"/>
    <s v="B: Food-Service Buildings with Small Packaged Units"/>
    <n v="1.2725589999999999E-3"/>
    <n v="1.4196040000000001E-3"/>
    <n v="0"/>
    <n v="0"/>
    <n v="0"/>
    <n v="2.0116079999999998E-3"/>
    <n v="9.8615500000000006E-4"/>
    <n v="4.32896E-4"/>
    <n v="1.0624880000000001E-3"/>
    <n v="3.8125300000000002E-4"/>
    <n v="5.30215E-4"/>
    <n v="9.908254E-3"/>
    <n v="2.114688E-3"/>
    <n v="0"/>
    <n v="0"/>
    <n v="2.5418229999999999E-3"/>
    <n v="1.0894409000000001E-2"/>
    <n v="4.32896E-4"/>
    <n v="1.0624880000000001E-3"/>
    <n v="2.4959409999999998E-3"/>
    <n v="1.7427557E-2"/>
    <n v="21707.667679999999"/>
  </r>
  <r>
    <n v="16270"/>
    <x v="16"/>
    <s v="Unoccupied AHU Control"/>
    <b v="1"/>
    <n v="1.47495566"/>
    <s v="Food Service"/>
    <s v="GA, Bibb County"/>
    <s v="8001_12000"/>
    <s v="Small Packaged Unit"/>
    <s v="gen2_t8_halogen"/>
    <s v="Georgia"/>
    <n v="88.253888889999999"/>
    <s v="B: Food-Service Buildings with Small Packaged Units"/>
    <n v="3.29659E-4"/>
    <n v="3.9333199999999998E-4"/>
    <n v="0"/>
    <n v="0"/>
    <n v="0"/>
    <n v="1.015583E-3"/>
    <n v="3.3052599999999999E-4"/>
    <n v="2.2713099999999999E-4"/>
    <n v="7.2164199999999996E-5"/>
    <n v="1.9914299999999999E-4"/>
    <n v="5.1159399999999998E-4"/>
    <n v="6.1336699999999997E-4"/>
    <n v="1.472096E-3"/>
    <n v="0"/>
    <n v="0"/>
    <n v="1.5271760000000001E-3"/>
    <n v="9.4389400000000003E-4"/>
    <n v="2.2713099999999999E-4"/>
    <n v="7.2164199999999996E-5"/>
    <n v="1.6712389999999999E-3"/>
    <n v="4.441604E-3"/>
    <n v="14749.5566"/>
  </r>
  <r>
    <n v="16276"/>
    <x v="16"/>
    <s v="Unoccupied AHU Control"/>
    <b v="1"/>
    <n v="0.64493030900000003"/>
    <s v="Food Service"/>
    <s v="GA, Bibb County"/>
    <s v="12001_30000"/>
    <s v="Small Packaged Unit"/>
    <s v="gen5_led"/>
    <s v="Georgia"/>
    <n v="78.384259259999993"/>
    <s v="B: Food-Service Buildings with Small Packaged Units"/>
    <n v="2.8741800000000001E-4"/>
    <n v="3.4201899999999999E-4"/>
    <n v="0"/>
    <n v="0"/>
    <n v="0"/>
    <n v="9.5690399999999996E-4"/>
    <n v="6.2117900000000002E-4"/>
    <n v="1.21681E-4"/>
    <n v="3.1914700000000001E-5"/>
    <n v="1.7831499999999999E-4"/>
    <n v="1.5317400000000001E-4"/>
    <n v="2.7031800000000002E-4"/>
    <n v="1.288839E-3"/>
    <n v="0"/>
    <n v="0"/>
    <n v="1.1100769999999999E-3"/>
    <n v="8.9149699999999999E-4"/>
    <n v="1.21681E-4"/>
    <n v="3.1914700000000001E-5"/>
    <n v="1.467154E-3"/>
    <n v="3.62233E-3"/>
    <n v="13543.536480000001"/>
  </r>
  <r>
    <n v="96354"/>
    <x v="16"/>
    <s v="Unoccupied AHU Control"/>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7"/>
    <s v="Variable Speed HP RTU, Electric Backup, Energy Recovery"/>
    <b v="1"/>
    <n v="1.409134865"/>
    <s v="Food Service"/>
    <s v="GA, Bibb County"/>
    <s v="3001_8000"/>
    <s v="Small Packaged Unit"/>
    <s v="gen5_led"/>
    <s v="Georgia"/>
    <n v="93.099494949999993"/>
    <s v="B: Food-Service Buildings with Small Packaged Units"/>
    <n v="1.95422E-4"/>
    <n v="2.20065E-4"/>
    <n v="0"/>
    <n v="0"/>
    <n v="0"/>
    <n v="5.9339500000000003E-4"/>
    <n v="2.1449800000000001E-4"/>
    <n v="7.58622E-5"/>
    <n v="6.9665000000000005E-5"/>
    <n v="1.07983E-4"/>
    <n v="4.5503999999999997E-5"/>
    <n v="6.0150199999999996E-4"/>
    <n v="7.53614E-4"/>
    <n v="0"/>
    <n v="0"/>
    <n v="6.3889899999999996E-4"/>
    <n v="8.1599899999999998E-4"/>
    <n v="7.58622E-5"/>
    <n v="6.9665000000000005E-5"/>
    <n v="8.6159699999999997E-4"/>
    <n v="2.4620089999999998E-3"/>
    <n v="7750.2417589999995"/>
  </r>
  <r>
    <n v="3236"/>
    <x v="17"/>
    <s v="Variable Speed HP RTU, Electric Backup, Energy Recovery"/>
    <b v="1"/>
    <n v="7.0713056740000004"/>
    <s v="Food Service"/>
    <s v="GA, Bibb County"/>
    <s v="1001_3000"/>
    <s v="Small Packaged Unit"/>
    <s v="gen2_t8_halogen"/>
    <s v="Georgia"/>
    <n v="186.9569444"/>
    <s v="B: Food-Service Buildings with Small Packaged Units"/>
    <n v="7.3466799999999995E-4"/>
    <n v="7.8985700000000004E-4"/>
    <n v="0"/>
    <n v="0"/>
    <n v="0"/>
    <n v="1.452456E-3"/>
    <n v="1.1876479999999999E-3"/>
    <n v="3.6869399999999998E-4"/>
    <n v="3.4530299999999998E-4"/>
    <n v="2.1889699999999999E-4"/>
    <n v="4.7586399999999999E-6"/>
    <n v="4.0582450000000003E-3"/>
    <n v="1.385903E-3"/>
    <n v="0"/>
    <n v="0"/>
    <n v="1.457215E-3"/>
    <n v="5.2458940000000001E-3"/>
    <n v="3.6869399999999998E-4"/>
    <n v="3.4530299999999998E-4"/>
    <n v="1.6048E-3"/>
    <n v="9.0219050000000002E-3"/>
    <n v="14142.611349999999"/>
  </r>
  <r>
    <n v="3238"/>
    <x v="17"/>
    <s v="Variable Speed HP RTU, Electric Backup, Energy Recovery"/>
    <b v="1"/>
    <n v="21.70766768"/>
    <s v="Food Service"/>
    <s v="GA, Bibb County"/>
    <s v="_1000"/>
    <s v="Small Packaged Unit"/>
    <s v="gen2_t8_halogen"/>
    <s v="Georgia"/>
    <n v="229.0888889"/>
    <s v="B: Food-Service Buildings with Small Packaged Units"/>
    <n v="1.266065E-3"/>
    <n v="1.3897130000000001E-3"/>
    <n v="0"/>
    <n v="0"/>
    <n v="0"/>
    <n v="2.0241590000000002E-3"/>
    <n v="9.8615500000000006E-4"/>
    <n v="4.32896E-4"/>
    <n v="1.0647510000000001E-3"/>
    <n v="3.8125300000000002E-4"/>
    <n v="5.6580999999999999E-5"/>
    <n v="9.908254E-3"/>
    <n v="2.114688E-3"/>
    <n v="0"/>
    <n v="0"/>
    <n v="2.0807400000000002E-3"/>
    <n v="1.0894409000000001E-2"/>
    <n v="4.32896E-4"/>
    <n v="1.0647510000000001E-3"/>
    <n v="2.4959409999999998E-3"/>
    <n v="1.6968530999999999E-2"/>
    <n v="21707.667679999999"/>
  </r>
  <r>
    <n v="16270"/>
    <x v="17"/>
    <s v="Variable Speed HP RTU, Electric Backup, Energy Recovery"/>
    <b v="1"/>
    <n v="1.47495566"/>
    <s v="Food Service"/>
    <s v="GA, Bibb County"/>
    <s v="8001_12000"/>
    <s v="Small Packaged Unit"/>
    <s v="gen2_t8_halogen"/>
    <s v="Georgia"/>
    <n v="77.935833329999994"/>
    <s v="B: Food-Service Buildings with Small Packaged Units"/>
    <n v="3.0116300000000002E-4"/>
    <n v="3.5229400000000001E-4"/>
    <n v="0"/>
    <n v="0"/>
    <n v="0"/>
    <n v="8.9443300000000003E-4"/>
    <n v="3.3052599999999999E-4"/>
    <n v="2.2713099999999999E-4"/>
    <n v="7.2164199999999996E-5"/>
    <n v="1.9914299999999999E-4"/>
    <n v="1.13461E-4"/>
    <n v="6.1336699999999997E-4"/>
    <n v="1.472096E-3"/>
    <n v="0"/>
    <n v="0"/>
    <n v="1.0078940000000001E-3"/>
    <n v="9.4389400000000003E-4"/>
    <n v="2.2713099999999999E-4"/>
    <n v="7.2164199999999996E-5"/>
    <n v="1.6712389999999999E-3"/>
    <n v="3.9223219999999998E-3"/>
    <n v="14749.5566"/>
  </r>
  <r>
    <n v="16276"/>
    <x v="17"/>
    <s v="Variable Speed HP RTU, Electric Backup, Energy Recovery"/>
    <b v="1"/>
    <n v="0.64493030900000003"/>
    <s v="Food Service"/>
    <s v="GA, Bibb County"/>
    <s v="12001_30000"/>
    <s v="Small Packaged Unit"/>
    <s v="gen5_led"/>
    <s v="Georgia"/>
    <n v="71.811640209999993"/>
    <s v="B: Food-Service Buildings with Small Packaged Units"/>
    <n v="2.6668699999999999E-4"/>
    <n v="3.1114499999999998E-4"/>
    <n v="0"/>
    <n v="0"/>
    <n v="0"/>
    <n v="7.5473599999999999E-4"/>
    <n v="6.2117900000000002E-4"/>
    <n v="1.21681E-4"/>
    <n v="3.2000299999999999E-5"/>
    <n v="1.7831499999999999E-4"/>
    <n v="5.1512199999999998E-5"/>
    <n v="2.7031800000000002E-4"/>
    <n v="1.2888509999999999E-3"/>
    <n v="0"/>
    <n v="0"/>
    <n v="8.0624899999999998E-4"/>
    <n v="8.9149699999999999E-4"/>
    <n v="1.21681E-4"/>
    <n v="3.2000299999999999E-5"/>
    <n v="1.467166E-3"/>
    <n v="3.3185929999999999E-3"/>
    <n v="13543.536480000001"/>
  </r>
  <r>
    <n v="96354"/>
    <x v="17"/>
    <s v="Variable Speed HP RTU, Electric Backup, Energy Recovery"/>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8"/>
    <s v="Advanced RTU Controls"/>
    <b v="1"/>
    <n v="1.409134865"/>
    <s v="Food Service"/>
    <s v="GA, Bibb County"/>
    <s v="3001_8000"/>
    <s v="Small Packaged Unit"/>
    <s v="gen5_led"/>
    <s v="Georgia"/>
    <n v="92.659595960000004"/>
    <s v="B: Food-Service Buildings with Small Packaged Units"/>
    <n v="1.8824799999999999E-4"/>
    <n v="2.1535599999999999E-4"/>
    <n v="0"/>
    <n v="0"/>
    <n v="0"/>
    <n v="5.1861400000000003E-4"/>
    <n v="2.1449800000000001E-4"/>
    <n v="7.58622E-5"/>
    <n v="6.93445E-5"/>
    <n v="1.07983E-4"/>
    <n v="1.08958E-4"/>
    <n v="6.0150199999999996E-4"/>
    <n v="7.53614E-4"/>
    <n v="0"/>
    <n v="0"/>
    <n v="6.2757299999999998E-4"/>
    <n v="8.1599899999999998E-4"/>
    <n v="7.58622E-5"/>
    <n v="6.93445E-5"/>
    <n v="8.6159699999999997E-4"/>
    <n v="2.4503760000000002E-3"/>
    <n v="7750.2417589999995"/>
  </r>
  <r>
    <n v="3236"/>
    <x v="18"/>
    <s v="Advanced RTU Controls"/>
    <b v="1"/>
    <n v="7.0713056740000004"/>
    <s v="Food Service"/>
    <s v="GA, Bibb County"/>
    <s v="1001_3000"/>
    <s v="Small Packaged Unit"/>
    <s v="gen2_t8_halogen"/>
    <s v="Georgia"/>
    <n v="188.06805560000001"/>
    <s v="B: Food-Service Buildings with Small Packaged Units"/>
    <n v="7.1835400000000004E-4"/>
    <n v="7.73246E-4"/>
    <n v="0"/>
    <n v="0"/>
    <n v="0"/>
    <n v="1.0685479999999999E-3"/>
    <n v="1.1876479999999999E-3"/>
    <n v="3.6869399999999998E-4"/>
    <n v="3.43493E-4"/>
    <n v="2.1889699999999999E-4"/>
    <n v="4.4409499999999998E-4"/>
    <n v="4.0582450000000003E-3"/>
    <n v="1.385903E-3"/>
    <n v="0"/>
    <n v="0"/>
    <n v="1.5126429999999999E-3"/>
    <n v="5.2458940000000001E-3"/>
    <n v="3.6869399999999998E-4"/>
    <n v="3.43493E-4"/>
    <n v="1.6048E-3"/>
    <n v="9.0755239999999997E-3"/>
    <n v="14142.611349999999"/>
  </r>
  <r>
    <n v="3238"/>
    <x v="18"/>
    <s v="Advanced RTU Controls"/>
    <b v="1"/>
    <n v="21.70766768"/>
    <s v="Food Service"/>
    <s v="GA, Bibb County"/>
    <s v="_1000"/>
    <s v="Small Packaged Unit"/>
    <s v="gen2_t8_halogen"/>
    <s v="Georgia"/>
    <n v="228.66388889999999"/>
    <s v="B: Food-Service Buildings with Small Packaged Units"/>
    <n v="1.2461519999999999E-3"/>
    <n v="1.3634560000000001E-3"/>
    <n v="0"/>
    <n v="0"/>
    <n v="0"/>
    <n v="1.568013E-3"/>
    <n v="9.8615500000000006E-4"/>
    <n v="4.32896E-4"/>
    <n v="1.0594020000000001E-3"/>
    <n v="3.8125300000000002E-4"/>
    <n v="4.8639100000000003E-4"/>
    <n v="9.908254E-3"/>
    <n v="2.114688E-3"/>
    <n v="0"/>
    <n v="0"/>
    <n v="2.0544040000000001E-3"/>
    <n v="1.0894409000000001E-2"/>
    <n v="4.32896E-4"/>
    <n v="1.0594020000000001E-3"/>
    <n v="2.4959409999999998E-3"/>
    <n v="1.6937051000000002E-2"/>
    <n v="21707.667679999999"/>
  </r>
  <r>
    <n v="16270"/>
    <x v="18"/>
    <s v="Advanced RTU Controls"/>
    <b v="1"/>
    <n v="1.47495566"/>
    <s v="Food Service"/>
    <s v="GA, Bibb County"/>
    <s v="8001_12000"/>
    <s v="Small Packaged Unit"/>
    <s v="gen2_t8_halogen"/>
    <s v="Georgia"/>
    <n v="79.122777780000007"/>
    <s v="B: Food-Service Buildings with Small Packaged Units"/>
    <n v="2.9642500000000001E-4"/>
    <n v="3.4507599999999999E-4"/>
    <n v="0"/>
    <n v="0"/>
    <n v="0"/>
    <n v="6.80541E-4"/>
    <n v="3.3052599999999999E-4"/>
    <n v="2.2713099999999999E-4"/>
    <n v="7.1954500000000004E-5"/>
    <n v="1.9914299999999999E-4"/>
    <n v="3.8727100000000001E-4"/>
    <n v="6.1336699999999997E-4"/>
    <n v="1.47211E-3"/>
    <n v="0"/>
    <n v="0"/>
    <n v="1.0678110000000001E-3"/>
    <n v="9.4389400000000003E-4"/>
    <n v="2.2713099999999999E-4"/>
    <n v="7.1954500000000004E-5"/>
    <n v="1.6712529999999999E-3"/>
    <n v="3.9820580000000001E-3"/>
    <n v="14749.5566"/>
  </r>
  <r>
    <n v="16276"/>
    <x v="18"/>
    <s v="Advanced RTU Controls"/>
    <b v="1"/>
    <n v="0.64493030900000003"/>
    <s v="Food Service"/>
    <s v="GA, Bibb County"/>
    <s v="12001_30000"/>
    <s v="Small Packaged Unit"/>
    <s v="gen5_led"/>
    <s v="Georgia"/>
    <n v="72.838492059999993"/>
    <s v="B: Food-Service Buildings with Small Packaged Units"/>
    <n v="2.6768099999999997E-4"/>
    <n v="3.13419E-4"/>
    <n v="0"/>
    <n v="0"/>
    <n v="0"/>
    <n v="7.3771799999999995E-4"/>
    <n v="6.2117900000000002E-4"/>
    <n v="1.21681E-4"/>
    <n v="3.1890300000000002E-5"/>
    <n v="1.7831499999999999E-4"/>
    <n v="1.16094E-4"/>
    <n v="2.7031800000000002E-4"/>
    <n v="1.2888509999999999E-3"/>
    <n v="0"/>
    <n v="0"/>
    <n v="8.5381200000000002E-4"/>
    <n v="8.9149699999999999E-4"/>
    <n v="1.21681E-4"/>
    <n v="3.1890300000000002E-5"/>
    <n v="1.467166E-3"/>
    <n v="3.3660460000000001E-3"/>
    <n v="13543.536480000001"/>
  </r>
  <r>
    <n v="96354"/>
    <x v="18"/>
    <s v="Advanced RTU Controls"/>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9"/>
    <s v="Hydronic Water-to-Water Geothermal Heat Pump"/>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9"/>
    <s v="Hydronic Water-to-Water Geothermal Heat Pump"/>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9"/>
    <s v="Hydronic Water-to-Water Geothermal Heat Pump"/>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9"/>
    <s v="Hydronic Water-to-Water Geothermal Heat Pump"/>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9"/>
    <s v="Hydronic Water-to-Water Geothermal Heat Pump"/>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9"/>
    <s v="Hydronic Water-to-Water Geothermal Heat Pum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0"/>
    <s v="Packaged Water-to-Air Geothermal Heat Pump"/>
    <b v="1"/>
    <n v="1.409134865"/>
    <s v="Food Service"/>
    <s v="GA, Bibb County"/>
    <s v="3001_8000"/>
    <s v="Small Packaged Unit"/>
    <s v="gen5_led"/>
    <s v="Georgia"/>
    <n v="79.951515150000006"/>
    <s v="B: Food-Service Buildings with Small Packaged Units"/>
    <n v="1.6275299999999999E-4"/>
    <n v="1.81013E-4"/>
    <n v="0"/>
    <n v="0"/>
    <n v="0"/>
    <n v="2.90747E-4"/>
    <n v="2.1449800000000001E-4"/>
    <n v="7.58622E-5"/>
    <n v="7.0105799999999995E-5"/>
    <n v="1.07983E-4"/>
    <n v="0"/>
    <n v="6.0150199999999996E-4"/>
    <n v="7.53614E-4"/>
    <n v="0"/>
    <n v="0"/>
    <n v="2.90747E-4"/>
    <n v="8.1599899999999998E-4"/>
    <n v="7.58622E-5"/>
    <n v="7.0105799999999995E-5"/>
    <n v="8.6159699999999997E-4"/>
    <n v="2.1143120000000001E-3"/>
    <n v="7750.2417589999995"/>
  </r>
  <r>
    <n v="3236"/>
    <x v="20"/>
    <s v="Packaged Water-to-Air Geothermal Heat Pump"/>
    <b v="1"/>
    <n v="7.0713056740000004"/>
    <s v="Food Service"/>
    <s v="GA, Bibb County"/>
    <s v="1001_3000"/>
    <s v="Small Packaged Unit"/>
    <s v="gen2_t8_halogen"/>
    <s v="Georgia"/>
    <n v="179.13611109999999"/>
    <s v="B: Food-Service Buildings with Small Packaged Units"/>
    <n v="7.0412100000000004E-4"/>
    <n v="7.4512999999999999E-4"/>
    <n v="0"/>
    <n v="0"/>
    <n v="0"/>
    <n v="1.079071E-3"/>
    <n v="1.1876479999999999E-3"/>
    <n v="3.6869399999999998E-4"/>
    <n v="3.4610700000000001E-4"/>
    <n v="2.1889699999999999E-4"/>
    <n v="0"/>
    <n v="4.0582450000000003E-3"/>
    <n v="1.385903E-3"/>
    <n v="0"/>
    <n v="0"/>
    <n v="1.079071E-3"/>
    <n v="5.2458940000000001E-3"/>
    <n v="3.6869399999999998E-4"/>
    <n v="3.4610700000000001E-4"/>
    <n v="1.6048E-3"/>
    <n v="8.6444980000000005E-3"/>
    <n v="14142.611349999999"/>
  </r>
  <r>
    <n v="3238"/>
    <x v="20"/>
    <s v="Packaged Water-to-Air Geothermal Heat Pump"/>
    <b v="1"/>
    <n v="21.70766768"/>
    <s v="Food Service"/>
    <s v="GA, Bibb County"/>
    <s v="_1000"/>
    <s v="Small Packaged Unit"/>
    <s v="gen2_t8_halogen"/>
    <s v="Georgia"/>
    <n v="223.30833329999999"/>
    <s v="B: Food-Service Buildings with Small Packaged Units"/>
    <n v="1.2579659999999999E-3"/>
    <n v="1.3416439999999999E-3"/>
    <n v="0"/>
    <n v="0"/>
    <n v="0"/>
    <n v="1.6496950000000001E-3"/>
    <n v="9.8615500000000006E-4"/>
    <n v="4.32896E-4"/>
    <n v="1.06722E-3"/>
    <n v="3.8125300000000002E-4"/>
    <n v="0"/>
    <n v="9.908254E-3"/>
    <n v="2.114688E-3"/>
    <n v="0"/>
    <n v="0"/>
    <n v="1.6496950000000001E-3"/>
    <n v="1.0894409000000001E-2"/>
    <n v="4.32896E-4"/>
    <n v="1.06722E-3"/>
    <n v="2.4959409999999998E-3"/>
    <n v="1.6540367E-2"/>
    <n v="21707.667679999999"/>
  </r>
  <r>
    <n v="16270"/>
    <x v="20"/>
    <s v="Packaged Water-to-Air Geothermal Heat Pump"/>
    <b v="1"/>
    <n v="1.47495566"/>
    <s v="Food Service"/>
    <s v="GA, Bibb County"/>
    <s v="8001_12000"/>
    <s v="Small Packaged Unit"/>
    <s v="gen2_t8_halogen"/>
    <s v="Georgia"/>
    <n v="77.050277780000002"/>
    <s v="B: Food-Service Buildings with Small Packaged Units"/>
    <n v="3.2222099999999998E-4"/>
    <n v="3.52923E-4"/>
    <n v="0"/>
    <n v="0"/>
    <n v="0"/>
    <n v="9.6300400000000005E-4"/>
    <n v="3.3052599999999999E-4"/>
    <n v="2.2713099999999999E-4"/>
    <n v="7.2499700000000007E-5"/>
    <n v="1.9914299999999999E-4"/>
    <n v="0"/>
    <n v="6.1336699999999997E-4"/>
    <n v="1.472082E-3"/>
    <n v="0"/>
    <n v="0"/>
    <n v="9.6300400000000005E-4"/>
    <n v="9.4389400000000003E-4"/>
    <n v="2.2713099999999999E-4"/>
    <n v="7.2499700000000007E-5"/>
    <n v="1.6712249999999999E-3"/>
    <n v="3.8777540000000002E-3"/>
    <n v="14749.5566"/>
  </r>
  <r>
    <n v="16276"/>
    <x v="20"/>
    <s v="Packaged Water-to-Air Geothermal Heat Pump"/>
    <b v="1"/>
    <n v="0.64493030900000003"/>
    <s v="Food Service"/>
    <s v="GA, Bibb County"/>
    <s v="12001_30000"/>
    <s v="Small Packaged Unit"/>
    <s v="gen5_led"/>
    <s v="Georgia"/>
    <n v="64.6531746"/>
    <s v="B: Food-Service Buildings with Small Packaged Units"/>
    <n v="2.4120599999999999E-4"/>
    <n v="2.7441999999999999E-4"/>
    <n v="0"/>
    <n v="0"/>
    <n v="0"/>
    <n v="4.75169E-4"/>
    <n v="6.2117900000000002E-4"/>
    <n v="1.21681E-4"/>
    <n v="3.22693E-5"/>
    <n v="1.7831499999999999E-4"/>
    <n v="0"/>
    <n v="2.7031800000000002E-4"/>
    <n v="1.2888450000000001E-3"/>
    <n v="0"/>
    <n v="0"/>
    <n v="4.75169E-4"/>
    <n v="8.9149699999999999E-4"/>
    <n v="1.21681E-4"/>
    <n v="3.22693E-5"/>
    <n v="1.4671599999999999E-3"/>
    <n v="2.9877829999999999E-3"/>
    <n v="13543.536480000001"/>
  </r>
  <r>
    <n v="96354"/>
    <x v="20"/>
    <s v="Packaged Water-to-Air Geothermal Heat Pum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1"/>
    <s v="Console Water-to-Air Geothermal Heat Pump"/>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21"/>
    <s v="Console Water-to-Air Geothermal Heat Pump"/>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21"/>
    <s v="Console Water-to-Air Geothermal Heat Pump"/>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21"/>
    <s v="Console Water-to-Air Geothermal Heat Pump"/>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21"/>
    <s v="Console Water-to-Air Geothermal Heat Pump"/>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21"/>
    <s v="Console Water-to-Air Geothermal Heat Pum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2"/>
    <s v="Standard Performance HP RTU, Electric Backup"/>
    <b v="1"/>
    <n v="1.409134865"/>
    <s v="Food Service"/>
    <s v="GA, Bibb County"/>
    <s v="3001_8000"/>
    <s v="Small Packaged Unit"/>
    <s v="gen5_led"/>
    <s v="Georgia"/>
    <n v="97.135858589999998"/>
    <s v="B: Food-Service Buildings with Small Packaged Units"/>
    <n v="2.04704E-4"/>
    <n v="2.3284900000000001E-4"/>
    <n v="0"/>
    <n v="0"/>
    <n v="0"/>
    <n v="7.0135100000000001E-4"/>
    <n v="2.1449800000000001E-4"/>
    <n v="7.58622E-5"/>
    <n v="6.9651699999999996E-5"/>
    <n v="1.07983E-4"/>
    <n v="4.4315299999999999E-5"/>
    <n v="6.0150199999999996E-4"/>
    <n v="7.53614E-4"/>
    <n v="0"/>
    <n v="0"/>
    <n v="7.4566699999999999E-4"/>
    <n v="8.1599899999999998E-4"/>
    <n v="7.58622E-5"/>
    <n v="6.9651699999999996E-5"/>
    <n v="8.6159699999999997E-4"/>
    <n v="2.5687499999999999E-3"/>
    <n v="7750.2417589999995"/>
  </r>
  <r>
    <n v="3236"/>
    <x v="22"/>
    <s v="Standard Performance HP RTU, Electric Backup"/>
    <b v="1"/>
    <n v="7.0713056740000004"/>
    <s v="Food Service"/>
    <s v="GA, Bibb County"/>
    <s v="1001_3000"/>
    <s v="Small Packaged Unit"/>
    <s v="gen2_t8_halogen"/>
    <s v="Georgia"/>
    <n v="188.85"/>
    <s v="B: Food-Service Buildings with Small Packaged Units"/>
    <n v="7.4045000000000003E-4"/>
    <n v="8.0074699999999998E-4"/>
    <n v="0"/>
    <n v="0"/>
    <n v="0"/>
    <n v="1.5443449999999999E-3"/>
    <n v="1.1876479999999999E-3"/>
    <n v="3.6869399999999998E-4"/>
    <n v="3.44901E-4"/>
    <n v="2.1889699999999999E-4"/>
    <n v="4.6245899999999999E-6"/>
    <n v="4.0582450000000003E-3"/>
    <n v="1.385903E-3"/>
    <n v="0"/>
    <n v="0"/>
    <n v="1.54897E-3"/>
    <n v="5.2458940000000001E-3"/>
    <n v="3.6869399999999998E-4"/>
    <n v="3.44901E-4"/>
    <n v="1.6048E-3"/>
    <n v="9.1132580000000008E-3"/>
    <n v="14142.611349999999"/>
  </r>
  <r>
    <n v="3238"/>
    <x v="22"/>
    <s v="Standard Performance HP RTU, Electric Backup"/>
    <b v="1"/>
    <n v="21.70766768"/>
    <s v="Food Service"/>
    <s v="GA, Bibb County"/>
    <s v="_1000"/>
    <s v="Small Packaged Unit"/>
    <s v="gen2_t8_halogen"/>
    <s v="Georgia"/>
    <n v="230.45"/>
    <s v="B: Food-Service Buildings with Small Packaged Units"/>
    <n v="1.2653269999999999E-3"/>
    <n v="1.4017739999999999E-3"/>
    <n v="0"/>
    <n v="0"/>
    <n v="0"/>
    <n v="2.126827E-3"/>
    <n v="9.8615500000000006E-4"/>
    <n v="4.32896E-4"/>
    <n v="1.064134E-3"/>
    <n v="3.8125300000000002E-4"/>
    <n v="5.5346500000000003E-5"/>
    <n v="9.908254E-3"/>
    <n v="2.114688E-3"/>
    <n v="0"/>
    <n v="0"/>
    <n v="2.1821739999999998E-3"/>
    <n v="1.0894409000000001E-2"/>
    <n v="4.32896E-4"/>
    <n v="1.064134E-3"/>
    <n v="2.4959409999999998E-3"/>
    <n v="1.7069348000000002E-2"/>
    <n v="21707.667679999999"/>
  </r>
  <r>
    <n v="16270"/>
    <x v="22"/>
    <s v="Standard Performance HP RTU, Electric Backup"/>
    <b v="1"/>
    <n v="1.47495566"/>
    <s v="Food Service"/>
    <s v="GA, Bibb County"/>
    <s v="8001_12000"/>
    <s v="Small Packaged Unit"/>
    <s v="gen2_t8_halogen"/>
    <s v="Georgia"/>
    <n v="81.464166669999997"/>
    <s v="B: Food-Service Buildings with Small Packaged Units"/>
    <n v="3.1468400000000002E-4"/>
    <n v="3.7348699999999998E-4"/>
    <n v="0"/>
    <n v="0"/>
    <n v="0"/>
    <n v="1.07262E-3"/>
    <n v="3.3052599999999999E-4"/>
    <n v="2.2713099999999999E-4"/>
    <n v="7.2164199999999996E-5"/>
    <n v="1.9914299999999999E-4"/>
    <n v="1.1283200000000001E-4"/>
    <n v="6.1336699999999997E-4"/>
    <n v="1.472096E-3"/>
    <n v="0"/>
    <n v="0"/>
    <n v="1.185452E-3"/>
    <n v="9.4389400000000003E-4"/>
    <n v="2.2713099999999999E-4"/>
    <n v="7.2164199999999996E-5"/>
    <n v="1.6712389999999999E-3"/>
    <n v="4.0998939999999998E-3"/>
    <n v="14749.5566"/>
  </r>
  <r>
    <n v="16276"/>
    <x v="22"/>
    <s v="Standard Performance HP RTU, Electric Backup"/>
    <b v="1"/>
    <n v="0.64493030900000003"/>
    <s v="Food Service"/>
    <s v="GA, Bibb County"/>
    <s v="12001_30000"/>
    <s v="Small Packaged Unit"/>
    <s v="gen5_led"/>
    <s v="Georgia"/>
    <n v="74.660846559999996"/>
    <s v="B: Food-Service Buildings with Small Packaged Units"/>
    <n v="2.78187E-4"/>
    <n v="3.26929E-4"/>
    <n v="0"/>
    <n v="0"/>
    <n v="0"/>
    <n v="8.8820800000000003E-4"/>
    <n v="6.2117900000000002E-4"/>
    <n v="1.21681E-4"/>
    <n v="3.19881E-5"/>
    <n v="1.7831499999999999E-4"/>
    <n v="4.9727300000000001E-5"/>
    <n v="2.7031800000000002E-4"/>
    <n v="1.2888450000000001E-3"/>
    <n v="0"/>
    <n v="0"/>
    <n v="9.37936E-4"/>
    <n v="8.9149699999999999E-4"/>
    <n v="1.21681E-4"/>
    <n v="3.19881E-5"/>
    <n v="1.4671599999999999E-3"/>
    <n v="3.4502619999999999E-3"/>
    <n v="13543.536480000001"/>
  </r>
  <r>
    <n v="96354"/>
    <x v="22"/>
    <s v="Standard Performance HP RTU, Electric Backu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3"/>
    <s v="Standard Performance HP RTU, Electric Backup + Roof Insulation"/>
    <b v="1"/>
    <n v="1.409134865"/>
    <s v="Food Service"/>
    <s v="GA, Bibb County"/>
    <s v="3001_8000"/>
    <s v="Small Packaged Unit"/>
    <s v="gen5_led"/>
    <s v="Georgia"/>
    <n v="96.583333330000002"/>
    <s v="B: Food-Service Buildings with Small Packaged Units"/>
    <n v="2.0363600000000001E-4"/>
    <n v="2.3138299999999999E-4"/>
    <n v="0"/>
    <n v="0"/>
    <n v="0"/>
    <n v="6.9197499999999995E-4"/>
    <n v="2.1449800000000001E-4"/>
    <n v="7.58622E-5"/>
    <n v="6.9678399999999993E-5"/>
    <n v="1.07983E-4"/>
    <n v="3.90129E-5"/>
    <n v="6.0150199999999996E-4"/>
    <n v="7.53614E-4"/>
    <n v="0"/>
    <n v="0"/>
    <n v="7.3098800000000002E-4"/>
    <n v="8.1599899999999998E-4"/>
    <n v="7.58622E-5"/>
    <n v="6.9678399999999993E-5"/>
    <n v="8.6159699999999997E-4"/>
    <n v="2.554139E-3"/>
    <n v="7750.2417589999995"/>
  </r>
  <r>
    <n v="3236"/>
    <x v="23"/>
    <s v="Standard Performance HP RTU, Electric Backup + Roof Insulation"/>
    <b v="1"/>
    <n v="7.0713056740000004"/>
    <s v="Food Service"/>
    <s v="GA, Bibb County"/>
    <s v="1001_3000"/>
    <s v="Small Packaged Unit"/>
    <s v="gen2_t8_halogen"/>
    <s v="Georgia"/>
    <n v="188.44166670000001"/>
    <s v="B: Food-Service Buildings with Small Packaged Units"/>
    <n v="7.3941299999999996E-4"/>
    <n v="7.9850600000000004E-4"/>
    <n v="0"/>
    <n v="0"/>
    <n v="0"/>
    <n v="1.526651E-3"/>
    <n v="1.1876479999999999E-3"/>
    <n v="3.6869399999999998E-4"/>
    <n v="3.4496800000000002E-4"/>
    <n v="2.1889699999999999E-4"/>
    <n v="2.54688E-6"/>
    <n v="4.0582450000000003E-3"/>
    <n v="1.385903E-3"/>
    <n v="0"/>
    <n v="0"/>
    <n v="1.5291980000000001E-3"/>
    <n v="5.2458940000000001E-3"/>
    <n v="3.6869399999999998E-4"/>
    <n v="3.4496800000000002E-4"/>
    <n v="1.6048E-3"/>
    <n v="9.0935530000000007E-3"/>
    <n v="14142.611349999999"/>
  </r>
  <r>
    <n v="3238"/>
    <x v="23"/>
    <s v="Standard Performance HP RTU, Electric Backup + Roof Insulation"/>
    <b v="1"/>
    <n v="21.70766768"/>
    <s v="Food Service"/>
    <s v="GA, Bibb County"/>
    <s v="_1000"/>
    <s v="Small Packaged Unit"/>
    <s v="gen2_t8_halogen"/>
    <s v="Georgia"/>
    <n v="230.04166670000001"/>
    <s v="B: Food-Service Buildings with Small Packaged Units"/>
    <n v="1.2637029999999999E-3"/>
    <n v="1.398821E-3"/>
    <n v="0"/>
    <n v="0"/>
    <n v="0"/>
    <n v="2.10831E-3"/>
    <n v="9.8615500000000006E-4"/>
    <n v="4.32896E-4"/>
    <n v="1.0645450000000001E-3"/>
    <n v="3.8125300000000002E-4"/>
    <n v="4.3207300000000002E-5"/>
    <n v="9.908254E-3"/>
    <n v="2.114688E-3"/>
    <n v="0"/>
    <n v="0"/>
    <n v="2.1515169999999999E-3"/>
    <n v="1.0894409000000001E-2"/>
    <n v="4.32896E-4"/>
    <n v="1.0645450000000001E-3"/>
    <n v="2.4959409999999998E-3"/>
    <n v="1.7039103E-2"/>
    <n v="21707.667679999999"/>
  </r>
  <r>
    <n v="16270"/>
    <x v="23"/>
    <s v="Standard Performance HP RTU, Electric Backup + Roof Insulation"/>
    <b v="1"/>
    <n v="1.47495566"/>
    <s v="Food Service"/>
    <s v="GA, Bibb County"/>
    <s v="8001_12000"/>
    <s v="Small Packaged Unit"/>
    <s v="gen2_t8_halogen"/>
    <s v="Georgia"/>
    <n v="80.767499999999998"/>
    <s v="B: Food-Service Buildings with Small Packaged Units"/>
    <n v="3.1113799999999997E-4"/>
    <n v="3.6971900000000002E-4"/>
    <n v="0"/>
    <n v="0"/>
    <n v="0"/>
    <n v="1.0453459999999999E-3"/>
    <n v="3.3052599999999999E-4"/>
    <n v="2.2713099999999999E-4"/>
    <n v="7.2220100000000003E-5"/>
    <n v="1.9914299999999999E-4"/>
    <n v="1.05003E-4"/>
    <n v="6.1336699999999997E-4"/>
    <n v="1.472096E-3"/>
    <n v="0"/>
    <n v="0"/>
    <n v="1.1503489999999999E-3"/>
    <n v="9.4389400000000003E-4"/>
    <n v="2.2713099999999999E-4"/>
    <n v="7.2220100000000003E-5"/>
    <n v="1.6712389999999999E-3"/>
    <n v="4.0648330000000003E-3"/>
    <n v="14749.5566"/>
  </r>
  <r>
    <n v="16276"/>
    <x v="23"/>
    <s v="Standard Performance HP RTU, Electric Backup + Roof Insulation"/>
    <b v="1"/>
    <n v="0.64493030900000003"/>
    <s v="Food Service"/>
    <s v="GA, Bibb County"/>
    <s v="12001_30000"/>
    <s v="Small Packaged Unit"/>
    <s v="gen5_led"/>
    <s v="Georgia"/>
    <n v="74.216931220000006"/>
    <s v="B: Food-Service Buildings with Small Packaged Units"/>
    <n v="2.7681100000000002E-4"/>
    <n v="3.2491699999999998E-4"/>
    <n v="0"/>
    <n v="0"/>
    <n v="0"/>
    <n v="8.7593399999999998E-4"/>
    <n v="6.2117900000000002E-4"/>
    <n v="1.21681E-4"/>
    <n v="3.2012499999999999E-5"/>
    <n v="1.7831499999999999E-4"/>
    <n v="4.1462899999999999E-5"/>
    <n v="2.7031800000000002E-4"/>
    <n v="1.2888450000000001E-3"/>
    <n v="0"/>
    <n v="0"/>
    <n v="9.1739700000000003E-4"/>
    <n v="8.9149699999999999E-4"/>
    <n v="1.21681E-4"/>
    <n v="3.2012499999999999E-5"/>
    <n v="1.4671599999999999E-3"/>
    <n v="3.4297469999999999E-3"/>
    <n v="13543.536480000001"/>
  </r>
  <r>
    <n v="96354"/>
    <x v="23"/>
    <s v="Standard Performance HP RTU, Electric Backup + Roof Insulation"/>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4"/>
    <s v="Standard Performance HP RTU, Electric Backup, 32F Minimum Compressor Lockout"/>
    <b v="1"/>
    <n v="1.409134865"/>
    <s v="Food Service"/>
    <s v="GA, Bibb County"/>
    <s v="3001_8000"/>
    <s v="Small Packaged Unit"/>
    <s v="gen5_led"/>
    <s v="Georgia"/>
    <n v="97.370202019999994"/>
    <s v="B: Food-Service Buildings with Small Packaged Units"/>
    <n v="2.05443E-4"/>
    <n v="2.33587E-4"/>
    <n v="0"/>
    <n v="0"/>
    <n v="0"/>
    <n v="7.0754900000000003E-4"/>
    <n v="2.1449800000000001E-4"/>
    <n v="7.58622E-5"/>
    <n v="6.9651699999999996E-5"/>
    <n v="1.07983E-4"/>
    <n v="4.4315299999999999E-5"/>
    <n v="6.0150199999999996E-4"/>
    <n v="7.53614E-4"/>
    <n v="0"/>
    <n v="0"/>
    <n v="7.5186399999999998E-4"/>
    <n v="8.1599899999999998E-4"/>
    <n v="7.58622E-5"/>
    <n v="6.9651699999999996E-5"/>
    <n v="8.6159699999999997E-4"/>
    <n v="2.5749470000000002E-3"/>
    <n v="7750.2417589999995"/>
  </r>
  <r>
    <n v="3236"/>
    <x v="24"/>
    <s v="Standard Performance HP RTU, Electric Backup, 32F Minimum Compressor Lockout"/>
    <b v="1"/>
    <n v="7.0713056740000004"/>
    <s v="Food Service"/>
    <s v="GA, Bibb County"/>
    <s v="1001_3000"/>
    <s v="Small Packaged Unit"/>
    <s v="gen2_t8_halogen"/>
    <s v="Georgia"/>
    <n v="191.1513889"/>
    <s v="B: Food-Service Buildings with Small Packaged Units"/>
    <n v="7.5565300000000001E-4"/>
    <n v="8.13983E-4"/>
    <n v="0"/>
    <n v="0"/>
    <n v="0"/>
    <n v="1.655402E-3"/>
    <n v="1.1876479999999999E-3"/>
    <n v="3.6869399999999998E-4"/>
    <n v="3.44901E-4"/>
    <n v="2.1889699999999999E-4"/>
    <n v="4.6245899999999999E-6"/>
    <n v="4.0582450000000003E-3"/>
    <n v="1.385903E-3"/>
    <n v="0"/>
    <n v="0"/>
    <n v="1.6600269999999999E-3"/>
    <n v="5.2458940000000001E-3"/>
    <n v="3.6869399999999998E-4"/>
    <n v="3.44901E-4"/>
    <n v="1.6048E-3"/>
    <n v="9.2243150000000003E-3"/>
    <n v="14142.611349999999"/>
  </r>
  <r>
    <n v="3238"/>
    <x v="24"/>
    <s v="Standard Performance HP RTU, Electric Backup, 32F Minimum Compressor Lockout"/>
    <b v="1"/>
    <n v="21.70766768"/>
    <s v="Food Service"/>
    <s v="GA, Bibb County"/>
    <s v="_1000"/>
    <s v="Small Packaged Unit"/>
    <s v="gen2_t8_halogen"/>
    <s v="Georgia"/>
    <n v="233.3583333"/>
    <s v="B: Food-Service Buildings with Small Packaged Units"/>
    <n v="1.2960440000000001E-3"/>
    <n v="1.4274400000000001E-3"/>
    <n v="0"/>
    <n v="0"/>
    <n v="0"/>
    <n v="2.342041E-3"/>
    <n v="9.8615500000000006E-4"/>
    <n v="4.32896E-4"/>
    <n v="1.064134E-3"/>
    <n v="3.8125300000000002E-4"/>
    <n v="5.5346500000000003E-5"/>
    <n v="9.908254E-3"/>
    <n v="2.114688E-3"/>
    <n v="0"/>
    <n v="0"/>
    <n v="2.397387E-3"/>
    <n v="1.0894409000000001E-2"/>
    <n v="4.32896E-4"/>
    <n v="1.064134E-3"/>
    <n v="2.4959409999999998E-3"/>
    <n v="1.7284766999999999E-2"/>
    <n v="21707.667679999999"/>
  </r>
  <r>
    <n v="16270"/>
    <x v="24"/>
    <s v="Standard Performance HP RTU, Electric Backup, 32F Minimum Compressor Lockout"/>
    <b v="1"/>
    <n v="1.47495566"/>
    <s v="Food Service"/>
    <s v="GA, Bibb County"/>
    <s v="8001_12000"/>
    <s v="Small Packaged Unit"/>
    <s v="gen2_t8_halogen"/>
    <s v="Georgia"/>
    <n v="83.206666670000004"/>
    <s v="B: Food-Service Buildings with Small Packaged Units"/>
    <n v="3.2636399999999999E-4"/>
    <n v="3.8393800000000001E-4"/>
    <n v="0"/>
    <n v="0"/>
    <n v="0"/>
    <n v="1.160316E-3"/>
    <n v="3.3052599999999999E-4"/>
    <n v="2.2713099999999999E-4"/>
    <n v="7.2164199999999996E-5"/>
    <n v="1.9914299999999999E-4"/>
    <n v="1.12846E-4"/>
    <n v="6.1336699999999997E-4"/>
    <n v="1.472096E-3"/>
    <n v="0"/>
    <n v="0"/>
    <n v="1.273162E-3"/>
    <n v="9.4389400000000003E-4"/>
    <n v="2.2713099999999999E-4"/>
    <n v="7.2164199999999996E-5"/>
    <n v="1.6712389999999999E-3"/>
    <n v="4.1875899999999997E-3"/>
    <n v="14749.5566"/>
  </r>
  <r>
    <n v="16276"/>
    <x v="24"/>
    <s v="Standard Performance HP RTU, Electric Backup, 32F Minimum Compressor Lockout"/>
    <b v="1"/>
    <n v="0.64493030900000003"/>
    <s v="Food Service"/>
    <s v="GA, Bibb County"/>
    <s v="12001_30000"/>
    <s v="Small Packaged Unit"/>
    <s v="gen5_led"/>
    <s v="Georgia"/>
    <n v="75.278968250000005"/>
    <s v="B: Food-Service Buildings with Small Packaged Units"/>
    <n v="2.8192899999999999E-4"/>
    <n v="3.3031800000000002E-4"/>
    <n v="0"/>
    <n v="0"/>
    <n v="0"/>
    <n v="9.1649199999999998E-4"/>
    <n v="6.2117900000000002E-4"/>
    <n v="1.21681E-4"/>
    <n v="3.19881E-5"/>
    <n v="1.7831499999999999E-4"/>
    <n v="5.0002400000000001E-5"/>
    <n v="2.7031800000000002E-4"/>
    <n v="1.2888450000000001E-3"/>
    <n v="0"/>
    <n v="0"/>
    <n v="9.6649500000000005E-4"/>
    <n v="8.9149699999999999E-4"/>
    <n v="1.21681E-4"/>
    <n v="3.19881E-5"/>
    <n v="1.4671599999999999E-3"/>
    <n v="3.4788269999999999E-3"/>
    <n v="13543.536480000001"/>
  </r>
  <r>
    <n v="96354"/>
    <x v="24"/>
    <s v="Standard Performance HP RTU, Electric Backup, 32F Minimum Compressor Lockout"/>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5"/>
    <s v="Cold Climate Challenge HP RTU, Electric Backup"/>
    <b v="1"/>
    <n v="1.409134865"/>
    <s v="Food Service"/>
    <s v="GA, Bibb County"/>
    <s v="3001_8000"/>
    <s v="Small Packaged Unit"/>
    <s v="gen5_led"/>
    <s v="Georgia"/>
    <n v="93.87676768"/>
    <s v="B: Food-Service Buildings with Small Packaged Units"/>
    <n v="1.9740599999999999E-4"/>
    <n v="2.2254100000000001E-4"/>
    <n v="0"/>
    <n v="0"/>
    <n v="0"/>
    <n v="6.14457E-4"/>
    <n v="2.1449800000000001E-4"/>
    <n v="7.58622E-5"/>
    <n v="6.9651699999999996E-5"/>
    <n v="1.07983E-4"/>
    <n v="4.5009799999999997E-5"/>
    <n v="6.0150199999999996E-4"/>
    <n v="7.53614E-4"/>
    <n v="0"/>
    <n v="0"/>
    <n v="6.5946699999999995E-4"/>
    <n v="8.1599899999999998E-4"/>
    <n v="7.58622E-5"/>
    <n v="6.9651699999999996E-5"/>
    <n v="8.6159699999999997E-4"/>
    <n v="2.482564E-3"/>
    <n v="7750.2417589999995"/>
  </r>
  <r>
    <n v="3236"/>
    <x v="25"/>
    <s v="Cold Climate Challenge HP RTU, Electric Backup"/>
    <b v="1"/>
    <n v="7.0713056740000004"/>
    <s v="Food Service"/>
    <s v="GA, Bibb County"/>
    <s v="1001_3000"/>
    <s v="Small Packaged Unit"/>
    <s v="gen2_t8_halogen"/>
    <s v="Georgia"/>
    <n v="184.93611110000001"/>
    <s v="B: Food-Service Buildings with Small Packaged Units"/>
    <n v="7.2054200000000001E-4"/>
    <n v="7.7822799999999995E-4"/>
    <n v="0"/>
    <n v="0"/>
    <n v="0"/>
    <n v="1.354938E-3"/>
    <n v="1.1876479999999999E-3"/>
    <n v="3.6869399999999998E-4"/>
    <n v="3.4523600000000001E-4"/>
    <n v="2.1889699999999999E-4"/>
    <n v="4.7586399999999999E-6"/>
    <n v="4.0582450000000003E-3"/>
    <n v="1.385903E-3"/>
    <n v="0"/>
    <n v="0"/>
    <n v="1.359697E-3"/>
    <n v="5.2458940000000001E-3"/>
    <n v="3.6869399999999998E-4"/>
    <n v="3.4523600000000001E-4"/>
    <n v="1.6048E-3"/>
    <n v="8.9243870000000006E-3"/>
    <n v="14142.611349999999"/>
  </r>
  <r>
    <n v="3238"/>
    <x v="25"/>
    <s v="Cold Climate Challenge HP RTU, Electric Backup"/>
    <b v="1"/>
    <n v="21.70766768"/>
    <s v="Food Service"/>
    <s v="GA, Bibb County"/>
    <s v="_1000"/>
    <s v="Small Packaged Unit"/>
    <s v="gen2_t8_halogen"/>
    <s v="Georgia"/>
    <n v="227.51111109999999"/>
    <s v="B: Food-Service Buildings with Small Packaged Units"/>
    <n v="1.246507E-3"/>
    <n v="1.3758209999999999E-3"/>
    <n v="0"/>
    <n v="0"/>
    <n v="0"/>
    <n v="1.9079100000000001E-3"/>
    <n v="9.8615500000000006E-4"/>
    <n v="4.32896E-4"/>
    <n v="1.0647510000000001E-3"/>
    <n v="3.8125300000000002E-4"/>
    <n v="5.5757999999999997E-5"/>
    <n v="9.908254E-3"/>
    <n v="2.114688E-3"/>
    <n v="0"/>
    <n v="0"/>
    <n v="1.963668E-3"/>
    <n v="1.0894409000000001E-2"/>
    <n v="4.32896E-4"/>
    <n v="1.0647510000000001E-3"/>
    <n v="2.4959409999999998E-3"/>
    <n v="1.6851664999999998E-2"/>
    <n v="21707.667679999999"/>
  </r>
  <r>
    <n v="16270"/>
    <x v="25"/>
    <s v="Cold Climate Challenge HP RTU, Electric Backup"/>
    <b v="1"/>
    <n v="1.47495566"/>
    <s v="Food Service"/>
    <s v="GA, Bibb County"/>
    <s v="8001_12000"/>
    <s v="Small Packaged Unit"/>
    <s v="gen2_t8_halogen"/>
    <s v="Georgia"/>
    <n v="78.0625"/>
    <s v="B: Food-Service Buildings with Small Packaged Units"/>
    <n v="3.0095000000000002E-4"/>
    <n v="3.5306299999999998E-4"/>
    <n v="0"/>
    <n v="0"/>
    <n v="0"/>
    <n v="9.0097500000000004E-4"/>
    <n v="3.3052599999999999E-4"/>
    <n v="2.2713099999999999E-4"/>
    <n v="7.2164199999999996E-5"/>
    <n v="1.9914299999999999E-4"/>
    <n v="1.13279E-4"/>
    <n v="6.1336699999999997E-4"/>
    <n v="1.472096E-3"/>
    <n v="0"/>
    <n v="0"/>
    <n v="1.014254E-3"/>
    <n v="9.4389400000000003E-4"/>
    <n v="2.2713099999999999E-4"/>
    <n v="7.2164199999999996E-5"/>
    <n v="1.6712389999999999E-3"/>
    <n v="3.9286959999999998E-3"/>
    <n v="14749.5566"/>
  </r>
  <r>
    <n v="16276"/>
    <x v="25"/>
    <s v="Cold Climate Challenge HP RTU, Electric Backup"/>
    <b v="1"/>
    <n v="0.64493030900000003"/>
    <s v="Food Service"/>
    <s v="GA, Bibb County"/>
    <s v="12001_30000"/>
    <s v="Small Packaged Unit"/>
    <s v="gen5_led"/>
    <s v="Georgia"/>
    <n v="71.9718254"/>
    <s v="B: Food-Service Buildings with Small Packaged Units"/>
    <n v="2.6715700000000002E-4"/>
    <n v="3.1206400000000003E-4"/>
    <n v="0"/>
    <n v="0"/>
    <n v="0"/>
    <n v="7.6285999999999997E-4"/>
    <n v="6.2117900000000002E-4"/>
    <n v="1.21681E-4"/>
    <n v="3.19881E-5"/>
    <n v="1.7831499999999999E-4"/>
    <n v="5.0803100000000002E-5"/>
    <n v="2.7031800000000002E-4"/>
    <n v="1.2888509999999999E-3"/>
    <n v="0"/>
    <n v="0"/>
    <n v="8.1366299999999995E-4"/>
    <n v="8.9149699999999999E-4"/>
    <n v="1.21681E-4"/>
    <n v="3.19881E-5"/>
    <n v="1.467166E-3"/>
    <n v="3.325995E-3"/>
    <n v="13543.536480000001"/>
  </r>
  <r>
    <n v="96354"/>
    <x v="25"/>
    <s v="Cold Climate Challenge HP RTU, Electric Backu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6"/>
    <s v="Ideal Thermal Air Loads"/>
    <b v="1"/>
    <n v="1.409134865"/>
    <s v="Food Service"/>
    <s v="GA, Bibb County"/>
    <s v="3001_8000"/>
    <s v="Small Packaged Unit"/>
    <s v="gen5_led"/>
    <s v="Georgia"/>
    <n v="120.2"/>
    <s v="B: Food-Service Buildings with Small Packaged Units"/>
    <n v="1.4905499999999999E-4"/>
    <n v="1.6363900000000001E-4"/>
    <n v="9.0384199999999997E-4"/>
    <n v="3.0632000000000001E-4"/>
    <n v="0"/>
    <n v="1.4540700000000001E-4"/>
    <n v="2.1449800000000001E-4"/>
    <n v="7.58622E-5"/>
    <n v="6.9665000000000005E-5"/>
    <n v="1.07983E-4"/>
    <n v="0"/>
    <n v="6.0150199999999996E-4"/>
    <n v="7.53614E-4"/>
    <n v="0"/>
    <n v="0"/>
    <n v="1.355569E-3"/>
    <n v="8.1599899999999998E-4"/>
    <n v="7.58622E-5"/>
    <n v="6.9665000000000005E-5"/>
    <n v="8.6159699999999997E-4"/>
    <n v="3.1786800000000001E-3"/>
    <n v="7750.2417589999995"/>
  </r>
  <r>
    <n v="3236"/>
    <x v="26"/>
    <s v="Ideal Thermal Air Loads"/>
    <b v="1"/>
    <n v="7.0713056740000004"/>
    <s v="Food Service"/>
    <s v="GA, Bibb County"/>
    <s v="1001_3000"/>
    <s v="Small Packaged Unit"/>
    <s v="gen2_t8_halogen"/>
    <s v="Georgia"/>
    <n v="214.76111109999999"/>
    <s v="B: Food-Service Buildings with Small Packaged Units"/>
    <n v="6.1082699999999998E-4"/>
    <n v="6.4794699999999995E-4"/>
    <n v="1.9742309999999999E-3"/>
    <n v="5.6037999999999997E-4"/>
    <n v="0"/>
    <n v="2.6534399999999999E-4"/>
    <n v="1.1876479999999999E-3"/>
    <n v="3.6869399999999998E-4"/>
    <n v="3.4429699999999997E-4"/>
    <n v="2.1889699999999999E-4"/>
    <n v="0"/>
    <n v="4.0582450000000003E-3"/>
    <n v="1.385903E-3"/>
    <n v="0"/>
    <n v="0"/>
    <n v="2.7999549999999998E-3"/>
    <n v="5.2458940000000001E-3"/>
    <n v="3.6869399999999998E-4"/>
    <n v="3.4429699999999997E-4"/>
    <n v="1.6048E-3"/>
    <n v="1.036364E-2"/>
    <n v="14142.611349999999"/>
  </r>
  <r>
    <n v="3238"/>
    <x v="26"/>
    <s v="Ideal Thermal Air Loads"/>
    <b v="1"/>
    <n v="21.70766768"/>
    <s v="Food Service"/>
    <s v="GA, Bibb County"/>
    <s v="_1000"/>
    <s v="Small Packaged Unit"/>
    <s v="gen2_t8_halogen"/>
    <s v="Georgia"/>
    <n v="253.49722220000001"/>
    <s v="B: Food-Service Buildings with Small Packaged Units"/>
    <n v="1.1216450000000001E-3"/>
    <n v="1.1931590000000001E-3"/>
    <n v="2.8792510000000002E-3"/>
    <n v="6.0284499999999997E-4"/>
    <n v="0"/>
    <n v="4.0717699999999999E-4"/>
    <n v="9.8615500000000006E-4"/>
    <n v="4.32896E-4"/>
    <n v="1.063928E-3"/>
    <n v="3.8125300000000002E-4"/>
    <n v="0"/>
    <n v="9.908254E-3"/>
    <n v="2.114688E-3"/>
    <n v="0"/>
    <n v="0"/>
    <n v="3.8892729999999999E-3"/>
    <n v="1.0894409000000001E-2"/>
    <n v="4.32896E-4"/>
    <n v="1.063928E-3"/>
    <n v="2.4959409999999998E-3"/>
    <n v="1.8776447000000002E-2"/>
    <n v="21707.667679999999"/>
  </r>
  <r>
    <n v="16270"/>
    <x v="26"/>
    <s v="Ideal Thermal Air Loads"/>
    <b v="1"/>
    <n v="1.47495566"/>
    <s v="Food Service"/>
    <s v="GA, Bibb County"/>
    <s v="8001_12000"/>
    <s v="Small Packaged Unit"/>
    <s v="gen2_t8_halogen"/>
    <s v="Georgia"/>
    <n v="106.1047222"/>
    <s v="B: Food-Service Buildings with Small Packaged Units"/>
    <n v="2.2422100000000001E-4"/>
    <n v="2.4818099999999999E-4"/>
    <n v="1.761437E-3"/>
    <n v="5.7974600000000002E-4"/>
    <n v="0"/>
    <n v="8.4200800000000002E-5"/>
    <n v="3.3052599999999999E-4"/>
    <n v="2.2713099999999999E-4"/>
    <n v="7.2345899999999995E-5"/>
    <n v="1.9914299999999999E-4"/>
    <n v="0"/>
    <n v="6.1336699999999997E-4"/>
    <n v="1.472096E-3"/>
    <n v="0"/>
    <n v="0"/>
    <n v="2.425384E-3"/>
    <n v="9.4389400000000003E-4"/>
    <n v="2.2713099999999999E-4"/>
    <n v="7.2345899999999995E-5"/>
    <n v="1.6712389999999999E-3"/>
    <n v="5.3399930000000003E-3"/>
    <n v="14749.5566"/>
  </r>
  <r>
    <n v="16276"/>
    <x v="26"/>
    <s v="Ideal Thermal Air Loads"/>
    <b v="1"/>
    <n v="0.64493030900000003"/>
    <s v="Food Service"/>
    <s v="GA, Bibb County"/>
    <s v="12001_30000"/>
    <s v="Small Packaged Unit"/>
    <s v="gen5_led"/>
    <s v="Georgia"/>
    <n v="98.381481480000005"/>
    <s v="B: Food-Service Buildings with Small Packaged Units"/>
    <n v="2.14878E-4"/>
    <n v="2.44849E-4"/>
    <n v="1.2767659999999999E-3"/>
    <n v="5.3005000000000001E-4"/>
    <n v="0"/>
    <n v="2.2721699999999999E-4"/>
    <n v="6.2117900000000002E-4"/>
    <n v="1.21681E-4"/>
    <n v="3.2079799999999997E-5"/>
    <n v="1.7831499999999999E-4"/>
    <n v="0"/>
    <n v="2.7031800000000002E-4"/>
    <n v="1.288839E-3"/>
    <n v="0"/>
    <n v="0"/>
    <n v="2.0340330000000002E-3"/>
    <n v="8.9149699999999999E-4"/>
    <n v="1.21681E-4"/>
    <n v="3.2079799999999997E-5"/>
    <n v="1.467154E-3"/>
    <n v="4.546451E-3"/>
    <n v="13543.536480000001"/>
  </r>
  <r>
    <n v="96354"/>
    <x v="26"/>
    <s v="Ideal Thermal Air Loads"/>
    <b v="1"/>
    <n v="5.4775205E-2"/>
    <s v="Food Service"/>
    <s v="GA, Bibb County"/>
    <s v="30001_40000"/>
    <s v="Multizone CAV/VAV"/>
    <s v="gen2_t8_halogen"/>
    <s v="Georgia"/>
    <n v="79.22142857"/>
    <s v="F: Buildings with Electric Resistance Multizone Systems"/>
    <n v="2.80945E-5"/>
    <n v="3.3809500000000002E-5"/>
    <n v="1.7937699999999999E-4"/>
    <n v="4.0953099999999999E-5"/>
    <n v="0"/>
    <n v="3.2358799999999999E-5"/>
    <n v="3.4085499999999997E-5"/>
    <n v="2.3014200000000001E-5"/>
    <n v="2.6929300000000001E-6"/>
    <n v="1.73456E-4"/>
    <n v="0"/>
    <n v="3.2291800000000001E-5"/>
    <n v="0"/>
    <n v="0"/>
    <n v="0"/>
    <n v="2.5268900000000001E-4"/>
    <n v="6.6377299999999999E-5"/>
    <n v="2.3014200000000001E-5"/>
    <n v="2.6929300000000001E-6"/>
    <n v="1.73456E-4"/>
    <n v="5.1822900000000004E-4"/>
    <n v="1917.1321720000001"/>
  </r>
  <r>
    <n v="3235"/>
    <x v="27"/>
    <s v="LED Lighting"/>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27"/>
    <s v="LED Lighting"/>
    <b v="1"/>
    <n v="7.0713056740000004"/>
    <s v="Food Service"/>
    <s v="GA, Bibb County"/>
    <s v="1001_3000"/>
    <s v="Small Packaged Unit"/>
    <s v="gen2_t8_halogen"/>
    <s v="Georgia"/>
    <n v="192.65416669999999"/>
    <s v="B: Food-Service Buildings with Small Packaged Units"/>
    <n v="7.3207899999999995E-4"/>
    <n v="7.9300099999999999E-4"/>
    <n v="0"/>
    <n v="0"/>
    <n v="0"/>
    <n v="1.320756E-3"/>
    <n v="1.1876479999999999E-3"/>
    <n v="2.10922E-4"/>
    <n v="3.4409600000000001E-4"/>
    <n v="2.1889699999999999E-4"/>
    <n v="5.7036599999999999E-4"/>
    <n v="4.0582450000000003E-3"/>
    <n v="1.385903E-3"/>
    <n v="0"/>
    <n v="0"/>
    <n v="1.8911220000000001E-3"/>
    <n v="5.2458940000000001E-3"/>
    <n v="2.10922E-4"/>
    <n v="3.4409600000000001E-4"/>
    <n v="1.6048E-3"/>
    <n v="9.2968340000000003E-3"/>
    <n v="14142.611349999999"/>
  </r>
  <r>
    <n v="3238"/>
    <x v="27"/>
    <s v="LED Lighting"/>
    <b v="1"/>
    <n v="21.70766768"/>
    <s v="Food Service"/>
    <s v="GA, Bibb County"/>
    <s v="_1000"/>
    <s v="Small Packaged Unit"/>
    <s v="gen2_t8_halogen"/>
    <s v="Georgia"/>
    <n v="234.06388889999999"/>
    <s v="B: Food-Service Buildings with Small Packaged Units"/>
    <n v="1.2659609999999999E-3"/>
    <n v="1.4072780000000001E-3"/>
    <n v="0"/>
    <n v="0"/>
    <n v="0"/>
    <n v="1.9980279999999998E-3"/>
    <n v="9.8615500000000006E-4"/>
    <n v="3.2611199999999998E-4"/>
    <n v="1.062899E-3"/>
    <n v="3.8125300000000002E-4"/>
    <n v="5.5984299999999997E-4"/>
    <n v="9.908254E-3"/>
    <n v="2.114688E-3"/>
    <n v="0"/>
    <n v="0"/>
    <n v="2.5578710000000002E-3"/>
    <n v="1.0894409000000001E-2"/>
    <n v="3.2611199999999998E-4"/>
    <n v="1.062899E-3"/>
    <n v="2.4959409999999998E-3"/>
    <n v="1.7337027000000001E-2"/>
    <n v="21707.667679999999"/>
  </r>
  <r>
    <n v="16270"/>
    <x v="27"/>
    <s v="LED Lighting"/>
    <b v="1"/>
    <n v="1.47495566"/>
    <s v="Food Service"/>
    <s v="GA, Bibb County"/>
    <s v="8001_12000"/>
    <s v="Small Packaged Unit"/>
    <s v="gen2_t8_halogen"/>
    <s v="Georgia"/>
    <n v="86.723333330000003"/>
    <s v="B: Food-Service Buildings with Small Packaged Units"/>
    <n v="3.2298800000000002E-4"/>
    <n v="3.8235299999999999E-4"/>
    <n v="0"/>
    <n v="0"/>
    <n v="0"/>
    <n v="9.9352199999999994E-4"/>
    <n v="3.3052599999999999E-4"/>
    <n v="1.37744E-4"/>
    <n v="7.2220100000000003E-5"/>
    <n v="1.9914299999999999E-4"/>
    <n v="5.45942E-4"/>
    <n v="6.1336699999999997E-4"/>
    <n v="1.472096E-3"/>
    <n v="0"/>
    <n v="0"/>
    <n v="1.5394650000000001E-3"/>
    <n v="9.4389400000000003E-4"/>
    <n v="1.37744E-4"/>
    <n v="7.2220100000000003E-5"/>
    <n v="1.6712389999999999E-3"/>
    <n v="4.3645749999999999E-3"/>
    <n v="14749.5566"/>
  </r>
  <r>
    <n v="16276"/>
    <x v="27"/>
    <s v="LED Lighting"/>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27"/>
    <s v="LED Lighting"/>
    <b v="1"/>
    <n v="5.4775205E-2"/>
    <s v="Food Service"/>
    <s v="GA, Bibb County"/>
    <s v="30001_40000"/>
    <s v="Multizone CAV/VAV"/>
    <s v="gen2_t8_halogen"/>
    <s v="Georgia"/>
    <n v="125.9480952"/>
    <s v="F: Buildings with Electric Resistance Multizone Systems"/>
    <n v="4.9670799999999999E-5"/>
    <n v="5.5304099999999998E-5"/>
    <n v="3.4562200000000002E-4"/>
    <n v="0"/>
    <n v="0"/>
    <n v="2.2122799999999999E-4"/>
    <n v="3.4085499999999997E-5"/>
    <n v="1.45585E-5"/>
    <n v="2.6508800000000002E-6"/>
    <n v="1.73456E-4"/>
    <n v="0"/>
    <n v="3.2291800000000001E-5"/>
    <n v="0"/>
    <n v="0"/>
    <n v="0"/>
    <n v="5.6685000000000004E-4"/>
    <n v="6.6377299999999999E-5"/>
    <n v="1.45585E-5"/>
    <n v="2.6508800000000002E-6"/>
    <n v="1.73456E-4"/>
    <n v="8.2389300000000002E-4"/>
    <n v="1917.1321720000001"/>
  </r>
  <r>
    <n v="3235"/>
    <x v="28"/>
    <s v="Electric Kitchen Equipment"/>
    <b v="1"/>
    <n v="1.409134865"/>
    <s v="Food Service"/>
    <s v="GA, Bibb County"/>
    <s v="3001_8000"/>
    <s v="Small Packaged Unit"/>
    <s v="gen5_led"/>
    <s v="Georgia"/>
    <n v="93.294949489999993"/>
    <s v="B: Food-Service Buildings with Small Packaged Units"/>
    <n v="2.07104E-4"/>
    <n v="2.5020400000000002E-4"/>
    <n v="0"/>
    <n v="0"/>
    <n v="0"/>
    <n v="8.3093200000000005E-4"/>
    <n v="5.46328E-4"/>
    <n v="7.58622E-5"/>
    <n v="6.9384500000000006E-5"/>
    <n v="1.07983E-4"/>
    <n v="8.3101200000000003E-5"/>
    <n v="0"/>
    <n v="7.53614E-4"/>
    <n v="0"/>
    <n v="0"/>
    <n v="9.1403299999999997E-4"/>
    <n v="5.46328E-4"/>
    <n v="7.58622E-5"/>
    <n v="6.9384500000000006E-5"/>
    <n v="8.6159699999999997E-4"/>
    <n v="2.467178E-3"/>
    <n v="7750.2417589999995"/>
  </r>
  <r>
    <n v="3236"/>
    <x v="28"/>
    <s v="Electric Kitchen Equipment"/>
    <b v="1"/>
    <n v="7.0713056740000004"/>
    <s v="Food Service"/>
    <s v="GA, Bibb County"/>
    <s v="1001_3000"/>
    <s v="Small Packaged Unit"/>
    <s v="gen2_t8_halogen"/>
    <s v="Georgia"/>
    <n v="148.06388889999999"/>
    <s v="B: Food-Service Buildings with Small Packaged Units"/>
    <n v="6.5497500000000002E-4"/>
    <n v="7.4923399999999999E-4"/>
    <n v="0"/>
    <n v="0"/>
    <n v="0"/>
    <n v="1.196227E-3"/>
    <n v="3.065768E-3"/>
    <n v="3.6869399999999998E-4"/>
    <n v="3.4282300000000002E-4"/>
    <n v="2.1889699999999999E-4"/>
    <n v="5.6674700000000004E-4"/>
    <n v="0"/>
    <n v="1.385903E-3"/>
    <n v="0"/>
    <n v="0"/>
    <n v="1.7629740000000001E-3"/>
    <n v="3.065768E-3"/>
    <n v="3.6869399999999998E-4"/>
    <n v="3.4282300000000002E-4"/>
    <n v="1.6048E-3"/>
    <n v="7.1450589999999996E-3"/>
    <n v="14142.611349999999"/>
  </r>
  <r>
    <n v="3238"/>
    <x v="28"/>
    <s v="Electric Kitchen Equipment"/>
    <b v="1"/>
    <n v="21.70766768"/>
    <s v="Food Service"/>
    <s v="GA, Bibb County"/>
    <s v="_1000"/>
    <s v="Small Packaged Unit"/>
    <s v="gen2_t8_halogen"/>
    <s v="Georgia"/>
    <n v="164.68611110000001"/>
    <s v="B: Food-Service Buildings with Small Packaged Units"/>
    <n v="9.8004400000000001E-4"/>
    <n v="1.309712E-3"/>
    <n v="0"/>
    <n v="0"/>
    <n v="0"/>
    <n v="1.7828150000000001E-3"/>
    <n v="5.7988299999999996E-3"/>
    <n v="4.32896E-4"/>
    <n v="1.0532289999999999E-3"/>
    <n v="3.8125300000000002E-4"/>
    <n v="6.34736E-4"/>
    <n v="0"/>
    <n v="2.114688E-3"/>
    <n v="0"/>
    <n v="0"/>
    <n v="2.417551E-3"/>
    <n v="5.7988299999999996E-3"/>
    <n v="4.32896E-4"/>
    <n v="1.0532289999999999E-3"/>
    <n v="2.4959409999999998E-3"/>
    <n v="1.2198240000000001E-2"/>
    <n v="21707.667679999999"/>
  </r>
  <r>
    <n v="16270"/>
    <x v="28"/>
    <s v="Electric Kitchen Equipment"/>
    <b v="1"/>
    <n v="1.47495566"/>
    <s v="Food Service"/>
    <s v="GA, Bibb County"/>
    <s v="8001_12000"/>
    <s v="Small Packaged Unit"/>
    <s v="gen2_t8_halogen"/>
    <s v="Georgia"/>
    <n v="82.794722219999997"/>
    <s v="B: Food-Service Buildings with Small Packaged Units"/>
    <n v="3.15812E-4"/>
    <n v="3.92066E-4"/>
    <n v="0"/>
    <n v="0"/>
    <n v="0"/>
    <n v="1.003714E-3"/>
    <n v="6.6890899999999997E-4"/>
    <n v="2.2713099999999999E-4"/>
    <n v="7.2122199999999999E-5"/>
    <n v="1.9914299999999999E-4"/>
    <n v="5.23742E-4"/>
    <n v="0"/>
    <n v="1.472096E-3"/>
    <n v="0"/>
    <n v="0"/>
    <n v="1.527456E-3"/>
    <n v="6.6890899999999997E-4"/>
    <n v="2.2713099999999999E-4"/>
    <n v="7.2122199999999999E-5"/>
    <n v="1.6712389999999999E-3"/>
    <n v="4.1668579999999998E-3"/>
    <n v="14749.5566"/>
  </r>
  <r>
    <n v="16276"/>
    <x v="28"/>
    <s v="Electric Kitchen Equipment"/>
    <b v="1"/>
    <n v="0.64493030900000003"/>
    <s v="Food Service"/>
    <s v="GA, Bibb County"/>
    <s v="12001_30000"/>
    <s v="Small Packaged Unit"/>
    <s v="gen5_led"/>
    <s v="Georgia"/>
    <n v="75.275000000000006"/>
    <s v="B: Food-Service Buildings with Small Packaged Units"/>
    <n v="2.8042300000000002E-4"/>
    <n v="3.3861600000000003E-4"/>
    <n v="0"/>
    <n v="0"/>
    <n v="0"/>
    <n v="9.4902400000000003E-4"/>
    <n v="7.4744999999999998E-4"/>
    <n v="1.21681E-4"/>
    <n v="3.1908600000000001E-5"/>
    <n v="1.7831499999999999E-4"/>
    <n v="1.61426E-4"/>
    <n v="0"/>
    <n v="1.288839E-3"/>
    <n v="0"/>
    <n v="0"/>
    <n v="1.11045E-3"/>
    <n v="7.4744999999999998E-4"/>
    <n v="1.21681E-4"/>
    <n v="3.1908600000000001E-5"/>
    <n v="1.467154E-3"/>
    <n v="3.478643E-3"/>
    <n v="13543.536480000001"/>
  </r>
  <r>
    <n v="96354"/>
    <x v="28"/>
    <s v="Electric Kitchen Equipment"/>
    <b v="1"/>
    <n v="5.4775205E-2"/>
    <s v="Food Service"/>
    <s v="GA, Bibb County"/>
    <s v="30001_40000"/>
    <s v="Multizone CAV/VAV"/>
    <s v="gen2_t8_halogen"/>
    <s v="Georgia"/>
    <n v="123.7528571"/>
    <s v="F: Buildings with Electric Resistance Multizone Systems"/>
    <n v="4.8984199999999998E-5"/>
    <n v="5.5416800000000001E-5"/>
    <n v="3.44502E-4"/>
    <n v="0"/>
    <n v="0"/>
    <n v="2.15379E-4"/>
    <n v="5.0529099999999997E-5"/>
    <n v="2.3014200000000001E-5"/>
    <n v="2.6513899999999999E-6"/>
    <n v="1.73456E-4"/>
    <n v="0"/>
    <n v="0"/>
    <n v="0"/>
    <n v="0"/>
    <n v="0"/>
    <n v="5.5988100000000003E-4"/>
    <n v="5.0529099999999997E-5"/>
    <n v="2.3014200000000001E-5"/>
    <n v="2.6513899999999999E-6"/>
    <n v="1.73456E-4"/>
    <n v="8.0953299999999998E-4"/>
    <n v="1917.1321720000001"/>
  </r>
  <r>
    <n v="3235"/>
    <x v="29"/>
    <s v="Demand Flexibility, Thermostat Control, Load Shed for Daily Bldg Peak Reduction"/>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29"/>
    <s v="Demand Flexibility, Thermostat Control, Load Shed for Daily Bldg Peak Reduction"/>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29"/>
    <s v="Demand Flexibility, Thermostat Control, Load Shed for Daily Bldg Peak Reduction"/>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29"/>
    <s v="Demand Flexibility, Thermostat Control, Load Shed for Daily Bldg Peak Reduction"/>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29"/>
    <s v="Demand Flexibility, Thermostat Control, Load Shed for Daily Bldg Peak Reduction"/>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29"/>
    <s v="Demand Flexibility, Thermostat Control, Load Shed for Daily Bldg Peak Reduction"/>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0"/>
    <s v="Demand Flexibility, Thermostat Control, Load Shift for Daily Bldg Peak Reduction"/>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30"/>
    <s v="Demand Flexibility, Thermostat Control, Load Shift for Daily Bldg Peak Reduction"/>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30"/>
    <s v="Demand Flexibility, Thermostat Control, Load Shift for Daily Bldg Peak Reduction"/>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30"/>
    <s v="Demand Flexibility, Thermostat Control, Load Shift for Daily Bldg Peak Reduction"/>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30"/>
    <s v="Demand Flexibility, Thermostat Control, Load Shift for Daily Bldg Peak Reduction"/>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30"/>
    <s v="Demand Flexibility, Thermostat Control, Load Shift for Daily Bldg Peak Reduction"/>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1"/>
    <s v="Demand Flexibility, Lighting Control, Load Shed for Daily Bldg Peak Reduction"/>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31"/>
    <s v="Demand Flexibility, Lighting Control, Load Shed for Daily Bldg Peak Reduction"/>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31"/>
    <s v="Demand Flexibility, Lighting Control, Load Shed for Daily Bldg Peak Reduction"/>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31"/>
    <s v="Demand Flexibility, Lighting Control, Load Shed for Daily Bldg Peak Reduction"/>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31"/>
    <s v="Demand Flexibility, Lighting Control, Load Shed for Daily Bldg Peak Reduction"/>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31"/>
    <s v="Demand Flexibility, Lighting Control, Load Shed for Daily Bldg Peak Reduction"/>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2"/>
    <s v="Demand Flexibility, Lighting Control, Load Shed for Daily GHG Emission Reduction"/>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32"/>
    <s v="Demand Flexibility, Lighting Control, Load Shed for Daily GHG Emission Reduction"/>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32"/>
    <s v="Demand Flexibility, Lighting Control, Load Shed for Daily GHG Emission Reduction"/>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32"/>
    <s v="Demand Flexibility, Lighting Control, Load Shed for Daily GHG Emission Reduction"/>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32"/>
    <s v="Demand Flexibility, Lighting Control, Load Shed for Daily GHG Emission Reduction"/>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32"/>
    <s v="Demand Flexibility, Lighting Control, Load Shed for Daily GHG Emission Reduction"/>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3"/>
    <s v="Package 1, Wall &amp; Roof Insulation + New Windows"/>
    <b v="1"/>
    <n v="1.409134865"/>
    <s v="Food Service"/>
    <s v="GA, Bibb County"/>
    <s v="3001_8000"/>
    <s v="Small Packaged Unit"/>
    <s v="gen5_led"/>
    <s v="Georgia"/>
    <n v="102.0085859"/>
    <s v="B: Food-Service Buildings with Small Packaged Units"/>
    <n v="2.17708E-4"/>
    <n v="2.48003E-4"/>
    <n v="0"/>
    <n v="0"/>
    <n v="0"/>
    <n v="8.2644399999999996E-4"/>
    <n v="2.1449800000000001E-4"/>
    <n v="7.58622E-5"/>
    <n v="6.9571499999999996E-5"/>
    <n v="1.07983E-4"/>
    <n v="4.8148500000000002E-5"/>
    <n v="6.0150199999999996E-4"/>
    <n v="7.53614E-4"/>
    <n v="0"/>
    <n v="0"/>
    <n v="8.7459199999999999E-4"/>
    <n v="8.1599899999999998E-4"/>
    <n v="7.58622E-5"/>
    <n v="6.9571499999999996E-5"/>
    <n v="8.6159699999999997E-4"/>
    <n v="2.6976090000000001E-3"/>
    <n v="7750.2417589999995"/>
  </r>
  <r>
    <n v="3236"/>
    <x v="33"/>
    <s v="Package 1, Wall &amp; Roof Insulation + New Windows"/>
    <b v="1"/>
    <n v="7.0713056740000004"/>
    <s v="Food Service"/>
    <s v="GA, Bibb County"/>
    <s v="1001_3000"/>
    <s v="Small Packaged Unit"/>
    <s v="gen2_t8_halogen"/>
    <s v="Georgia"/>
    <n v="192.9208333"/>
    <s v="B: Food-Service Buildings with Small Packaged Units"/>
    <n v="7.3965499999999998E-4"/>
    <n v="8.0112300000000005E-4"/>
    <n v="0"/>
    <n v="0"/>
    <n v="0"/>
    <n v="1.3012519999999999E-3"/>
    <n v="1.1876479999999999E-3"/>
    <n v="3.6869399999999998E-4"/>
    <n v="3.4443100000000002E-4"/>
    <n v="2.1889699999999999E-4"/>
    <n v="4.4463100000000002E-4"/>
    <n v="4.0582450000000003E-3"/>
    <n v="1.385903E-3"/>
    <n v="0"/>
    <n v="0"/>
    <n v="1.7458829999999999E-3"/>
    <n v="5.2458940000000001E-3"/>
    <n v="3.6869399999999998E-4"/>
    <n v="3.4443100000000002E-4"/>
    <n v="1.6048E-3"/>
    <n v="9.3097019999999996E-3"/>
    <n v="14142.611349999999"/>
  </r>
  <r>
    <n v="3238"/>
    <x v="33"/>
    <s v="Package 1, Wall &amp; Roof Insulation + New Windows"/>
    <b v="1"/>
    <n v="21.70766768"/>
    <s v="Food Service"/>
    <s v="GA, Bibb County"/>
    <s v="_1000"/>
    <s v="Small Packaged Unit"/>
    <s v="gen2_t8_halogen"/>
    <s v="Georgia"/>
    <n v="231.80555559999999"/>
    <s v="B: Food-Service Buildings with Small Packaged Units"/>
    <n v="1.255054E-3"/>
    <n v="1.3974359999999999E-3"/>
    <n v="0"/>
    <n v="0"/>
    <n v="0"/>
    <n v="1.9155229999999999E-3"/>
    <n v="9.8615500000000006E-4"/>
    <n v="4.32896E-4"/>
    <n v="1.064134E-3"/>
    <n v="3.8125300000000002E-4"/>
    <n v="3.6705599999999999E-4"/>
    <n v="9.908254E-3"/>
    <n v="2.114688E-3"/>
    <n v="0"/>
    <n v="0"/>
    <n v="2.2825789999999999E-3"/>
    <n v="1.0894409000000001E-2"/>
    <n v="4.32896E-4"/>
    <n v="1.064134E-3"/>
    <n v="2.4959409999999998E-3"/>
    <n v="1.7169752999999999E-2"/>
    <n v="21707.667679999999"/>
  </r>
  <r>
    <n v="16270"/>
    <x v="33"/>
    <s v="Package 1, Wall &amp; Roof Insulation + New Windows"/>
    <b v="1"/>
    <n v="1.47495566"/>
    <s v="Food Service"/>
    <s v="GA, Bibb County"/>
    <s v="8001_12000"/>
    <s v="Small Packaged Unit"/>
    <s v="gen2_t8_halogen"/>
    <s v="Georgia"/>
    <n v="86.881111110000006"/>
    <s v="B: Food-Service Buildings with Small Packaged Units"/>
    <n v="3.2491699999999998E-4"/>
    <n v="3.8745099999999997E-4"/>
    <n v="0"/>
    <n v="0"/>
    <n v="0"/>
    <n v="9.9131299999999996E-4"/>
    <n v="3.3052599999999999E-4"/>
    <n v="2.2713099999999999E-4"/>
    <n v="7.2261999999999994E-5"/>
    <n v="1.9914299999999999E-4"/>
    <n v="4.6666200000000001E-4"/>
    <n v="6.1336699999999997E-4"/>
    <n v="1.472096E-3"/>
    <n v="0"/>
    <n v="0"/>
    <n v="1.4579759999999999E-3"/>
    <n v="9.4389400000000003E-4"/>
    <n v="2.2713099999999999E-4"/>
    <n v="7.2261999999999994E-5"/>
    <n v="1.6712389999999999E-3"/>
    <n v="4.3725159999999999E-3"/>
    <n v="14749.5566"/>
  </r>
  <r>
    <n v="16276"/>
    <x v="33"/>
    <s v="Package 1, Wall &amp; Roof Insulation + New Windows"/>
    <b v="1"/>
    <n v="0.64493030900000003"/>
    <s v="Food Service"/>
    <s v="GA, Bibb County"/>
    <s v="12001_30000"/>
    <s v="Small Packaged Unit"/>
    <s v="gen5_led"/>
    <s v="Georgia"/>
    <n v="76.704100530000005"/>
    <s v="B: Food-Service Buildings with Small Packaged Units"/>
    <n v="2.8150000000000001E-4"/>
    <n v="3.35278E-4"/>
    <n v="0"/>
    <n v="0"/>
    <n v="0"/>
    <n v="9.2720200000000002E-4"/>
    <n v="6.2117900000000002E-4"/>
    <n v="1.21681E-4"/>
    <n v="3.1939200000000001E-5"/>
    <n v="1.7831499999999999E-4"/>
    <n v="1.05207E-4"/>
    <n v="2.7031800000000002E-4"/>
    <n v="1.288839E-3"/>
    <n v="0"/>
    <n v="0"/>
    <n v="1.0324080000000001E-3"/>
    <n v="8.9149699999999999E-4"/>
    <n v="1.21681E-4"/>
    <n v="3.1939200000000001E-5"/>
    <n v="1.467154E-3"/>
    <n v="3.544686E-3"/>
    <n v="13543.536480000001"/>
  </r>
  <r>
    <n v="96354"/>
    <x v="33"/>
    <s v="Package 1, Wall &amp; Roof Insulation + New Windows"/>
    <b v="1"/>
    <n v="5.4775205E-2"/>
    <s v="Food Service"/>
    <s v="GA, Bibb County"/>
    <s v="30001_40000"/>
    <s v="Multizone CAV/VAV"/>
    <s v="gen2_t8_halogen"/>
    <s v="Georgia"/>
    <n v="126.6907937"/>
    <s v="F: Buildings with Electric Resistance Multizone Systems"/>
    <n v="4.99433E-5"/>
    <n v="5.60775E-5"/>
    <n v="3.4399000000000002E-4"/>
    <n v="0"/>
    <n v="0"/>
    <n v="2.19263E-4"/>
    <n v="3.4085499999999997E-5"/>
    <n v="2.3014200000000001E-5"/>
    <n v="2.6508800000000002E-6"/>
    <n v="1.73456E-4"/>
    <n v="0"/>
    <n v="3.2291800000000001E-5"/>
    <n v="0"/>
    <n v="0"/>
    <n v="0"/>
    <n v="5.6325199999999998E-4"/>
    <n v="6.6377299999999999E-5"/>
    <n v="2.3014200000000001E-5"/>
    <n v="2.6508800000000002E-6"/>
    <n v="1.73456E-4"/>
    <n v="8.2875099999999997E-4"/>
    <n v="1917.1321720000001"/>
  </r>
  <r>
    <n v="3235"/>
    <x v="34"/>
    <s v="Package 2, LED Lighting + Variable Speed HP RTU or HP Boilers"/>
    <b v="1"/>
    <n v="1.409134865"/>
    <s v="Food Service"/>
    <s v="GA, Bibb County"/>
    <s v="3001_8000"/>
    <s v="Small Packaged Unit"/>
    <s v="gen5_led"/>
    <s v="Georgia"/>
    <n v="93.099494949999993"/>
    <s v="B: Food-Service Buildings with Small Packaged Units"/>
    <n v="1.95422E-4"/>
    <n v="2.20065E-4"/>
    <n v="0"/>
    <n v="0"/>
    <n v="0"/>
    <n v="5.9339500000000003E-4"/>
    <n v="2.1449800000000001E-4"/>
    <n v="7.58622E-5"/>
    <n v="6.9665000000000005E-5"/>
    <n v="1.07983E-4"/>
    <n v="4.5503999999999997E-5"/>
    <n v="6.0150199999999996E-4"/>
    <n v="7.53614E-4"/>
    <n v="0"/>
    <n v="0"/>
    <n v="6.3889899999999996E-4"/>
    <n v="8.1599899999999998E-4"/>
    <n v="7.58622E-5"/>
    <n v="6.9665000000000005E-5"/>
    <n v="8.6159699999999997E-4"/>
    <n v="2.4620089999999998E-3"/>
    <n v="7750.2417589999995"/>
  </r>
  <r>
    <n v="3236"/>
    <x v="34"/>
    <s v="Package 2, LED Lighting + Variable Speed HP RTU or HP Boilers"/>
    <b v="1"/>
    <n v="7.0713056740000004"/>
    <s v="Food Service"/>
    <s v="GA, Bibb County"/>
    <s v="1001_3000"/>
    <s v="Small Packaged Unit"/>
    <s v="gen2_t8_halogen"/>
    <s v="Georgia"/>
    <n v="183.20972219999999"/>
    <s v="B: Food-Service Buildings with Small Packaged Units"/>
    <n v="7.1556899999999999E-4"/>
    <n v="7.6816899999999997E-4"/>
    <n v="0"/>
    <n v="0"/>
    <n v="0"/>
    <n v="1.426854E-3"/>
    <n v="1.1876479999999999E-3"/>
    <n v="2.10922E-4"/>
    <n v="3.4530299999999998E-4"/>
    <n v="2.1889699999999999E-4"/>
    <n v="7.3725400000000004E-6"/>
    <n v="4.0582450000000003E-3"/>
    <n v="1.385903E-3"/>
    <n v="0"/>
    <n v="0"/>
    <n v="1.434226E-3"/>
    <n v="5.2458940000000001E-3"/>
    <n v="2.10922E-4"/>
    <n v="3.4530299999999998E-4"/>
    <n v="1.6048E-3"/>
    <n v="8.8410769999999993E-3"/>
    <n v="14142.611349999999"/>
  </r>
  <r>
    <n v="3238"/>
    <x v="34"/>
    <s v="Package 2, LED Lighting + Variable Speed HP RTU or HP Boilers"/>
    <b v="1"/>
    <n v="21.70766768"/>
    <s v="Food Service"/>
    <s v="GA, Bibb County"/>
    <s v="_1000"/>
    <s v="Small Packaged Unit"/>
    <s v="gen2_t8_halogen"/>
    <s v="Georgia"/>
    <n v="227.375"/>
    <s v="B: Food-Service Buildings with Small Packaged Units"/>
    <n v="1.2562300000000001E-3"/>
    <n v="1.374459E-3"/>
    <n v="0"/>
    <n v="0"/>
    <n v="0"/>
    <n v="2.00132E-3"/>
    <n v="9.8615500000000006E-4"/>
    <n v="3.2611199999999998E-4"/>
    <n v="1.0649570000000001E-3"/>
    <n v="3.8125300000000002E-4"/>
    <n v="5.9049999999999999E-5"/>
    <n v="9.908254E-3"/>
    <n v="2.114688E-3"/>
    <n v="0"/>
    <n v="0"/>
    <n v="2.0603700000000002E-3"/>
    <n v="1.0894409000000001E-2"/>
    <n v="3.2611199999999998E-4"/>
    <n v="1.0649570000000001E-3"/>
    <n v="2.4959409999999998E-3"/>
    <n v="1.6841584E-2"/>
    <n v="21707.667679999999"/>
  </r>
  <r>
    <n v="16270"/>
    <x v="34"/>
    <s v="Package 2, LED Lighting + Variable Speed HP RTU or HP Boilers"/>
    <b v="1"/>
    <n v="1.47495566"/>
    <s v="Food Service"/>
    <s v="GA, Bibb County"/>
    <s v="8001_12000"/>
    <s v="Small Packaged Unit"/>
    <s v="gen2_t8_halogen"/>
    <s v="Georgia"/>
    <n v="76.013333329999995"/>
    <s v="B: Food-Service Buildings with Small Packaged Units"/>
    <n v="2.9325E-4"/>
    <n v="3.4015500000000003E-4"/>
    <n v="0"/>
    <n v="0"/>
    <n v="0"/>
    <n v="8.7539200000000001E-4"/>
    <n v="3.3052599999999999E-4"/>
    <n v="1.37744E-4"/>
    <n v="7.2220100000000003E-5"/>
    <n v="1.9914299999999999E-4"/>
    <n v="1.2507800000000001E-4"/>
    <n v="6.1336699999999997E-4"/>
    <n v="1.472096E-3"/>
    <n v="0"/>
    <n v="0"/>
    <n v="1.00047E-3"/>
    <n v="9.4389400000000003E-4"/>
    <n v="1.37744E-4"/>
    <n v="7.2220100000000003E-5"/>
    <n v="1.6712389999999999E-3"/>
    <n v="3.8255670000000002E-3"/>
    <n v="14749.5566"/>
  </r>
  <r>
    <n v="16276"/>
    <x v="34"/>
    <s v="Package 2, LED Lighting + Variable Speed HP RTU or HP Boilers"/>
    <b v="1"/>
    <n v="0.64493030900000003"/>
    <s v="Food Service"/>
    <s v="GA, Bibb County"/>
    <s v="12001_30000"/>
    <s v="Small Packaged Unit"/>
    <s v="gen5_led"/>
    <s v="Georgia"/>
    <n v="71.811640209999993"/>
    <s v="B: Food-Service Buildings with Small Packaged Units"/>
    <n v="2.6668699999999999E-4"/>
    <n v="3.1114499999999998E-4"/>
    <n v="0"/>
    <n v="0"/>
    <n v="0"/>
    <n v="7.5473599999999999E-4"/>
    <n v="6.2117900000000002E-4"/>
    <n v="1.21681E-4"/>
    <n v="3.2000299999999999E-5"/>
    <n v="1.7831499999999999E-4"/>
    <n v="5.1512199999999998E-5"/>
    <n v="2.7031800000000002E-4"/>
    <n v="1.2888509999999999E-3"/>
    <n v="0"/>
    <n v="0"/>
    <n v="8.0624899999999998E-4"/>
    <n v="8.9149699999999999E-4"/>
    <n v="1.21681E-4"/>
    <n v="3.2000299999999999E-5"/>
    <n v="1.467166E-3"/>
    <n v="3.3185929999999999E-3"/>
    <n v="13543.536480000001"/>
  </r>
  <r>
    <n v="96354"/>
    <x v="34"/>
    <s v="Package 2, LED Lighting + Variable Speed HP RTU or HP Boilers"/>
    <b v="1"/>
    <n v="5.4775205E-2"/>
    <s v="Food Service"/>
    <s v="GA, Bibb County"/>
    <s v="30001_40000"/>
    <s v="Multizone CAV/VAV"/>
    <s v="gen2_t8_halogen"/>
    <s v="Georgia"/>
    <n v="125.9480952"/>
    <s v="F: Buildings with Electric Resistance Multizone Systems"/>
    <n v="4.9670799999999999E-5"/>
    <n v="5.5304099999999998E-5"/>
    <n v="3.4562200000000002E-4"/>
    <n v="0"/>
    <n v="0"/>
    <n v="2.2122799999999999E-4"/>
    <n v="3.4085499999999997E-5"/>
    <n v="1.45585E-5"/>
    <n v="2.6508800000000002E-6"/>
    <n v="1.73456E-4"/>
    <n v="0"/>
    <n v="3.2291800000000001E-5"/>
    <n v="0"/>
    <n v="0"/>
    <n v="0"/>
    <n v="5.6685000000000004E-4"/>
    <n v="6.6377299999999999E-5"/>
    <n v="1.45585E-5"/>
    <n v="2.6508800000000002E-6"/>
    <n v="1.73456E-4"/>
    <n v="8.2389300000000002E-4"/>
    <n v="1917.1321720000001"/>
  </r>
  <r>
    <n v="3235"/>
    <x v="35"/>
    <s v="Package 3, LED Lighting + Standard Performance HP RTU or HP Boilers"/>
    <b v="1"/>
    <n v="1.409134865"/>
    <s v="Food Service"/>
    <s v="GA, Bibb County"/>
    <s v="3001_8000"/>
    <s v="Small Packaged Unit"/>
    <s v="gen5_led"/>
    <s v="Georgia"/>
    <n v="97.135858589999998"/>
    <s v="B: Food-Service Buildings with Small Packaged Units"/>
    <n v="2.04704E-4"/>
    <n v="2.3284900000000001E-4"/>
    <n v="0"/>
    <n v="0"/>
    <n v="0"/>
    <n v="7.0135100000000001E-4"/>
    <n v="2.1449800000000001E-4"/>
    <n v="7.58622E-5"/>
    <n v="6.9651699999999996E-5"/>
    <n v="1.07983E-4"/>
    <n v="4.4315299999999999E-5"/>
    <n v="6.0150199999999996E-4"/>
    <n v="7.53614E-4"/>
    <n v="0"/>
    <n v="0"/>
    <n v="7.4566699999999999E-4"/>
    <n v="8.1599899999999998E-4"/>
    <n v="7.58622E-5"/>
    <n v="6.9651699999999996E-5"/>
    <n v="8.6159699999999997E-4"/>
    <n v="2.5687499999999999E-3"/>
    <n v="7750.2417589999995"/>
  </r>
  <r>
    <n v="3236"/>
    <x v="35"/>
    <s v="Package 3, LED Lighting + Standard Performance HP RTU or HP Boilers"/>
    <b v="1"/>
    <n v="7.0713056740000004"/>
    <s v="Food Service"/>
    <s v="GA, Bibb County"/>
    <s v="1001_3000"/>
    <s v="Small Packaged Unit"/>
    <s v="gen2_t8_halogen"/>
    <s v="Georgia"/>
    <n v="185.28194439999999"/>
    <s v="B: Food-Service Buildings with Small Packaged Units"/>
    <n v="7.2237699999999996E-4"/>
    <n v="7.8009100000000001E-4"/>
    <n v="0"/>
    <n v="0"/>
    <n v="0"/>
    <n v="1.527455E-3"/>
    <n v="1.1876479999999999E-3"/>
    <n v="2.10922E-4"/>
    <n v="3.44901E-4"/>
    <n v="2.1889699999999999E-4"/>
    <n v="7.1714700000000003E-6"/>
    <n v="4.0582450000000003E-3"/>
    <n v="1.385903E-3"/>
    <n v="0"/>
    <n v="0"/>
    <n v="1.534627E-3"/>
    <n v="5.2458940000000001E-3"/>
    <n v="2.10922E-4"/>
    <n v="3.44901E-4"/>
    <n v="1.6048E-3"/>
    <n v="8.9410749999999997E-3"/>
    <n v="14142.611349999999"/>
  </r>
  <r>
    <n v="3238"/>
    <x v="35"/>
    <s v="Package 3, LED Lighting + Standard Performance HP RTU or HP Boilers"/>
    <b v="1"/>
    <n v="21.70766768"/>
    <s v="Food Service"/>
    <s v="GA, Bibb County"/>
    <s v="_1000"/>
    <s v="Small Packaged Unit"/>
    <s v="gen2_t8_halogen"/>
    <s v="Georgia"/>
    <n v="228.9194444"/>
    <s v="B: Food-Service Buildings with Small Packaged Units"/>
    <n v="1.2570540000000001E-3"/>
    <n v="1.3881469999999999E-3"/>
    <n v="0"/>
    <n v="0"/>
    <n v="0"/>
    <n v="2.1175690000000001E-3"/>
    <n v="9.8615500000000006E-4"/>
    <n v="3.2611199999999998E-4"/>
    <n v="1.064134E-3"/>
    <n v="3.8125300000000002E-4"/>
    <n v="5.7609699999999998E-5"/>
    <n v="9.908254E-3"/>
    <n v="2.114688E-3"/>
    <n v="0"/>
    <n v="0"/>
    <n v="2.1751779999999998E-3"/>
    <n v="1.0894409000000001E-2"/>
    <n v="3.2611199999999998E-4"/>
    <n v="1.064134E-3"/>
    <n v="2.4959409999999998E-3"/>
    <n v="1.6955979999999999E-2"/>
    <n v="21707.667679999999"/>
  </r>
  <r>
    <n v="16270"/>
    <x v="35"/>
    <s v="Package 3, LED Lighting + Standard Performance HP RTU or HP Boilers"/>
    <b v="1"/>
    <n v="1.47495566"/>
    <s v="Food Service"/>
    <s v="GA, Bibb County"/>
    <s v="8001_12000"/>
    <s v="Small Packaged Unit"/>
    <s v="gen2_t8_halogen"/>
    <s v="Georgia"/>
    <n v="79.691666670000004"/>
    <s v="B: Food-Service Buildings with Small Packaged Units"/>
    <n v="3.0743600000000002E-4"/>
    <n v="3.6226599999999998E-4"/>
    <n v="0"/>
    <n v="0"/>
    <n v="0"/>
    <n v="1.0614649999999999E-3"/>
    <n v="3.3052599999999999E-4"/>
    <n v="1.37744E-4"/>
    <n v="7.2220100000000003E-5"/>
    <n v="1.9914299999999999E-4"/>
    <n v="1.24113E-4"/>
    <n v="6.1336699999999997E-4"/>
    <n v="1.472096E-3"/>
    <n v="0"/>
    <n v="0"/>
    <n v="1.1855780000000001E-3"/>
    <n v="9.4389400000000003E-4"/>
    <n v="1.37744E-4"/>
    <n v="7.2220100000000003E-5"/>
    <n v="1.6712389999999999E-3"/>
    <n v="4.0106880000000001E-3"/>
    <n v="14749.5566"/>
  </r>
  <r>
    <n v="16276"/>
    <x v="35"/>
    <s v="Package 3, LED Lighting + Standard Performance HP RTU or HP Boilers"/>
    <b v="1"/>
    <n v="0.64493030900000003"/>
    <s v="Food Service"/>
    <s v="GA, Bibb County"/>
    <s v="12001_30000"/>
    <s v="Small Packaged Unit"/>
    <s v="gen5_led"/>
    <s v="Georgia"/>
    <n v="74.659523809999996"/>
    <s v="B: Food-Service Buildings with Small Packaged Units"/>
    <n v="2.7818E-4"/>
    <n v="3.26922E-4"/>
    <n v="0"/>
    <n v="0"/>
    <n v="0"/>
    <n v="8.8815300000000003E-4"/>
    <n v="6.2117900000000002E-4"/>
    <n v="1.21681E-4"/>
    <n v="3.19881E-5"/>
    <n v="1.7831499999999999E-4"/>
    <n v="4.9715100000000001E-5"/>
    <n v="2.7031800000000002E-4"/>
    <n v="1.2888450000000001E-3"/>
    <n v="0"/>
    <n v="0"/>
    <n v="9.3786900000000003E-4"/>
    <n v="8.9149699999999999E-4"/>
    <n v="1.21681E-4"/>
    <n v="3.19881E-5"/>
    <n v="1.4671599999999999E-3"/>
    <n v="3.450201E-3"/>
    <n v="13543.536480000001"/>
  </r>
  <r>
    <n v="96354"/>
    <x v="35"/>
    <s v="Package 3, LED Lighting + Standard Performance HP RTU or HP Boilers"/>
    <b v="1"/>
    <n v="5.4775205E-2"/>
    <s v="Food Service"/>
    <s v="GA, Bibb County"/>
    <s v="30001_40000"/>
    <s v="Multizone CAV/VAV"/>
    <s v="gen2_t8_halogen"/>
    <s v="Georgia"/>
    <n v="125.9480952"/>
    <s v="F: Buildings with Electric Resistance Multizone Systems"/>
    <n v="4.9670799999999999E-5"/>
    <n v="5.5304099999999998E-5"/>
    <n v="3.4562200000000002E-4"/>
    <n v="0"/>
    <n v="0"/>
    <n v="2.2122799999999999E-4"/>
    <n v="3.4085499999999997E-5"/>
    <n v="1.45585E-5"/>
    <n v="2.6508800000000002E-6"/>
    <n v="1.73456E-4"/>
    <n v="0"/>
    <n v="3.2291800000000001E-5"/>
    <n v="0"/>
    <n v="0"/>
    <n v="0"/>
    <n v="5.6685000000000004E-4"/>
    <n v="6.6377299999999999E-5"/>
    <n v="1.45585E-5"/>
    <n v="2.6508800000000002E-6"/>
    <n v="1.73456E-4"/>
    <n v="8.2389300000000002E-4"/>
    <n v="1917.1321720000001"/>
  </r>
  <r>
    <n v="3235"/>
    <x v="36"/>
    <s v="Package 4, Package 1 + Package 2"/>
    <b v="1"/>
    <n v="1.409134865"/>
    <s v="Food Service"/>
    <s v="GA, Bibb County"/>
    <s v="3001_8000"/>
    <s v="Small Packaged Unit"/>
    <s v="gen5_led"/>
    <s v="Georgia"/>
    <n v="91.696464649999996"/>
    <s v="B: Food-Service Buildings with Small Packaged Units"/>
    <n v="1.92757E-4"/>
    <n v="2.16255E-4"/>
    <n v="0"/>
    <n v="0"/>
    <n v="0"/>
    <n v="5.6785799999999997E-4"/>
    <n v="2.1449800000000001E-4"/>
    <n v="7.58622E-5"/>
    <n v="6.9771900000000002E-5"/>
    <n v="1.07983E-4"/>
    <n v="3.3830800000000001E-5"/>
    <n v="6.0150199999999996E-4"/>
    <n v="7.53614E-4"/>
    <n v="0"/>
    <n v="0"/>
    <n v="6.0168899999999998E-4"/>
    <n v="8.1599899999999998E-4"/>
    <n v="7.58622E-5"/>
    <n v="6.9771900000000002E-5"/>
    <n v="8.6159699999999997E-4"/>
    <n v="2.4249060000000001E-3"/>
    <n v="7750.2417589999995"/>
  </r>
  <r>
    <n v="3236"/>
    <x v="36"/>
    <s v="Package 4, Package 1 + Package 2"/>
    <b v="1"/>
    <n v="7.0713056740000004"/>
    <s v="Food Service"/>
    <s v="GA, Bibb County"/>
    <s v="1001_3000"/>
    <s v="Small Packaged Unit"/>
    <s v="gen2_t8_halogen"/>
    <s v="Georgia"/>
    <n v="179.5444444"/>
    <s v="B: Food-Service Buildings with Small Packaged Units"/>
    <n v="6.9456499999999996E-4"/>
    <n v="7.4744500000000001E-4"/>
    <n v="0"/>
    <n v="0"/>
    <n v="0"/>
    <n v="1.2563470000000001E-3"/>
    <n v="1.1876479999999999E-3"/>
    <n v="2.10922E-4"/>
    <n v="3.45638E-4"/>
    <n v="2.1889699999999999E-4"/>
    <n v="5.3618400000000003E-7"/>
    <n v="4.0582450000000003E-3"/>
    <n v="1.385903E-3"/>
    <n v="0"/>
    <n v="0"/>
    <n v="1.2568830000000001E-3"/>
    <n v="5.2458940000000001E-3"/>
    <n v="2.10922E-4"/>
    <n v="3.45638E-4"/>
    <n v="1.6048E-3"/>
    <n v="8.6642030000000005E-3"/>
    <n v="14142.611349999999"/>
  </r>
  <r>
    <n v="3238"/>
    <x v="36"/>
    <s v="Package 4, Package 1 + Package 2"/>
    <b v="1"/>
    <n v="21.70766768"/>
    <s v="Food Service"/>
    <s v="GA, Bibb County"/>
    <s v="_1000"/>
    <s v="Small Packaged Unit"/>
    <s v="gen2_t8_halogen"/>
    <s v="Georgia"/>
    <n v="223.95833329999999"/>
    <s v="B: Food-Service Buildings with Small Packaged Units"/>
    <n v="1.227955E-3"/>
    <n v="1.346477E-3"/>
    <n v="0"/>
    <n v="0"/>
    <n v="0"/>
    <n v="1.7885760000000001E-3"/>
    <n v="9.8615500000000006E-4"/>
    <n v="3.2611199999999998E-4"/>
    <n v="1.066397E-3"/>
    <n v="3.8125300000000002E-4"/>
    <n v="1.7488700000000001E-5"/>
    <n v="9.908254E-3"/>
    <n v="2.114688E-3"/>
    <n v="0"/>
    <n v="0"/>
    <n v="1.8060649999999999E-3"/>
    <n v="1.0894409000000001E-2"/>
    <n v="3.2611199999999998E-4"/>
    <n v="1.066397E-3"/>
    <n v="2.4959409999999998E-3"/>
    <n v="1.6588512E-2"/>
    <n v="21707.667679999999"/>
  </r>
  <r>
    <n v="16270"/>
    <x v="36"/>
    <s v="Package 4, Package 1 + Package 2"/>
    <b v="1"/>
    <n v="1.47495566"/>
    <s v="Food Service"/>
    <s v="GA, Bibb County"/>
    <s v="8001_12000"/>
    <s v="Small Packaged Unit"/>
    <s v="gen2_t8_halogen"/>
    <s v="Georgia"/>
    <n v="74.692499999999995"/>
    <s v="B: Food-Service Buildings with Small Packaged Units"/>
    <n v="2.8666299999999999E-4"/>
    <n v="3.3305200000000002E-4"/>
    <n v="0"/>
    <n v="0"/>
    <n v="0"/>
    <n v="8.2445000000000001E-4"/>
    <n v="3.3052599999999999E-4"/>
    <n v="1.37744E-4"/>
    <n v="7.2317900000000001E-5"/>
    <n v="1.9914299999999999E-4"/>
    <n v="1.09448E-4"/>
    <n v="6.1336699999999997E-4"/>
    <n v="1.472096E-3"/>
    <n v="0"/>
    <n v="0"/>
    <n v="9.3389799999999995E-4"/>
    <n v="9.4389400000000003E-4"/>
    <n v="1.37744E-4"/>
    <n v="7.2317900000000001E-5"/>
    <n v="1.6712389999999999E-3"/>
    <n v="3.7590919999999999E-3"/>
    <n v="14749.5566"/>
  </r>
  <r>
    <n v="16276"/>
    <x v="36"/>
    <s v="Package 4, Package 1 + Package 2"/>
    <b v="1"/>
    <n v="0.64493030900000003"/>
    <s v="Food Service"/>
    <s v="GA, Bibb County"/>
    <s v="12001_30000"/>
    <s v="Small Packaged Unit"/>
    <s v="gen5_led"/>
    <s v="Georgia"/>
    <n v="70.587301589999996"/>
    <s v="B: Food-Service Buildings with Small Packaged Units"/>
    <n v="2.6165699999999999E-4"/>
    <n v="3.05304E-4"/>
    <n v="0"/>
    <n v="0"/>
    <n v="0"/>
    <n v="7.1533999999999996E-4"/>
    <n v="6.2117900000000002E-4"/>
    <n v="1.21681E-4"/>
    <n v="3.2036999999999998E-5"/>
    <n v="1.7831499999999999E-4"/>
    <n v="3.4292599999999998E-5"/>
    <n v="2.7031800000000002E-4"/>
    <n v="1.2888450000000001E-3"/>
    <n v="0"/>
    <n v="0"/>
    <n v="7.4963199999999997E-4"/>
    <n v="8.9149699999999999E-4"/>
    <n v="1.21681E-4"/>
    <n v="3.2036999999999998E-5"/>
    <n v="1.4671599999999999E-3"/>
    <n v="3.2620129999999998E-3"/>
    <n v="13543.536480000001"/>
  </r>
  <r>
    <n v="96354"/>
    <x v="36"/>
    <s v="Package 4, Package 1 + Package 2"/>
    <b v="1"/>
    <n v="5.4775205E-2"/>
    <s v="Food Service"/>
    <s v="GA, Bibb County"/>
    <s v="30001_40000"/>
    <s v="Multizone CAV/VAV"/>
    <s v="gen2_t8_halogen"/>
    <s v="Georgia"/>
    <n v="126.4238095"/>
    <s v="F: Buildings with Electric Resistance Multizone Systems"/>
    <n v="4.9915900000000001E-5"/>
    <n v="5.5937599999999998E-5"/>
    <n v="3.43417E-4"/>
    <n v="0"/>
    <n v="0"/>
    <n v="2.2654500000000001E-4"/>
    <n v="3.4085499999999997E-5"/>
    <n v="1.45585E-5"/>
    <n v="2.6508800000000002E-6"/>
    <n v="1.73456E-4"/>
    <n v="0"/>
    <n v="3.2291800000000001E-5"/>
    <n v="0"/>
    <n v="0"/>
    <n v="0"/>
    <n v="5.6996200000000003E-4"/>
    <n v="6.6377299999999999E-5"/>
    <n v="1.45585E-5"/>
    <n v="2.6508800000000002E-6"/>
    <n v="1.73456E-4"/>
    <n v="8.2700500000000001E-4"/>
    <n v="1917.1321720000001"/>
  </r>
  <r>
    <n v="3235"/>
    <x v="37"/>
    <s v="Package 5, Variable Speed HP RTU or HP Boilers + Economizer + DCV + Energy Recovery"/>
    <b v="1"/>
    <n v="1.409134865"/>
    <s v="Food Service"/>
    <s v="GA, Bibb County"/>
    <s v="3001_8000"/>
    <s v="Small Packaged Unit"/>
    <s v="gen5_led"/>
    <s v="Georgia"/>
    <n v="92.713636359999995"/>
    <s v="B: Food-Service Buildings with Small Packaged Units"/>
    <n v="1.9403500000000001E-4"/>
    <n v="2.18481E-4"/>
    <n v="0"/>
    <n v="0"/>
    <n v="0"/>
    <n v="5.7629899999999995E-4"/>
    <n v="2.1449800000000001E-4"/>
    <n v="7.58622E-5"/>
    <n v="6.9531399999999996E-5"/>
    <n v="1.07983E-4"/>
    <n v="5.2529199999999998E-5"/>
    <n v="6.0150199999999996E-4"/>
    <n v="7.53614E-4"/>
    <n v="0"/>
    <n v="0"/>
    <n v="6.28828E-4"/>
    <n v="8.1599899999999998E-4"/>
    <n v="7.58622E-5"/>
    <n v="6.9531399999999996E-5"/>
    <n v="8.6159699999999997E-4"/>
    <n v="2.451805E-3"/>
    <n v="7750.2417589999995"/>
  </r>
  <r>
    <n v="3236"/>
    <x v="37"/>
    <s v="Package 5, Variable Speed HP RTU or HP Boilers + Economizer + DCV + Energy Recovery"/>
    <b v="1"/>
    <n v="7.0713056740000004"/>
    <s v="Food Service"/>
    <s v="GA, Bibb County"/>
    <s v="1001_3000"/>
    <s v="Small Packaged Unit"/>
    <s v="gen2_t8_halogen"/>
    <s v="Georgia"/>
    <n v="185.9"/>
    <s v="B: Food-Service Buildings with Small Packaged Units"/>
    <n v="7.2958699999999997E-4"/>
    <n v="7.8376200000000002E-4"/>
    <n v="0"/>
    <n v="0"/>
    <n v="0"/>
    <n v="1.4015189999999999E-3"/>
    <n v="1.1876479999999999E-3"/>
    <n v="3.6869399999999998E-4"/>
    <n v="3.44901E-4"/>
    <n v="2.1889699999999999E-4"/>
    <n v="5.0267300000000001E-6"/>
    <n v="4.0582450000000003E-3"/>
    <n v="1.385903E-3"/>
    <n v="0"/>
    <n v="0"/>
    <n v="1.4065460000000001E-3"/>
    <n v="5.2458940000000001E-3"/>
    <n v="3.6869399999999998E-4"/>
    <n v="3.44901E-4"/>
    <n v="1.6048E-3"/>
    <n v="8.9709009999999999E-3"/>
    <n v="14142.611349999999"/>
  </r>
  <r>
    <n v="3238"/>
    <x v="37"/>
    <s v="Package 5, Variable Speed HP RTU or HP Boilers + Economizer + DCV + Energy Recovery"/>
    <b v="1"/>
    <n v="21.70766768"/>
    <s v="Food Service"/>
    <s v="GA, Bibb County"/>
    <s v="_1000"/>
    <s v="Small Packaged Unit"/>
    <s v="gen2_t8_halogen"/>
    <s v="Georgia"/>
    <n v="228.20277780000001"/>
    <s v="B: Food-Service Buildings with Small Packaged Units"/>
    <n v="1.2614099999999999E-3"/>
    <n v="1.3813740000000001E-3"/>
    <n v="0"/>
    <n v="0"/>
    <n v="0"/>
    <n v="1.9533810000000001E-3"/>
    <n v="9.8615500000000006E-4"/>
    <n v="4.32896E-4"/>
    <n v="1.0602249999999999E-3"/>
    <n v="3.8125300000000002E-4"/>
    <n v="6.6045399999999996E-5"/>
    <n v="9.908254E-3"/>
    <n v="2.114688E-3"/>
    <n v="0"/>
    <n v="0"/>
    <n v="2.0194259999999999E-3"/>
    <n v="1.0894409000000001E-2"/>
    <n v="4.32896E-4"/>
    <n v="1.0602249999999999E-3"/>
    <n v="2.4959409999999998E-3"/>
    <n v="1.6902897E-2"/>
    <n v="21707.667679999999"/>
  </r>
  <r>
    <n v="16270"/>
    <x v="37"/>
    <s v="Package 5, Variable Speed HP RTU or HP Boilers + Economizer + DCV + Energy Recovery"/>
    <b v="1"/>
    <n v="1.47495566"/>
    <s v="Food Service"/>
    <s v="GA, Bibb County"/>
    <s v="8001_12000"/>
    <s v="Small Packaged Unit"/>
    <s v="gen2_t8_halogen"/>
    <s v="Georgia"/>
    <n v="77.871111110000001"/>
    <s v="B: Food-Service Buildings with Small Packaged Units"/>
    <n v="3.0085499999999999E-4"/>
    <n v="3.5182799999999999E-4"/>
    <n v="0"/>
    <n v="0"/>
    <n v="0"/>
    <n v="8.8969400000000001E-4"/>
    <n v="3.3052599999999999E-4"/>
    <n v="2.2713099999999999E-4"/>
    <n v="7.2164199999999996E-5"/>
    <n v="1.9914299999999999E-4"/>
    <n v="1.14943E-4"/>
    <n v="6.1336699999999997E-4"/>
    <n v="1.472096E-3"/>
    <n v="0"/>
    <n v="0"/>
    <n v="1.0046359999999999E-3"/>
    <n v="9.4389400000000003E-4"/>
    <n v="2.2713099999999999E-4"/>
    <n v="7.2164199999999996E-5"/>
    <n v="1.6712389999999999E-3"/>
    <n v="3.9190639999999999E-3"/>
    <n v="14749.5566"/>
  </r>
  <r>
    <n v="16276"/>
    <x v="37"/>
    <s v="Package 5, Variable Speed HP RTU or HP Boilers + Economizer + DCV + Energy Recovery"/>
    <b v="1"/>
    <n v="0.64493030900000003"/>
    <s v="Food Service"/>
    <s v="GA, Bibb County"/>
    <s v="12001_30000"/>
    <s v="Small Packaged Unit"/>
    <s v="gen5_led"/>
    <s v="Georgia"/>
    <n v="71.735317460000005"/>
    <s v="B: Food-Service Buildings with Small Packaged Units"/>
    <n v="2.66082E-4"/>
    <n v="3.10344E-4"/>
    <n v="0"/>
    <n v="0"/>
    <n v="0"/>
    <n v="7.4397799999999996E-4"/>
    <n v="6.2117900000000002E-4"/>
    <n v="1.21681E-4"/>
    <n v="3.19514E-5"/>
    <n v="1.7831499999999999E-4"/>
    <n v="5.8780299999999997E-5"/>
    <n v="2.7031800000000002E-4"/>
    <n v="1.2888509999999999E-3"/>
    <n v="0"/>
    <n v="0"/>
    <n v="8.0275799999999999E-4"/>
    <n v="8.9149699999999999E-4"/>
    <n v="1.21681E-4"/>
    <n v="3.19514E-5"/>
    <n v="1.467166E-3"/>
    <n v="3.3150660000000002E-3"/>
    <n v="13543.536480000001"/>
  </r>
  <r>
    <n v="96354"/>
    <x v="37"/>
    <s v="Package 5, Variable Speed HP RTU or HP Boilers + Economizer + DCV + Energy Recovery"/>
    <b v="1"/>
    <n v="5.4775205E-2"/>
    <s v="Food Service"/>
    <s v="GA, Bibb County"/>
    <s v="30001_40000"/>
    <s v="Multizone CAV/VAV"/>
    <s v="gen2_t8_halogen"/>
    <s v="Georgia"/>
    <n v="119.49849210000001"/>
    <s v="F: Buildings with Electric Resistance Multizone Systems"/>
    <n v="4.6746100000000003E-5"/>
    <n v="5.27247E-5"/>
    <n v="3.2507599999999999E-4"/>
    <n v="0"/>
    <n v="0"/>
    <n v="1.9117E-4"/>
    <n v="3.4085499999999997E-5"/>
    <n v="2.3014200000000001E-5"/>
    <n v="2.6524300000000002E-6"/>
    <n v="1.7341200000000001E-4"/>
    <n v="0"/>
    <n v="3.2291800000000001E-5"/>
    <n v="0"/>
    <n v="0"/>
    <n v="0"/>
    <n v="5.1624600000000004E-4"/>
    <n v="6.6377299999999999E-5"/>
    <n v="2.3014200000000001E-5"/>
    <n v="2.6524300000000002E-6"/>
    <n v="1.7341200000000001E-4"/>
    <n v="7.8170300000000002E-4"/>
    <n v="1917.1321720000001"/>
  </r>
  <r>
    <n v="3235"/>
    <x v="38"/>
    <s v="Comprehensive Geothermal Heat Pump Package, Hydronic GHP, Packaged GHP, or Console GHP"/>
    <b v="1"/>
    <n v="1.409134865"/>
    <s v="Food Service"/>
    <s v="GA, Bibb County"/>
    <s v="3001_8000"/>
    <s v="Small Packaged Unit"/>
    <s v="gen5_led"/>
    <s v="Georgia"/>
    <n v="79.951515150000006"/>
    <s v="B: Food-Service Buildings with Small Packaged Units"/>
    <n v="1.6275299999999999E-4"/>
    <n v="1.81013E-4"/>
    <n v="0"/>
    <n v="0"/>
    <n v="0"/>
    <n v="2.90747E-4"/>
    <n v="2.1449800000000001E-4"/>
    <n v="7.58622E-5"/>
    <n v="7.0105799999999995E-5"/>
    <n v="1.07983E-4"/>
    <n v="0"/>
    <n v="6.0150199999999996E-4"/>
    <n v="7.53614E-4"/>
    <n v="0"/>
    <n v="0"/>
    <n v="2.90747E-4"/>
    <n v="8.1599899999999998E-4"/>
    <n v="7.58622E-5"/>
    <n v="7.0105799999999995E-5"/>
    <n v="8.6159699999999997E-4"/>
    <n v="2.1143120000000001E-3"/>
    <n v="7750.2417589999995"/>
  </r>
  <r>
    <n v="3236"/>
    <x v="38"/>
    <s v="Comprehensive Geothermal Heat Pump Package, Hydronic GHP, Packaged GHP, or Console GHP"/>
    <b v="1"/>
    <n v="7.0713056740000004"/>
    <s v="Food Service"/>
    <s v="GA, Bibb County"/>
    <s v="1001_3000"/>
    <s v="Small Packaged Unit"/>
    <s v="gen2_t8_halogen"/>
    <s v="Georgia"/>
    <n v="179.13611109999999"/>
    <s v="B: Food-Service Buildings with Small Packaged Units"/>
    <n v="7.0412100000000004E-4"/>
    <n v="7.4512999999999999E-4"/>
    <n v="0"/>
    <n v="0"/>
    <n v="0"/>
    <n v="1.079071E-3"/>
    <n v="1.1876479999999999E-3"/>
    <n v="3.6869399999999998E-4"/>
    <n v="3.4610700000000001E-4"/>
    <n v="2.1889699999999999E-4"/>
    <n v="0"/>
    <n v="4.0582450000000003E-3"/>
    <n v="1.385903E-3"/>
    <n v="0"/>
    <n v="0"/>
    <n v="1.079071E-3"/>
    <n v="5.2458940000000001E-3"/>
    <n v="3.6869399999999998E-4"/>
    <n v="3.4610700000000001E-4"/>
    <n v="1.6048E-3"/>
    <n v="8.6444980000000005E-3"/>
    <n v="14142.611349999999"/>
  </r>
  <r>
    <n v="3238"/>
    <x v="38"/>
    <s v="Comprehensive Geothermal Heat Pump Package, Hydronic GHP, Packaged GHP, or Console GHP"/>
    <b v="1"/>
    <n v="21.70766768"/>
    <s v="Food Service"/>
    <s v="GA, Bibb County"/>
    <s v="_1000"/>
    <s v="Small Packaged Unit"/>
    <s v="gen2_t8_halogen"/>
    <s v="Georgia"/>
    <n v="223.30833329999999"/>
    <s v="B: Food-Service Buildings with Small Packaged Units"/>
    <n v="1.2579659999999999E-3"/>
    <n v="1.3416439999999999E-3"/>
    <n v="0"/>
    <n v="0"/>
    <n v="0"/>
    <n v="1.6496950000000001E-3"/>
    <n v="9.8615500000000006E-4"/>
    <n v="4.32896E-4"/>
    <n v="1.06722E-3"/>
    <n v="3.8125300000000002E-4"/>
    <n v="0"/>
    <n v="9.908254E-3"/>
    <n v="2.114688E-3"/>
    <n v="0"/>
    <n v="0"/>
    <n v="1.6496950000000001E-3"/>
    <n v="1.0894409000000001E-2"/>
    <n v="4.32896E-4"/>
    <n v="1.06722E-3"/>
    <n v="2.4959409999999998E-3"/>
    <n v="1.6540367E-2"/>
    <n v="21707.667679999999"/>
  </r>
  <r>
    <n v="16270"/>
    <x v="38"/>
    <s v="Comprehensive Geothermal Heat Pump Package, Hydronic GHP, Packaged GHP, or Console GHP"/>
    <b v="1"/>
    <n v="1.47495566"/>
    <s v="Food Service"/>
    <s v="GA, Bibb County"/>
    <s v="8001_12000"/>
    <s v="Small Packaged Unit"/>
    <s v="gen2_t8_halogen"/>
    <s v="Georgia"/>
    <n v="77.050277780000002"/>
    <s v="B: Food-Service Buildings with Small Packaged Units"/>
    <n v="3.2222099999999998E-4"/>
    <n v="3.52923E-4"/>
    <n v="0"/>
    <n v="0"/>
    <n v="0"/>
    <n v="9.6300400000000005E-4"/>
    <n v="3.3052599999999999E-4"/>
    <n v="2.2713099999999999E-4"/>
    <n v="7.2499700000000007E-5"/>
    <n v="1.9914299999999999E-4"/>
    <n v="0"/>
    <n v="6.1336699999999997E-4"/>
    <n v="1.472082E-3"/>
    <n v="0"/>
    <n v="0"/>
    <n v="9.6300400000000005E-4"/>
    <n v="9.4389400000000003E-4"/>
    <n v="2.2713099999999999E-4"/>
    <n v="7.2499700000000007E-5"/>
    <n v="1.6712249999999999E-3"/>
    <n v="3.8777540000000002E-3"/>
    <n v="14749.5566"/>
  </r>
  <r>
    <n v="16276"/>
    <x v="38"/>
    <s v="Comprehensive Geothermal Heat Pump Package, Hydronic GHP, Packaged GHP, or Console GHP"/>
    <b v="1"/>
    <n v="0.64493030900000003"/>
    <s v="Food Service"/>
    <s v="GA, Bibb County"/>
    <s v="12001_30000"/>
    <s v="Small Packaged Unit"/>
    <s v="gen5_led"/>
    <s v="Georgia"/>
    <n v="64.6531746"/>
    <s v="B: Food-Service Buildings with Small Packaged Units"/>
    <n v="2.4120599999999999E-4"/>
    <n v="2.7441999999999999E-4"/>
    <n v="0"/>
    <n v="0"/>
    <n v="0"/>
    <n v="4.75169E-4"/>
    <n v="6.2117900000000002E-4"/>
    <n v="1.21681E-4"/>
    <n v="3.22693E-5"/>
    <n v="1.7831499999999999E-4"/>
    <n v="0"/>
    <n v="2.7031800000000002E-4"/>
    <n v="1.2888450000000001E-3"/>
    <n v="0"/>
    <n v="0"/>
    <n v="4.75169E-4"/>
    <n v="8.9149699999999999E-4"/>
    <n v="1.21681E-4"/>
    <n v="3.22693E-5"/>
    <n v="1.4671599999999999E-3"/>
    <n v="2.9877829999999999E-3"/>
    <n v="13543.536480000001"/>
  </r>
  <r>
    <n v="96354"/>
    <x v="38"/>
    <s v="Comprehensive Geothermal Heat Pump Package, Hydronic GHP, Packaged GHP, or Console GHP"/>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9"/>
    <s v="Package 6, Demand Flexibility, Lighting + Thermostat Control, Load Shed for Daily Bldg Peak Reduction"/>
    <b v="0"/>
    <n v="1.409134865"/>
    <s v="Food Service"/>
    <s v="GA, Bibb County"/>
    <s v="3001_8000"/>
    <s v="Small Packaged Unit"/>
    <s v="gen5_led"/>
    <s v="Georgia"/>
    <n v="103.5287879"/>
    <s v="B: Food-Service Buildings with Small Packaged Units"/>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39"/>
    <s v="Package 6, Demand Flexibility, Lighting + Thermostat Control, Load Shed for Daily Bldg Peak Reduction"/>
    <b v="0"/>
    <n v="7.0713056740000004"/>
    <s v="Food Service"/>
    <s v="GA, Bibb County"/>
    <s v="1001_3000"/>
    <s v="Small Packaged Unit"/>
    <s v="gen2_t8_halogen"/>
    <s v="Georgia"/>
    <n v="195.9555556"/>
    <s v="B: Food-Service Buildings with Small Packaged Units"/>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39"/>
    <s v="Package 6, Demand Flexibility, Lighting + Thermostat Control, Load Shed for Daily Bldg Peak Reduction"/>
    <b v="0"/>
    <n v="21.70766768"/>
    <s v="Food Service"/>
    <s v="GA, Bibb County"/>
    <s v="_1000"/>
    <s v="Small Packaged Unit"/>
    <s v="gen2_t8_halogen"/>
    <s v="Georgia"/>
    <n v="235.51388890000001"/>
    <s v="B: Food-Service Buildings with Small Packaged Units"/>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39"/>
    <s v="Package 6, Demand Flexibility, Lighting + Thermostat Control, Load Shed for Daily Bldg Peak Reduction"/>
    <b v="0"/>
    <n v="1.47495566"/>
    <s v="Food Service"/>
    <s v="GA, Bibb County"/>
    <s v="8001_12000"/>
    <s v="Small Packaged Unit"/>
    <s v="gen2_t8_halogen"/>
    <s v="Georgia"/>
    <n v="88.317499999999995"/>
    <s v="B: Food-Service Buildings with Small Packaged Units"/>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39"/>
    <s v="Package 6, Demand Flexibility, Lighting + Thermostat Control, Load Shed for Daily Bldg Peak Reduction"/>
    <b v="0"/>
    <n v="0.64493030900000003"/>
    <s v="Food Service"/>
    <s v="GA, Bibb County"/>
    <s v="12001_30000"/>
    <s v="Small Packaged Unit"/>
    <s v="gen5_led"/>
    <s v="Georgia"/>
    <n v="78.449735450000006"/>
    <s v="B: Food-Service Buildings with Small Packaged Units"/>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39"/>
    <s v="Package 6, Demand Flexibility, Lighting + Thermostat Control, Load Shed for Daily Bldg Peak Reduction"/>
    <b v="0"/>
    <n v="5.4775205E-2"/>
    <s v="Food Service"/>
    <s v="GA, Bibb County"/>
    <s v="30001_40000"/>
    <s v="Multizone CAV/VAV"/>
    <s v="gen2_t8_halogen"/>
    <s v="Georgia"/>
    <n v="126.4103175"/>
    <s v="F: Buildings with Electric Resistance Multizone Systems"/>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73308"/>
    <x v="1"/>
    <s v="Wall Insulation"/>
    <b v="1"/>
    <n v="4.6324295000000001E-2"/>
    <s v="Food Service"/>
    <s v="GA, Douglas County"/>
    <s v="52001_64000"/>
    <s v="Small Packaged Unit"/>
    <s v="gen2_t8_halogen"/>
    <s v="Georgia"/>
    <n v="61.251772029999998"/>
    <s v="B: Food-Service Buildings with Small Packaged Units"/>
    <n v="4.9750699999999998E-5"/>
    <n v="6.2862999999999998E-5"/>
    <n v="0"/>
    <n v="0"/>
    <n v="0"/>
    <n v="1.41784E-4"/>
    <n v="5.7389499999999997E-5"/>
    <n v="4.1323499999999998E-5"/>
    <n v="1.7299299999999999E-6"/>
    <n v="2.41862E-4"/>
    <n v="2.2940899999999999E-5"/>
    <n v="5.45109E-5"/>
    <n v="0"/>
    <n v="0"/>
    <n v="0"/>
    <n v="1.6472500000000001E-4"/>
    <n v="1.119E-4"/>
    <n v="4.1323499999999998E-5"/>
    <n v="1.7299299999999999E-6"/>
    <n v="2.41862E-4"/>
    <n v="5.6154200000000005E-4"/>
    <n v="2686.809119"/>
  </r>
  <r>
    <n v="73308"/>
    <x v="2"/>
    <s v="Roof Insulation"/>
    <b v="1"/>
    <n v="4.6324295000000001E-2"/>
    <s v="Food Service"/>
    <s v="GA, Douglas County"/>
    <s v="52001_64000"/>
    <s v="Small Packaged Unit"/>
    <s v="gen2_t8_halogen"/>
    <s v="Georgia"/>
    <n v="61.342145590000001"/>
    <s v="B: Food-Service Buildings with Small Packaged Units"/>
    <n v="4.9805000000000002E-5"/>
    <n v="6.2931799999999999E-5"/>
    <n v="0"/>
    <n v="0"/>
    <n v="0"/>
    <n v="1.4204199999999999E-4"/>
    <n v="5.7389499999999997E-5"/>
    <n v="4.1323499999999998E-5"/>
    <n v="1.7299299999999999E-6"/>
    <n v="2.41862E-4"/>
    <n v="2.3512200000000002E-5"/>
    <n v="5.45109E-5"/>
    <n v="0"/>
    <n v="0"/>
    <n v="0"/>
    <n v="1.6555399999999999E-4"/>
    <n v="1.119E-4"/>
    <n v="4.1323499999999998E-5"/>
    <n v="1.7299299999999999E-6"/>
    <n v="2.41862E-4"/>
    <n v="5.6237099999999999E-4"/>
    <n v="2686.809119"/>
  </r>
  <r>
    <n v="73308"/>
    <x v="3"/>
    <s v="Secondary Windows"/>
    <b v="1"/>
    <n v="4.6324295000000001E-2"/>
    <s v="Food Service"/>
    <s v="GA, Douglas County"/>
    <s v="52001_64000"/>
    <s v="Small Packaged Unit"/>
    <s v="gen2_t8_halogen"/>
    <s v="Georgia"/>
    <n v="61.41896552"/>
    <s v="B: Food-Service Buildings with Small Packaged Units"/>
    <n v="4.9849899999999999E-5"/>
    <n v="6.2982400000000002E-5"/>
    <n v="0"/>
    <n v="0"/>
    <n v="0"/>
    <n v="1.4211000000000001E-4"/>
    <n v="5.7389499999999997E-5"/>
    <n v="4.1323499999999998E-5"/>
    <n v="1.7299299999999999E-6"/>
    <n v="2.41862E-4"/>
    <n v="2.4148800000000002E-5"/>
    <n v="5.45109E-5"/>
    <n v="0"/>
    <n v="0"/>
    <n v="0"/>
    <n v="1.6625900000000001E-4"/>
    <n v="1.119E-4"/>
    <n v="4.1323499999999998E-5"/>
    <n v="1.7299299999999999E-6"/>
    <n v="2.41862E-4"/>
    <n v="5.6307500000000001E-4"/>
    <n v="2686.809119"/>
  </r>
  <r>
    <n v="73308"/>
    <x v="4"/>
    <s v="Window Film"/>
    <b v="1"/>
    <n v="4.6324295000000001E-2"/>
    <s v="Food Service"/>
    <s v="GA, Douglas County"/>
    <s v="52001_64000"/>
    <s v="Small Packaged Unit"/>
    <s v="gen2_t8_halogen"/>
    <s v="Georgia"/>
    <n v="61.412835250000001"/>
    <s v="B: Food-Service Buildings with Small Packaged Units"/>
    <n v="4.9835E-5"/>
    <n v="6.2952499999999997E-5"/>
    <n v="0"/>
    <n v="0"/>
    <n v="0"/>
    <n v="1.4160999999999999E-4"/>
    <n v="5.7389499999999997E-5"/>
    <n v="4.1323499999999998E-5"/>
    <n v="1.7299299999999999E-6"/>
    <n v="2.41862E-4"/>
    <n v="2.4592299999999998E-5"/>
    <n v="5.45109E-5"/>
    <n v="0"/>
    <n v="0"/>
    <n v="0"/>
    <n v="1.6620200000000001E-4"/>
    <n v="1.119E-4"/>
    <n v="4.1323499999999998E-5"/>
    <n v="1.7299299999999999E-6"/>
    <n v="2.41862E-4"/>
    <n v="5.63019E-4"/>
    <n v="2686.809119"/>
  </r>
  <r>
    <n v="73308"/>
    <x v="5"/>
    <s v="New Windows"/>
    <b v="1"/>
    <n v="4.6324295000000001E-2"/>
    <s v="Food Service"/>
    <s v="GA, Douglas County"/>
    <s v="52001_64000"/>
    <s v="Small Packaged Unit"/>
    <s v="gen2_t8_halogen"/>
    <s v="Georgia"/>
    <n v="61.385440610000003"/>
    <s v="B: Food-Service Buildings with Small Packaged Units"/>
    <n v="4.9829400000000001E-5"/>
    <n v="6.2960599999999995E-5"/>
    <n v="0"/>
    <n v="0"/>
    <n v="0"/>
    <n v="1.4208499999999999E-4"/>
    <n v="5.7389499999999997E-5"/>
    <n v="4.1323499999999998E-5"/>
    <n v="1.7299299999999999E-6"/>
    <n v="2.41862E-4"/>
    <n v="2.3866499999999999E-5"/>
    <n v="5.45109E-5"/>
    <n v="0"/>
    <n v="0"/>
    <n v="0"/>
    <n v="1.6595100000000001E-4"/>
    <n v="1.119E-4"/>
    <n v="4.1323499999999998E-5"/>
    <n v="1.7299299999999999E-6"/>
    <n v="2.41862E-4"/>
    <n v="5.6276799999999995E-4"/>
    <n v="2686.809119"/>
  </r>
  <r>
    <n v="73308"/>
    <x v="6"/>
    <s v="HP Boiler, Electric Backup"/>
    <b v="1"/>
    <n v="4.6324295000000001E-2"/>
    <s v="Food Service"/>
    <s v="GA, Douglas County"/>
    <s v="52001_64000"/>
    <s v="Small Packaged Unit"/>
    <s v="gen2_t8_halogen"/>
    <s v="Georgia"/>
    <n v="59.615852490000002"/>
    <s v="B: Food-Service Buildings with Small Packaged Units"/>
    <n v="4.91273E-5"/>
    <n v="6.22768E-5"/>
    <n v="0"/>
    <n v="0"/>
    <n v="0"/>
    <n v="1.4972799999999999E-4"/>
    <n v="5.7389499999999997E-5"/>
    <n v="4.1323499999999998E-5"/>
    <n v="1.7299299999999999E-6"/>
    <n v="2.41862E-4"/>
    <n v="0"/>
    <n v="5.45109E-5"/>
    <n v="0"/>
    <n v="0"/>
    <n v="0"/>
    <n v="1.4972799999999999E-4"/>
    <n v="1.119E-4"/>
    <n v="4.1323499999999998E-5"/>
    <n v="1.7299299999999999E-6"/>
    <n v="2.41862E-4"/>
    <n v="5.4654499999999995E-4"/>
    <n v="2686.809119"/>
  </r>
  <r>
    <n v="73308"/>
    <x v="7"/>
    <s v="HP Boiler, Gas Backup"/>
    <b v="1"/>
    <n v="4.6324295000000001E-2"/>
    <s v="Food Service"/>
    <s v="GA, Douglas County"/>
    <s v="52001_64000"/>
    <s v="Small Packaged Unit"/>
    <s v="gen2_t8_halogen"/>
    <s v="Georgia"/>
    <n v="59.615852490000002"/>
    <s v="B: Food-Service Buildings with Small Packaged Units"/>
    <n v="4.91273E-5"/>
    <n v="6.22768E-5"/>
    <n v="0"/>
    <n v="0"/>
    <n v="0"/>
    <n v="1.4972799999999999E-4"/>
    <n v="5.7389499999999997E-5"/>
    <n v="4.1323499999999998E-5"/>
    <n v="1.7299299999999999E-6"/>
    <n v="2.41862E-4"/>
    <n v="0"/>
    <n v="5.45109E-5"/>
    <n v="0"/>
    <n v="0"/>
    <n v="0"/>
    <n v="1.4972799999999999E-4"/>
    <n v="1.119E-4"/>
    <n v="4.1323499999999998E-5"/>
    <n v="1.7299299999999999E-6"/>
    <n v="2.41862E-4"/>
    <n v="5.4654499999999995E-4"/>
    <n v="2686.809119"/>
  </r>
  <r>
    <n v="73308"/>
    <x v="8"/>
    <s v="DOAS HP Minisplits"/>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9"/>
    <s v="Variable Speed HP RTU, Original Heating Fuel Backup"/>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0"/>
    <s v="Variable Speed HP RTU, Electric Backup"/>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1"/>
    <s v="VRF with DOAS"/>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2"/>
    <s v="Demand Control Ventilation"/>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3"/>
    <s v="Energy Recovery for AHUs"/>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4"/>
    <s v="Air Side Economizers for AHUs"/>
    <b v="1"/>
    <n v="4.6324295000000001E-2"/>
    <s v="Food Service"/>
    <s v="GA, Douglas County"/>
    <s v="52001_64000"/>
    <s v="Small Packaged Unit"/>
    <s v="gen2_t8_halogen"/>
    <s v="Georgia"/>
    <n v="60.989750960000002"/>
    <s v="B: Food-Service Buildings with Small Packaged Units"/>
    <n v="4.94922E-5"/>
    <n v="6.2490399999999994E-5"/>
    <n v="0"/>
    <n v="0"/>
    <n v="0"/>
    <n v="1.37737E-4"/>
    <n v="5.7389499999999997E-5"/>
    <n v="4.1323499999999998E-5"/>
    <n v="1.72642E-6"/>
    <n v="2.4186300000000001E-4"/>
    <n v="2.4589200000000002E-5"/>
    <n v="5.45109E-5"/>
    <n v="0"/>
    <n v="0"/>
    <n v="0"/>
    <n v="1.6232700000000001E-4"/>
    <n v="1.119E-4"/>
    <n v="4.1323499999999998E-5"/>
    <n v="1.72642E-6"/>
    <n v="2.4186300000000001E-4"/>
    <n v="5.5913999999999996E-4"/>
    <n v="2686.809119"/>
  </r>
  <r>
    <n v="73308"/>
    <x v="15"/>
    <s v="VRF with DOAS, 25pct Heat Pump Upsizing Allowance"/>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6"/>
    <s v="Unoccupied AHU Control"/>
    <b v="1"/>
    <n v="4.6324295000000001E-2"/>
    <s v="Food Service"/>
    <s v="GA, Douglas County"/>
    <s v="52001_64000"/>
    <s v="Small Packaged Unit"/>
    <s v="gen2_t8_halogen"/>
    <s v="Georgia"/>
    <n v="61.016044059999999"/>
    <s v="B: Food-Service Buildings with Small Packaged Units"/>
    <n v="4.95232E-5"/>
    <n v="6.2685200000000001E-5"/>
    <n v="0"/>
    <n v="0"/>
    <n v="0"/>
    <n v="1.41147E-4"/>
    <n v="5.7389499999999997E-5"/>
    <n v="4.1323499999999998E-5"/>
    <n v="1.7294999999999999E-6"/>
    <n v="2.41862E-4"/>
    <n v="2.1418300000000001E-5"/>
    <n v="5.45109E-5"/>
    <n v="0"/>
    <n v="0"/>
    <n v="0"/>
    <n v="1.6256500000000001E-4"/>
    <n v="1.119E-4"/>
    <n v="4.1323499999999998E-5"/>
    <n v="1.7294999999999999E-6"/>
    <n v="2.41862E-4"/>
    <n v="5.5938099999999996E-4"/>
    <n v="2686.809119"/>
  </r>
  <r>
    <n v="73308"/>
    <x v="17"/>
    <s v="Variable Speed HP RTU, Electric Backup, Energy Recovery"/>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8"/>
    <s v="Advanced RTU Controls"/>
    <b v="1"/>
    <n v="4.6324295000000001E-2"/>
    <s v="Food Service"/>
    <s v="GA, Douglas County"/>
    <s v="52001_64000"/>
    <s v="Small Packaged Unit"/>
    <s v="gen2_t8_halogen"/>
    <s v="Georgia"/>
    <n v="57.203448280000003"/>
    <s v="B: Food-Service Buildings with Small Packaged Units"/>
    <n v="4.75237E-5"/>
    <n v="5.8723600000000001E-5"/>
    <n v="0"/>
    <n v="0"/>
    <n v="0"/>
    <n v="1.10084E-4"/>
    <n v="5.7389499999999997E-5"/>
    <n v="4.1323499999999998E-5"/>
    <n v="1.72774E-6"/>
    <n v="2.4186499999999999E-4"/>
    <n v="1.7527700000000002E-5"/>
    <n v="5.45109E-5"/>
    <n v="0"/>
    <n v="0"/>
    <n v="0"/>
    <n v="1.27611E-4"/>
    <n v="1.119E-4"/>
    <n v="4.1323499999999998E-5"/>
    <n v="1.72774E-6"/>
    <n v="2.4186499999999999E-4"/>
    <n v="5.2442799999999996E-4"/>
    <n v="2686.809119"/>
  </r>
  <r>
    <n v="73308"/>
    <x v="19"/>
    <s v="Hydronic Water-to-Water Geothermal Heat Pump"/>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0"/>
    <s v="Packaged Water-to-Air Geothermal Heat Pump"/>
    <b v="1"/>
    <n v="4.6324295000000001E-2"/>
    <s v="Food Service"/>
    <s v="GA, Douglas County"/>
    <s v="52001_64000"/>
    <s v="Small Packaged Unit"/>
    <s v="gen2_t8_halogen"/>
    <s v="Georgia"/>
    <n v="52.013314180000002"/>
    <s v="B: Food-Service Buildings with Small Packaged Units"/>
    <n v="4.4876500000000003E-5"/>
    <n v="5.3971000000000002E-5"/>
    <n v="0"/>
    <n v="0"/>
    <n v="0"/>
    <n v="8.0030499999999999E-5"/>
    <n v="5.7389499999999997E-5"/>
    <n v="4.1323499999999998E-5"/>
    <n v="1.72862E-6"/>
    <n v="2.41862E-4"/>
    <n v="0"/>
    <n v="5.45109E-5"/>
    <n v="0"/>
    <n v="0"/>
    <n v="0"/>
    <n v="8.0030499999999999E-5"/>
    <n v="1.119E-4"/>
    <n v="4.1323499999999998E-5"/>
    <n v="1.72862E-6"/>
    <n v="2.41862E-4"/>
    <n v="4.7684600000000001E-4"/>
    <n v="2686.809119"/>
  </r>
  <r>
    <n v="73308"/>
    <x v="21"/>
    <s v="Console Water-to-Air Geothermal Heat Pump"/>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2"/>
    <s v="Standard Performance HP RTU, Electric Backup"/>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3"/>
    <s v="Standard Performance HP RTU, Electric Backup + Roof Insulation"/>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4"/>
    <s v="Standard Performance HP RTU, Electric Backup, 32F Minimum Compressor Lockout"/>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5"/>
    <s v="Cold Climate Challenge HP RTU, Electric Backup"/>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6"/>
    <s v="Ideal Thermal Air Loads"/>
    <b v="1"/>
    <n v="4.6324295000000001E-2"/>
    <s v="Food Service"/>
    <s v="GA, Douglas County"/>
    <s v="52001_64000"/>
    <s v="Small Packaged Unit"/>
    <s v="gen2_t8_halogen"/>
    <s v="Georgia"/>
    <n v="71.953927199999995"/>
    <s v="B: Food-Service Buildings with Small Packaged Units"/>
    <n v="3.8662599999999998E-5"/>
    <n v="4.6810700000000002E-5"/>
    <n v="2.1001099999999999E-4"/>
    <n v="3.2885400000000002E-5"/>
    <n v="0"/>
    <n v="1.99434E-5"/>
    <n v="5.7389499999999997E-5"/>
    <n v="4.1323499999999998E-5"/>
    <n v="1.7299299999999999E-6"/>
    <n v="2.4186300000000001E-4"/>
    <n v="0"/>
    <n v="5.45109E-5"/>
    <n v="0"/>
    <n v="0"/>
    <n v="0"/>
    <n v="2.6284000000000002E-4"/>
    <n v="1.119E-4"/>
    <n v="4.1323499999999998E-5"/>
    <n v="1.7299299999999999E-6"/>
    <n v="2.4186300000000001E-4"/>
    <n v="6.5965700000000002E-4"/>
    <n v="2686.809119"/>
  </r>
  <r>
    <n v="73308"/>
    <x v="27"/>
    <s v="LED Lighting"/>
    <b v="1"/>
    <n v="4.6324295000000001E-2"/>
    <s v="Food Service"/>
    <s v="GA, Douglas County"/>
    <s v="52001_64000"/>
    <s v="Small Packaged Unit"/>
    <s v="gen2_t8_halogen"/>
    <s v="Georgia"/>
    <n v="58.870402300000002"/>
    <s v="B: Food-Service Buildings with Small Packaged Units"/>
    <n v="4.7670799999999998E-5"/>
    <n v="6.0023499999999999E-5"/>
    <n v="0"/>
    <n v="0"/>
    <n v="0"/>
    <n v="1.3554800000000001E-4"/>
    <n v="5.7389499999999997E-5"/>
    <n v="2.1185100000000002E-5"/>
    <n v="1.7299299999999999E-6"/>
    <n v="2.41862E-4"/>
    <n v="2.7484899999999998E-5"/>
    <n v="5.45109E-5"/>
    <n v="0"/>
    <n v="0"/>
    <n v="0"/>
    <n v="1.6303300000000001E-4"/>
    <n v="1.119E-4"/>
    <n v="2.1185100000000002E-5"/>
    <n v="1.7299299999999999E-6"/>
    <n v="2.41862E-4"/>
    <n v="5.3970999999999999E-4"/>
    <n v="2686.809119"/>
  </r>
  <r>
    <n v="73308"/>
    <x v="28"/>
    <s v="Electric Kitchen Equipment"/>
    <b v="1"/>
    <n v="4.6324295000000001E-2"/>
    <s v="Food Service"/>
    <s v="GA, Douglas County"/>
    <s v="52001_64000"/>
    <s v="Small Packaged Unit"/>
    <s v="gen2_t8_halogen"/>
    <s v="Georgia"/>
    <n v="58.579406130000002"/>
    <s v="B: Food-Service Buildings with Small Packaged Units"/>
    <n v="4.8517399999999997E-5"/>
    <n v="6.2703800000000001E-5"/>
    <n v="0"/>
    <n v="0"/>
    <n v="0"/>
    <n v="1.4016399999999999E-4"/>
    <n v="8.7236099999999996E-5"/>
    <n v="4.1323499999999998E-5"/>
    <n v="1.7294999999999999E-6"/>
    <n v="2.41862E-4"/>
    <n v="2.4728000000000001E-5"/>
    <n v="0"/>
    <n v="0"/>
    <n v="0"/>
    <n v="0"/>
    <n v="1.6489200000000001E-4"/>
    <n v="8.7236099999999996E-5"/>
    <n v="4.1323499999999998E-5"/>
    <n v="1.7294999999999999E-6"/>
    <n v="2.41862E-4"/>
    <n v="5.3704299999999996E-4"/>
    <n v="2686.809119"/>
  </r>
  <r>
    <n v="73308"/>
    <x v="29"/>
    <s v="Demand Flexibility, Thermostat Control, Load Shed for Daily Bldg Peak Reduction"/>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30"/>
    <s v="Demand Flexibility, Thermostat Control, Load Shift for Daily Bldg Peak Reduction"/>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31"/>
    <s v="Demand Flexibility, Lighting Control, Load Shed for Daily Bldg Peak Reduction"/>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32"/>
    <s v="Demand Flexibility, Lighting Control, Load Shed for Daily GHG Emission Reduction"/>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33"/>
    <s v="Package 1, Wall &amp; Roof Insulation + New Windows"/>
    <b v="1"/>
    <n v="4.6324295000000001E-2"/>
    <s v="Food Service"/>
    <s v="GA, Douglas County"/>
    <s v="52001_64000"/>
    <s v="Small Packaged Unit"/>
    <s v="gen2_t8_halogen"/>
    <s v="Georgia"/>
    <n v="61.104501919999997"/>
    <s v="B: Food-Service Buildings with Small Packaged Units"/>
    <n v="4.9660300000000003E-5"/>
    <n v="6.2760400000000003E-5"/>
    <n v="0"/>
    <n v="0"/>
    <n v="0"/>
    <n v="1.4154700000000001E-4"/>
    <n v="5.7389499999999997E-5"/>
    <n v="4.1323499999999998E-5"/>
    <n v="1.7299299999999999E-6"/>
    <n v="2.41862E-4"/>
    <n v="2.1828299999999999E-5"/>
    <n v="5.45109E-5"/>
    <n v="0"/>
    <n v="0"/>
    <n v="0"/>
    <n v="1.6337599999999999E-4"/>
    <n v="1.119E-4"/>
    <n v="4.1323499999999998E-5"/>
    <n v="1.7299299999999999E-6"/>
    <n v="2.41862E-4"/>
    <n v="5.6019200000000005E-4"/>
    <n v="2686.809119"/>
  </r>
  <r>
    <n v="73308"/>
    <x v="34"/>
    <s v="Package 2, LED Lighting + Variable Speed HP RTU or HP Boilers"/>
    <b v="1"/>
    <n v="4.6324295000000001E-2"/>
    <s v="Food Service"/>
    <s v="GA, Douglas County"/>
    <s v="52001_64000"/>
    <s v="Small Packaged Unit"/>
    <s v="gen2_t8_halogen"/>
    <s v="Georgia"/>
    <n v="56.789272029999999"/>
    <s v="B: Food-Service Buildings with Small Packaged Units"/>
    <n v="4.6817100000000003E-5"/>
    <n v="5.9188699999999998E-5"/>
    <n v="0"/>
    <n v="0"/>
    <n v="0"/>
    <n v="1.4395200000000001E-4"/>
    <n v="5.7389499999999997E-5"/>
    <n v="2.1185100000000002E-5"/>
    <n v="1.7299299999999999E-6"/>
    <n v="2.41862E-4"/>
    <n v="0"/>
    <n v="5.45109E-5"/>
    <n v="0"/>
    <n v="0"/>
    <n v="0"/>
    <n v="1.4395200000000001E-4"/>
    <n v="1.119E-4"/>
    <n v="2.1185100000000002E-5"/>
    <n v="1.7299299999999999E-6"/>
    <n v="2.41862E-4"/>
    <n v="5.2063100000000002E-4"/>
    <n v="2686.809119"/>
  </r>
  <r>
    <n v="73308"/>
    <x v="35"/>
    <s v="Package 3, LED Lighting + Standard Performance HP RTU or HP Boilers"/>
    <b v="1"/>
    <n v="4.6324295000000001E-2"/>
    <s v="Food Service"/>
    <s v="GA, Douglas County"/>
    <s v="52001_64000"/>
    <s v="Small Packaged Unit"/>
    <s v="gen2_t8_halogen"/>
    <s v="Georgia"/>
    <n v="56.789272029999999"/>
    <s v="B: Food-Service Buildings with Small Packaged Units"/>
    <n v="4.6817100000000003E-5"/>
    <n v="5.9188699999999998E-5"/>
    <n v="0"/>
    <n v="0"/>
    <n v="0"/>
    <n v="1.4395200000000001E-4"/>
    <n v="5.7389499999999997E-5"/>
    <n v="2.1185100000000002E-5"/>
    <n v="1.7299299999999999E-6"/>
    <n v="2.41862E-4"/>
    <n v="0"/>
    <n v="5.45109E-5"/>
    <n v="0"/>
    <n v="0"/>
    <n v="0"/>
    <n v="1.4395200000000001E-4"/>
    <n v="1.119E-4"/>
    <n v="2.1185100000000002E-5"/>
    <n v="1.7299299999999999E-6"/>
    <n v="2.41862E-4"/>
    <n v="5.2063100000000002E-4"/>
    <n v="2686.809119"/>
  </r>
  <r>
    <n v="73308"/>
    <x v="36"/>
    <s v="Package 4, Package 1 + Package 2"/>
    <b v="1"/>
    <n v="4.6324295000000001E-2"/>
    <s v="Food Service"/>
    <s v="GA, Douglas County"/>
    <s v="52001_64000"/>
    <s v="Small Packaged Unit"/>
    <s v="gen2_t8_halogen"/>
    <s v="Georgia"/>
    <n v="56.634865900000001"/>
    <s v="B: Food-Service Buildings with Small Packaged Units"/>
    <n v="4.6671300000000002E-5"/>
    <n v="5.9020000000000001E-5"/>
    <n v="0"/>
    <n v="0"/>
    <n v="0"/>
    <n v="1.4253700000000001E-4"/>
    <n v="5.7389499999999997E-5"/>
    <n v="2.1185100000000002E-5"/>
    <n v="1.7299299999999999E-6"/>
    <n v="2.41862E-4"/>
    <n v="0"/>
    <n v="5.45109E-5"/>
    <n v="0"/>
    <n v="0"/>
    <n v="0"/>
    <n v="1.4253700000000001E-4"/>
    <n v="1.119E-4"/>
    <n v="2.1185100000000002E-5"/>
    <n v="1.7299299999999999E-6"/>
    <n v="2.41862E-4"/>
    <n v="5.1921599999999997E-4"/>
    <n v="2686.809119"/>
  </r>
  <r>
    <n v="73308"/>
    <x v="37"/>
    <s v="Package 5, Variable Speed HP RTU or HP Boilers + Economizer + DCV + Energy Recovery"/>
    <b v="1"/>
    <n v="4.6324295000000001E-2"/>
    <s v="Food Service"/>
    <s v="GA, Douglas County"/>
    <s v="52001_64000"/>
    <s v="Small Packaged Unit"/>
    <s v="gen2_t8_halogen"/>
    <s v="Georgia"/>
    <n v="59.14008621"/>
    <s v="B: Food-Service Buildings with Small Packaged Units"/>
    <n v="4.8743499999999998E-5"/>
    <n v="6.1756999999999998E-5"/>
    <n v="0"/>
    <n v="0"/>
    <n v="0"/>
    <n v="1.4536900000000001E-4"/>
    <n v="5.7389499999999997E-5"/>
    <n v="4.1323499999999998E-5"/>
    <n v="1.72642E-6"/>
    <n v="2.4186300000000001E-4"/>
    <n v="0"/>
    <n v="5.45109E-5"/>
    <n v="0"/>
    <n v="0"/>
    <n v="0"/>
    <n v="1.4536900000000001E-4"/>
    <n v="1.119E-4"/>
    <n v="4.1323499999999998E-5"/>
    <n v="1.72642E-6"/>
    <n v="2.4186300000000001E-4"/>
    <n v="5.4218300000000001E-4"/>
    <n v="2686.809119"/>
  </r>
  <r>
    <n v="73308"/>
    <x v="38"/>
    <s v="Comprehensive Geothermal Heat Pump Package, Hydronic GHP, Packaged GHP, or Console GHP"/>
    <b v="1"/>
    <n v="4.6324295000000001E-2"/>
    <s v="Food Service"/>
    <s v="GA, Douglas County"/>
    <s v="52001_64000"/>
    <s v="Small Packaged Unit"/>
    <s v="gen2_t8_halogen"/>
    <s v="Georgia"/>
    <n v="52.013314180000002"/>
    <s v="B: Food-Service Buildings with Small Packaged Units"/>
    <n v="4.4876500000000003E-5"/>
    <n v="5.3971000000000002E-5"/>
    <n v="0"/>
    <n v="0"/>
    <n v="0"/>
    <n v="8.0030499999999999E-5"/>
    <n v="5.7389499999999997E-5"/>
    <n v="4.1323499999999998E-5"/>
    <n v="1.72862E-6"/>
    <n v="2.41862E-4"/>
    <n v="0"/>
    <n v="5.45109E-5"/>
    <n v="0"/>
    <n v="0"/>
    <n v="0"/>
    <n v="8.0030499999999999E-5"/>
    <n v="1.119E-4"/>
    <n v="4.1323499999999998E-5"/>
    <n v="1.72862E-6"/>
    <n v="2.41862E-4"/>
    <n v="4.7684600000000001E-4"/>
    <n v="2686.809119"/>
  </r>
  <r>
    <n v="73308"/>
    <x v="39"/>
    <s v="Package 6, Demand Flexibility, Lighting + Thermostat Control, Load Shed for Daily Bldg Peak Reduction"/>
    <b v="0"/>
    <n v="4.6324295000000001E-2"/>
    <s v="Food Service"/>
    <s v="GA, Douglas County"/>
    <s v="52001_64000"/>
    <s v="Small Packaged Unit"/>
    <s v="gen2_t8_halogen"/>
    <s v="Georgia"/>
    <n v="61.438840999999996"/>
    <s v="B: Food-Service Buildings with Small Packaged Units"/>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55331"/>
    <x v="0"/>
    <s v="Baseline"/>
    <b v="1"/>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0"/>
    <s v="Baseline"/>
    <b v="1"/>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0"/>
    <s v="Baseline"/>
    <b v="1"/>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0"/>
    <s v="Baseline"/>
    <b v="1"/>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0"/>
    <s v="Baseline"/>
    <b v="1"/>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0"/>
    <s v="Baseline"/>
    <b v="1"/>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0"/>
    <s v="Baseline"/>
    <b v="1"/>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85523"/>
    <x v="0"/>
    <s v="Baseline"/>
    <b v="1"/>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0"/>
    <s v="Baseline"/>
    <b v="1"/>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0"/>
    <s v="Baseline"/>
    <b v="1"/>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140950"/>
    <x v="0"/>
    <s v="Baseline"/>
    <b v="1"/>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0"/>
    <s v="Baseline"/>
    <b v="1"/>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18039"/>
    <x v="0"/>
    <s v="Baseline"/>
    <b v="1"/>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0"/>
    <s v="Baseline"/>
    <b v="1"/>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55331"/>
    <x v="1"/>
    <s v="Wall Insulation"/>
    <b v="1"/>
    <n v="2.9730721949999999"/>
    <s v="Healthcare"/>
    <s v="GA, Bibb County"/>
    <s v="1001_3000"/>
    <s v="Multizone CAV/VAV"/>
    <s v="gen2_t8_halogen"/>
    <s v="Georgia"/>
    <n v="27.791666670000001"/>
    <s v="F: Buildings with Electric Resistance Multizone Systems"/>
    <n v="5.5803500000000002E-5"/>
    <n v="6.5934300000000003E-5"/>
    <n v="0"/>
    <n v="0"/>
    <n v="0"/>
    <n v="2.84188E-4"/>
    <n v="1.3114600000000001E-4"/>
    <n v="9.9529200000000002E-5"/>
    <n v="0"/>
    <n v="2.4910500000000001E-5"/>
    <n v="0"/>
    <n v="2.4065100000000001E-5"/>
    <n v="0"/>
    <n v="0"/>
    <n v="0"/>
    <n v="2.84188E-4"/>
    <n v="1.55212E-4"/>
    <n v="9.9529200000000002E-5"/>
    <n v="0"/>
    <n v="2.4910500000000001E-5"/>
    <n v="5.6386800000000003E-4"/>
    <n v="5946.144389"/>
  </r>
  <r>
    <n v="55336"/>
    <x v="1"/>
    <s v="Wall Insulation"/>
    <b v="1"/>
    <n v="2.9147766609999999"/>
    <s v="Healthcare"/>
    <s v="GA, Bibb County"/>
    <s v="3001_8000"/>
    <s v="Multizone CAV/VAV"/>
    <s v="gen2_t8_halogen"/>
    <s v="Georgia"/>
    <n v="19.732323229999999"/>
    <s v="F: Buildings with Electric Resistance Multizone Systems"/>
    <n v="1.05411E-4"/>
    <n v="1.2567599999999999E-4"/>
    <n v="0"/>
    <n v="0"/>
    <n v="0"/>
    <n v="4.96591E-4"/>
    <n v="2.9803700000000002E-4"/>
    <n v="1.78579E-4"/>
    <n v="0"/>
    <n v="4.9811000000000001E-5"/>
    <n v="0"/>
    <n v="5.6386199999999999E-5"/>
    <n v="0"/>
    <n v="0"/>
    <n v="0"/>
    <n v="4.96591E-4"/>
    <n v="3.5442399999999999E-4"/>
    <n v="1.78579E-4"/>
    <n v="0"/>
    <n v="4.9811000000000001E-5"/>
    <n v="1.0793770000000001E-3"/>
    <n v="16031.271640000001"/>
  </r>
  <r>
    <n v="84868"/>
    <x v="1"/>
    <s v="Wall Insulation"/>
    <b v="1"/>
    <n v="3.2114410229999999"/>
    <s v="Healthcare"/>
    <s v="GA, Bibb County"/>
    <s v="12001_30000"/>
    <s v="Multizone CAV/VAV"/>
    <s v="gen2_t8_halogen"/>
    <s v="Georgia"/>
    <n v="31.053439149999999"/>
    <s v="F: Buildings with Electric Resistance Multizone Systems"/>
    <n v="7.4608400000000005E-4"/>
    <n v="8.3704700000000005E-4"/>
    <n v="0"/>
    <n v="0"/>
    <n v="0"/>
    <n v="4.3310759999999997E-3"/>
    <n v="1.515202E-3"/>
    <n v="8.7233899999999997E-4"/>
    <n v="0"/>
    <n v="1.50001E-4"/>
    <n v="0"/>
    <n v="2.7723500000000002E-4"/>
    <n v="0"/>
    <n v="0"/>
    <n v="0"/>
    <n v="4.3310759999999997E-3"/>
    <n v="1.792437E-3"/>
    <n v="8.7233899999999997E-4"/>
    <n v="0"/>
    <n v="1.50001E-4"/>
    <n v="7.1458850000000003E-3"/>
    <n v="67440.261480000001"/>
  </r>
  <r>
    <n v="84869"/>
    <x v="1"/>
    <s v="Wall Insulation"/>
    <b v="1"/>
    <n v="1.955354912"/>
    <s v="Healthcare"/>
    <s v="GA, Bibb County"/>
    <s v="8001_12000"/>
    <s v="Multizone CAV/VAV"/>
    <s v="gen2_t8_halogen"/>
    <s v="Georgia"/>
    <n v="23.731666669999999"/>
    <s v="F: Buildings with Electric Resistance Multizone Systems"/>
    <n v="1.61566E-4"/>
    <n v="1.84685E-4"/>
    <n v="0"/>
    <n v="0"/>
    <n v="0"/>
    <n v="7.6041699999999999E-4"/>
    <n v="4.6075400000000001E-4"/>
    <n v="2.08295E-4"/>
    <n v="0"/>
    <n v="7.7450199999999999E-5"/>
    <n v="0"/>
    <n v="7.64494E-5"/>
    <n v="0"/>
    <n v="0"/>
    <n v="0"/>
    <n v="7.6041699999999999E-4"/>
    <n v="5.3720299999999999E-4"/>
    <n v="2.08295E-4"/>
    <n v="0"/>
    <n v="7.7450199999999999E-5"/>
    <n v="1.5833640000000001E-3"/>
    <n v="19553.54912"/>
  </r>
  <r>
    <n v="85516"/>
    <x v="1"/>
    <s v="Wall Insulation"/>
    <b v="1"/>
    <n v="0.55867283199999995"/>
    <s v="Healthcare"/>
    <s v="GA, Bibb County"/>
    <s v="30001_40000"/>
    <s v="Multizone CAV/VAV"/>
    <s v="gen4_led"/>
    <s v="Georgia"/>
    <n v="20.267698410000001"/>
    <s v="F: Buildings with Electric Resistance Multizone Systems"/>
    <n v="1.3033700000000001E-4"/>
    <n v="1.57026E-4"/>
    <n v="0"/>
    <n v="0"/>
    <n v="0"/>
    <n v="6.4642200000000001E-4"/>
    <n v="4.2825399999999998E-4"/>
    <n v="1.60037E-4"/>
    <n v="0"/>
    <n v="3.8872000000000003E-5"/>
    <n v="0"/>
    <n v="7.8665399999999994E-5"/>
    <n v="0"/>
    <n v="0"/>
    <n v="0"/>
    <n v="6.4642200000000001E-4"/>
    <n v="5.0692000000000001E-4"/>
    <n v="1.60037E-4"/>
    <n v="0"/>
    <n v="3.8872000000000003E-5"/>
    <n v="1.3522499999999999E-3"/>
    <n v="19553.54912"/>
  </r>
  <r>
    <n v="118031"/>
    <x v="1"/>
    <s v="Wall Insulation"/>
    <b v="1"/>
    <n v="1.6423460329999999"/>
    <s v="Healthcare"/>
    <s v="GA, Bibb County"/>
    <s v="200001_400000"/>
    <s v="Multizone CAV/VAV"/>
    <s v="gen2_t8_halogen"/>
    <s v="Georgia"/>
    <n v="32.482203699999999"/>
    <s v="D: Buildings with Hydronically Heated Multizone Systems"/>
    <n v="5.0592420000000003E-3"/>
    <n v="5.8462039999999998E-3"/>
    <n v="0"/>
    <n v="0"/>
    <n v="0"/>
    <n v="2.1948006999999999E-2"/>
    <n v="1.1879635E-2"/>
    <n v="6.7368430000000002E-3"/>
    <n v="2.23814E-4"/>
    <n v="1.187532E-3"/>
    <n v="9.9328660000000003E-3"/>
    <n v="8.1125999999999995E-4"/>
    <n v="1.8883330000000001E-3"/>
    <n v="0"/>
    <n v="0"/>
    <n v="3.1880871999999998E-2"/>
    <n v="1.2690896E-2"/>
    <n v="6.7368430000000002E-3"/>
    <n v="2.23814E-4"/>
    <n v="3.075866E-3"/>
    <n v="5.4608274999999998E-2"/>
    <n v="492703.80979999999"/>
  </r>
  <r>
    <n v="118034"/>
    <x v="1"/>
    <s v="Wall Insulation"/>
    <b v="1"/>
    <n v="3.1560608380000001"/>
    <s v="Healthcare"/>
    <s v="GA, Bibb County"/>
    <s v="150001_200000"/>
    <s v="Multizone CAV/VAV"/>
    <s v="gen2_t8_halogen"/>
    <s v="Georgia"/>
    <n v="47.152634919999997"/>
    <s v="D: Buildings with Hydronically Heated Multizone Systems"/>
    <n v="7.6420120000000001E-3"/>
    <n v="8.5394919999999992E-3"/>
    <n v="0"/>
    <n v="0"/>
    <n v="0"/>
    <n v="2.5761216999999999E-2"/>
    <n v="1.4278789E-2"/>
    <n v="7.8524319999999995E-3"/>
    <n v="4.4819700000000001E-4"/>
    <n v="1.364273E-3"/>
    <n v="3.1316397000000003E-2"/>
    <n v="5.8734620000000003E-3"/>
    <n v="1.9672729999999999E-3"/>
    <n v="0"/>
    <n v="0"/>
    <n v="5.7077613999999999E-2"/>
    <n v="2.0152250999999999E-2"/>
    <n v="7.8524319999999995E-3"/>
    <n v="4.4819700000000001E-4"/>
    <n v="3.3315469999999998E-3"/>
    <n v="8.8862071000000001E-2"/>
    <n v="552310.64670000004"/>
  </r>
  <r>
    <n v="55331"/>
    <x v="2"/>
    <s v="Roof Insulation"/>
    <b v="1"/>
    <n v="2.9730721949999999"/>
    <s v="Healthcare"/>
    <s v="GA, Bibb County"/>
    <s v="1001_3000"/>
    <s v="Multizone CAV/VAV"/>
    <s v="gen2_t8_halogen"/>
    <s v="Georgia"/>
    <n v="28.398611110000001"/>
    <s v="F: Buildings with Electric Resistance Multizone Systems"/>
    <n v="5.7243300000000001E-5"/>
    <n v="6.7403800000000007E-5"/>
    <n v="0"/>
    <n v="0"/>
    <n v="0"/>
    <n v="2.96531E-4"/>
    <n v="1.3114600000000001E-4"/>
    <n v="9.9529200000000002E-5"/>
    <n v="0"/>
    <n v="2.4910500000000001E-5"/>
    <n v="0"/>
    <n v="2.4065100000000001E-5"/>
    <n v="0"/>
    <n v="0"/>
    <n v="0"/>
    <n v="2.96531E-4"/>
    <n v="1.55212E-4"/>
    <n v="9.9529200000000002E-5"/>
    <n v="0"/>
    <n v="2.4910500000000001E-5"/>
    <n v="5.7618199999999995E-4"/>
    <n v="5946.144389"/>
  </r>
  <r>
    <n v="55336"/>
    <x v="2"/>
    <s v="Roof Insulation"/>
    <b v="1"/>
    <n v="2.9147766609999999"/>
    <s v="Healthcare"/>
    <s v="GA, Bibb County"/>
    <s v="3001_8000"/>
    <s v="Multizone CAV/VAV"/>
    <s v="gen2_t8_halogen"/>
    <s v="Georgia"/>
    <n v="21.459595960000001"/>
    <s v="F: Buildings with Electric Resistance Multizone Systems"/>
    <n v="1.16375E-4"/>
    <n v="1.36933E-4"/>
    <n v="0"/>
    <n v="0"/>
    <n v="0"/>
    <n v="5.9104700000000004E-4"/>
    <n v="2.9803700000000002E-4"/>
    <n v="1.78579E-4"/>
    <n v="0"/>
    <n v="4.9811000000000001E-5"/>
    <n v="0"/>
    <n v="5.6386199999999999E-5"/>
    <n v="0"/>
    <n v="0"/>
    <n v="0"/>
    <n v="5.9104700000000004E-4"/>
    <n v="3.5442399999999999E-4"/>
    <n v="1.78579E-4"/>
    <n v="0"/>
    <n v="4.9811000000000001E-5"/>
    <n v="1.173861E-3"/>
    <n v="16031.271640000001"/>
  </r>
  <r>
    <n v="84868"/>
    <x v="2"/>
    <s v="Roof Insulation"/>
    <b v="1"/>
    <n v="3.2114410229999999"/>
    <s v="Healthcare"/>
    <s v="GA, Bibb County"/>
    <s v="12001_30000"/>
    <s v="Multizone CAV/VAV"/>
    <s v="gen2_t8_halogen"/>
    <s v="Georgia"/>
    <n v="30.651984129999999"/>
    <s v="F: Buildings with Electric Resistance Multizone Systems"/>
    <n v="7.3563100000000005E-4"/>
    <n v="8.2603899999999998E-4"/>
    <n v="0"/>
    <n v="0"/>
    <n v="0"/>
    <n v="4.2387559999999998E-3"/>
    <n v="1.515202E-3"/>
    <n v="8.7233899999999997E-4"/>
    <n v="0"/>
    <n v="1.50001E-4"/>
    <n v="0"/>
    <n v="2.7723500000000002E-4"/>
    <n v="0"/>
    <n v="0"/>
    <n v="0"/>
    <n v="4.2387559999999998E-3"/>
    <n v="1.792437E-3"/>
    <n v="8.7233899999999997E-4"/>
    <n v="0"/>
    <n v="1.50001E-4"/>
    <n v="7.0535040000000004E-3"/>
    <n v="67440.261480000001"/>
  </r>
  <r>
    <n v="84869"/>
    <x v="2"/>
    <s v="Roof Insulation"/>
    <b v="1"/>
    <n v="1.955354912"/>
    <s v="Healthcare"/>
    <s v="GA, Bibb County"/>
    <s v="8001_12000"/>
    <s v="Multizone CAV/VAV"/>
    <s v="gen2_t8_halogen"/>
    <s v="Georgia"/>
    <n v="23.731388890000002"/>
    <s v="F: Buildings with Electric Resistance Multizone Systems"/>
    <n v="1.6152000000000001E-4"/>
    <n v="1.8468099999999999E-4"/>
    <n v="0"/>
    <n v="0"/>
    <n v="0"/>
    <n v="7.6039800000000002E-4"/>
    <n v="4.6075400000000001E-4"/>
    <n v="2.08295E-4"/>
    <n v="0"/>
    <n v="7.7450199999999999E-5"/>
    <n v="0"/>
    <n v="7.64494E-5"/>
    <n v="0"/>
    <n v="0"/>
    <n v="0"/>
    <n v="7.6039800000000002E-4"/>
    <n v="5.3720299999999999E-4"/>
    <n v="2.08295E-4"/>
    <n v="0"/>
    <n v="7.7450199999999999E-5"/>
    <n v="1.583346E-3"/>
    <n v="19553.54912"/>
  </r>
  <r>
    <n v="85516"/>
    <x v="2"/>
    <s v="Roof Insulation"/>
    <b v="1"/>
    <n v="0.55867283199999995"/>
    <s v="Healthcare"/>
    <s v="GA, Bibb County"/>
    <s v="30001_40000"/>
    <s v="Multizone CAV/VAV"/>
    <s v="gen4_led"/>
    <s v="Georgia"/>
    <n v="19.673174599999999"/>
    <s v="F: Buildings with Electric Resistance Multizone Systems"/>
    <n v="1.2626799999999999E-4"/>
    <n v="1.5229999999999999E-4"/>
    <n v="0"/>
    <n v="0"/>
    <n v="0"/>
    <n v="6.0676100000000004E-4"/>
    <n v="4.2825399999999998E-4"/>
    <n v="1.60037E-4"/>
    <n v="0"/>
    <n v="3.8872000000000003E-5"/>
    <n v="0"/>
    <n v="7.8665399999999994E-5"/>
    <n v="0"/>
    <n v="0"/>
    <n v="0"/>
    <n v="6.0676100000000004E-4"/>
    <n v="5.0692000000000001E-4"/>
    <n v="1.60037E-4"/>
    <n v="0"/>
    <n v="3.8872000000000003E-5"/>
    <n v="1.3125840000000001E-3"/>
    <n v="19553.54912"/>
  </r>
  <r>
    <n v="118031"/>
    <x v="2"/>
    <s v="Roof Insulation"/>
    <b v="1"/>
    <n v="1.6423460329999999"/>
    <s v="Healthcare"/>
    <s v="GA, Bibb County"/>
    <s v="200001_400000"/>
    <s v="Multizone CAV/VAV"/>
    <s v="gen2_t8_halogen"/>
    <s v="Georgia"/>
    <n v="31.603750000000002"/>
    <s v="D: Buildings with Hydronically Heated Multizone Systems"/>
    <n v="4.9624659999999996E-3"/>
    <n v="5.7293769999999999E-3"/>
    <n v="0"/>
    <n v="0"/>
    <n v="0"/>
    <n v="2.1601373E-2"/>
    <n v="1.1879635E-2"/>
    <n v="6.7368430000000002E-3"/>
    <n v="2.2308300000000001E-4"/>
    <n v="1.188171E-3"/>
    <n v="8.8027729999999998E-3"/>
    <n v="8.1125999999999995E-4"/>
    <n v="1.8883330000000001E-3"/>
    <n v="0"/>
    <n v="0"/>
    <n v="3.0404146999999999E-2"/>
    <n v="1.2690896E-2"/>
    <n v="6.7368430000000002E-3"/>
    <n v="2.2308300000000001E-4"/>
    <n v="3.0765039999999999E-3"/>
    <n v="5.3131440000000002E-2"/>
    <n v="492703.80979999999"/>
  </r>
  <r>
    <n v="118034"/>
    <x v="2"/>
    <s v="Roof Insulation"/>
    <b v="1"/>
    <n v="3.1560608380000001"/>
    <s v="Healthcare"/>
    <s v="GA, Bibb County"/>
    <s v="150001_200000"/>
    <s v="Multizone CAV/VAV"/>
    <s v="gen2_t8_halogen"/>
    <s v="Georgia"/>
    <n v="46.95439683"/>
    <s v="D: Buildings with Hydronically Heated Multizone Systems"/>
    <n v="7.6216219999999998E-3"/>
    <n v="8.4919890000000001E-3"/>
    <n v="0"/>
    <n v="0"/>
    <n v="0"/>
    <n v="2.5331027999999998E-2"/>
    <n v="1.4278789E-2"/>
    <n v="7.8524319999999995E-3"/>
    <n v="4.4703000000000001E-4"/>
    <n v="1.365081E-3"/>
    <n v="3.1373382999999998E-2"/>
    <n v="5.8734620000000003E-3"/>
    <n v="1.9672729999999999E-3"/>
    <n v="0"/>
    <n v="0"/>
    <n v="5.6704411000000003E-2"/>
    <n v="2.0152250999999999E-2"/>
    <n v="7.8524319999999995E-3"/>
    <n v="4.4703000000000001E-4"/>
    <n v="3.332355E-3"/>
    <n v="8.8488478999999995E-2"/>
    <n v="552310.64670000004"/>
  </r>
  <r>
    <n v="55331"/>
    <x v="3"/>
    <s v="Secondary Windows"/>
    <b v="1"/>
    <n v="2.9730721949999999"/>
    <s v="Healthcare"/>
    <s v="GA, Bibb County"/>
    <s v="1001_3000"/>
    <s v="Multizone CAV/VAV"/>
    <s v="gen2_t8_halogen"/>
    <s v="Georgia"/>
    <n v="29.077777780000002"/>
    <s v="F: Buildings with Electric Resistance Multizone Systems"/>
    <n v="5.8808599999999998E-5"/>
    <n v="6.9046499999999997E-5"/>
    <n v="0"/>
    <n v="0"/>
    <n v="0"/>
    <n v="3.1031E-4"/>
    <n v="1.3114600000000001E-4"/>
    <n v="9.9529200000000002E-5"/>
    <n v="0"/>
    <n v="2.4910500000000001E-5"/>
    <n v="0"/>
    <n v="2.4065100000000001E-5"/>
    <n v="0"/>
    <n v="0"/>
    <n v="0"/>
    <n v="3.1031E-4"/>
    <n v="1.55212E-4"/>
    <n v="9.9529200000000002E-5"/>
    <n v="0"/>
    <n v="2.4910500000000001E-5"/>
    <n v="5.8996199999999997E-4"/>
    <n v="5946.144389"/>
  </r>
  <r>
    <n v="55336"/>
    <x v="3"/>
    <s v="Secondary Windows"/>
    <b v="1"/>
    <n v="2.9147766609999999"/>
    <s v="Healthcare"/>
    <s v="GA, Bibb County"/>
    <s v="3001_8000"/>
    <s v="Multizone CAV/VAV"/>
    <s v="gen2_t8_halogen"/>
    <s v="Georgia"/>
    <n v="22.134848479999999"/>
    <s v="F: Buildings with Electric Resistance Multizone Systems"/>
    <n v="1.20585E-4"/>
    <n v="1.4133700000000001E-4"/>
    <n v="0"/>
    <n v="0"/>
    <n v="0"/>
    <n v="6.2801100000000004E-4"/>
    <n v="2.9803700000000002E-4"/>
    <n v="1.78579E-4"/>
    <n v="0"/>
    <n v="4.9811000000000001E-5"/>
    <n v="0"/>
    <n v="5.6386199999999999E-5"/>
    <n v="0"/>
    <n v="0"/>
    <n v="0"/>
    <n v="6.2801100000000004E-4"/>
    <n v="3.5442399999999999E-4"/>
    <n v="1.78579E-4"/>
    <n v="0"/>
    <n v="4.9811000000000001E-5"/>
    <n v="1.2107979999999999E-3"/>
    <n v="16031.271640000001"/>
  </r>
  <r>
    <n v="84868"/>
    <x v="3"/>
    <s v="Secondary Windows"/>
    <b v="1"/>
    <n v="3.2114410229999999"/>
    <s v="Healthcare"/>
    <s v="GA, Bibb County"/>
    <s v="12001_30000"/>
    <s v="Multizone CAV/VAV"/>
    <s v="gen2_t8_halogen"/>
    <s v="Georgia"/>
    <n v="31.583465610000001"/>
    <s v="F: Buildings with Electric Resistance Multizone Systems"/>
    <n v="7.6043300000000003E-4"/>
    <n v="8.5158100000000002E-4"/>
    <n v="0"/>
    <n v="0"/>
    <n v="0"/>
    <n v="4.4530739999999996E-3"/>
    <n v="1.515202E-3"/>
    <n v="8.7233899999999997E-4"/>
    <n v="0"/>
    <n v="1.50001E-4"/>
    <n v="0"/>
    <n v="2.7723500000000002E-4"/>
    <n v="0"/>
    <n v="0"/>
    <n v="0"/>
    <n v="4.4530739999999996E-3"/>
    <n v="1.792437E-3"/>
    <n v="8.7233899999999997E-4"/>
    <n v="0"/>
    <n v="1.50001E-4"/>
    <n v="7.267852E-3"/>
    <n v="67440.261480000001"/>
  </r>
  <r>
    <n v="84869"/>
    <x v="3"/>
    <s v="Secondary Windows"/>
    <b v="1"/>
    <n v="1.955354912"/>
    <s v="Healthcare"/>
    <s v="GA, Bibb County"/>
    <s v="8001_12000"/>
    <s v="Multizone CAV/VAV"/>
    <s v="gen2_t8_halogen"/>
    <s v="Georgia"/>
    <n v="23.887499999999999"/>
    <s v="F: Buildings with Electric Resistance Multizone Systems"/>
    <n v="1.6282699999999999E-4"/>
    <n v="1.8592399999999999E-4"/>
    <n v="0"/>
    <n v="0"/>
    <n v="0"/>
    <n v="7.7081399999999998E-4"/>
    <n v="4.6075400000000001E-4"/>
    <n v="2.08295E-4"/>
    <n v="0"/>
    <n v="7.7450199999999999E-5"/>
    <n v="0"/>
    <n v="7.64494E-5"/>
    <n v="0"/>
    <n v="0"/>
    <n v="0"/>
    <n v="7.7081399999999998E-4"/>
    <n v="5.3720299999999999E-4"/>
    <n v="2.08295E-4"/>
    <n v="0"/>
    <n v="7.7450199999999999E-5"/>
    <n v="1.5937620000000001E-3"/>
    <n v="19553.54912"/>
  </r>
  <r>
    <n v="85516"/>
    <x v="3"/>
    <s v="Secondary Windows"/>
    <b v="1"/>
    <n v="0.55867283199999995"/>
    <s v="Healthcare"/>
    <s v="GA, Bibb County"/>
    <s v="30001_40000"/>
    <s v="Multizone CAV/VAV"/>
    <s v="gen4_led"/>
    <s v="Georgia"/>
    <n v="20.90555556"/>
    <s v="F: Buildings with Electric Resistance Multizone Systems"/>
    <n v="1.35327E-4"/>
    <n v="1.6209800000000001E-4"/>
    <n v="0"/>
    <n v="0"/>
    <n v="0"/>
    <n v="6.8897900000000005E-4"/>
    <n v="4.2825399999999998E-4"/>
    <n v="1.60037E-4"/>
    <n v="0"/>
    <n v="3.8872000000000003E-5"/>
    <n v="0"/>
    <n v="7.8665399999999994E-5"/>
    <n v="0"/>
    <n v="0"/>
    <n v="0"/>
    <n v="6.8897900000000005E-4"/>
    <n v="5.0692000000000001E-4"/>
    <n v="1.60037E-4"/>
    <n v="0"/>
    <n v="3.8872000000000003E-5"/>
    <n v="1.394808E-3"/>
    <n v="19553.54912"/>
  </r>
  <r>
    <n v="118031"/>
    <x v="3"/>
    <s v="Secondary Windows"/>
    <b v="1"/>
    <n v="1.6423460329999999"/>
    <s v="Healthcare"/>
    <s v="GA, Bibb County"/>
    <s v="200001_400000"/>
    <s v="Multizone CAV/VAV"/>
    <s v="gen2_t8_halogen"/>
    <s v="Georgia"/>
    <n v="32.825185189999999"/>
    <s v="D: Buildings with Hydronically Heated Multizone Systems"/>
    <n v="5.0989440000000002E-3"/>
    <n v="5.890803E-3"/>
    <n v="0"/>
    <n v="0"/>
    <n v="0"/>
    <n v="2.2065876000000002E-2"/>
    <n v="1.1879635E-2"/>
    <n v="6.7368430000000002E-3"/>
    <n v="2.2383E-4"/>
    <n v="1.185649E-3"/>
    <n v="1.0393461E-2"/>
    <n v="8.1125999999999995E-4"/>
    <n v="1.8883330000000001E-3"/>
    <n v="0"/>
    <n v="0"/>
    <n v="3.2459336999999998E-2"/>
    <n v="1.2690896E-2"/>
    <n v="6.7368430000000002E-3"/>
    <n v="2.2383E-4"/>
    <n v="3.0739819999999998E-3"/>
    <n v="5.5184887000000002E-2"/>
    <n v="492703.80979999999"/>
  </r>
  <r>
    <n v="118034"/>
    <x v="3"/>
    <s v="Secondary Windows"/>
    <b v="1"/>
    <n v="3.1560608380000001"/>
    <s v="Healthcare"/>
    <s v="GA, Bibb County"/>
    <s v="150001_200000"/>
    <s v="Multizone CAV/VAV"/>
    <s v="gen2_t8_halogen"/>
    <s v="Georgia"/>
    <n v="47.131317459999998"/>
    <s v="D: Buildings with Hydronically Heated Multizone Systems"/>
    <n v="7.6396509999999999E-3"/>
    <n v="8.5203710000000005E-3"/>
    <n v="0"/>
    <n v="0"/>
    <n v="0"/>
    <n v="2.5445836999999999E-2"/>
    <n v="1.4278789E-2"/>
    <n v="7.8524319999999995E-3"/>
    <n v="4.4819700000000001E-4"/>
    <n v="1.3657090000000001E-3"/>
    <n v="3.1590197E-2"/>
    <n v="5.8734620000000003E-3"/>
    <n v="1.9672439999999999E-3"/>
    <n v="0"/>
    <n v="0"/>
    <n v="5.7036033999999999E-2"/>
    <n v="2.0152250999999999E-2"/>
    <n v="7.8524319999999995E-3"/>
    <n v="4.4819700000000001E-4"/>
    <n v="3.332953E-3"/>
    <n v="8.8821896999999997E-2"/>
    <n v="552310.64670000004"/>
  </r>
  <r>
    <n v="55331"/>
    <x v="4"/>
    <s v="Window Film"/>
    <b v="1"/>
    <n v="2.9730721949999999"/>
    <s v="Healthcare"/>
    <s v="GA, Bibb County"/>
    <s v="1001_3000"/>
    <s v="Multizone CAV/VAV"/>
    <s v="gen2_t8_halogen"/>
    <s v="Georgia"/>
    <n v="29.22361111"/>
    <s v="F: Buildings with Electric Resistance Multizone Systems"/>
    <n v="5.9352399999999998E-5"/>
    <n v="6.9396799999999999E-5"/>
    <n v="0"/>
    <n v="0"/>
    <n v="0"/>
    <n v="3.1324100000000002E-4"/>
    <n v="1.3114600000000001E-4"/>
    <n v="9.9529200000000002E-5"/>
    <n v="0"/>
    <n v="2.4910500000000001E-5"/>
    <n v="0"/>
    <n v="2.4065100000000001E-5"/>
    <n v="0"/>
    <n v="0"/>
    <n v="0"/>
    <n v="3.1324100000000002E-4"/>
    <n v="1.55212E-4"/>
    <n v="9.9529200000000002E-5"/>
    <n v="0"/>
    <n v="2.4910500000000001E-5"/>
    <n v="5.9292000000000004E-4"/>
    <n v="5946.144389"/>
  </r>
  <r>
    <n v="55336"/>
    <x v="4"/>
    <s v="Window Film"/>
    <b v="1"/>
    <n v="2.9147766609999999"/>
    <s v="Healthcare"/>
    <s v="GA, Bibb County"/>
    <s v="3001_8000"/>
    <s v="Multizone CAV/VAV"/>
    <s v="gen2_t8_halogen"/>
    <s v="Georgia"/>
    <n v="22.181313129999999"/>
    <s v="F: Buildings with Electric Resistance Multizone Systems"/>
    <n v="1.2092899999999999E-4"/>
    <n v="1.4164099999999999E-4"/>
    <n v="0"/>
    <n v="0"/>
    <n v="0"/>
    <n v="6.3055299999999995E-4"/>
    <n v="2.9803700000000002E-4"/>
    <n v="1.78579E-4"/>
    <n v="0"/>
    <n v="4.9811000000000001E-5"/>
    <n v="0"/>
    <n v="5.6386199999999999E-5"/>
    <n v="0"/>
    <n v="0"/>
    <n v="0"/>
    <n v="6.3055299999999995E-4"/>
    <n v="3.5442399999999999E-4"/>
    <n v="1.78579E-4"/>
    <n v="0"/>
    <n v="4.9811000000000001E-5"/>
    <n v="1.2133389999999999E-3"/>
    <n v="16031.271640000001"/>
  </r>
  <r>
    <n v="84868"/>
    <x v="4"/>
    <s v="Window Film"/>
    <b v="1"/>
    <n v="3.2114410229999999"/>
    <s v="Healthcare"/>
    <s v="GA, Bibb County"/>
    <s v="12001_30000"/>
    <s v="Multizone CAV/VAV"/>
    <s v="gen2_t8_halogen"/>
    <s v="Georgia"/>
    <n v="31.602645500000001"/>
    <s v="F: Buildings with Electric Resistance Multizone Systems"/>
    <n v="7.61216E-4"/>
    <n v="8.5210699999999995E-4"/>
    <n v="0"/>
    <n v="0"/>
    <n v="0"/>
    <n v="4.4574879999999999E-3"/>
    <n v="1.515202E-3"/>
    <n v="8.7233899999999997E-4"/>
    <n v="0"/>
    <n v="1.50001E-4"/>
    <n v="0"/>
    <n v="2.7723500000000002E-4"/>
    <n v="0"/>
    <n v="0"/>
    <n v="0"/>
    <n v="4.4574879999999999E-3"/>
    <n v="1.792437E-3"/>
    <n v="8.7233899999999997E-4"/>
    <n v="0"/>
    <n v="1.50001E-4"/>
    <n v="7.2722660000000003E-3"/>
    <n v="67440.261480000001"/>
  </r>
  <r>
    <n v="84869"/>
    <x v="4"/>
    <s v="Window Film"/>
    <b v="1"/>
    <n v="1.955354912"/>
    <s v="Healthcare"/>
    <s v="GA, Bibb County"/>
    <s v="8001_12000"/>
    <s v="Multizone CAV/VAV"/>
    <s v="gen2_t8_halogen"/>
    <s v="Georgia"/>
    <n v="23.894444440000001"/>
    <s v="F: Buildings with Electric Resistance Multizone Systems"/>
    <n v="1.6291499999999999E-4"/>
    <n v="1.85978E-4"/>
    <n v="0"/>
    <n v="0"/>
    <n v="0"/>
    <n v="7.7125900000000005E-4"/>
    <n v="4.6075400000000001E-4"/>
    <n v="2.08295E-4"/>
    <n v="0"/>
    <n v="7.7450199999999999E-5"/>
    <n v="0"/>
    <n v="7.64494E-5"/>
    <n v="0"/>
    <n v="0"/>
    <n v="0"/>
    <n v="7.7125900000000005E-4"/>
    <n v="5.3720299999999999E-4"/>
    <n v="2.08295E-4"/>
    <n v="0"/>
    <n v="7.7450199999999999E-5"/>
    <n v="1.5942249999999999E-3"/>
    <n v="19553.54912"/>
  </r>
  <r>
    <n v="85516"/>
    <x v="4"/>
    <s v="Window Film"/>
    <b v="1"/>
    <n v="0.55867283199999995"/>
    <s v="Healthcare"/>
    <s v="GA, Bibb County"/>
    <s v="30001_40000"/>
    <s v="Multizone CAV/VAV"/>
    <s v="gen4_led"/>
    <s v="Georgia"/>
    <n v="20.944603170000001"/>
    <s v="F: Buildings with Electric Resistance Multizone Systems"/>
    <n v="1.35816E-4"/>
    <n v="1.6240800000000001E-4"/>
    <n v="0"/>
    <n v="0"/>
    <n v="0"/>
    <n v="6.9158999999999996E-4"/>
    <n v="4.2825399999999998E-4"/>
    <n v="1.60037E-4"/>
    <n v="0"/>
    <n v="3.8872000000000003E-5"/>
    <n v="0"/>
    <n v="7.8665399999999994E-5"/>
    <n v="0"/>
    <n v="0"/>
    <n v="0"/>
    <n v="6.9158999999999996E-4"/>
    <n v="5.0692000000000001E-4"/>
    <n v="1.60037E-4"/>
    <n v="0"/>
    <n v="3.8872000000000003E-5"/>
    <n v="1.3974129999999999E-3"/>
    <n v="19553.54912"/>
  </r>
  <r>
    <n v="118031"/>
    <x v="4"/>
    <s v="Window Film"/>
    <b v="1"/>
    <n v="1.6423460329999999"/>
    <s v="Healthcare"/>
    <s v="GA, Bibb County"/>
    <s v="200001_400000"/>
    <s v="Multizone CAV/VAV"/>
    <s v="gen2_t8_halogen"/>
    <s v="Georgia"/>
    <n v="32.876685190000003"/>
    <s v="D: Buildings with Hydronically Heated Multizone Systems"/>
    <n v="5.1045020000000003E-3"/>
    <n v="5.8954719999999997E-3"/>
    <n v="0"/>
    <n v="0"/>
    <n v="0"/>
    <n v="2.2044674E-2"/>
    <n v="1.1879635E-2"/>
    <n v="6.7368430000000002E-3"/>
    <n v="2.2383E-4"/>
    <n v="1.1855240000000001E-3"/>
    <n v="1.0501366999999999E-2"/>
    <n v="8.1125999999999995E-4"/>
    <n v="1.8883330000000001E-3"/>
    <n v="0"/>
    <n v="0"/>
    <n v="3.2546041999999997E-2"/>
    <n v="1.2690896E-2"/>
    <n v="6.7368430000000002E-3"/>
    <n v="2.2383E-4"/>
    <n v="3.0738580000000001E-3"/>
    <n v="5.5271466999999998E-2"/>
    <n v="492703.80979999999"/>
  </r>
  <r>
    <n v="118034"/>
    <x v="4"/>
    <s v="Window Film"/>
    <b v="1"/>
    <n v="3.1560608380000001"/>
    <s v="Healthcare"/>
    <s v="GA, Bibb County"/>
    <s v="150001_200000"/>
    <s v="Multizone CAV/VAV"/>
    <s v="gen2_t8_halogen"/>
    <s v="Georgia"/>
    <n v="47.754825400000001"/>
    <s v="D: Buildings with Hydronically Heated Multizone Systems"/>
    <n v="7.7172669999999999E-3"/>
    <n v="8.594605E-3"/>
    <n v="0"/>
    <n v="0"/>
    <n v="0"/>
    <n v="2.5364172000000001E-2"/>
    <n v="1.4278789E-2"/>
    <n v="7.8524319999999995E-3"/>
    <n v="4.4816700000000002E-4"/>
    <n v="1.3657389999999999E-3"/>
    <n v="3.2846871E-2"/>
    <n v="5.8734620000000003E-3"/>
    <n v="1.9672439999999999E-3"/>
    <n v="0"/>
    <n v="0"/>
    <n v="5.8211044000000003E-2"/>
    <n v="2.0152250999999999E-2"/>
    <n v="7.8524319999999995E-3"/>
    <n v="4.4816700000000002E-4"/>
    <n v="3.3329829999999999E-3"/>
    <n v="8.9996936999999999E-2"/>
    <n v="552310.64670000004"/>
  </r>
  <r>
    <n v="55331"/>
    <x v="5"/>
    <s v="New Windows"/>
    <b v="1"/>
    <n v="2.9730721949999999"/>
    <s v="Healthcare"/>
    <s v="GA, Bibb County"/>
    <s v="1001_3000"/>
    <s v="Multizone CAV/VAV"/>
    <s v="gen2_t8_halogen"/>
    <s v="Georgia"/>
    <n v="28.925000000000001"/>
    <s v="F: Buildings with Electric Resistance Multizone Systems"/>
    <n v="5.8642399999999999E-5"/>
    <n v="6.8675000000000002E-5"/>
    <n v="0"/>
    <n v="0"/>
    <n v="0"/>
    <n v="3.07211E-4"/>
    <n v="1.3114600000000001E-4"/>
    <n v="9.9529200000000002E-5"/>
    <n v="0"/>
    <n v="2.4910500000000001E-5"/>
    <n v="0"/>
    <n v="2.4065100000000001E-5"/>
    <n v="0"/>
    <n v="0"/>
    <n v="0"/>
    <n v="3.07211E-4"/>
    <n v="1.55212E-4"/>
    <n v="9.9529200000000002E-5"/>
    <n v="0"/>
    <n v="2.4910500000000001E-5"/>
    <n v="5.8686199999999995E-4"/>
    <n v="5946.144389"/>
  </r>
  <r>
    <n v="55336"/>
    <x v="5"/>
    <s v="New Windows"/>
    <b v="1"/>
    <n v="2.9147766609999999"/>
    <s v="Healthcare"/>
    <s v="GA, Bibb County"/>
    <s v="3001_8000"/>
    <s v="Multizone CAV/VAV"/>
    <s v="gen2_t8_halogen"/>
    <s v="Georgia"/>
    <n v="22.115151520000001"/>
    <s v="F: Buildings with Electric Resistance Multizone Systems"/>
    <n v="1.20462E-4"/>
    <n v="1.4120800000000001E-4"/>
    <n v="0"/>
    <n v="0"/>
    <n v="0"/>
    <n v="6.2690599999999999E-4"/>
    <n v="2.9803700000000002E-4"/>
    <n v="1.78579E-4"/>
    <n v="0"/>
    <n v="4.9811000000000001E-5"/>
    <n v="0"/>
    <n v="5.6386199999999999E-5"/>
    <n v="0"/>
    <n v="0"/>
    <n v="0"/>
    <n v="6.2690599999999999E-4"/>
    <n v="3.5442399999999999E-4"/>
    <n v="1.78579E-4"/>
    <n v="0"/>
    <n v="4.9811000000000001E-5"/>
    <n v="1.2097200000000001E-3"/>
    <n v="16031.271640000001"/>
  </r>
  <r>
    <n v="84868"/>
    <x v="5"/>
    <s v="New Windows"/>
    <b v="1"/>
    <n v="3.2114410229999999"/>
    <s v="Healthcare"/>
    <s v="GA, Bibb County"/>
    <s v="12001_30000"/>
    <s v="Multizone CAV/VAV"/>
    <s v="gen2_t8_halogen"/>
    <s v="Georgia"/>
    <n v="31.57354497"/>
    <s v="F: Buildings with Electric Resistance Multizone Systems"/>
    <n v="7.6014799999999999E-4"/>
    <n v="8.5130999999999998E-4"/>
    <n v="0"/>
    <n v="0"/>
    <n v="0"/>
    <n v="4.4507909999999999E-3"/>
    <n v="1.515202E-3"/>
    <n v="8.7233899999999997E-4"/>
    <n v="0"/>
    <n v="1.50001E-4"/>
    <n v="0"/>
    <n v="2.7723500000000002E-4"/>
    <n v="0"/>
    <n v="0"/>
    <n v="0"/>
    <n v="4.4507909999999999E-3"/>
    <n v="1.792437E-3"/>
    <n v="8.7233899999999997E-4"/>
    <n v="0"/>
    <n v="1.50001E-4"/>
    <n v="7.2655690000000004E-3"/>
    <n v="67440.261480000001"/>
  </r>
  <r>
    <n v="84869"/>
    <x v="5"/>
    <s v="New Windows"/>
    <b v="1"/>
    <n v="1.955354912"/>
    <s v="Healthcare"/>
    <s v="GA, Bibb County"/>
    <s v="8001_12000"/>
    <s v="Multizone CAV/VAV"/>
    <s v="gen2_t8_halogen"/>
    <s v="Georgia"/>
    <n v="23.883888890000001"/>
    <s v="F: Buildings with Electric Resistance Multizone Systems"/>
    <n v="1.6279099999999999E-4"/>
    <n v="1.8589400000000001E-4"/>
    <n v="0"/>
    <n v="0"/>
    <n v="0"/>
    <n v="7.7057299999999998E-4"/>
    <n v="4.6075400000000001E-4"/>
    <n v="2.08295E-4"/>
    <n v="0"/>
    <n v="7.7450199999999999E-5"/>
    <n v="0"/>
    <n v="7.64494E-5"/>
    <n v="0"/>
    <n v="0"/>
    <n v="0"/>
    <n v="7.7057299999999998E-4"/>
    <n v="5.3720299999999999E-4"/>
    <n v="2.08295E-4"/>
    <n v="0"/>
    <n v="7.7450199999999999E-5"/>
    <n v="1.5935210000000001E-3"/>
    <n v="19553.54912"/>
  </r>
  <r>
    <n v="85516"/>
    <x v="5"/>
    <s v="New Windows"/>
    <b v="1"/>
    <n v="0.55867283199999995"/>
    <s v="Healthcare"/>
    <s v="GA, Bibb County"/>
    <s v="30001_40000"/>
    <s v="Multizone CAV/VAV"/>
    <s v="gen4_led"/>
    <s v="Georgia"/>
    <n v="20.86198413"/>
    <s v="F: Buildings with Electric Resistance Multizone Systems"/>
    <n v="1.3515599999999999E-4"/>
    <n v="1.6175200000000001E-4"/>
    <n v="0"/>
    <n v="0"/>
    <n v="0"/>
    <n v="6.86077E-4"/>
    <n v="4.2825399999999998E-4"/>
    <n v="1.60037E-4"/>
    <n v="0"/>
    <n v="3.8872000000000003E-5"/>
    <n v="0"/>
    <n v="7.8665399999999994E-5"/>
    <n v="0"/>
    <n v="0"/>
    <n v="0"/>
    <n v="6.86077E-4"/>
    <n v="5.0692000000000001E-4"/>
    <n v="1.60037E-4"/>
    <n v="0"/>
    <n v="3.8872000000000003E-5"/>
    <n v="1.3919010000000001E-3"/>
    <n v="19553.54912"/>
  </r>
  <r>
    <n v="118031"/>
    <x v="5"/>
    <s v="New Windows"/>
    <b v="1"/>
    <n v="1.6423460329999999"/>
    <s v="Healthcare"/>
    <s v="GA, Bibb County"/>
    <s v="200001_400000"/>
    <s v="Multizone CAV/VAV"/>
    <s v="gen2_t8_halogen"/>
    <s v="Georgia"/>
    <n v="32.824990739999997"/>
    <s v="D: Buildings with Hydronically Heated Multizone Systems"/>
    <n v="5.0987580000000001E-3"/>
    <n v="5.8894200000000002E-3"/>
    <n v="0"/>
    <n v="0"/>
    <n v="0"/>
    <n v="2.2039614999999999E-2"/>
    <n v="1.1879635E-2"/>
    <n v="6.7368430000000002E-3"/>
    <n v="2.2383E-4"/>
    <n v="1.1859290000000001E-3"/>
    <n v="1.041913E-2"/>
    <n v="8.1125999999999995E-4"/>
    <n v="1.8883330000000001E-3"/>
    <n v="0"/>
    <n v="0"/>
    <n v="3.2458744999999997E-2"/>
    <n v="1.2690896E-2"/>
    <n v="6.7368430000000002E-3"/>
    <n v="2.2383E-4"/>
    <n v="3.0742619999999999E-3"/>
    <n v="5.5184560000000001E-2"/>
    <n v="492703.80979999999"/>
  </r>
  <r>
    <n v="118034"/>
    <x v="5"/>
    <s v="New Windows"/>
    <b v="1"/>
    <n v="3.1560608380000001"/>
    <s v="Healthcare"/>
    <s v="GA, Bibb County"/>
    <s v="150001_200000"/>
    <s v="Multizone CAV/VAV"/>
    <s v="gen2_t8_halogen"/>
    <s v="Georgia"/>
    <n v="47.507349210000001"/>
    <s v="D: Buildings with Hydronically Heated Multizone Systems"/>
    <n v="7.6863110000000004E-3"/>
    <n v="8.5574210000000008E-3"/>
    <n v="0"/>
    <n v="0"/>
    <n v="0"/>
    <n v="2.5249124000000001E-2"/>
    <n v="1.4278789E-2"/>
    <n v="7.8524319999999995E-3"/>
    <n v="4.4819700000000001E-4"/>
    <n v="1.365769E-3"/>
    <n v="3.2495564999999997E-2"/>
    <n v="5.8734620000000003E-3"/>
    <n v="1.9672439999999999E-3"/>
    <n v="0"/>
    <n v="0"/>
    <n v="5.7744689000000002E-2"/>
    <n v="2.0152250999999999E-2"/>
    <n v="7.8524319999999995E-3"/>
    <n v="4.4819700000000001E-4"/>
    <n v="3.3330130000000001E-3"/>
    <n v="8.9530551999999999E-2"/>
    <n v="552310.64670000004"/>
  </r>
  <r>
    <n v="55331"/>
    <x v="6"/>
    <s v="HP Boiler, Electric Backup"/>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6"/>
    <s v="HP Boiler, Electric Backup"/>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6"/>
    <s v="HP Boiler, Electric Backup"/>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6"/>
    <s v="HP Boiler, Electric Backup"/>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6"/>
    <s v="HP Boiler, Electric Backup"/>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6"/>
    <s v="HP Boiler, Electric Backup"/>
    <b v="1"/>
    <n v="1.6423460329999999"/>
    <s v="Healthcare"/>
    <s v="GA, Bibb County"/>
    <s v="200001_400000"/>
    <s v="Multizone CAV/VAV"/>
    <s v="gen2_t8_halogen"/>
    <s v="Georgia"/>
    <n v="28.44551852"/>
    <s v="D: Buildings with Hydronically Heated Multizone Systems"/>
    <n v="4.793505E-3"/>
    <n v="5.5575090000000004E-3"/>
    <n v="0"/>
    <n v="0"/>
    <n v="0"/>
    <n v="2.5096489999999999E-2"/>
    <n v="1.1879635E-2"/>
    <n v="6.7368430000000002E-3"/>
    <n v="2.2383E-4"/>
    <n v="1.185509E-3"/>
    <n v="0"/>
    <n v="8.1125999999999995E-4"/>
    <n v="1.8883490000000001E-3"/>
    <n v="0"/>
    <n v="0"/>
    <n v="2.5096489999999999E-2"/>
    <n v="1.2690896E-2"/>
    <n v="6.7368430000000002E-3"/>
    <n v="2.2383E-4"/>
    <n v="3.0738580000000001E-3"/>
    <n v="4.7821900000000001E-2"/>
    <n v="492703.80979999999"/>
  </r>
  <r>
    <n v="118034"/>
    <x v="6"/>
    <s v="HP Boiler, Electric Backup"/>
    <b v="1"/>
    <n v="3.1560608380000001"/>
    <s v="Healthcare"/>
    <s v="GA, Bibb County"/>
    <s v="150001_200000"/>
    <s v="Multizone CAV/VAV"/>
    <s v="gen2_t8_halogen"/>
    <s v="Georgia"/>
    <n v="34.44336508"/>
    <s v="D: Buildings with Hydronically Heated Multizone Systems"/>
    <n v="6.4245200000000004E-3"/>
    <n v="7.324784E-3"/>
    <n v="0"/>
    <n v="0"/>
    <n v="0"/>
    <n v="3.3126504000000001E-2"/>
    <n v="1.4278789E-2"/>
    <n v="7.8524319999999995E-3"/>
    <n v="4.4819700000000001E-4"/>
    <n v="1.364004E-3"/>
    <n v="0"/>
    <n v="5.8734620000000003E-3"/>
    <n v="1.9672729999999999E-3"/>
    <n v="0"/>
    <n v="0"/>
    <n v="3.3126504000000001E-2"/>
    <n v="2.0152250999999999E-2"/>
    <n v="7.8524319999999995E-3"/>
    <n v="4.4819700000000001E-4"/>
    <n v="3.331278E-3"/>
    <n v="6.4910661999999994E-2"/>
    <n v="552310.64670000004"/>
  </r>
  <r>
    <n v="55331"/>
    <x v="7"/>
    <s v="HP Boiler, Gas Backup"/>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7"/>
    <s v="HP Boiler, Gas Backup"/>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7"/>
    <s v="HP Boiler, Gas Backup"/>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7"/>
    <s v="HP Boiler, Gas Backup"/>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7"/>
    <s v="HP Boiler, Gas Backup"/>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7"/>
    <s v="HP Boiler, Gas Backup"/>
    <b v="1"/>
    <n v="1.6423460329999999"/>
    <s v="Healthcare"/>
    <s v="GA, Bibb County"/>
    <s v="200001_400000"/>
    <s v="Multizone CAV/VAV"/>
    <s v="gen2_t8_halogen"/>
    <s v="Georgia"/>
    <n v="28.44624074"/>
    <s v="D: Buildings with Hydronically Heated Multizone Systems"/>
    <n v="4.7933680000000001E-3"/>
    <n v="5.5573480000000001E-3"/>
    <n v="0"/>
    <n v="0"/>
    <n v="0"/>
    <n v="2.5091866000000001E-2"/>
    <n v="1.1879635E-2"/>
    <n v="6.7368430000000002E-3"/>
    <n v="2.2383E-4"/>
    <n v="1.185509E-3"/>
    <n v="5.82185E-6"/>
    <n v="8.1125999999999995E-4"/>
    <n v="1.8883490000000001E-3"/>
    <n v="0"/>
    <n v="0"/>
    <n v="2.5097688E-2"/>
    <n v="1.2690896E-2"/>
    <n v="6.7368430000000002E-3"/>
    <n v="2.2383E-4"/>
    <n v="3.0738580000000001E-3"/>
    <n v="4.7823114E-2"/>
    <n v="492703.80979999999"/>
  </r>
  <r>
    <n v="118034"/>
    <x v="7"/>
    <s v="HP Boiler, Gas Backup"/>
    <b v="1"/>
    <n v="3.1560608380000001"/>
    <s v="Healthcare"/>
    <s v="GA, Bibb County"/>
    <s v="150001_200000"/>
    <s v="Multizone CAV/VAV"/>
    <s v="gen2_t8_halogen"/>
    <s v="Georgia"/>
    <n v="34.444682540000002"/>
    <s v="D: Buildings with Hydronically Heated Multizone Systems"/>
    <n v="6.4235230000000004E-3"/>
    <n v="7.3241139999999996E-3"/>
    <n v="0"/>
    <n v="0"/>
    <n v="0"/>
    <n v="3.3110320999999998E-2"/>
    <n v="1.4278789E-2"/>
    <n v="7.8524319999999995E-3"/>
    <n v="4.4819700000000001E-4"/>
    <n v="1.3642140000000001E-3"/>
    <n v="1.84867E-5"/>
    <n v="5.8734620000000003E-3"/>
    <n v="1.9672729999999999E-3"/>
    <n v="0"/>
    <n v="0"/>
    <n v="3.3128808000000003E-2"/>
    <n v="2.0152250999999999E-2"/>
    <n v="7.8524319999999995E-3"/>
    <n v="4.4819700000000001E-4"/>
    <n v="3.3314870000000002E-3"/>
    <n v="6.4913145000000005E-2"/>
    <n v="552310.64670000004"/>
  </r>
  <r>
    <n v="55331"/>
    <x v="8"/>
    <s v="DOAS HP Minisplits"/>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8"/>
    <s v="DOAS HP Minisplits"/>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8"/>
    <s v="DOAS HP Minisplits"/>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8"/>
    <s v="DOAS HP Minisplits"/>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8"/>
    <s v="DOAS HP Minisplits"/>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8"/>
    <s v="DOAS HP Minisplits"/>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8"/>
    <s v="DOAS HP Minisplits"/>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9"/>
    <s v="Variable Speed HP RTU, Original Heating Fuel Backup"/>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9"/>
    <s v="Variable Speed HP RTU, Original Heating Fuel Backup"/>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9"/>
    <s v="Variable Speed HP RTU, Original Heating Fuel Backup"/>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9"/>
    <s v="Variable Speed HP RTU, Original Heating Fuel Backup"/>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9"/>
    <s v="Variable Speed HP RTU, Original Heating Fuel Backup"/>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9"/>
    <s v="Variable Speed HP RTU, Original Heating Fuel Backup"/>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9"/>
    <s v="Variable Speed HP RTU, Original Heating Fuel Backup"/>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0"/>
    <s v="Variable Speed HP RTU, Electric Backup"/>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0"/>
    <s v="Variable Speed HP RTU, Electric Backup"/>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0"/>
    <s v="Variable Speed HP RTU, Electric Backup"/>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0"/>
    <s v="Variable Speed HP RTU, Electric Backup"/>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0"/>
    <s v="Variable Speed HP RTU, Electric Backup"/>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0"/>
    <s v="Variable Speed HP RTU, Electric Backup"/>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0"/>
    <s v="Variable Speed HP RTU, Electric Backup"/>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1"/>
    <s v="VRF with DOAS"/>
    <b v="1"/>
    <n v="2.9730721949999999"/>
    <s v="Healthcare"/>
    <s v="GA, Bibb County"/>
    <s v="1001_3000"/>
    <s v="Multizone CAV/VAV"/>
    <s v="gen2_t8_halogen"/>
    <s v="Georgia"/>
    <n v="25.393055560000001"/>
    <s v="F: Buildings with Electric Resistance Multizone Systems"/>
    <n v="5.1623999999999999E-5"/>
    <n v="6.0135700000000001E-5"/>
    <n v="0"/>
    <n v="0"/>
    <n v="0"/>
    <n v="2.3555099999999999E-4"/>
    <n v="1.3114600000000001E-4"/>
    <n v="9.9529200000000002E-5"/>
    <n v="0"/>
    <n v="2.4910500000000001E-5"/>
    <n v="0"/>
    <n v="2.4065100000000001E-5"/>
    <n v="0"/>
    <n v="0"/>
    <n v="0"/>
    <n v="2.3555099999999999E-4"/>
    <n v="1.55212E-4"/>
    <n v="9.9529200000000002E-5"/>
    <n v="0"/>
    <n v="2.4910500000000001E-5"/>
    <n v="5.1520199999999998E-4"/>
    <n v="5946.144389"/>
  </r>
  <r>
    <n v="55336"/>
    <x v="11"/>
    <s v="VRF with DOAS"/>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1"/>
    <s v="VRF with DOAS"/>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1"/>
    <s v="VRF with DOAS"/>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1"/>
    <s v="VRF with DOAS"/>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1"/>
    <s v="VRF with DOAS"/>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1"/>
    <s v="VRF with DOAS"/>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2"/>
    <s v="Demand Control Ventilation"/>
    <b v="1"/>
    <n v="2.9730721949999999"/>
    <s v="Healthcare"/>
    <s v="GA, Bibb County"/>
    <s v="1001_3000"/>
    <s v="Multizone CAV/VAV"/>
    <s v="gen2_t8_halogen"/>
    <s v="Georgia"/>
    <n v="28.17361111"/>
    <s v="F: Buildings with Electric Resistance Multizone Systems"/>
    <n v="5.6319400000000002E-5"/>
    <n v="6.6860500000000001E-5"/>
    <n v="0"/>
    <n v="0"/>
    <n v="0"/>
    <n v="2.9199400000000001E-4"/>
    <n v="1.3114600000000001E-4"/>
    <n v="9.9529200000000002E-5"/>
    <n v="0"/>
    <n v="2.4910500000000001E-5"/>
    <n v="0"/>
    <n v="2.4065100000000001E-5"/>
    <n v="0"/>
    <n v="0"/>
    <n v="0"/>
    <n v="2.9199400000000001E-4"/>
    <n v="1.55212E-4"/>
    <n v="9.9529200000000002E-5"/>
    <n v="0"/>
    <n v="2.4910500000000001E-5"/>
    <n v="5.7161699999999996E-4"/>
    <n v="5946.144389"/>
  </r>
  <r>
    <n v="55336"/>
    <x v="12"/>
    <s v="Demand Control Ventilation"/>
    <b v="1"/>
    <n v="2.9147766609999999"/>
    <s v="Healthcare"/>
    <s v="GA, Bibb County"/>
    <s v="3001_8000"/>
    <s v="Multizone CAV/VAV"/>
    <s v="gen2_t8_halogen"/>
    <s v="Georgia"/>
    <n v="20.870707070000002"/>
    <s v="F: Buildings with Electric Resistance Multizone Systems"/>
    <n v="1.1183699999999999E-4"/>
    <n v="1.3309500000000001E-4"/>
    <n v="0"/>
    <n v="0"/>
    <n v="0"/>
    <n v="5.5883400000000002E-4"/>
    <n v="2.9803700000000002E-4"/>
    <n v="1.78579E-4"/>
    <n v="0"/>
    <n v="4.9811000000000001E-5"/>
    <n v="0"/>
    <n v="5.6386199999999999E-5"/>
    <n v="0"/>
    <n v="0"/>
    <n v="0"/>
    <n v="5.5883400000000002E-4"/>
    <n v="3.5442399999999999E-4"/>
    <n v="1.78579E-4"/>
    <n v="0"/>
    <n v="4.9811000000000001E-5"/>
    <n v="1.1416480000000001E-3"/>
    <n v="16031.271640000001"/>
  </r>
  <r>
    <n v="84868"/>
    <x v="12"/>
    <s v="Demand Control Ventilation"/>
    <b v="1"/>
    <n v="3.2114410229999999"/>
    <s v="Healthcare"/>
    <s v="GA, Bibb County"/>
    <s v="12001_30000"/>
    <s v="Multizone CAV/VAV"/>
    <s v="gen2_t8_halogen"/>
    <s v="Georgia"/>
    <n v="30.8547619"/>
    <s v="F: Buildings with Electric Resistance Multizone Systems"/>
    <n v="7.3896400000000005E-4"/>
    <n v="8.3159900000000003E-4"/>
    <n v="0"/>
    <n v="0"/>
    <n v="0"/>
    <n v="4.285418E-3"/>
    <n v="1.515202E-3"/>
    <n v="8.7233899999999997E-4"/>
    <n v="0"/>
    <n v="1.50001E-4"/>
    <n v="0"/>
    <n v="2.7723500000000002E-4"/>
    <n v="0"/>
    <n v="0"/>
    <n v="0"/>
    <n v="4.285418E-3"/>
    <n v="1.792437E-3"/>
    <n v="8.7233899999999997E-4"/>
    <n v="0"/>
    <n v="1.50001E-4"/>
    <n v="7.1001659999999998E-3"/>
    <n v="67440.261480000001"/>
  </r>
  <r>
    <n v="84869"/>
    <x v="12"/>
    <s v="Demand Control Ventilation"/>
    <b v="1"/>
    <n v="1.955354912"/>
    <s v="Healthcare"/>
    <s v="GA, Bibb County"/>
    <s v="8001_12000"/>
    <s v="Multizone CAV/VAV"/>
    <s v="gen2_t8_halogen"/>
    <s v="Georgia"/>
    <n v="23.032222220000001"/>
    <s v="F: Buildings with Electric Resistance Multizone Systems"/>
    <n v="1.5800699999999999E-4"/>
    <n v="1.79123E-4"/>
    <n v="0"/>
    <n v="0"/>
    <n v="0"/>
    <n v="7.1376899999999995E-4"/>
    <n v="4.6075400000000001E-4"/>
    <n v="2.08295E-4"/>
    <n v="0"/>
    <n v="7.7450199999999999E-5"/>
    <n v="0"/>
    <n v="7.64494E-5"/>
    <n v="0"/>
    <n v="0"/>
    <n v="0"/>
    <n v="7.1376899999999995E-4"/>
    <n v="5.3720299999999999E-4"/>
    <n v="2.08295E-4"/>
    <n v="0"/>
    <n v="7.7450199999999999E-5"/>
    <n v="1.536698E-3"/>
    <n v="19553.54912"/>
  </r>
  <r>
    <n v="85516"/>
    <x v="12"/>
    <s v="Demand Control Ventilation"/>
    <b v="1"/>
    <n v="0.55867283199999995"/>
    <s v="Healthcare"/>
    <s v="GA, Bibb County"/>
    <s v="30001_40000"/>
    <s v="Multizone CAV/VAV"/>
    <s v="gen4_led"/>
    <s v="Georgia"/>
    <n v="20.597539680000001"/>
    <s v="F: Buildings with Electric Resistance Multizone Systems"/>
    <n v="1.33089E-4"/>
    <n v="1.5964899999999999E-4"/>
    <n v="0"/>
    <n v="0"/>
    <n v="0"/>
    <n v="6.6843399999999998E-4"/>
    <n v="4.2825399999999998E-4"/>
    <n v="1.60037E-4"/>
    <n v="0"/>
    <n v="3.8872000000000003E-5"/>
    <n v="0"/>
    <n v="7.8665399999999994E-5"/>
    <n v="0"/>
    <n v="0"/>
    <n v="0"/>
    <n v="6.6843399999999998E-4"/>
    <n v="5.0692000000000001E-4"/>
    <n v="1.60037E-4"/>
    <n v="0"/>
    <n v="3.8872000000000003E-5"/>
    <n v="1.374257E-3"/>
    <n v="19553.54912"/>
  </r>
  <r>
    <n v="118031"/>
    <x v="12"/>
    <s v="Demand Control Ventilation"/>
    <b v="1"/>
    <n v="1.6423460329999999"/>
    <s v="Healthcare"/>
    <s v="GA, Bibb County"/>
    <s v="200001_400000"/>
    <s v="Multizone CAV/VAV"/>
    <s v="gen2_t8_halogen"/>
    <s v="Georgia"/>
    <n v="32.222333329999998"/>
    <s v="D: Buildings with Hydronically Heated Multizone Systems"/>
    <n v="5.0292430000000001E-3"/>
    <n v="5.817203E-3"/>
    <n v="0"/>
    <n v="0"/>
    <n v="0"/>
    <n v="2.1953704000000001E-2"/>
    <n v="1.1879635E-2"/>
    <n v="6.7368430000000002E-3"/>
    <n v="2.23845E-4"/>
    <n v="1.1854000000000001E-3"/>
    <n v="9.4923669999999998E-3"/>
    <n v="8.1125999999999995E-4"/>
    <n v="1.8883330000000001E-3"/>
    <n v="0"/>
    <n v="0"/>
    <n v="3.144607E-2"/>
    <n v="1.2690896E-2"/>
    <n v="6.7368430000000002E-3"/>
    <n v="2.23845E-4"/>
    <n v="3.0737329999999999E-3"/>
    <n v="5.4171387000000001E-2"/>
    <n v="492703.80979999999"/>
  </r>
  <r>
    <n v="118034"/>
    <x v="12"/>
    <s v="Demand Control Ventilation"/>
    <b v="1"/>
    <n v="3.1560608380000001"/>
    <s v="Healthcare"/>
    <s v="GA, Bibb County"/>
    <s v="150001_200000"/>
    <s v="Multizone CAV/VAV"/>
    <s v="gen2_t8_halogen"/>
    <s v="Georgia"/>
    <n v="47.077793649999997"/>
    <s v="D: Buildings with Hydronically Heated Multizone Systems"/>
    <n v="7.6389819999999999E-3"/>
    <n v="8.5284550000000008E-3"/>
    <n v="0"/>
    <n v="0"/>
    <n v="0"/>
    <n v="2.5730645E-2"/>
    <n v="1.4278789E-2"/>
    <n v="7.8524319999999995E-3"/>
    <n v="4.4822699999999999E-4"/>
    <n v="1.3640639999999999E-3"/>
    <n v="3.1206166E-2"/>
    <n v="5.8734620000000003E-3"/>
    <n v="1.9672729999999999E-3"/>
    <n v="0"/>
    <n v="0"/>
    <n v="5.6936810999999997E-2"/>
    <n v="2.0152250999999999E-2"/>
    <n v="7.8524319999999995E-3"/>
    <n v="4.4822699999999999E-4"/>
    <n v="3.3313380000000001E-3"/>
    <n v="8.8721027999999993E-2"/>
    <n v="552310.64670000004"/>
  </r>
  <r>
    <n v="55331"/>
    <x v="13"/>
    <s v="Energy Recovery for AHUs"/>
    <b v="1"/>
    <n v="2.9730721949999999"/>
    <s v="Healthcare"/>
    <s v="GA, Bibb County"/>
    <s v="1001_3000"/>
    <s v="Multizone CAV/VAV"/>
    <s v="gen2_t8_halogen"/>
    <s v="Georgia"/>
    <n v="28.22361111"/>
    <s v="F: Buildings with Electric Resistance Multizone Systems"/>
    <n v="5.6466499999999999E-5"/>
    <n v="6.6978900000000003E-5"/>
    <n v="0"/>
    <n v="0"/>
    <n v="0"/>
    <n v="2.9295200000000002E-4"/>
    <n v="1.3114600000000001E-4"/>
    <n v="9.9529200000000002E-5"/>
    <n v="0"/>
    <n v="2.4910500000000001E-5"/>
    <n v="0"/>
    <n v="2.4065100000000001E-5"/>
    <n v="0"/>
    <n v="0"/>
    <n v="0"/>
    <n v="2.9295200000000002E-4"/>
    <n v="1.55212E-4"/>
    <n v="9.9529200000000002E-5"/>
    <n v="0"/>
    <n v="2.4910500000000001E-5"/>
    <n v="5.7263099999999999E-4"/>
    <n v="5946.144389"/>
  </r>
  <r>
    <n v="55336"/>
    <x v="13"/>
    <s v="Energy Recovery for AHUs"/>
    <b v="1"/>
    <n v="2.9147766609999999"/>
    <s v="Healthcare"/>
    <s v="GA, Bibb County"/>
    <s v="3001_8000"/>
    <s v="Multizone CAV/VAV"/>
    <s v="gen2_t8_halogen"/>
    <s v="Georgia"/>
    <n v="20.9520202"/>
    <s v="F: Buildings with Electric Resistance Multizone Systems"/>
    <n v="1.12352E-4"/>
    <n v="1.3362700000000001E-4"/>
    <n v="0"/>
    <n v="0"/>
    <n v="0"/>
    <n v="5.6330900000000001E-4"/>
    <n v="2.9803700000000002E-4"/>
    <n v="1.78579E-4"/>
    <n v="0"/>
    <n v="4.9811000000000001E-5"/>
    <n v="0"/>
    <n v="5.6386199999999999E-5"/>
    <n v="0"/>
    <n v="0"/>
    <n v="0"/>
    <n v="5.6330900000000001E-4"/>
    <n v="3.5442399999999999E-4"/>
    <n v="1.78579E-4"/>
    <n v="0"/>
    <n v="4.9811000000000001E-5"/>
    <n v="1.1460960000000001E-3"/>
    <n v="16031.271640000001"/>
  </r>
  <r>
    <n v="84868"/>
    <x v="13"/>
    <s v="Energy Recovery for AHUs"/>
    <b v="1"/>
    <n v="3.2114410229999999"/>
    <s v="Healthcare"/>
    <s v="GA, Bibb County"/>
    <s v="12001_30000"/>
    <s v="Multizone CAV/VAV"/>
    <s v="gen2_t8_halogen"/>
    <s v="Georgia"/>
    <n v="30.70952381"/>
    <s v="F: Buildings with Electric Resistance Multizone Systems"/>
    <n v="7.3379200000000004E-4"/>
    <n v="8.2761599999999999E-4"/>
    <n v="0"/>
    <n v="0"/>
    <n v="0"/>
    <n v="4.2520270000000002E-3"/>
    <n v="1.515202E-3"/>
    <n v="8.7233899999999997E-4"/>
    <n v="0"/>
    <n v="1.50001E-4"/>
    <n v="0"/>
    <n v="2.7723500000000002E-4"/>
    <n v="0"/>
    <n v="0"/>
    <n v="0"/>
    <n v="4.2520270000000002E-3"/>
    <n v="1.792437E-3"/>
    <n v="8.7233899999999997E-4"/>
    <n v="0"/>
    <n v="1.50001E-4"/>
    <n v="7.0667439999999998E-3"/>
    <n v="67440.261480000001"/>
  </r>
  <r>
    <n v="84869"/>
    <x v="13"/>
    <s v="Energy Recovery for AHUs"/>
    <b v="1"/>
    <n v="1.955354912"/>
    <s v="Healthcare"/>
    <s v="GA, Bibb County"/>
    <s v="8001_12000"/>
    <s v="Multizone CAV/VAV"/>
    <s v="gen2_t8_halogen"/>
    <s v="Georgia"/>
    <n v="22.86"/>
    <s v="F: Buildings with Electric Resistance Multizone Systems"/>
    <n v="1.5652400000000001E-4"/>
    <n v="1.77753E-4"/>
    <n v="0"/>
    <n v="0"/>
    <n v="0"/>
    <n v="7.0224100000000004E-4"/>
    <n v="4.6075400000000001E-4"/>
    <n v="2.08295E-4"/>
    <n v="0"/>
    <n v="7.7450199999999999E-5"/>
    <n v="0"/>
    <n v="7.64494E-5"/>
    <n v="0"/>
    <n v="0"/>
    <n v="0"/>
    <n v="7.0224100000000004E-4"/>
    <n v="5.3720299999999999E-4"/>
    <n v="2.08295E-4"/>
    <n v="0"/>
    <n v="7.7450199999999999E-5"/>
    <n v="1.525207E-3"/>
    <n v="19553.54912"/>
  </r>
  <r>
    <n v="85516"/>
    <x v="13"/>
    <s v="Energy Recovery for AHUs"/>
    <b v="1"/>
    <n v="0.55867283199999995"/>
    <s v="Healthcare"/>
    <s v="GA, Bibb County"/>
    <s v="30001_40000"/>
    <s v="Multizone CAV/VAV"/>
    <s v="gen4_led"/>
    <s v="Georgia"/>
    <n v="20.447936510000002"/>
    <s v="F: Buildings with Electric Resistance Multizone Systems"/>
    <n v="1.32087E-4"/>
    <n v="1.5846E-4"/>
    <n v="0"/>
    <n v="0"/>
    <n v="0"/>
    <n v="6.5845200000000002E-4"/>
    <n v="4.2825399999999998E-4"/>
    <n v="1.60037E-4"/>
    <n v="0"/>
    <n v="3.8872000000000003E-5"/>
    <n v="0"/>
    <n v="7.8665399999999994E-5"/>
    <n v="0"/>
    <n v="0"/>
    <n v="0"/>
    <n v="6.5845200000000002E-4"/>
    <n v="5.0692000000000001E-4"/>
    <n v="1.60037E-4"/>
    <n v="0"/>
    <n v="3.8872000000000003E-5"/>
    <n v="1.364276E-3"/>
    <n v="19553.54912"/>
  </r>
  <r>
    <n v="118031"/>
    <x v="13"/>
    <s v="Energy Recovery for AHUs"/>
    <b v="1"/>
    <n v="1.6423460329999999"/>
    <s v="Healthcare"/>
    <s v="GA, Bibb County"/>
    <s v="200001_400000"/>
    <s v="Multizone CAV/VAV"/>
    <s v="gen2_t8_halogen"/>
    <s v="Georgia"/>
    <n v="31.182962960000001"/>
    <s v="D: Buildings with Hydronically Heated Multizone Systems"/>
    <n v="4.927224E-3"/>
    <n v="5.6984030000000003E-3"/>
    <n v="0"/>
    <n v="0"/>
    <n v="0"/>
    <n v="2.1914086999999999E-2"/>
    <n v="1.1879635E-2"/>
    <n v="6.7368430000000002E-3"/>
    <n v="2.23845E-4"/>
    <n v="1.185836E-3"/>
    <n v="7.7841990000000003E-3"/>
    <n v="8.1125999999999995E-4"/>
    <n v="1.8883330000000001E-3"/>
    <n v="0"/>
    <n v="0"/>
    <n v="2.9698286000000001E-2"/>
    <n v="1.2690896E-2"/>
    <n v="6.7368430000000002E-3"/>
    <n v="2.23845E-4"/>
    <n v="3.0741689999999999E-3"/>
    <n v="5.2424023E-2"/>
    <n v="492703.80979999999"/>
  </r>
  <r>
    <n v="118034"/>
    <x v="13"/>
    <s v="Energy Recovery for AHUs"/>
    <b v="1"/>
    <n v="3.1560608380000001"/>
    <s v="Healthcare"/>
    <s v="GA, Bibb County"/>
    <s v="150001_200000"/>
    <s v="Multizone CAV/VAV"/>
    <s v="gen2_t8_halogen"/>
    <s v="Georgia"/>
    <n v="47.09257143"/>
    <s v="D: Buildings with Hydronically Heated Multizone Systems"/>
    <n v="7.6478079999999999E-3"/>
    <n v="8.5321549999999996E-3"/>
    <n v="0"/>
    <n v="0"/>
    <n v="0"/>
    <n v="2.5765524000000001E-2"/>
    <n v="1.4278789E-2"/>
    <n v="7.8524319999999995E-3"/>
    <n v="4.4819700000000001E-4"/>
    <n v="1.3643030000000001E-3"/>
    <n v="3.1198897E-2"/>
    <n v="5.8734620000000003E-3"/>
    <n v="1.9672729999999999E-3"/>
    <n v="0"/>
    <n v="0"/>
    <n v="5.6964421000000001E-2"/>
    <n v="2.0152250999999999E-2"/>
    <n v="7.8524319999999995E-3"/>
    <n v="4.4819700000000001E-4"/>
    <n v="3.3315770000000001E-3"/>
    <n v="8.8748878000000003E-2"/>
    <n v="552310.64670000004"/>
  </r>
  <r>
    <n v="55331"/>
    <x v="14"/>
    <s v="Air Side Economizers for AHUs"/>
    <b v="1"/>
    <n v="2.9730721949999999"/>
    <s v="Healthcare"/>
    <s v="GA, Bibb County"/>
    <s v="1001_3000"/>
    <s v="Multizone CAV/VAV"/>
    <s v="gen2_t8_halogen"/>
    <s v="Georgia"/>
    <n v="29.206944440000001"/>
    <s v="F: Buildings with Electric Resistance Multizone Systems"/>
    <n v="5.9006299999999998E-5"/>
    <n v="6.9357300000000001E-5"/>
    <n v="0"/>
    <n v="0"/>
    <n v="0"/>
    <n v="3.1290300000000001E-4"/>
    <n v="1.3114600000000001E-4"/>
    <n v="9.9529200000000002E-5"/>
    <n v="0"/>
    <n v="2.4910500000000001E-5"/>
    <n v="0"/>
    <n v="2.4065100000000001E-5"/>
    <n v="0"/>
    <n v="0"/>
    <n v="0"/>
    <n v="3.1290300000000001E-4"/>
    <n v="1.55212E-4"/>
    <n v="9.9529200000000002E-5"/>
    <n v="0"/>
    <n v="2.4910500000000001E-5"/>
    <n v="5.9258200000000003E-4"/>
    <n v="5946.144389"/>
  </r>
  <r>
    <n v="55336"/>
    <x v="14"/>
    <s v="Air Side Economizers for AHUs"/>
    <b v="1"/>
    <n v="2.9147766609999999"/>
    <s v="Healthcare"/>
    <s v="GA, Bibb County"/>
    <s v="3001_8000"/>
    <s v="Multizone CAV/VAV"/>
    <s v="gen2_t8_halogen"/>
    <s v="Georgia"/>
    <n v="22.1969697"/>
    <s v="F: Buildings with Electric Resistance Multizone Systems"/>
    <n v="1.20943E-4"/>
    <n v="1.41741E-4"/>
    <n v="0"/>
    <n v="0"/>
    <n v="0"/>
    <n v="6.3138199999999999E-4"/>
    <n v="2.9803700000000002E-4"/>
    <n v="1.78579E-4"/>
    <n v="0"/>
    <n v="4.9811000000000001E-5"/>
    <n v="0"/>
    <n v="5.6386199999999999E-5"/>
    <n v="0"/>
    <n v="0"/>
    <n v="0"/>
    <n v="6.3138199999999999E-4"/>
    <n v="3.5442399999999999E-4"/>
    <n v="1.78579E-4"/>
    <n v="0"/>
    <n v="4.9811000000000001E-5"/>
    <n v="1.2141960000000001E-3"/>
    <n v="16031.271640000001"/>
  </r>
  <r>
    <n v="84868"/>
    <x v="14"/>
    <s v="Air Side Economizers for AHUs"/>
    <b v="1"/>
    <n v="3.2114410229999999"/>
    <s v="Healthcare"/>
    <s v="GA, Bibb County"/>
    <s v="12001_30000"/>
    <s v="Multizone CAV/VAV"/>
    <s v="gen2_t8_halogen"/>
    <s v="Georgia"/>
    <n v="31.57566138"/>
    <s v="F: Buildings with Electric Resistance Multizone Systems"/>
    <n v="7.6067400000000003E-4"/>
    <n v="8.5136800000000002E-4"/>
    <n v="0"/>
    <n v="0"/>
    <n v="0"/>
    <n v="4.4512780000000004E-3"/>
    <n v="1.515202E-3"/>
    <n v="8.7233899999999997E-4"/>
    <n v="0"/>
    <n v="1.50001E-4"/>
    <n v="0"/>
    <n v="2.7723500000000002E-4"/>
    <n v="0"/>
    <n v="0"/>
    <n v="0"/>
    <n v="4.4512780000000004E-3"/>
    <n v="1.792437E-3"/>
    <n v="8.7233899999999997E-4"/>
    <n v="0"/>
    <n v="1.50001E-4"/>
    <n v="7.2660559999999999E-3"/>
    <n v="67440.261480000001"/>
  </r>
  <r>
    <n v="84869"/>
    <x v="14"/>
    <s v="Air Side Economizers for AHUs"/>
    <b v="1"/>
    <n v="1.955354912"/>
    <s v="Healthcare"/>
    <s v="GA, Bibb County"/>
    <s v="8001_12000"/>
    <s v="Multizone CAV/VAV"/>
    <s v="gen2_t8_halogen"/>
    <s v="Georgia"/>
    <n v="22.887222220000002"/>
    <s v="F: Buildings with Electric Resistance Multizone Systems"/>
    <n v="1.5332900000000001E-4"/>
    <n v="1.7797000000000001E-4"/>
    <n v="0"/>
    <n v="0"/>
    <n v="0"/>
    <n v="7.0405700000000001E-4"/>
    <n v="4.6075400000000001E-4"/>
    <n v="2.08295E-4"/>
    <n v="0"/>
    <n v="7.7450199999999999E-5"/>
    <n v="0"/>
    <n v="7.64494E-5"/>
    <n v="0"/>
    <n v="0"/>
    <n v="0"/>
    <n v="7.0405700000000001E-4"/>
    <n v="5.3720299999999999E-4"/>
    <n v="2.08295E-4"/>
    <n v="0"/>
    <n v="7.7450199999999999E-5"/>
    <n v="1.5270240000000001E-3"/>
    <n v="19553.54912"/>
  </r>
  <r>
    <n v="85516"/>
    <x v="14"/>
    <s v="Air Side Economizers for AHUs"/>
    <b v="1"/>
    <n v="0.55867283199999995"/>
    <s v="Healthcare"/>
    <s v="GA, Bibb County"/>
    <s v="30001_40000"/>
    <s v="Multizone CAV/VAV"/>
    <s v="gen4_led"/>
    <s v="Georgia"/>
    <n v="19.876031749999999"/>
    <s v="F: Buildings with Electric Resistance Multizone Systems"/>
    <n v="1.2573900000000001E-4"/>
    <n v="1.53912E-4"/>
    <n v="0"/>
    <n v="0"/>
    <n v="0"/>
    <n v="6.2029499999999998E-4"/>
    <n v="4.2825399999999998E-4"/>
    <n v="1.60037E-4"/>
    <n v="0"/>
    <n v="3.8872000000000003E-5"/>
    <n v="0"/>
    <n v="7.8665399999999994E-5"/>
    <n v="0"/>
    <n v="0"/>
    <n v="0"/>
    <n v="6.2029499999999998E-4"/>
    <n v="5.0692000000000001E-4"/>
    <n v="1.60037E-4"/>
    <n v="0"/>
    <n v="3.8872000000000003E-5"/>
    <n v="1.326118E-3"/>
    <n v="19553.54912"/>
  </r>
  <r>
    <n v="118031"/>
    <x v="14"/>
    <s v="Air Side Economizers for AHUs"/>
    <b v="1"/>
    <n v="1.6423460329999999"/>
    <s v="Healthcare"/>
    <s v="GA, Bibb County"/>
    <s v="200001_400000"/>
    <s v="Multizone CAV/VAV"/>
    <s v="gen2_t8_halogen"/>
    <s v="Georgia"/>
    <n v="32.890629629999999"/>
    <s v="D: Buildings with Hydronically Heated Multizone Systems"/>
    <n v="5.1042170000000003E-3"/>
    <n v="5.896259E-3"/>
    <n v="0"/>
    <n v="0"/>
    <n v="0"/>
    <n v="2.2029979000000002E-2"/>
    <n v="1.1879635E-2"/>
    <n v="6.7368430000000002E-3"/>
    <n v="2.2383E-4"/>
    <n v="1.1853370000000001E-3"/>
    <n v="1.0539708E-2"/>
    <n v="8.1125999999999995E-4"/>
    <n v="1.8883490000000001E-3"/>
    <n v="0"/>
    <n v="0"/>
    <n v="3.2569687E-2"/>
    <n v="1.2690896E-2"/>
    <n v="6.7368430000000002E-3"/>
    <n v="2.2383E-4"/>
    <n v="3.073686E-3"/>
    <n v="5.5294910000000003E-2"/>
    <n v="492703.80979999999"/>
  </r>
  <r>
    <n v="118034"/>
    <x v="14"/>
    <s v="Air Side Economizers for AHUs"/>
    <b v="1"/>
    <n v="3.1560608380000001"/>
    <s v="Healthcare"/>
    <s v="GA, Bibb County"/>
    <s v="150001_200000"/>
    <s v="Multizone CAV/VAV"/>
    <s v="gen2_t8_halogen"/>
    <s v="Georgia"/>
    <n v="47.161730159999998"/>
    <s v="D: Buildings with Hydronically Heated Multizone Systems"/>
    <n v="7.6434559999999999E-3"/>
    <n v="8.5425369999999994E-3"/>
    <n v="0"/>
    <n v="0"/>
    <n v="0"/>
    <n v="2.5797800999999999E-2"/>
    <n v="1.4278789E-2"/>
    <n v="7.8524319999999995E-3"/>
    <n v="4.4819700000000001E-4"/>
    <n v="1.3640340000000001E-3"/>
    <n v="3.1297222999999999E-2"/>
    <n v="5.8734620000000003E-3"/>
    <n v="1.9672729999999999E-3"/>
    <n v="0"/>
    <n v="0"/>
    <n v="5.7095024000000001E-2"/>
    <n v="2.0152250999999999E-2"/>
    <n v="7.8524319999999995E-3"/>
    <n v="4.4819700000000001E-4"/>
    <n v="3.3313079999999998E-3"/>
    <n v="8.8879211999999999E-2"/>
    <n v="552310.64670000004"/>
  </r>
  <r>
    <n v="55331"/>
    <x v="15"/>
    <s v="VRF with DOAS, 25pct Heat Pump Upsizing Allowance"/>
    <b v="1"/>
    <n v="2.9730721949999999"/>
    <s v="Healthcare"/>
    <s v="GA, Bibb County"/>
    <s v="1001_3000"/>
    <s v="Multizone CAV/VAV"/>
    <s v="gen2_t8_halogen"/>
    <s v="Georgia"/>
    <n v="25.369444439999999"/>
    <s v="F: Buildings with Electric Resistance Multizone Systems"/>
    <n v="5.1597200000000001E-5"/>
    <n v="6.0080100000000001E-5"/>
    <n v="0"/>
    <n v="0"/>
    <n v="0"/>
    <n v="2.3507199999999999E-4"/>
    <n v="1.3114600000000001E-4"/>
    <n v="9.9529200000000002E-5"/>
    <n v="0"/>
    <n v="2.4910500000000001E-5"/>
    <n v="0"/>
    <n v="2.4065100000000001E-5"/>
    <n v="0"/>
    <n v="0"/>
    <n v="0"/>
    <n v="2.3507199999999999E-4"/>
    <n v="1.55212E-4"/>
    <n v="9.9529200000000002E-5"/>
    <n v="0"/>
    <n v="2.4910500000000001E-5"/>
    <n v="5.1472300000000003E-4"/>
    <n v="5946.144389"/>
  </r>
  <r>
    <n v="55336"/>
    <x v="15"/>
    <s v="VRF with DOAS, 25pct Heat Pump Upsizing Allowance"/>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5"/>
    <s v="VRF with DOAS, 25pct Heat Pump Upsizing Allowance"/>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5"/>
    <s v="VRF with DOAS, 25pct Heat Pump Upsizing Allowance"/>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5"/>
    <s v="VRF with DOAS, 25pct Heat Pump Upsizing Allowance"/>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5"/>
    <s v="VRF with DOAS, 25pct Heat Pump Upsizing Allowance"/>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5"/>
    <s v="VRF with DOAS, 25pct Heat Pump Upsizing Allowance"/>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6"/>
    <s v="Unoccupied AHU Control"/>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6"/>
    <s v="Unoccupied AHU Control"/>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6"/>
    <s v="Unoccupied AHU Control"/>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6"/>
    <s v="Unoccupied AHU Control"/>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6"/>
    <s v="Unoccupied AHU Control"/>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6"/>
    <s v="Unoccupied AHU Control"/>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6"/>
    <s v="Unoccupied AHU Control"/>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7"/>
    <s v="Variable Speed HP RTU, Electric Backup, Energy Recovery"/>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7"/>
    <s v="Variable Speed HP RTU, Electric Backup, Energy Recovery"/>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7"/>
    <s v="Variable Speed HP RTU, Electric Backup, Energy Recovery"/>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7"/>
    <s v="Variable Speed HP RTU, Electric Backup, Energy Recovery"/>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7"/>
    <s v="Variable Speed HP RTU, Electric Backup, Energy Recovery"/>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7"/>
    <s v="Variable Speed HP RTU, Electric Backup, Energy Recovery"/>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7"/>
    <s v="Variable Speed HP RTU, Electric Backup, Energy Recovery"/>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8"/>
    <s v="Advanced RTU Controls"/>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8"/>
    <s v="Advanced RTU Controls"/>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8"/>
    <s v="Advanced RTU Controls"/>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8"/>
    <s v="Advanced RTU Controls"/>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8"/>
    <s v="Advanced RTU Controls"/>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8"/>
    <s v="Advanced RTU Controls"/>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8"/>
    <s v="Advanced RTU Controls"/>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9"/>
    <s v="Hydronic Water-to-Water Geothermal Heat Pump"/>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9"/>
    <s v="Hydronic Water-to-Water Geothermal Heat Pump"/>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9"/>
    <s v="Hydronic Water-to-Water Geothermal Heat Pump"/>
    <b v="1"/>
    <n v="3.2114410229999999"/>
    <s v="Healthcare"/>
    <s v="GA, Bibb County"/>
    <s v="12001_30000"/>
    <s v="Multizone CAV/VAV"/>
    <s v="gen2_t8_halogen"/>
    <s v="Georgia"/>
    <n v="24.345370370000001"/>
    <s v="F: Buildings with Electric Resistance Multizone Systems"/>
    <n v="5.8431499999999996E-4"/>
    <n v="6.5309500000000002E-4"/>
    <n v="0"/>
    <n v="0"/>
    <n v="0"/>
    <n v="2.787505E-3"/>
    <n v="1.515202E-3"/>
    <n v="8.7233899999999997E-4"/>
    <n v="0"/>
    <n v="1.50001E-4"/>
    <n v="0"/>
    <n v="2.7723500000000002E-4"/>
    <n v="0"/>
    <n v="0"/>
    <n v="0"/>
    <n v="2.787505E-3"/>
    <n v="1.792437E-3"/>
    <n v="8.7233899999999997E-4"/>
    <n v="0"/>
    <n v="1.50001E-4"/>
    <n v="5.6022529999999997E-3"/>
    <n v="67440.261480000001"/>
  </r>
  <r>
    <n v="84869"/>
    <x v="19"/>
    <s v="Hydronic Water-to-Water Geothermal Heat Pump"/>
    <b v="1"/>
    <n v="1.955354912"/>
    <s v="Healthcare"/>
    <s v="GA, Bibb County"/>
    <s v="8001_12000"/>
    <s v="Multizone CAV/VAV"/>
    <s v="gen2_t8_halogen"/>
    <s v="Georgia"/>
    <n v="20.215833329999999"/>
    <s v="F: Buildings with Electric Resistance Multizone Systems"/>
    <n v="1.35814E-4"/>
    <n v="1.5672900000000001E-4"/>
    <n v="0"/>
    <n v="0"/>
    <n v="0"/>
    <n v="5.2582400000000004E-4"/>
    <n v="4.6075400000000001E-4"/>
    <n v="2.08295E-4"/>
    <n v="0"/>
    <n v="7.7450199999999999E-5"/>
    <n v="0"/>
    <n v="7.64494E-5"/>
    <n v="0"/>
    <n v="0"/>
    <n v="0"/>
    <n v="5.2582400000000004E-4"/>
    <n v="5.3720299999999999E-4"/>
    <n v="2.08295E-4"/>
    <n v="0"/>
    <n v="7.7450199999999999E-5"/>
    <n v="1.3487900000000001E-3"/>
    <n v="19553.54912"/>
  </r>
  <r>
    <n v="85516"/>
    <x v="19"/>
    <s v="Hydronic Water-to-Water Geothermal Heat Pump"/>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9"/>
    <s v="Hydronic Water-to-Water Geothermal Heat Pump"/>
    <b v="1"/>
    <n v="1.6423460329999999"/>
    <s v="Healthcare"/>
    <s v="GA, Bibb County"/>
    <s v="200001_400000"/>
    <s v="Multizone CAV/VAV"/>
    <s v="gen2_t8_halogen"/>
    <s v="Georgia"/>
    <n v="24.433759259999999"/>
    <s v="D: Buildings with Hydronically Heated Multizone Systems"/>
    <n v="4.0250310000000001E-3"/>
    <n v="4.7537780000000002E-3"/>
    <n v="0"/>
    <n v="0"/>
    <n v="0"/>
    <n v="1.8423765000000002E-2"/>
    <n v="1.1879635E-2"/>
    <n v="6.7368430000000002E-3"/>
    <n v="2.26305E-4"/>
    <n v="1.1111789999999999E-3"/>
    <n v="0"/>
    <n v="8.1125999999999995E-4"/>
    <n v="1.888458E-3"/>
    <n v="0"/>
    <n v="0"/>
    <n v="1.8423765000000002E-2"/>
    <n v="1.2690896E-2"/>
    <n v="6.7368430000000002E-3"/>
    <n v="2.26305E-4"/>
    <n v="2.9996369999999999E-3"/>
    <n v="4.1077429999999998E-2"/>
    <n v="492703.80979999999"/>
  </r>
  <r>
    <n v="118034"/>
    <x v="19"/>
    <s v="Hydronic Water-to-Water Geothermal Heat Pump"/>
    <b v="1"/>
    <n v="3.1560608380000001"/>
    <s v="Healthcare"/>
    <s v="GA, Bibb County"/>
    <s v="150001_200000"/>
    <s v="Multizone CAV/VAV"/>
    <s v="gen2_t8_halogen"/>
    <s v="Georgia"/>
    <n v="27.44480952"/>
    <s v="D: Buildings with Hydronically Heated Multizone Systems"/>
    <n v="4.8447630000000002E-3"/>
    <n v="5.7530489999999997E-3"/>
    <n v="0"/>
    <n v="0"/>
    <n v="0"/>
    <n v="1.9930651000000001E-2"/>
    <n v="1.4278789E-2"/>
    <n v="7.8524319999999995E-3"/>
    <n v="4.5546600000000002E-4"/>
    <n v="1.3633160000000001E-3"/>
    <n v="0"/>
    <n v="5.8734620000000003E-3"/>
    <n v="1.9673329999999999E-3"/>
    <n v="0"/>
    <n v="0"/>
    <n v="1.9930651000000001E-2"/>
    <n v="2.0152250999999999E-2"/>
    <n v="7.8524319999999995E-3"/>
    <n v="4.5546600000000002E-4"/>
    <n v="3.3306500000000001E-3"/>
    <n v="5.1721449000000003E-2"/>
    <n v="552310.64670000004"/>
  </r>
  <r>
    <n v="55331"/>
    <x v="20"/>
    <s v="Packaged Water-to-Air Geothermal Heat Pump"/>
    <b v="1"/>
    <n v="2.9730721949999999"/>
    <s v="Healthcare"/>
    <s v="GA, Bibb County"/>
    <s v="1001_3000"/>
    <s v="Multizone CAV/VAV"/>
    <s v="gen2_t8_halogen"/>
    <s v="Georgia"/>
    <n v="20.140277780000002"/>
    <s v="F: Buildings with Electric Resistance Multizone Systems"/>
    <n v="3.6687599999999998E-5"/>
    <n v="4.7435599999999997E-5"/>
    <n v="0"/>
    <n v="0"/>
    <n v="0"/>
    <n v="1.2894800000000001E-4"/>
    <n v="1.3114600000000001E-4"/>
    <n v="9.9529200000000002E-5"/>
    <n v="0"/>
    <n v="2.4910500000000001E-5"/>
    <n v="0"/>
    <n v="2.4065100000000001E-5"/>
    <n v="0"/>
    <n v="0"/>
    <n v="0"/>
    <n v="1.2894800000000001E-4"/>
    <n v="1.55212E-4"/>
    <n v="9.9529200000000002E-5"/>
    <n v="0"/>
    <n v="2.4910500000000001E-5"/>
    <n v="4.0862800000000002E-4"/>
    <n v="5946.144389"/>
  </r>
  <r>
    <n v="55336"/>
    <x v="20"/>
    <s v="Packaged Water-to-Air Geothermal Heat Pump"/>
    <b v="1"/>
    <n v="2.9147766609999999"/>
    <s v="Healthcare"/>
    <s v="GA, Bibb County"/>
    <s v="3001_8000"/>
    <s v="Multizone CAV/VAV"/>
    <s v="gen2_t8_halogen"/>
    <s v="Georgia"/>
    <n v="15.61818182"/>
    <s v="F: Buildings with Electric Resistance Multizone Systems"/>
    <n v="7.4985499999999996E-5"/>
    <n v="9.8856400000000004E-5"/>
    <n v="0"/>
    <n v="0"/>
    <n v="0"/>
    <n v="2.7151600000000002E-4"/>
    <n v="2.9803700000000002E-4"/>
    <n v="1.78579E-4"/>
    <n v="0"/>
    <n v="4.9811000000000001E-5"/>
    <n v="0"/>
    <n v="5.6386199999999999E-5"/>
    <n v="0"/>
    <n v="0"/>
    <n v="0"/>
    <n v="2.7151600000000002E-4"/>
    <n v="3.5442399999999999E-4"/>
    <n v="1.78579E-4"/>
    <n v="0"/>
    <n v="4.9811000000000001E-5"/>
    <n v="8.5433000000000004E-4"/>
    <n v="16031.271640000001"/>
  </r>
  <r>
    <n v="84868"/>
    <x v="20"/>
    <s v="Packaged Water-to-Air Geothermal Heat Pump"/>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0"/>
    <s v="Packaged Water-to-Air Geothermal Heat Pump"/>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0"/>
    <s v="Packaged Water-to-Air Geothermal Heat Pump"/>
    <b v="1"/>
    <n v="0.55867283199999995"/>
    <s v="Healthcare"/>
    <s v="GA, Bibb County"/>
    <s v="30001_40000"/>
    <s v="Multizone CAV/VAV"/>
    <s v="gen4_led"/>
    <s v="Georgia"/>
    <n v="16.242857140000002"/>
    <s v="F: Buildings with Electric Resistance Multizone Systems"/>
    <n v="9.5061499999999998E-5"/>
    <n v="1.2502600000000001E-4"/>
    <n v="0"/>
    <n v="0"/>
    <n v="0"/>
    <n v="3.7789200000000001E-4"/>
    <n v="4.2825399999999998E-4"/>
    <n v="1.60037E-4"/>
    <n v="0"/>
    <n v="3.8872000000000003E-5"/>
    <n v="0"/>
    <n v="7.8665399999999994E-5"/>
    <n v="0"/>
    <n v="0"/>
    <n v="0"/>
    <n v="3.7789200000000001E-4"/>
    <n v="5.0692000000000001E-4"/>
    <n v="1.60037E-4"/>
    <n v="0"/>
    <n v="3.8872000000000003E-5"/>
    <n v="1.0837150000000001E-3"/>
    <n v="19553.54912"/>
  </r>
  <r>
    <n v="118031"/>
    <x v="20"/>
    <s v="Packaged Water-to-Air Geothermal Heat Pump"/>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0"/>
    <s v="Packaged Water-to-Air Geothermal Heat Pump"/>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1"/>
    <s v="Console Water-to-Air Geothermal Heat Pump"/>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1"/>
    <s v="Console Water-to-Air Geothermal Heat Pump"/>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1"/>
    <s v="Console Water-to-Air Geothermal Heat Pump"/>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1"/>
    <s v="Console Water-to-Air Geothermal Heat Pump"/>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1"/>
    <s v="Console Water-to-Air Geothermal Heat Pump"/>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1"/>
    <s v="Console Water-to-Air Geothermal Heat Pump"/>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1"/>
    <s v="Console Water-to-Air Geothermal Heat Pump"/>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2"/>
    <s v="Standard Performance HP RTU, Electric Backup"/>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2"/>
    <s v="Standard Performance HP RTU, Electric Backup"/>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2"/>
    <s v="Standard Performance HP RTU, Electric Backup"/>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2"/>
    <s v="Standard Performance HP RTU, Electric Backup"/>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2"/>
    <s v="Standard Performance HP RTU, Electric Backup"/>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2"/>
    <s v="Standard Performance HP RTU, Electric Backup"/>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2"/>
    <s v="Standard Performance HP RTU, Electric Backup"/>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3"/>
    <s v="Standard Performance HP RTU, Electric Backup + Roof Insulation"/>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3"/>
    <s v="Standard Performance HP RTU, Electric Backup + Roof Insulation"/>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3"/>
    <s v="Standard Performance HP RTU, Electric Backup + Roof Insulation"/>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3"/>
    <s v="Standard Performance HP RTU, Electric Backup + Roof Insulation"/>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3"/>
    <s v="Standard Performance HP RTU, Electric Backup + Roof Insulation"/>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3"/>
    <s v="Standard Performance HP RTU, Electric Backup + Roof Insulation"/>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3"/>
    <s v="Standard Performance HP RTU, Electric Backup + Roof Insulation"/>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4"/>
    <s v="Standard Performance HP RTU, Electric Backup, 32F Minimum Compressor Lockout"/>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4"/>
    <s v="Standard Performance HP RTU, Electric Backup, 32F Minimum Compressor Lockout"/>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4"/>
    <s v="Standard Performance HP RTU, Electric Backup, 32F Minimum Compressor Lockout"/>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4"/>
    <s v="Standard Performance HP RTU, Electric Backup, 32F Minimum Compressor Lockout"/>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4"/>
    <s v="Standard Performance HP RTU, Electric Backup, 32F Minimum Compressor Lockout"/>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4"/>
    <s v="Standard Performance HP RTU, Electric Backup, 32F Minimum Compressor Lockout"/>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4"/>
    <s v="Standard Performance HP RTU, Electric Backup, 32F Minimum Compressor Lockout"/>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5"/>
    <s v="Cold Climate Challenge HP RTU, Electric Backup"/>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5"/>
    <s v="Cold Climate Challenge HP RTU, Electric Backup"/>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5"/>
    <s v="Cold Climate Challenge HP RTU, Electric Backup"/>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5"/>
    <s v="Cold Climate Challenge HP RTU, Electric Backup"/>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5"/>
    <s v="Cold Climate Challenge HP RTU, Electric Backup"/>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5"/>
    <s v="Cold Climate Challenge HP RTU, Electric Backup"/>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5"/>
    <s v="Cold Climate Challenge HP RTU, Electric Backup"/>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6"/>
    <s v="Ideal Thermal Air Loads"/>
    <b v="1"/>
    <n v="2.9730721949999999"/>
    <s v="Healthcare"/>
    <s v="GA, Bibb County"/>
    <s v="1001_3000"/>
    <s v="Multizone CAV/VAV"/>
    <s v="gen2_t8_halogen"/>
    <s v="Georgia"/>
    <n v="34.1875"/>
    <s v="F: Buildings with Electric Resistance Multizone Systems"/>
    <n v="2.8273399999999999E-5"/>
    <n v="3.3404800000000002E-5"/>
    <n v="3.0929599999999997E-4"/>
    <n v="9.3470700000000006E-5"/>
    <n v="0"/>
    <n v="1.12435E-5"/>
    <n v="1.3114600000000001E-4"/>
    <n v="9.9529200000000002E-5"/>
    <n v="0"/>
    <n v="2.4910500000000001E-5"/>
    <n v="0"/>
    <n v="2.4065100000000001E-5"/>
    <n v="0"/>
    <n v="0"/>
    <n v="0"/>
    <n v="4.1400999999999997E-4"/>
    <n v="1.55212E-4"/>
    <n v="9.9529200000000002E-5"/>
    <n v="0"/>
    <n v="2.4910500000000001E-5"/>
    <n v="6.9363300000000003E-4"/>
    <n v="5946.144389"/>
  </r>
  <r>
    <n v="55336"/>
    <x v="26"/>
    <s v="Ideal Thermal Air Loads"/>
    <b v="1"/>
    <n v="2.9147766609999999"/>
    <s v="Healthcare"/>
    <s v="GA, Bibb County"/>
    <s v="3001_8000"/>
    <s v="Multizone CAV/VAV"/>
    <s v="gen2_t8_halogen"/>
    <s v="Georgia"/>
    <n v="26.213636359999999"/>
    <s v="F: Buildings with Electric Resistance Multizone Systems"/>
    <n v="6.3777999999999998E-5"/>
    <n v="7.5212100000000004E-5"/>
    <n v="6.2080100000000004E-4"/>
    <n v="1.57224E-4"/>
    <n v="0"/>
    <n v="7.3100400000000002E-5"/>
    <n v="2.9803700000000002E-4"/>
    <n v="1.78579E-4"/>
    <n v="0"/>
    <n v="4.9811000000000001E-5"/>
    <n v="0"/>
    <n v="5.6386199999999999E-5"/>
    <n v="0"/>
    <n v="0"/>
    <n v="0"/>
    <n v="8.5112499999999999E-4"/>
    <n v="3.5442399999999999E-4"/>
    <n v="1.78579E-4"/>
    <n v="0"/>
    <n v="4.9811000000000001E-5"/>
    <n v="1.433911E-3"/>
    <n v="16031.271640000001"/>
  </r>
  <r>
    <n v="84868"/>
    <x v="26"/>
    <s v="Ideal Thermal Air Loads"/>
    <b v="1"/>
    <n v="3.2114410229999999"/>
    <s v="Healthcare"/>
    <s v="GA, Bibb County"/>
    <s v="12001_30000"/>
    <s v="Multizone CAV/VAV"/>
    <s v="gen2_t8_halogen"/>
    <s v="Georgia"/>
    <n v="28.747751319999999"/>
    <s v="F: Buildings with Electric Resistance Multizone Systems"/>
    <n v="3.1929799999999998E-4"/>
    <n v="3.57561E-4"/>
    <n v="2.9704409999999999E-3"/>
    <n v="5.2256999999999998E-4"/>
    <n v="0"/>
    <n v="3.0749100000000001E-4"/>
    <n v="1.515202E-3"/>
    <n v="8.7233899999999997E-4"/>
    <n v="0"/>
    <n v="1.50001E-4"/>
    <n v="0"/>
    <n v="2.7723500000000002E-4"/>
    <n v="0"/>
    <n v="0"/>
    <n v="0"/>
    <n v="3.800501E-3"/>
    <n v="1.792437E-3"/>
    <n v="8.7233899999999997E-4"/>
    <n v="0"/>
    <n v="1.50001E-4"/>
    <n v="6.6153100000000001E-3"/>
    <n v="67440.261480000001"/>
  </r>
  <r>
    <n v="84869"/>
    <x v="26"/>
    <s v="Ideal Thermal Air Loads"/>
    <b v="1"/>
    <n v="1.955354912"/>
    <s v="Healthcare"/>
    <s v="GA, Bibb County"/>
    <s v="8001_12000"/>
    <s v="Multizone CAV/VAV"/>
    <s v="gen2_t8_halogen"/>
    <s v="Georgia"/>
    <n v="29.592777779999999"/>
    <s v="F: Buildings with Electric Resistance Multizone Systems"/>
    <n v="8.3007099999999993E-5"/>
    <n v="9.8472600000000003E-5"/>
    <n v="9.2942100000000004E-4"/>
    <n v="1.8507199999999999E-4"/>
    <n v="0"/>
    <n v="3.6973700000000001E-5"/>
    <n v="4.6075400000000001E-4"/>
    <n v="2.08295E-4"/>
    <n v="0"/>
    <n v="7.7450199999999999E-5"/>
    <n v="0"/>
    <n v="7.64494E-5"/>
    <n v="0"/>
    <n v="0"/>
    <n v="0"/>
    <n v="1.151467E-3"/>
    <n v="5.3720299999999999E-4"/>
    <n v="2.08295E-4"/>
    <n v="0"/>
    <n v="7.7450199999999999E-5"/>
    <n v="1.9744150000000002E-3"/>
    <n v="19553.54912"/>
  </r>
  <r>
    <n v="85516"/>
    <x v="26"/>
    <s v="Ideal Thermal Air Loads"/>
    <b v="1"/>
    <n v="0.55867283199999995"/>
    <s v="Healthcare"/>
    <s v="GA, Bibb County"/>
    <s v="30001_40000"/>
    <s v="Multizone CAV/VAV"/>
    <s v="gen4_led"/>
    <s v="Georgia"/>
    <n v="27.67777778"/>
    <s v="F: Buildings with Electric Resistance Multizone Systems"/>
    <n v="7.5216200000000007E-5"/>
    <n v="9.0618000000000006E-5"/>
    <n v="8.28216E-4"/>
    <n v="2.2344699999999999E-4"/>
    <n v="0"/>
    <n v="8.9160500000000001E-5"/>
    <n v="4.2825399999999998E-4"/>
    <n v="1.60037E-4"/>
    <n v="0"/>
    <n v="3.8872000000000003E-5"/>
    <n v="0"/>
    <n v="7.8665399999999994E-5"/>
    <n v="0"/>
    <n v="0"/>
    <n v="0"/>
    <n v="1.1408239999999999E-3"/>
    <n v="5.0692000000000001E-4"/>
    <n v="1.60037E-4"/>
    <n v="0"/>
    <n v="3.8872000000000003E-5"/>
    <n v="1.8466470000000001E-3"/>
    <n v="19553.54912"/>
  </r>
  <r>
    <n v="118031"/>
    <x v="26"/>
    <s v="Ideal Thermal Air Loads"/>
    <b v="1"/>
    <n v="1.6423460329999999"/>
    <s v="Healthcare"/>
    <s v="GA, Bibb County"/>
    <s v="200001_400000"/>
    <s v="Multizone CAV/VAV"/>
    <s v="gen2_t8_halogen"/>
    <s v="Georgia"/>
    <n v="34.414000000000001"/>
    <s v="D: Buildings with Hydronically Heated Multizone Systems"/>
    <n v="2.204812E-3"/>
    <n v="2.6433860000000002E-3"/>
    <n v="2.7828384000000001E-2"/>
    <n v="6.6595860000000003E-3"/>
    <n v="0"/>
    <n v="6.1622900000000004E-4"/>
    <n v="1.1879635E-2"/>
    <n v="6.7368430000000002E-3"/>
    <n v="2.3293599999999999E-4"/>
    <n v="1.202772E-3"/>
    <n v="0"/>
    <n v="8.1125999999999995E-4"/>
    <n v="1.8883019999999999E-3"/>
    <n v="0"/>
    <n v="0"/>
    <n v="3.5104199000000003E-2"/>
    <n v="1.2690896E-2"/>
    <n v="6.7368430000000002E-3"/>
    <n v="2.3293599999999999E-4"/>
    <n v="3.0910740000000001E-3"/>
    <n v="5.7855963000000003E-2"/>
    <n v="492703.80979999999"/>
  </r>
  <r>
    <n v="118034"/>
    <x v="26"/>
    <s v="Ideal Thermal Air Loads"/>
    <b v="1"/>
    <n v="3.1560608380000001"/>
    <s v="Healthcare"/>
    <s v="GA, Bibb County"/>
    <s v="150001_200000"/>
    <s v="Multizone CAV/VAV"/>
    <s v="gen2_t8_halogen"/>
    <s v="Georgia"/>
    <n v="45.181507940000003"/>
    <s v="D: Buildings with Hydronically Heated Multizone Systems"/>
    <n v="2.940242E-3"/>
    <n v="3.4625390000000002E-3"/>
    <n v="4.8616857999999999E-2"/>
    <n v="4.0299419999999999E-3"/>
    <n v="0"/>
    <n v="6.9076700000000001E-4"/>
    <n v="1.4278789E-2"/>
    <n v="7.8524319999999995E-3"/>
    <n v="4.6674299999999999E-4"/>
    <n v="1.371124E-3"/>
    <n v="0"/>
    <n v="5.8734620000000003E-3"/>
    <n v="1.9672439999999999E-3"/>
    <n v="0"/>
    <n v="0"/>
    <n v="5.3337566000000003E-2"/>
    <n v="2.0152250999999999E-2"/>
    <n v="7.8524319999999995E-3"/>
    <n v="4.6674299999999999E-4"/>
    <n v="3.3383670000000001E-3"/>
    <n v="8.5147360000000005E-2"/>
    <n v="552310.64670000004"/>
  </r>
  <r>
    <n v="55331"/>
    <x v="27"/>
    <s v="LED Lighting"/>
    <b v="1"/>
    <n v="2.9730721949999999"/>
    <s v="Healthcare"/>
    <s v="GA, Bibb County"/>
    <s v="1001_3000"/>
    <s v="Multizone CAV/VAV"/>
    <s v="gen2_t8_halogen"/>
    <s v="Georgia"/>
    <n v="28.15555556"/>
    <s v="F: Buildings with Electric Resistance Multizone Systems"/>
    <n v="5.7519399999999997E-5"/>
    <n v="6.6816999999999994E-5"/>
    <n v="0"/>
    <n v="0"/>
    <n v="0"/>
    <n v="3.1560799999999999E-4"/>
    <n v="1.3114600000000001E-4"/>
    <n v="7.5520500000000003E-5"/>
    <n v="0"/>
    <n v="2.4910500000000001E-5"/>
    <n v="0"/>
    <n v="2.4065100000000001E-5"/>
    <n v="0"/>
    <n v="0"/>
    <n v="0"/>
    <n v="3.1560799999999999E-4"/>
    <n v="1.55212E-4"/>
    <n v="7.5520500000000003E-5"/>
    <n v="0"/>
    <n v="2.4910500000000001E-5"/>
    <n v="5.7125100000000005E-4"/>
    <n v="5946.144389"/>
  </r>
  <r>
    <n v="55336"/>
    <x v="27"/>
    <s v="LED Lighting"/>
    <b v="1"/>
    <n v="2.9147766609999999"/>
    <s v="Healthcare"/>
    <s v="GA, Bibb County"/>
    <s v="3001_8000"/>
    <s v="Multizone CAV/VAV"/>
    <s v="gen2_t8_halogen"/>
    <s v="Georgia"/>
    <n v="21.430303030000001"/>
    <s v="F: Buildings with Electric Resistance Multizone Systems"/>
    <n v="1.1794E-4"/>
    <n v="1.3674299999999999E-4"/>
    <n v="0"/>
    <n v="0"/>
    <n v="0"/>
    <n v="6.3928300000000004E-4"/>
    <n v="2.9803700000000002E-4"/>
    <n v="1.2874100000000001E-4"/>
    <n v="0"/>
    <n v="4.9811000000000001E-5"/>
    <n v="0"/>
    <n v="5.6386199999999999E-5"/>
    <n v="0"/>
    <n v="0"/>
    <n v="0"/>
    <n v="6.3928300000000004E-4"/>
    <n v="3.5442399999999999E-4"/>
    <n v="1.2874100000000001E-4"/>
    <n v="0"/>
    <n v="4.9811000000000001E-5"/>
    <n v="1.172258E-3"/>
    <n v="16031.271640000001"/>
  </r>
  <r>
    <n v="84868"/>
    <x v="27"/>
    <s v="LED Lighting"/>
    <b v="1"/>
    <n v="3.2114410229999999"/>
    <s v="Healthcare"/>
    <s v="GA, Bibb County"/>
    <s v="12001_30000"/>
    <s v="Multizone CAV/VAV"/>
    <s v="gen2_t8_halogen"/>
    <s v="Georgia"/>
    <n v="30.49867725"/>
    <s v="F: Buildings with Electric Resistance Multizone Systems"/>
    <n v="7.3909500000000005E-4"/>
    <n v="8.2183400000000002E-4"/>
    <n v="0"/>
    <n v="0"/>
    <n v="0"/>
    <n v="4.4871959999999997E-3"/>
    <n v="1.515202E-3"/>
    <n v="5.8859099999999996E-4"/>
    <n v="0"/>
    <n v="1.50001E-4"/>
    <n v="0"/>
    <n v="2.7723500000000002E-4"/>
    <n v="0"/>
    <n v="0"/>
    <n v="0"/>
    <n v="4.4871959999999997E-3"/>
    <n v="1.792437E-3"/>
    <n v="5.8859099999999996E-4"/>
    <n v="0"/>
    <n v="1.50001E-4"/>
    <n v="7.0182250000000003E-3"/>
    <n v="67440.261480000001"/>
  </r>
  <r>
    <n v="84869"/>
    <x v="27"/>
    <s v="LED Lighting"/>
    <b v="1"/>
    <n v="1.955354912"/>
    <s v="Healthcare"/>
    <s v="GA, Bibb County"/>
    <s v="8001_12000"/>
    <s v="Multizone CAV/VAV"/>
    <s v="gen2_t8_halogen"/>
    <s v="Georgia"/>
    <n v="22.938888890000001"/>
    <s v="F: Buildings with Electric Resistance Multizone Systems"/>
    <n v="1.5838399999999999E-4"/>
    <n v="1.78381E-4"/>
    <n v="0"/>
    <n v="0"/>
    <n v="0"/>
    <n v="7.7744900000000004E-4"/>
    <n v="4.6075400000000001E-4"/>
    <n v="1.38369E-4"/>
    <n v="0"/>
    <n v="7.7450199999999999E-5"/>
    <n v="0"/>
    <n v="7.64494E-5"/>
    <n v="0"/>
    <n v="0"/>
    <n v="0"/>
    <n v="7.7744900000000004E-4"/>
    <n v="5.3720299999999999E-4"/>
    <n v="1.38369E-4"/>
    <n v="0"/>
    <n v="7.7450199999999999E-5"/>
    <n v="1.530471E-3"/>
    <n v="19553.54912"/>
  </r>
  <r>
    <n v="85516"/>
    <x v="27"/>
    <s v="LED Lighting"/>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7"/>
    <s v="LED Lighting"/>
    <b v="1"/>
    <n v="1.6423460329999999"/>
    <s v="Healthcare"/>
    <s v="GA, Bibb County"/>
    <s v="200001_400000"/>
    <s v="Multizone CAV/VAV"/>
    <s v="gen2_t8_halogen"/>
    <s v="Georgia"/>
    <n v="31.854777779999999"/>
    <s v="D: Buildings with Hydronically Heated Multizone Systems"/>
    <n v="4.9147820000000004E-3"/>
    <n v="5.6034120000000003E-3"/>
    <n v="0"/>
    <n v="0"/>
    <n v="0"/>
    <n v="2.1635853E-2"/>
    <n v="1.1879635E-2"/>
    <n v="3.7564299999999998E-3"/>
    <n v="2.23534E-4"/>
    <n v="1.189011E-3"/>
    <n v="1.2169404E-2"/>
    <n v="8.1125999999999995E-4"/>
    <n v="1.8883330000000001E-3"/>
    <n v="0"/>
    <n v="0"/>
    <n v="3.3805256999999998E-2"/>
    <n v="1.2690896E-2"/>
    <n v="3.7564299999999998E-3"/>
    <n v="2.23534E-4"/>
    <n v="3.0773440000000001E-3"/>
    <n v="5.3553462000000003E-2"/>
    <n v="492703.80979999999"/>
  </r>
  <r>
    <n v="118034"/>
    <x v="27"/>
    <s v="LED Lighting"/>
    <b v="1"/>
    <n v="3.1560608380000001"/>
    <s v="Healthcare"/>
    <s v="GA, Bibb County"/>
    <s v="150001_200000"/>
    <s v="Multizone CAV/VAV"/>
    <s v="gen2_t8_halogen"/>
    <s v="Georgia"/>
    <n v="46.245380949999998"/>
    <s v="D: Buildings with Hydronically Heated Multizone Systems"/>
    <n v="7.4419489999999998E-3"/>
    <n v="8.2251830000000005E-3"/>
    <n v="0"/>
    <n v="0"/>
    <n v="0"/>
    <n v="2.5401565000000001E-2"/>
    <n v="1.4278789E-2"/>
    <n v="4.3908200000000001E-3"/>
    <n v="4.4777800000000002E-4"/>
    <n v="1.364423E-3"/>
    <n v="3.3428154000000002E-2"/>
    <n v="5.8734620000000003E-3"/>
    <n v="1.9672729999999999E-3"/>
    <n v="0"/>
    <n v="0"/>
    <n v="5.8829719000000003E-2"/>
    <n v="2.0152250999999999E-2"/>
    <n v="4.3908200000000001E-3"/>
    <n v="4.4777800000000002E-4"/>
    <n v="3.3316959999999999E-3"/>
    <n v="8.7152295000000005E-2"/>
    <n v="552310.64670000004"/>
  </r>
  <r>
    <n v="55331"/>
    <x v="28"/>
    <s v="Electric Kitchen Equipment"/>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8"/>
    <s v="Electric Kitchen Equipment"/>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8"/>
    <s v="Electric Kitchen Equipment"/>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8"/>
    <s v="Electric Kitchen Equipment"/>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8"/>
    <s v="Electric Kitchen Equipment"/>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8"/>
    <s v="Electric Kitchen Equipment"/>
    <b v="1"/>
    <n v="1.6423460329999999"/>
    <s v="Healthcare"/>
    <s v="GA, Bibb County"/>
    <s v="200001_400000"/>
    <s v="Multizone CAV/VAV"/>
    <s v="gen2_t8_halogen"/>
    <s v="Georgia"/>
    <n v="32.735916670000002"/>
    <s v="D: Buildings with Hydronically Heated Multizone Systems"/>
    <n v="5.1062E-3"/>
    <n v="5.9177550000000002E-3"/>
    <n v="0"/>
    <n v="0"/>
    <n v="0"/>
    <n v="2.2091731999999999E-2"/>
    <n v="1.2560541999999999E-2"/>
    <n v="6.7368430000000002E-3"/>
    <n v="2.23892E-4"/>
    <n v="1.185151E-3"/>
    <n v="1.0348318E-2"/>
    <n v="0"/>
    <n v="1.8883330000000001E-3"/>
    <n v="0"/>
    <n v="0"/>
    <n v="3.2440049999999998E-2"/>
    <n v="1.2560541999999999E-2"/>
    <n v="6.7368430000000002E-3"/>
    <n v="2.23892E-4"/>
    <n v="3.073484E-3"/>
    <n v="5.5034811000000003E-2"/>
    <n v="492703.80979999999"/>
  </r>
  <r>
    <n v="118034"/>
    <x v="28"/>
    <s v="Electric Kitchen Equipment"/>
    <b v="1"/>
    <n v="3.1560608380000001"/>
    <s v="Healthcare"/>
    <s v="GA, Bibb County"/>
    <s v="150001_200000"/>
    <s v="Multizone CAV/VAV"/>
    <s v="gen2_t8_halogen"/>
    <s v="Georgia"/>
    <n v="45.845634920000002"/>
    <s v="D: Buildings with Hydronically Heated Multizone Systems"/>
    <n v="7.5108709999999997E-3"/>
    <n v="8.5401520000000005E-3"/>
    <n v="0"/>
    <n v="0"/>
    <n v="0"/>
    <n v="2.5721819999999999E-2"/>
    <n v="1.7476173000000001E-2"/>
    <n v="7.8524319999999995E-3"/>
    <n v="4.4613299999999998E-4"/>
    <n v="1.3643629999999999E-3"/>
    <n v="3.1570724000000001E-2"/>
    <n v="0"/>
    <n v="1.9672729999999999E-3"/>
    <n v="0"/>
    <n v="0"/>
    <n v="5.7292544000000001E-2"/>
    <n v="1.7476173000000001E-2"/>
    <n v="7.8524319999999995E-3"/>
    <n v="4.4613299999999998E-4"/>
    <n v="3.3316370000000001E-3"/>
    <n v="8.6398948000000003E-2"/>
    <n v="552310.64670000004"/>
  </r>
  <r>
    <n v="55331"/>
    <x v="29"/>
    <s v="Demand Flexibility, Thermostat Control, Load Shed for Daily Bldg Peak Reduction"/>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9"/>
    <s v="Demand Flexibility, Thermostat Control, Load Shed for Daily Bldg Peak Reduction"/>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9"/>
    <s v="Demand Flexibility, Thermostat Control, Load Shed for Daily Bldg Peak Reduction"/>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9"/>
    <s v="Demand Flexibility, Thermostat Control, Load Shed for Daily Bldg Peak Reduction"/>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9"/>
    <s v="Demand Flexibility, Thermostat Control, Load Shed for Daily Bldg Peak Reduction"/>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9"/>
    <s v="Demand Flexibility, Thermostat Control, Load Shed for Daily Bldg Peak Reduction"/>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9"/>
    <s v="Demand Flexibility, Thermostat Control, Load Shed for Daily Bldg Peak Reduction"/>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30"/>
    <s v="Demand Flexibility, Thermostat Control, Load Shift for Daily Bldg Peak Reduction"/>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30"/>
    <s v="Demand Flexibility, Thermostat Control, Load Shift for Daily Bldg Peak Reduction"/>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30"/>
    <s v="Demand Flexibility, Thermostat Control, Load Shift for Daily Bldg Peak Reduction"/>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30"/>
    <s v="Demand Flexibility, Thermostat Control, Load Shift for Daily Bldg Peak Reduction"/>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30"/>
    <s v="Demand Flexibility, Thermostat Control, Load Shift for Daily Bldg Peak Reduction"/>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0"/>
    <s v="Demand Flexibility, Thermostat Control, Load Shift for Daily Bldg Peak Reduction"/>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30"/>
    <s v="Demand Flexibility, Thermostat Control, Load Shift for Daily Bldg Peak Reduction"/>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31"/>
    <s v="Demand Flexibility, Lighting Control, Load Shed for Daily Bldg Peak Reduction"/>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31"/>
    <s v="Demand Flexibility, Lighting Control, Load Shed for Daily Bldg Peak Reduction"/>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31"/>
    <s v="Demand Flexibility, Lighting Control, Load Shed for Daily Bldg Peak Reduction"/>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31"/>
    <s v="Demand Flexibility, Lighting Control, Load Shed for Daily Bldg Peak Reduction"/>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31"/>
    <s v="Demand Flexibility, Lighting Control, Load Shed for Daily Bldg Peak Reduction"/>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1"/>
    <s v="Demand Flexibility, Lighting Control, Load Shed for Daily Bldg Peak Reduction"/>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31"/>
    <s v="Demand Flexibility, Lighting Control, Load Shed for Daily Bldg Peak Reduction"/>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32"/>
    <s v="Demand Flexibility, Lighting Control, Load Shed for Daily GHG Emission Reduction"/>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32"/>
    <s v="Demand Flexibility, Lighting Control, Load Shed for Daily GHG Emission Reduction"/>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32"/>
    <s v="Demand Flexibility, Lighting Control, Load Shed for Daily GHG Emission Reduction"/>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32"/>
    <s v="Demand Flexibility, Lighting Control, Load Shed for Daily GHG Emission Reduction"/>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32"/>
    <s v="Demand Flexibility, Lighting Control, Load Shed for Daily GHG Emission Reduction"/>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2"/>
    <s v="Demand Flexibility, Lighting Control, Load Shed for Daily GHG Emission Reduction"/>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32"/>
    <s v="Demand Flexibility, Lighting Control, Load Shed for Daily GHG Emission Reduction"/>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33"/>
    <s v="Package 1, Wall &amp; Roof Insulation + New Windows"/>
    <b v="1"/>
    <n v="2.9730721949999999"/>
    <s v="Healthcare"/>
    <s v="GA, Bibb County"/>
    <s v="1001_3000"/>
    <s v="Multizone CAV/VAV"/>
    <s v="gen2_t8_halogen"/>
    <s v="Georgia"/>
    <n v="26.770833329999999"/>
    <s v="F: Buildings with Electric Resistance Multizone Systems"/>
    <n v="5.3754700000000002E-5"/>
    <n v="6.34665E-5"/>
    <n v="0"/>
    <n v="0"/>
    <n v="0"/>
    <n v="2.6347600000000001E-4"/>
    <n v="1.3114600000000001E-4"/>
    <n v="9.9529200000000002E-5"/>
    <n v="0"/>
    <n v="2.4910500000000001E-5"/>
    <n v="0"/>
    <n v="2.4065100000000001E-5"/>
    <n v="0"/>
    <n v="0"/>
    <n v="0"/>
    <n v="2.6347600000000001E-4"/>
    <n v="1.55212E-4"/>
    <n v="9.9529200000000002E-5"/>
    <n v="0"/>
    <n v="2.4910500000000001E-5"/>
    <n v="5.4315600000000004E-4"/>
    <n v="5946.144389"/>
  </r>
  <r>
    <n v="55336"/>
    <x v="33"/>
    <s v="Package 1, Wall &amp; Roof Insulation + New Windows"/>
    <b v="1"/>
    <n v="2.9147766609999999"/>
    <s v="Healthcare"/>
    <s v="GA, Bibb County"/>
    <s v="3001_8000"/>
    <s v="Multizone CAV/VAV"/>
    <s v="gen2_t8_halogen"/>
    <s v="Georgia"/>
    <n v="19.096969699999999"/>
    <s v="F: Buildings with Electric Resistance Multizone Systems"/>
    <n v="1.0184299999999999E-4"/>
    <n v="1.2153499999999999E-4"/>
    <n v="0"/>
    <n v="0"/>
    <n v="0"/>
    <n v="4.6180899999999998E-4"/>
    <n v="2.9803700000000002E-4"/>
    <n v="1.78579E-4"/>
    <n v="0"/>
    <n v="4.9811000000000001E-5"/>
    <n v="0"/>
    <n v="5.6386199999999999E-5"/>
    <n v="0"/>
    <n v="0"/>
    <n v="0"/>
    <n v="4.6180899999999998E-4"/>
    <n v="3.5442399999999999E-4"/>
    <n v="1.78579E-4"/>
    <n v="0"/>
    <n v="4.9811000000000001E-5"/>
    <n v="1.0446229999999999E-3"/>
    <n v="16031.271640000001"/>
  </r>
  <r>
    <n v="84868"/>
    <x v="33"/>
    <s v="Package 1, Wall &amp; Roof Insulation + New Windows"/>
    <b v="1"/>
    <n v="3.2114410229999999"/>
    <s v="Healthcare"/>
    <s v="GA, Bibb County"/>
    <s v="12001_30000"/>
    <s v="Multizone CAV/VAV"/>
    <s v="gen2_t8_halogen"/>
    <s v="Georgia"/>
    <n v="30.17142857"/>
    <s v="F: Buildings with Electric Resistance Multizone Systems"/>
    <n v="7.2282300000000004E-4"/>
    <n v="8.1285999999999999E-4"/>
    <n v="0"/>
    <n v="0"/>
    <n v="0"/>
    <n v="4.1281419999999996E-3"/>
    <n v="1.515202E-3"/>
    <n v="8.7233899999999997E-4"/>
    <n v="0"/>
    <n v="1.50001E-4"/>
    <n v="0"/>
    <n v="2.7723500000000002E-4"/>
    <n v="0"/>
    <n v="0"/>
    <n v="0"/>
    <n v="4.1281419999999996E-3"/>
    <n v="1.792437E-3"/>
    <n v="8.7233899999999997E-4"/>
    <n v="0"/>
    <n v="1.50001E-4"/>
    <n v="6.94292E-3"/>
    <n v="67440.261480000001"/>
  </r>
  <r>
    <n v="84869"/>
    <x v="33"/>
    <s v="Package 1, Wall &amp; Roof Insulation + New Windows"/>
    <b v="1"/>
    <n v="1.955354912"/>
    <s v="Healthcare"/>
    <s v="GA, Bibb County"/>
    <s v="8001_12000"/>
    <s v="Multizone CAV/VAV"/>
    <s v="gen2_t8_halogen"/>
    <s v="Georgia"/>
    <n v="23.58"/>
    <s v="F: Buildings with Electric Resistance Multizone Systems"/>
    <n v="1.6030999999999999E-4"/>
    <n v="1.8347700000000001E-4"/>
    <n v="0"/>
    <n v="0"/>
    <n v="0"/>
    <n v="7.5029800000000005E-4"/>
    <n v="4.6075400000000001E-4"/>
    <n v="2.08295E-4"/>
    <n v="0"/>
    <n v="7.7450199999999999E-5"/>
    <n v="0"/>
    <n v="7.64494E-5"/>
    <n v="0"/>
    <n v="0"/>
    <n v="0"/>
    <n v="7.5029800000000005E-4"/>
    <n v="5.3720299999999999E-4"/>
    <n v="2.08295E-4"/>
    <n v="0"/>
    <n v="7.7450199999999999E-5"/>
    <n v="1.573245E-3"/>
    <n v="19553.54912"/>
  </r>
  <r>
    <n v="85516"/>
    <x v="33"/>
    <s v="Package 1, Wall &amp; Roof Insulation + New Windows"/>
    <b v="1"/>
    <n v="0.55867283199999995"/>
    <s v="Healthcare"/>
    <s v="GA, Bibb County"/>
    <s v="30001_40000"/>
    <s v="Multizone CAV/VAV"/>
    <s v="gen4_led"/>
    <s v="Georgia"/>
    <n v="18.98722222"/>
    <s v="F: Buildings with Electric Resistance Multizone Systems"/>
    <n v="1.21206E-4"/>
    <n v="1.4684600000000001E-4"/>
    <n v="0"/>
    <n v="0"/>
    <n v="0"/>
    <n v="5.6099399999999999E-4"/>
    <n v="4.2825399999999998E-4"/>
    <n v="1.60037E-4"/>
    <n v="0"/>
    <n v="3.8872000000000003E-5"/>
    <n v="0"/>
    <n v="7.8665399999999994E-5"/>
    <n v="0"/>
    <n v="0"/>
    <n v="0"/>
    <n v="5.6099399999999999E-4"/>
    <n v="5.0692000000000001E-4"/>
    <n v="1.60037E-4"/>
    <n v="0"/>
    <n v="3.8872000000000003E-5"/>
    <n v="1.2668180000000001E-3"/>
    <n v="19553.54912"/>
  </r>
  <r>
    <n v="118031"/>
    <x v="33"/>
    <s v="Package 1, Wall &amp; Roof Insulation + New Windows"/>
    <b v="1"/>
    <n v="1.6423460329999999"/>
    <s v="Healthcare"/>
    <s v="GA, Bibb County"/>
    <s v="200001_400000"/>
    <s v="Multizone CAV/VAV"/>
    <s v="gen2_t8_halogen"/>
    <s v="Georgia"/>
    <n v="31.349574069999999"/>
    <s v="D: Buildings with Hydronically Heated Multizone Systems"/>
    <n v="4.9324190000000004E-3"/>
    <n v="5.6939219999999997E-3"/>
    <n v="0"/>
    <n v="0"/>
    <n v="0"/>
    <n v="2.1464964999999999E-2"/>
    <n v="1.1879635E-2"/>
    <n v="6.7368430000000002E-3"/>
    <n v="2.2301999999999999E-4"/>
    <n v="1.192732E-3"/>
    <n v="8.5073690000000007E-3"/>
    <n v="8.1125999999999995E-4"/>
    <n v="1.8883179999999999E-3"/>
    <n v="0"/>
    <n v="0"/>
    <n v="2.9972334E-2"/>
    <n v="1.2690896E-2"/>
    <n v="6.7368430000000002E-3"/>
    <n v="2.2301999999999999E-4"/>
    <n v="3.0810490000000002E-3"/>
    <n v="5.2704125999999997E-2"/>
    <n v="492703.80979999999"/>
  </r>
  <r>
    <n v="118034"/>
    <x v="33"/>
    <s v="Package 1, Wall &amp; Roof Insulation + New Windows"/>
    <b v="1"/>
    <n v="3.1560608380000001"/>
    <s v="Healthcare"/>
    <s v="GA, Bibb County"/>
    <s v="150001_200000"/>
    <s v="Multizone CAV/VAV"/>
    <s v="gen2_t8_halogen"/>
    <s v="Georgia"/>
    <n v="47.601444440000002"/>
    <s v="D: Buildings with Hydronically Heated Multizone Systems"/>
    <n v="7.7011279999999998E-3"/>
    <n v="8.5495699999999994E-3"/>
    <n v="0"/>
    <n v="0"/>
    <n v="0"/>
    <n v="2.4874245999999999E-2"/>
    <n v="1.4278789E-2"/>
    <n v="7.8524319999999995E-3"/>
    <n v="4.4694E-4"/>
    <n v="1.365649E-3"/>
    <n v="3.3049148E-2"/>
    <n v="5.8734620000000003E-3"/>
    <n v="1.9672439999999999E-3"/>
    <n v="0"/>
    <n v="0"/>
    <n v="5.7923394000000003E-2"/>
    <n v="2.0152250999999999E-2"/>
    <n v="7.8524319999999995E-3"/>
    <n v="4.4694E-4"/>
    <n v="3.332893E-3"/>
    <n v="8.9707881000000003E-2"/>
    <n v="552310.64670000004"/>
  </r>
  <r>
    <n v="55331"/>
    <x v="34"/>
    <s v="Package 2, LED Lighting + Variable Speed HP RTU or HP Boilers"/>
    <b v="1"/>
    <n v="2.9730721949999999"/>
    <s v="Healthcare"/>
    <s v="GA, Bibb County"/>
    <s v="1001_3000"/>
    <s v="Multizone CAV/VAV"/>
    <s v="gen2_t8_halogen"/>
    <s v="Georgia"/>
    <n v="28.15555556"/>
    <s v="F: Buildings with Electric Resistance Multizone Systems"/>
    <n v="5.7519399999999997E-5"/>
    <n v="6.6816999999999994E-5"/>
    <n v="0"/>
    <n v="0"/>
    <n v="0"/>
    <n v="3.1560799999999999E-4"/>
    <n v="1.3114600000000001E-4"/>
    <n v="7.5520500000000003E-5"/>
    <n v="0"/>
    <n v="2.4910500000000001E-5"/>
    <n v="0"/>
    <n v="2.4065100000000001E-5"/>
    <n v="0"/>
    <n v="0"/>
    <n v="0"/>
    <n v="3.1560799999999999E-4"/>
    <n v="1.55212E-4"/>
    <n v="7.5520500000000003E-5"/>
    <n v="0"/>
    <n v="2.4910500000000001E-5"/>
    <n v="5.7125100000000005E-4"/>
    <n v="5946.144389"/>
  </r>
  <r>
    <n v="55336"/>
    <x v="34"/>
    <s v="Package 2, LED Lighting + Variable Speed HP RTU or HP Boilers"/>
    <b v="1"/>
    <n v="2.9147766609999999"/>
    <s v="Healthcare"/>
    <s v="GA, Bibb County"/>
    <s v="3001_8000"/>
    <s v="Multizone CAV/VAV"/>
    <s v="gen2_t8_halogen"/>
    <s v="Georgia"/>
    <n v="21.430303030000001"/>
    <s v="F: Buildings with Electric Resistance Multizone Systems"/>
    <n v="1.1794E-4"/>
    <n v="1.3674299999999999E-4"/>
    <n v="0"/>
    <n v="0"/>
    <n v="0"/>
    <n v="6.3928300000000004E-4"/>
    <n v="2.9803700000000002E-4"/>
    <n v="1.2874100000000001E-4"/>
    <n v="0"/>
    <n v="4.9811000000000001E-5"/>
    <n v="0"/>
    <n v="5.6386199999999999E-5"/>
    <n v="0"/>
    <n v="0"/>
    <n v="0"/>
    <n v="6.3928300000000004E-4"/>
    <n v="3.5442399999999999E-4"/>
    <n v="1.2874100000000001E-4"/>
    <n v="0"/>
    <n v="4.9811000000000001E-5"/>
    <n v="1.172258E-3"/>
    <n v="16031.271640000001"/>
  </r>
  <r>
    <n v="84868"/>
    <x v="34"/>
    <s v="Package 2, LED Lighting + Variable Speed HP RTU or HP Boilers"/>
    <b v="1"/>
    <n v="3.2114410229999999"/>
    <s v="Healthcare"/>
    <s v="GA, Bibb County"/>
    <s v="12001_30000"/>
    <s v="Multizone CAV/VAV"/>
    <s v="gen2_t8_halogen"/>
    <s v="Georgia"/>
    <n v="30.49867725"/>
    <s v="F: Buildings with Electric Resistance Multizone Systems"/>
    <n v="7.3909500000000005E-4"/>
    <n v="8.2183400000000002E-4"/>
    <n v="0"/>
    <n v="0"/>
    <n v="0"/>
    <n v="4.4871959999999997E-3"/>
    <n v="1.515202E-3"/>
    <n v="5.8859099999999996E-4"/>
    <n v="0"/>
    <n v="1.50001E-4"/>
    <n v="0"/>
    <n v="2.7723500000000002E-4"/>
    <n v="0"/>
    <n v="0"/>
    <n v="0"/>
    <n v="4.4871959999999997E-3"/>
    <n v="1.792437E-3"/>
    <n v="5.8859099999999996E-4"/>
    <n v="0"/>
    <n v="1.50001E-4"/>
    <n v="7.0182250000000003E-3"/>
    <n v="67440.261480000001"/>
  </r>
  <r>
    <n v="84869"/>
    <x v="34"/>
    <s v="Package 2, LED Lighting + Variable Speed HP RTU or HP Boilers"/>
    <b v="1"/>
    <n v="1.955354912"/>
    <s v="Healthcare"/>
    <s v="GA, Bibb County"/>
    <s v="8001_12000"/>
    <s v="Multizone CAV/VAV"/>
    <s v="gen2_t8_halogen"/>
    <s v="Georgia"/>
    <n v="22.938888890000001"/>
    <s v="F: Buildings with Electric Resistance Multizone Systems"/>
    <n v="1.5838399999999999E-4"/>
    <n v="1.78381E-4"/>
    <n v="0"/>
    <n v="0"/>
    <n v="0"/>
    <n v="7.7744900000000004E-4"/>
    <n v="4.6075400000000001E-4"/>
    <n v="1.38369E-4"/>
    <n v="0"/>
    <n v="7.7450199999999999E-5"/>
    <n v="0"/>
    <n v="7.64494E-5"/>
    <n v="0"/>
    <n v="0"/>
    <n v="0"/>
    <n v="7.7744900000000004E-4"/>
    <n v="5.3720299999999999E-4"/>
    <n v="1.38369E-4"/>
    <n v="0"/>
    <n v="7.7450199999999999E-5"/>
    <n v="1.530471E-3"/>
    <n v="19553.54912"/>
  </r>
  <r>
    <n v="85516"/>
    <x v="34"/>
    <s v="Package 2, LED Lighting + Variable Speed HP RTU or HP Boilers"/>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4"/>
    <s v="Package 2, LED Lighting + Variable Speed HP RTU or HP Boilers"/>
    <b v="1"/>
    <n v="1.6423460329999999"/>
    <s v="Healthcare"/>
    <s v="GA, Bibb County"/>
    <s v="200001_400000"/>
    <s v="Multizone CAV/VAV"/>
    <s v="gen2_t8_halogen"/>
    <s v="Georgia"/>
    <n v="26.716000000000001"/>
    <s v="D: Buildings with Hydronically Heated Multizone Systems"/>
    <n v="4.5462790000000003E-3"/>
    <n v="5.2110129999999996E-3"/>
    <n v="0"/>
    <n v="0"/>
    <n v="0"/>
    <n v="2.5166243000000001E-2"/>
    <n v="1.1879635E-2"/>
    <n v="3.7564299999999998E-3"/>
    <n v="2.23534E-4"/>
    <n v="1.188824E-3"/>
    <n v="0"/>
    <n v="8.1125999999999995E-4"/>
    <n v="1.8883330000000001E-3"/>
    <n v="0"/>
    <n v="0"/>
    <n v="2.5166243000000001E-2"/>
    <n v="1.2690896E-2"/>
    <n v="3.7564299999999998E-3"/>
    <n v="2.23534E-4"/>
    <n v="3.077158E-3"/>
    <n v="4.4914276000000003E-2"/>
    <n v="492703.80979999999"/>
  </r>
  <r>
    <n v="118034"/>
    <x v="34"/>
    <s v="Package 2, LED Lighting + Variable Speed HP RTU or HP Boilers"/>
    <b v="1"/>
    <n v="3.1560608380000001"/>
    <s v="Healthcare"/>
    <s v="GA, Bibb County"/>
    <s v="150001_200000"/>
    <s v="Multizone CAV/VAV"/>
    <s v="gen2_t8_halogen"/>
    <s v="Georgia"/>
    <n v="32.70720635"/>
    <s v="D: Buildings with Hydronically Heated Multizone Systems"/>
    <n v="6.1433900000000003E-3"/>
    <n v="6.9348789999999997E-3"/>
    <n v="0"/>
    <n v="0"/>
    <n v="0"/>
    <n v="3.3316008000000001E-2"/>
    <n v="1.4278789E-2"/>
    <n v="4.3908200000000001E-3"/>
    <n v="4.4777800000000002E-4"/>
    <n v="1.364632E-3"/>
    <n v="0"/>
    <n v="5.8734620000000003E-3"/>
    <n v="1.9672729999999999E-3"/>
    <n v="0"/>
    <n v="0"/>
    <n v="3.3316008000000001E-2"/>
    <n v="2.0152250999999999E-2"/>
    <n v="4.3908200000000001E-3"/>
    <n v="4.4777800000000002E-4"/>
    <n v="3.3319059999999999E-3"/>
    <n v="6.1638762999999999E-2"/>
    <n v="552310.64670000004"/>
  </r>
  <r>
    <n v="55331"/>
    <x v="35"/>
    <s v="Package 3, LED Lighting + Standard Performance HP RTU or HP Boilers"/>
    <b v="1"/>
    <n v="2.9730721949999999"/>
    <s v="Healthcare"/>
    <s v="GA, Bibb County"/>
    <s v="1001_3000"/>
    <s v="Multizone CAV/VAV"/>
    <s v="gen2_t8_halogen"/>
    <s v="Georgia"/>
    <n v="28.15555556"/>
    <s v="F: Buildings with Electric Resistance Multizone Systems"/>
    <n v="5.7519399999999997E-5"/>
    <n v="6.6816999999999994E-5"/>
    <n v="0"/>
    <n v="0"/>
    <n v="0"/>
    <n v="3.1560799999999999E-4"/>
    <n v="1.3114600000000001E-4"/>
    <n v="7.5520500000000003E-5"/>
    <n v="0"/>
    <n v="2.4910500000000001E-5"/>
    <n v="0"/>
    <n v="2.4065100000000001E-5"/>
    <n v="0"/>
    <n v="0"/>
    <n v="0"/>
    <n v="3.1560799999999999E-4"/>
    <n v="1.55212E-4"/>
    <n v="7.5520500000000003E-5"/>
    <n v="0"/>
    <n v="2.4910500000000001E-5"/>
    <n v="5.7125100000000005E-4"/>
    <n v="5946.144389"/>
  </r>
  <r>
    <n v="55336"/>
    <x v="35"/>
    <s v="Package 3, LED Lighting + Standard Performance HP RTU or HP Boilers"/>
    <b v="1"/>
    <n v="2.9147766609999999"/>
    <s v="Healthcare"/>
    <s v="GA, Bibb County"/>
    <s v="3001_8000"/>
    <s v="Multizone CAV/VAV"/>
    <s v="gen2_t8_halogen"/>
    <s v="Georgia"/>
    <n v="21.430303030000001"/>
    <s v="F: Buildings with Electric Resistance Multizone Systems"/>
    <n v="1.1794E-4"/>
    <n v="1.3674299999999999E-4"/>
    <n v="0"/>
    <n v="0"/>
    <n v="0"/>
    <n v="6.3928300000000004E-4"/>
    <n v="2.9803700000000002E-4"/>
    <n v="1.2874100000000001E-4"/>
    <n v="0"/>
    <n v="4.9811000000000001E-5"/>
    <n v="0"/>
    <n v="5.6386199999999999E-5"/>
    <n v="0"/>
    <n v="0"/>
    <n v="0"/>
    <n v="6.3928300000000004E-4"/>
    <n v="3.5442399999999999E-4"/>
    <n v="1.2874100000000001E-4"/>
    <n v="0"/>
    <n v="4.9811000000000001E-5"/>
    <n v="1.172258E-3"/>
    <n v="16031.271640000001"/>
  </r>
  <r>
    <n v="84868"/>
    <x v="35"/>
    <s v="Package 3, LED Lighting + Standard Performance HP RTU or HP Boilers"/>
    <b v="1"/>
    <n v="3.2114410229999999"/>
    <s v="Healthcare"/>
    <s v="GA, Bibb County"/>
    <s v="12001_30000"/>
    <s v="Multizone CAV/VAV"/>
    <s v="gen2_t8_halogen"/>
    <s v="Georgia"/>
    <n v="30.49867725"/>
    <s v="F: Buildings with Electric Resistance Multizone Systems"/>
    <n v="7.3909500000000005E-4"/>
    <n v="8.2183400000000002E-4"/>
    <n v="0"/>
    <n v="0"/>
    <n v="0"/>
    <n v="4.4871959999999997E-3"/>
    <n v="1.515202E-3"/>
    <n v="5.8859099999999996E-4"/>
    <n v="0"/>
    <n v="1.50001E-4"/>
    <n v="0"/>
    <n v="2.7723500000000002E-4"/>
    <n v="0"/>
    <n v="0"/>
    <n v="0"/>
    <n v="4.4871959999999997E-3"/>
    <n v="1.792437E-3"/>
    <n v="5.8859099999999996E-4"/>
    <n v="0"/>
    <n v="1.50001E-4"/>
    <n v="7.0182250000000003E-3"/>
    <n v="67440.261480000001"/>
  </r>
  <r>
    <n v="84869"/>
    <x v="35"/>
    <s v="Package 3, LED Lighting + Standard Performance HP RTU or HP Boilers"/>
    <b v="1"/>
    <n v="1.955354912"/>
    <s v="Healthcare"/>
    <s v="GA, Bibb County"/>
    <s v="8001_12000"/>
    <s v="Multizone CAV/VAV"/>
    <s v="gen2_t8_halogen"/>
    <s v="Georgia"/>
    <n v="22.938888890000001"/>
    <s v="F: Buildings with Electric Resistance Multizone Systems"/>
    <n v="1.5838399999999999E-4"/>
    <n v="1.78381E-4"/>
    <n v="0"/>
    <n v="0"/>
    <n v="0"/>
    <n v="7.7744900000000004E-4"/>
    <n v="4.6075400000000001E-4"/>
    <n v="1.38369E-4"/>
    <n v="0"/>
    <n v="7.7450199999999999E-5"/>
    <n v="0"/>
    <n v="7.64494E-5"/>
    <n v="0"/>
    <n v="0"/>
    <n v="0"/>
    <n v="7.7744900000000004E-4"/>
    <n v="5.3720299999999999E-4"/>
    <n v="1.38369E-4"/>
    <n v="0"/>
    <n v="7.7450199999999999E-5"/>
    <n v="1.530471E-3"/>
    <n v="19553.54912"/>
  </r>
  <r>
    <n v="85516"/>
    <x v="35"/>
    <s v="Package 3, LED Lighting + Standard Performance HP RTU or HP Boilers"/>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5"/>
    <s v="Package 3, LED Lighting + Standard Performance HP RTU or HP Boilers"/>
    <b v="1"/>
    <n v="1.6423460329999999"/>
    <s v="Healthcare"/>
    <s v="GA, Bibb County"/>
    <s v="200001_400000"/>
    <s v="Multizone CAV/VAV"/>
    <s v="gen2_t8_halogen"/>
    <s v="Georgia"/>
    <n v="26.716000000000001"/>
    <s v="D: Buildings with Hydronically Heated Multizone Systems"/>
    <n v="4.5462790000000003E-3"/>
    <n v="5.2110129999999996E-3"/>
    <n v="0"/>
    <n v="0"/>
    <n v="0"/>
    <n v="2.5166243000000001E-2"/>
    <n v="1.1879635E-2"/>
    <n v="3.7564299999999998E-3"/>
    <n v="2.23534E-4"/>
    <n v="1.188824E-3"/>
    <n v="0"/>
    <n v="8.1125999999999995E-4"/>
    <n v="1.8883330000000001E-3"/>
    <n v="0"/>
    <n v="0"/>
    <n v="2.5166243000000001E-2"/>
    <n v="1.2690896E-2"/>
    <n v="3.7564299999999998E-3"/>
    <n v="2.23534E-4"/>
    <n v="3.077158E-3"/>
    <n v="4.4914276000000003E-2"/>
    <n v="492703.80979999999"/>
  </r>
  <r>
    <n v="118034"/>
    <x v="35"/>
    <s v="Package 3, LED Lighting + Standard Performance HP RTU or HP Boilers"/>
    <b v="1"/>
    <n v="3.1560608380000001"/>
    <s v="Healthcare"/>
    <s v="GA, Bibb County"/>
    <s v="150001_200000"/>
    <s v="Multizone CAV/VAV"/>
    <s v="gen2_t8_halogen"/>
    <s v="Georgia"/>
    <n v="32.706571429999997"/>
    <s v="D: Buildings with Hydronically Heated Multizone Systems"/>
    <n v="6.1431990000000002E-3"/>
    <n v="6.934735E-3"/>
    <n v="0"/>
    <n v="0"/>
    <n v="0"/>
    <n v="3.3314691E-2"/>
    <n v="1.4278789E-2"/>
    <n v="4.3908200000000001E-3"/>
    <n v="4.4777800000000002E-4"/>
    <n v="1.3647220000000001E-3"/>
    <n v="0"/>
    <n v="5.8734620000000003E-3"/>
    <n v="1.9672729999999999E-3"/>
    <n v="0"/>
    <n v="0"/>
    <n v="3.3314691E-2"/>
    <n v="2.0152250999999999E-2"/>
    <n v="4.3908200000000001E-3"/>
    <n v="4.4777800000000002E-4"/>
    <n v="3.3319959999999998E-3"/>
    <n v="6.1637566999999997E-2"/>
    <n v="552310.64670000004"/>
  </r>
  <r>
    <n v="55331"/>
    <x v="36"/>
    <s v="Package 4, Package 1 + Package 2"/>
    <b v="1"/>
    <n v="2.9730721949999999"/>
    <s v="Healthcare"/>
    <s v="GA, Bibb County"/>
    <s v="1001_3000"/>
    <s v="Multizone CAV/VAV"/>
    <s v="gen2_t8_halogen"/>
    <s v="Georgia"/>
    <n v="25.81666667"/>
    <s v="F: Buildings with Electric Resistance Multizone Systems"/>
    <n v="5.2399599999999999E-5"/>
    <n v="6.11615E-5"/>
    <n v="0"/>
    <n v="0"/>
    <n v="0"/>
    <n v="2.6815399999999999E-4"/>
    <n v="1.3114600000000001E-4"/>
    <n v="7.5520500000000003E-5"/>
    <n v="0"/>
    <n v="2.4910500000000001E-5"/>
    <n v="0"/>
    <n v="2.4065100000000001E-5"/>
    <n v="0"/>
    <n v="0"/>
    <n v="0"/>
    <n v="2.6815399999999999E-4"/>
    <n v="1.55212E-4"/>
    <n v="7.5520500000000003E-5"/>
    <n v="0"/>
    <n v="2.4910500000000001E-5"/>
    <n v="5.23797E-4"/>
    <n v="5946.144389"/>
  </r>
  <r>
    <n v="55336"/>
    <x v="36"/>
    <s v="Package 4, Package 1 + Package 2"/>
    <b v="1"/>
    <n v="2.9147766609999999"/>
    <s v="Healthcare"/>
    <s v="GA, Bibb County"/>
    <s v="3001_8000"/>
    <s v="Multizone CAV/VAV"/>
    <s v="gen2_t8_halogen"/>
    <s v="Georgia"/>
    <n v="18.336868689999999"/>
    <s v="F: Buildings with Electric Resistance Multizone Systems"/>
    <n v="9.8600300000000005E-5"/>
    <n v="1.1658E-4"/>
    <n v="0"/>
    <n v="0"/>
    <n v="0"/>
    <n v="4.70042E-4"/>
    <n v="2.9803700000000002E-4"/>
    <n v="1.2874100000000001E-4"/>
    <n v="0"/>
    <n v="4.9811000000000001E-5"/>
    <n v="0"/>
    <n v="5.6386199999999999E-5"/>
    <n v="0"/>
    <n v="0"/>
    <n v="0"/>
    <n v="4.70042E-4"/>
    <n v="3.5442399999999999E-4"/>
    <n v="1.2874100000000001E-4"/>
    <n v="0"/>
    <n v="4.9811000000000001E-5"/>
    <n v="1.003044E-3"/>
    <n v="16031.271640000001"/>
  </r>
  <r>
    <n v="84868"/>
    <x v="36"/>
    <s v="Package 4, Package 1 + Package 2"/>
    <b v="1"/>
    <n v="3.2114410229999999"/>
    <s v="Healthcare"/>
    <s v="GA, Bibb County"/>
    <s v="12001_30000"/>
    <s v="Multizone CAV/VAV"/>
    <s v="gen2_t8_halogen"/>
    <s v="Georgia"/>
    <n v="28.975000000000001"/>
    <s v="F: Buildings with Electric Resistance Multizone Systems"/>
    <n v="6.9847799999999999E-4"/>
    <n v="7.80049E-4"/>
    <n v="0"/>
    <n v="0"/>
    <n v="0"/>
    <n v="4.1365430000000003E-3"/>
    <n v="1.515202E-3"/>
    <n v="5.8859099999999996E-4"/>
    <n v="0"/>
    <n v="1.50001E-4"/>
    <n v="0"/>
    <n v="2.7723500000000002E-4"/>
    <n v="0"/>
    <n v="0"/>
    <n v="0"/>
    <n v="4.1365430000000003E-3"/>
    <n v="1.792437E-3"/>
    <n v="5.8859099999999996E-4"/>
    <n v="0"/>
    <n v="1.50001E-4"/>
    <n v="6.6676030000000002E-3"/>
    <n v="67440.261480000001"/>
  </r>
  <r>
    <n v="84869"/>
    <x v="36"/>
    <s v="Package 4, Package 1 + Package 2"/>
    <b v="1"/>
    <n v="1.955354912"/>
    <s v="Healthcare"/>
    <s v="GA, Bibb County"/>
    <s v="8001_12000"/>
    <s v="Multizone CAV/VAV"/>
    <s v="gen2_t8_halogen"/>
    <s v="Georgia"/>
    <n v="22.623333330000001"/>
    <s v="F: Buildings with Electric Resistance Multizone Systems"/>
    <n v="1.5576399999999999E-4"/>
    <n v="1.75873E-4"/>
    <n v="0"/>
    <n v="0"/>
    <n v="0"/>
    <n v="7.5639499999999998E-4"/>
    <n v="4.6075400000000001E-4"/>
    <n v="1.38369E-4"/>
    <n v="0"/>
    <n v="7.7450199999999999E-5"/>
    <n v="0"/>
    <n v="7.64494E-5"/>
    <n v="0"/>
    <n v="0"/>
    <n v="0"/>
    <n v="7.5639499999999998E-4"/>
    <n v="5.3720299999999999E-4"/>
    <n v="1.38369E-4"/>
    <n v="0"/>
    <n v="7.7450199999999999E-5"/>
    <n v="1.5094170000000001E-3"/>
    <n v="19553.54912"/>
  </r>
  <r>
    <n v="85516"/>
    <x v="36"/>
    <s v="Package 4, Package 1 + Package 2"/>
    <b v="1"/>
    <n v="0.55867283199999995"/>
    <s v="Healthcare"/>
    <s v="GA, Bibb County"/>
    <s v="30001_40000"/>
    <s v="Multizone CAV/VAV"/>
    <s v="gen4_led"/>
    <s v="Georgia"/>
    <n v="18.98722222"/>
    <s v="F: Buildings with Electric Resistance Multizone Systems"/>
    <n v="1.21206E-4"/>
    <n v="1.4684600000000001E-4"/>
    <n v="0"/>
    <n v="0"/>
    <n v="0"/>
    <n v="5.6099399999999999E-4"/>
    <n v="4.2825399999999998E-4"/>
    <n v="1.60037E-4"/>
    <n v="0"/>
    <n v="3.8872000000000003E-5"/>
    <n v="0"/>
    <n v="7.8665399999999994E-5"/>
    <n v="0"/>
    <n v="0"/>
    <n v="0"/>
    <n v="5.6099399999999999E-4"/>
    <n v="5.0692000000000001E-4"/>
    <n v="1.60037E-4"/>
    <n v="0"/>
    <n v="3.8872000000000003E-5"/>
    <n v="1.2668180000000001E-3"/>
    <n v="19553.54912"/>
  </r>
  <r>
    <n v="118031"/>
    <x v="36"/>
    <s v="Package 4, Package 1 + Package 2"/>
    <b v="1"/>
    <n v="1.6423460329999999"/>
    <s v="Healthcare"/>
    <s v="GA, Bibb County"/>
    <s v="200001_400000"/>
    <s v="Multizone CAV/VAV"/>
    <s v="gen2_t8_halogen"/>
    <s v="Georgia"/>
    <n v="26.103870369999999"/>
    <s v="D: Buildings with Hydronically Heated Multizone Systems"/>
    <n v="4.4234180000000001E-3"/>
    <n v="5.0883789999999996E-3"/>
    <n v="0"/>
    <n v="0"/>
    <n v="0"/>
    <n v="2.4130063E-2"/>
    <n v="1.1879635E-2"/>
    <n v="3.7564299999999998E-3"/>
    <n v="2.2258400000000001E-4"/>
    <n v="1.196903E-3"/>
    <n v="0"/>
    <n v="8.1125999999999995E-4"/>
    <n v="1.8883019999999999E-3"/>
    <n v="0"/>
    <n v="0"/>
    <n v="2.4130063E-2"/>
    <n v="1.2690896E-2"/>
    <n v="3.7564299999999998E-3"/>
    <n v="2.2258400000000001E-4"/>
    <n v="3.0852060000000001E-3"/>
    <n v="4.3885179000000003E-2"/>
    <n v="492703.80979999999"/>
  </r>
  <r>
    <n v="118034"/>
    <x v="36"/>
    <s v="Package 4, Package 1 + Package 2"/>
    <b v="1"/>
    <n v="3.1560608380000001"/>
    <s v="Healthcare"/>
    <s v="GA, Bibb County"/>
    <s v="150001_200000"/>
    <s v="Multizone CAV/VAV"/>
    <s v="gen2_t8_halogen"/>
    <s v="Georgia"/>
    <n v="32.564571430000001"/>
    <s v="D: Buildings with Hydronically Heated Multizone Systems"/>
    <n v="6.1116010000000004E-3"/>
    <n v="6.9028479999999996E-3"/>
    <n v="0"/>
    <n v="0"/>
    <n v="0"/>
    <n v="3.3047682000000002E-2"/>
    <n v="1.4278789E-2"/>
    <n v="4.3908200000000001E-3"/>
    <n v="4.4610299999999999E-4"/>
    <n v="1.365829E-3"/>
    <n v="0"/>
    <n v="5.8734620000000003E-3"/>
    <n v="1.9672729999999999E-3"/>
    <n v="0"/>
    <n v="0"/>
    <n v="3.3047682000000002E-2"/>
    <n v="2.0152250999999999E-2"/>
    <n v="4.3908200000000001E-3"/>
    <n v="4.4610299999999999E-4"/>
    <n v="3.3331020000000001E-3"/>
    <n v="6.1369959000000002E-2"/>
    <n v="552310.64670000004"/>
  </r>
  <r>
    <n v="55331"/>
    <x v="37"/>
    <s v="Package 5, Variable Speed HP RTU or HP Boilers + Economizer + DCV + Energy Recovery"/>
    <b v="1"/>
    <n v="2.9730721949999999"/>
    <s v="Healthcare"/>
    <s v="GA, Bibb County"/>
    <s v="1001_3000"/>
    <s v="Multizone CAV/VAV"/>
    <s v="gen2_t8_halogen"/>
    <s v="Georgia"/>
    <n v="28.143055560000001"/>
    <s v="F: Buildings with Electric Resistance Multizone Systems"/>
    <n v="5.6400699999999997E-5"/>
    <n v="6.6785299999999999E-5"/>
    <n v="0"/>
    <n v="0"/>
    <n v="0"/>
    <n v="2.91346E-4"/>
    <n v="1.3114600000000001E-4"/>
    <n v="9.9529200000000002E-5"/>
    <n v="0"/>
    <n v="2.4910500000000001E-5"/>
    <n v="0"/>
    <n v="2.4065100000000001E-5"/>
    <n v="0"/>
    <n v="0"/>
    <n v="0"/>
    <n v="2.91346E-4"/>
    <n v="1.55212E-4"/>
    <n v="9.9529200000000002E-5"/>
    <n v="0"/>
    <n v="2.4910500000000001E-5"/>
    <n v="5.7099699999999995E-4"/>
    <n v="5946.144389"/>
  </r>
  <r>
    <n v="55336"/>
    <x v="37"/>
    <s v="Package 5, Variable Speed HP RTU or HP Boilers + Economizer + DCV + Energy Recovery"/>
    <b v="1"/>
    <n v="2.9147766609999999"/>
    <s v="Healthcare"/>
    <s v="GA, Bibb County"/>
    <s v="3001_8000"/>
    <s v="Multizone CAV/VAV"/>
    <s v="gen2_t8_halogen"/>
    <s v="Georgia"/>
    <n v="20.761616159999999"/>
    <s v="F: Buildings with Electric Resistance Multizone Systems"/>
    <n v="1.11354E-4"/>
    <n v="1.32385E-4"/>
    <n v="0"/>
    <n v="0"/>
    <n v="0"/>
    <n v="5.5286699999999996E-4"/>
    <n v="2.9803700000000002E-4"/>
    <n v="1.78579E-4"/>
    <n v="0"/>
    <n v="4.9811000000000001E-5"/>
    <n v="0"/>
    <n v="5.6386199999999999E-5"/>
    <n v="0"/>
    <n v="0"/>
    <n v="0"/>
    <n v="5.5286699999999996E-4"/>
    <n v="3.5442399999999999E-4"/>
    <n v="1.78579E-4"/>
    <n v="0"/>
    <n v="4.9811000000000001E-5"/>
    <n v="1.1356809999999999E-3"/>
    <n v="16031.271640000001"/>
  </r>
  <r>
    <n v="84868"/>
    <x v="37"/>
    <s v="Package 5, Variable Speed HP RTU or HP Boilers + Economizer + DCV + Energy Recovery"/>
    <b v="1"/>
    <n v="3.2114410229999999"/>
    <s v="Healthcare"/>
    <s v="GA, Bibb County"/>
    <s v="12001_30000"/>
    <s v="Multizone CAV/VAV"/>
    <s v="gen2_t8_halogen"/>
    <s v="Georgia"/>
    <n v="30.987566139999998"/>
    <s v="F: Buildings with Electric Resistance Multizone Systems"/>
    <n v="7.4609899999999996E-4"/>
    <n v="8.3524100000000002E-4"/>
    <n v="0"/>
    <n v="0"/>
    <n v="0"/>
    <n v="4.315948E-3"/>
    <n v="1.515202E-3"/>
    <n v="8.7233899999999997E-4"/>
    <n v="0"/>
    <n v="1.50001E-4"/>
    <n v="0"/>
    <n v="2.7723500000000002E-4"/>
    <n v="0"/>
    <n v="0"/>
    <n v="0"/>
    <n v="4.315948E-3"/>
    <n v="1.792437E-3"/>
    <n v="8.7233899999999997E-4"/>
    <n v="0"/>
    <n v="1.50001E-4"/>
    <n v="7.1307260000000004E-3"/>
    <n v="67440.261480000001"/>
  </r>
  <r>
    <n v="84869"/>
    <x v="37"/>
    <s v="Package 5, Variable Speed HP RTU or HP Boilers + Economizer + DCV + Energy Recovery"/>
    <b v="1"/>
    <n v="1.955354912"/>
    <s v="Healthcare"/>
    <s v="GA, Bibb County"/>
    <s v="8001_12000"/>
    <s v="Multizone CAV/VAV"/>
    <s v="gen2_t8_halogen"/>
    <s v="Georgia"/>
    <n v="22.246388889999999"/>
    <s v="F: Buildings with Electric Resistance Multizone Systems"/>
    <n v="1.49445E-4"/>
    <n v="1.7287499999999999E-4"/>
    <n v="0"/>
    <n v="0"/>
    <n v="0"/>
    <n v="6.6131999999999996E-4"/>
    <n v="4.6075400000000001E-4"/>
    <n v="2.08295E-4"/>
    <n v="0"/>
    <n v="7.7450199999999999E-5"/>
    <n v="0"/>
    <n v="7.64494E-5"/>
    <n v="0"/>
    <n v="0"/>
    <n v="0"/>
    <n v="6.6131999999999996E-4"/>
    <n v="5.3720299999999999E-4"/>
    <n v="2.08295E-4"/>
    <n v="0"/>
    <n v="7.7450199999999999E-5"/>
    <n v="1.4842670000000001E-3"/>
    <n v="19553.54912"/>
  </r>
  <r>
    <n v="85516"/>
    <x v="37"/>
    <s v="Package 5, Variable Speed HP RTU or HP Boilers + Economizer + DCV + Energy Recovery"/>
    <b v="1"/>
    <n v="0.55867283199999995"/>
    <s v="Healthcare"/>
    <s v="GA, Bibb County"/>
    <s v="30001_40000"/>
    <s v="Multizone CAV/VAV"/>
    <s v="gen4_led"/>
    <s v="Georgia"/>
    <n v="19.408174599999999"/>
    <s v="F: Buildings with Electric Resistance Multizone Systems"/>
    <n v="1.22743E-4"/>
    <n v="1.5019299999999999E-4"/>
    <n v="0"/>
    <n v="0"/>
    <n v="0"/>
    <n v="5.8907999999999996E-4"/>
    <n v="4.2825399999999998E-4"/>
    <n v="1.60037E-4"/>
    <n v="0"/>
    <n v="3.8872000000000003E-5"/>
    <n v="0"/>
    <n v="7.8665399999999994E-5"/>
    <n v="0"/>
    <n v="0"/>
    <n v="0"/>
    <n v="5.8907999999999996E-4"/>
    <n v="5.0692000000000001E-4"/>
    <n v="1.60037E-4"/>
    <n v="0"/>
    <n v="3.8872000000000003E-5"/>
    <n v="1.294903E-3"/>
    <n v="19553.54912"/>
  </r>
  <r>
    <n v="118031"/>
    <x v="37"/>
    <s v="Package 5, Variable Speed HP RTU or HP Boilers + Economizer + DCV + Energy Recovery"/>
    <b v="1"/>
    <n v="1.6423460329999999"/>
    <s v="Healthcare"/>
    <s v="GA, Bibb County"/>
    <s v="200001_400000"/>
    <s v="Multizone CAV/VAV"/>
    <s v="gen2_t8_halogen"/>
    <s v="Georgia"/>
    <n v="27.546898150000001"/>
    <s v="D: Buildings with Hydronically Heated Multizone Systems"/>
    <n v="4.6217929999999999E-3"/>
    <n v="5.3774779999999998E-3"/>
    <n v="0"/>
    <n v="0"/>
    <n v="0"/>
    <n v="2.3586576000000001E-2"/>
    <n v="1.1879635E-2"/>
    <n v="6.7368430000000002E-3"/>
    <n v="2.2383E-4"/>
    <n v="1.1846840000000001E-3"/>
    <n v="0"/>
    <n v="8.1125999999999995E-4"/>
    <n v="1.8883490000000001E-3"/>
    <n v="0"/>
    <n v="0"/>
    <n v="2.3586576000000001E-2"/>
    <n v="1.2690896E-2"/>
    <n v="6.7368430000000002E-3"/>
    <n v="2.2383E-4"/>
    <n v="3.0730330000000002E-3"/>
    <n v="4.6311162000000003E-2"/>
    <n v="492703.80979999999"/>
  </r>
  <r>
    <n v="118034"/>
    <x v="37"/>
    <s v="Package 5, Variable Speed HP RTU or HP Boilers + Economizer + DCV + Energy Recovery"/>
    <b v="1"/>
    <n v="3.1560608380000001"/>
    <s v="Healthcare"/>
    <s v="GA, Bibb County"/>
    <s v="150001_200000"/>
    <s v="Multizone CAV/VAV"/>
    <s v="gen2_t8_halogen"/>
    <s v="Georgia"/>
    <n v="34.186126979999997"/>
    <s v="D: Buildings with Hydronically Heated Multizone Systems"/>
    <n v="6.3785430000000004E-3"/>
    <n v="7.2670149999999999E-3"/>
    <n v="0"/>
    <n v="0"/>
    <n v="0"/>
    <n v="3.2641634000000003E-2"/>
    <n v="1.4278789E-2"/>
    <n v="7.8524319999999995E-3"/>
    <n v="4.4819700000000001E-4"/>
    <n v="1.3640939999999999E-3"/>
    <n v="0"/>
    <n v="5.8734620000000003E-3"/>
    <n v="1.9672729999999999E-3"/>
    <n v="0"/>
    <n v="0"/>
    <n v="3.2641634000000003E-2"/>
    <n v="2.0152250999999999E-2"/>
    <n v="7.8524319999999995E-3"/>
    <n v="4.4819700000000001E-4"/>
    <n v="3.331367E-3"/>
    <n v="6.4425881000000004E-2"/>
    <n v="552310.64670000004"/>
  </r>
  <r>
    <n v="55331"/>
    <x v="38"/>
    <s v="Comprehensive Geothermal Heat Pump Package, Hydronic GHP, Packaged GHP, or Console GHP"/>
    <b v="1"/>
    <n v="2.9730721949999999"/>
    <s v="Healthcare"/>
    <s v="GA, Bibb County"/>
    <s v="1001_3000"/>
    <s v="Multizone CAV/VAV"/>
    <s v="gen2_t8_halogen"/>
    <s v="Georgia"/>
    <n v="20.140277780000002"/>
    <s v="F: Buildings with Electric Resistance Multizone Systems"/>
    <n v="3.6687599999999998E-5"/>
    <n v="4.7435599999999997E-5"/>
    <n v="0"/>
    <n v="0"/>
    <n v="0"/>
    <n v="1.2894800000000001E-4"/>
    <n v="1.3114600000000001E-4"/>
    <n v="9.9529200000000002E-5"/>
    <n v="0"/>
    <n v="2.4910500000000001E-5"/>
    <n v="0"/>
    <n v="2.4065100000000001E-5"/>
    <n v="0"/>
    <n v="0"/>
    <n v="0"/>
    <n v="1.2894800000000001E-4"/>
    <n v="1.55212E-4"/>
    <n v="9.9529200000000002E-5"/>
    <n v="0"/>
    <n v="2.4910500000000001E-5"/>
    <n v="4.0862800000000002E-4"/>
    <n v="5946.144389"/>
  </r>
  <r>
    <n v="55336"/>
    <x v="38"/>
    <s v="Comprehensive Geothermal Heat Pump Package, Hydronic GHP, Packaged GHP, or Console GHP"/>
    <b v="1"/>
    <n v="2.9147766609999999"/>
    <s v="Healthcare"/>
    <s v="GA, Bibb County"/>
    <s v="3001_8000"/>
    <s v="Multizone CAV/VAV"/>
    <s v="gen2_t8_halogen"/>
    <s v="Georgia"/>
    <n v="15.61818182"/>
    <s v="F: Buildings with Electric Resistance Multizone Systems"/>
    <n v="7.4985600000000003E-5"/>
    <n v="9.8856600000000005E-5"/>
    <n v="0"/>
    <n v="0"/>
    <n v="0"/>
    <n v="2.7151600000000002E-4"/>
    <n v="2.9803700000000002E-4"/>
    <n v="1.78579E-4"/>
    <n v="0"/>
    <n v="4.9811000000000001E-5"/>
    <n v="0"/>
    <n v="5.6386199999999999E-5"/>
    <n v="0"/>
    <n v="0"/>
    <n v="0"/>
    <n v="2.7151600000000002E-4"/>
    <n v="3.5442399999999999E-4"/>
    <n v="1.78579E-4"/>
    <n v="0"/>
    <n v="4.9811000000000001E-5"/>
    <n v="8.5433000000000004E-4"/>
    <n v="16031.271640000001"/>
  </r>
  <r>
    <n v="84868"/>
    <x v="38"/>
    <s v="Comprehensive Geothermal Heat Pump Package, Hydronic GHP, Packaged GHP, or Console GHP"/>
    <b v="1"/>
    <n v="3.2114410229999999"/>
    <s v="Healthcare"/>
    <s v="GA, Bibb County"/>
    <s v="12001_30000"/>
    <s v="Multizone CAV/VAV"/>
    <s v="gen2_t8_halogen"/>
    <s v="Georgia"/>
    <n v="24.345370370000001"/>
    <s v="F: Buildings with Electric Resistance Multizone Systems"/>
    <n v="5.8431499999999996E-4"/>
    <n v="6.5309500000000002E-4"/>
    <n v="0"/>
    <n v="0"/>
    <n v="0"/>
    <n v="2.787505E-3"/>
    <n v="1.515202E-3"/>
    <n v="8.7233899999999997E-4"/>
    <n v="0"/>
    <n v="1.50001E-4"/>
    <n v="0"/>
    <n v="2.7723500000000002E-4"/>
    <n v="0"/>
    <n v="0"/>
    <n v="0"/>
    <n v="2.787505E-3"/>
    <n v="1.792437E-3"/>
    <n v="8.7233899999999997E-4"/>
    <n v="0"/>
    <n v="1.50001E-4"/>
    <n v="5.6022529999999997E-3"/>
    <n v="67440.261480000001"/>
  </r>
  <r>
    <n v="84869"/>
    <x v="38"/>
    <s v="Comprehensive Geothermal Heat Pump Package, Hydronic GHP, Packaged GHP, or Console GHP"/>
    <b v="1"/>
    <n v="1.955354912"/>
    <s v="Healthcare"/>
    <s v="GA, Bibb County"/>
    <s v="8001_12000"/>
    <s v="Multizone CAV/VAV"/>
    <s v="gen2_t8_halogen"/>
    <s v="Georgia"/>
    <n v="20.215833329999999"/>
    <s v="F: Buildings with Electric Resistance Multizone Systems"/>
    <n v="1.35814E-4"/>
    <n v="1.5672900000000001E-4"/>
    <n v="0"/>
    <n v="0"/>
    <n v="0"/>
    <n v="5.2582400000000004E-4"/>
    <n v="4.6075400000000001E-4"/>
    <n v="2.08295E-4"/>
    <n v="0"/>
    <n v="7.7450199999999999E-5"/>
    <n v="0"/>
    <n v="7.64494E-5"/>
    <n v="0"/>
    <n v="0"/>
    <n v="0"/>
    <n v="5.2582400000000004E-4"/>
    <n v="5.3720299999999999E-4"/>
    <n v="2.08295E-4"/>
    <n v="0"/>
    <n v="7.7450199999999999E-5"/>
    <n v="1.3487900000000001E-3"/>
    <n v="19553.54912"/>
  </r>
  <r>
    <n v="85516"/>
    <x v="38"/>
    <s v="Comprehensive Geothermal Heat Pump Package, Hydronic GHP, Packaged GHP, or Console GHP"/>
    <b v="1"/>
    <n v="0.55867283199999995"/>
    <s v="Healthcare"/>
    <s v="GA, Bibb County"/>
    <s v="30001_40000"/>
    <s v="Multizone CAV/VAV"/>
    <s v="gen4_led"/>
    <s v="Georgia"/>
    <n v="16.24293651"/>
    <s v="F: Buildings with Electric Resistance Multizone Systems"/>
    <n v="9.5061800000000005E-5"/>
    <n v="1.2502600000000001E-4"/>
    <n v="0"/>
    <n v="0"/>
    <n v="0"/>
    <n v="3.7789200000000001E-4"/>
    <n v="4.2825399999999998E-4"/>
    <n v="1.60037E-4"/>
    <n v="0"/>
    <n v="3.8872000000000003E-5"/>
    <n v="0"/>
    <n v="7.8665399999999994E-5"/>
    <n v="0"/>
    <n v="0"/>
    <n v="0"/>
    <n v="3.7789200000000001E-4"/>
    <n v="5.0692000000000001E-4"/>
    <n v="1.60037E-4"/>
    <n v="0"/>
    <n v="3.8872000000000003E-5"/>
    <n v="1.08372E-3"/>
    <n v="19553.54912"/>
  </r>
  <r>
    <n v="118031"/>
    <x v="38"/>
    <s v="Comprehensive Geothermal Heat Pump Package, Hydronic GHP, Packaged GHP, or Console GHP"/>
    <b v="1"/>
    <n v="1.6423460329999999"/>
    <s v="Healthcare"/>
    <s v="GA, Bibb County"/>
    <s v="200001_400000"/>
    <s v="Multizone CAV/VAV"/>
    <s v="gen2_t8_halogen"/>
    <s v="Georgia"/>
    <n v="24.434842589999999"/>
    <s v="D: Buildings with Hydronically Heated Multizone Systems"/>
    <n v="4.025313E-3"/>
    <n v="4.7539940000000001E-3"/>
    <n v="0"/>
    <n v="0"/>
    <n v="0"/>
    <n v="1.8425929000000001E-2"/>
    <n v="1.1879635E-2"/>
    <n v="6.7368430000000002E-3"/>
    <n v="2.26305E-4"/>
    <n v="1.1108209999999999E-3"/>
    <n v="0"/>
    <n v="8.1125999999999995E-4"/>
    <n v="1.888458E-3"/>
    <n v="0"/>
    <n v="0"/>
    <n v="1.8425929000000001E-2"/>
    <n v="1.2690896E-2"/>
    <n v="6.7368430000000002E-3"/>
    <n v="2.26305E-4"/>
    <n v="2.9992790000000001E-3"/>
    <n v="4.1079250999999997E-2"/>
    <n v="492703.80979999999"/>
  </r>
  <r>
    <n v="118034"/>
    <x v="38"/>
    <s v="Comprehensive Geothermal Heat Pump Package, Hydronic GHP, Packaged GHP, or Console GHP"/>
    <b v="1"/>
    <n v="3.1560608380000001"/>
    <s v="Healthcare"/>
    <s v="GA, Bibb County"/>
    <s v="150001_200000"/>
    <s v="Multizone CAV/VAV"/>
    <s v="gen2_t8_halogen"/>
    <s v="Georgia"/>
    <n v="27.44336508"/>
    <s v="D: Buildings with Hydronically Heated Multizone Systems"/>
    <n v="4.8443840000000002E-3"/>
    <n v="5.7527239999999999E-3"/>
    <n v="0"/>
    <n v="0"/>
    <n v="0"/>
    <n v="1.9927779E-2"/>
    <n v="1.4278789E-2"/>
    <n v="7.8524319999999995E-3"/>
    <n v="4.5546600000000002E-4"/>
    <n v="1.363466E-3"/>
    <n v="0"/>
    <n v="5.8734620000000003E-3"/>
    <n v="1.9673329999999999E-3"/>
    <n v="0"/>
    <n v="0"/>
    <n v="1.9927779E-2"/>
    <n v="2.0152250999999999E-2"/>
    <n v="7.8524319999999995E-3"/>
    <n v="4.5546600000000002E-4"/>
    <n v="3.3307990000000002E-3"/>
    <n v="5.1718726999999999E-2"/>
    <n v="552310.64670000004"/>
  </r>
  <r>
    <n v="55331"/>
    <x v="39"/>
    <s v="Package 6, Demand Flexibility, Lighting + Thermostat Control, Load Shed for Daily Bldg Peak Reduction"/>
    <b v="0"/>
    <n v="2.9730721949999999"/>
    <s v="Healthcare"/>
    <s v="GA, Bibb County"/>
    <s v="1001_3000"/>
    <s v="Multizone CAV/VAV"/>
    <s v="gen2_t8_halogen"/>
    <s v="Georgia"/>
    <n v="29.198611110000002"/>
    <s v="F: Buildings with Electric Resistance Multizone Systems"/>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39"/>
    <s v="Package 6, Demand Flexibility, Lighting + Thermostat Control, Load Shed for Daily Bldg Peak Reduction"/>
    <b v="0"/>
    <n v="2.9147766609999999"/>
    <s v="Healthcare"/>
    <s v="GA, Bibb County"/>
    <s v="3001_8000"/>
    <s v="Multizone CAV/VAV"/>
    <s v="gen2_t8_halogen"/>
    <s v="Georgia"/>
    <n v="22.181313129999999"/>
    <s v="F: Buildings with Electric Resistance Multizone Systems"/>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39"/>
    <s v="Package 6, Demand Flexibility, Lighting + Thermostat Control, Load Shed for Daily Bldg Peak Reduction"/>
    <b v="0"/>
    <n v="3.2114410229999999"/>
    <s v="Healthcare"/>
    <s v="GA, Bibb County"/>
    <s v="12001_30000"/>
    <s v="Multizone CAV/VAV"/>
    <s v="gen2_t8_halogen"/>
    <s v="Georgia"/>
    <n v="31.594047620000001"/>
    <s v="F: Buildings with Electric Resistance Multizone Systems"/>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39"/>
    <s v="Package 6, Demand Flexibility, Lighting + Thermostat Control, Load Shed for Daily Bldg Peak Reduction"/>
    <b v="0"/>
    <n v="1.955354912"/>
    <s v="Healthcare"/>
    <s v="GA, Bibb County"/>
    <s v="8001_12000"/>
    <s v="Multizone CAV/VAV"/>
    <s v="gen2_t8_halogen"/>
    <s v="Georgia"/>
    <n v="23.885833330000001"/>
    <s v="F: Buildings with Electric Resistance Multizone Systems"/>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39"/>
    <s v="Package 6, Demand Flexibility, Lighting + Thermostat Control, Load Shed for Daily Bldg Peak Reduction"/>
    <b v="0"/>
    <n v="0.55867283199999995"/>
    <s v="Healthcare"/>
    <s v="GA, Bibb County"/>
    <s v="30001_40000"/>
    <s v="Multizone CAV/VAV"/>
    <s v="gen4_led"/>
    <s v="Georgia"/>
    <n v="20.93531746"/>
    <s v="F: Buildings with Electric Resistance Multizone Systems"/>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9"/>
    <s v="Package 6, Demand Flexibility, Lighting + Thermostat Control, Load Shed for Daily Bldg Peak Reduction"/>
    <b v="0"/>
    <n v="1.6423460329999999"/>
    <s v="Healthcare"/>
    <s v="GA, Bibb County"/>
    <s v="200001_400000"/>
    <s v="Multizone CAV/VAV"/>
    <s v="gen2_t8_halogen"/>
    <s v="Georgia"/>
    <n v="32.830638890000003"/>
    <s v="D: Buildings with Hydronically Heated Multizone Systems"/>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39"/>
    <s v="Package 6, Demand Flexibility, Lighting + Thermostat Control, Load Shed for Daily Bldg Peak Reduction"/>
    <b v="0"/>
    <n v="3.1560608380000001"/>
    <s v="Healthcare"/>
    <s v="GA, Bibb County"/>
    <s v="150001_200000"/>
    <s v="Multizone CAV/VAV"/>
    <s v="gen2_t8_halogen"/>
    <s v="Georgia"/>
    <n v="47.162444440000002"/>
    <s v="D: Buildings with Hydronically Heated Multizone Systems"/>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85523"/>
    <x v="1"/>
    <s v="Wall Insulation"/>
    <b v="1"/>
    <n v="0.58939185299999997"/>
    <s v="Healthcare"/>
    <s v="GA, Butts County"/>
    <s v="40001_52000"/>
    <s v="Multizone CAV/VAV"/>
    <s v="gen4_led"/>
    <s v="Georgia"/>
    <n v="18.37971014"/>
    <s v="F: Buildings with Electric Resistance Multizone Systems"/>
    <n v="1.5630099999999999E-4"/>
    <n v="1.9708700000000001E-4"/>
    <n v="0"/>
    <n v="0"/>
    <n v="0"/>
    <n v="6.9878099999999999E-4"/>
    <n v="6.4936900000000001E-4"/>
    <n v="1.7808200000000001E-4"/>
    <n v="0"/>
    <n v="6.83435E-5"/>
    <n v="0"/>
    <n v="1.05727E-4"/>
    <n v="0"/>
    <n v="0"/>
    <n v="0"/>
    <n v="6.9878099999999999E-4"/>
    <n v="7.5509700000000004E-4"/>
    <n v="1.7808200000000001E-4"/>
    <n v="0"/>
    <n v="6.83435E-5"/>
    <n v="1.700308E-3"/>
    <n v="27112.025229999999"/>
  </r>
  <r>
    <n v="108929"/>
    <x v="1"/>
    <s v="Wall Insulation"/>
    <b v="1"/>
    <n v="8.0877381889999995"/>
    <s v="Healthcare"/>
    <s v="GA, Butts County"/>
    <s v="_1000"/>
    <s v="Small Packaged Unit"/>
    <s v="gen2_t8_halogen"/>
    <s v="Georgia"/>
    <n v="40.347222219999999"/>
    <s v="A: Non Food-Service Buildings with Small Packaged Units"/>
    <n v="1.1225799999999999E-4"/>
    <n v="1.3086799999999999E-4"/>
    <n v="0"/>
    <n v="0"/>
    <n v="0"/>
    <n v="6.8845600000000005E-4"/>
    <n v="1.91719E-4"/>
    <n v="1.54234E-4"/>
    <n v="0"/>
    <n v="4.4307700000000003E-5"/>
    <n v="0"/>
    <n v="3.4725599999999998E-5"/>
    <n v="0"/>
    <n v="0"/>
    <n v="0"/>
    <n v="6.8845600000000005E-4"/>
    <n v="2.26445E-4"/>
    <n v="1.54234E-4"/>
    <n v="0"/>
    <n v="4.4307700000000003E-5"/>
    <n v="1.1134420000000001E-3"/>
    <n v="8087.7381889999997"/>
  </r>
  <r>
    <n v="140948"/>
    <x v="1"/>
    <s v="Wall Insulation"/>
    <b v="1"/>
    <n v="1.7872447709999999"/>
    <s v="Healthcare"/>
    <s v="GA, Butts County"/>
    <s v="52001_64000"/>
    <s v="Multizone CAV/VAV"/>
    <s v="gen2_t8_halogen"/>
    <s v="Georgia"/>
    <n v="26.37217433"/>
    <s v="F: Buildings with Electric Resistance Multizone Systems"/>
    <n v="9.0227899999999997E-4"/>
    <n v="1.0912910000000001E-3"/>
    <n v="0"/>
    <n v="0"/>
    <n v="0"/>
    <n v="5.5358630000000002E-3"/>
    <n v="2.0771600000000002E-3"/>
    <n v="1.1411170000000001E-3"/>
    <n v="0"/>
    <n v="1.8608399999999999E-4"/>
    <n v="0"/>
    <n v="3.87735E-4"/>
    <n v="0"/>
    <n v="0"/>
    <n v="0"/>
    <n v="5.5358630000000002E-3"/>
    <n v="2.4648949999999999E-3"/>
    <n v="1.1411170000000001E-3"/>
    <n v="0"/>
    <n v="1.8608399999999999E-4"/>
    <n v="9.3279239999999996E-3"/>
    <n v="103660.1967"/>
  </r>
  <r>
    <n v="85523"/>
    <x v="2"/>
    <s v="Roof Insulation"/>
    <b v="1"/>
    <n v="0.58939185299999997"/>
    <s v="Healthcare"/>
    <s v="GA, Butts County"/>
    <s v="40001_52000"/>
    <s v="Multizone CAV/VAV"/>
    <s v="gen4_led"/>
    <s v="Georgia"/>
    <n v="18.656159420000002"/>
    <s v="F: Buildings with Electric Resistance Multizone Systems"/>
    <n v="1.5904600000000001E-4"/>
    <n v="2.0013499999999999E-4"/>
    <n v="0"/>
    <n v="0"/>
    <n v="0"/>
    <n v="7.2436099999999997E-4"/>
    <n v="6.4936900000000001E-4"/>
    <n v="1.7808200000000001E-4"/>
    <n v="0"/>
    <n v="6.83435E-5"/>
    <n v="0"/>
    <n v="1.05727E-4"/>
    <n v="0"/>
    <n v="0"/>
    <n v="0"/>
    <n v="7.2436099999999997E-4"/>
    <n v="7.5509700000000004E-4"/>
    <n v="1.7808200000000001E-4"/>
    <n v="0"/>
    <n v="6.83435E-5"/>
    <n v="1.7258830000000001E-3"/>
    <n v="27112.025229999999"/>
  </r>
  <r>
    <n v="108929"/>
    <x v="2"/>
    <s v="Roof Insulation"/>
    <b v="1"/>
    <n v="8.0877381889999995"/>
    <s v="Healthcare"/>
    <s v="GA, Butts County"/>
    <s v="_1000"/>
    <s v="Small Packaged Unit"/>
    <s v="gen2_t8_halogen"/>
    <s v="Georgia"/>
    <n v="41.16111111"/>
    <s v="A: Non Food-Service Buildings with Small Packaged Units"/>
    <n v="1.14695E-4"/>
    <n v="1.33545E-4"/>
    <n v="0"/>
    <n v="0"/>
    <n v="0"/>
    <n v="7.1091700000000004E-4"/>
    <n v="1.91719E-4"/>
    <n v="1.54234E-4"/>
    <n v="0"/>
    <n v="4.4307700000000003E-5"/>
    <n v="0"/>
    <n v="3.4725599999999998E-5"/>
    <n v="0"/>
    <n v="0"/>
    <n v="0"/>
    <n v="7.1091700000000004E-4"/>
    <n v="2.26445E-4"/>
    <n v="1.54234E-4"/>
    <n v="0"/>
    <n v="4.4307700000000003E-5"/>
    <n v="1.135903E-3"/>
    <n v="8087.7381889999997"/>
  </r>
  <r>
    <n v="140948"/>
    <x v="2"/>
    <s v="Roof Insulation"/>
    <b v="1"/>
    <n v="1.7872447709999999"/>
    <s v="Healthcare"/>
    <s v="GA, Butts County"/>
    <s v="52001_64000"/>
    <s v="Multizone CAV/VAV"/>
    <s v="gen2_t8_halogen"/>
    <s v="Georgia"/>
    <n v="25.54899425"/>
    <s v="F: Buildings with Electric Resistance Multizone Systems"/>
    <n v="8.7128699999999999E-4"/>
    <n v="1.056595E-3"/>
    <n v="0"/>
    <n v="0"/>
    <n v="0"/>
    <n v="5.2446840000000003E-3"/>
    <n v="2.0771600000000002E-3"/>
    <n v="1.1411170000000001E-3"/>
    <n v="0"/>
    <n v="1.8608399999999999E-4"/>
    <n v="0"/>
    <n v="3.87735E-4"/>
    <n v="0"/>
    <n v="0"/>
    <n v="0"/>
    <n v="5.2446840000000003E-3"/>
    <n v="2.4648949999999999E-3"/>
    <n v="1.1411170000000001E-3"/>
    <n v="0"/>
    <n v="1.8608399999999999E-4"/>
    <n v="9.0367629999999997E-3"/>
    <n v="103660.1967"/>
  </r>
  <r>
    <n v="85523"/>
    <x v="3"/>
    <s v="Secondary Windows"/>
    <b v="1"/>
    <n v="0.58939185299999997"/>
    <s v="Healthcare"/>
    <s v="GA, Butts County"/>
    <s v="40001_52000"/>
    <s v="Multizone CAV/VAV"/>
    <s v="gen4_led"/>
    <s v="Georgia"/>
    <n v="18.66509662"/>
    <s v="F: Buildings with Electric Resistance Multizone Systems"/>
    <n v="1.5917199999999999E-4"/>
    <n v="2.0023299999999999E-4"/>
    <n v="0"/>
    <n v="0"/>
    <n v="0"/>
    <n v="7.25182E-4"/>
    <n v="6.4936900000000001E-4"/>
    <n v="1.7808200000000001E-4"/>
    <n v="0"/>
    <n v="6.83435E-5"/>
    <n v="0"/>
    <n v="1.05727E-4"/>
    <n v="0"/>
    <n v="0"/>
    <n v="0"/>
    <n v="7.25182E-4"/>
    <n v="7.5509700000000004E-4"/>
    <n v="1.7808200000000001E-4"/>
    <n v="0"/>
    <n v="6.83435E-5"/>
    <n v="1.7267090000000001E-3"/>
    <n v="27112.025229999999"/>
  </r>
  <r>
    <n v="108929"/>
    <x v="3"/>
    <s v="Secondary Windows"/>
    <b v="1"/>
    <n v="8.0877381889999995"/>
    <s v="Healthcare"/>
    <s v="GA, Butts County"/>
    <s v="_1000"/>
    <s v="Small Packaged Unit"/>
    <s v="gen2_t8_halogen"/>
    <s v="Georgia"/>
    <n v="41.716666670000002"/>
    <s v="A: Non Food-Service Buildings with Small Packaged Units"/>
    <n v="1.16125E-4"/>
    <n v="1.3537299999999999E-4"/>
    <n v="0"/>
    <n v="0"/>
    <n v="0"/>
    <n v="7.2624799999999998E-4"/>
    <n v="1.91719E-4"/>
    <n v="1.54234E-4"/>
    <n v="0"/>
    <n v="4.4307700000000003E-5"/>
    <n v="0"/>
    <n v="3.4725599999999998E-5"/>
    <n v="0"/>
    <n v="0"/>
    <n v="0"/>
    <n v="7.2624799999999998E-4"/>
    <n v="2.26445E-4"/>
    <n v="1.54234E-4"/>
    <n v="0"/>
    <n v="4.4307700000000003E-5"/>
    <n v="1.1512339999999999E-3"/>
    <n v="8087.7381889999997"/>
  </r>
  <r>
    <n v="140948"/>
    <x v="3"/>
    <s v="Secondary Windows"/>
    <b v="1"/>
    <n v="1.7872447709999999"/>
    <s v="Healthcare"/>
    <s v="GA, Butts County"/>
    <s v="52001_64000"/>
    <s v="Multizone CAV/VAV"/>
    <s v="gen2_t8_halogen"/>
    <s v="Georgia"/>
    <n v="26.669396549999998"/>
    <s v="F: Buildings with Electric Resistance Multizone Systems"/>
    <n v="9.1468799999999998E-4"/>
    <n v="1.1038199999999999E-3"/>
    <n v="0"/>
    <n v="0"/>
    <n v="0"/>
    <n v="5.640974E-3"/>
    <n v="2.0771600000000002E-3"/>
    <n v="1.1411170000000001E-3"/>
    <n v="0"/>
    <n v="1.8608399999999999E-4"/>
    <n v="0"/>
    <n v="3.87735E-4"/>
    <n v="0"/>
    <n v="0"/>
    <n v="0"/>
    <n v="5.640974E-3"/>
    <n v="2.4648949999999999E-3"/>
    <n v="1.1411170000000001E-3"/>
    <n v="0"/>
    <n v="1.8608399999999999E-4"/>
    <n v="9.4330530000000003E-3"/>
    <n v="103660.1967"/>
  </r>
  <r>
    <n v="85523"/>
    <x v="4"/>
    <s v="Window Film"/>
    <b v="1"/>
    <n v="0.58939185299999997"/>
    <s v="Healthcare"/>
    <s v="GA, Butts County"/>
    <s v="40001_52000"/>
    <s v="Multizone CAV/VAV"/>
    <s v="gen4_led"/>
    <s v="Georgia"/>
    <n v="18.662560389999999"/>
    <s v="F: Buildings with Electric Resistance Multizone Systems"/>
    <n v="1.5917899999999999E-4"/>
    <n v="2.0020500000000001E-4"/>
    <n v="0"/>
    <n v="0"/>
    <n v="0"/>
    <n v="7.2495299999999997E-4"/>
    <n v="6.4936900000000001E-4"/>
    <n v="1.7808200000000001E-4"/>
    <n v="0"/>
    <n v="6.83435E-5"/>
    <n v="0"/>
    <n v="1.05727E-4"/>
    <n v="0"/>
    <n v="0"/>
    <n v="0"/>
    <n v="7.2495299999999997E-4"/>
    <n v="7.5509700000000004E-4"/>
    <n v="1.7808200000000001E-4"/>
    <n v="0"/>
    <n v="6.83435E-5"/>
    <n v="1.7264750000000001E-3"/>
    <n v="27112.025229999999"/>
  </r>
  <r>
    <n v="108929"/>
    <x v="4"/>
    <s v="Window Film"/>
    <b v="1"/>
    <n v="8.0877381889999995"/>
    <s v="Healthcare"/>
    <s v="GA, Butts County"/>
    <s v="_1000"/>
    <s v="Small Packaged Unit"/>
    <s v="gen2_t8_halogen"/>
    <s v="Georgia"/>
    <n v="41.558333330000004"/>
    <s v="A: Non Food-Service Buildings with Small Packaged Units"/>
    <n v="1.1589E-4"/>
    <n v="1.3484900000000001E-4"/>
    <n v="0"/>
    <n v="0"/>
    <n v="0"/>
    <n v="7.2187900000000003E-4"/>
    <n v="1.91719E-4"/>
    <n v="1.54234E-4"/>
    <n v="0"/>
    <n v="4.4307700000000003E-5"/>
    <n v="0"/>
    <n v="3.4725599999999998E-5"/>
    <n v="0"/>
    <n v="0"/>
    <n v="0"/>
    <n v="7.2187900000000003E-4"/>
    <n v="2.26445E-4"/>
    <n v="1.54234E-4"/>
    <n v="0"/>
    <n v="4.4307700000000003E-5"/>
    <n v="1.146865E-3"/>
    <n v="8087.7381889999997"/>
  </r>
  <r>
    <n v="140948"/>
    <x v="4"/>
    <s v="Window Film"/>
    <b v="1"/>
    <n v="1.7872447709999999"/>
    <s v="Healthcare"/>
    <s v="GA, Butts County"/>
    <s v="52001_64000"/>
    <s v="Multizone CAV/VAV"/>
    <s v="gen2_t8_halogen"/>
    <s v="Georgia"/>
    <n v="26.671455940000001"/>
    <s v="F: Buildings with Electric Resistance Multizone Systems"/>
    <n v="9.1601699999999998E-4"/>
    <n v="1.1039069999999999E-3"/>
    <n v="0"/>
    <n v="0"/>
    <n v="0"/>
    <n v="5.6417029999999996E-3"/>
    <n v="2.0771600000000002E-3"/>
    <n v="1.1411170000000001E-3"/>
    <n v="0"/>
    <n v="1.8608399999999999E-4"/>
    <n v="0"/>
    <n v="3.87735E-4"/>
    <n v="0"/>
    <n v="0"/>
    <n v="0"/>
    <n v="5.6417029999999996E-3"/>
    <n v="2.4648949999999999E-3"/>
    <n v="1.1411170000000001E-3"/>
    <n v="0"/>
    <n v="1.8608399999999999E-4"/>
    <n v="9.4337810000000005E-3"/>
    <n v="103660.1967"/>
  </r>
  <r>
    <n v="85523"/>
    <x v="5"/>
    <s v="New Windows"/>
    <b v="1"/>
    <n v="0.58939185299999997"/>
    <s v="Healthcare"/>
    <s v="GA, Butts County"/>
    <s v="40001_52000"/>
    <s v="Multizone CAV/VAV"/>
    <s v="gen4_led"/>
    <s v="Georgia"/>
    <n v="18.65591787"/>
    <s v="F: Buildings with Electric Resistance Multizone Systems"/>
    <n v="1.59118E-4"/>
    <n v="2.00132E-4"/>
    <n v="0"/>
    <n v="0"/>
    <n v="0"/>
    <n v="7.2433800000000004E-4"/>
    <n v="6.4936900000000001E-4"/>
    <n v="1.7808200000000001E-4"/>
    <n v="0"/>
    <n v="6.83435E-5"/>
    <n v="0"/>
    <n v="1.05727E-4"/>
    <n v="0"/>
    <n v="0"/>
    <n v="0"/>
    <n v="7.2433800000000004E-4"/>
    <n v="7.5509700000000004E-4"/>
    <n v="1.7808200000000001E-4"/>
    <n v="0"/>
    <n v="6.83435E-5"/>
    <n v="1.7258600000000001E-3"/>
    <n v="27112.025229999999"/>
  </r>
  <r>
    <n v="108929"/>
    <x v="5"/>
    <s v="New Windows"/>
    <b v="1"/>
    <n v="8.0877381889999995"/>
    <s v="Healthcare"/>
    <s v="GA, Butts County"/>
    <s v="_1000"/>
    <s v="Small Packaged Unit"/>
    <s v="gen2_t8_halogen"/>
    <s v="Georgia"/>
    <n v="41.416666669999998"/>
    <s v="A: Non Food-Service Buildings with Small Packaged Units"/>
    <n v="1.1548999999999999E-4"/>
    <n v="1.3438600000000001E-4"/>
    <n v="0"/>
    <n v="0"/>
    <n v="0"/>
    <n v="7.1796900000000005E-4"/>
    <n v="1.91719E-4"/>
    <n v="1.54234E-4"/>
    <n v="0"/>
    <n v="4.4307700000000003E-5"/>
    <n v="0"/>
    <n v="3.4725599999999998E-5"/>
    <n v="0"/>
    <n v="0"/>
    <n v="0"/>
    <n v="7.1796900000000005E-4"/>
    <n v="2.26445E-4"/>
    <n v="1.54234E-4"/>
    <n v="0"/>
    <n v="4.4307700000000003E-5"/>
    <n v="1.142955E-3"/>
    <n v="8087.7381889999997"/>
  </r>
  <r>
    <n v="140948"/>
    <x v="5"/>
    <s v="New Windows"/>
    <b v="1"/>
    <n v="1.7872447709999999"/>
    <s v="Healthcare"/>
    <s v="GA, Butts County"/>
    <s v="52001_64000"/>
    <s v="Multizone CAV/VAV"/>
    <s v="gen2_t8_halogen"/>
    <s v="Georgia"/>
    <n v="26.620737550000001"/>
    <s v="F: Buildings with Electric Resistance Multizone Systems"/>
    <n v="9.1241300000000005E-4"/>
    <n v="1.1017679999999999E-3"/>
    <n v="0"/>
    <n v="0"/>
    <n v="0"/>
    <n v="5.6237630000000004E-3"/>
    <n v="2.0771600000000002E-3"/>
    <n v="1.1411170000000001E-3"/>
    <n v="0"/>
    <n v="1.8608399999999999E-4"/>
    <n v="0"/>
    <n v="3.87735E-4"/>
    <n v="0"/>
    <n v="0"/>
    <n v="0"/>
    <n v="5.6237630000000004E-3"/>
    <n v="2.4648949999999999E-3"/>
    <n v="1.1411170000000001E-3"/>
    <n v="0"/>
    <n v="1.8608399999999999E-4"/>
    <n v="9.4158420000000007E-3"/>
    <n v="103660.1967"/>
  </r>
  <r>
    <n v="85523"/>
    <x v="6"/>
    <s v="HP Boiler, Electric Backup"/>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6"/>
    <s v="HP Boiler, Electric Backup"/>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6"/>
    <s v="HP Boiler, Electric Backup"/>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7"/>
    <s v="HP Boiler, Gas Backup"/>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7"/>
    <s v="HP Boiler, Gas Backup"/>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7"/>
    <s v="HP Boiler, Gas Backup"/>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8"/>
    <s v="DOAS HP Minisplits"/>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8"/>
    <s v="DOAS HP Minisplits"/>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8"/>
    <s v="DOAS HP Minisplits"/>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9"/>
    <s v="Variable Speed HP RTU, Original Heating Fuel Backup"/>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9"/>
    <s v="Variable Speed HP RTU, Original Heating Fuel Backup"/>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9"/>
    <s v="Variable Speed HP RTU, Original Heating Fuel Backup"/>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0"/>
    <s v="Variable Speed HP RTU, Electric Backup"/>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0"/>
    <s v="Variable Speed HP RTU, Electric Backup"/>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0"/>
    <s v="Variable Speed HP RTU, Electric Backup"/>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1"/>
    <s v="VRF with DOAS"/>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1"/>
    <s v="VRF with DOAS"/>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1"/>
    <s v="VRF with DOAS"/>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2"/>
    <s v="Demand Control Ventilation"/>
    <b v="1"/>
    <n v="0.58939185299999997"/>
    <s v="Healthcare"/>
    <s v="GA, Butts County"/>
    <s v="40001_52000"/>
    <s v="Multizone CAV/VAV"/>
    <s v="gen4_led"/>
    <s v="Georgia"/>
    <n v="18.112198070000002"/>
    <s v="F: Buildings with Electric Resistance Multizone Systems"/>
    <n v="1.5514700000000001E-4"/>
    <n v="1.94138E-4"/>
    <n v="0"/>
    <n v="0"/>
    <n v="0"/>
    <n v="6.7403299999999999E-4"/>
    <n v="6.4936900000000001E-4"/>
    <n v="1.7808200000000001E-4"/>
    <n v="0"/>
    <n v="6.83435E-5"/>
    <n v="0"/>
    <n v="1.05727E-4"/>
    <n v="0"/>
    <n v="0"/>
    <n v="0"/>
    <n v="6.7403299999999999E-4"/>
    <n v="7.5509700000000004E-4"/>
    <n v="1.7808200000000001E-4"/>
    <n v="0"/>
    <n v="6.83435E-5"/>
    <n v="1.6755610000000001E-3"/>
    <n v="27112.025229999999"/>
  </r>
  <r>
    <n v="108929"/>
    <x v="12"/>
    <s v="Demand Control Ventilation"/>
    <b v="1"/>
    <n v="8.0877381889999995"/>
    <s v="Healthcare"/>
    <s v="GA, Butts County"/>
    <s v="_1000"/>
    <s v="Small Packaged Unit"/>
    <s v="gen2_t8_halogen"/>
    <s v="Georgia"/>
    <n v="41.561111109999999"/>
    <s v="A: Non Food-Service Buildings with Small Packaged Units"/>
    <n v="1.15277E-4"/>
    <n v="1.3485799999999999E-4"/>
    <n v="0"/>
    <n v="0"/>
    <n v="0"/>
    <n v="7.2195500000000004E-4"/>
    <n v="1.91719E-4"/>
    <n v="1.54234E-4"/>
    <n v="0"/>
    <n v="4.4307700000000003E-5"/>
    <n v="0"/>
    <n v="3.4725599999999998E-5"/>
    <n v="0"/>
    <n v="0"/>
    <n v="0"/>
    <n v="7.2195500000000004E-4"/>
    <n v="2.26445E-4"/>
    <n v="1.54234E-4"/>
    <n v="0"/>
    <n v="4.4307700000000003E-5"/>
    <n v="1.146942E-3"/>
    <n v="8087.7381889999997"/>
  </r>
  <r>
    <n v="140948"/>
    <x v="12"/>
    <s v="Demand Control Ventilation"/>
    <b v="1"/>
    <n v="1.7872447709999999"/>
    <s v="Healthcare"/>
    <s v="GA, Butts County"/>
    <s v="52001_64000"/>
    <s v="Multizone CAV/VAV"/>
    <s v="gen2_t8_halogen"/>
    <s v="Georgia"/>
    <n v="25.799185820000002"/>
    <s v="F: Buildings with Electric Resistance Multizone Systems"/>
    <n v="8.7436700000000003E-4"/>
    <n v="1.0671389999999999E-3"/>
    <n v="0"/>
    <n v="0"/>
    <n v="0"/>
    <n v="5.3331780000000001E-3"/>
    <n v="2.0771600000000002E-3"/>
    <n v="1.1411170000000001E-3"/>
    <n v="0"/>
    <n v="1.8608399999999999E-4"/>
    <n v="0"/>
    <n v="3.87735E-4"/>
    <n v="0"/>
    <n v="0"/>
    <n v="0"/>
    <n v="5.3331780000000001E-3"/>
    <n v="2.4648949999999999E-3"/>
    <n v="1.1411170000000001E-3"/>
    <n v="0"/>
    <n v="1.8608399999999999E-4"/>
    <n v="9.125256E-3"/>
    <n v="103660.1967"/>
  </r>
  <r>
    <n v="85523"/>
    <x v="13"/>
    <s v="Energy Recovery for AHUs"/>
    <b v="1"/>
    <n v="0.58939185299999997"/>
    <s v="Healthcare"/>
    <s v="GA, Butts County"/>
    <s v="40001_52000"/>
    <s v="Multizone CAV/VAV"/>
    <s v="gen4_led"/>
    <s v="Georgia"/>
    <n v="18.084420290000001"/>
    <s v="F: Buildings with Electric Resistance Multizone Systems"/>
    <n v="1.5462399999999999E-4"/>
    <n v="1.9383200000000001E-4"/>
    <n v="0"/>
    <n v="0"/>
    <n v="0"/>
    <n v="6.7146299999999996E-4"/>
    <n v="6.4936900000000001E-4"/>
    <n v="1.7808200000000001E-4"/>
    <n v="0"/>
    <n v="6.83435E-5"/>
    <n v="0"/>
    <n v="1.05727E-4"/>
    <n v="0"/>
    <n v="0"/>
    <n v="0"/>
    <n v="6.7146299999999996E-4"/>
    <n v="7.5509700000000004E-4"/>
    <n v="1.7808200000000001E-4"/>
    <n v="0"/>
    <n v="6.83435E-5"/>
    <n v="1.672991E-3"/>
    <n v="27112.025229999999"/>
  </r>
  <r>
    <n v="108929"/>
    <x v="13"/>
    <s v="Energy Recovery for AHUs"/>
    <b v="1"/>
    <n v="8.0877381889999995"/>
    <s v="Healthcare"/>
    <s v="GA, Butts County"/>
    <s v="_1000"/>
    <s v="Small Packaged Unit"/>
    <s v="gen2_t8_halogen"/>
    <s v="Georgia"/>
    <n v="41.358333330000001"/>
    <s v="A: Non Food-Service Buildings with Small Packaged Units"/>
    <n v="1.14945E-4"/>
    <n v="1.34194E-4"/>
    <n v="0"/>
    <n v="0"/>
    <n v="0"/>
    <n v="7.1635899999999996E-4"/>
    <n v="1.91719E-4"/>
    <n v="1.54234E-4"/>
    <n v="0"/>
    <n v="4.4307700000000003E-5"/>
    <n v="0"/>
    <n v="3.4725599999999998E-5"/>
    <n v="0"/>
    <n v="0"/>
    <n v="0"/>
    <n v="7.1635899999999996E-4"/>
    <n v="2.26445E-4"/>
    <n v="1.54234E-4"/>
    <n v="0"/>
    <n v="4.4307700000000003E-5"/>
    <n v="1.1413459999999999E-3"/>
    <n v="8087.7381889999997"/>
  </r>
  <r>
    <n v="140948"/>
    <x v="13"/>
    <s v="Energy Recovery for AHUs"/>
    <b v="1"/>
    <n v="1.7872447709999999"/>
    <s v="Healthcare"/>
    <s v="GA, Butts County"/>
    <s v="52001_64000"/>
    <s v="Multizone CAV/VAV"/>
    <s v="gen2_t8_halogen"/>
    <s v="Georgia"/>
    <n v="25.657088120000001"/>
    <s v="F: Buildings with Electric Resistance Multizone Systems"/>
    <n v="8.6808299999999996E-4"/>
    <n v="1.0611500000000001E-3"/>
    <n v="0"/>
    <n v="0"/>
    <n v="0"/>
    <n v="5.2829009999999996E-3"/>
    <n v="2.0771600000000002E-3"/>
    <n v="1.1411170000000001E-3"/>
    <n v="0"/>
    <n v="1.8608399999999999E-4"/>
    <n v="0"/>
    <n v="3.87735E-4"/>
    <n v="0"/>
    <n v="0"/>
    <n v="0"/>
    <n v="5.2829009999999996E-3"/>
    <n v="2.4648949999999999E-3"/>
    <n v="1.1411170000000001E-3"/>
    <n v="0"/>
    <n v="1.8608399999999999E-4"/>
    <n v="9.0749960000000001E-3"/>
    <n v="103660.1967"/>
  </r>
  <r>
    <n v="85523"/>
    <x v="14"/>
    <s v="Air Side Economizers for AHUs"/>
    <b v="1"/>
    <n v="0.58939185299999997"/>
    <s v="Healthcare"/>
    <s v="GA, Butts County"/>
    <s v="40001_52000"/>
    <s v="Multizone CAV/VAV"/>
    <s v="gen4_led"/>
    <s v="Georgia"/>
    <n v="18.531702899999999"/>
    <s v="F: Buildings with Electric Resistance Multizone Systems"/>
    <n v="1.5678600000000001E-4"/>
    <n v="1.9876299999999999E-4"/>
    <n v="0"/>
    <n v="0"/>
    <n v="0"/>
    <n v="7.1284099999999997E-4"/>
    <n v="6.4936900000000001E-4"/>
    <n v="1.7808200000000001E-4"/>
    <n v="0"/>
    <n v="6.83435E-5"/>
    <n v="0"/>
    <n v="1.05727E-4"/>
    <n v="0"/>
    <n v="0"/>
    <n v="0"/>
    <n v="7.1284099999999997E-4"/>
    <n v="7.5509700000000004E-4"/>
    <n v="1.7808200000000001E-4"/>
    <n v="0"/>
    <n v="6.83435E-5"/>
    <n v="1.7143690000000001E-3"/>
    <n v="27112.025229999999"/>
  </r>
  <r>
    <n v="108929"/>
    <x v="14"/>
    <s v="Air Side Economizers for AHUs"/>
    <b v="1"/>
    <n v="8.0877381889999995"/>
    <s v="Healthcare"/>
    <s v="GA, Butts County"/>
    <s v="_1000"/>
    <s v="Small Packaged Unit"/>
    <s v="gen2_t8_halogen"/>
    <s v="Georgia"/>
    <n v="41.580555560000001"/>
    <s v="A: Non Food-Service Buildings with Small Packaged Units"/>
    <n v="1.15946E-4"/>
    <n v="1.34929E-4"/>
    <n v="0"/>
    <n v="0"/>
    <n v="0"/>
    <n v="7.2249200000000003E-4"/>
    <n v="1.91719E-4"/>
    <n v="1.54234E-4"/>
    <n v="0"/>
    <n v="4.4307700000000003E-5"/>
    <n v="0"/>
    <n v="3.4725599999999998E-5"/>
    <n v="0"/>
    <n v="0"/>
    <n v="0"/>
    <n v="7.2249200000000003E-4"/>
    <n v="2.26445E-4"/>
    <n v="1.54234E-4"/>
    <n v="0"/>
    <n v="4.4307700000000003E-5"/>
    <n v="1.147478E-3"/>
    <n v="8087.7381889999997"/>
  </r>
  <r>
    <n v="140948"/>
    <x v="14"/>
    <s v="Air Side Economizers for AHUs"/>
    <b v="1"/>
    <n v="1.7872447709999999"/>
    <s v="Healthcare"/>
    <s v="GA, Butts County"/>
    <s v="52001_64000"/>
    <s v="Multizone CAV/VAV"/>
    <s v="gen2_t8_halogen"/>
    <s v="Georgia"/>
    <n v="26.64391762"/>
    <s v="F: Buildings with Electric Resistance Multizone Systems"/>
    <n v="9.1412100000000005E-4"/>
    <n v="1.1027459999999999E-3"/>
    <n v="0"/>
    <n v="0"/>
    <n v="0"/>
    <n v="5.6319619999999999E-3"/>
    <n v="2.0771600000000002E-3"/>
    <n v="1.1411170000000001E-3"/>
    <n v="0"/>
    <n v="1.8608399999999999E-4"/>
    <n v="0"/>
    <n v="3.87735E-4"/>
    <n v="0"/>
    <n v="0"/>
    <n v="0"/>
    <n v="5.6319619999999999E-3"/>
    <n v="2.4648949999999999E-3"/>
    <n v="1.1411170000000001E-3"/>
    <n v="0"/>
    <n v="1.8608399999999999E-4"/>
    <n v="9.4240409999999993E-3"/>
    <n v="103660.1967"/>
  </r>
  <r>
    <n v="85523"/>
    <x v="15"/>
    <s v="VRF with DOAS, 25pct Heat Pump Upsizing Allowance"/>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5"/>
    <s v="VRF with DOAS, 25pct Heat Pump Upsizing Allowance"/>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5"/>
    <s v="VRF with DOAS, 25pct Heat Pump Upsizing Allowance"/>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6"/>
    <s v="Unoccupied AHU Control"/>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6"/>
    <s v="Unoccupied AHU Control"/>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6"/>
    <s v="Unoccupied AHU Control"/>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7"/>
    <s v="Variable Speed HP RTU, Electric Backup, Energy Recovery"/>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7"/>
    <s v="Variable Speed HP RTU, Electric Backup, Energy Recovery"/>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7"/>
    <s v="Variable Speed HP RTU, Electric Backup, Energy Recovery"/>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8"/>
    <s v="Advanced RTU Controls"/>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8"/>
    <s v="Advanced RTU Controls"/>
    <b v="1"/>
    <n v="8.0877381889999995"/>
    <s v="Healthcare"/>
    <s v="GA, Butts County"/>
    <s v="_1000"/>
    <s v="Small Packaged Unit"/>
    <s v="gen2_t8_halogen"/>
    <s v="Georgia"/>
    <n v="32.1"/>
    <s v="A: Non Food-Service Buildings with Small Packaged Units"/>
    <n v="8.8152099999999999E-5"/>
    <n v="1.03743E-4"/>
    <n v="0"/>
    <n v="0"/>
    <n v="0"/>
    <n v="4.6078500000000001E-4"/>
    <n v="1.91719E-4"/>
    <n v="1.54234E-4"/>
    <n v="0"/>
    <n v="4.4307700000000003E-5"/>
    <n v="0"/>
    <n v="3.4725599999999998E-5"/>
    <n v="0"/>
    <n v="0"/>
    <n v="0"/>
    <n v="4.6078500000000001E-4"/>
    <n v="2.26445E-4"/>
    <n v="1.54234E-4"/>
    <n v="0"/>
    <n v="4.4307700000000003E-5"/>
    <n v="8.8584799999999995E-4"/>
    <n v="8087.7381889999997"/>
  </r>
  <r>
    <n v="140948"/>
    <x v="18"/>
    <s v="Advanced RTU Controls"/>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9"/>
    <s v="Hydronic Water-to-Water Geothermal Heat Pump"/>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9"/>
    <s v="Hydronic Water-to-Water Geothermal Heat Pump"/>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9"/>
    <s v="Hydronic Water-to-Water Geothermal Heat Pump"/>
    <b v="1"/>
    <n v="1.7872447709999999"/>
    <s v="Healthcare"/>
    <s v="GA, Butts County"/>
    <s v="52001_64000"/>
    <s v="Multizone CAV/VAV"/>
    <s v="gen2_t8_halogen"/>
    <s v="Georgia"/>
    <n v="22.721360149999999"/>
    <s v="F: Buildings with Electric Resistance Multizone Systems"/>
    <n v="7.71235E-4"/>
    <n v="9.3740900000000005E-4"/>
    <n v="0"/>
    <n v="0"/>
    <n v="0"/>
    <n v="4.2445240000000004E-3"/>
    <n v="2.0771600000000002E-3"/>
    <n v="1.1411170000000001E-3"/>
    <n v="0"/>
    <n v="1.8608399999999999E-4"/>
    <n v="0"/>
    <n v="3.87735E-4"/>
    <n v="0"/>
    <n v="0"/>
    <n v="0"/>
    <n v="4.2445240000000004E-3"/>
    <n v="2.4648949999999999E-3"/>
    <n v="1.1411170000000001E-3"/>
    <n v="0"/>
    <n v="1.8608399999999999E-4"/>
    <n v="8.0366190000000001E-3"/>
    <n v="103660.1967"/>
  </r>
  <r>
    <n v="85523"/>
    <x v="20"/>
    <s v="Packaged Water-to-Air Geothermal Heat Pump"/>
    <b v="1"/>
    <n v="0.58939185299999997"/>
    <s v="Healthcare"/>
    <s v="GA, Butts County"/>
    <s v="40001_52000"/>
    <s v="Multizone CAV/VAV"/>
    <s v="gen4_led"/>
    <s v="Georgia"/>
    <n v="15.24208937"/>
    <s v="F: Buildings with Electric Resistance Multizone Systems"/>
    <n v="1.24043E-4"/>
    <n v="1.6249799999999999E-4"/>
    <n v="0"/>
    <n v="0"/>
    <n v="0"/>
    <n v="4.0852500000000002E-4"/>
    <n v="6.4936900000000001E-4"/>
    <n v="1.7808200000000001E-4"/>
    <n v="0"/>
    <n v="6.83435E-5"/>
    <n v="0"/>
    <n v="1.05727E-4"/>
    <n v="0"/>
    <n v="0"/>
    <n v="0"/>
    <n v="4.0852500000000002E-4"/>
    <n v="7.5509700000000004E-4"/>
    <n v="1.7808200000000001E-4"/>
    <n v="0"/>
    <n v="6.83435E-5"/>
    <n v="1.410047E-3"/>
    <n v="27112.025229999999"/>
  </r>
  <r>
    <n v="108929"/>
    <x v="20"/>
    <s v="Packaged Water-to-Air Geothermal Heat Pump"/>
    <b v="1"/>
    <n v="8.0877381889999995"/>
    <s v="Healthcare"/>
    <s v="GA, Butts County"/>
    <s v="_1000"/>
    <s v="Small Packaged Unit"/>
    <s v="gen2_t8_halogen"/>
    <s v="Georgia"/>
    <n v="25.261111110000002"/>
    <s v="A: Non Food-Service Buildings with Small Packaged Units"/>
    <n v="6.9085799999999995E-5"/>
    <n v="8.1252800000000002E-5"/>
    <n v="0"/>
    <n v="0"/>
    <n v="0"/>
    <n v="2.7213200000000002E-4"/>
    <n v="1.91719E-4"/>
    <n v="1.54234E-4"/>
    <n v="0"/>
    <n v="4.4307700000000003E-5"/>
    <n v="0"/>
    <n v="3.4725599999999998E-5"/>
    <n v="0"/>
    <n v="0"/>
    <n v="0"/>
    <n v="2.7213200000000002E-4"/>
    <n v="2.26445E-4"/>
    <n v="1.54234E-4"/>
    <n v="0"/>
    <n v="4.4307700000000003E-5"/>
    <n v="6.9711800000000004E-4"/>
    <n v="8087.7381889999997"/>
  </r>
  <r>
    <n v="140948"/>
    <x v="20"/>
    <s v="Packaged Water-to-Air Geothermal Heat Pump"/>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1"/>
    <s v="Console Water-to-Air Geothermal Heat Pump"/>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1"/>
    <s v="Console Water-to-Air Geothermal Heat Pump"/>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1"/>
    <s v="Console Water-to-Air Geothermal Heat Pump"/>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2"/>
    <s v="Standard Performance HP RTU, Electric Backup"/>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2"/>
    <s v="Standard Performance HP RTU, Electric Backup"/>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2"/>
    <s v="Standard Performance HP RTU, Electric Backup"/>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3"/>
    <s v="Standard Performance HP RTU, Electric Backup + Roof Insulation"/>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3"/>
    <s v="Standard Performance HP RTU, Electric Backup + Roof Insulation"/>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3"/>
    <s v="Standard Performance HP RTU, Electric Backup + Roof Insulation"/>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4"/>
    <s v="Standard Performance HP RTU, Electric Backup, 32F Minimum Compressor Lockout"/>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4"/>
    <s v="Standard Performance HP RTU, Electric Backup, 32F Minimum Compressor Lockout"/>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4"/>
    <s v="Standard Performance HP RTU, Electric Backup, 32F Minimum Compressor Lockout"/>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5"/>
    <s v="Cold Climate Challenge HP RTU, Electric Backup"/>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5"/>
    <s v="Cold Climate Challenge HP RTU, Electric Backup"/>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5"/>
    <s v="Cold Climate Challenge HP RTU, Electric Backup"/>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6"/>
    <s v="Ideal Thermal Air Loads"/>
    <b v="1"/>
    <n v="0.58939185299999997"/>
    <s v="Healthcare"/>
    <s v="GA, Butts County"/>
    <s v="40001_52000"/>
    <s v="Multizone CAV/VAV"/>
    <s v="gen4_led"/>
    <s v="Georgia"/>
    <n v="28.845108700000001"/>
    <s v="F: Buildings with Electric Resistance Multizone Systems"/>
    <n v="9.8180500000000006E-5"/>
    <n v="1.19923E-4"/>
    <n v="1.5747440000000001E-3"/>
    <n v="4.0936799999999997E-5"/>
    <n v="0"/>
    <n v="5.1260400000000001E-5"/>
    <n v="6.4936900000000001E-4"/>
    <n v="1.7808200000000001E-4"/>
    <n v="0"/>
    <n v="6.83435E-5"/>
    <n v="0"/>
    <n v="1.05727E-4"/>
    <n v="0"/>
    <n v="0"/>
    <n v="0"/>
    <n v="1.6669409999999999E-3"/>
    <n v="7.5509700000000004E-4"/>
    <n v="1.7808200000000001E-4"/>
    <n v="0"/>
    <n v="6.83435E-5"/>
    <n v="2.6684629999999998E-3"/>
    <n v="27112.025229999999"/>
  </r>
  <r>
    <n v="108929"/>
    <x v="26"/>
    <s v="Ideal Thermal Air Loads"/>
    <b v="1"/>
    <n v="8.0877381889999995"/>
    <s v="Healthcare"/>
    <s v="GA, Butts County"/>
    <s v="_1000"/>
    <s v="Small Packaged Unit"/>
    <s v="gen2_t8_halogen"/>
    <s v="Georgia"/>
    <n v="40.208333330000002"/>
    <s v="A: Non Food-Service Buildings with Small Packaged Units"/>
    <n v="4.6149999999999997E-5"/>
    <n v="5.3217200000000003E-5"/>
    <n v="4.9213800000000004E-4"/>
    <n v="1.5561399999999999E-4"/>
    <n v="0"/>
    <n v="3.6872000000000002E-5"/>
    <n v="1.91719E-4"/>
    <n v="1.54234E-4"/>
    <n v="0"/>
    <n v="4.4307700000000003E-5"/>
    <n v="0"/>
    <n v="3.4725599999999998E-5"/>
    <n v="0"/>
    <n v="0"/>
    <n v="0"/>
    <n v="6.8462299999999998E-4"/>
    <n v="2.26445E-4"/>
    <n v="1.54234E-4"/>
    <n v="0"/>
    <n v="4.4307700000000003E-5"/>
    <n v="1.10961E-3"/>
    <n v="8087.7381889999997"/>
  </r>
  <r>
    <n v="140948"/>
    <x v="26"/>
    <s v="Ideal Thermal Air Loads"/>
    <b v="1"/>
    <n v="1.7872447709999999"/>
    <s v="Healthcare"/>
    <s v="GA, Butts County"/>
    <s v="52001_64000"/>
    <s v="Multizone CAV/VAV"/>
    <s v="gen2_t8_halogen"/>
    <s v="Georgia"/>
    <n v="26.03721264"/>
    <s v="F: Buildings with Electric Resistance Multizone Systems"/>
    <n v="3.9641299999999997E-4"/>
    <n v="4.8792099999999999E-4"/>
    <n v="4.1757649999999997E-3"/>
    <n v="7.68949E-4"/>
    <n v="0"/>
    <n v="4.7267199999999999E-4"/>
    <n v="2.0771600000000002E-3"/>
    <n v="1.1411170000000001E-3"/>
    <n v="0"/>
    <n v="1.8606699999999999E-4"/>
    <n v="0"/>
    <n v="3.87735E-4"/>
    <n v="0"/>
    <n v="0"/>
    <n v="0"/>
    <n v="5.4173859999999997E-3"/>
    <n v="2.4648949999999999E-3"/>
    <n v="1.1411170000000001E-3"/>
    <n v="0"/>
    <n v="1.8606699999999999E-4"/>
    <n v="9.2094470000000008E-3"/>
    <n v="103660.1967"/>
  </r>
  <r>
    <n v="85523"/>
    <x v="27"/>
    <s v="LED Lighting"/>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7"/>
    <s v="LED Lighting"/>
    <b v="1"/>
    <n v="8.0877381889999995"/>
    <s v="Healthcare"/>
    <s v="GA, Butts County"/>
    <s v="_1000"/>
    <s v="Small Packaged Unit"/>
    <s v="gen2_t8_halogen"/>
    <s v="Georgia"/>
    <n v="40.452777779999998"/>
    <s v="A: Non Food-Service Buildings with Small Packaged Units"/>
    <n v="1.13342E-4"/>
    <n v="1.3121399999999999E-4"/>
    <n v="0"/>
    <n v="0"/>
    <n v="0"/>
    <n v="7.2655500000000004E-4"/>
    <n v="1.91719E-4"/>
    <n v="1.19048E-4"/>
    <n v="0"/>
    <n v="4.4307700000000003E-5"/>
    <n v="0"/>
    <n v="3.4725599999999998E-5"/>
    <n v="0"/>
    <n v="0"/>
    <n v="0"/>
    <n v="7.2655500000000004E-4"/>
    <n v="2.26445E-4"/>
    <n v="1.19048E-4"/>
    <n v="0"/>
    <n v="4.4307700000000003E-5"/>
    <n v="1.1163550000000001E-3"/>
    <n v="8087.7381889999997"/>
  </r>
  <r>
    <n v="140948"/>
    <x v="27"/>
    <s v="LED Lighting"/>
    <b v="1"/>
    <n v="1.7872447709999999"/>
    <s v="Healthcare"/>
    <s v="GA, Butts County"/>
    <s v="52001_64000"/>
    <s v="Multizone CAV/VAV"/>
    <s v="gen2_t8_halogen"/>
    <s v="Georgia"/>
    <n v="25.67619732"/>
    <s v="F: Buildings with Electric Resistance Multizone Systems"/>
    <n v="8.9003499999999996E-4"/>
    <n v="1.061956E-3"/>
    <n v="0"/>
    <n v="0"/>
    <n v="0"/>
    <n v="5.6586429999999997E-3"/>
    <n v="2.0771600000000002E-3"/>
    <n v="7.7213399999999995E-4"/>
    <n v="0"/>
    <n v="1.8608399999999999E-4"/>
    <n v="0"/>
    <n v="3.87735E-4"/>
    <n v="0"/>
    <n v="0"/>
    <n v="0"/>
    <n v="5.6586429999999997E-3"/>
    <n v="2.4648949999999999E-3"/>
    <n v="7.7213399999999995E-4"/>
    <n v="0"/>
    <n v="1.8608399999999999E-4"/>
    <n v="9.0817550000000004E-3"/>
    <n v="103660.1967"/>
  </r>
  <r>
    <n v="85523"/>
    <x v="28"/>
    <s v="Electric Kitchen Equipment"/>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8"/>
    <s v="Electric Kitchen Equipment"/>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8"/>
    <s v="Electric Kitchen Equipment"/>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9"/>
    <s v="Demand Flexibility, Thermostat Control, Load Shed for Daily Bldg Peak Reduction"/>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9"/>
    <s v="Demand Flexibility, Thermostat Control, Load Shed for Daily Bldg Peak Reduction"/>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9"/>
    <s v="Demand Flexibility, Thermostat Control, Load Shed for Daily Bldg Peak Reduction"/>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30"/>
    <s v="Demand Flexibility, Thermostat Control, Load Shift for Daily Bldg Peak Reduction"/>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0"/>
    <s v="Demand Flexibility, Thermostat Control, Load Shift for Daily Bldg Peak Reduction"/>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30"/>
    <s v="Demand Flexibility, Thermostat Control, Load Shift for Daily Bldg Peak Reduction"/>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31"/>
    <s v="Demand Flexibility, Lighting Control, Load Shed for Daily Bldg Peak Reduction"/>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1"/>
    <s v="Demand Flexibility, Lighting Control, Load Shed for Daily Bldg Peak Reduction"/>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31"/>
    <s v="Demand Flexibility, Lighting Control, Load Shed for Daily Bldg Peak Reduction"/>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32"/>
    <s v="Demand Flexibility, Lighting Control, Load Shed for Daily GHG Emission Reduction"/>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2"/>
    <s v="Demand Flexibility, Lighting Control, Load Shed for Daily GHG Emission Reduction"/>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32"/>
    <s v="Demand Flexibility, Lighting Control, Load Shed for Daily GHG Emission Reduction"/>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33"/>
    <s v="Package 1, Wall &amp; Roof Insulation + New Windows"/>
    <b v="1"/>
    <n v="0.58939185299999997"/>
    <s v="Healthcare"/>
    <s v="GA, Butts County"/>
    <s v="40001_52000"/>
    <s v="Multizone CAV/VAV"/>
    <s v="gen4_led"/>
    <s v="Georgia"/>
    <n v="18.302657"/>
    <s v="F: Buildings with Electric Resistance Multizone Systems"/>
    <n v="1.5568299999999999E-4"/>
    <n v="1.96238E-4"/>
    <n v="0"/>
    <n v="0"/>
    <n v="0"/>
    <n v="6.9164699999999999E-4"/>
    <n v="6.4936900000000001E-4"/>
    <n v="1.7808200000000001E-4"/>
    <n v="0"/>
    <n v="6.83435E-5"/>
    <n v="0"/>
    <n v="1.05727E-4"/>
    <n v="0"/>
    <n v="0"/>
    <n v="0"/>
    <n v="6.9164699999999999E-4"/>
    <n v="7.5509700000000004E-4"/>
    <n v="1.7808200000000001E-4"/>
    <n v="0"/>
    <n v="6.83435E-5"/>
    <n v="1.6931800000000001E-3"/>
    <n v="27112.025229999999"/>
  </r>
  <r>
    <n v="108929"/>
    <x v="33"/>
    <s v="Package 1, Wall &amp; Roof Insulation + New Windows"/>
    <b v="1"/>
    <n v="8.0877381889999995"/>
    <s v="Healthcare"/>
    <s v="GA, Butts County"/>
    <s v="_1000"/>
    <s v="Small Packaged Unit"/>
    <s v="gen2_t8_halogen"/>
    <s v="Georgia"/>
    <n v="39.191666669999996"/>
    <s v="A: Non Food-Service Buildings with Small Packaged Units"/>
    <n v="1.09681E-4"/>
    <n v="1.2706999999999999E-4"/>
    <n v="0"/>
    <n v="0"/>
    <n v="0"/>
    <n v="6.5664399999999996E-4"/>
    <n v="1.91719E-4"/>
    <n v="1.54234E-4"/>
    <n v="0"/>
    <n v="4.4307700000000003E-5"/>
    <n v="0"/>
    <n v="3.4725599999999998E-5"/>
    <n v="0"/>
    <n v="0"/>
    <n v="0"/>
    <n v="6.5664399999999996E-4"/>
    <n v="2.26445E-4"/>
    <n v="1.54234E-4"/>
    <n v="0"/>
    <n v="4.4307700000000003E-5"/>
    <n v="1.0815530000000001E-3"/>
    <n v="8087.7381889999997"/>
  </r>
  <r>
    <n v="140948"/>
    <x v="33"/>
    <s v="Package 1, Wall &amp; Roof Insulation + New Windows"/>
    <b v="1"/>
    <n v="1.7872447709999999"/>
    <s v="Healthcare"/>
    <s v="GA, Butts County"/>
    <s v="52001_64000"/>
    <s v="Multizone CAV/VAV"/>
    <s v="gen2_t8_halogen"/>
    <s v="Georgia"/>
    <n v="25.2433908"/>
    <s v="F: Buildings with Electric Resistance Multizone Systems"/>
    <n v="8.59037E-4"/>
    <n v="1.0437129999999999E-3"/>
    <n v="0"/>
    <n v="0"/>
    <n v="0"/>
    <n v="5.1365910000000002E-3"/>
    <n v="2.0771600000000002E-3"/>
    <n v="1.1411170000000001E-3"/>
    <n v="0"/>
    <n v="1.8608399999999999E-4"/>
    <n v="0"/>
    <n v="3.87735E-4"/>
    <n v="0"/>
    <n v="0"/>
    <n v="0"/>
    <n v="5.1365910000000002E-3"/>
    <n v="2.4648949999999999E-3"/>
    <n v="1.1411170000000001E-3"/>
    <n v="0"/>
    <n v="1.8608399999999999E-4"/>
    <n v="8.9286699999999997E-3"/>
    <n v="103660.1967"/>
  </r>
  <r>
    <n v="85523"/>
    <x v="34"/>
    <s v="Package 2, LED Lighting + Variable Speed HP RTU or HP Boilers"/>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4"/>
    <s v="Package 2, LED Lighting + Variable Speed HP RTU or HP Boilers"/>
    <b v="1"/>
    <n v="8.0877381889999995"/>
    <s v="Healthcare"/>
    <s v="GA, Butts County"/>
    <s v="_1000"/>
    <s v="Small Packaged Unit"/>
    <s v="gen2_t8_halogen"/>
    <s v="Georgia"/>
    <n v="40.452777779999998"/>
    <s v="A: Non Food-Service Buildings with Small Packaged Units"/>
    <n v="1.13342E-4"/>
    <n v="1.3121399999999999E-4"/>
    <n v="0"/>
    <n v="0"/>
    <n v="0"/>
    <n v="7.2655500000000004E-4"/>
    <n v="1.91719E-4"/>
    <n v="1.19048E-4"/>
    <n v="0"/>
    <n v="4.4307700000000003E-5"/>
    <n v="0"/>
    <n v="3.4725599999999998E-5"/>
    <n v="0"/>
    <n v="0"/>
    <n v="0"/>
    <n v="7.2655500000000004E-4"/>
    <n v="2.26445E-4"/>
    <n v="1.19048E-4"/>
    <n v="0"/>
    <n v="4.4307700000000003E-5"/>
    <n v="1.1163550000000001E-3"/>
    <n v="8087.7381889999997"/>
  </r>
  <r>
    <n v="140948"/>
    <x v="34"/>
    <s v="Package 2, LED Lighting + Variable Speed HP RTU or HP Boilers"/>
    <b v="1"/>
    <n v="1.7872447709999999"/>
    <s v="Healthcare"/>
    <s v="GA, Butts County"/>
    <s v="52001_64000"/>
    <s v="Multizone CAV/VAV"/>
    <s v="gen2_t8_halogen"/>
    <s v="Georgia"/>
    <n v="25.67619732"/>
    <s v="F: Buildings with Electric Resistance Multizone Systems"/>
    <n v="8.9003499999999996E-4"/>
    <n v="1.061956E-3"/>
    <n v="0"/>
    <n v="0"/>
    <n v="0"/>
    <n v="5.6586429999999997E-3"/>
    <n v="2.0771600000000002E-3"/>
    <n v="7.7213399999999995E-4"/>
    <n v="0"/>
    <n v="1.8608399999999999E-4"/>
    <n v="0"/>
    <n v="3.87735E-4"/>
    <n v="0"/>
    <n v="0"/>
    <n v="0"/>
    <n v="5.6586429999999997E-3"/>
    <n v="2.4648949999999999E-3"/>
    <n v="7.7213399999999995E-4"/>
    <n v="0"/>
    <n v="1.8608399999999999E-4"/>
    <n v="9.0817550000000004E-3"/>
    <n v="103660.1967"/>
  </r>
  <r>
    <n v="85523"/>
    <x v="35"/>
    <s v="Package 3, LED Lighting + Standard Performance HP RTU or HP Boilers"/>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5"/>
    <s v="Package 3, LED Lighting + Standard Performance HP RTU or HP Boilers"/>
    <b v="1"/>
    <n v="8.0877381889999995"/>
    <s v="Healthcare"/>
    <s v="GA, Butts County"/>
    <s v="_1000"/>
    <s v="Small Packaged Unit"/>
    <s v="gen2_t8_halogen"/>
    <s v="Georgia"/>
    <n v="40.452777779999998"/>
    <s v="A: Non Food-Service Buildings with Small Packaged Units"/>
    <n v="1.13342E-4"/>
    <n v="1.3121399999999999E-4"/>
    <n v="0"/>
    <n v="0"/>
    <n v="0"/>
    <n v="7.2655500000000004E-4"/>
    <n v="1.91719E-4"/>
    <n v="1.19048E-4"/>
    <n v="0"/>
    <n v="4.4307700000000003E-5"/>
    <n v="0"/>
    <n v="3.4725599999999998E-5"/>
    <n v="0"/>
    <n v="0"/>
    <n v="0"/>
    <n v="7.2655500000000004E-4"/>
    <n v="2.26445E-4"/>
    <n v="1.19048E-4"/>
    <n v="0"/>
    <n v="4.4307700000000003E-5"/>
    <n v="1.1163550000000001E-3"/>
    <n v="8087.7381889999997"/>
  </r>
  <r>
    <n v="140948"/>
    <x v="35"/>
    <s v="Package 3, LED Lighting + Standard Performance HP RTU or HP Boilers"/>
    <b v="1"/>
    <n v="1.7872447709999999"/>
    <s v="Healthcare"/>
    <s v="GA, Butts County"/>
    <s v="52001_64000"/>
    <s v="Multizone CAV/VAV"/>
    <s v="gen2_t8_halogen"/>
    <s v="Georgia"/>
    <n v="25.675862070000001"/>
    <s v="F: Buildings with Electric Resistance Multizone Systems"/>
    <n v="8.9000699999999995E-4"/>
    <n v="1.061942E-3"/>
    <n v="0"/>
    <n v="0"/>
    <n v="0"/>
    <n v="5.6585239999999998E-3"/>
    <n v="2.0771600000000002E-3"/>
    <n v="7.7213399999999995E-4"/>
    <n v="0"/>
    <n v="1.8608399999999999E-4"/>
    <n v="0"/>
    <n v="3.87735E-4"/>
    <n v="0"/>
    <n v="0"/>
    <n v="0"/>
    <n v="5.6585239999999998E-3"/>
    <n v="2.4648949999999999E-3"/>
    <n v="7.7213399999999995E-4"/>
    <n v="0"/>
    <n v="1.8608399999999999E-4"/>
    <n v="9.0816360000000006E-3"/>
    <n v="103660.1967"/>
  </r>
  <r>
    <n v="85523"/>
    <x v="36"/>
    <s v="Package 4, Package 1 + Package 2"/>
    <b v="1"/>
    <n v="0.58939185299999997"/>
    <s v="Healthcare"/>
    <s v="GA, Butts County"/>
    <s v="40001_52000"/>
    <s v="Multizone CAV/VAV"/>
    <s v="gen4_led"/>
    <s v="Georgia"/>
    <n v="18.302657"/>
    <s v="F: Buildings with Electric Resistance Multizone Systems"/>
    <n v="1.5568299999999999E-4"/>
    <n v="1.96238E-4"/>
    <n v="0"/>
    <n v="0"/>
    <n v="0"/>
    <n v="6.9164699999999999E-4"/>
    <n v="6.4936900000000001E-4"/>
    <n v="1.7808200000000001E-4"/>
    <n v="0"/>
    <n v="6.83435E-5"/>
    <n v="0"/>
    <n v="1.05727E-4"/>
    <n v="0"/>
    <n v="0"/>
    <n v="0"/>
    <n v="6.9164699999999999E-4"/>
    <n v="7.5509700000000004E-4"/>
    <n v="1.7808200000000001E-4"/>
    <n v="0"/>
    <n v="6.83435E-5"/>
    <n v="1.6931800000000001E-3"/>
    <n v="27112.025229999999"/>
  </r>
  <r>
    <n v="108929"/>
    <x v="36"/>
    <s v="Package 4, Package 1 + Package 2"/>
    <b v="1"/>
    <n v="8.0877381889999995"/>
    <s v="Healthcare"/>
    <s v="GA, Butts County"/>
    <s v="_1000"/>
    <s v="Small Packaged Unit"/>
    <s v="gen2_t8_halogen"/>
    <s v="Georgia"/>
    <n v="37.705555560000001"/>
    <s v="A: Non Food-Service Buildings with Small Packaged Units"/>
    <n v="1.0638500000000001E-4"/>
    <n v="1.2217700000000001E-4"/>
    <n v="0"/>
    <n v="0"/>
    <n v="0"/>
    <n v="6.5074100000000004E-4"/>
    <n v="1.91719E-4"/>
    <n v="1.19048E-4"/>
    <n v="0"/>
    <n v="4.4307700000000003E-5"/>
    <n v="0"/>
    <n v="3.4725599999999998E-5"/>
    <n v="0"/>
    <n v="0"/>
    <n v="0"/>
    <n v="6.5074100000000004E-4"/>
    <n v="2.26445E-4"/>
    <n v="1.19048E-4"/>
    <n v="0"/>
    <n v="4.4307700000000003E-5"/>
    <n v="1.040542E-3"/>
    <n v="8087.7381889999997"/>
  </r>
  <r>
    <n v="140948"/>
    <x v="36"/>
    <s v="Package 4, Package 1 + Package 2"/>
    <b v="1"/>
    <n v="1.7872447709999999"/>
    <s v="Healthcare"/>
    <s v="GA, Butts County"/>
    <s v="52001_64000"/>
    <s v="Multizone CAV/VAV"/>
    <s v="gen2_t8_halogen"/>
    <s v="Georgia"/>
    <n v="24.083045980000001"/>
    <s v="F: Buildings with Electric Resistance Multizone Systems"/>
    <n v="8.2640899999999995E-4"/>
    <n v="9.9480399999999996E-4"/>
    <n v="0"/>
    <n v="0"/>
    <n v="0"/>
    <n v="5.0951570000000003E-3"/>
    <n v="2.0771600000000002E-3"/>
    <n v="7.7213399999999995E-4"/>
    <n v="0"/>
    <n v="1.8608399999999999E-4"/>
    <n v="0"/>
    <n v="3.87735E-4"/>
    <n v="0"/>
    <n v="0"/>
    <n v="0"/>
    <n v="5.0951570000000003E-3"/>
    <n v="2.4648949999999999E-3"/>
    <n v="7.7213399999999995E-4"/>
    <n v="0"/>
    <n v="1.8608399999999999E-4"/>
    <n v="8.5182520000000005E-3"/>
    <n v="103660.1967"/>
  </r>
  <r>
    <n v="85523"/>
    <x v="37"/>
    <s v="Package 5, Variable Speed HP RTU or HP Boilers + Economizer + DCV + Energy Recovery"/>
    <b v="1"/>
    <n v="0.58939185299999997"/>
    <s v="Healthcare"/>
    <s v="GA, Butts County"/>
    <s v="40001_52000"/>
    <s v="Multizone CAV/VAV"/>
    <s v="gen4_led"/>
    <s v="Georgia"/>
    <n v="17.638768120000002"/>
    <s v="F: Buildings with Electric Resistance Multizone Systems"/>
    <n v="1.5044200000000001E-4"/>
    <n v="1.8891900000000001E-4"/>
    <n v="0"/>
    <n v="0"/>
    <n v="0"/>
    <n v="6.3022999999999996E-4"/>
    <n v="6.4936900000000001E-4"/>
    <n v="1.7808200000000001E-4"/>
    <n v="0"/>
    <n v="6.83435E-5"/>
    <n v="0"/>
    <n v="1.05727E-4"/>
    <n v="0"/>
    <n v="0"/>
    <n v="0"/>
    <n v="6.3022999999999996E-4"/>
    <n v="7.5509700000000004E-4"/>
    <n v="1.7808200000000001E-4"/>
    <n v="0"/>
    <n v="6.83435E-5"/>
    <n v="1.631764E-3"/>
    <n v="27112.025229999999"/>
  </r>
  <r>
    <n v="108929"/>
    <x v="37"/>
    <s v="Package 5, Variable Speed HP RTU or HP Boilers + Economizer + DCV + Energy Recovery"/>
    <b v="1"/>
    <n v="8.0877381889999995"/>
    <s v="Healthcare"/>
    <s v="GA, Butts County"/>
    <s v="_1000"/>
    <s v="Small Packaged Unit"/>
    <s v="gen2_t8_halogen"/>
    <s v="Georgia"/>
    <n v="40.755555559999998"/>
    <s v="A: Non Food-Service Buildings with Small Packaged Units"/>
    <n v="1.13491E-4"/>
    <n v="1.32213E-4"/>
    <n v="0"/>
    <n v="0"/>
    <n v="0"/>
    <n v="6.99801E-4"/>
    <n v="1.91719E-4"/>
    <n v="1.54234E-4"/>
    <n v="0"/>
    <n v="4.4307700000000003E-5"/>
    <n v="0"/>
    <n v="3.4725599999999998E-5"/>
    <n v="0"/>
    <n v="0"/>
    <n v="0"/>
    <n v="6.99801E-4"/>
    <n v="2.26445E-4"/>
    <n v="1.54234E-4"/>
    <n v="0"/>
    <n v="4.4307700000000003E-5"/>
    <n v="1.124711E-3"/>
    <n v="8087.7381889999997"/>
  </r>
  <r>
    <n v="140948"/>
    <x v="37"/>
    <s v="Package 5, Variable Speed HP RTU or HP Boilers + Economizer + DCV + Energy Recovery"/>
    <b v="1"/>
    <n v="1.7872447709999999"/>
    <s v="Healthcare"/>
    <s v="GA, Butts County"/>
    <s v="52001_64000"/>
    <s v="Multizone CAV/VAV"/>
    <s v="gen2_t8_halogen"/>
    <s v="Georgia"/>
    <n v="25.826101529999999"/>
    <s v="F: Buildings with Electric Resistance Multizone Systems"/>
    <n v="8.7843899999999996E-4"/>
    <n v="1.0682739999999999E-3"/>
    <n v="0"/>
    <n v="0"/>
    <n v="0"/>
    <n v="5.3426979999999999E-3"/>
    <n v="2.0771600000000002E-3"/>
    <n v="1.1411170000000001E-3"/>
    <n v="0"/>
    <n v="1.8608399999999999E-4"/>
    <n v="0"/>
    <n v="3.87735E-4"/>
    <n v="0"/>
    <n v="0"/>
    <n v="0"/>
    <n v="5.3426979999999999E-3"/>
    <n v="2.4648949999999999E-3"/>
    <n v="1.1411170000000001E-3"/>
    <n v="0"/>
    <n v="1.8608399999999999E-4"/>
    <n v="9.1347770000000002E-3"/>
    <n v="103660.1967"/>
  </r>
  <r>
    <n v="85523"/>
    <x v="38"/>
    <s v="Comprehensive Geothermal Heat Pump Package, Hydronic GHP, Packaged GHP, or Console GHP"/>
    <b v="1"/>
    <n v="0.58939185299999997"/>
    <s v="Healthcare"/>
    <s v="GA, Butts County"/>
    <s v="40001_52000"/>
    <s v="Multizone CAV/VAV"/>
    <s v="gen4_led"/>
    <s v="Georgia"/>
    <n v="15.24208937"/>
    <s v="F: Buildings with Electric Resistance Multizone Systems"/>
    <n v="1.24043E-4"/>
    <n v="1.6249799999999999E-4"/>
    <n v="0"/>
    <n v="0"/>
    <n v="0"/>
    <n v="4.0852500000000002E-4"/>
    <n v="6.4936900000000001E-4"/>
    <n v="1.7808200000000001E-4"/>
    <n v="0"/>
    <n v="6.83435E-5"/>
    <n v="0"/>
    <n v="1.05727E-4"/>
    <n v="0"/>
    <n v="0"/>
    <n v="0"/>
    <n v="4.0852500000000002E-4"/>
    <n v="7.5509700000000004E-4"/>
    <n v="1.7808200000000001E-4"/>
    <n v="0"/>
    <n v="6.83435E-5"/>
    <n v="1.410047E-3"/>
    <n v="27112.025229999999"/>
  </r>
  <r>
    <n v="108929"/>
    <x v="38"/>
    <s v="Comprehensive Geothermal Heat Pump Package, Hydronic GHP, Packaged GHP, or Console GHP"/>
    <b v="1"/>
    <n v="8.0877381889999995"/>
    <s v="Healthcare"/>
    <s v="GA, Butts County"/>
    <s v="_1000"/>
    <s v="Small Packaged Unit"/>
    <s v="gen2_t8_halogen"/>
    <s v="Georgia"/>
    <n v="25.261111110000002"/>
    <s v="A: Non Food-Service Buildings with Small Packaged Units"/>
    <n v="6.9085799999999995E-5"/>
    <n v="8.1252800000000002E-5"/>
    <n v="0"/>
    <n v="0"/>
    <n v="0"/>
    <n v="2.7213200000000002E-4"/>
    <n v="1.91719E-4"/>
    <n v="1.54234E-4"/>
    <n v="0"/>
    <n v="4.4307700000000003E-5"/>
    <n v="0"/>
    <n v="3.4725599999999998E-5"/>
    <n v="0"/>
    <n v="0"/>
    <n v="0"/>
    <n v="2.7213200000000002E-4"/>
    <n v="2.26445E-4"/>
    <n v="1.54234E-4"/>
    <n v="0"/>
    <n v="4.4307700000000003E-5"/>
    <n v="6.9711800000000004E-4"/>
    <n v="8087.7381889999997"/>
  </r>
  <r>
    <n v="140948"/>
    <x v="38"/>
    <s v="Comprehensive Geothermal Heat Pump Package, Hydronic GHP, Packaged GHP, or Console GHP"/>
    <b v="1"/>
    <n v="1.7872447709999999"/>
    <s v="Healthcare"/>
    <s v="GA, Butts County"/>
    <s v="52001_64000"/>
    <s v="Multizone CAV/VAV"/>
    <s v="gen2_t8_halogen"/>
    <s v="Georgia"/>
    <n v="22.721360149999999"/>
    <s v="F: Buildings with Electric Resistance Multizone Systems"/>
    <n v="7.71235E-4"/>
    <n v="9.3740900000000005E-4"/>
    <n v="0"/>
    <n v="0"/>
    <n v="0"/>
    <n v="4.2445240000000004E-3"/>
    <n v="2.0771600000000002E-3"/>
    <n v="1.1411170000000001E-3"/>
    <n v="0"/>
    <n v="1.8608399999999999E-4"/>
    <n v="0"/>
    <n v="3.87735E-4"/>
    <n v="0"/>
    <n v="0"/>
    <n v="0"/>
    <n v="4.2445240000000004E-3"/>
    <n v="2.4648949999999999E-3"/>
    <n v="1.1411170000000001E-3"/>
    <n v="0"/>
    <n v="1.8608399999999999E-4"/>
    <n v="8.0366190000000001E-3"/>
    <n v="103660.1967"/>
  </r>
  <r>
    <n v="85523"/>
    <x v="39"/>
    <s v="Package 6, Demand Flexibility, Lighting + Thermostat Control, Load Shed for Daily Bldg Peak Reduction"/>
    <b v="0"/>
    <n v="0.58939185299999997"/>
    <s v="Healthcare"/>
    <s v="GA, Butts County"/>
    <s v="40001_52000"/>
    <s v="Multizone CAV/VAV"/>
    <s v="gen4_led"/>
    <s v="Georgia"/>
    <n v="18.699396140000001"/>
    <s v="F: Buildings with Electric Resistance Multizone Systems"/>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9"/>
    <s v="Package 6, Demand Flexibility, Lighting + Thermostat Control, Load Shed for Daily Bldg Peak Reduction"/>
    <b v="0"/>
    <n v="8.0877381889999995"/>
    <s v="Healthcare"/>
    <s v="GA, Butts County"/>
    <s v="_1000"/>
    <s v="Small Packaged Unit"/>
    <s v="gen2_t8_halogen"/>
    <s v="Georgia"/>
    <n v="41.886111110000002"/>
    <s v="A: Non Food-Service Buildings with Small Packaged Units"/>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39"/>
    <s v="Package 6, Demand Flexibility, Lighting + Thermostat Control, Load Shed for Daily Bldg Peak Reduction"/>
    <b v="0"/>
    <n v="1.7872447709999999"/>
    <s v="Healthcare"/>
    <s v="GA, Butts County"/>
    <s v="52001_64000"/>
    <s v="Multizone CAV/VAV"/>
    <s v="gen2_t8_halogen"/>
    <s v="Georgia"/>
    <n v="26.700862069999999"/>
    <s v="F: Buildings with Electric Resistance Multizone Systems"/>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140950"/>
    <x v="1"/>
    <s v="Wall Insulation"/>
    <b v="1"/>
    <n v="1.260001701"/>
    <s v="Healthcare"/>
    <s v="GA, Cobb County"/>
    <s v="70001_80000"/>
    <s v="Multizone CAV/VAV"/>
    <s v="gen5_led"/>
    <s v="Georgia"/>
    <n v="21.038629629999999"/>
    <s v="F: Buildings with Electric Resistance Multizone Systems"/>
    <n v="6.7124800000000005E-4"/>
    <n v="7.7713399999999996E-4"/>
    <n v="0"/>
    <n v="0"/>
    <n v="0"/>
    <n v="3.3340990000000001E-3"/>
    <n v="2.135166E-3"/>
    <n v="7.1701600000000001E-4"/>
    <n v="0"/>
    <n v="0"/>
    <n v="0"/>
    <n v="3.9012600000000003E-4"/>
    <n v="2.0745299999999999E-4"/>
    <n v="0"/>
    <n v="0"/>
    <n v="3.3340990000000001E-3"/>
    <n v="2.5252920000000002E-3"/>
    <n v="7.1701600000000001E-4"/>
    <n v="0"/>
    <n v="2.0745299999999999E-4"/>
    <n v="6.7838600000000001E-3"/>
    <n v="94500.127550000005"/>
  </r>
  <r>
    <n v="140953"/>
    <x v="1"/>
    <s v="Wall Insulation"/>
    <b v="1"/>
    <n v="1.1331322109999999"/>
    <s v="Healthcare"/>
    <s v="GA, Cobb County"/>
    <s v="80001_100000"/>
    <s v="Multizone CAV/VAV"/>
    <s v="gen2_t8_halogen"/>
    <s v="Georgia"/>
    <n v="21.468240739999999"/>
    <s v="F: Buildings with Electric Resistance Multizone Systems"/>
    <n v="7.29589E-4"/>
    <n v="8.7004900000000002E-4"/>
    <n v="0"/>
    <n v="0"/>
    <n v="0"/>
    <n v="3.7749459999999999E-3"/>
    <n v="2.0710519999999999E-3"/>
    <n v="1.07179E-3"/>
    <n v="0"/>
    <n v="1.67007E-4"/>
    <n v="0"/>
    <n v="3.8565300000000002E-4"/>
    <n v="0"/>
    <n v="0"/>
    <n v="0"/>
    <n v="3.7749459999999999E-3"/>
    <n v="2.456705E-3"/>
    <n v="1.07179E-3"/>
    <n v="0"/>
    <n v="1.67007E-4"/>
    <n v="7.4704469999999999E-3"/>
    <n v="101981.899"/>
  </r>
  <r>
    <n v="140950"/>
    <x v="2"/>
    <s v="Roof Insulation"/>
    <b v="1"/>
    <n v="1.260001701"/>
    <s v="Healthcare"/>
    <s v="GA, Cobb County"/>
    <s v="70001_80000"/>
    <s v="Multizone CAV/VAV"/>
    <s v="gen5_led"/>
    <s v="Georgia"/>
    <n v="20.638999999999999"/>
    <s v="F: Buildings with Electric Resistance Multizone Systems"/>
    <n v="6.5692099999999998E-4"/>
    <n v="7.6177799999999996E-4"/>
    <n v="0"/>
    <n v="0"/>
    <n v="0"/>
    <n v="3.2052389999999999E-3"/>
    <n v="2.135166E-3"/>
    <n v="7.1701600000000001E-4"/>
    <n v="0"/>
    <n v="0"/>
    <n v="0"/>
    <n v="3.9012600000000003E-4"/>
    <n v="2.0745299999999999E-4"/>
    <n v="0"/>
    <n v="0"/>
    <n v="3.2052389999999999E-3"/>
    <n v="2.5252920000000002E-3"/>
    <n v="7.1701600000000001E-4"/>
    <n v="0"/>
    <n v="2.0745299999999999E-4"/>
    <n v="6.6550009999999998E-3"/>
    <n v="94500.127550000005"/>
  </r>
  <r>
    <n v="140953"/>
    <x v="2"/>
    <s v="Roof Insulation"/>
    <b v="1"/>
    <n v="1.1331322109999999"/>
    <s v="Healthcare"/>
    <s v="GA, Cobb County"/>
    <s v="80001_100000"/>
    <s v="Multizone CAV/VAV"/>
    <s v="gen2_t8_halogen"/>
    <s v="Georgia"/>
    <n v="20.8454321"/>
    <s v="F: Buildings with Electric Resistance Multizone Systems"/>
    <n v="7.0684000000000003E-4"/>
    <n v="8.4422200000000005E-4"/>
    <n v="0"/>
    <n v="0"/>
    <n v="0"/>
    <n v="3.5582230000000001E-3"/>
    <n v="2.0710519999999999E-3"/>
    <n v="1.07179E-3"/>
    <n v="0"/>
    <n v="1.67007E-4"/>
    <n v="0"/>
    <n v="3.8565300000000002E-4"/>
    <n v="0"/>
    <n v="0"/>
    <n v="0"/>
    <n v="3.5582230000000001E-3"/>
    <n v="2.456705E-3"/>
    <n v="1.07179E-3"/>
    <n v="0"/>
    <n v="1.67007E-4"/>
    <n v="7.2537239999999996E-3"/>
    <n v="101981.899"/>
  </r>
  <r>
    <n v="140950"/>
    <x v="3"/>
    <s v="Secondary Windows"/>
    <b v="1"/>
    <n v="1.260001701"/>
    <s v="Healthcare"/>
    <s v="GA, Cobb County"/>
    <s v="70001_80000"/>
    <s v="Multizone CAV/VAV"/>
    <s v="gen5_led"/>
    <s v="Georgia"/>
    <n v="21.10062963"/>
    <s v="F: Buildings with Electric Resistance Multizone Systems"/>
    <n v="6.7476199999999997E-4"/>
    <n v="7.7951599999999995E-4"/>
    <n v="0"/>
    <n v="0"/>
    <n v="0"/>
    <n v="3.3540900000000001E-3"/>
    <n v="2.135166E-3"/>
    <n v="7.1701600000000001E-4"/>
    <n v="0"/>
    <n v="0"/>
    <n v="0"/>
    <n v="3.9012600000000003E-4"/>
    <n v="2.0745299999999999E-4"/>
    <n v="0"/>
    <n v="0"/>
    <n v="3.3540900000000001E-3"/>
    <n v="2.5252920000000002E-3"/>
    <n v="7.1701600000000001E-4"/>
    <n v="0"/>
    <n v="2.0745299999999999E-4"/>
    <n v="6.803852E-3"/>
    <n v="94500.127550000005"/>
  </r>
  <r>
    <n v="140953"/>
    <x v="3"/>
    <s v="Secondary Windows"/>
    <b v="1"/>
    <n v="1.1331322109999999"/>
    <s v="Healthcare"/>
    <s v="GA, Cobb County"/>
    <s v="80001_100000"/>
    <s v="Multizone CAV/VAV"/>
    <s v="gen2_t8_halogen"/>
    <s v="Georgia"/>
    <n v="21.56296296"/>
    <s v="F: Buildings with Electric Resistance Multizone Systems"/>
    <n v="7.3392300000000004E-4"/>
    <n v="8.7397600000000005E-4"/>
    <n v="0"/>
    <n v="0"/>
    <n v="0"/>
    <n v="3.8079070000000001E-3"/>
    <n v="2.0710519999999999E-3"/>
    <n v="1.07179E-3"/>
    <n v="0"/>
    <n v="1.67007E-4"/>
    <n v="0"/>
    <n v="3.8565300000000002E-4"/>
    <n v="0"/>
    <n v="0"/>
    <n v="0"/>
    <n v="3.8079070000000001E-3"/>
    <n v="2.456705E-3"/>
    <n v="1.07179E-3"/>
    <n v="0"/>
    <n v="1.67007E-4"/>
    <n v="7.5034079999999996E-3"/>
    <n v="101981.899"/>
  </r>
  <r>
    <n v="140950"/>
    <x v="4"/>
    <s v="Window Film"/>
    <b v="1"/>
    <n v="1.260001701"/>
    <s v="Healthcare"/>
    <s v="GA, Cobb County"/>
    <s v="70001_80000"/>
    <s v="Multizone CAV/VAV"/>
    <s v="gen5_led"/>
    <s v="Georgia"/>
    <n v="21.289074070000002"/>
    <s v="F: Buildings with Electric Resistance Multizone Systems"/>
    <n v="6.84225E-4"/>
    <n v="7.8675800000000003E-4"/>
    <n v="0"/>
    <n v="0"/>
    <n v="0"/>
    <n v="3.4148659999999999E-3"/>
    <n v="2.135166E-3"/>
    <n v="7.1701600000000001E-4"/>
    <n v="0"/>
    <n v="0"/>
    <n v="0"/>
    <n v="3.9012600000000003E-4"/>
    <n v="2.0745299999999999E-4"/>
    <n v="0"/>
    <n v="0"/>
    <n v="3.4148659999999999E-3"/>
    <n v="2.5252920000000002E-3"/>
    <n v="7.1701600000000001E-4"/>
    <n v="0"/>
    <n v="2.0745299999999999E-4"/>
    <n v="6.8646159999999996E-3"/>
    <n v="94500.127550000005"/>
  </r>
  <r>
    <n v="140953"/>
    <x v="4"/>
    <s v="Window Film"/>
    <b v="1"/>
    <n v="1.1331322109999999"/>
    <s v="Healthcare"/>
    <s v="GA, Cobb County"/>
    <s v="80001_100000"/>
    <s v="Multizone CAV/VAV"/>
    <s v="gen2_t8_halogen"/>
    <s v="Georgia"/>
    <n v="21.637839509999999"/>
    <s v="F: Buildings with Electric Resistance Multizone Systems"/>
    <n v="7.3876599999999997E-4"/>
    <n v="8.7708199999999995E-4"/>
    <n v="0"/>
    <n v="0"/>
    <n v="0"/>
    <n v="3.8339730000000001E-3"/>
    <n v="2.0710519999999999E-3"/>
    <n v="1.07179E-3"/>
    <n v="0"/>
    <n v="1.67007E-4"/>
    <n v="0"/>
    <n v="3.8565300000000002E-4"/>
    <n v="0"/>
    <n v="0"/>
    <n v="0"/>
    <n v="3.8339730000000001E-3"/>
    <n v="2.456705E-3"/>
    <n v="1.07179E-3"/>
    <n v="0"/>
    <n v="1.67007E-4"/>
    <n v="7.5294639999999996E-3"/>
    <n v="101981.899"/>
  </r>
  <r>
    <n v="140950"/>
    <x v="5"/>
    <s v="New Windows"/>
    <b v="1"/>
    <n v="1.260001701"/>
    <s v="Healthcare"/>
    <s v="GA, Cobb County"/>
    <s v="70001_80000"/>
    <s v="Multizone CAV/VAV"/>
    <s v="gen5_led"/>
    <s v="Georgia"/>
    <n v="21.03088889"/>
    <s v="F: Buildings with Electric Resistance Multizone Systems"/>
    <n v="6.7360499999999997E-4"/>
    <n v="7.7683600000000004E-4"/>
    <n v="0"/>
    <n v="0"/>
    <n v="0"/>
    <n v="3.3315910000000001E-3"/>
    <n v="2.135166E-3"/>
    <n v="7.1701600000000001E-4"/>
    <n v="0"/>
    <n v="0"/>
    <n v="0"/>
    <n v="3.9012600000000003E-4"/>
    <n v="2.0745299999999999E-4"/>
    <n v="0"/>
    <n v="0"/>
    <n v="3.3315910000000001E-3"/>
    <n v="2.5252920000000002E-3"/>
    <n v="7.1701600000000001E-4"/>
    <n v="0"/>
    <n v="2.0745299999999999E-4"/>
    <n v="6.7813639999999998E-3"/>
    <n v="94500.127550000005"/>
  </r>
  <r>
    <n v="140953"/>
    <x v="5"/>
    <s v="New Windows"/>
    <b v="1"/>
    <n v="1.1331322109999999"/>
    <s v="Healthcare"/>
    <s v="GA, Cobb County"/>
    <s v="80001_100000"/>
    <s v="Multizone CAV/VAV"/>
    <s v="gen2_t8_halogen"/>
    <s v="Georgia"/>
    <n v="21.56410494"/>
    <s v="F: Buildings with Electric Resistance Multizone Systems"/>
    <n v="7.3541500000000001E-4"/>
    <n v="8.7402300000000003E-4"/>
    <n v="0"/>
    <n v="0"/>
    <n v="0"/>
    <n v="3.8082929999999999E-3"/>
    <n v="2.0710519999999999E-3"/>
    <n v="1.07179E-3"/>
    <n v="0"/>
    <n v="1.67007E-4"/>
    <n v="0"/>
    <n v="3.8565300000000002E-4"/>
    <n v="0"/>
    <n v="0"/>
    <n v="0"/>
    <n v="3.8082929999999999E-3"/>
    <n v="2.456705E-3"/>
    <n v="1.07179E-3"/>
    <n v="0"/>
    <n v="1.67007E-4"/>
    <n v="7.503806E-3"/>
    <n v="101981.899"/>
  </r>
  <r>
    <n v="140950"/>
    <x v="6"/>
    <s v="HP Boiler, Electric Backup"/>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6"/>
    <s v="HP Boiler, Electric Backup"/>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7"/>
    <s v="HP Boiler, Gas Backup"/>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7"/>
    <s v="HP Boiler, Gas Backup"/>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8"/>
    <s v="DOAS HP Minisplits"/>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8"/>
    <s v="DOAS HP Minisplits"/>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9"/>
    <s v="Variable Speed HP RTU, Original Heating Fuel Backup"/>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9"/>
    <s v="Variable Speed HP RTU, Original Heating Fuel Backup"/>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10"/>
    <s v="Variable Speed HP RTU, Electric Backup"/>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0"/>
    <s v="Variable Speed HP RTU, Electric Backup"/>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11"/>
    <s v="VRF with DOAS"/>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1"/>
    <s v="VRF with DOAS"/>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12"/>
    <s v="Demand Control Ventilation"/>
    <b v="1"/>
    <n v="1.260001701"/>
    <s v="Healthcare"/>
    <s v="GA, Cobb County"/>
    <s v="70001_80000"/>
    <s v="Multizone CAV/VAV"/>
    <s v="gen5_led"/>
    <s v="Georgia"/>
    <n v="20.426851849999998"/>
    <s v="F: Buildings with Electric Resistance Multizone Systems"/>
    <n v="6.4263799999999995E-4"/>
    <n v="7.5362599999999997E-4"/>
    <n v="0"/>
    <n v="0"/>
    <n v="0"/>
    <n v="3.136832E-3"/>
    <n v="2.135166E-3"/>
    <n v="7.1701600000000001E-4"/>
    <n v="0"/>
    <n v="0"/>
    <n v="0"/>
    <n v="3.9012600000000003E-4"/>
    <n v="2.0745299999999999E-4"/>
    <n v="0"/>
    <n v="0"/>
    <n v="3.136832E-3"/>
    <n v="2.5252920000000002E-3"/>
    <n v="7.1701600000000001E-4"/>
    <n v="0"/>
    <n v="2.0745299999999999E-4"/>
    <n v="6.5865940000000003E-3"/>
    <n v="94500.127550000005"/>
  </r>
  <r>
    <n v="140953"/>
    <x v="12"/>
    <s v="Demand Control Ventilation"/>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13"/>
    <s v="Energy Recovery for AHUs"/>
    <b v="1"/>
    <n v="1.260001701"/>
    <s v="Healthcare"/>
    <s v="GA, Cobb County"/>
    <s v="70001_80000"/>
    <s v="Multizone CAV/VAV"/>
    <s v="gen5_led"/>
    <s v="Georgia"/>
    <n v="20.31811111"/>
    <s v="F: Buildings with Electric Resistance Multizone Systems"/>
    <n v="6.3684099999999997E-4"/>
    <n v="7.4944699999999998E-4"/>
    <n v="0"/>
    <n v="0"/>
    <n v="0"/>
    <n v="3.1017689999999999E-3"/>
    <n v="2.135166E-3"/>
    <n v="7.1701600000000001E-4"/>
    <n v="0"/>
    <n v="0"/>
    <n v="0"/>
    <n v="3.9012600000000003E-4"/>
    <n v="2.0745299999999999E-4"/>
    <n v="0"/>
    <n v="0"/>
    <n v="3.1017689999999999E-3"/>
    <n v="2.5252920000000002E-3"/>
    <n v="7.1701600000000001E-4"/>
    <n v="0"/>
    <n v="2.0745299999999999E-4"/>
    <n v="6.5515310000000002E-3"/>
    <n v="94500.127550000005"/>
  </r>
  <r>
    <n v="140953"/>
    <x v="13"/>
    <s v="Energy Recovery for AHUs"/>
    <b v="1"/>
    <n v="1.1331322109999999"/>
    <s v="Healthcare"/>
    <s v="GA, Cobb County"/>
    <s v="80001_100000"/>
    <s v="Multizone CAV/VAV"/>
    <s v="gen2_t8_halogen"/>
    <s v="Georgia"/>
    <n v="21.050586419999998"/>
    <s v="F: Buildings with Electric Resistance Multizone Systems"/>
    <n v="7.0641400000000004E-4"/>
    <n v="8.5272899999999999E-4"/>
    <n v="0"/>
    <n v="0"/>
    <n v="0"/>
    <n v="3.6296010000000001E-3"/>
    <n v="2.0710519999999999E-3"/>
    <n v="1.07179E-3"/>
    <n v="0"/>
    <n v="1.67007E-4"/>
    <n v="0"/>
    <n v="3.8565300000000002E-4"/>
    <n v="0"/>
    <n v="0"/>
    <n v="0"/>
    <n v="3.6296010000000001E-3"/>
    <n v="2.456705E-3"/>
    <n v="1.07179E-3"/>
    <n v="0"/>
    <n v="1.67007E-4"/>
    <n v="7.3251130000000003E-3"/>
    <n v="101981.899"/>
  </r>
  <r>
    <n v="140950"/>
    <x v="14"/>
    <s v="Air Side Economizers for AHUs"/>
    <b v="1"/>
    <n v="1.260001701"/>
    <s v="Healthcare"/>
    <s v="GA, Cobb County"/>
    <s v="70001_80000"/>
    <s v="Multizone CAV/VAV"/>
    <s v="gen5_led"/>
    <s v="Georgia"/>
    <n v="21.26055556"/>
    <s v="F: Buildings with Electric Resistance Multizone Systems"/>
    <n v="6.8014200000000001E-4"/>
    <n v="7.85661E-4"/>
    <n v="0"/>
    <n v="0"/>
    <n v="0"/>
    <n v="3.4056580000000002E-3"/>
    <n v="2.135166E-3"/>
    <n v="7.1701600000000001E-4"/>
    <n v="0"/>
    <n v="0"/>
    <n v="0"/>
    <n v="3.9012600000000003E-4"/>
    <n v="2.0745299999999999E-4"/>
    <n v="0"/>
    <n v="0"/>
    <n v="3.4056580000000002E-3"/>
    <n v="2.5252920000000002E-3"/>
    <n v="7.1701600000000001E-4"/>
    <n v="0"/>
    <n v="2.0745299999999999E-4"/>
    <n v="6.8554200000000001E-3"/>
    <n v="94500.127550000005"/>
  </r>
  <r>
    <n v="140953"/>
    <x v="14"/>
    <s v="Air Side Economizers for AHUs"/>
    <b v="1"/>
    <n v="1.1331322109999999"/>
    <s v="Healthcare"/>
    <s v="GA, Cobb County"/>
    <s v="80001_100000"/>
    <s v="Multizone CAV/VAV"/>
    <s v="gen2_t8_halogen"/>
    <s v="Georgia"/>
    <n v="21.68049383"/>
    <s v="F: Buildings with Electric Resistance Multizone Systems"/>
    <n v="7.3777300000000005E-4"/>
    <n v="8.7885000000000003E-4"/>
    <n v="0"/>
    <n v="0"/>
    <n v="0"/>
    <n v="3.848794E-3"/>
    <n v="2.0710519999999999E-3"/>
    <n v="1.07179E-3"/>
    <n v="0"/>
    <n v="1.67007E-4"/>
    <n v="0"/>
    <n v="3.8565300000000002E-4"/>
    <n v="0"/>
    <n v="0"/>
    <n v="0"/>
    <n v="3.848794E-3"/>
    <n v="2.456705E-3"/>
    <n v="1.07179E-3"/>
    <n v="0"/>
    <n v="1.67007E-4"/>
    <n v="7.5443059999999998E-3"/>
    <n v="101981.899"/>
  </r>
  <r>
    <n v="140950"/>
    <x v="15"/>
    <s v="VRF with DOAS, 25pct Heat Pump Upsizing Allowance"/>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5"/>
    <s v="VRF with DOAS, 25pct Heat Pump Upsizing Allowance"/>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16"/>
    <s v="Unoccupied AHU Control"/>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6"/>
    <s v="Unoccupied AHU Control"/>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17"/>
    <s v="Variable Speed HP RTU, Electric Backup, Energy Recovery"/>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7"/>
    <s v="Variable Speed HP RTU, Electric Backup, Energy Recovery"/>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18"/>
    <s v="Advanced RTU Controls"/>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8"/>
    <s v="Advanced RTU Controls"/>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19"/>
    <s v="Hydronic Water-to-Water Geothermal Heat Pump"/>
    <b v="1"/>
    <n v="1.260001701"/>
    <s v="Healthcare"/>
    <s v="GA, Cobb County"/>
    <s v="70001_80000"/>
    <s v="Multizone CAV/VAV"/>
    <s v="gen5_led"/>
    <s v="Georgia"/>
    <n v="19.539000000000001"/>
    <s v="F: Buildings with Electric Resistance Multizone Systems"/>
    <n v="6.0692199999999997E-4"/>
    <n v="7.1951000000000003E-4"/>
    <n v="0"/>
    <n v="0"/>
    <n v="0"/>
    <n v="2.8505459999999998E-3"/>
    <n v="2.135166E-3"/>
    <n v="7.1701600000000001E-4"/>
    <n v="0"/>
    <n v="0"/>
    <n v="0"/>
    <n v="3.9012600000000003E-4"/>
    <n v="2.0745299999999999E-4"/>
    <n v="0"/>
    <n v="0"/>
    <n v="2.8505459999999998E-3"/>
    <n v="2.5252920000000002E-3"/>
    <n v="7.1701600000000001E-4"/>
    <n v="0"/>
    <n v="2.0745299999999999E-4"/>
    <n v="6.3003080000000001E-3"/>
    <n v="94500.127550000005"/>
  </r>
  <r>
    <n v="140953"/>
    <x v="19"/>
    <s v="Hydronic Water-to-Water Geothermal Heat Pump"/>
    <b v="1"/>
    <n v="1.1331322109999999"/>
    <s v="Healthcare"/>
    <s v="GA, Cobb County"/>
    <s v="80001_100000"/>
    <s v="Multizone CAV/VAV"/>
    <s v="gen2_t8_halogen"/>
    <s v="Georgia"/>
    <n v="20.578549379999998"/>
    <s v="F: Buildings with Electric Resistance Multizone Systems"/>
    <n v="6.8279300000000001E-4"/>
    <n v="8.3315500000000003E-4"/>
    <n v="0"/>
    <n v="0"/>
    <n v="0"/>
    <n v="3.4653539999999999E-3"/>
    <n v="2.0710519999999999E-3"/>
    <n v="1.07179E-3"/>
    <n v="0"/>
    <n v="1.67007E-4"/>
    <n v="0"/>
    <n v="3.8565300000000002E-4"/>
    <n v="0"/>
    <n v="0"/>
    <n v="0"/>
    <n v="3.4653539999999999E-3"/>
    <n v="2.456705E-3"/>
    <n v="1.07179E-3"/>
    <n v="0"/>
    <n v="1.67007E-4"/>
    <n v="7.1608549999999998E-3"/>
    <n v="101981.899"/>
  </r>
  <r>
    <n v="140950"/>
    <x v="20"/>
    <s v="Packaged Water-to-Air Geothermal Heat Pump"/>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0"/>
    <s v="Packaged Water-to-Air Geothermal Heat Pump"/>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21"/>
    <s v="Console Water-to-Air Geothermal Heat Pump"/>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1"/>
    <s v="Console Water-to-Air Geothermal Heat Pump"/>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22"/>
    <s v="Standard Performance HP RTU, Electric Backup"/>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2"/>
    <s v="Standard Performance HP RTU, Electric Backup"/>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23"/>
    <s v="Standard Performance HP RTU, Electric Backup + Roof Insulation"/>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3"/>
    <s v="Standard Performance HP RTU, Electric Backup + Roof Insulation"/>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24"/>
    <s v="Standard Performance HP RTU, Electric Backup, 32F Minimum Compressor Lockout"/>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4"/>
    <s v="Standard Performance HP RTU, Electric Backup, 32F Minimum Compressor Lockout"/>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25"/>
    <s v="Cold Climate Challenge HP RTU, Electric Backup"/>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5"/>
    <s v="Cold Climate Challenge HP RTU, Electric Backup"/>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26"/>
    <s v="Ideal Thermal Air Loads"/>
    <b v="1"/>
    <n v="1.260001701"/>
    <s v="Healthcare"/>
    <s v="GA, Cobb County"/>
    <s v="70001_80000"/>
    <s v="Multizone CAV/VAV"/>
    <s v="gen5_led"/>
    <s v="Georgia"/>
    <n v="26.620185190000001"/>
    <s v="F: Buildings with Electric Resistance Multizone Systems"/>
    <n v="3.6410300000000001E-4"/>
    <n v="4.3116399999999999E-4"/>
    <n v="3.976785E-3"/>
    <n v="7.2618800000000001E-4"/>
    <n v="0"/>
    <n v="4.3088600000000001E-4"/>
    <n v="2.135166E-3"/>
    <n v="7.1701600000000001E-4"/>
    <n v="0"/>
    <n v="0"/>
    <n v="0"/>
    <n v="3.9012600000000003E-4"/>
    <n v="2.0744099999999999E-4"/>
    <n v="0"/>
    <n v="0"/>
    <n v="5.1338590000000002E-3"/>
    <n v="2.5252920000000002E-3"/>
    <n v="7.1701600000000001E-4"/>
    <n v="0"/>
    <n v="2.0744099999999999E-4"/>
    <n v="8.5836209999999996E-3"/>
    <n v="94500.127550000005"/>
  </r>
  <r>
    <n v="140953"/>
    <x v="26"/>
    <s v="Ideal Thermal Air Loads"/>
    <b v="1"/>
    <n v="1.1331322109999999"/>
    <s v="Healthcare"/>
    <s v="GA, Cobb County"/>
    <s v="80001_100000"/>
    <s v="Multizone CAV/VAV"/>
    <s v="gen2_t8_halogen"/>
    <s v="Georgia"/>
    <n v="27.189783949999999"/>
    <s v="F: Buildings with Electric Resistance Multizone Systems"/>
    <n v="3.7991400000000002E-4"/>
    <n v="4.7561000000000001E-4"/>
    <n v="4.675378E-3"/>
    <n v="6.2551000000000002E-4"/>
    <n v="0"/>
    <n v="4.6501099999999998E-4"/>
    <n v="2.0710519999999999E-3"/>
    <n v="1.07179E-3"/>
    <n v="0"/>
    <n v="1.67007E-4"/>
    <n v="0"/>
    <n v="3.8565300000000002E-4"/>
    <n v="0"/>
    <n v="0"/>
    <n v="0"/>
    <n v="5.7658980000000002E-3"/>
    <n v="2.456705E-3"/>
    <n v="1.07179E-3"/>
    <n v="0"/>
    <n v="1.67007E-4"/>
    <n v="9.4614109999999994E-3"/>
    <n v="101981.899"/>
  </r>
  <r>
    <n v="140950"/>
    <x v="27"/>
    <s v="LED Lighting"/>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7"/>
    <s v="LED Lighting"/>
    <b v="1"/>
    <n v="1.1331322109999999"/>
    <s v="Healthcare"/>
    <s v="GA, Cobb County"/>
    <s v="80001_100000"/>
    <s v="Multizone CAV/VAV"/>
    <s v="gen2_t8_halogen"/>
    <s v="Georgia"/>
    <n v="20.738734569999998"/>
    <s v="F: Buildings with Electric Resistance Multizone Systems"/>
    <n v="7.1529500000000002E-4"/>
    <n v="8.39798E-4"/>
    <n v="0"/>
    <n v="0"/>
    <n v="0"/>
    <n v="3.8914319999999998E-3"/>
    <n v="2.0710519999999999E-3"/>
    <n v="7.0145199999999998E-4"/>
    <n v="0"/>
    <n v="1.67007E-4"/>
    <n v="0"/>
    <n v="3.8565300000000002E-4"/>
    <n v="0"/>
    <n v="0"/>
    <n v="0"/>
    <n v="3.8914319999999998E-3"/>
    <n v="2.456705E-3"/>
    <n v="7.0145199999999998E-4"/>
    <n v="0"/>
    <n v="1.67007E-4"/>
    <n v="7.2165959999999996E-3"/>
    <n v="101981.899"/>
  </r>
  <r>
    <n v="140950"/>
    <x v="28"/>
    <s v="Electric Kitchen Equipment"/>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8"/>
    <s v="Electric Kitchen Equipment"/>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29"/>
    <s v="Demand Flexibility, Thermostat Control, Load Shed for Daily Bldg Peak Reduction"/>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9"/>
    <s v="Demand Flexibility, Thermostat Control, Load Shed for Daily Bldg Peak Reduction"/>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30"/>
    <s v="Demand Flexibility, Thermostat Control, Load Shift for Daily Bldg Peak Reduction"/>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0"/>
    <s v="Demand Flexibility, Thermostat Control, Load Shift for Daily Bldg Peak Reduction"/>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31"/>
    <s v="Demand Flexibility, Lighting Control, Load Shed for Daily Bldg Peak Reduction"/>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1"/>
    <s v="Demand Flexibility, Lighting Control, Load Shed for Daily Bldg Peak Reduction"/>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32"/>
    <s v="Demand Flexibility, Lighting Control, Load Shed for Daily GHG Emission Reduction"/>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2"/>
    <s v="Demand Flexibility, Lighting Control, Load Shed for Daily GHG Emission Reduction"/>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40950"/>
    <x v="33"/>
    <s v="Package 1, Wall &amp; Roof Insulation + New Windows"/>
    <b v="1"/>
    <n v="1.260001701"/>
    <s v="Healthcare"/>
    <s v="GA, Cobb County"/>
    <s v="70001_80000"/>
    <s v="Multizone CAV/VAV"/>
    <s v="gen5_led"/>
    <s v="Georgia"/>
    <n v="20.23885185"/>
    <s v="F: Buildings with Electric Resistance Multizone Systems"/>
    <n v="6.4355800000000002E-4"/>
    <n v="7.4640299999999998E-4"/>
    <n v="0"/>
    <n v="0"/>
    <n v="0"/>
    <n v="3.076212E-3"/>
    <n v="2.135166E-3"/>
    <n v="7.1701600000000001E-4"/>
    <n v="0"/>
    <n v="0"/>
    <n v="0"/>
    <n v="3.9012600000000003E-4"/>
    <n v="2.0745299999999999E-4"/>
    <n v="0"/>
    <n v="0"/>
    <n v="3.076212E-3"/>
    <n v="2.5252920000000002E-3"/>
    <n v="7.1701600000000001E-4"/>
    <n v="0"/>
    <n v="2.0745299999999999E-4"/>
    <n v="6.5259740000000004E-3"/>
    <n v="94500.127550000005"/>
  </r>
  <r>
    <n v="140953"/>
    <x v="33"/>
    <s v="Package 1, Wall &amp; Roof Insulation + New Windows"/>
    <b v="1"/>
    <n v="1.1331322109999999"/>
    <s v="Healthcare"/>
    <s v="GA, Cobb County"/>
    <s v="80001_100000"/>
    <s v="Multizone CAV/VAV"/>
    <s v="gen2_t8_halogen"/>
    <s v="Georgia"/>
    <n v="20.555030859999999"/>
    <s v="F: Buildings with Electric Resistance Multizone Systems"/>
    <n v="6.97418E-4"/>
    <n v="8.3217899999999995E-4"/>
    <n v="0"/>
    <n v="0"/>
    <n v="0"/>
    <n v="3.457159E-3"/>
    <n v="2.0710519999999999E-3"/>
    <n v="1.07179E-3"/>
    <n v="0"/>
    <n v="1.67007E-4"/>
    <n v="0"/>
    <n v="3.8565300000000002E-4"/>
    <n v="0"/>
    <n v="0"/>
    <n v="0"/>
    <n v="3.457159E-3"/>
    <n v="2.456705E-3"/>
    <n v="1.07179E-3"/>
    <n v="0"/>
    <n v="1.67007E-4"/>
    <n v="7.1526710000000002E-3"/>
    <n v="101981.899"/>
  </r>
  <r>
    <n v="140950"/>
    <x v="34"/>
    <s v="Package 2, LED Lighting + Variable Speed HP RTU or HP Boilers"/>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4"/>
    <s v="Package 2, LED Lighting + Variable Speed HP RTU or HP Boilers"/>
    <b v="1"/>
    <n v="1.1331322109999999"/>
    <s v="Healthcare"/>
    <s v="GA, Cobb County"/>
    <s v="80001_100000"/>
    <s v="Multizone CAV/VAV"/>
    <s v="gen2_t8_halogen"/>
    <s v="Georgia"/>
    <n v="20.738765430000001"/>
    <s v="F: Buildings with Electric Resistance Multizone Systems"/>
    <n v="7.1529500000000002E-4"/>
    <n v="8.39798E-4"/>
    <n v="0"/>
    <n v="0"/>
    <n v="0"/>
    <n v="3.8914319999999998E-3"/>
    <n v="2.0710519999999999E-3"/>
    <n v="7.0145199999999998E-4"/>
    <n v="0"/>
    <n v="1.67007E-4"/>
    <n v="0"/>
    <n v="3.8565300000000002E-4"/>
    <n v="0"/>
    <n v="0"/>
    <n v="0"/>
    <n v="3.8914319999999998E-3"/>
    <n v="2.456705E-3"/>
    <n v="7.0145199999999998E-4"/>
    <n v="0"/>
    <n v="1.67007E-4"/>
    <n v="7.2166069999999999E-3"/>
    <n v="101981.899"/>
  </r>
  <r>
    <n v="140950"/>
    <x v="35"/>
    <s v="Package 3, LED Lighting + Standard Performance HP RTU or HP Boilers"/>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5"/>
    <s v="Package 3, LED Lighting + Standard Performance HP RTU or HP Boilers"/>
    <b v="1"/>
    <n v="1.1331322109999999"/>
    <s v="Healthcare"/>
    <s v="GA, Cobb County"/>
    <s v="80001_100000"/>
    <s v="Multizone CAV/VAV"/>
    <s v="gen2_t8_halogen"/>
    <s v="Georgia"/>
    <n v="20.738734569999998"/>
    <s v="F: Buildings with Electric Resistance Multizone Systems"/>
    <n v="7.1529500000000002E-4"/>
    <n v="8.39798E-4"/>
    <n v="0"/>
    <n v="0"/>
    <n v="0"/>
    <n v="3.8914319999999998E-3"/>
    <n v="2.0710519999999999E-3"/>
    <n v="7.0145199999999998E-4"/>
    <n v="0"/>
    <n v="1.67007E-4"/>
    <n v="0"/>
    <n v="3.8565300000000002E-4"/>
    <n v="0"/>
    <n v="0"/>
    <n v="0"/>
    <n v="3.8914319999999998E-3"/>
    <n v="2.456705E-3"/>
    <n v="7.0145199999999998E-4"/>
    <n v="0"/>
    <n v="1.67007E-4"/>
    <n v="7.2165959999999996E-3"/>
    <n v="101981.899"/>
  </r>
  <r>
    <n v="140950"/>
    <x v="36"/>
    <s v="Package 4, Package 1 + Package 2"/>
    <b v="1"/>
    <n v="1.260001701"/>
    <s v="Healthcare"/>
    <s v="GA, Cobb County"/>
    <s v="70001_80000"/>
    <s v="Multizone CAV/VAV"/>
    <s v="gen5_led"/>
    <s v="Georgia"/>
    <n v="20.23885185"/>
    <s v="F: Buildings with Electric Resistance Multizone Systems"/>
    <n v="6.4355800000000002E-4"/>
    <n v="7.4640299999999998E-4"/>
    <n v="0"/>
    <n v="0"/>
    <n v="0"/>
    <n v="3.076212E-3"/>
    <n v="2.135166E-3"/>
    <n v="7.1701600000000001E-4"/>
    <n v="0"/>
    <n v="0"/>
    <n v="0"/>
    <n v="3.9012600000000003E-4"/>
    <n v="2.0745299999999999E-4"/>
    <n v="0"/>
    <n v="0"/>
    <n v="3.076212E-3"/>
    <n v="2.5252920000000002E-3"/>
    <n v="7.1701600000000001E-4"/>
    <n v="0"/>
    <n v="2.0745299999999999E-4"/>
    <n v="6.5259740000000004E-3"/>
    <n v="94500.127550000005"/>
  </r>
  <r>
    <n v="140953"/>
    <x v="36"/>
    <s v="Package 4, Package 1 + Package 2"/>
    <b v="1"/>
    <n v="1.1331322109999999"/>
    <s v="Healthcare"/>
    <s v="GA, Cobb County"/>
    <s v="80001_100000"/>
    <s v="Multizone CAV/VAV"/>
    <s v="gen2_t8_halogen"/>
    <s v="Georgia"/>
    <n v="19.63969136"/>
    <s v="F: Buildings with Electric Resistance Multizone Systems"/>
    <n v="6.7463799999999997E-4"/>
    <n v="7.9422300000000004E-4"/>
    <n v="0"/>
    <n v="0"/>
    <n v="0"/>
    <n v="3.50899E-3"/>
    <n v="2.0710519999999999E-3"/>
    <n v="7.0145199999999998E-4"/>
    <n v="0"/>
    <n v="1.67007E-4"/>
    <n v="0"/>
    <n v="3.8565300000000002E-4"/>
    <n v="0"/>
    <n v="0"/>
    <n v="0"/>
    <n v="3.50899E-3"/>
    <n v="2.456705E-3"/>
    <n v="7.0145199999999998E-4"/>
    <n v="0"/>
    <n v="1.67007E-4"/>
    <n v="6.8341549999999997E-3"/>
    <n v="101981.899"/>
  </r>
  <r>
    <n v="140950"/>
    <x v="37"/>
    <s v="Package 5, Variable Speed HP RTU or HP Boilers + Economizer + DCV + Energy Recovery"/>
    <b v="1"/>
    <n v="1.260001701"/>
    <s v="Healthcare"/>
    <s v="GA, Cobb County"/>
    <s v="70001_80000"/>
    <s v="Multizone CAV/VAV"/>
    <s v="gen5_led"/>
    <s v="Georgia"/>
    <n v="20.68959259"/>
    <s v="F: Buildings with Electric Resistance Multizone Systems"/>
    <n v="6.5390900000000004E-4"/>
    <n v="7.6372300000000001E-4"/>
    <n v="0"/>
    <n v="0"/>
    <n v="0"/>
    <n v="3.2215640000000001E-3"/>
    <n v="2.135166E-3"/>
    <n v="7.1701600000000001E-4"/>
    <n v="0"/>
    <n v="0"/>
    <n v="0"/>
    <n v="3.9012600000000003E-4"/>
    <n v="2.0745299999999999E-4"/>
    <n v="0"/>
    <n v="0"/>
    <n v="3.2215640000000001E-3"/>
    <n v="2.5252920000000002E-3"/>
    <n v="7.1701600000000001E-4"/>
    <n v="0"/>
    <n v="2.0745299999999999E-4"/>
    <n v="6.6713140000000002E-3"/>
    <n v="94500.127550000005"/>
  </r>
  <r>
    <n v="140953"/>
    <x v="37"/>
    <s v="Package 5, Variable Speed HP RTU or HP Boilers + Economizer + DCV + Energy Recovery"/>
    <b v="1"/>
    <n v="1.1331322109999999"/>
    <s v="Healthcare"/>
    <s v="GA, Cobb County"/>
    <s v="80001_100000"/>
    <s v="Multizone CAV/VAV"/>
    <s v="gen2_t8_halogen"/>
    <s v="Georgia"/>
    <n v="21.035"/>
    <s v="F: Buildings with Electric Resistance Multizone Systems"/>
    <n v="7.0581599999999995E-4"/>
    <n v="8.5208300000000001E-4"/>
    <n v="0"/>
    <n v="0"/>
    <n v="0"/>
    <n v="3.624188E-3"/>
    <n v="2.0710519999999999E-3"/>
    <n v="1.07179E-3"/>
    <n v="0"/>
    <n v="1.67007E-4"/>
    <n v="0"/>
    <n v="3.8565300000000002E-4"/>
    <n v="0"/>
    <n v="0"/>
    <n v="0"/>
    <n v="3.624188E-3"/>
    <n v="2.456705E-3"/>
    <n v="1.07179E-3"/>
    <n v="0"/>
    <n v="1.67007E-4"/>
    <n v="7.3196900000000002E-3"/>
    <n v="101981.899"/>
  </r>
  <r>
    <n v="140950"/>
    <x v="38"/>
    <s v="Comprehensive Geothermal Heat Pump Package, Hydronic GHP, Packaged GHP, or Console GHP"/>
    <b v="1"/>
    <n v="1.260001701"/>
    <s v="Healthcare"/>
    <s v="GA, Cobb County"/>
    <s v="70001_80000"/>
    <s v="Multizone CAV/VAV"/>
    <s v="gen5_led"/>
    <s v="Georgia"/>
    <n v="19.539000000000001"/>
    <s v="F: Buildings with Electric Resistance Multizone Systems"/>
    <n v="6.0692199999999997E-4"/>
    <n v="7.1951100000000004E-4"/>
    <n v="0"/>
    <n v="0"/>
    <n v="0"/>
    <n v="2.850558E-3"/>
    <n v="2.135166E-3"/>
    <n v="7.1701600000000001E-4"/>
    <n v="0"/>
    <n v="0"/>
    <n v="0"/>
    <n v="3.9012600000000003E-4"/>
    <n v="2.0745299999999999E-4"/>
    <n v="0"/>
    <n v="0"/>
    <n v="2.850558E-3"/>
    <n v="2.5252920000000002E-3"/>
    <n v="7.1701600000000001E-4"/>
    <n v="0"/>
    <n v="2.0745299999999999E-4"/>
    <n v="6.3003080000000001E-3"/>
    <n v="94500.127550000005"/>
  </r>
  <r>
    <n v="140953"/>
    <x v="38"/>
    <s v="Comprehensive Geothermal Heat Pump Package, Hydronic GHP, Packaged GHP, or Console GHP"/>
    <b v="1"/>
    <n v="1.1331322109999999"/>
    <s v="Healthcare"/>
    <s v="GA, Cobb County"/>
    <s v="80001_100000"/>
    <s v="Multizone CAV/VAV"/>
    <s v="gen2_t8_halogen"/>
    <s v="Georgia"/>
    <n v="20.578549379999998"/>
    <s v="F: Buildings with Electric Resistance Multizone Systems"/>
    <n v="6.8279300000000001E-4"/>
    <n v="8.3315500000000003E-4"/>
    <n v="0"/>
    <n v="0"/>
    <n v="0"/>
    <n v="3.4653539999999999E-3"/>
    <n v="2.0710519999999999E-3"/>
    <n v="1.07179E-3"/>
    <n v="0"/>
    <n v="1.67007E-4"/>
    <n v="0"/>
    <n v="3.8565300000000002E-4"/>
    <n v="0"/>
    <n v="0"/>
    <n v="0"/>
    <n v="3.4653539999999999E-3"/>
    <n v="2.456705E-3"/>
    <n v="1.07179E-3"/>
    <n v="0"/>
    <n v="1.67007E-4"/>
    <n v="7.1608549999999998E-3"/>
    <n v="101981.899"/>
  </r>
  <r>
    <n v="140950"/>
    <x v="39"/>
    <s v="Package 6, Demand Flexibility, Lighting + Thermostat Control, Load Shed for Daily Bldg Peak Reduction"/>
    <b v="0"/>
    <n v="1.260001701"/>
    <s v="Healthcare"/>
    <s v="GA, Cobb County"/>
    <s v="70001_80000"/>
    <s v="Multizone CAV/VAV"/>
    <s v="gen5_led"/>
    <s v="Georgia"/>
    <n v="21.255703700000002"/>
    <s v="F: Buildings with Electric Resistance Multizone Systems"/>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9"/>
    <s v="Package 6, Demand Flexibility, Lighting + Thermostat Control, Load Shed for Daily Bldg Peak Reduction"/>
    <b v="0"/>
    <n v="1.1331322109999999"/>
    <s v="Healthcare"/>
    <s v="GA, Cobb County"/>
    <s v="80001_100000"/>
    <s v="Multizone CAV/VAV"/>
    <s v="gen2_t8_halogen"/>
    <s v="Georgia"/>
    <n v="21.686604939999999"/>
    <s v="F: Buildings with Electric Resistance Multizone Systems"/>
    <n v="7.3798099999999997E-4"/>
    <n v="8.79103E-4"/>
    <n v="0"/>
    <n v="0"/>
    <n v="0"/>
    <n v="3.8509199999999999E-3"/>
    <n v="2.0710519999999999E-3"/>
    <n v="1.07179E-3"/>
    <n v="0"/>
    <n v="1.67007E-4"/>
    <n v="0"/>
    <n v="3.8565300000000002E-4"/>
    <n v="0"/>
    <n v="0"/>
    <n v="0"/>
    <n v="3.8509199999999999E-3"/>
    <n v="2.456705E-3"/>
    <n v="1.07179E-3"/>
    <n v="0"/>
    <n v="1.67007E-4"/>
    <n v="7.546433E-3"/>
    <n v="101981.899"/>
  </r>
  <r>
    <n v="118039"/>
    <x v="1"/>
    <s v="Wall Insulation"/>
    <b v="1"/>
    <n v="0.45306584500000002"/>
    <s v="Healthcare"/>
    <s v="GA, Coweta County"/>
    <s v="600001_1mil"/>
    <s v="Multizone CAV/VAV"/>
    <s v="gen2_t8_halogen"/>
    <s v="Georgia"/>
    <n v="36.73486458"/>
    <s v="D: Buildings with Hydronically Heated Multizone Systems"/>
    <n v="3.8975989999999999E-3"/>
    <n v="4.4056149999999999E-3"/>
    <n v="0"/>
    <n v="0"/>
    <n v="0"/>
    <n v="1.2352914E-2"/>
    <n v="7.8316849999999997E-3"/>
    <n v="5.16198E-3"/>
    <n v="6.2129000000000001E-5"/>
    <n v="7.62201E-4"/>
    <n v="1.7656536E-2"/>
    <n v="2.7816800000000002E-4"/>
    <n v="1.325854E-3"/>
    <n v="0"/>
    <n v="0"/>
    <n v="3.000945E-2"/>
    <n v="8.1098530000000002E-3"/>
    <n v="5.16198E-3"/>
    <n v="6.2129000000000001E-5"/>
    <n v="2.0880550000000001E-3"/>
    <n v="4.5431472000000001E-2"/>
    <n v="362452.67599999998"/>
  </r>
  <r>
    <n v="142150"/>
    <x v="1"/>
    <s v="Wall Insulation"/>
    <b v="1"/>
    <n v="1.1045469450000001"/>
    <s v="Healthcare"/>
    <s v="GA, Coweta County"/>
    <s v="100001_150000"/>
    <s v="Small Packaged Unit"/>
    <s v="gen2_t8_halogen"/>
    <s v="Georgia"/>
    <n v="27.838488890000001"/>
    <s v="A: Non Food-Service Buildings with Small Packaged Units"/>
    <n v="1.1955550000000001E-3"/>
    <n v="1.4536569999999999E-3"/>
    <n v="0"/>
    <n v="0"/>
    <n v="0"/>
    <n v="6.8338100000000001E-3"/>
    <n v="2.7729149999999999E-3"/>
    <n v="1.4219110000000001E-3"/>
    <n v="0"/>
    <n v="0"/>
    <n v="1.293403E-3"/>
    <n v="5.1732999999999998E-4"/>
    <n v="2.7559900000000002E-4"/>
    <n v="0"/>
    <n v="0"/>
    <n v="8.1272140000000007E-3"/>
    <n v="3.2902449999999998E-3"/>
    <n v="1.4219110000000001E-3"/>
    <n v="0"/>
    <n v="2.7559900000000002E-4"/>
    <n v="1.3114957999999999E-2"/>
    <n v="138068.3682"/>
  </r>
  <r>
    <n v="118039"/>
    <x v="2"/>
    <s v="Roof Insulation"/>
    <b v="1"/>
    <n v="0.45306584500000002"/>
    <s v="Healthcare"/>
    <s v="GA, Coweta County"/>
    <s v="600001_1mil"/>
    <s v="Multizone CAV/VAV"/>
    <s v="gen2_t8_halogen"/>
    <s v="Georgia"/>
    <n v="36.337593750000003"/>
    <s v="D: Buildings with Hydronically Heated Multizone Systems"/>
    <n v="3.86944E-3"/>
    <n v="4.3630429999999996E-3"/>
    <n v="0"/>
    <n v="0"/>
    <n v="0"/>
    <n v="1.2166965E-2"/>
    <n v="7.8316849999999997E-3"/>
    <n v="5.16198E-3"/>
    <n v="6.1944299999999996E-5"/>
    <n v="7.62201E-4"/>
    <n v="1.7351353E-2"/>
    <n v="2.7816800000000002E-4"/>
    <n v="1.325854E-3"/>
    <n v="0"/>
    <n v="0"/>
    <n v="2.9518318000000002E-2"/>
    <n v="8.1098530000000002E-3"/>
    <n v="5.16198E-3"/>
    <n v="6.1944299999999996E-5"/>
    <n v="2.0880550000000001E-3"/>
    <n v="4.4940150999999998E-2"/>
    <n v="362452.67599999998"/>
  </r>
  <r>
    <n v="142150"/>
    <x v="2"/>
    <s v="Roof Insulation"/>
    <b v="1"/>
    <n v="1.1045469450000001"/>
    <s v="Healthcare"/>
    <s v="GA, Coweta County"/>
    <s v="100001_150000"/>
    <s v="Small Packaged Unit"/>
    <s v="gen2_t8_halogen"/>
    <s v="Georgia"/>
    <n v="27.125444439999999"/>
    <s v="A: Non Food-Service Buildings with Small Packaged Units"/>
    <n v="1.1747960000000001E-3"/>
    <n v="1.4261149999999999E-3"/>
    <n v="0"/>
    <n v="0"/>
    <n v="0"/>
    <n v="6.7364369999999996E-3"/>
    <n v="2.7729149999999999E-3"/>
    <n v="1.4219110000000001E-3"/>
    <n v="0"/>
    <n v="0"/>
    <n v="1.0548549999999999E-3"/>
    <n v="5.1732999999999998E-4"/>
    <n v="2.7559900000000002E-4"/>
    <n v="0"/>
    <n v="0"/>
    <n v="7.791292E-3"/>
    <n v="3.2902449999999998E-3"/>
    <n v="1.4219110000000001E-3"/>
    <n v="0"/>
    <n v="2.7559900000000002E-4"/>
    <n v="1.2779036000000001E-2"/>
    <n v="138068.3682"/>
  </r>
  <r>
    <n v="118039"/>
    <x v="3"/>
    <s v="Secondary Windows"/>
    <b v="1"/>
    <n v="0.45306584500000002"/>
    <s v="Healthcare"/>
    <s v="GA, Coweta County"/>
    <s v="600001_1mil"/>
    <s v="Multizone CAV/VAV"/>
    <s v="gen2_t8_halogen"/>
    <s v="Georgia"/>
    <n v="36.788628469999999"/>
    <s v="D: Buildings with Hydronically Heated Multizone Systems"/>
    <n v="3.9024009999999998E-3"/>
    <n v="4.4098519999999997E-3"/>
    <n v="0"/>
    <n v="0"/>
    <n v="0"/>
    <n v="1.2348975999999999E-2"/>
    <n v="7.8316849999999997E-3"/>
    <n v="5.16198E-3"/>
    <n v="6.2129000000000001E-5"/>
    <n v="7.62201E-4"/>
    <n v="1.7726970000000002E-2"/>
    <n v="2.7816800000000002E-4"/>
    <n v="1.325854E-3"/>
    <n v="0"/>
    <n v="0"/>
    <n v="3.0075945999999999E-2"/>
    <n v="8.1098530000000002E-3"/>
    <n v="5.16198E-3"/>
    <n v="6.2129000000000001E-5"/>
    <n v="2.0880550000000001E-3"/>
    <n v="4.5497963000000002E-2"/>
    <n v="362452.67599999998"/>
  </r>
  <r>
    <n v="142150"/>
    <x v="3"/>
    <s v="Secondary Windows"/>
    <b v="1"/>
    <n v="1.1045469450000001"/>
    <s v="Healthcare"/>
    <s v="GA, Coweta County"/>
    <s v="100001_150000"/>
    <s v="Small Packaged Unit"/>
    <s v="gen2_t8_halogen"/>
    <s v="Georgia"/>
    <n v="28.048666669999999"/>
    <s v="A: Non Food-Service Buildings with Small Packaged Units"/>
    <n v="1.202357E-3"/>
    <n v="1.4615400000000001E-3"/>
    <n v="0"/>
    <n v="0"/>
    <n v="0"/>
    <n v="6.8580150000000003E-3"/>
    <n v="2.7729149999999999E-3"/>
    <n v="1.4219110000000001E-3"/>
    <n v="0"/>
    <n v="0"/>
    <n v="1.3682049999999999E-3"/>
    <n v="5.1732999999999998E-4"/>
    <n v="2.7559900000000002E-4"/>
    <n v="0"/>
    <n v="0"/>
    <n v="8.2262199999999994E-3"/>
    <n v="3.2902449999999998E-3"/>
    <n v="1.4219110000000001E-3"/>
    <n v="0"/>
    <n v="2.7559900000000002E-4"/>
    <n v="1.3213974E-2"/>
    <n v="138068.3682"/>
  </r>
  <r>
    <n v="118039"/>
    <x v="4"/>
    <s v="Window Film"/>
    <b v="1"/>
    <n v="0.45306584500000002"/>
    <s v="Healthcare"/>
    <s v="GA, Coweta County"/>
    <s v="600001_1mil"/>
    <s v="Multizone CAV/VAV"/>
    <s v="gen2_t8_halogen"/>
    <s v="Georgia"/>
    <n v="36.896024310000001"/>
    <s v="D: Buildings with Hydronically Heated Multizone Systems"/>
    <n v="3.9112879999999997E-3"/>
    <n v="4.4182900000000001E-3"/>
    <n v="0"/>
    <n v="0"/>
    <n v="0"/>
    <n v="1.2340657999999999E-2"/>
    <n v="7.8316849999999997E-3"/>
    <n v="5.16198E-3"/>
    <n v="6.2129000000000001E-5"/>
    <n v="7.62201E-4"/>
    <n v="1.7868103999999999E-2"/>
    <n v="2.7816800000000002E-4"/>
    <n v="1.325854E-3"/>
    <n v="0"/>
    <n v="0"/>
    <n v="3.0208763E-2"/>
    <n v="8.1098530000000002E-3"/>
    <n v="5.16198E-3"/>
    <n v="6.2129000000000001E-5"/>
    <n v="2.0880550000000001E-3"/>
    <n v="4.5630784000000001E-2"/>
    <n v="362452.67599999998"/>
  </r>
  <r>
    <n v="142150"/>
    <x v="4"/>
    <s v="Window Film"/>
    <b v="1"/>
    <n v="1.1045469450000001"/>
    <s v="Healthcare"/>
    <s v="GA, Coweta County"/>
    <s v="100001_150000"/>
    <s v="Small Packaged Unit"/>
    <s v="gen2_t8_halogen"/>
    <s v="Georgia"/>
    <n v="28.046155559999999"/>
    <s v="A: Non Food-Service Buildings with Small Packaged Units"/>
    <n v="1.202175E-3"/>
    <n v="1.4610879999999999E-3"/>
    <n v="0"/>
    <n v="0"/>
    <n v="0"/>
    <n v="6.8508859999999996E-3"/>
    <n v="2.7729149999999999E-3"/>
    <n v="1.4219110000000001E-3"/>
    <n v="0"/>
    <n v="0"/>
    <n v="1.3741510000000001E-3"/>
    <n v="5.1732999999999998E-4"/>
    <n v="2.7559900000000002E-4"/>
    <n v="0"/>
    <n v="0"/>
    <n v="8.2250369999999993E-3"/>
    <n v="3.2902449999999998E-3"/>
    <n v="1.4219110000000001E-3"/>
    <n v="0"/>
    <n v="2.7559900000000002E-4"/>
    <n v="1.3212791E-2"/>
    <n v="138068.3682"/>
  </r>
  <r>
    <n v="118039"/>
    <x v="5"/>
    <s v="New Windows"/>
    <b v="1"/>
    <n v="0.45306584500000002"/>
    <s v="Healthcare"/>
    <s v="GA, Coweta County"/>
    <s v="600001_1mil"/>
    <s v="Multizone CAV/VAV"/>
    <s v="gen2_t8_halogen"/>
    <s v="Georgia"/>
    <n v="36.831194439999997"/>
    <s v="D: Buildings with Hydronically Heated Multizone Systems"/>
    <n v="3.905894E-3"/>
    <n v="4.4121489999999998E-3"/>
    <n v="0"/>
    <n v="0"/>
    <n v="0"/>
    <n v="1.2325684E-2"/>
    <n v="7.8316849999999997E-3"/>
    <n v="5.16198E-3"/>
    <n v="6.2129000000000001E-5"/>
    <n v="7.62201E-4"/>
    <n v="1.78029E-2"/>
    <n v="2.7816800000000002E-4"/>
    <n v="1.325854E-3"/>
    <n v="0"/>
    <n v="0"/>
    <n v="3.0128584999999999E-2"/>
    <n v="8.1098530000000002E-3"/>
    <n v="5.16198E-3"/>
    <n v="6.2129000000000001E-5"/>
    <n v="2.0880550000000001E-3"/>
    <n v="4.5550606E-2"/>
    <n v="362452.67599999998"/>
  </r>
  <r>
    <n v="142150"/>
    <x v="5"/>
    <s v="New Windows"/>
    <b v="1"/>
    <n v="1.1045469450000001"/>
    <s v="Healthcare"/>
    <s v="GA, Coweta County"/>
    <s v="100001_150000"/>
    <s v="Small Packaged Unit"/>
    <s v="gen2_t8_halogen"/>
    <s v="Georgia"/>
    <n v="28.041599999999999"/>
    <s v="A: Non Food-Service Buildings with Small Packaged Units"/>
    <n v="1.2021449999999999E-3"/>
    <n v="1.4613149999999999E-3"/>
    <n v="0"/>
    <n v="0"/>
    <n v="0"/>
    <n v="6.8579629999999999E-3"/>
    <n v="2.7729149999999999E-3"/>
    <n v="1.4219110000000001E-3"/>
    <n v="0"/>
    <n v="0"/>
    <n v="1.3649280000000001E-3"/>
    <n v="5.1732999999999998E-4"/>
    <n v="2.7559900000000002E-4"/>
    <n v="0"/>
    <n v="0"/>
    <n v="8.2228909999999995E-3"/>
    <n v="3.2902449999999998E-3"/>
    <n v="1.4219110000000001E-3"/>
    <n v="0"/>
    <n v="2.7559900000000002E-4"/>
    <n v="1.3210645E-2"/>
    <n v="138068.3682"/>
  </r>
  <r>
    <n v="118039"/>
    <x v="6"/>
    <s v="HP Boiler, Electric Backup"/>
    <b v="1"/>
    <n v="0.45306584500000002"/>
    <s v="Healthcare"/>
    <s v="GA, Coweta County"/>
    <s v="600001_1mil"/>
    <s v="Multizone CAV/VAV"/>
    <s v="gen2_t8_halogen"/>
    <s v="Georgia"/>
    <n v="25.928892359999999"/>
    <s v="D: Buildings with Hydronically Heated Multizone Systems"/>
    <n v="3.2262409999999999E-3"/>
    <n v="3.7374209999999999E-3"/>
    <n v="0"/>
    <n v="0"/>
    <n v="0"/>
    <n v="1.6645277999999999E-2"/>
    <n v="7.8316849999999997E-3"/>
    <n v="5.16198E-3"/>
    <n v="6.2133300000000004E-5"/>
    <n v="7.62201E-4"/>
    <n v="0"/>
    <n v="2.7816800000000002E-4"/>
    <n v="1.325854E-3"/>
    <n v="0"/>
    <n v="0"/>
    <n v="1.6645277999999999E-2"/>
    <n v="8.1098530000000002E-3"/>
    <n v="5.16198E-3"/>
    <n v="6.2133300000000004E-5"/>
    <n v="2.0880550000000001E-3"/>
    <n v="3.2067295000000003E-2"/>
    <n v="362452.67599999998"/>
  </r>
  <r>
    <n v="142150"/>
    <x v="6"/>
    <s v="HP Boiler, Electric Backup"/>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7"/>
    <s v="HP Boiler, Gas Backup"/>
    <b v="1"/>
    <n v="0.45306584500000002"/>
    <s v="Healthcare"/>
    <s v="GA, Coweta County"/>
    <s v="600001_1mil"/>
    <s v="Multizone CAV/VAV"/>
    <s v="gen2_t8_halogen"/>
    <s v="Georgia"/>
    <n v="25.931000000000001"/>
    <s v="D: Buildings with Hydronically Heated Multizone Systems"/>
    <n v="3.2257599999999998E-3"/>
    <n v="3.737073E-3"/>
    <n v="0"/>
    <n v="0"/>
    <n v="0"/>
    <n v="1.6635292999999999E-2"/>
    <n v="7.8316849999999997E-3"/>
    <n v="5.16198E-3"/>
    <n v="6.2133300000000004E-5"/>
    <n v="7.62201E-4"/>
    <n v="1.25907E-5"/>
    <n v="2.7816800000000002E-4"/>
    <n v="1.325854E-3"/>
    <n v="0"/>
    <n v="0"/>
    <n v="1.6647884000000002E-2"/>
    <n v="8.1098530000000002E-3"/>
    <n v="5.16198E-3"/>
    <n v="6.2133300000000004E-5"/>
    <n v="2.0880550000000001E-3"/>
    <n v="3.2069900999999998E-2"/>
    <n v="362452.67599999998"/>
  </r>
  <r>
    <n v="142150"/>
    <x v="7"/>
    <s v="HP Boiler, Gas Backup"/>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8"/>
    <s v="DOAS HP Minisplits"/>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8"/>
    <s v="DOAS HP Minisplits"/>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9"/>
    <s v="Variable Speed HP RTU, Original Heating Fuel Backup"/>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9"/>
    <s v="Variable Speed HP RTU, Original Heating Fuel Backup"/>
    <b v="1"/>
    <n v="1.1045469450000001"/>
    <s v="Healthcare"/>
    <s v="GA, Coweta County"/>
    <s v="100001_150000"/>
    <s v="Small Packaged Unit"/>
    <s v="gen2_t8_halogen"/>
    <s v="Georgia"/>
    <n v="19.868266670000001"/>
    <s v="A: Non Food-Service Buildings with Small Packaged Units"/>
    <n v="8.6884099999999997E-4"/>
    <n v="1.0681550000000001E-3"/>
    <n v="0"/>
    <n v="0"/>
    <n v="0"/>
    <n v="4.2623519999999996E-3"/>
    <n v="2.7729149999999999E-3"/>
    <n v="1.4219110000000001E-3"/>
    <n v="0"/>
    <n v="0"/>
    <n v="1.09999E-4"/>
    <n v="5.1732999999999998E-4"/>
    <n v="2.7560900000000001E-4"/>
    <n v="0"/>
    <n v="0"/>
    <n v="4.372351E-3"/>
    <n v="3.2902449999999998E-3"/>
    <n v="1.4219110000000001E-3"/>
    <n v="0"/>
    <n v="2.7560900000000001E-4"/>
    <n v="9.3601159999999999E-3"/>
    <n v="138068.3682"/>
  </r>
  <r>
    <n v="118039"/>
    <x v="10"/>
    <s v="Variable Speed HP RTU, Electric Backup"/>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0"/>
    <s v="Variable Speed HP RTU, Electric Backup"/>
    <b v="1"/>
    <n v="1.1045469450000001"/>
    <s v="Healthcare"/>
    <s v="GA, Coweta County"/>
    <s v="100001_150000"/>
    <s v="Small Packaged Unit"/>
    <s v="gen2_t8_halogen"/>
    <s v="Georgia"/>
    <n v="19.82102222"/>
    <s v="A: Non Food-Service Buildings with Small Packaged Units"/>
    <n v="8.7323499999999998E-4"/>
    <n v="1.071261E-3"/>
    <n v="0"/>
    <n v="0"/>
    <n v="0"/>
    <n v="4.3500930000000002E-3"/>
    <n v="2.7729149999999999E-3"/>
    <n v="1.4219110000000001E-3"/>
    <n v="0"/>
    <n v="0"/>
    <n v="0"/>
    <n v="5.1732999999999998E-4"/>
    <n v="2.7560900000000001E-4"/>
    <n v="0"/>
    <n v="0"/>
    <n v="4.3500930000000002E-3"/>
    <n v="3.2902449999999998E-3"/>
    <n v="1.4219110000000001E-3"/>
    <n v="0"/>
    <n v="2.7560900000000001E-4"/>
    <n v="9.3378590000000004E-3"/>
    <n v="138068.3682"/>
  </r>
  <r>
    <n v="118039"/>
    <x v="11"/>
    <s v="VRF with DOAS"/>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1"/>
    <s v="VRF with DOAS"/>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12"/>
    <s v="Demand Control Ventilation"/>
    <b v="1"/>
    <n v="0.45306584500000002"/>
    <s v="Healthcare"/>
    <s v="GA, Coweta County"/>
    <s v="600001_1mil"/>
    <s v="Multizone CAV/VAV"/>
    <s v="gen2_t8_halogen"/>
    <s v="Georgia"/>
    <n v="36.730864580000002"/>
    <s v="D: Buildings with Hydronically Heated Multizone Systems"/>
    <n v="3.9082500000000003E-3"/>
    <n v="4.412633E-3"/>
    <n v="0"/>
    <n v="0"/>
    <n v="0"/>
    <n v="1.2493258E-2"/>
    <n v="7.8316849999999997E-3"/>
    <n v="5.16198E-3"/>
    <n v="6.2137600000000006E-5"/>
    <n v="7.62201E-4"/>
    <n v="1.7511240000000001E-2"/>
    <n v="2.7816800000000002E-4"/>
    <n v="1.325854E-3"/>
    <n v="0"/>
    <n v="0"/>
    <n v="3.0004499E-2"/>
    <n v="8.1098530000000002E-3"/>
    <n v="5.16198E-3"/>
    <n v="6.2137600000000006E-5"/>
    <n v="2.0880550000000001E-3"/>
    <n v="4.5426525000000002E-2"/>
    <n v="362452.67599999998"/>
  </r>
  <r>
    <n v="142150"/>
    <x v="12"/>
    <s v="Demand Control Ventilation"/>
    <b v="1"/>
    <n v="1.1045469450000001"/>
    <s v="Healthcare"/>
    <s v="GA, Coweta County"/>
    <s v="100001_150000"/>
    <s v="Small Packaged Unit"/>
    <s v="gen2_t8_halogen"/>
    <s v="Georgia"/>
    <n v="27.140333330000001"/>
    <s v="A: Non Food-Service Buildings with Small Packaged Units"/>
    <n v="1.1741340000000001E-3"/>
    <n v="1.4335800000000001E-3"/>
    <n v="0"/>
    <n v="0"/>
    <n v="0"/>
    <n v="6.8700749999999998E-3"/>
    <n v="2.7729149999999999E-3"/>
    <n v="1.4219110000000001E-3"/>
    <n v="0"/>
    <n v="0"/>
    <n v="9.2823099999999996E-4"/>
    <n v="5.1732999999999998E-4"/>
    <n v="2.7559900000000002E-4"/>
    <n v="0"/>
    <n v="0"/>
    <n v="7.7983059999999996E-3"/>
    <n v="3.2902449999999998E-3"/>
    <n v="1.4219110000000001E-3"/>
    <n v="0"/>
    <n v="2.7559900000000002E-4"/>
    <n v="1.2786051E-2"/>
    <n v="138068.3682"/>
  </r>
  <r>
    <n v="118039"/>
    <x v="13"/>
    <s v="Energy Recovery for AHUs"/>
    <b v="1"/>
    <n v="0.45306584500000002"/>
    <s v="Healthcare"/>
    <s v="GA, Coweta County"/>
    <s v="600001_1mil"/>
    <s v="Multizone CAV/VAV"/>
    <s v="gen2_t8_halogen"/>
    <s v="Georgia"/>
    <n v="36.378371530000003"/>
    <s v="D: Buildings with Hydronically Heated Multizone Systems"/>
    <n v="3.8865950000000001E-3"/>
    <n v="4.3915220000000001E-3"/>
    <n v="0"/>
    <n v="0"/>
    <n v="0"/>
    <n v="1.2646374E-2"/>
    <n v="7.8316849999999997E-3"/>
    <n v="5.16198E-3"/>
    <n v="6.2133300000000004E-5"/>
    <n v="7.62201E-4"/>
    <n v="1.6922183E-2"/>
    <n v="2.7816800000000002E-4"/>
    <n v="1.325854E-3"/>
    <n v="0"/>
    <n v="0"/>
    <n v="2.9568555999999999E-2"/>
    <n v="8.1098530000000002E-3"/>
    <n v="5.16198E-3"/>
    <n v="6.2133300000000004E-5"/>
    <n v="2.0880550000000001E-3"/>
    <n v="4.4990582000000001E-2"/>
    <n v="362452.67599999998"/>
  </r>
  <r>
    <n v="142150"/>
    <x v="13"/>
    <s v="Energy Recovery for AHUs"/>
    <b v="1"/>
    <n v="1.1045469450000001"/>
    <s v="Healthcare"/>
    <s v="GA, Coweta County"/>
    <s v="100001_150000"/>
    <s v="Small Packaged Unit"/>
    <s v="gen2_t8_halogen"/>
    <s v="Georgia"/>
    <n v="26.582511109999999"/>
    <s v="A: Non Food-Service Buildings with Small Packaged Units"/>
    <n v="1.1636859999999999E-3"/>
    <n v="1.417616E-3"/>
    <n v="0"/>
    <n v="0"/>
    <n v="0"/>
    <n v="6.9005400000000001E-3"/>
    <n v="2.7729149999999999E-3"/>
    <n v="1.4219110000000001E-3"/>
    <n v="0"/>
    <n v="0"/>
    <n v="6.3495999999999995E-4"/>
    <n v="5.1732999999999998E-4"/>
    <n v="2.7559900000000002E-4"/>
    <n v="0"/>
    <n v="0"/>
    <n v="7.535501E-3"/>
    <n v="3.2902449999999998E-3"/>
    <n v="1.4219110000000001E-3"/>
    <n v="0"/>
    <n v="2.7559900000000002E-4"/>
    <n v="1.2523256E-2"/>
    <n v="138068.3682"/>
  </r>
  <r>
    <n v="118039"/>
    <x v="14"/>
    <s v="Air Side Economizers for AHUs"/>
    <b v="1"/>
    <n v="0.45306584500000002"/>
    <s v="Healthcare"/>
    <s v="GA, Coweta County"/>
    <s v="600001_1mil"/>
    <s v="Multizone CAV/VAV"/>
    <s v="gen2_t8_halogen"/>
    <s v="Georgia"/>
    <n v="36.795819440000002"/>
    <s v="D: Buildings with Hydronically Heated Multizone Systems"/>
    <n v="3.9008010000000002E-3"/>
    <n v="4.4099719999999999E-3"/>
    <n v="0"/>
    <n v="0"/>
    <n v="0"/>
    <n v="1.2339920000000001E-2"/>
    <n v="7.8316849999999997E-3"/>
    <n v="5.16198E-3"/>
    <n v="6.2129000000000001E-5"/>
    <n v="7.62201E-4"/>
    <n v="1.7744915E-2"/>
    <n v="2.7816800000000002E-4"/>
    <n v="1.325854E-3"/>
    <n v="0"/>
    <n v="0"/>
    <n v="3.0084835000000001E-2"/>
    <n v="8.1098530000000002E-3"/>
    <n v="5.16198E-3"/>
    <n v="6.2129000000000001E-5"/>
    <n v="2.0880550000000001E-3"/>
    <n v="4.5506856999999998E-2"/>
    <n v="362452.67599999998"/>
  </r>
  <r>
    <n v="142150"/>
    <x v="14"/>
    <s v="Air Side Economizers for AHUs"/>
    <b v="1"/>
    <n v="1.1045469450000001"/>
    <s v="Healthcare"/>
    <s v="GA, Coweta County"/>
    <s v="100001_150000"/>
    <s v="Small Packaged Unit"/>
    <s v="gen2_t8_halogen"/>
    <s v="Georgia"/>
    <n v="27.844333330000001"/>
    <s v="A: Non Food-Service Buildings with Small Packaged Units"/>
    <n v="1.1953070000000001E-3"/>
    <n v="1.448885E-3"/>
    <n v="0"/>
    <n v="0"/>
    <n v="0"/>
    <n v="6.7391489999999998E-3"/>
    <n v="2.7729149999999999E-3"/>
    <n v="1.4219110000000001E-3"/>
    <n v="0"/>
    <n v="0"/>
    <n v="1.390807E-3"/>
    <n v="5.1732999999999998E-4"/>
    <n v="2.7560900000000001E-4"/>
    <n v="0"/>
    <n v="0"/>
    <n v="8.1299560000000007E-3"/>
    <n v="3.2902449999999998E-3"/>
    <n v="1.4219110000000001E-3"/>
    <n v="0"/>
    <n v="2.7560900000000001E-4"/>
    <n v="1.3117711000000001E-2"/>
    <n v="138068.3682"/>
  </r>
  <r>
    <n v="118039"/>
    <x v="15"/>
    <s v="VRF with DOAS, 25pct Heat Pump Upsizing Allowance"/>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5"/>
    <s v="VRF with DOAS, 25pct Heat Pump Upsizing Allowance"/>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16"/>
    <s v="Unoccupied AHU Control"/>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6"/>
    <s v="Unoccupied AHU Control"/>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17"/>
    <s v="Variable Speed HP RTU, Electric Backup, Energy Recovery"/>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7"/>
    <s v="Variable Speed HP RTU, Electric Backup, Energy Recovery"/>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18"/>
    <s v="Advanced RTU Controls"/>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8"/>
    <s v="Advanced RTU Controls"/>
    <b v="1"/>
    <n v="1.1045469450000001"/>
    <s v="Healthcare"/>
    <s v="GA, Coweta County"/>
    <s v="100001_150000"/>
    <s v="Small Packaged Unit"/>
    <s v="gen2_t8_halogen"/>
    <s v="Georgia"/>
    <n v="21.531288889999999"/>
    <s v="A: Non Food-Service Buildings with Small Packaged Units"/>
    <n v="8.73794E-4"/>
    <n v="1.098669E-3"/>
    <n v="0"/>
    <n v="0"/>
    <n v="0"/>
    <n v="3.8453369999999999E-3"/>
    <n v="2.7729149999999999E-3"/>
    <n v="1.4219110000000001E-3"/>
    <n v="0"/>
    <n v="0"/>
    <n v="1.310468E-3"/>
    <n v="5.1732999999999998E-4"/>
    <n v="2.7560900000000001E-4"/>
    <n v="0"/>
    <n v="0"/>
    <n v="5.1558050000000003E-3"/>
    <n v="3.2902449999999998E-3"/>
    <n v="1.4219110000000001E-3"/>
    <n v="0"/>
    <n v="2.7560900000000001E-4"/>
    <n v="1.0143579999999999E-2"/>
    <n v="138068.3682"/>
  </r>
  <r>
    <n v="118039"/>
    <x v="19"/>
    <s v="Hydronic Water-to-Water Geothermal Heat Pump"/>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9"/>
    <s v="Hydronic Water-to-Water Geothermal Heat Pump"/>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20"/>
    <s v="Packaged Water-to-Air Geothermal Heat Pump"/>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0"/>
    <s v="Packaged Water-to-Air Geothermal Heat Pump"/>
    <b v="1"/>
    <n v="1.1045469450000001"/>
    <s v="Healthcare"/>
    <s v="GA, Coweta County"/>
    <s v="100001_150000"/>
    <s v="Small Packaged Unit"/>
    <s v="gen2_t8_halogen"/>
    <s v="Georgia"/>
    <n v="16.34551111"/>
    <s v="A: Non Food-Service Buildings with Small Packaged Units"/>
    <n v="7.0115200000000003E-4"/>
    <n v="8.7614300000000002E-4"/>
    <n v="0"/>
    <n v="0"/>
    <n v="0"/>
    <n v="2.7127599999999998E-3"/>
    <n v="2.7729149999999999E-3"/>
    <n v="1.4219110000000001E-3"/>
    <n v="0"/>
    <n v="0"/>
    <n v="0"/>
    <n v="5.1732999999999998E-4"/>
    <n v="2.7559900000000002E-4"/>
    <n v="0"/>
    <n v="0"/>
    <n v="2.7127599999999998E-3"/>
    <n v="3.2902449999999998E-3"/>
    <n v="1.4219110000000001E-3"/>
    <n v="0"/>
    <n v="2.7559900000000002E-4"/>
    <n v="7.7005149999999998E-3"/>
    <n v="138068.3682"/>
  </r>
  <r>
    <n v="118039"/>
    <x v="21"/>
    <s v="Console Water-to-Air Geothermal Heat Pump"/>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1"/>
    <s v="Console Water-to-Air Geothermal Heat Pump"/>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22"/>
    <s v="Standard Performance HP RTU, Electric Backup"/>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2"/>
    <s v="Standard Performance HP RTU, Electric Backup"/>
    <b v="1"/>
    <n v="1.1045469450000001"/>
    <s v="Healthcare"/>
    <s v="GA, Coweta County"/>
    <s v="100001_150000"/>
    <s v="Small Packaged Unit"/>
    <s v="gen2_t8_halogen"/>
    <s v="Georgia"/>
    <n v="21.496044439999999"/>
    <s v="A: Non Food-Service Buildings with Small Packaged Units"/>
    <n v="9.5235700000000003E-4"/>
    <n v="1.1652990000000001E-3"/>
    <n v="0"/>
    <n v="0"/>
    <n v="0"/>
    <n v="5.1392110000000003E-3"/>
    <n v="2.7729149999999999E-3"/>
    <n v="1.4219110000000001E-3"/>
    <n v="0"/>
    <n v="0"/>
    <n v="0"/>
    <n v="5.1732999999999998E-4"/>
    <n v="2.7560900000000001E-4"/>
    <n v="0"/>
    <n v="0"/>
    <n v="5.1392110000000003E-3"/>
    <n v="3.2902449999999998E-3"/>
    <n v="1.4219110000000001E-3"/>
    <n v="0"/>
    <n v="2.7560900000000001E-4"/>
    <n v="1.0126975999999999E-2"/>
    <n v="138068.3682"/>
  </r>
  <r>
    <n v="118039"/>
    <x v="23"/>
    <s v="Standard Performance HP RTU, Electric Backup + Roof Insulation"/>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3"/>
    <s v="Standard Performance HP RTU, Electric Backup + Roof Insulation"/>
    <b v="1"/>
    <n v="1.1045469450000001"/>
    <s v="Healthcare"/>
    <s v="GA, Coweta County"/>
    <s v="100001_150000"/>
    <s v="Small Packaged Unit"/>
    <s v="gen2_t8_halogen"/>
    <s v="Georgia"/>
    <n v="21.004977780000001"/>
    <s v="A: Non Food-Service Buildings with Small Packaged Units"/>
    <n v="9.3369600000000003E-4"/>
    <n v="1.13773E-3"/>
    <n v="0"/>
    <n v="0"/>
    <n v="0"/>
    <n v="4.907865E-3"/>
    <n v="2.7729149999999999E-3"/>
    <n v="1.4219110000000001E-3"/>
    <n v="0"/>
    <n v="0"/>
    <n v="0"/>
    <n v="5.1732999999999998E-4"/>
    <n v="2.7559900000000002E-4"/>
    <n v="0"/>
    <n v="0"/>
    <n v="4.907865E-3"/>
    <n v="3.2902449999999998E-3"/>
    <n v="1.4219110000000001E-3"/>
    <n v="0"/>
    <n v="2.7559900000000002E-4"/>
    <n v="9.8956300000000007E-3"/>
    <n v="138068.3682"/>
  </r>
  <r>
    <n v="118039"/>
    <x v="24"/>
    <s v="Standard Performance HP RTU, Electric Backup, 32F Minimum Compressor Lockout"/>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4"/>
    <s v="Standard Performance HP RTU, Electric Backup, 32F Minimum Compressor Lockout"/>
    <b v="1"/>
    <n v="1.1045469450000001"/>
    <s v="Healthcare"/>
    <s v="GA, Coweta County"/>
    <s v="100001_150000"/>
    <s v="Small Packaged Unit"/>
    <s v="gen2_t8_halogen"/>
    <s v="Georgia"/>
    <n v="21.98126667"/>
    <s v="A: Non Food-Service Buildings with Small Packaged Units"/>
    <n v="9.8478999999999993E-4"/>
    <n v="1.19254E-3"/>
    <n v="0"/>
    <n v="0"/>
    <n v="0"/>
    <n v="5.3678040000000003E-3"/>
    <n v="2.7729149999999999E-3"/>
    <n v="1.4219110000000001E-3"/>
    <n v="0"/>
    <n v="0"/>
    <n v="0"/>
    <n v="5.1732999999999998E-4"/>
    <n v="2.7560900000000001E-4"/>
    <n v="0"/>
    <n v="0"/>
    <n v="5.3678040000000003E-3"/>
    <n v="3.2902449999999998E-3"/>
    <n v="1.4219110000000001E-3"/>
    <n v="0"/>
    <n v="2.7560900000000001E-4"/>
    <n v="1.0355569E-2"/>
    <n v="138068.3682"/>
  </r>
  <r>
    <n v="118039"/>
    <x v="25"/>
    <s v="Cold Climate Challenge HP RTU, Electric Backup"/>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5"/>
    <s v="Cold Climate Challenge HP RTU, Electric Backup"/>
    <b v="1"/>
    <n v="1.1045469450000001"/>
    <s v="Healthcare"/>
    <s v="GA, Coweta County"/>
    <s v="100001_150000"/>
    <s v="Small Packaged Unit"/>
    <s v="gen2_t8_halogen"/>
    <s v="Georgia"/>
    <n v="19.872888889999999"/>
    <s v="A: Non Food-Service Buildings with Small Packaged Units"/>
    <n v="8.7610100000000001E-4"/>
    <n v="1.0741730000000001E-3"/>
    <n v="0"/>
    <n v="0"/>
    <n v="0"/>
    <n v="4.3745279999999999E-3"/>
    <n v="2.7729149999999999E-3"/>
    <n v="1.4219110000000001E-3"/>
    <n v="0"/>
    <n v="0"/>
    <n v="0"/>
    <n v="5.1732999999999998E-4"/>
    <n v="2.7560900000000001E-4"/>
    <n v="0"/>
    <n v="0"/>
    <n v="4.3745279999999999E-3"/>
    <n v="3.2902449999999998E-3"/>
    <n v="1.4219110000000001E-3"/>
    <n v="0"/>
    <n v="2.7560900000000001E-4"/>
    <n v="9.3622930000000007E-3"/>
    <n v="138068.3682"/>
  </r>
  <r>
    <n v="118039"/>
    <x v="26"/>
    <s v="Ideal Thermal Air Loads"/>
    <b v="1"/>
    <n v="0.45306584500000002"/>
    <s v="Healthcare"/>
    <s v="GA, Coweta County"/>
    <s v="600001_1mil"/>
    <s v="Multizone CAV/VAV"/>
    <s v="gen2_t8_halogen"/>
    <s v="Georgia"/>
    <n v="32.817607639999999"/>
    <s v="D: Buildings with Hydronically Heated Multizone Systems"/>
    <n v="1.473041E-3"/>
    <n v="1.808088E-3"/>
    <n v="2.0574933E-2"/>
    <n v="4.1346320000000001E-3"/>
    <n v="0"/>
    <n v="4.5333E-4"/>
    <n v="7.8316849999999997E-3"/>
    <n v="5.16198E-3"/>
    <n v="6.4065699999999999E-5"/>
    <n v="7.62201E-4"/>
    <n v="0"/>
    <n v="2.7816800000000002E-4"/>
    <n v="1.325854E-3"/>
    <n v="0"/>
    <n v="0"/>
    <n v="2.5162894000000002E-2"/>
    <n v="8.1098530000000002E-3"/>
    <n v="5.16198E-3"/>
    <n v="6.4065699999999999E-5"/>
    <n v="2.0880550000000001E-3"/>
    <n v="4.0586843999999997E-2"/>
    <n v="362452.67599999998"/>
  </r>
  <r>
    <n v="142150"/>
    <x v="26"/>
    <s v="Ideal Thermal Air Loads"/>
    <b v="1"/>
    <n v="1.1045469450000001"/>
    <s v="Healthcare"/>
    <s v="GA, Coweta County"/>
    <s v="100001_150000"/>
    <s v="Small Packaged Unit"/>
    <s v="gen2_t8_halogen"/>
    <s v="Georgia"/>
    <n v="25.328511110000001"/>
    <s v="A: Non Food-Service Buildings with Small Packaged Units"/>
    <n v="5.0674300000000004E-4"/>
    <n v="6.27891E-4"/>
    <n v="5.4153120000000003E-3"/>
    <n v="8.9986000000000005E-4"/>
    <n v="0"/>
    <n v="6.2955800000000001E-4"/>
    <n v="2.7729149999999999E-3"/>
    <n v="1.4219110000000001E-3"/>
    <n v="0"/>
    <n v="0"/>
    <n v="0"/>
    <n v="5.1732999999999998E-4"/>
    <n v="2.7559900000000002E-4"/>
    <n v="0"/>
    <n v="0"/>
    <n v="6.9447299999999997E-3"/>
    <n v="3.2902449999999998E-3"/>
    <n v="1.4219110000000001E-3"/>
    <n v="0"/>
    <n v="2.7559900000000002E-4"/>
    <n v="1.1932485E-2"/>
    <n v="138068.3682"/>
  </r>
  <r>
    <n v="118039"/>
    <x v="27"/>
    <s v="LED Lighting"/>
    <b v="1"/>
    <n v="0.45306584500000002"/>
    <s v="Healthcare"/>
    <s v="GA, Coweta County"/>
    <s v="600001_1mil"/>
    <s v="Multizone CAV/VAV"/>
    <s v="gen2_t8_halogen"/>
    <s v="Georgia"/>
    <n v="35.86369097"/>
    <s v="D: Buildings with Hydronically Heated Multizone Systems"/>
    <n v="3.765553E-3"/>
    <n v="4.1944110000000003E-3"/>
    <n v="0"/>
    <n v="0"/>
    <n v="0"/>
    <n v="1.2109225E-2"/>
    <n v="7.8316849999999997E-3"/>
    <n v="2.7465929999999999E-3"/>
    <n v="6.2047399999999998E-5"/>
    <n v="7.62201E-4"/>
    <n v="1.9238279E-2"/>
    <n v="2.7816800000000002E-4"/>
    <n v="1.325854E-3"/>
    <n v="0"/>
    <n v="0"/>
    <n v="3.1347503999999998E-2"/>
    <n v="8.1098530000000002E-3"/>
    <n v="2.7465929999999999E-3"/>
    <n v="6.2047399999999998E-5"/>
    <n v="2.0880550000000001E-3"/>
    <n v="4.4354056000000003E-2"/>
    <n v="362452.67599999998"/>
  </r>
  <r>
    <n v="142150"/>
    <x v="27"/>
    <s v="LED Lighting"/>
    <b v="1"/>
    <n v="1.1045469450000001"/>
    <s v="Healthcare"/>
    <s v="GA, Coweta County"/>
    <s v="100001_150000"/>
    <s v="Small Packaged Unit"/>
    <s v="gen2_t8_halogen"/>
    <s v="Georgia"/>
    <n v="26.988755560000001"/>
    <s v="A: Non Food-Service Buildings with Small Packaged Units"/>
    <n v="1.161214E-3"/>
    <n v="1.39649E-3"/>
    <n v="0"/>
    <n v="0"/>
    <n v="0"/>
    <n v="6.744959E-3"/>
    <n v="2.7729149999999999E-3"/>
    <n v="9.2971799999999995E-4"/>
    <n v="0"/>
    <n v="0"/>
    <n v="1.47412E-3"/>
    <n v="5.1732999999999998E-4"/>
    <n v="2.7559900000000002E-4"/>
    <n v="0"/>
    <n v="0"/>
    <n v="8.2190800000000001E-3"/>
    <n v="3.2902449999999998E-3"/>
    <n v="9.2971799999999995E-4"/>
    <n v="0"/>
    <n v="2.7559900000000002E-4"/>
    <n v="1.2714641E-2"/>
    <n v="138068.3682"/>
  </r>
  <r>
    <n v="118039"/>
    <x v="28"/>
    <s v="Electric Kitchen Equipment"/>
    <b v="1"/>
    <n v="0.45306584500000002"/>
    <s v="Healthcare"/>
    <s v="GA, Coweta County"/>
    <s v="600001_1mil"/>
    <s v="Multizone CAV/VAV"/>
    <s v="gen2_t8_halogen"/>
    <s v="Georgia"/>
    <n v="36.730128469999997"/>
    <s v="D: Buildings with Hydronically Heated Multizone Systems"/>
    <n v="3.9006179999999998E-3"/>
    <n v="4.4176459999999999E-3"/>
    <n v="0"/>
    <n v="0"/>
    <n v="0"/>
    <n v="1.2386052999999999E-2"/>
    <n v="8.0358200000000008E-3"/>
    <n v="5.16198E-3"/>
    <n v="6.2124699999999998E-5"/>
    <n v="7.62201E-4"/>
    <n v="1.7691577E-2"/>
    <n v="0"/>
    <n v="1.325854E-3"/>
    <n v="0"/>
    <n v="0"/>
    <n v="3.0077629000000002E-2"/>
    <n v="8.0358200000000008E-3"/>
    <n v="5.16198E-3"/>
    <n v="6.2124699999999998E-5"/>
    <n v="2.0880550000000001E-3"/>
    <n v="4.5425614000000003E-2"/>
    <n v="362452.67599999998"/>
  </r>
  <r>
    <n v="142150"/>
    <x v="28"/>
    <s v="Electric Kitchen Equipment"/>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29"/>
    <s v="Demand Flexibility, Thermostat Control, Load Shed for Daily Bldg Peak Reduction"/>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9"/>
    <s v="Demand Flexibility, Thermostat Control, Load Shed for Daily Bldg Peak Reduction"/>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0"/>
    <s v="Demand Flexibility, Thermostat Control, Load Shift for Daily Bldg Peak Reduction"/>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0"/>
    <s v="Demand Flexibility, Thermostat Control, Load Shift for Daily Bldg Peak Reduction"/>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1"/>
    <s v="Demand Flexibility, Lighting Control, Load Shed for Daily Bldg Peak Reduction"/>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1"/>
    <s v="Demand Flexibility, Lighting Control, Load Shed for Daily Bldg Peak Reduction"/>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2"/>
    <s v="Demand Flexibility, Lighting Control, Load Shed for Daily GHG Emission Reduction"/>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2"/>
    <s v="Demand Flexibility, Lighting Control, Load Shed for Daily GHG Emission Reduction"/>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3"/>
    <s v="Package 1, Wall &amp; Roof Insulation + New Windows"/>
    <b v="1"/>
    <n v="0.45306584500000002"/>
    <s v="Healthcare"/>
    <s v="GA, Coweta County"/>
    <s v="600001_1mil"/>
    <s v="Multizone CAV/VAV"/>
    <s v="gen2_t8_halogen"/>
    <s v="Georgia"/>
    <n v="36.391878470000002"/>
    <s v="D: Buildings with Hydronically Heated Multizone Systems"/>
    <n v="3.872501E-3"/>
    <n v="4.3638920000000003E-3"/>
    <n v="0"/>
    <n v="0"/>
    <n v="0"/>
    <n v="1.2097502E-2"/>
    <n v="7.8316849999999997E-3"/>
    <n v="5.16198E-3"/>
    <n v="6.1931499999999995E-5"/>
    <n v="7.62201E-4"/>
    <n v="1.7487961E-2"/>
    <n v="2.7816800000000002E-4"/>
    <n v="1.325854E-3"/>
    <n v="0"/>
    <n v="0"/>
    <n v="2.9585462999999999E-2"/>
    <n v="8.1098530000000002E-3"/>
    <n v="5.16198E-3"/>
    <n v="6.1931499999999995E-5"/>
    <n v="2.0880550000000001E-3"/>
    <n v="4.5007287E-2"/>
    <n v="362452.67599999998"/>
  </r>
  <r>
    <n v="142150"/>
    <x v="33"/>
    <s v="Package 1, Wall &amp; Roof Insulation + New Windows"/>
    <b v="1"/>
    <n v="1.1045469450000001"/>
    <s v="Healthcare"/>
    <s v="GA, Coweta County"/>
    <s v="100001_150000"/>
    <s v="Small Packaged Unit"/>
    <s v="gen2_t8_halogen"/>
    <s v="Georgia"/>
    <n v="26.950888890000002"/>
    <s v="A: Non Food-Service Buildings with Small Packaged Units"/>
    <n v="1.1691939999999999E-3"/>
    <n v="1.4194800000000001E-3"/>
    <n v="0"/>
    <n v="0"/>
    <n v="0"/>
    <n v="6.7146619999999997E-3"/>
    <n v="2.7729149999999999E-3"/>
    <n v="1.4219110000000001E-3"/>
    <n v="0"/>
    <n v="0"/>
    <n v="9.9438499999999997E-4"/>
    <n v="5.1732999999999998E-4"/>
    <n v="2.7559900000000002E-4"/>
    <n v="0"/>
    <n v="0"/>
    <n v="7.7090470000000001E-3"/>
    <n v="3.2902449999999998E-3"/>
    <n v="1.4219110000000001E-3"/>
    <n v="0"/>
    <n v="2.7559900000000002E-4"/>
    <n v="1.2696802E-2"/>
    <n v="138068.3682"/>
  </r>
  <r>
    <n v="118039"/>
    <x v="34"/>
    <s v="Package 2, LED Lighting + Variable Speed HP RTU or HP Boilers"/>
    <b v="1"/>
    <n v="0.45306584500000002"/>
    <s v="Healthcare"/>
    <s v="GA, Coweta County"/>
    <s v="600001_1mil"/>
    <s v="Multizone CAV/VAV"/>
    <s v="gen2_t8_halogen"/>
    <s v="Georgia"/>
    <n v="24.10303472"/>
    <s v="D: Buildings with Hydronically Heated Multizone Systems"/>
    <n v="3.0308399999999999E-3"/>
    <n v="3.4683259999999999E-3"/>
    <n v="0"/>
    <n v="0"/>
    <n v="0"/>
    <n v="1.6802630999999998E-2"/>
    <n v="7.8316849999999997E-3"/>
    <n v="2.7465929999999999E-3"/>
    <n v="6.2047399999999998E-5"/>
    <n v="7.62201E-4"/>
    <n v="0"/>
    <n v="2.7816800000000002E-4"/>
    <n v="1.325854E-3"/>
    <n v="0"/>
    <n v="0"/>
    <n v="1.6802630999999998E-2"/>
    <n v="8.1098530000000002E-3"/>
    <n v="2.7465929999999999E-3"/>
    <n v="6.2047399999999998E-5"/>
    <n v="2.0880550000000001E-3"/>
    <n v="2.9809183999999999E-2"/>
    <n v="362452.67599999998"/>
  </r>
  <r>
    <n v="142150"/>
    <x v="34"/>
    <s v="Package 2, LED Lighting + Variable Speed HP RTU or HP Boilers"/>
    <b v="1"/>
    <n v="1.1045469450000001"/>
    <s v="Healthcare"/>
    <s v="GA, Coweta County"/>
    <s v="100001_150000"/>
    <s v="Small Packaged Unit"/>
    <s v="gen2_t8_halogen"/>
    <s v="Georgia"/>
    <n v="18.55175556"/>
    <s v="A: Non Food-Service Buildings with Small Packaged Units"/>
    <n v="8.2533499999999996E-4"/>
    <n v="1.0000040000000001E-3"/>
    <n v="0"/>
    <n v="0"/>
    <n v="0"/>
    <n v="4.2443350000000001E-3"/>
    <n v="2.7729149999999999E-3"/>
    <n v="9.2971799999999995E-4"/>
    <n v="0"/>
    <n v="0"/>
    <n v="0"/>
    <n v="5.1732999999999998E-4"/>
    <n v="2.7560900000000001E-4"/>
    <n v="0"/>
    <n v="0"/>
    <n v="4.2443350000000001E-3"/>
    <n v="3.2902449999999998E-3"/>
    <n v="9.2971799999999995E-4"/>
    <n v="0"/>
    <n v="2.7560900000000001E-4"/>
    <n v="8.7398960000000005E-3"/>
    <n v="138068.3682"/>
  </r>
  <r>
    <n v="118039"/>
    <x v="35"/>
    <s v="Package 3, LED Lighting + Standard Performance HP RTU or HP Boilers"/>
    <b v="1"/>
    <n v="0.45306584500000002"/>
    <s v="Healthcare"/>
    <s v="GA, Coweta County"/>
    <s v="600001_1mil"/>
    <s v="Multizone CAV/VAV"/>
    <s v="gen2_t8_halogen"/>
    <s v="Georgia"/>
    <n v="24.10311458"/>
    <s v="D: Buildings with Hydronically Heated Multizone Systems"/>
    <n v="3.0308269999999998E-3"/>
    <n v="3.4683380000000001E-3"/>
    <n v="0"/>
    <n v="0"/>
    <n v="0"/>
    <n v="1.6802726E-2"/>
    <n v="7.8316849999999997E-3"/>
    <n v="2.7465929999999999E-3"/>
    <n v="6.2047399999999998E-5"/>
    <n v="7.62201E-4"/>
    <n v="0"/>
    <n v="2.7816800000000002E-4"/>
    <n v="1.325854E-3"/>
    <n v="0"/>
    <n v="0"/>
    <n v="1.6802726E-2"/>
    <n v="8.1098530000000002E-3"/>
    <n v="2.7465929999999999E-3"/>
    <n v="6.2047399999999998E-5"/>
    <n v="2.0880550000000001E-3"/>
    <n v="2.9809282999999999E-2"/>
    <n v="362452.67599999998"/>
  </r>
  <r>
    <n v="142150"/>
    <x v="35"/>
    <s v="Package 3, LED Lighting + Standard Performance HP RTU or HP Boilers"/>
    <b v="1"/>
    <n v="1.1045469450000001"/>
    <s v="Healthcare"/>
    <s v="GA, Coweta County"/>
    <s v="100001_150000"/>
    <s v="Small Packaged Unit"/>
    <s v="gen2_t8_halogen"/>
    <s v="Georgia"/>
    <n v="20.391888890000001"/>
    <s v="A: Non Food-Service Buildings with Small Packaged Units"/>
    <n v="9.1462800000000001E-4"/>
    <n v="1.103311E-3"/>
    <n v="0"/>
    <n v="0"/>
    <n v="0"/>
    <n v="5.1112479999999997E-3"/>
    <n v="2.7729149999999999E-3"/>
    <n v="9.2971799999999995E-4"/>
    <n v="0"/>
    <n v="0"/>
    <n v="0"/>
    <n v="5.1732999999999998E-4"/>
    <n v="2.7560900000000001E-4"/>
    <n v="0"/>
    <n v="0"/>
    <n v="5.1112479999999997E-3"/>
    <n v="3.2902449999999998E-3"/>
    <n v="9.2971799999999995E-4"/>
    <n v="0"/>
    <n v="2.7560900000000001E-4"/>
    <n v="9.6067989999999992E-3"/>
    <n v="138068.3682"/>
  </r>
  <r>
    <n v="118039"/>
    <x v="36"/>
    <s v="Package 4, Package 1 + Package 2"/>
    <b v="1"/>
    <n v="0.45306584500000002"/>
    <s v="Healthcare"/>
    <s v="GA, Coweta County"/>
    <s v="600001_1mil"/>
    <s v="Multizone CAV/VAV"/>
    <s v="gen2_t8_halogen"/>
    <s v="Georgia"/>
    <n v="23.854947920000001"/>
    <s v="D: Buildings with Hydronically Heated Multizone Systems"/>
    <n v="2.9851320000000001E-3"/>
    <n v="3.431763E-3"/>
    <n v="0"/>
    <n v="0"/>
    <n v="0"/>
    <n v="1.6496060999999999E-2"/>
    <n v="7.8316849999999997E-3"/>
    <n v="2.7465929999999999E-3"/>
    <n v="6.1802600000000004E-5"/>
    <n v="7.62201E-4"/>
    <n v="0"/>
    <n v="2.7816800000000002E-4"/>
    <n v="1.3258580000000001E-3"/>
    <n v="0"/>
    <n v="0"/>
    <n v="1.6496060999999999E-2"/>
    <n v="8.1098530000000002E-3"/>
    <n v="2.7465929999999999E-3"/>
    <n v="6.1802600000000004E-5"/>
    <n v="2.0880590000000002E-3"/>
    <n v="2.9502364999999999E-2"/>
    <n v="362452.67599999998"/>
  </r>
  <r>
    <n v="142150"/>
    <x v="36"/>
    <s v="Package 4, Package 1 + Package 2"/>
    <b v="1"/>
    <n v="1.1045469450000001"/>
    <s v="Healthcare"/>
    <s v="GA, Coweta County"/>
    <s v="100001_150000"/>
    <s v="Small Packaged Unit"/>
    <s v="gen2_t8_halogen"/>
    <s v="Georgia"/>
    <n v="18.026377780000001"/>
    <s v="A: Non Food-Service Buildings with Small Packaged Units"/>
    <n v="8.0862600000000001E-4"/>
    <n v="9.7050800000000003E-4"/>
    <n v="0"/>
    <n v="0"/>
    <n v="0"/>
    <n v="3.9968139999999996E-3"/>
    <n v="2.7729149999999999E-3"/>
    <n v="9.2971799999999995E-4"/>
    <n v="0"/>
    <n v="0"/>
    <n v="0"/>
    <n v="5.1732999999999998E-4"/>
    <n v="2.7560900000000001E-4"/>
    <n v="0"/>
    <n v="0"/>
    <n v="3.9968139999999996E-3"/>
    <n v="3.2902449999999998E-3"/>
    <n v="9.2971799999999995E-4"/>
    <n v="0"/>
    <n v="2.7560900000000001E-4"/>
    <n v="8.4923859999999993E-3"/>
    <n v="138068.3682"/>
  </r>
  <r>
    <n v="118039"/>
    <x v="37"/>
    <s v="Package 5, Variable Speed HP RTU or HP Boilers + Economizer + DCV + Energy Recovery"/>
    <b v="1"/>
    <n v="0.45306584500000002"/>
    <s v="Healthcare"/>
    <s v="GA, Coweta County"/>
    <s v="600001_1mil"/>
    <s v="Multizone CAV/VAV"/>
    <s v="gen2_t8_halogen"/>
    <s v="Georgia"/>
    <n v="25.710406249999998"/>
    <s v="D: Buildings with Hydronically Heated Multizone Systems"/>
    <n v="3.1940190000000002E-3"/>
    <n v="3.70522E-3"/>
    <n v="0"/>
    <n v="0"/>
    <n v="0"/>
    <n v="1.6375058000000001E-2"/>
    <n v="7.8316849999999997E-3"/>
    <n v="5.16198E-3"/>
    <n v="6.2133300000000004E-5"/>
    <n v="7.62201E-4"/>
    <n v="0"/>
    <n v="2.7816800000000002E-4"/>
    <n v="1.325854E-3"/>
    <n v="0"/>
    <n v="0"/>
    <n v="1.6375058000000001E-2"/>
    <n v="8.1098530000000002E-3"/>
    <n v="5.16198E-3"/>
    <n v="6.2133300000000004E-5"/>
    <n v="2.0880550000000001E-3"/>
    <n v="3.1797084000000003E-2"/>
    <n v="362452.67599999998"/>
  </r>
  <r>
    <n v="142150"/>
    <x v="37"/>
    <s v="Package 5, Variable Speed HP RTU or HP Boilers + Economizer + DCV + Energy Recovery"/>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8"/>
    <s v="Comprehensive Geothermal Heat Pump Package, Hydronic GHP, Packaged GHP, or Console GHP"/>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8"/>
    <s v="Comprehensive Geothermal Heat Pump Package, Hydronic GHP, Packaged GHP, or Console GHP"/>
    <b v="1"/>
    <n v="1.1045469450000001"/>
    <s v="Healthcare"/>
    <s v="GA, Coweta County"/>
    <s v="100001_150000"/>
    <s v="Small Packaged Unit"/>
    <s v="gen2_t8_halogen"/>
    <s v="Georgia"/>
    <n v="16.34551111"/>
    <s v="A: Non Food-Service Buildings with Small Packaged Units"/>
    <n v="7.0115200000000003E-4"/>
    <n v="8.7614300000000002E-4"/>
    <n v="0"/>
    <n v="0"/>
    <n v="0"/>
    <n v="2.7127599999999998E-3"/>
    <n v="2.7729149999999999E-3"/>
    <n v="1.4219110000000001E-3"/>
    <n v="0"/>
    <n v="0"/>
    <n v="0"/>
    <n v="5.1732999999999998E-4"/>
    <n v="2.7559900000000002E-4"/>
    <n v="0"/>
    <n v="0"/>
    <n v="2.7127599999999998E-3"/>
    <n v="3.2902449999999998E-3"/>
    <n v="1.4219110000000001E-3"/>
    <n v="0"/>
    <n v="2.7559900000000002E-4"/>
    <n v="7.7005149999999998E-3"/>
    <n v="138068.3682"/>
  </r>
  <r>
    <n v="118039"/>
    <x v="39"/>
    <s v="Package 6, Demand Flexibility, Lighting + Thermostat Control, Load Shed for Daily Bldg Peak Reduction"/>
    <b v="0"/>
    <n v="0.45306584500000002"/>
    <s v="Healthcare"/>
    <s v="GA, Coweta County"/>
    <s v="600001_1mil"/>
    <s v="Multizone CAV/VAV"/>
    <s v="gen2_t8_halogen"/>
    <s v="Georgia"/>
    <n v="36.792868060000004"/>
    <s v="D: Buildings with Hydronically Heated Multizone Systems"/>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9"/>
    <s v="Package 6, Demand Flexibility, Lighting + Thermostat Control, Load Shed for Daily Bldg Peak Reduction"/>
    <b v="0"/>
    <n v="1.1045469450000001"/>
    <s v="Healthcare"/>
    <s v="GA, Coweta County"/>
    <s v="100001_150000"/>
    <s v="Small Packaged Unit"/>
    <s v="gen2_t8_halogen"/>
    <s v="Georgia"/>
    <n v="28.05368889"/>
    <s v="A: Non Food-Service Buildings with Small Packaged Units"/>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2981"/>
    <x v="0"/>
    <s v="Baseline"/>
    <b v="1"/>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0"/>
    <s v="Baseline"/>
    <b v="1"/>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0"/>
    <s v="Baseline"/>
    <b v="1"/>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0"/>
    <s v="Baseline"/>
    <b v="1"/>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0"/>
    <s v="Baseline"/>
    <b v="1"/>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0"/>
    <s v="Baseline"/>
    <b v="1"/>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0"/>
    <s v="Baseline"/>
    <b v="1"/>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0"/>
    <s v="Baseline"/>
    <b v="1"/>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0"/>
    <s v="Baseline"/>
    <b v="1"/>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0"/>
    <s v="Baseline"/>
    <b v="1"/>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0"/>
    <s v="Baseline"/>
    <b v="1"/>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0"/>
    <s v="Baseline"/>
    <b v="1"/>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59063"/>
    <x v="0"/>
    <s v="Baseline"/>
    <b v="1"/>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93754"/>
    <x v="0"/>
    <s v="Baseline"/>
    <b v="1"/>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105358"/>
    <x v="0"/>
    <s v="Baseline"/>
    <b v="1"/>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2981"/>
    <x v="1"/>
    <s v="Wall Insulation"/>
    <b v="1"/>
    <n v="1.7103812199999999"/>
    <s v="Lodging"/>
    <s v="GA, Bibb County"/>
    <s v="30001_40000"/>
    <s v="Zone-by-Zone"/>
    <s v="gen5_led"/>
    <s v="Georgia"/>
    <n v="19.76960317"/>
    <s v="E: Lodging with Zone-by-Zone Systems"/>
    <n v="4.1955200000000001E-4"/>
    <n v="4.5211999999999997E-4"/>
    <n v="0"/>
    <n v="0"/>
    <n v="0"/>
    <n v="1.163889E-3"/>
    <n v="1.0908090000000001E-3"/>
    <n v="5.6275900000000002E-4"/>
    <n v="0"/>
    <n v="6.6482499999999996E-4"/>
    <n v="0"/>
    <n v="5.5586899999999996E-4"/>
    <n v="0"/>
    <n v="0"/>
    <n v="0"/>
    <n v="1.163889E-3"/>
    <n v="1.6466779999999999E-3"/>
    <n v="5.6275900000000002E-4"/>
    <n v="0"/>
    <n v="6.6482499999999996E-4"/>
    <n v="4.0381829999999999E-3"/>
    <n v="59863.342689999998"/>
  </r>
  <r>
    <n v="12982"/>
    <x v="1"/>
    <s v="Wall Insulation"/>
    <b v="1"/>
    <n v="0.54035822499999997"/>
    <s v="Lodging"/>
    <s v="GA, Bibb County"/>
    <s v="100001_150000"/>
    <s v="Zone-by-Zone"/>
    <s v="gen2_t8_halogen"/>
    <s v="Georgia"/>
    <n v="22.444933330000001"/>
    <s v="E: Lodging with Zone-by-Zone Systems"/>
    <n v="5.3138199999999995E-4"/>
    <n v="5.8150400000000005E-4"/>
    <n v="0"/>
    <n v="0"/>
    <n v="0"/>
    <n v="1.6139819999999999E-3"/>
    <n v="1.2916900000000001E-3"/>
    <n v="1.0059450000000001E-3"/>
    <n v="0"/>
    <n v="5.9383999999999999E-4"/>
    <n v="0"/>
    <n v="6.6748399999999998E-4"/>
    <n v="0"/>
    <n v="0"/>
    <n v="0"/>
    <n v="1.6139819999999999E-3"/>
    <n v="1.9591740000000002E-3"/>
    <n v="1.0059450000000001E-3"/>
    <n v="0"/>
    <n v="5.9383999999999999E-4"/>
    <n v="5.1729369999999998E-3"/>
    <n v="67544.778109999999"/>
  </r>
  <r>
    <n v="12984"/>
    <x v="1"/>
    <s v="Wall Insulation"/>
    <b v="1"/>
    <n v="3.7591610800000002"/>
    <s v="Lodging"/>
    <s v="GA, Bibb County"/>
    <s v="3001_8000"/>
    <s v="Zone-by-Zone"/>
    <s v="gen2_t8_halogen"/>
    <s v="Georgia"/>
    <n v="23.319191920000002"/>
    <s v="E: Lodging with Zone-by-Zone Systems"/>
    <n v="1.6218800000000001E-4"/>
    <n v="1.84098E-4"/>
    <n v="0"/>
    <n v="0"/>
    <n v="0"/>
    <n v="5.6444999999999998E-4"/>
    <n v="3.0427999999999998E-4"/>
    <n v="2.6408900000000001E-4"/>
    <n v="0"/>
    <n v="2.84078E-4"/>
    <n v="0"/>
    <n v="2.2821000000000001E-4"/>
    <n v="0"/>
    <n v="0"/>
    <n v="0"/>
    <n v="5.6444999999999998E-4"/>
    <n v="5.3249000000000005E-4"/>
    <n v="2.6408900000000001E-4"/>
    <n v="0"/>
    <n v="2.84078E-4"/>
    <n v="1.645107E-3"/>
    <n v="20675.38594"/>
  </r>
  <r>
    <n v="12985"/>
    <x v="1"/>
    <s v="Wall Insulation"/>
    <b v="1"/>
    <n v="7.2477615310000001"/>
    <s v="Lodging"/>
    <s v="GA, Bibb County"/>
    <s v="8001_12000"/>
    <s v="Zone-by-Zone"/>
    <s v="gen2_t8_halogen"/>
    <s v="Georgia"/>
    <n v="21.793888890000002"/>
    <s v="E: Lodging with Zone-by-Zone Systems"/>
    <n v="5.7124200000000002E-4"/>
    <n v="6.0895999999999997E-4"/>
    <n v="0"/>
    <n v="0"/>
    <n v="0"/>
    <n v="1.3302889999999999E-3"/>
    <n v="1.3697200000000001E-3"/>
    <n v="1.2691499999999999E-3"/>
    <n v="0"/>
    <n v="7.84091E-4"/>
    <n v="0"/>
    <n v="6.36533E-4"/>
    <n v="0"/>
    <n v="0"/>
    <n v="0"/>
    <n v="1.3302889999999999E-3"/>
    <n v="2.0062529999999999E-3"/>
    <n v="1.2691499999999999E-3"/>
    <n v="0"/>
    <n v="7.84091E-4"/>
    <n v="5.389713E-3"/>
    <n v="72477.615309999994"/>
  </r>
  <r>
    <n v="12986"/>
    <x v="1"/>
    <s v="Wall Insulation"/>
    <b v="1"/>
    <n v="1.171153584"/>
    <s v="Lodging"/>
    <s v="GA, Bibb County"/>
    <s v="70001_80000"/>
    <s v="Zone-by-Zone"/>
    <s v="gen1_t12_incandescent"/>
    <s v="Georgia"/>
    <n v="26.09711111"/>
    <s v="E: Lodging with Zone-by-Zone Systems"/>
    <n v="7.9292999999999996E-4"/>
    <n v="8.8783899999999997E-4"/>
    <n v="0"/>
    <n v="0"/>
    <n v="0"/>
    <n v="2.410784E-3"/>
    <n v="1.880629E-3"/>
    <n v="1.903096E-3"/>
    <n v="0"/>
    <n v="7.8197800000000001E-4"/>
    <n v="0"/>
    <n v="8.4510599999999998E-4"/>
    <n v="0"/>
    <n v="0"/>
    <n v="0"/>
    <n v="2.410784E-3"/>
    <n v="2.725735E-3"/>
    <n v="1.903096E-3"/>
    <n v="0"/>
    <n v="7.8197800000000001E-4"/>
    <n v="7.8215820000000005E-3"/>
    <n v="87836.518779999999"/>
  </r>
  <r>
    <n v="12987"/>
    <x v="1"/>
    <s v="Wall Insulation"/>
    <b v="1"/>
    <n v="3.1436733289999998"/>
    <s v="Lodging"/>
    <s v="GA, Bibb County"/>
    <s v="12001_30000"/>
    <s v="Zone-by-Zone"/>
    <s v="gen1_t12_incandescent"/>
    <s v="Georgia"/>
    <n v="26.900396829999998"/>
    <s v="E: Lodging with Zone-by-Zone Systems"/>
    <n v="6.5877799999999995E-4"/>
    <n v="6.9110299999999999E-4"/>
    <n v="0"/>
    <n v="0"/>
    <n v="0"/>
    <n v="1.881516E-3"/>
    <n v="1.3960450000000001E-3"/>
    <n v="1.527327E-3"/>
    <n v="0"/>
    <n v="6.62431E-4"/>
    <n v="0"/>
    <n v="5.9226099999999996E-4"/>
    <n v="0"/>
    <n v="0"/>
    <n v="0"/>
    <n v="1.881516E-3"/>
    <n v="1.9883050000000001E-3"/>
    <n v="1.527327E-3"/>
    <n v="0"/>
    <n v="6.62431E-4"/>
    <n v="6.0595789999999998E-3"/>
    <n v="66017.139909999998"/>
  </r>
  <r>
    <n v="12988"/>
    <x v="1"/>
    <s v="Wall Insulation"/>
    <b v="1"/>
    <n v="0.54992964300000002"/>
    <s v="Lodging"/>
    <s v="GA, Bibb County"/>
    <s v="52001_64000"/>
    <s v="Zone-by-Zone"/>
    <s v="gen2_t8_halogen"/>
    <s v="Georgia"/>
    <n v="25.427729889999998"/>
    <s v="E: Lodging with Zone-by-Zone Systems"/>
    <n v="2.7001199999999998E-4"/>
    <n v="2.9332099999999998E-4"/>
    <n v="0"/>
    <n v="0"/>
    <n v="0"/>
    <n v="8.0609200000000001E-4"/>
    <n v="7.0975200000000002E-4"/>
    <n v="5.5507099999999997E-4"/>
    <n v="0"/>
    <n v="0"/>
    <n v="0"/>
    <n v="3.3651299999999998E-4"/>
    <n v="3.5994800000000002E-4"/>
    <n v="0"/>
    <n v="0"/>
    <n v="8.0609200000000001E-4"/>
    <n v="1.046265E-3"/>
    <n v="5.5507099999999997E-4"/>
    <n v="0"/>
    <n v="3.5994800000000002E-4"/>
    <n v="2.7673860000000002E-3"/>
    <n v="31895.919300000001"/>
  </r>
  <r>
    <n v="12991"/>
    <x v="1"/>
    <s v="Wall Insulation"/>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
    <s v="Wall Insulation"/>
    <b v="1"/>
    <n v="0.57800093799999996"/>
    <s v="Lodging"/>
    <s v="GA, Bibb County"/>
    <s v="64001_70000"/>
    <s v="Zone-by-Zone"/>
    <s v="gen1_t12_incandescent"/>
    <s v="Georgia"/>
    <n v="27.597927030000001"/>
    <s v="E: Lodging with Zone-by-Zone Systems"/>
    <n v="3.5457400000000002E-4"/>
    <n v="3.80663E-4"/>
    <n v="0"/>
    <n v="0"/>
    <n v="0"/>
    <n v="9.9791599999999995E-4"/>
    <n v="7.0969800000000003E-4"/>
    <n v="6.0849600000000004E-4"/>
    <n v="4.0189499999999999E-5"/>
    <n v="2.6065099999999998E-4"/>
    <n v="0"/>
    <n v="7.99171E-4"/>
    <n v="2.3062899999999999E-4"/>
    <n v="0"/>
    <n v="0"/>
    <n v="9.9791599999999995E-4"/>
    <n v="1.50887E-3"/>
    <n v="6.0849600000000004E-4"/>
    <n v="4.0189499999999999E-5"/>
    <n v="4.9127999999999997E-4"/>
    <n v="3.646757E-3"/>
    <n v="38726.062879999998"/>
  </r>
  <r>
    <n v="25222"/>
    <x v="1"/>
    <s v="Wall Insulation"/>
    <b v="1"/>
    <n v="0.16378166499999999"/>
    <s v="Lodging"/>
    <s v="GA, Bibb County"/>
    <s v="80001_100000"/>
    <s v="Zone-by-Zone"/>
    <s v="gen2_t8_halogen"/>
    <s v="Georgia"/>
    <n v="20.977160489999999"/>
    <s v="E: Lodging with Zone-by-Zone Systems"/>
    <n v="9.8618700000000005E-5"/>
    <n v="1.13855E-4"/>
    <n v="0"/>
    <n v="0"/>
    <n v="0"/>
    <n v="3.6311500000000001E-4"/>
    <n v="2.1392199999999999E-4"/>
    <n v="1.2973100000000001E-4"/>
    <n v="1.1125699999999999E-5"/>
    <n v="1.10349E-4"/>
    <n v="0"/>
    <n v="1.31972E-4"/>
    <n v="9.4854799999999999E-5"/>
    <n v="0"/>
    <n v="0"/>
    <n v="3.6311500000000001E-4"/>
    <n v="3.45893E-4"/>
    <n v="1.2973100000000001E-4"/>
    <n v="1.1125699999999999E-5"/>
    <n v="2.0520400000000001E-4"/>
    <n v="1.0550710000000001E-3"/>
    <n v="14740.34988"/>
  </r>
  <r>
    <n v="59061"/>
    <x v="1"/>
    <s v="Wall Insulation"/>
    <b v="1"/>
    <n v="0.19235929199999999"/>
    <s v="Lodging"/>
    <s v="GA, Bibb County"/>
    <s v="400001_600000"/>
    <s v="Zone-by-Zone"/>
    <s v="gen2_t8_halogen"/>
    <s v="Georgia"/>
    <n v="27.463033329999998"/>
    <s v="E: Lodging with Zone-by-Zone Systems"/>
    <n v="8.1653200000000002E-4"/>
    <n v="9.2070699999999999E-4"/>
    <n v="0"/>
    <n v="0"/>
    <n v="0"/>
    <n v="3.6566290000000002E-3"/>
    <n v="1.049129E-3"/>
    <n v="6.8700399999999996E-4"/>
    <n v="1.31727E-5"/>
    <n v="6.7814800000000005E-4"/>
    <n v="1.7687600000000001E-3"/>
    <n v="5.3782299999999999E-4"/>
    <n v="6.2211500000000002E-4"/>
    <n v="0"/>
    <n v="0"/>
    <n v="5.4253900000000004E-3"/>
    <n v="1.5869510000000001E-3"/>
    <n v="6.8700399999999996E-4"/>
    <n v="1.31727E-5"/>
    <n v="1.300264E-3"/>
    <n v="9.0127790000000003E-3"/>
    <n v="96179.646080000006"/>
  </r>
  <r>
    <n v="59067"/>
    <x v="1"/>
    <s v="Wall Insulation"/>
    <b v="1"/>
    <n v="0.32059882000000001"/>
    <s v="Lodging"/>
    <s v="GA, Bibb County"/>
    <s v="200001_400000"/>
    <s v="Zone-by-Zone"/>
    <s v="gen2_t8_halogen"/>
    <s v="Georgia"/>
    <n v="28.09967593"/>
    <s v="E: Lodging with Zone-by-Zone Systems"/>
    <n v="8.0851299999999996E-4"/>
    <n v="9.2121800000000002E-4"/>
    <n v="0"/>
    <n v="0"/>
    <n v="0"/>
    <n v="3.208954E-3"/>
    <n v="1.193546E-3"/>
    <n v="7.9067600000000003E-4"/>
    <n v="2.2398199999999998E-5"/>
    <n v="6.1163999999999999E-4"/>
    <n v="1.6193939999999999E-3"/>
    <n v="1.1688720000000001E-3"/>
    <n v="6.0623399999999998E-4"/>
    <n v="0"/>
    <n v="0"/>
    <n v="4.828349E-3"/>
    <n v="2.3624179999999998E-3"/>
    <n v="7.9067600000000003E-4"/>
    <n v="2.2398199999999998E-5"/>
    <n v="1.2178740000000001E-3"/>
    <n v="9.221712E-3"/>
    <n v="96179.646080000006"/>
  </r>
  <r>
    <n v="12981"/>
    <x v="2"/>
    <s v="Roof Insulation"/>
    <b v="1"/>
    <n v="1.7103812199999999"/>
    <s v="Lodging"/>
    <s v="GA, Bibb County"/>
    <s v="30001_40000"/>
    <s v="Zone-by-Zone"/>
    <s v="gen5_led"/>
    <s v="Georgia"/>
    <n v="19.125238100000001"/>
    <s v="E: Lodging with Zone-by-Zone Systems"/>
    <n v="4.0616399999999998E-4"/>
    <n v="4.3643399999999998E-4"/>
    <n v="0"/>
    <n v="0"/>
    <n v="0"/>
    <n v="1.0322700000000001E-3"/>
    <n v="1.0908090000000001E-3"/>
    <n v="5.6275900000000002E-4"/>
    <n v="0"/>
    <n v="6.6482499999999996E-4"/>
    <n v="0"/>
    <n v="5.5586899999999996E-4"/>
    <n v="0"/>
    <n v="0"/>
    <n v="0"/>
    <n v="1.0322700000000001E-3"/>
    <n v="1.6466779999999999E-3"/>
    <n v="5.6275900000000002E-4"/>
    <n v="0"/>
    <n v="6.6482499999999996E-4"/>
    <n v="3.906563E-3"/>
    <n v="59863.342689999998"/>
  </r>
  <r>
    <n v="12982"/>
    <x v="2"/>
    <s v="Roof Insulation"/>
    <b v="1"/>
    <n v="0.54035822499999997"/>
    <s v="Lodging"/>
    <s v="GA, Bibb County"/>
    <s v="100001_150000"/>
    <s v="Zone-by-Zone"/>
    <s v="gen2_t8_halogen"/>
    <s v="Georgia"/>
    <n v="22.32953333"/>
    <s v="E: Lodging with Zone-by-Zone Systems"/>
    <n v="5.2961299999999996E-4"/>
    <n v="5.7833400000000001E-4"/>
    <n v="0"/>
    <n v="0"/>
    <n v="0"/>
    <n v="1.5873910000000001E-3"/>
    <n v="1.2916900000000001E-3"/>
    <n v="1.0059450000000001E-3"/>
    <n v="0"/>
    <n v="5.9383999999999999E-4"/>
    <n v="0"/>
    <n v="6.6748399999999998E-4"/>
    <n v="0"/>
    <n v="0"/>
    <n v="0"/>
    <n v="1.5873910000000001E-3"/>
    <n v="1.9591740000000002E-3"/>
    <n v="1.0059450000000001E-3"/>
    <n v="0"/>
    <n v="5.9383999999999999E-4"/>
    <n v="5.1463400000000001E-3"/>
    <n v="67544.778109999999"/>
  </r>
  <r>
    <n v="12984"/>
    <x v="2"/>
    <s v="Roof Insulation"/>
    <b v="1"/>
    <n v="3.7591610800000002"/>
    <s v="Lodging"/>
    <s v="GA, Bibb County"/>
    <s v="3001_8000"/>
    <s v="Zone-by-Zone"/>
    <s v="gen2_t8_halogen"/>
    <s v="Georgia"/>
    <n v="23.624242420000002"/>
    <s v="E: Lodging with Zone-by-Zone Systems"/>
    <n v="1.6424199999999999E-4"/>
    <n v="1.8666000000000001E-4"/>
    <n v="0"/>
    <n v="0"/>
    <n v="0"/>
    <n v="5.8597100000000002E-4"/>
    <n v="3.0427999999999998E-4"/>
    <n v="2.6408900000000001E-4"/>
    <n v="0"/>
    <n v="2.84078E-4"/>
    <n v="0"/>
    <n v="2.2821000000000001E-4"/>
    <n v="0"/>
    <n v="0"/>
    <n v="0"/>
    <n v="5.8597100000000002E-4"/>
    <n v="5.3249000000000005E-4"/>
    <n v="2.6408900000000001E-4"/>
    <n v="0"/>
    <n v="2.84078E-4"/>
    <n v="1.6666280000000001E-3"/>
    <n v="20675.38594"/>
  </r>
  <r>
    <n v="12985"/>
    <x v="2"/>
    <s v="Roof Insulation"/>
    <b v="1"/>
    <n v="7.2477615310000001"/>
    <s v="Lodging"/>
    <s v="GA, Bibb County"/>
    <s v="8001_12000"/>
    <s v="Zone-by-Zone"/>
    <s v="gen2_t8_halogen"/>
    <s v="Georgia"/>
    <n v="21.79861111"/>
    <s v="E: Lodging with Zone-by-Zone Systems"/>
    <n v="5.7415400000000001E-4"/>
    <n v="6.0909500000000004E-4"/>
    <n v="0"/>
    <n v="0"/>
    <n v="0"/>
    <n v="1.331388E-3"/>
    <n v="1.3697200000000001E-3"/>
    <n v="1.2691499999999999E-3"/>
    <n v="0"/>
    <n v="7.84091E-4"/>
    <n v="0"/>
    <n v="6.36533E-4"/>
    <n v="0"/>
    <n v="0"/>
    <n v="0"/>
    <n v="1.331388E-3"/>
    <n v="2.0062529999999999E-3"/>
    <n v="1.2691499999999999E-3"/>
    <n v="0"/>
    <n v="7.84091E-4"/>
    <n v="5.3908810000000001E-3"/>
    <n v="72477.615309999994"/>
  </r>
  <r>
    <n v="12986"/>
    <x v="2"/>
    <s v="Roof Insulation"/>
    <b v="1"/>
    <n v="1.171153584"/>
    <s v="Lodging"/>
    <s v="GA, Bibb County"/>
    <s v="70001_80000"/>
    <s v="Zone-by-Zone"/>
    <s v="gen1_t12_incandescent"/>
    <s v="Georgia"/>
    <n v="25.784592589999999"/>
    <s v="E: Lodging with Zone-by-Zone Systems"/>
    <n v="7.8512000000000005E-4"/>
    <n v="8.7667599999999995E-4"/>
    <n v="0"/>
    <n v="0"/>
    <n v="0"/>
    <n v="2.3171070000000001E-3"/>
    <n v="1.880629E-3"/>
    <n v="1.903096E-3"/>
    <n v="0"/>
    <n v="7.8197800000000001E-4"/>
    <n v="0"/>
    <n v="8.4510599999999998E-4"/>
    <n v="0"/>
    <n v="0"/>
    <n v="0"/>
    <n v="2.3171070000000001E-3"/>
    <n v="2.725735E-3"/>
    <n v="1.903096E-3"/>
    <n v="0"/>
    <n v="7.8197800000000001E-4"/>
    <n v="7.7279169999999999E-3"/>
    <n v="87836.518779999999"/>
  </r>
  <r>
    <n v="12987"/>
    <x v="2"/>
    <s v="Roof Insulation"/>
    <b v="1"/>
    <n v="3.1436733289999998"/>
    <s v="Lodging"/>
    <s v="GA, Bibb County"/>
    <s v="12001_30000"/>
    <s v="Zone-by-Zone"/>
    <s v="gen1_t12_incandescent"/>
    <s v="Georgia"/>
    <n v="26.902910049999999"/>
    <s v="E: Lodging with Zone-by-Zone Systems"/>
    <n v="6.6189999999999999E-4"/>
    <n v="6.9116800000000003E-4"/>
    <n v="0"/>
    <n v="0"/>
    <n v="0"/>
    <n v="1.8820219999999999E-3"/>
    <n v="1.3960450000000001E-3"/>
    <n v="1.527327E-3"/>
    <n v="0"/>
    <n v="6.62431E-4"/>
    <n v="0"/>
    <n v="5.9226099999999996E-4"/>
    <n v="0"/>
    <n v="0"/>
    <n v="0"/>
    <n v="1.8820219999999999E-3"/>
    <n v="1.9883050000000001E-3"/>
    <n v="1.527327E-3"/>
    <n v="0"/>
    <n v="6.62431E-4"/>
    <n v="6.0601450000000003E-3"/>
    <n v="66017.139909999998"/>
  </r>
  <r>
    <n v="12988"/>
    <x v="2"/>
    <s v="Roof Insulation"/>
    <b v="1"/>
    <n v="0.54992964300000002"/>
    <s v="Lodging"/>
    <s v="GA, Bibb County"/>
    <s v="52001_64000"/>
    <s v="Zone-by-Zone"/>
    <s v="gen2_t8_halogen"/>
    <s v="Georgia"/>
    <n v="25.33635057"/>
    <s v="E: Lodging with Zone-by-Zone Systems"/>
    <n v="2.71129E-4"/>
    <n v="2.9213699999999998E-4"/>
    <n v="0"/>
    <n v="0"/>
    <n v="0"/>
    <n v="7.9615199999999995E-4"/>
    <n v="7.0975200000000002E-4"/>
    <n v="5.5507099999999997E-4"/>
    <n v="0"/>
    <n v="0"/>
    <n v="0"/>
    <n v="3.3651299999999998E-4"/>
    <n v="3.5994800000000002E-4"/>
    <n v="0"/>
    <n v="0"/>
    <n v="7.9615199999999995E-4"/>
    <n v="1.046265E-3"/>
    <n v="5.5507099999999997E-4"/>
    <n v="0"/>
    <n v="3.5994800000000002E-4"/>
    <n v="2.7574409999999998E-3"/>
    <n v="31895.919300000001"/>
  </r>
  <r>
    <n v="12991"/>
    <x v="2"/>
    <s v="Roof Insulation"/>
    <b v="1"/>
    <n v="2.7389126560000001"/>
    <s v="Lodging"/>
    <s v="GA, Bibb County"/>
    <s v="40001_52000"/>
    <s v="Zone-by-Zone"/>
    <s v="gen2_t8_halogen"/>
    <s v="Georgia"/>
    <n v="22.02306763"/>
    <s v="E: Lodging with Zone-by-Zone Systems"/>
    <n v="9.7270600000000005E-4"/>
    <n v="1.0706649999999999E-3"/>
    <n v="0"/>
    <n v="0"/>
    <n v="0"/>
    <n v="2.7629880000000001E-3"/>
    <n v="2.3271479999999998E-3"/>
    <n v="2.1339280000000002E-3"/>
    <n v="0"/>
    <n v="1.143844E-3"/>
    <n v="0"/>
    <n v="1.099713E-3"/>
    <n v="0"/>
    <n v="0"/>
    <n v="0"/>
    <n v="2.7629880000000001E-3"/>
    <n v="3.4268599999999999E-3"/>
    <n v="2.1339280000000002E-3"/>
    <n v="0"/>
    <n v="1.143844E-3"/>
    <n v="9.4676210000000007E-3"/>
    <n v="125989.9822"/>
  </r>
  <r>
    <n v="25221"/>
    <x v="2"/>
    <s v="Roof Insulation"/>
    <b v="1"/>
    <n v="0.57800093799999996"/>
    <s v="Lodging"/>
    <s v="GA, Bibb County"/>
    <s v="64001_70000"/>
    <s v="Zone-by-Zone"/>
    <s v="gen1_t12_incandescent"/>
    <s v="Georgia"/>
    <n v="27.531757880000001"/>
    <s v="E: Lodging with Zone-by-Zone Systems"/>
    <n v="3.5558999999999998E-4"/>
    <n v="3.7962100000000002E-4"/>
    <n v="0"/>
    <n v="0"/>
    <n v="0"/>
    <n v="9.8917800000000006E-4"/>
    <n v="7.0969800000000003E-4"/>
    <n v="6.0849600000000004E-4"/>
    <n v="4.0178500000000002E-5"/>
    <n v="2.6065099999999998E-4"/>
    <n v="0"/>
    <n v="7.99171E-4"/>
    <n v="2.3062899999999999E-4"/>
    <n v="0"/>
    <n v="0"/>
    <n v="9.8917800000000006E-4"/>
    <n v="1.50887E-3"/>
    <n v="6.0849600000000004E-4"/>
    <n v="4.0178500000000002E-5"/>
    <n v="4.9127999999999997E-4"/>
    <n v="3.6380140000000002E-3"/>
    <n v="38726.062879999998"/>
  </r>
  <r>
    <n v="25222"/>
    <x v="2"/>
    <s v="Roof Insulation"/>
    <b v="1"/>
    <n v="0.16378166499999999"/>
    <s v="Lodging"/>
    <s v="GA, Bibb County"/>
    <s v="80001_100000"/>
    <s v="Zone-by-Zone"/>
    <s v="gen2_t8_halogen"/>
    <s v="Georgia"/>
    <n v="20.905925929999999"/>
    <s v="E: Lodging with Zone-by-Zone Systems"/>
    <n v="9.8440699999999994E-5"/>
    <n v="1.13428E-4"/>
    <n v="0"/>
    <n v="0"/>
    <n v="0"/>
    <n v="3.5953200000000003E-4"/>
    <n v="2.1392199999999999E-4"/>
    <n v="1.2973100000000001E-4"/>
    <n v="1.1125699999999999E-5"/>
    <n v="1.10349E-4"/>
    <n v="0"/>
    <n v="1.31972E-4"/>
    <n v="9.4854799999999999E-5"/>
    <n v="0"/>
    <n v="0"/>
    <n v="3.5953200000000003E-4"/>
    <n v="3.45893E-4"/>
    <n v="1.2973100000000001E-4"/>
    <n v="1.1125699999999999E-5"/>
    <n v="2.0520400000000001E-4"/>
    <n v="1.0514879999999999E-3"/>
    <n v="14740.34988"/>
  </r>
  <r>
    <n v="59061"/>
    <x v="2"/>
    <s v="Roof Insulation"/>
    <b v="1"/>
    <n v="0.19235929199999999"/>
    <s v="Lodging"/>
    <s v="GA, Bibb County"/>
    <s v="400001_600000"/>
    <s v="Zone-by-Zone"/>
    <s v="gen2_t8_halogen"/>
    <s v="Georgia"/>
    <n v="27.43731111"/>
    <s v="E: Lodging with Zone-by-Zone Systems"/>
    <n v="8.1509200000000001E-4"/>
    <n v="9.1938199999999995E-4"/>
    <n v="0"/>
    <n v="0"/>
    <n v="0"/>
    <n v="3.6420910000000001E-3"/>
    <n v="1.049129E-3"/>
    <n v="6.8700399999999996E-4"/>
    <n v="1.3169100000000001E-5"/>
    <n v="6.7814800000000005E-4"/>
    <n v="1.7748589999999999E-3"/>
    <n v="5.3782299999999999E-4"/>
    <n v="6.2211500000000002E-4"/>
    <n v="0"/>
    <n v="0"/>
    <n v="5.4169500000000002E-3"/>
    <n v="1.5869510000000001E-3"/>
    <n v="6.8700399999999996E-4"/>
    <n v="1.3169100000000001E-5"/>
    <n v="1.300264E-3"/>
    <n v="9.0043380000000006E-3"/>
    <n v="96179.646080000006"/>
  </r>
  <r>
    <n v="59067"/>
    <x v="2"/>
    <s v="Roof Insulation"/>
    <b v="1"/>
    <n v="0.32059882000000001"/>
    <s v="Lodging"/>
    <s v="GA, Bibb County"/>
    <s v="200001_400000"/>
    <s v="Zone-by-Zone"/>
    <s v="gen2_t8_halogen"/>
    <s v="Georgia"/>
    <n v="28.003768520000001"/>
    <s v="E: Lodging with Zone-by-Zone Systems"/>
    <n v="8.0658200000000002E-4"/>
    <n v="9.1820499999999995E-4"/>
    <n v="0"/>
    <n v="0"/>
    <n v="0"/>
    <n v="3.1915789999999999E-3"/>
    <n v="1.193546E-3"/>
    <n v="7.9067600000000003E-4"/>
    <n v="2.2398199999999998E-5"/>
    <n v="6.1163999999999999E-4"/>
    <n v="1.605301E-3"/>
    <n v="1.1688720000000001E-3"/>
    <n v="6.0623399999999998E-4"/>
    <n v="0"/>
    <n v="0"/>
    <n v="4.7968799999999999E-3"/>
    <n v="2.3624179999999998E-3"/>
    <n v="7.9067600000000003E-4"/>
    <n v="2.2398199999999998E-5"/>
    <n v="1.2178740000000001E-3"/>
    <n v="9.1902370000000004E-3"/>
    <n v="96179.646080000006"/>
  </r>
  <r>
    <n v="12981"/>
    <x v="3"/>
    <s v="Secondary Windows"/>
    <b v="1"/>
    <n v="1.7103812199999999"/>
    <s v="Lodging"/>
    <s v="GA, Bibb County"/>
    <s v="30001_40000"/>
    <s v="Zone-by-Zone"/>
    <s v="gen5_led"/>
    <s v="Georgia"/>
    <n v="20.22865079"/>
    <s v="E: Lodging with Zone-by-Zone Systems"/>
    <n v="4.3080800000000003E-4"/>
    <n v="4.63294E-4"/>
    <n v="0"/>
    <n v="0"/>
    <n v="0"/>
    <n v="1.2576880000000001E-3"/>
    <n v="1.0908090000000001E-3"/>
    <n v="5.6275900000000002E-4"/>
    <n v="0"/>
    <n v="6.6482499999999996E-4"/>
    <n v="0"/>
    <n v="5.5586899999999996E-4"/>
    <n v="0"/>
    <n v="0"/>
    <n v="0"/>
    <n v="1.2576880000000001E-3"/>
    <n v="1.6466779999999999E-3"/>
    <n v="5.6275900000000002E-4"/>
    <n v="0"/>
    <n v="6.6482499999999996E-4"/>
    <n v="4.1319490000000002E-3"/>
    <n v="59863.342689999998"/>
  </r>
  <r>
    <n v="12982"/>
    <x v="3"/>
    <s v="Secondary Windows"/>
    <b v="1"/>
    <n v="0.54035822499999997"/>
    <s v="Lodging"/>
    <s v="GA, Bibb County"/>
    <s v="100001_150000"/>
    <s v="Zone-by-Zone"/>
    <s v="gen2_t8_halogen"/>
    <s v="Georgia"/>
    <n v="22.205200000000001"/>
    <s v="E: Lodging with Zone-by-Zone Systems"/>
    <n v="5.2661600000000004E-4"/>
    <n v="5.7491900000000002E-4"/>
    <n v="0"/>
    <n v="0"/>
    <n v="0"/>
    <n v="1.558731E-3"/>
    <n v="1.2916900000000001E-3"/>
    <n v="1.0059450000000001E-3"/>
    <n v="0"/>
    <n v="5.9383999999999999E-4"/>
    <n v="0"/>
    <n v="6.6748399999999998E-4"/>
    <n v="0"/>
    <n v="0"/>
    <n v="0"/>
    <n v="1.558731E-3"/>
    <n v="1.9591740000000002E-3"/>
    <n v="1.0059450000000001E-3"/>
    <n v="0"/>
    <n v="5.9383999999999999E-4"/>
    <n v="5.1176850000000003E-3"/>
    <n v="67544.778109999999"/>
  </r>
  <r>
    <n v="12984"/>
    <x v="3"/>
    <s v="Secondary Windows"/>
    <b v="1"/>
    <n v="3.7591610800000002"/>
    <s v="Lodging"/>
    <s v="GA, Bibb County"/>
    <s v="3001_8000"/>
    <s v="Zone-by-Zone"/>
    <s v="gen2_t8_halogen"/>
    <s v="Georgia"/>
    <n v="23.19343434"/>
    <s v="E: Lodging with Zone-by-Zone Systems"/>
    <n v="1.61471E-4"/>
    <n v="1.83041E-4"/>
    <n v="0"/>
    <n v="0"/>
    <n v="0"/>
    <n v="5.5557800000000004E-4"/>
    <n v="3.0427999999999998E-4"/>
    <n v="2.6408900000000001E-4"/>
    <n v="0"/>
    <n v="2.84078E-4"/>
    <n v="0"/>
    <n v="2.2821000000000001E-4"/>
    <n v="0"/>
    <n v="0"/>
    <n v="0"/>
    <n v="5.5557800000000004E-4"/>
    <n v="5.3249000000000005E-4"/>
    <n v="2.6408900000000001E-4"/>
    <n v="0"/>
    <n v="2.84078E-4"/>
    <n v="1.636235E-3"/>
    <n v="20675.38594"/>
  </r>
  <r>
    <n v="12985"/>
    <x v="3"/>
    <s v="Secondary Windows"/>
    <b v="1"/>
    <n v="7.2477615310000001"/>
    <s v="Lodging"/>
    <s v="GA, Bibb County"/>
    <s v="8001_12000"/>
    <s v="Zone-by-Zone"/>
    <s v="gen2_t8_halogen"/>
    <s v="Georgia"/>
    <n v="22.049166670000002"/>
    <s v="E: Lodging with Zone-by-Zone Systems"/>
    <n v="5.7927300000000005E-4"/>
    <n v="6.1648300000000003E-4"/>
    <n v="0"/>
    <n v="0"/>
    <n v="0"/>
    <n v="1.39342E-3"/>
    <n v="1.3697200000000001E-3"/>
    <n v="1.2691499999999999E-3"/>
    <n v="0"/>
    <n v="7.84091E-4"/>
    <n v="0"/>
    <n v="6.36533E-4"/>
    <n v="0"/>
    <n v="0"/>
    <n v="0"/>
    <n v="1.39342E-3"/>
    <n v="2.0062529999999999E-3"/>
    <n v="1.2691499999999999E-3"/>
    <n v="0"/>
    <n v="7.84091E-4"/>
    <n v="5.4528449999999996E-3"/>
    <n v="72477.615309999994"/>
  </r>
  <r>
    <n v="12986"/>
    <x v="3"/>
    <s v="Secondary Windows"/>
    <b v="1"/>
    <n v="1.171153584"/>
    <s v="Lodging"/>
    <s v="GA, Bibb County"/>
    <s v="70001_80000"/>
    <s v="Zone-by-Zone"/>
    <s v="gen1_t12_incandescent"/>
    <s v="Georgia"/>
    <n v="26.087888889999999"/>
    <s v="E: Lodging with Zone-by-Zone Systems"/>
    <n v="7.93511E-4"/>
    <n v="8.8750799999999996E-4"/>
    <n v="0"/>
    <n v="0"/>
    <n v="0"/>
    <n v="2.408009E-3"/>
    <n v="1.880629E-3"/>
    <n v="1.903096E-3"/>
    <n v="0"/>
    <n v="7.8197800000000001E-4"/>
    <n v="0"/>
    <n v="8.4510599999999998E-4"/>
    <n v="0"/>
    <n v="0"/>
    <n v="0"/>
    <n v="2.408009E-3"/>
    <n v="2.725735E-3"/>
    <n v="1.903096E-3"/>
    <n v="0"/>
    <n v="7.8197800000000001E-4"/>
    <n v="7.8188179999999999E-3"/>
    <n v="87836.518779999999"/>
  </r>
  <r>
    <n v="12987"/>
    <x v="3"/>
    <s v="Secondary Windows"/>
    <b v="1"/>
    <n v="3.1436733289999998"/>
    <s v="Lodging"/>
    <s v="GA, Bibb County"/>
    <s v="12001_30000"/>
    <s v="Zone-by-Zone"/>
    <s v="gen1_t12_incandescent"/>
    <s v="Georgia"/>
    <n v="26.737037040000001"/>
    <s v="E: Lodging with Zone-by-Zone Systems"/>
    <n v="6.5658399999999999E-4"/>
    <n v="6.8671699999999999E-4"/>
    <n v="0"/>
    <n v="0"/>
    <n v="0"/>
    <n v="1.8447170000000001E-3"/>
    <n v="1.3960450000000001E-3"/>
    <n v="1.527327E-3"/>
    <n v="0"/>
    <n v="6.62431E-4"/>
    <n v="0"/>
    <n v="5.9226099999999996E-4"/>
    <n v="0"/>
    <n v="0"/>
    <n v="0"/>
    <n v="1.8447170000000001E-3"/>
    <n v="1.9883050000000001E-3"/>
    <n v="1.527327E-3"/>
    <n v="0"/>
    <n v="6.62431E-4"/>
    <n v="6.0227800000000001E-3"/>
    <n v="66017.139909999998"/>
  </r>
  <r>
    <n v="12988"/>
    <x v="3"/>
    <s v="Secondary Windows"/>
    <b v="1"/>
    <n v="0.54992964300000002"/>
    <s v="Lodging"/>
    <s v="GA, Bibb County"/>
    <s v="52001_64000"/>
    <s v="Zone-by-Zone"/>
    <s v="gen2_t8_halogen"/>
    <s v="Georgia"/>
    <n v="25.413362070000002"/>
    <s v="E: Lodging with Zone-by-Zone Systems"/>
    <n v="2.7004999999999998E-4"/>
    <n v="2.9313499999999998E-4"/>
    <n v="0"/>
    <n v="0"/>
    <n v="0"/>
    <n v="8.0452799999999999E-4"/>
    <n v="7.0975200000000002E-4"/>
    <n v="5.5507099999999997E-4"/>
    <n v="0"/>
    <n v="0"/>
    <n v="0"/>
    <n v="3.3651299999999998E-4"/>
    <n v="3.5994800000000002E-4"/>
    <n v="0"/>
    <n v="0"/>
    <n v="8.0452799999999999E-4"/>
    <n v="1.046265E-3"/>
    <n v="5.5507099999999997E-4"/>
    <n v="0"/>
    <n v="3.5994800000000002E-4"/>
    <n v="2.7658219999999998E-3"/>
    <n v="31895.919300000001"/>
  </r>
  <r>
    <n v="12991"/>
    <x v="3"/>
    <s v="Secondary Windows"/>
    <b v="1"/>
    <n v="2.7389126560000001"/>
    <s v="Lodging"/>
    <s v="GA, Bibb County"/>
    <s v="40001_52000"/>
    <s v="Zone-by-Zone"/>
    <s v="gen2_t8_halogen"/>
    <s v="Georgia"/>
    <n v="22.244746379999999"/>
    <s v="E: Lodging with Zone-by-Zone Systems"/>
    <n v="9.7621299999999997E-4"/>
    <n v="1.0820199999999999E-3"/>
    <n v="0"/>
    <n v="0"/>
    <n v="0"/>
    <n v="2.858261E-3"/>
    <n v="2.3271479999999998E-3"/>
    <n v="2.1339280000000002E-3"/>
    <n v="0"/>
    <n v="1.143844E-3"/>
    <n v="0"/>
    <n v="1.099713E-3"/>
    <n v="0"/>
    <n v="0"/>
    <n v="0"/>
    <n v="2.858261E-3"/>
    <n v="3.4268599999999999E-3"/>
    <n v="2.1339280000000002E-3"/>
    <n v="0"/>
    <n v="1.143844E-3"/>
    <n v="9.5629200000000008E-3"/>
    <n v="125989.9822"/>
  </r>
  <r>
    <n v="25221"/>
    <x v="3"/>
    <s v="Secondary Windows"/>
    <b v="1"/>
    <n v="0.57800093799999996"/>
    <s v="Lodging"/>
    <s v="GA, Bibb County"/>
    <s v="64001_70000"/>
    <s v="Zone-by-Zone"/>
    <s v="gen1_t12_incandescent"/>
    <s v="Georgia"/>
    <n v="27.65621891"/>
    <s v="E: Lodging with Zone-by-Zone Systems"/>
    <n v="3.5551799999999998E-4"/>
    <n v="3.8158099999999998E-4"/>
    <n v="0"/>
    <n v="0"/>
    <n v="0"/>
    <n v="1.0056189999999999E-3"/>
    <n v="7.0969800000000003E-4"/>
    <n v="6.0849600000000004E-4"/>
    <n v="4.0189499999999999E-5"/>
    <n v="2.6065099999999998E-4"/>
    <n v="0"/>
    <n v="7.99171E-4"/>
    <n v="2.3062899999999999E-4"/>
    <n v="0"/>
    <n v="0"/>
    <n v="1.0056189999999999E-3"/>
    <n v="1.50887E-3"/>
    <n v="6.0849600000000004E-4"/>
    <n v="4.0189499999999999E-5"/>
    <n v="4.9127999999999997E-4"/>
    <n v="3.65446E-3"/>
    <n v="38726.062879999998"/>
  </r>
  <r>
    <n v="25222"/>
    <x v="3"/>
    <s v="Secondary Windows"/>
    <b v="1"/>
    <n v="0.16378166499999999"/>
    <s v="Lodging"/>
    <s v="GA, Bibb County"/>
    <s v="80001_100000"/>
    <s v="Zone-by-Zone"/>
    <s v="gen2_t8_halogen"/>
    <s v="Georgia"/>
    <n v="20.50765432"/>
    <s v="E: Lodging with Zone-by-Zone Systems"/>
    <n v="9.6978999999999994E-5"/>
    <n v="1.11041E-4"/>
    <n v="0"/>
    <n v="0"/>
    <n v="0"/>
    <n v="3.3950199999999999E-4"/>
    <n v="2.1392199999999999E-4"/>
    <n v="1.2973100000000001E-4"/>
    <n v="1.1125699999999999E-5"/>
    <n v="1.10349E-4"/>
    <n v="0"/>
    <n v="1.31972E-4"/>
    <n v="9.4854799999999999E-5"/>
    <n v="0"/>
    <n v="0"/>
    <n v="3.3950199999999999E-4"/>
    <n v="3.45893E-4"/>
    <n v="1.2973100000000001E-4"/>
    <n v="1.1125699999999999E-5"/>
    <n v="2.0520400000000001E-4"/>
    <n v="1.031456E-3"/>
    <n v="14740.34988"/>
  </r>
  <r>
    <n v="59061"/>
    <x v="3"/>
    <s v="Secondary Windows"/>
    <b v="1"/>
    <n v="0.19235929199999999"/>
    <s v="Lodging"/>
    <s v="GA, Bibb County"/>
    <s v="400001_600000"/>
    <s v="Zone-by-Zone"/>
    <s v="gen2_t8_halogen"/>
    <s v="Georgia"/>
    <n v="27.227250000000002"/>
    <s v="E: Lodging with Zone-by-Zone Systems"/>
    <n v="8.09583E-4"/>
    <n v="9.1089600000000001E-4"/>
    <n v="0"/>
    <n v="0"/>
    <n v="0"/>
    <n v="3.5679869999999999E-3"/>
    <n v="1.049129E-3"/>
    <n v="6.8700399999999996E-4"/>
    <n v="1.31673E-5"/>
    <n v="6.7814600000000002E-4"/>
    <n v="1.7800299999999999E-3"/>
    <n v="5.3782299999999999E-4"/>
    <n v="6.2211500000000002E-4"/>
    <n v="0"/>
    <n v="0"/>
    <n v="5.3480159999999997E-3"/>
    <n v="1.5869510000000001E-3"/>
    <n v="6.8700399999999996E-4"/>
    <n v="1.31673E-5"/>
    <n v="1.3002619999999999E-3"/>
    <n v="8.9353999999999996E-3"/>
    <n v="96179.646080000006"/>
  </r>
  <r>
    <n v="59067"/>
    <x v="3"/>
    <s v="Secondary Windows"/>
    <b v="1"/>
    <n v="0.32059882000000001"/>
    <s v="Lodging"/>
    <s v="GA, Bibb County"/>
    <s v="200001_400000"/>
    <s v="Zone-by-Zone"/>
    <s v="gen2_t8_halogen"/>
    <s v="Georgia"/>
    <n v="28.125916669999999"/>
    <s v="E: Lodging with Zone-by-Zone Systems"/>
    <n v="8.0910599999999997E-4"/>
    <n v="9.2092599999999997E-4"/>
    <n v="0"/>
    <n v="0"/>
    <n v="0"/>
    <n v="3.1923870000000001E-3"/>
    <n v="1.193546E-3"/>
    <n v="7.9067600000000003E-4"/>
    <n v="2.2398199999999998E-5"/>
    <n v="6.1163700000000005E-4"/>
    <n v="1.6445730000000001E-3"/>
    <n v="1.1688720000000001E-3"/>
    <n v="6.0623399999999998E-4"/>
    <n v="0"/>
    <n v="0"/>
    <n v="4.8369600000000004E-3"/>
    <n v="2.3624179999999998E-3"/>
    <n v="7.9067600000000003E-4"/>
    <n v="2.2398199999999998E-5"/>
    <n v="1.2178709999999999E-3"/>
    <n v="9.2303230000000003E-3"/>
    <n v="96179.646080000006"/>
  </r>
  <r>
    <n v="12981"/>
    <x v="4"/>
    <s v="Window Film"/>
    <b v="1"/>
    <n v="1.7103812199999999"/>
    <s v="Lodging"/>
    <s v="GA, Bibb County"/>
    <s v="30001_40000"/>
    <s v="Zone-by-Zone"/>
    <s v="gen5_led"/>
    <s v="Georgia"/>
    <n v="20.173492060000001"/>
    <s v="E: Lodging with Zone-by-Zone Systems"/>
    <n v="4.3094500000000002E-4"/>
    <n v="4.61951E-4"/>
    <n v="0"/>
    <n v="0"/>
    <n v="0"/>
    <n v="1.2464209999999999E-3"/>
    <n v="1.0908090000000001E-3"/>
    <n v="5.6275900000000002E-4"/>
    <n v="0"/>
    <n v="6.6482499999999996E-4"/>
    <n v="0"/>
    <n v="5.5586899999999996E-4"/>
    <n v="0"/>
    <n v="0"/>
    <n v="0"/>
    <n v="1.2464209999999999E-3"/>
    <n v="1.6466779999999999E-3"/>
    <n v="5.6275900000000002E-4"/>
    <n v="0"/>
    <n v="6.6482499999999996E-4"/>
    <n v="4.1206819999999996E-3"/>
    <n v="59863.342689999998"/>
  </r>
  <r>
    <n v="12982"/>
    <x v="4"/>
    <s v="Window Film"/>
    <b v="1"/>
    <n v="0.54035822499999997"/>
    <s v="Lodging"/>
    <s v="GA, Bibb County"/>
    <s v="100001_150000"/>
    <s v="Zone-by-Zone"/>
    <s v="gen2_t8_halogen"/>
    <s v="Georgia"/>
    <n v="21.784555560000001"/>
    <s v="E: Lodging with Zone-by-Zone Systems"/>
    <n v="5.18598E-4"/>
    <n v="5.6336600000000004E-4"/>
    <n v="0"/>
    <n v="0"/>
    <n v="0"/>
    <n v="1.461784E-3"/>
    <n v="1.2916900000000001E-3"/>
    <n v="1.0059450000000001E-3"/>
    <n v="0"/>
    <n v="5.9383999999999999E-4"/>
    <n v="0"/>
    <n v="6.6748399999999998E-4"/>
    <n v="0"/>
    <n v="0"/>
    <n v="0"/>
    <n v="1.461784E-3"/>
    <n v="1.9591740000000002E-3"/>
    <n v="1.0059450000000001E-3"/>
    <n v="0"/>
    <n v="5.9383999999999999E-4"/>
    <n v="5.0207380000000003E-3"/>
    <n v="67544.778109999999"/>
  </r>
  <r>
    <n v="12984"/>
    <x v="4"/>
    <s v="Window Film"/>
    <b v="1"/>
    <n v="3.7591610800000002"/>
    <s v="Lodging"/>
    <s v="GA, Bibb County"/>
    <s v="3001_8000"/>
    <s v="Zone-by-Zone"/>
    <s v="gen2_t8_halogen"/>
    <s v="Georgia"/>
    <n v="23.146464649999999"/>
    <s v="E: Lodging with Zone-by-Zone Systems"/>
    <n v="1.61824E-4"/>
    <n v="1.82647E-4"/>
    <n v="0"/>
    <n v="0"/>
    <n v="0"/>
    <n v="5.5230000000000003E-4"/>
    <n v="3.0427999999999998E-4"/>
    <n v="2.6408900000000001E-4"/>
    <n v="0"/>
    <n v="2.84078E-4"/>
    <n v="0"/>
    <n v="2.2821000000000001E-4"/>
    <n v="0"/>
    <n v="0"/>
    <n v="0"/>
    <n v="5.5230000000000003E-4"/>
    <n v="5.3249000000000005E-4"/>
    <n v="2.6408900000000001E-4"/>
    <n v="0"/>
    <n v="2.84078E-4"/>
    <n v="1.632922E-3"/>
    <n v="20675.38594"/>
  </r>
  <r>
    <n v="12985"/>
    <x v="4"/>
    <s v="Window Film"/>
    <b v="1"/>
    <n v="7.2477615310000001"/>
    <s v="Lodging"/>
    <s v="GA, Bibb County"/>
    <s v="8001_12000"/>
    <s v="Zone-by-Zone"/>
    <s v="gen2_t8_halogen"/>
    <s v="Georgia"/>
    <n v="21.967777779999999"/>
    <s v="E: Lodging with Zone-by-Zone Systems"/>
    <n v="5.7773899999999997E-4"/>
    <n v="6.1408000000000003E-4"/>
    <n v="0"/>
    <n v="0"/>
    <n v="0"/>
    <n v="1.3732239999999999E-3"/>
    <n v="1.3697200000000001E-3"/>
    <n v="1.2691499999999999E-3"/>
    <n v="0"/>
    <n v="7.84091E-4"/>
    <n v="0"/>
    <n v="6.36533E-4"/>
    <n v="0"/>
    <n v="0"/>
    <n v="0"/>
    <n v="1.3732239999999999E-3"/>
    <n v="2.0062529999999999E-3"/>
    <n v="1.2691499999999999E-3"/>
    <n v="0"/>
    <n v="7.84091E-4"/>
    <n v="5.4327170000000001E-3"/>
    <n v="72477.615309999994"/>
  </r>
  <r>
    <n v="12986"/>
    <x v="4"/>
    <s v="Window Film"/>
    <b v="1"/>
    <n v="1.171153584"/>
    <s v="Lodging"/>
    <s v="GA, Bibb County"/>
    <s v="70001_80000"/>
    <s v="Zone-by-Zone"/>
    <s v="gen1_t12_incandescent"/>
    <s v="Georgia"/>
    <n v="25.88374074"/>
    <s v="E: Lodging with Zone-by-Zone Systems"/>
    <n v="7.8914899999999995E-4"/>
    <n v="8.8021799999999999E-4"/>
    <n v="0"/>
    <n v="0"/>
    <n v="0"/>
    <n v="2.3468230000000001E-3"/>
    <n v="1.880629E-3"/>
    <n v="1.903096E-3"/>
    <n v="0"/>
    <n v="7.8197800000000001E-4"/>
    <n v="0"/>
    <n v="8.4510599999999998E-4"/>
    <n v="0"/>
    <n v="0"/>
    <n v="0"/>
    <n v="2.3468230000000001E-3"/>
    <n v="2.725735E-3"/>
    <n v="1.903096E-3"/>
    <n v="0"/>
    <n v="7.8197800000000001E-4"/>
    <n v="7.7576329999999999E-3"/>
    <n v="87836.518779999999"/>
  </r>
  <r>
    <n v="12987"/>
    <x v="4"/>
    <s v="Window Film"/>
    <b v="1"/>
    <n v="3.1436733289999998"/>
    <s v="Lodging"/>
    <s v="GA, Bibb County"/>
    <s v="12001_30000"/>
    <s v="Zone-by-Zone"/>
    <s v="gen1_t12_incandescent"/>
    <s v="Georgia"/>
    <n v="26.20925926"/>
    <s v="E: Lodging with Zone-by-Zone Systems"/>
    <n v="6.4555899999999998E-4"/>
    <n v="6.7254700000000001E-4"/>
    <n v="0"/>
    <n v="0"/>
    <n v="0"/>
    <n v="1.7258E-3"/>
    <n v="1.3960450000000001E-3"/>
    <n v="1.527327E-3"/>
    <n v="0"/>
    <n v="6.62431E-4"/>
    <n v="0"/>
    <n v="5.9226099999999996E-4"/>
    <n v="0"/>
    <n v="0"/>
    <n v="0"/>
    <n v="1.7258E-3"/>
    <n v="1.9883050000000001E-3"/>
    <n v="1.527327E-3"/>
    <n v="0"/>
    <n v="6.62431E-4"/>
    <n v="5.9038930000000003E-3"/>
    <n v="66017.139909999998"/>
  </r>
  <r>
    <n v="12988"/>
    <x v="4"/>
    <s v="Window Film"/>
    <b v="1"/>
    <n v="0.54992964300000002"/>
    <s v="Lodging"/>
    <s v="GA, Bibb County"/>
    <s v="52001_64000"/>
    <s v="Zone-by-Zone"/>
    <s v="gen2_t8_halogen"/>
    <s v="Georgia"/>
    <n v="25.096072800000002"/>
    <s v="E: Lodging with Zone-by-Zone Systems"/>
    <n v="2.6698500000000002E-4"/>
    <n v="2.8902000000000002E-4"/>
    <n v="0"/>
    <n v="0"/>
    <n v="0"/>
    <n v="7.6999600000000001E-4"/>
    <n v="7.0975200000000002E-4"/>
    <n v="5.5507099999999997E-4"/>
    <n v="0"/>
    <n v="0"/>
    <n v="0"/>
    <n v="3.3651299999999998E-4"/>
    <n v="3.5994800000000002E-4"/>
    <n v="0"/>
    <n v="0"/>
    <n v="7.6999600000000001E-4"/>
    <n v="1.046265E-3"/>
    <n v="5.5507099999999997E-4"/>
    <n v="0"/>
    <n v="3.5994800000000002E-4"/>
    <n v="2.7312909999999998E-3"/>
    <n v="31895.919300000001"/>
  </r>
  <r>
    <n v="12991"/>
    <x v="4"/>
    <s v="Window Film"/>
    <b v="1"/>
    <n v="2.7389126560000001"/>
    <s v="Lodging"/>
    <s v="GA, Bibb County"/>
    <s v="40001_52000"/>
    <s v="Zone-by-Zone"/>
    <s v="gen2_t8_halogen"/>
    <s v="Georgia"/>
    <n v="22.106099029999999"/>
    <s v="E: Lodging with Zone-by-Zone Systems"/>
    <n v="9.7127699999999999E-4"/>
    <n v="1.0749189999999999E-3"/>
    <n v="0"/>
    <n v="0"/>
    <n v="0"/>
    <n v="2.798657E-3"/>
    <n v="2.3271479999999998E-3"/>
    <n v="2.1339280000000002E-3"/>
    <n v="0"/>
    <n v="1.143844E-3"/>
    <n v="0"/>
    <n v="1.099713E-3"/>
    <n v="0"/>
    <n v="0"/>
    <n v="0"/>
    <n v="2.798657E-3"/>
    <n v="3.4268599999999999E-3"/>
    <n v="2.1339280000000002E-3"/>
    <n v="0"/>
    <n v="1.143844E-3"/>
    <n v="9.5033159999999995E-3"/>
    <n v="125989.9822"/>
  </r>
  <r>
    <n v="25221"/>
    <x v="4"/>
    <s v="Window Film"/>
    <b v="1"/>
    <n v="0.57800093799999996"/>
    <s v="Lodging"/>
    <s v="GA, Bibb County"/>
    <s v="64001_70000"/>
    <s v="Zone-by-Zone"/>
    <s v="gen1_t12_incandescent"/>
    <s v="Georgia"/>
    <n v="27.614759540000001"/>
    <s v="E: Lodging with Zone-by-Zone Systems"/>
    <n v="3.5501599999999999E-4"/>
    <n v="3.80928E-4"/>
    <n v="0"/>
    <n v="0"/>
    <n v="0"/>
    <n v="1.0001350000000001E-3"/>
    <n v="7.0969800000000003E-4"/>
    <n v="6.0849600000000004E-4"/>
    <n v="4.0189499999999999E-5"/>
    <n v="2.6065099999999998E-4"/>
    <n v="0"/>
    <n v="7.99171E-4"/>
    <n v="2.3062899999999999E-4"/>
    <n v="0"/>
    <n v="0"/>
    <n v="1.0001350000000001E-3"/>
    <n v="1.50887E-3"/>
    <n v="6.0849600000000004E-4"/>
    <n v="4.0189499999999999E-5"/>
    <n v="4.9127999999999997E-4"/>
    <n v="3.6489819999999998E-3"/>
    <n v="38726.062879999998"/>
  </r>
  <r>
    <n v="25222"/>
    <x v="4"/>
    <s v="Window Film"/>
    <b v="1"/>
    <n v="0.16378166499999999"/>
    <s v="Lodging"/>
    <s v="GA, Bibb County"/>
    <s v="80001_100000"/>
    <s v="Zone-by-Zone"/>
    <s v="gen2_t8_halogen"/>
    <s v="Georgia"/>
    <n v="19.788919750000002"/>
    <s v="E: Lodging with Zone-by-Zone Systems"/>
    <n v="9.4173700000000003E-5"/>
    <n v="1.06734E-4"/>
    <n v="0"/>
    <n v="0"/>
    <n v="0"/>
    <n v="3.0335900000000001E-4"/>
    <n v="2.1392199999999999E-4"/>
    <n v="1.2973100000000001E-4"/>
    <n v="1.1121000000000001E-5"/>
    <n v="1.10349E-4"/>
    <n v="0"/>
    <n v="1.31972E-4"/>
    <n v="9.4854799999999999E-5"/>
    <n v="0"/>
    <n v="0"/>
    <n v="3.0335900000000001E-4"/>
    <n v="3.45893E-4"/>
    <n v="1.2973100000000001E-4"/>
    <n v="1.1121000000000001E-5"/>
    <n v="2.0520400000000001E-4"/>
    <n v="9.9530699999999996E-4"/>
    <n v="14740.34988"/>
  </r>
  <r>
    <n v="59061"/>
    <x v="4"/>
    <s v="Window Film"/>
    <b v="1"/>
    <n v="0.19235929199999999"/>
    <s v="Lodging"/>
    <s v="GA, Bibb County"/>
    <s v="400001_600000"/>
    <s v="Zone-by-Zone"/>
    <s v="gen2_t8_halogen"/>
    <s v="Georgia"/>
    <n v="26.761677779999999"/>
    <s v="E: Lodging with Zone-by-Zone Systems"/>
    <n v="7.9460700000000002E-4"/>
    <n v="8.8994200000000001E-4"/>
    <n v="0"/>
    <n v="0"/>
    <n v="0"/>
    <n v="3.3627729999999999E-3"/>
    <n v="1.049129E-3"/>
    <n v="6.8700399999999996E-4"/>
    <n v="1.31527E-5"/>
    <n v="6.7814299999999997E-4"/>
    <n v="1.832471E-3"/>
    <n v="5.3782299999999999E-4"/>
    <n v="6.22114E-4"/>
    <n v="0"/>
    <n v="0"/>
    <n v="5.1952439999999999E-3"/>
    <n v="1.5869510000000001E-3"/>
    <n v="6.8700399999999996E-4"/>
    <n v="1.31527E-5"/>
    <n v="1.3002560000000001E-3"/>
    <n v="8.7826090000000002E-3"/>
    <n v="96179.646080000006"/>
  </r>
  <r>
    <n v="59067"/>
    <x v="4"/>
    <s v="Window Film"/>
    <b v="1"/>
    <n v="0.32059882000000001"/>
    <s v="Lodging"/>
    <s v="GA, Bibb County"/>
    <s v="200001_400000"/>
    <s v="Zone-by-Zone"/>
    <s v="gen2_t8_halogen"/>
    <s v="Georgia"/>
    <n v="27.975148149999999"/>
    <s v="E: Lodging with Zone-by-Zone Systems"/>
    <n v="8.0400399999999998E-4"/>
    <n v="9.1377899999999998E-4"/>
    <n v="0"/>
    <n v="0"/>
    <n v="0"/>
    <n v="3.1190179999999999E-3"/>
    <n v="1.193546E-3"/>
    <n v="7.9067600000000003E-4"/>
    <n v="2.2398199999999998E-5"/>
    <n v="6.1163700000000005E-4"/>
    <n v="1.6684689999999999E-3"/>
    <n v="1.1688720000000001E-3"/>
    <n v="6.0623399999999998E-4"/>
    <n v="0"/>
    <n v="0"/>
    <n v="4.787487E-3"/>
    <n v="2.3624179999999998E-3"/>
    <n v="7.9067600000000003E-4"/>
    <n v="2.2398199999999998E-5"/>
    <n v="1.2178709999999999E-3"/>
    <n v="9.1808440000000005E-3"/>
    <n v="96179.646080000006"/>
  </r>
  <r>
    <n v="12981"/>
    <x v="5"/>
    <s v="New Windows"/>
    <b v="1"/>
    <n v="1.7103812199999999"/>
    <s v="Lodging"/>
    <s v="GA, Bibb County"/>
    <s v="30001_40000"/>
    <s v="Zone-by-Zone"/>
    <s v="gen5_led"/>
    <s v="Georgia"/>
    <n v="20.137698409999999"/>
    <s v="E: Lodging with Zone-by-Zone Systems"/>
    <n v="4.29188E-4"/>
    <n v="4.6108E-4"/>
    <n v="0"/>
    <n v="0"/>
    <n v="0"/>
    <n v="1.2390929999999999E-3"/>
    <n v="1.0908090000000001E-3"/>
    <n v="5.6275900000000002E-4"/>
    <n v="0"/>
    <n v="6.6482499999999996E-4"/>
    <n v="0"/>
    <n v="5.5586899999999996E-4"/>
    <n v="0"/>
    <n v="0"/>
    <n v="0"/>
    <n v="1.2390929999999999E-3"/>
    <n v="1.6466779999999999E-3"/>
    <n v="5.6275900000000002E-4"/>
    <n v="0"/>
    <n v="6.6482499999999996E-4"/>
    <n v="4.1133710000000002E-3"/>
    <n v="59863.342689999998"/>
  </r>
  <r>
    <n v="12982"/>
    <x v="5"/>
    <s v="New Windows"/>
    <b v="1"/>
    <n v="0.54035822499999997"/>
    <s v="Lodging"/>
    <s v="GA, Bibb County"/>
    <s v="100001_150000"/>
    <s v="Zone-by-Zone"/>
    <s v="gen2_t8_halogen"/>
    <s v="Georgia"/>
    <n v="21.826799999999999"/>
    <s v="E: Lodging with Zone-by-Zone Systems"/>
    <n v="5.1920099999999995E-4"/>
    <n v="5.64527E-4"/>
    <n v="0"/>
    <n v="0"/>
    <n v="0"/>
    <n v="1.47152E-3"/>
    <n v="1.2916900000000001E-3"/>
    <n v="1.0059450000000001E-3"/>
    <n v="0"/>
    <n v="5.9383999999999999E-4"/>
    <n v="0"/>
    <n v="6.6748399999999998E-4"/>
    <n v="0"/>
    <n v="0"/>
    <n v="0"/>
    <n v="1.47152E-3"/>
    <n v="1.9591740000000002E-3"/>
    <n v="1.0059450000000001E-3"/>
    <n v="0"/>
    <n v="5.9383999999999999E-4"/>
    <n v="5.0304740000000001E-3"/>
    <n v="67544.778109999999"/>
  </r>
  <r>
    <n v="12984"/>
    <x v="5"/>
    <s v="New Windows"/>
    <b v="1"/>
    <n v="3.7591610800000002"/>
    <s v="Lodging"/>
    <s v="GA, Bibb County"/>
    <s v="3001_8000"/>
    <s v="Zone-by-Zone"/>
    <s v="gen2_t8_halogen"/>
    <s v="Georgia"/>
    <n v="22.98131313"/>
    <s v="E: Lodging with Zone-by-Zone Systems"/>
    <n v="1.60397E-4"/>
    <n v="1.8125500000000001E-4"/>
    <n v="0"/>
    <n v="0"/>
    <n v="0"/>
    <n v="5.4061400000000003E-4"/>
    <n v="3.0427999999999998E-4"/>
    <n v="2.6408900000000001E-4"/>
    <n v="0"/>
    <n v="2.84078E-4"/>
    <n v="0"/>
    <n v="2.2821000000000001E-4"/>
    <n v="0"/>
    <n v="0"/>
    <n v="0"/>
    <n v="5.4061400000000003E-4"/>
    <n v="5.3249000000000005E-4"/>
    <n v="2.6408900000000001E-4"/>
    <n v="0"/>
    <n v="2.84078E-4"/>
    <n v="1.6212710000000001E-3"/>
    <n v="20675.38594"/>
  </r>
  <r>
    <n v="12985"/>
    <x v="5"/>
    <s v="New Windows"/>
    <b v="1"/>
    <n v="7.2477615310000001"/>
    <s v="Lodging"/>
    <s v="GA, Bibb County"/>
    <s v="8001_12000"/>
    <s v="Zone-by-Zone"/>
    <s v="gen2_t8_halogen"/>
    <s v="Georgia"/>
    <n v="22.03722222"/>
    <s v="E: Lodging with Zone-by-Zone Systems"/>
    <n v="5.7895099999999997E-4"/>
    <n v="6.1613E-4"/>
    <n v="0"/>
    <n v="0"/>
    <n v="0"/>
    <n v="1.390397E-3"/>
    <n v="1.3697200000000001E-3"/>
    <n v="1.2691499999999999E-3"/>
    <n v="0"/>
    <n v="7.84091E-4"/>
    <n v="0"/>
    <n v="6.36533E-4"/>
    <n v="0"/>
    <n v="0"/>
    <n v="0"/>
    <n v="1.390397E-3"/>
    <n v="2.0062529999999999E-3"/>
    <n v="1.2691499999999999E-3"/>
    <n v="0"/>
    <n v="7.84091E-4"/>
    <n v="5.4498910000000001E-3"/>
    <n v="72477.615309999994"/>
  </r>
  <r>
    <n v="12986"/>
    <x v="5"/>
    <s v="New Windows"/>
    <b v="1"/>
    <n v="1.171153584"/>
    <s v="Lodging"/>
    <s v="GA, Bibb County"/>
    <s v="70001_80000"/>
    <s v="Zone-by-Zone"/>
    <s v="gen1_t12_incandescent"/>
    <s v="Georgia"/>
    <n v="25.874037040000001"/>
    <s v="E: Lodging with Zone-by-Zone Systems"/>
    <n v="7.8837299999999998E-4"/>
    <n v="8.7987099999999995E-4"/>
    <n v="0"/>
    <n v="0"/>
    <n v="0"/>
    <n v="2.3439149999999998E-3"/>
    <n v="1.880629E-3"/>
    <n v="1.903096E-3"/>
    <n v="0"/>
    <n v="7.8197800000000001E-4"/>
    <n v="0"/>
    <n v="8.4510599999999998E-4"/>
    <n v="0"/>
    <n v="0"/>
    <n v="0"/>
    <n v="2.3439149999999998E-3"/>
    <n v="2.725735E-3"/>
    <n v="1.903096E-3"/>
    <n v="0"/>
    <n v="7.8197800000000001E-4"/>
    <n v="7.7547240000000002E-3"/>
    <n v="87836.518779999999"/>
  </r>
  <r>
    <n v="12987"/>
    <x v="5"/>
    <s v="New Windows"/>
    <b v="1"/>
    <n v="3.1436733289999998"/>
    <s v="Lodging"/>
    <s v="GA, Bibb County"/>
    <s v="12001_30000"/>
    <s v="Zone-by-Zone"/>
    <s v="gen1_t12_incandescent"/>
    <s v="Georgia"/>
    <n v="26.237169309999999"/>
    <s v="E: Lodging with Zone-by-Zone Systems"/>
    <n v="6.4722200000000003E-4"/>
    <n v="6.7329599999999999E-4"/>
    <n v="0"/>
    <n v="0"/>
    <n v="0"/>
    <n v="1.732057E-3"/>
    <n v="1.3960450000000001E-3"/>
    <n v="1.527327E-3"/>
    <n v="0"/>
    <n v="6.62431E-4"/>
    <n v="0"/>
    <n v="5.9226099999999996E-4"/>
    <n v="0"/>
    <n v="0"/>
    <n v="0"/>
    <n v="1.732057E-3"/>
    <n v="1.9883050000000001E-3"/>
    <n v="1.527327E-3"/>
    <n v="0"/>
    <n v="6.62431E-4"/>
    <n v="5.9101800000000001E-3"/>
    <n v="66017.139909999998"/>
  </r>
  <r>
    <n v="12988"/>
    <x v="5"/>
    <s v="New Windows"/>
    <b v="1"/>
    <n v="0.54992964300000002"/>
    <s v="Lodging"/>
    <s v="GA, Bibb County"/>
    <s v="52001_64000"/>
    <s v="Zone-by-Zone"/>
    <s v="gen2_t8_halogen"/>
    <s v="Georgia"/>
    <n v="25.263457850000002"/>
    <s v="E: Lodging with Zone-by-Zone Systems"/>
    <n v="2.6865299999999999E-4"/>
    <n v="2.91191E-4"/>
    <n v="0"/>
    <n v="0"/>
    <n v="0"/>
    <n v="7.8821299999999996E-4"/>
    <n v="7.0975200000000002E-4"/>
    <n v="5.5507099999999997E-4"/>
    <n v="0"/>
    <n v="0"/>
    <n v="0"/>
    <n v="3.3651299999999998E-4"/>
    <n v="3.5994800000000002E-4"/>
    <n v="0"/>
    <n v="0"/>
    <n v="7.8821299999999996E-4"/>
    <n v="1.046265E-3"/>
    <n v="5.5507099999999997E-4"/>
    <n v="0"/>
    <n v="3.5994800000000002E-4"/>
    <n v="2.7495079999999999E-3"/>
    <n v="31895.919300000001"/>
  </r>
  <r>
    <n v="12991"/>
    <x v="5"/>
    <s v="New Windows"/>
    <b v="1"/>
    <n v="2.7389126560000001"/>
    <s v="Lodging"/>
    <s v="GA, Bibb County"/>
    <s v="40001_52000"/>
    <s v="Zone-by-Zone"/>
    <s v="gen2_t8_halogen"/>
    <s v="Georgia"/>
    <n v="22.089432370000001"/>
    <s v="E: Lodging with Zone-by-Zone Systems"/>
    <n v="9.7042099999999996E-4"/>
    <n v="1.074064E-3"/>
    <n v="0"/>
    <n v="0"/>
    <n v="0"/>
    <n v="2.791492E-3"/>
    <n v="2.3271479999999998E-3"/>
    <n v="2.1339280000000002E-3"/>
    <n v="0"/>
    <n v="1.143844E-3"/>
    <n v="0"/>
    <n v="1.099713E-3"/>
    <n v="0"/>
    <n v="0"/>
    <n v="0"/>
    <n v="2.791492E-3"/>
    <n v="3.4268599999999999E-3"/>
    <n v="2.1339280000000002E-3"/>
    <n v="0"/>
    <n v="1.143844E-3"/>
    <n v="9.4961509999999996E-3"/>
    <n v="125989.9822"/>
  </r>
  <r>
    <n v="25221"/>
    <x v="5"/>
    <s v="New Windows"/>
    <b v="1"/>
    <n v="0.57800093799999996"/>
    <s v="Lodging"/>
    <s v="GA, Bibb County"/>
    <s v="64001_70000"/>
    <s v="Zone-by-Zone"/>
    <s v="gen1_t12_incandescent"/>
    <s v="Georgia"/>
    <n v="27.657172469999999"/>
    <s v="E: Lodging with Zone-by-Zone Systems"/>
    <n v="3.5553899999999999E-4"/>
    <n v="3.8159499999999998E-4"/>
    <n v="0"/>
    <n v="0"/>
    <n v="0"/>
    <n v="1.00574E-3"/>
    <n v="7.0969800000000003E-4"/>
    <n v="6.0849600000000004E-4"/>
    <n v="4.0189499999999999E-5"/>
    <n v="2.6065099999999998E-4"/>
    <n v="0"/>
    <n v="7.99171E-4"/>
    <n v="2.3062899999999999E-4"/>
    <n v="0"/>
    <n v="0"/>
    <n v="1.00574E-3"/>
    <n v="1.50887E-3"/>
    <n v="6.0849600000000004E-4"/>
    <n v="4.0189499999999999E-5"/>
    <n v="4.9127999999999997E-4"/>
    <n v="3.654586E-3"/>
    <n v="38726.062879999998"/>
  </r>
  <r>
    <n v="25222"/>
    <x v="5"/>
    <s v="New Windows"/>
    <b v="1"/>
    <n v="0.16378166499999999"/>
    <s v="Lodging"/>
    <s v="GA, Bibb County"/>
    <s v="80001_100000"/>
    <s v="Zone-by-Zone"/>
    <s v="gen2_t8_halogen"/>
    <s v="Georgia"/>
    <n v="19.892499999999998"/>
    <s v="E: Lodging with Zone-by-Zone Systems"/>
    <n v="9.4466699999999995E-5"/>
    <n v="1.07354E-4"/>
    <n v="0"/>
    <n v="0"/>
    <n v="0"/>
    <n v="3.08564E-4"/>
    <n v="2.1392199999999999E-4"/>
    <n v="1.2973100000000001E-4"/>
    <n v="1.1124100000000001E-5"/>
    <n v="1.10349E-4"/>
    <n v="0"/>
    <n v="1.31972E-4"/>
    <n v="9.4854799999999999E-5"/>
    <n v="0"/>
    <n v="0"/>
    <n v="3.08564E-4"/>
    <n v="3.45893E-4"/>
    <n v="1.2973100000000001E-4"/>
    <n v="1.1124100000000001E-5"/>
    <n v="2.0520400000000001E-4"/>
    <n v="1.0005159999999999E-3"/>
    <n v="14740.34988"/>
  </r>
  <r>
    <n v="59061"/>
    <x v="5"/>
    <s v="New Windows"/>
    <b v="1"/>
    <n v="0.19235929199999999"/>
    <s v="Lodging"/>
    <s v="GA, Bibb County"/>
    <s v="400001_600000"/>
    <s v="Zone-by-Zone"/>
    <s v="gen2_t8_halogen"/>
    <s v="Georgia"/>
    <n v="26.717688890000002"/>
    <s v="E: Lodging with Zone-by-Zone Systems"/>
    <n v="7.9554599999999995E-4"/>
    <n v="8.9091300000000001E-4"/>
    <n v="0"/>
    <n v="0"/>
    <n v="0"/>
    <n v="3.3997279999999999E-3"/>
    <n v="1.049129E-3"/>
    <n v="6.8700399999999996E-4"/>
    <n v="1.3159999999999999E-5"/>
    <n v="6.7814299999999997E-4"/>
    <n v="1.781073E-3"/>
    <n v="5.3782299999999999E-4"/>
    <n v="6.22114E-4"/>
    <n v="0"/>
    <n v="0"/>
    <n v="5.1808000000000002E-3"/>
    <n v="1.5869510000000001E-3"/>
    <n v="6.8700399999999996E-4"/>
    <n v="1.3159999999999999E-5"/>
    <n v="1.3002560000000001E-3"/>
    <n v="8.7681730000000006E-3"/>
    <n v="96179.646080000006"/>
  </r>
  <r>
    <n v="59067"/>
    <x v="5"/>
    <s v="New Windows"/>
    <b v="1"/>
    <n v="0.32059882000000001"/>
    <s v="Lodging"/>
    <s v="GA, Bibb County"/>
    <s v="200001_400000"/>
    <s v="Zone-by-Zone"/>
    <s v="gen2_t8_halogen"/>
    <s v="Georgia"/>
    <n v="28.042972219999999"/>
    <s v="E: Lodging with Zone-by-Zone Systems"/>
    <n v="8.0689100000000001E-4"/>
    <n v="9.1770999999999997E-4"/>
    <n v="0"/>
    <n v="0"/>
    <n v="0"/>
    <n v="3.165686E-3"/>
    <n v="1.193546E-3"/>
    <n v="7.9067600000000003E-4"/>
    <n v="2.2398199999999998E-5"/>
    <n v="6.1163700000000005E-4"/>
    <n v="1.6440560000000001E-3"/>
    <n v="1.1688720000000001E-3"/>
    <n v="6.0623399999999998E-4"/>
    <n v="0"/>
    <n v="0"/>
    <n v="4.809743E-3"/>
    <n v="2.3624179999999998E-3"/>
    <n v="7.9067600000000003E-4"/>
    <n v="2.2398199999999998E-5"/>
    <n v="1.2178709999999999E-3"/>
    <n v="9.2031030000000007E-3"/>
    <n v="96179.646080000006"/>
  </r>
  <r>
    <n v="12981"/>
    <x v="6"/>
    <s v="HP Boiler, Electric Backup"/>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6"/>
    <s v="HP Boiler, Electric Backup"/>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6"/>
    <s v="HP Boiler, Electric Backup"/>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6"/>
    <s v="HP Boiler, Electric Backup"/>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6"/>
    <s v="HP Boiler, Electric Backup"/>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6"/>
    <s v="HP Boiler, Electric Backup"/>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6"/>
    <s v="HP Boiler, Electric Backup"/>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6"/>
    <s v="HP Boiler, Electric Backup"/>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6"/>
    <s v="HP Boiler, Electric Backup"/>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6"/>
    <s v="HP Boiler, Electric Backup"/>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6"/>
    <s v="HP Boiler, Electric Backup"/>
    <b v="1"/>
    <n v="0.19235929199999999"/>
    <s v="Lodging"/>
    <s v="GA, Bibb County"/>
    <s v="400001_600000"/>
    <s v="Zone-by-Zone"/>
    <s v="gen2_t8_halogen"/>
    <s v="Georgia"/>
    <n v="23.52657778"/>
    <s v="E: Lodging with Zone-by-Zone Systems"/>
    <n v="7.5597999999999995E-4"/>
    <n v="8.5935999999999998E-4"/>
    <n v="0"/>
    <n v="0"/>
    <n v="0"/>
    <n v="4.133528E-3"/>
    <n v="1.049129E-3"/>
    <n v="6.8700399999999996E-4"/>
    <n v="1.3169100000000001E-5"/>
    <n v="6.7814800000000005E-4"/>
    <n v="0"/>
    <n v="5.3782299999999999E-4"/>
    <n v="6.2211500000000002E-4"/>
    <n v="0"/>
    <n v="0"/>
    <n v="4.133528E-3"/>
    <n v="1.5869510000000001E-3"/>
    <n v="6.8700399999999996E-4"/>
    <n v="1.3169100000000001E-5"/>
    <n v="1.300264E-3"/>
    <n v="7.7209189999999997E-3"/>
    <n v="96179.646080000006"/>
  </r>
  <r>
    <n v="59067"/>
    <x v="6"/>
    <s v="HP Boiler, Electric Backup"/>
    <b v="1"/>
    <n v="0.32059882000000001"/>
    <s v="Lodging"/>
    <s v="GA, Bibb County"/>
    <s v="200001_400000"/>
    <s v="Zone-by-Zone"/>
    <s v="gen2_t8_halogen"/>
    <s v="Georgia"/>
    <n v="24.544972219999998"/>
    <s v="E: Lodging with Zone-by-Zone Systems"/>
    <n v="7.5212399999999996E-4"/>
    <n v="8.6698099999999996E-4"/>
    <n v="0"/>
    <n v="0"/>
    <n v="0"/>
    <n v="3.6617709999999999E-3"/>
    <n v="1.193546E-3"/>
    <n v="7.9067600000000003E-4"/>
    <n v="2.2398199999999998E-5"/>
    <n v="6.1163999999999999E-4"/>
    <n v="0"/>
    <n v="1.1688720000000001E-3"/>
    <n v="6.0623399999999998E-4"/>
    <n v="0"/>
    <n v="0"/>
    <n v="3.6617709999999999E-3"/>
    <n v="2.3624179999999998E-3"/>
    <n v="7.9067600000000003E-4"/>
    <n v="2.2398199999999998E-5"/>
    <n v="1.2178740000000001E-3"/>
    <n v="8.0551340000000003E-3"/>
    <n v="96179.646080000006"/>
  </r>
  <r>
    <n v="12981"/>
    <x v="7"/>
    <s v="HP Boiler, Gas Backup"/>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7"/>
    <s v="HP Boiler, Gas Backup"/>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7"/>
    <s v="HP Boiler, Gas Backup"/>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7"/>
    <s v="HP Boiler, Gas Backup"/>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7"/>
    <s v="HP Boiler, Gas Backup"/>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7"/>
    <s v="HP Boiler, Gas Backup"/>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7"/>
    <s v="HP Boiler, Gas Backup"/>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7"/>
    <s v="HP Boiler, Gas Backup"/>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7"/>
    <s v="HP Boiler, Gas Backup"/>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7"/>
    <s v="HP Boiler, Gas Backup"/>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7"/>
    <s v="HP Boiler, Gas Backup"/>
    <b v="1"/>
    <n v="0.19235929199999999"/>
    <s v="Lodging"/>
    <s v="GA, Bibb County"/>
    <s v="400001_600000"/>
    <s v="Zone-by-Zone"/>
    <s v="gen2_t8_halogen"/>
    <s v="Georgia"/>
    <n v="23.52657778"/>
    <s v="E: Lodging with Zone-by-Zone Systems"/>
    <n v="7.5597999999999995E-4"/>
    <n v="8.5935999999999998E-4"/>
    <n v="0"/>
    <n v="0"/>
    <n v="0"/>
    <n v="4.133528E-3"/>
    <n v="1.049129E-3"/>
    <n v="6.8700399999999996E-4"/>
    <n v="1.3169100000000001E-5"/>
    <n v="6.7814800000000005E-4"/>
    <n v="0"/>
    <n v="5.3782299999999999E-4"/>
    <n v="6.2211500000000002E-4"/>
    <n v="0"/>
    <n v="0"/>
    <n v="4.133528E-3"/>
    <n v="1.5869510000000001E-3"/>
    <n v="6.8700399999999996E-4"/>
    <n v="1.3169100000000001E-5"/>
    <n v="1.300264E-3"/>
    <n v="7.7209189999999997E-3"/>
    <n v="96179.646080000006"/>
  </r>
  <r>
    <n v="59067"/>
    <x v="7"/>
    <s v="HP Boiler, Gas Backup"/>
    <b v="1"/>
    <n v="0.32059882000000001"/>
    <s v="Lodging"/>
    <s v="GA, Bibb County"/>
    <s v="200001_400000"/>
    <s v="Zone-by-Zone"/>
    <s v="gen2_t8_halogen"/>
    <s v="Georgia"/>
    <n v="24.544972219999998"/>
    <s v="E: Lodging with Zone-by-Zone Systems"/>
    <n v="7.5212399999999996E-4"/>
    <n v="8.6698099999999996E-4"/>
    <n v="0"/>
    <n v="0"/>
    <n v="0"/>
    <n v="3.6617709999999999E-3"/>
    <n v="1.193546E-3"/>
    <n v="7.9067600000000003E-4"/>
    <n v="2.2398199999999998E-5"/>
    <n v="6.1163999999999999E-4"/>
    <n v="0"/>
    <n v="1.1688720000000001E-3"/>
    <n v="6.0623399999999998E-4"/>
    <n v="0"/>
    <n v="0"/>
    <n v="3.6617709999999999E-3"/>
    <n v="2.3624179999999998E-3"/>
    <n v="7.9067600000000003E-4"/>
    <n v="2.2398199999999998E-5"/>
    <n v="1.2178740000000001E-3"/>
    <n v="8.0551340000000003E-3"/>
    <n v="96179.646080000006"/>
  </r>
  <r>
    <n v="12981"/>
    <x v="8"/>
    <s v="DOAS HP Minisplits"/>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8"/>
    <s v="DOAS HP Minisplits"/>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8"/>
    <s v="DOAS HP Minisplits"/>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8"/>
    <s v="DOAS HP Minisplits"/>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8"/>
    <s v="DOAS HP Minisplits"/>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8"/>
    <s v="DOAS HP Minisplits"/>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8"/>
    <s v="DOAS HP Minisplits"/>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8"/>
    <s v="DOAS HP Minisplits"/>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8"/>
    <s v="DOAS HP Minisplits"/>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8"/>
    <s v="DOAS HP Minisplits"/>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8"/>
    <s v="DOAS HP Minisplits"/>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8"/>
    <s v="DOAS HP Minisplits"/>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9"/>
    <s v="Variable Speed HP RTU, Original Heating Fuel Backup"/>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9"/>
    <s v="Variable Speed HP RTU, Original Heating Fuel Backup"/>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9"/>
    <s v="Variable Speed HP RTU, Original Heating Fuel Backup"/>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9"/>
    <s v="Variable Speed HP RTU, Original Heating Fuel Backup"/>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9"/>
    <s v="Variable Speed HP RTU, Original Heating Fuel Backup"/>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9"/>
    <s v="Variable Speed HP RTU, Original Heating Fuel Backup"/>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9"/>
    <s v="Variable Speed HP RTU, Original Heating Fuel Backup"/>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9"/>
    <s v="Variable Speed HP RTU, Original Heating Fuel Backup"/>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9"/>
    <s v="Variable Speed HP RTU, Original Heating Fuel Backup"/>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9"/>
    <s v="Variable Speed HP RTU, Original Heating Fuel Backup"/>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9"/>
    <s v="Variable Speed HP RTU, Original Heating Fuel Backup"/>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9"/>
    <s v="Variable Speed HP RTU, Original Heating Fuel Backup"/>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0"/>
    <s v="Variable Speed HP RTU, Electric Backup"/>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0"/>
    <s v="Variable Speed HP RTU, Electric Backup"/>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0"/>
    <s v="Variable Speed HP RTU, Electric Backup"/>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0"/>
    <s v="Variable Speed HP RTU, Electric Backup"/>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0"/>
    <s v="Variable Speed HP RTU, Electric Backup"/>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0"/>
    <s v="Variable Speed HP RTU, Electric Backup"/>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0"/>
    <s v="Variable Speed HP RTU, Electric Backup"/>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0"/>
    <s v="Variable Speed HP RTU, Electric Backup"/>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0"/>
    <s v="Variable Speed HP RTU, Electric Backup"/>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0"/>
    <s v="Variable Speed HP RTU, Electric Backup"/>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0"/>
    <s v="Variable Speed HP RTU, Electric Backup"/>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0"/>
    <s v="Variable Speed HP RTU, Electric Backup"/>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1"/>
    <s v="VRF with DOAS"/>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1"/>
    <s v="VRF with DOAS"/>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1"/>
    <s v="VRF with DOAS"/>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1"/>
    <s v="VRF with DOAS"/>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1"/>
    <s v="VRF with DOAS"/>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1"/>
    <s v="VRF with DOAS"/>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1"/>
    <s v="VRF with DOAS"/>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1"/>
    <s v="VRF with DOAS"/>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1"/>
    <s v="VRF with DOAS"/>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1"/>
    <s v="VRF with DOAS"/>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1"/>
    <s v="VRF with DOAS"/>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1"/>
    <s v="VRF with DOAS"/>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2"/>
    <s v="Demand Control Ventilation"/>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2"/>
    <s v="Demand Control Ventilation"/>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2"/>
    <s v="Demand Control Ventilation"/>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2"/>
    <s v="Demand Control Ventilation"/>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2"/>
    <s v="Demand Control Ventilation"/>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2"/>
    <s v="Demand Control Ventilation"/>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2"/>
    <s v="Demand Control Ventilation"/>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2"/>
    <s v="Demand Control Ventilation"/>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2"/>
    <s v="Demand Control Ventilation"/>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2"/>
    <s v="Demand Control Ventilation"/>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2"/>
    <s v="Demand Control Ventilation"/>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2"/>
    <s v="Demand Control Ventilation"/>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3"/>
    <s v="Energy Recovery for AHUs"/>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3"/>
    <s v="Energy Recovery for AHUs"/>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3"/>
    <s v="Energy Recovery for AHUs"/>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3"/>
    <s v="Energy Recovery for AHUs"/>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3"/>
    <s v="Energy Recovery for AHUs"/>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3"/>
    <s v="Energy Recovery for AHUs"/>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3"/>
    <s v="Energy Recovery for AHUs"/>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3"/>
    <s v="Energy Recovery for AHUs"/>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3"/>
    <s v="Energy Recovery for AHUs"/>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3"/>
    <s v="Energy Recovery for AHUs"/>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3"/>
    <s v="Energy Recovery for AHUs"/>
    <b v="1"/>
    <n v="0.19235929199999999"/>
    <s v="Lodging"/>
    <s v="GA, Bibb County"/>
    <s v="400001_600000"/>
    <s v="Zone-by-Zone"/>
    <s v="gen2_t8_halogen"/>
    <s v="Georgia"/>
    <n v="22.78337222"/>
    <s v="E: Lodging with Zone-by-Zone Systems"/>
    <n v="7.1413200000000003E-4"/>
    <n v="8.1657599999999996E-4"/>
    <n v="0"/>
    <n v="0"/>
    <n v="0"/>
    <n v="3.6275970000000002E-3"/>
    <n v="1.049129E-3"/>
    <n v="6.8700399999999996E-4"/>
    <n v="1.31727E-5"/>
    <n v="6.7814800000000005E-4"/>
    <n v="2.6202700000000002E-4"/>
    <n v="5.3782299999999999E-4"/>
    <n v="6.2211500000000002E-4"/>
    <n v="0"/>
    <n v="0"/>
    <n v="3.8896239999999999E-3"/>
    <n v="1.5869510000000001E-3"/>
    <n v="6.8700399999999996E-4"/>
    <n v="1.31727E-5"/>
    <n v="1.300264E-3"/>
    <n v="7.4770150000000001E-3"/>
    <n v="96179.646080000006"/>
  </r>
  <r>
    <n v="59067"/>
    <x v="13"/>
    <s v="Energy Recovery for AHUs"/>
    <b v="1"/>
    <n v="0.32059882000000001"/>
    <s v="Lodging"/>
    <s v="GA, Bibb County"/>
    <s v="200001_400000"/>
    <s v="Zone-by-Zone"/>
    <s v="gen2_t8_halogen"/>
    <s v="Georgia"/>
    <n v="23.954870369999998"/>
    <s v="E: Lodging with Zone-by-Zone Systems"/>
    <n v="7.1902399999999997E-4"/>
    <n v="8.2994600000000003E-4"/>
    <n v="0"/>
    <n v="0"/>
    <n v="0"/>
    <n v="3.201485E-3"/>
    <n v="1.193546E-3"/>
    <n v="7.9067600000000003E-4"/>
    <n v="2.2425500000000001E-5"/>
    <n v="6.1163999999999999E-4"/>
    <n v="2.6659999999999998E-4"/>
    <n v="1.1688720000000001E-3"/>
    <n v="6.0623399999999998E-4"/>
    <n v="0"/>
    <n v="0"/>
    <n v="3.4680850000000001E-3"/>
    <n v="2.3624179999999998E-3"/>
    <n v="7.9067600000000003E-4"/>
    <n v="2.2425500000000001E-5"/>
    <n v="1.2178740000000001E-3"/>
    <n v="7.8614749999999997E-3"/>
    <n v="96179.646080000006"/>
  </r>
  <r>
    <n v="12981"/>
    <x v="14"/>
    <s v="Air Side Economizers for AHUs"/>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4"/>
    <s v="Air Side Economizers for AHUs"/>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4"/>
    <s v="Air Side Economizers for AHUs"/>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4"/>
    <s v="Air Side Economizers for AHUs"/>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4"/>
    <s v="Air Side Economizers for AHUs"/>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4"/>
    <s v="Air Side Economizers for AHUs"/>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4"/>
    <s v="Air Side Economizers for AHUs"/>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4"/>
    <s v="Air Side Economizers for AHUs"/>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4"/>
    <s v="Air Side Economizers for AHUs"/>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4"/>
    <s v="Air Side Economizers for AHUs"/>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4"/>
    <s v="Air Side Economizers for AHUs"/>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4"/>
    <s v="Air Side Economizers for AHUs"/>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5"/>
    <s v="VRF with DOAS, 25pct Heat Pump Upsizing Allowance"/>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5"/>
    <s v="VRF with DOAS, 25pct Heat Pump Upsizing Allowance"/>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5"/>
    <s v="VRF with DOAS, 25pct Heat Pump Upsizing Allowance"/>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5"/>
    <s v="VRF with DOAS, 25pct Heat Pump Upsizing Allowance"/>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5"/>
    <s v="VRF with DOAS, 25pct Heat Pump Upsizing Allowance"/>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5"/>
    <s v="VRF with DOAS, 25pct Heat Pump Upsizing Allowance"/>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5"/>
    <s v="VRF with DOAS, 25pct Heat Pump Upsizing Allowance"/>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5"/>
    <s v="VRF with DOAS, 25pct Heat Pump Upsizing Allowance"/>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5"/>
    <s v="VRF with DOAS, 25pct Heat Pump Upsizing Allowance"/>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5"/>
    <s v="VRF with DOAS, 25pct Heat Pump Upsizing Allowance"/>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5"/>
    <s v="VRF with DOAS, 25pct Heat Pump Upsizing Allowance"/>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5"/>
    <s v="VRF with DOAS, 25pct Heat Pump Upsizing Allowance"/>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6"/>
    <s v="Unoccupied AHU Control"/>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6"/>
    <s v="Unoccupied AHU Control"/>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6"/>
    <s v="Unoccupied AHU Control"/>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6"/>
    <s v="Unoccupied AHU Control"/>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6"/>
    <s v="Unoccupied AHU Control"/>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6"/>
    <s v="Unoccupied AHU Control"/>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6"/>
    <s v="Unoccupied AHU Control"/>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6"/>
    <s v="Unoccupied AHU Control"/>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6"/>
    <s v="Unoccupied AHU Control"/>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6"/>
    <s v="Unoccupied AHU Control"/>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6"/>
    <s v="Unoccupied AHU Control"/>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6"/>
    <s v="Unoccupied AHU Control"/>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7"/>
    <s v="Variable Speed HP RTU, Electric Backup, Energy Recovery"/>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7"/>
    <s v="Variable Speed HP RTU, Electric Backup, Energy Recovery"/>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7"/>
    <s v="Variable Speed HP RTU, Electric Backup, Energy Recovery"/>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7"/>
    <s v="Variable Speed HP RTU, Electric Backup, Energy Recovery"/>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7"/>
    <s v="Variable Speed HP RTU, Electric Backup, Energy Recovery"/>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7"/>
    <s v="Variable Speed HP RTU, Electric Backup, Energy Recovery"/>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7"/>
    <s v="Variable Speed HP RTU, Electric Backup, Energy Recovery"/>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7"/>
    <s v="Variable Speed HP RTU, Electric Backup, Energy Recovery"/>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7"/>
    <s v="Variable Speed HP RTU, Electric Backup, Energy Recovery"/>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7"/>
    <s v="Variable Speed HP RTU, Electric Backup, Energy Recovery"/>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7"/>
    <s v="Variable Speed HP RTU, Electric Backup, Energy Recovery"/>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7"/>
    <s v="Variable Speed HP RTU, Electric Backup, Energy Recovery"/>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8"/>
    <s v="Advanced RTU Controls"/>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8"/>
    <s v="Advanced RTU Controls"/>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8"/>
    <s v="Advanced RTU Controls"/>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8"/>
    <s v="Advanced RTU Controls"/>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8"/>
    <s v="Advanced RTU Controls"/>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8"/>
    <s v="Advanced RTU Controls"/>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8"/>
    <s v="Advanced RTU Controls"/>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8"/>
    <s v="Advanced RTU Controls"/>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8"/>
    <s v="Advanced RTU Controls"/>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8"/>
    <s v="Advanced RTU Controls"/>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8"/>
    <s v="Advanced RTU Controls"/>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8"/>
    <s v="Advanced RTU Controls"/>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9"/>
    <s v="Hydronic Water-to-Water Geothermal Heat Pump"/>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9"/>
    <s v="Hydronic Water-to-Water Geothermal Heat Pump"/>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9"/>
    <s v="Hydronic Water-to-Water Geothermal Heat Pump"/>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9"/>
    <s v="Hydronic Water-to-Water Geothermal Heat Pump"/>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9"/>
    <s v="Hydronic Water-to-Water Geothermal Heat Pump"/>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9"/>
    <s v="Hydronic Water-to-Water Geothermal Heat Pump"/>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9"/>
    <s v="Hydronic Water-to-Water Geothermal Heat Pump"/>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9"/>
    <s v="Hydronic Water-to-Water Geothermal Heat Pump"/>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9"/>
    <s v="Hydronic Water-to-Water Geothermal Heat Pump"/>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9"/>
    <s v="Hydronic Water-to-Water Geothermal Heat Pump"/>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9"/>
    <s v="Hydronic Water-to-Water Geothermal Heat Pump"/>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9"/>
    <s v="Hydronic Water-to-Water Geothermal Heat Pump"/>
    <b v="1"/>
    <n v="0.32059882000000001"/>
    <s v="Lodging"/>
    <s v="GA, Bibb County"/>
    <s v="200001_400000"/>
    <s v="Zone-by-Zone"/>
    <s v="gen2_t8_halogen"/>
    <s v="Georgia"/>
    <n v="21.932675929999998"/>
    <s v="E: Lodging with Zone-by-Zone Systems"/>
    <n v="6.6525600000000003E-4"/>
    <n v="7.6481800000000001E-4"/>
    <n v="0"/>
    <n v="0"/>
    <n v="0"/>
    <n v="2.8044860000000001E-3"/>
    <n v="1.193546E-3"/>
    <n v="7.9067600000000003E-4"/>
    <n v="2.2385999999999999E-5"/>
    <n v="6.1163999999999999E-4"/>
    <n v="0"/>
    <n v="1.1688720000000001E-3"/>
    <n v="6.0623399999999998E-4"/>
    <n v="0"/>
    <n v="0"/>
    <n v="2.8044860000000001E-3"/>
    <n v="2.3624179999999998E-3"/>
    <n v="7.9067600000000003E-4"/>
    <n v="2.2385999999999999E-5"/>
    <n v="1.2178740000000001E-3"/>
    <n v="7.1978340000000002E-3"/>
    <n v="96179.646080000006"/>
  </r>
  <r>
    <n v="12981"/>
    <x v="20"/>
    <s v="Packaged Water-to-Air Geothermal Heat Pump"/>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0"/>
    <s v="Packaged Water-to-Air Geothermal Heat Pump"/>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0"/>
    <s v="Packaged Water-to-Air Geothermal Heat Pump"/>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0"/>
    <s v="Packaged Water-to-Air Geothermal Heat Pump"/>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0"/>
    <s v="Packaged Water-to-Air Geothermal Heat Pump"/>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0"/>
    <s v="Packaged Water-to-Air Geothermal Heat Pump"/>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0"/>
    <s v="Packaged Water-to-Air Geothermal Heat Pump"/>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0"/>
    <s v="Packaged Water-to-Air Geothermal Heat Pump"/>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0"/>
    <s v="Packaged Water-to-Air Geothermal Heat Pump"/>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0"/>
    <s v="Packaged Water-to-Air Geothermal Heat Pump"/>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0"/>
    <s v="Packaged Water-to-Air Geothermal Heat Pump"/>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0"/>
    <s v="Packaged Water-to-Air Geothermal Heat Pump"/>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1"/>
    <s v="Console Water-to-Air Geothermal Heat Pump"/>
    <b v="1"/>
    <n v="1.7103812199999999"/>
    <s v="Lodging"/>
    <s v="GA, Bibb County"/>
    <s v="30001_40000"/>
    <s v="Zone-by-Zone"/>
    <s v="gen5_led"/>
    <s v="Georgia"/>
    <n v="21.360396829999999"/>
    <s v="E: Lodging with Zone-by-Zone Systems"/>
    <n v="4.5804500000000002E-4"/>
    <n v="4.9084300000000003E-4"/>
    <n v="0"/>
    <n v="0"/>
    <n v="0"/>
    <n v="1.4888449999999999E-3"/>
    <n v="1.0908090000000001E-3"/>
    <n v="5.6275900000000002E-4"/>
    <n v="0"/>
    <n v="6.6482499999999996E-4"/>
    <n v="0"/>
    <n v="5.5586899999999996E-4"/>
    <n v="0"/>
    <n v="0"/>
    <n v="0"/>
    <n v="1.4888449999999999E-3"/>
    <n v="1.6466779999999999E-3"/>
    <n v="5.6275900000000002E-4"/>
    <n v="0"/>
    <n v="6.6482499999999996E-4"/>
    <n v="4.3631219999999997E-3"/>
    <n v="59863.342689999998"/>
  </r>
  <r>
    <n v="12982"/>
    <x v="21"/>
    <s v="Console Water-to-Air Geothermal Heat Pump"/>
    <b v="1"/>
    <n v="0.54035822499999997"/>
    <s v="Lodging"/>
    <s v="GA, Bibb County"/>
    <s v="100001_150000"/>
    <s v="Zone-by-Zone"/>
    <s v="gen2_t8_halogen"/>
    <s v="Georgia"/>
    <n v="22.806955559999999"/>
    <s v="E: Lodging with Zone-by-Zone Systems"/>
    <n v="5.4645799999999999E-4"/>
    <n v="5.9144600000000003E-4"/>
    <n v="0"/>
    <n v="0"/>
    <n v="0"/>
    <n v="1.6974080000000001E-3"/>
    <n v="1.2916900000000001E-3"/>
    <n v="1.0059450000000001E-3"/>
    <n v="0"/>
    <n v="5.9384499999999996E-4"/>
    <n v="0"/>
    <n v="6.6748399999999998E-4"/>
    <n v="0"/>
    <n v="0"/>
    <n v="0"/>
    <n v="1.6974080000000001E-3"/>
    <n v="1.9591740000000002E-3"/>
    <n v="1.0059450000000001E-3"/>
    <n v="0"/>
    <n v="5.9384499999999996E-4"/>
    <n v="5.2563729999999999E-3"/>
    <n v="67544.778109999999"/>
  </r>
  <r>
    <n v="12984"/>
    <x v="21"/>
    <s v="Console Water-to-Air Geothermal Heat Pump"/>
    <b v="1"/>
    <n v="3.7591610800000002"/>
    <s v="Lodging"/>
    <s v="GA, Bibb County"/>
    <s v="3001_8000"/>
    <s v="Zone-by-Zone"/>
    <s v="gen2_t8_halogen"/>
    <s v="Georgia"/>
    <n v="26.240909089999999"/>
    <s v="E: Lodging with Zone-by-Zone Systems"/>
    <n v="1.88068E-4"/>
    <n v="2.0866099999999999E-4"/>
    <n v="0"/>
    <n v="0"/>
    <n v="0"/>
    <n v="7.7064099999999997E-4"/>
    <n v="3.0427999999999998E-4"/>
    <n v="2.6408900000000001E-4"/>
    <n v="0"/>
    <n v="2.84078E-4"/>
    <n v="0"/>
    <n v="2.2821000000000001E-4"/>
    <n v="0"/>
    <n v="0"/>
    <n v="0"/>
    <n v="7.7064099999999997E-4"/>
    <n v="5.3249000000000005E-4"/>
    <n v="2.6408900000000001E-4"/>
    <n v="0"/>
    <n v="2.84078E-4"/>
    <n v="1.8512260000000001E-3"/>
    <n v="20675.38594"/>
  </r>
  <r>
    <n v="12985"/>
    <x v="21"/>
    <s v="Console Water-to-Air Geothermal Heat Pump"/>
    <b v="1"/>
    <n v="7.2477615310000001"/>
    <s v="Lodging"/>
    <s v="GA, Bibb County"/>
    <s v="8001_12000"/>
    <s v="Zone-by-Zone"/>
    <s v="gen2_t8_halogen"/>
    <s v="Georgia"/>
    <n v="22.608333330000001"/>
    <s v="E: Lodging with Zone-by-Zone Systems"/>
    <n v="5.9716900000000004E-4"/>
    <n v="6.3296299999999995E-4"/>
    <n v="0"/>
    <n v="0"/>
    <n v="0"/>
    <n v="1.5316349999999999E-3"/>
    <n v="1.3697200000000001E-3"/>
    <n v="1.2691499999999999E-3"/>
    <n v="0"/>
    <n v="7.84091E-4"/>
    <n v="0"/>
    <n v="6.36533E-4"/>
    <n v="0"/>
    <n v="0"/>
    <n v="0"/>
    <n v="1.5316349999999999E-3"/>
    <n v="2.0062529999999999E-3"/>
    <n v="1.2691499999999999E-3"/>
    <n v="0"/>
    <n v="7.84091E-4"/>
    <n v="5.5911290000000002E-3"/>
    <n v="72477.615309999994"/>
  </r>
  <r>
    <n v="12986"/>
    <x v="21"/>
    <s v="Console Water-to-Air Geothermal Heat Pump"/>
    <b v="1"/>
    <n v="1.171153584"/>
    <s v="Lodging"/>
    <s v="GA, Bibb County"/>
    <s v="70001_80000"/>
    <s v="Zone-by-Zone"/>
    <s v="gen1_t12_incandescent"/>
    <s v="Georgia"/>
    <n v="26.361259260000001"/>
    <s v="E: Lodging with Zone-by-Zone Systems"/>
    <n v="8.1586500000000004E-4"/>
    <n v="8.9727299999999997E-4"/>
    <n v="0"/>
    <n v="0"/>
    <n v="0"/>
    <n v="2.4899520000000001E-3"/>
    <n v="1.880629E-3"/>
    <n v="1.903096E-3"/>
    <n v="0"/>
    <n v="7.8197800000000001E-4"/>
    <n v="0"/>
    <n v="8.4510599999999998E-4"/>
    <n v="0"/>
    <n v="0"/>
    <n v="0"/>
    <n v="2.4899520000000001E-3"/>
    <n v="2.725735E-3"/>
    <n v="1.903096E-3"/>
    <n v="0"/>
    <n v="7.8197800000000001E-4"/>
    <n v="7.9007499999999998E-3"/>
    <n v="87836.518779999999"/>
  </r>
  <r>
    <n v="12987"/>
    <x v="21"/>
    <s v="Console Water-to-Air Geothermal Heat Pump"/>
    <b v="1"/>
    <n v="3.1436733289999998"/>
    <s v="Lodging"/>
    <s v="GA, Bibb County"/>
    <s v="12001_30000"/>
    <s v="Zone-by-Zone"/>
    <s v="gen1_t12_incandescent"/>
    <s v="Georgia"/>
    <n v="26.912301589999998"/>
    <s v="E: Lodging with Zone-by-Zone Systems"/>
    <n v="6.6220199999999997E-4"/>
    <n v="6.9142100000000001E-4"/>
    <n v="0"/>
    <n v="0"/>
    <n v="0"/>
    <n v="1.884167E-3"/>
    <n v="1.3960450000000001E-3"/>
    <n v="1.527327E-3"/>
    <n v="0"/>
    <n v="6.6246100000000004E-4"/>
    <n v="0"/>
    <n v="5.9226099999999996E-4"/>
    <n v="0"/>
    <n v="0"/>
    <n v="0"/>
    <n v="1.884167E-3"/>
    <n v="1.9883050000000001E-3"/>
    <n v="1.527327E-3"/>
    <n v="0"/>
    <n v="6.6246100000000004E-4"/>
    <n v="6.0622610000000002E-3"/>
    <n v="66017.139909999998"/>
  </r>
  <r>
    <n v="12988"/>
    <x v="21"/>
    <s v="Console Water-to-Air Geothermal Heat Pump"/>
    <b v="1"/>
    <n v="0.54992964300000002"/>
    <s v="Lodging"/>
    <s v="GA, Bibb County"/>
    <s v="52001_64000"/>
    <s v="Zone-by-Zone"/>
    <s v="gen2_t8_halogen"/>
    <s v="Georgia"/>
    <n v="25.511015329999999"/>
    <s v="E: Lodging with Zone-by-Zone Systems"/>
    <n v="2.7610800000000001E-4"/>
    <n v="2.9440199999999998E-4"/>
    <n v="0"/>
    <n v="0"/>
    <n v="0"/>
    <n v="8.1516100000000001E-4"/>
    <n v="7.0975200000000002E-4"/>
    <n v="5.5507099999999997E-4"/>
    <n v="0"/>
    <n v="0"/>
    <n v="0"/>
    <n v="3.3651299999999998E-4"/>
    <n v="3.5994800000000002E-4"/>
    <n v="0"/>
    <n v="0"/>
    <n v="8.1516100000000001E-4"/>
    <n v="1.046265E-3"/>
    <n v="5.5507099999999997E-4"/>
    <n v="0"/>
    <n v="3.5994800000000002E-4"/>
    <n v="2.7764500000000002E-3"/>
    <n v="31895.919300000001"/>
  </r>
  <r>
    <n v="12991"/>
    <x v="21"/>
    <s v="Console Water-to-Air Geothermal Heat Pump"/>
    <b v="1"/>
    <n v="2.7389126560000001"/>
    <s v="Lodging"/>
    <s v="GA, Bibb County"/>
    <s v="40001_52000"/>
    <s v="Zone-by-Zone"/>
    <s v="gen2_t8_halogen"/>
    <s v="Georgia"/>
    <n v="22.832789859999998"/>
    <s v="E: Lodging with Zone-by-Zone Systems"/>
    <n v="1.0255030000000001E-3"/>
    <n v="1.112147E-3"/>
    <n v="0"/>
    <n v="0"/>
    <n v="0"/>
    <n v="3.1110840000000001E-3"/>
    <n v="2.3271479999999998E-3"/>
    <n v="2.1339280000000002E-3"/>
    <n v="0"/>
    <n v="1.143844E-3"/>
    <n v="0"/>
    <n v="1.099713E-3"/>
    <n v="0"/>
    <n v="0"/>
    <n v="0"/>
    <n v="3.1110840000000001E-3"/>
    <n v="3.4268599999999999E-3"/>
    <n v="2.1339280000000002E-3"/>
    <n v="0"/>
    <n v="1.143844E-3"/>
    <n v="9.8157169999999998E-3"/>
    <n v="125989.9822"/>
  </r>
  <r>
    <n v="25221"/>
    <x v="21"/>
    <s v="Console Water-to-Air Geothermal Heat Pump"/>
    <b v="1"/>
    <n v="0.57800093799999996"/>
    <s v="Lodging"/>
    <s v="GA, Bibb County"/>
    <s v="64001_70000"/>
    <s v="Zone-by-Zone"/>
    <s v="gen1_t12_incandescent"/>
    <s v="Georgia"/>
    <n v="28.858665009999999"/>
    <s v="E: Lodging with Zone-by-Zone Systems"/>
    <n v="3.7653099999999999E-4"/>
    <n v="4.00515E-4"/>
    <n v="0"/>
    <n v="0"/>
    <n v="0"/>
    <n v="1.1646130000000001E-3"/>
    <n v="7.0969800000000003E-4"/>
    <n v="6.0849600000000004E-4"/>
    <n v="4.0079900000000002E-5"/>
    <n v="2.6065600000000001E-4"/>
    <n v="0"/>
    <n v="7.99171E-4"/>
    <n v="2.3062899999999999E-4"/>
    <n v="0"/>
    <n v="0"/>
    <n v="1.1646130000000001E-3"/>
    <n v="1.50887E-3"/>
    <n v="6.0849600000000004E-4"/>
    <n v="4.0079900000000002E-5"/>
    <n v="4.9128599999999996E-4"/>
    <n v="3.8133500000000001E-3"/>
    <n v="38726.062879999998"/>
  </r>
  <r>
    <n v="25222"/>
    <x v="21"/>
    <s v="Console Water-to-Air Geothermal Heat Pump"/>
    <b v="1"/>
    <n v="0.16378166499999999"/>
    <s v="Lodging"/>
    <s v="GA, Bibb County"/>
    <s v="80001_100000"/>
    <s v="Zone-by-Zone"/>
    <s v="gen2_t8_halogen"/>
    <s v="Georgia"/>
    <n v="24.945370369999999"/>
    <s v="E: Lodging with Zone-by-Zone Systems"/>
    <n v="1.26172E-4"/>
    <n v="1.3763999999999999E-4"/>
    <n v="0"/>
    <n v="0"/>
    <n v="0"/>
    <n v="5.62833E-4"/>
    <n v="2.1392199999999999E-4"/>
    <n v="1.2973100000000001E-4"/>
    <n v="1.09953E-5"/>
    <n v="1.10349E-4"/>
    <n v="0"/>
    <n v="1.31972E-4"/>
    <n v="9.4854799999999999E-5"/>
    <n v="0"/>
    <n v="0"/>
    <n v="5.62833E-4"/>
    <n v="3.45893E-4"/>
    <n v="1.2973100000000001E-4"/>
    <n v="1.09953E-5"/>
    <n v="2.0520400000000001E-4"/>
    <n v="1.254656E-3"/>
    <n v="14740.34988"/>
  </r>
  <r>
    <n v="59061"/>
    <x v="21"/>
    <s v="Console Water-to-Air Geothermal Heat Pump"/>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1"/>
    <s v="Console Water-to-Air Geothermal Heat Pump"/>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2"/>
    <s v="Standard Performance HP RTU, Electric Backup"/>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2"/>
    <s v="Standard Performance HP RTU, Electric Backup"/>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2"/>
    <s v="Standard Performance HP RTU, Electric Backup"/>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2"/>
    <s v="Standard Performance HP RTU, Electric Backup"/>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2"/>
    <s v="Standard Performance HP RTU, Electric Backup"/>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2"/>
    <s v="Standard Performance HP RTU, Electric Backup"/>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2"/>
    <s v="Standard Performance HP RTU, Electric Backup"/>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2"/>
    <s v="Standard Performance HP RTU, Electric Backup"/>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2"/>
    <s v="Standard Performance HP RTU, Electric Backup"/>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2"/>
    <s v="Standard Performance HP RTU, Electric Backup"/>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2"/>
    <s v="Standard Performance HP RTU, Electric Backup"/>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2"/>
    <s v="Standard Performance HP RTU, Electric Backup"/>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3"/>
    <s v="Standard Performance HP RTU, Electric Backup + Roof Insulation"/>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3"/>
    <s v="Standard Performance HP RTU, Electric Backup + Roof Insulation"/>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3"/>
    <s v="Standard Performance HP RTU, Electric Backup + Roof Insulation"/>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3"/>
    <s v="Standard Performance HP RTU, Electric Backup + Roof Insulation"/>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3"/>
    <s v="Standard Performance HP RTU, Electric Backup + Roof Insulation"/>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3"/>
    <s v="Standard Performance HP RTU, Electric Backup + Roof Insulation"/>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3"/>
    <s v="Standard Performance HP RTU, Electric Backup + Roof Insulation"/>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3"/>
    <s v="Standard Performance HP RTU, Electric Backup + Roof Insulation"/>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3"/>
    <s v="Standard Performance HP RTU, Electric Backup + Roof Insulation"/>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3"/>
    <s v="Standard Performance HP RTU, Electric Backup + Roof Insulation"/>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3"/>
    <s v="Standard Performance HP RTU, Electric Backup + Roof Insulation"/>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3"/>
    <s v="Standard Performance HP RTU, Electric Backup + Roof Insulation"/>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4"/>
    <s v="Standard Performance HP RTU, Electric Backup, 32F Minimum Compressor Lockout"/>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4"/>
    <s v="Standard Performance HP RTU, Electric Backup, 32F Minimum Compressor Lockout"/>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4"/>
    <s v="Standard Performance HP RTU, Electric Backup, 32F Minimum Compressor Lockout"/>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4"/>
    <s v="Standard Performance HP RTU, Electric Backup, 32F Minimum Compressor Lockout"/>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4"/>
    <s v="Standard Performance HP RTU, Electric Backup, 32F Minimum Compressor Lockout"/>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4"/>
    <s v="Standard Performance HP RTU, Electric Backup, 32F Minimum Compressor Lockout"/>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4"/>
    <s v="Standard Performance HP RTU, Electric Backup, 32F Minimum Compressor Lockout"/>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4"/>
    <s v="Standard Performance HP RTU, Electric Backup, 32F Minimum Compressor Lockout"/>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4"/>
    <s v="Standard Performance HP RTU, Electric Backup, 32F Minimum Compressor Lockout"/>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4"/>
    <s v="Standard Performance HP RTU, Electric Backup, 32F Minimum Compressor Lockout"/>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4"/>
    <s v="Standard Performance HP RTU, Electric Backup, 32F Minimum Compressor Lockout"/>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4"/>
    <s v="Standard Performance HP RTU, Electric Backup, 32F Minimum Compressor Lockout"/>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5"/>
    <s v="Cold Climate Challenge HP RTU, Electric Backup"/>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5"/>
    <s v="Cold Climate Challenge HP RTU, Electric Backup"/>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5"/>
    <s v="Cold Climate Challenge HP RTU, Electric Backup"/>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5"/>
    <s v="Cold Climate Challenge HP RTU, Electric Backup"/>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5"/>
    <s v="Cold Climate Challenge HP RTU, Electric Backup"/>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5"/>
    <s v="Cold Climate Challenge HP RTU, Electric Backup"/>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5"/>
    <s v="Cold Climate Challenge HP RTU, Electric Backup"/>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5"/>
    <s v="Cold Climate Challenge HP RTU, Electric Backup"/>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5"/>
    <s v="Cold Climate Challenge HP RTU, Electric Backup"/>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5"/>
    <s v="Cold Climate Challenge HP RTU, Electric Backup"/>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5"/>
    <s v="Cold Climate Challenge HP RTU, Electric Backup"/>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5"/>
    <s v="Cold Climate Challenge HP RTU, Electric Backup"/>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6"/>
    <s v="Ideal Thermal Air Loads"/>
    <b v="1"/>
    <n v="1.7103812199999999"/>
    <s v="Lodging"/>
    <s v="GA, Bibb County"/>
    <s v="30001_40000"/>
    <s v="Zone-by-Zone"/>
    <s v="gen5_led"/>
    <s v="Georgia"/>
    <n v="29.008888890000001"/>
    <s v="E: Lodging with Zone-by-Zone Systems"/>
    <n v="3.0154200000000002E-4"/>
    <n v="3.1767900000000002E-4"/>
    <n v="2.2065510000000002E-3"/>
    <n v="8.0886200000000004E-4"/>
    <n v="0"/>
    <n v="3.5745899999999999E-5"/>
    <n v="1.0908090000000001E-3"/>
    <n v="5.6275900000000002E-4"/>
    <n v="0"/>
    <n v="6.6482499999999996E-4"/>
    <n v="0"/>
    <n v="5.5586899999999996E-4"/>
    <n v="0"/>
    <n v="0"/>
    <n v="0"/>
    <n v="3.0511589999999999E-3"/>
    <n v="1.6466779999999999E-3"/>
    <n v="5.6275900000000002E-4"/>
    <n v="0"/>
    <n v="6.6482499999999996E-4"/>
    <n v="5.9254199999999998E-3"/>
    <n v="59863.342689999998"/>
  </r>
  <r>
    <n v="12982"/>
    <x v="26"/>
    <s v="Ideal Thermal Air Loads"/>
    <b v="1"/>
    <n v="0.54035822499999997"/>
    <s v="Lodging"/>
    <s v="GA, Bibb County"/>
    <s v="100001_150000"/>
    <s v="Zone-by-Zone"/>
    <s v="gen2_t8_halogen"/>
    <s v="Georgia"/>
    <n v="30.225688890000001"/>
    <s v="E: Lodging with Zone-by-Zone Systems"/>
    <n v="3.6983699999999998E-4"/>
    <n v="3.9397400000000001E-4"/>
    <n v="3.0531899999999999E-3"/>
    <n v="3.1371399999999999E-4"/>
    <n v="0"/>
    <n v="4.0327500000000003E-5"/>
    <n v="1.2916900000000001E-3"/>
    <n v="1.0059450000000001E-3"/>
    <n v="0"/>
    <n v="5.9384499999999996E-4"/>
    <n v="0"/>
    <n v="6.6748399999999998E-4"/>
    <n v="0"/>
    <n v="0"/>
    <n v="0"/>
    <n v="3.4072320000000001E-3"/>
    <n v="1.9591740000000002E-3"/>
    <n v="1.0059450000000001E-3"/>
    <n v="0"/>
    <n v="5.9384499999999996E-4"/>
    <n v="6.9661860000000001E-3"/>
    <n v="67544.778109999999"/>
  </r>
  <r>
    <n v="12984"/>
    <x v="26"/>
    <s v="Ideal Thermal Air Loads"/>
    <b v="1"/>
    <n v="3.7591610800000002"/>
    <s v="Lodging"/>
    <s v="GA, Bibb County"/>
    <s v="3001_8000"/>
    <s v="Zone-by-Zone"/>
    <s v="gen2_t8_halogen"/>
    <s v="Georgia"/>
    <n v="33.635858589999998"/>
    <s v="E: Lodging with Zone-by-Zone Systems"/>
    <n v="1.06467E-4"/>
    <n v="1.1745E-4"/>
    <n v="1.121026E-3"/>
    <n v="1.66071E-4"/>
    <n v="0"/>
    <n v="5.1663500000000001E-6"/>
    <n v="3.0427999999999998E-4"/>
    <n v="2.6408900000000001E-4"/>
    <n v="0"/>
    <n v="2.84078E-4"/>
    <n v="0"/>
    <n v="2.2821000000000001E-4"/>
    <n v="0"/>
    <n v="0"/>
    <n v="0"/>
    <n v="1.2922630000000001E-3"/>
    <n v="5.3249000000000005E-4"/>
    <n v="2.6408900000000001E-4"/>
    <n v="0"/>
    <n v="2.84078E-4"/>
    <n v="2.3729210000000001E-3"/>
    <n v="20675.38594"/>
  </r>
  <r>
    <n v="12985"/>
    <x v="26"/>
    <s v="Ideal Thermal Air Loads"/>
    <b v="1"/>
    <n v="7.2477615310000001"/>
    <s v="Lodging"/>
    <s v="GA, Bibb County"/>
    <s v="8001_12000"/>
    <s v="Zone-by-Zone"/>
    <s v="gen2_t8_halogen"/>
    <s v="Georgia"/>
    <n v="30.02305556"/>
    <s v="E: Lodging with Zone-by-Zone Systems"/>
    <n v="4.3456400000000002E-4"/>
    <n v="4.5259400000000001E-4"/>
    <n v="2.9894919999999998E-3"/>
    <n v="3.5776599999999998E-4"/>
    <n v="0"/>
    <n v="1.81356E-5"/>
    <n v="1.3697200000000001E-3"/>
    <n v="1.2691499999999999E-3"/>
    <n v="0"/>
    <n v="7.84091E-4"/>
    <n v="0"/>
    <n v="6.36533E-4"/>
    <n v="0"/>
    <n v="0"/>
    <n v="0"/>
    <n v="3.3653939999999999E-3"/>
    <n v="2.0062529999999999E-3"/>
    <n v="1.2691499999999999E-3"/>
    <n v="0"/>
    <n v="7.84091E-4"/>
    <n v="7.4248179999999997E-3"/>
    <n v="72477.615309999994"/>
  </r>
  <r>
    <n v="12986"/>
    <x v="26"/>
    <s v="Ideal Thermal Air Loads"/>
    <b v="1"/>
    <n v="1.171153584"/>
    <s v="Lodging"/>
    <s v="GA, Bibb County"/>
    <s v="70001_80000"/>
    <s v="Zone-by-Zone"/>
    <s v="gen1_t12_incandescent"/>
    <s v="Georgia"/>
    <n v="35.75444444"/>
    <s v="E: Lodging with Zone-by-Zone Systems"/>
    <n v="5.5676599999999999E-4"/>
    <n v="6.0679899999999999E-4"/>
    <n v="4.7275019999999997E-3"/>
    <n v="5.2524799999999997E-4"/>
    <n v="0"/>
    <n v="5.2438300000000002E-5"/>
    <n v="1.880629E-3"/>
    <n v="1.903096E-3"/>
    <n v="0"/>
    <n v="7.8197800000000001E-4"/>
    <n v="0"/>
    <n v="8.4510599999999998E-4"/>
    <n v="0"/>
    <n v="0"/>
    <n v="0"/>
    <n v="5.3051890000000001E-3"/>
    <n v="2.725735E-3"/>
    <n v="1.903096E-3"/>
    <n v="0"/>
    <n v="7.8197800000000001E-4"/>
    <n v="1.0715987999999999E-2"/>
    <n v="87836.518779999999"/>
  </r>
  <r>
    <n v="12987"/>
    <x v="26"/>
    <s v="Ideal Thermal Air Loads"/>
    <b v="1"/>
    <n v="3.1436733289999998"/>
    <s v="Lodging"/>
    <s v="GA, Bibb County"/>
    <s v="12001_30000"/>
    <s v="Zone-by-Zone"/>
    <s v="gen1_t12_incandescent"/>
    <s v="Georgia"/>
    <n v="37.655026460000002"/>
    <s v="E: Lodging with Zone-by-Zone Systems"/>
    <n v="4.6536700000000001E-4"/>
    <n v="4.7158299999999997E-4"/>
    <n v="4.1742790000000004E-3"/>
    <n v="9.0372100000000002E-5"/>
    <n v="0"/>
    <n v="3.94205E-5"/>
    <n v="1.3960450000000001E-3"/>
    <n v="1.527327E-3"/>
    <n v="0"/>
    <n v="6.6246100000000004E-4"/>
    <n v="0"/>
    <n v="5.9226099999999996E-4"/>
    <n v="0"/>
    <n v="0"/>
    <n v="0"/>
    <n v="4.3040719999999999E-3"/>
    <n v="1.9883050000000001E-3"/>
    <n v="1.527327E-3"/>
    <n v="0"/>
    <n v="6.6246100000000004E-4"/>
    <n v="8.4821649999999998E-3"/>
    <n v="66017.139909999998"/>
  </r>
  <r>
    <n v="12988"/>
    <x v="26"/>
    <s v="Ideal Thermal Air Loads"/>
    <b v="1"/>
    <n v="0.54992964300000002"/>
    <s v="Lodging"/>
    <s v="GA, Bibb County"/>
    <s v="52001_64000"/>
    <s v="Zone-by-Zone"/>
    <s v="gen2_t8_halogen"/>
    <s v="Georgia"/>
    <n v="35.676532569999999"/>
    <s v="E: Lodging with Zone-by-Zone Systems"/>
    <n v="1.91726E-4"/>
    <n v="1.9953000000000001E-4"/>
    <n v="1.8246429999999999E-3"/>
    <n v="7.7825300000000002E-5"/>
    <n v="0"/>
    <n v="1.9040599999999999E-5"/>
    <n v="7.0975200000000002E-4"/>
    <n v="5.5507099999999997E-4"/>
    <n v="0"/>
    <n v="0"/>
    <n v="0"/>
    <n v="3.3651299999999998E-4"/>
    <n v="3.5994800000000002E-4"/>
    <n v="0"/>
    <n v="0"/>
    <n v="1.9215090000000001E-3"/>
    <n v="1.046265E-3"/>
    <n v="5.5507099999999997E-4"/>
    <n v="0"/>
    <n v="3.5994800000000002E-4"/>
    <n v="3.8827979999999998E-3"/>
    <n v="31895.919300000001"/>
  </r>
  <r>
    <n v="12991"/>
    <x v="26"/>
    <s v="Ideal Thermal Air Loads"/>
    <b v="1"/>
    <n v="2.7389126560000001"/>
    <s v="Lodging"/>
    <s v="GA, Bibb County"/>
    <s v="40001_52000"/>
    <s v="Zone-by-Zone"/>
    <s v="gen2_t8_halogen"/>
    <s v="Georgia"/>
    <n v="31.43278986"/>
    <s v="E: Lodging with Zone-by-Zone Systems"/>
    <n v="6.9906700000000005E-4"/>
    <n v="7.45158E-4"/>
    <n v="6.3763439999999999E-3"/>
    <n v="4.0032700000000002E-4"/>
    <n v="0"/>
    <n v="3.1489299999999997E-5"/>
    <n v="2.3271479999999998E-3"/>
    <n v="2.1339280000000002E-3"/>
    <n v="0"/>
    <n v="1.143844E-3"/>
    <n v="0"/>
    <n v="1.099713E-3"/>
    <n v="0"/>
    <n v="0"/>
    <n v="0"/>
    <n v="6.8081610000000001E-3"/>
    <n v="3.4268599999999999E-3"/>
    <n v="2.1339280000000002E-3"/>
    <n v="0"/>
    <n v="1.143844E-3"/>
    <n v="1.351282E-2"/>
    <n v="125989.9822"/>
  </r>
  <r>
    <n v="25221"/>
    <x v="26"/>
    <s v="Ideal Thermal Air Loads"/>
    <b v="1"/>
    <n v="0.57800093799999996"/>
    <s v="Lodging"/>
    <s v="GA, Bibb County"/>
    <s v="64001_70000"/>
    <s v="Zone-by-Zone"/>
    <s v="gen1_t12_incandescent"/>
    <s v="Georgia"/>
    <n v="39.957918739999997"/>
    <s v="E: Lodging with Zone-by-Zone Systems"/>
    <n v="2.52203E-4"/>
    <n v="2.6246E-4"/>
    <n v="2.295474E-3"/>
    <n v="3.2966199999999999E-4"/>
    <n v="0"/>
    <n v="5.7084799999999999E-6"/>
    <n v="7.0969800000000003E-4"/>
    <n v="6.0849600000000004E-4"/>
    <n v="4.0496300000000001E-5"/>
    <n v="2.6065600000000001E-4"/>
    <n v="0"/>
    <n v="7.99171E-4"/>
    <n v="2.3062899999999999E-4"/>
    <n v="0"/>
    <n v="0"/>
    <n v="2.6308439999999998E-3"/>
    <n v="1.50887E-3"/>
    <n v="6.0849600000000004E-4"/>
    <n v="4.0496300000000001E-5"/>
    <n v="4.9128599999999996E-4"/>
    <n v="5.2799919999999998E-3"/>
    <n v="38726.062879999998"/>
  </r>
  <r>
    <n v="25222"/>
    <x v="26"/>
    <s v="Ideal Thermal Air Loads"/>
    <b v="1"/>
    <n v="0.16378166499999999"/>
    <s v="Lodging"/>
    <s v="GA, Bibb County"/>
    <s v="80001_100000"/>
    <s v="Zone-by-Zone"/>
    <s v="gen2_t8_halogen"/>
    <s v="Georgia"/>
    <n v="29.844660489999999"/>
    <s v="E: Lodging with Zone-by-Zone Systems"/>
    <n v="6.6492299999999994E-5"/>
    <n v="7.1212700000000003E-5"/>
    <n v="6.5254899999999999E-4"/>
    <n v="1.5128900000000001E-4"/>
    <n v="0"/>
    <n v="5.2019299999999997E-6"/>
    <n v="2.1392199999999999E-4"/>
    <n v="1.2973100000000001E-4"/>
    <n v="1.12033E-5"/>
    <n v="1.10349E-4"/>
    <n v="0"/>
    <n v="1.31972E-4"/>
    <n v="9.4854799999999999E-5"/>
    <n v="0"/>
    <n v="0"/>
    <n v="8.0904000000000002E-4"/>
    <n v="3.45893E-4"/>
    <n v="1.2973100000000001E-4"/>
    <n v="1.12033E-5"/>
    <n v="2.0520400000000001E-4"/>
    <n v="1.501072E-3"/>
    <n v="14740.34988"/>
  </r>
  <r>
    <n v="59061"/>
    <x v="26"/>
    <s v="Ideal Thermal Air Loads"/>
    <b v="1"/>
    <n v="0.19235929199999999"/>
    <s v="Lodging"/>
    <s v="GA, Bibb County"/>
    <s v="400001_600000"/>
    <s v="Zone-by-Zone"/>
    <s v="gen2_t8_halogen"/>
    <s v="Georgia"/>
    <n v="26.37596667"/>
    <s v="E: Lodging with Zone-by-Zone Systems"/>
    <n v="3.3412099999999999E-4"/>
    <n v="3.6848000000000002E-4"/>
    <n v="3.9126359999999997E-3"/>
    <n v="1.1416989999999999E-3"/>
    <n v="0"/>
    <n v="1.41846E-5"/>
    <n v="1.049129E-3"/>
    <n v="6.8700399999999996E-4"/>
    <n v="1.3291200000000001E-5"/>
    <n v="6.7814800000000005E-4"/>
    <n v="0"/>
    <n v="5.3782299999999999E-4"/>
    <n v="6.22114E-4"/>
    <n v="0"/>
    <n v="0"/>
    <n v="5.0685189999999996E-3"/>
    <n v="1.5869510000000001E-3"/>
    <n v="6.8700399999999996E-4"/>
    <n v="1.3291200000000001E-5"/>
    <n v="1.3002619999999999E-3"/>
    <n v="8.6560270000000002E-3"/>
    <n v="96179.646080000006"/>
  </r>
  <r>
    <n v="59067"/>
    <x v="26"/>
    <s v="Ideal Thermal Air Loads"/>
    <b v="1"/>
    <n v="0.32059882000000001"/>
    <s v="Lodging"/>
    <s v="GA, Bibb County"/>
    <s v="200001_400000"/>
    <s v="Zone-by-Zone"/>
    <s v="gen2_t8_halogen"/>
    <s v="Georgia"/>
    <n v="27.24971296"/>
    <s v="E: Lodging with Zone-by-Zone Systems"/>
    <n v="3.9045600000000002E-4"/>
    <n v="4.3229599999999998E-4"/>
    <n v="3.4024189999999998E-3"/>
    <n v="1.132891E-3"/>
    <n v="0"/>
    <n v="1.41816E-5"/>
    <n v="1.193546E-3"/>
    <n v="7.9067600000000003E-4"/>
    <n v="2.2322200000000001E-5"/>
    <n v="6.1163700000000005E-4"/>
    <n v="0"/>
    <n v="1.1688720000000001E-3"/>
    <n v="6.0623100000000004E-4"/>
    <n v="0"/>
    <n v="0"/>
    <n v="4.5494910000000001E-3"/>
    <n v="2.3624179999999998E-3"/>
    <n v="7.9067600000000003E-4"/>
    <n v="2.2322200000000001E-5"/>
    <n v="1.217868E-3"/>
    <n v="8.9427719999999999E-3"/>
    <n v="96179.646080000006"/>
  </r>
  <r>
    <n v="12981"/>
    <x v="27"/>
    <s v="LED Lighting"/>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7"/>
    <s v="LED Lighting"/>
    <b v="1"/>
    <n v="0.54035822499999997"/>
    <s v="Lodging"/>
    <s v="GA, Bibb County"/>
    <s v="100001_150000"/>
    <s v="Zone-by-Zone"/>
    <s v="gen2_t8_halogen"/>
    <s v="Georgia"/>
    <n v="19.386155559999999"/>
    <s v="E: Lodging with Zone-by-Zone Systems"/>
    <n v="4.55737E-4"/>
    <n v="4.9749500000000003E-4"/>
    <n v="0"/>
    <n v="0"/>
    <n v="0"/>
    <n v="1.4711769999999999E-3"/>
    <n v="1.2916900000000001E-3"/>
    <n v="4.4378199999999999E-4"/>
    <n v="0"/>
    <n v="5.9383999999999999E-4"/>
    <n v="0"/>
    <n v="6.6748399999999998E-4"/>
    <n v="0"/>
    <n v="0"/>
    <n v="0"/>
    <n v="1.4711769999999999E-3"/>
    <n v="1.9591740000000002E-3"/>
    <n v="4.4378199999999999E-4"/>
    <n v="0"/>
    <n v="5.9383999999999999E-4"/>
    <n v="4.4679730000000001E-3"/>
    <n v="67544.778109999999"/>
  </r>
  <r>
    <n v="12984"/>
    <x v="27"/>
    <s v="LED Lighting"/>
    <b v="1"/>
    <n v="3.7591610800000002"/>
    <s v="Lodging"/>
    <s v="GA, Bibb County"/>
    <s v="3001_8000"/>
    <s v="Zone-by-Zone"/>
    <s v="gen2_t8_halogen"/>
    <s v="Georgia"/>
    <n v="22.1030303"/>
    <s v="E: Lodging with Zone-by-Zone Systems"/>
    <n v="1.52748E-4"/>
    <n v="1.7387300000000001E-4"/>
    <n v="0"/>
    <n v="0"/>
    <n v="0"/>
    <n v="5.7909400000000005E-4"/>
    <n v="3.0427999999999998E-4"/>
    <n v="1.6364799999999999E-4"/>
    <n v="0"/>
    <n v="2.84078E-4"/>
    <n v="0"/>
    <n v="2.2821000000000001E-4"/>
    <n v="0"/>
    <n v="0"/>
    <n v="0"/>
    <n v="5.7909400000000005E-4"/>
    <n v="5.3249000000000005E-4"/>
    <n v="1.6364799999999999E-4"/>
    <n v="0"/>
    <n v="2.84078E-4"/>
    <n v="1.5593099999999999E-3"/>
    <n v="20675.38594"/>
  </r>
  <r>
    <n v="12985"/>
    <x v="27"/>
    <s v="LED Lighting"/>
    <b v="1"/>
    <n v="7.2477615310000001"/>
    <s v="Lodging"/>
    <s v="GA, Bibb County"/>
    <s v="8001_12000"/>
    <s v="Zone-by-Zone"/>
    <s v="gen2_t8_halogen"/>
    <s v="Georgia"/>
    <n v="19.18527778"/>
    <s v="E: Lodging with Zone-by-Zone Systems"/>
    <n v="5.0018600000000001E-4"/>
    <n v="5.3208300000000004E-4"/>
    <n v="0"/>
    <n v="0"/>
    <n v="0"/>
    <n v="1.285156E-3"/>
    <n v="1.3697200000000001E-3"/>
    <n v="6.6923199999999996E-4"/>
    <n v="0"/>
    <n v="7.84091E-4"/>
    <n v="0"/>
    <n v="6.36533E-4"/>
    <n v="0"/>
    <n v="0"/>
    <n v="0"/>
    <n v="1.285156E-3"/>
    <n v="2.0062529999999999E-3"/>
    <n v="6.6923199999999996E-4"/>
    <n v="0"/>
    <n v="7.84091E-4"/>
    <n v="4.7445940000000004E-3"/>
    <n v="72477.615309999994"/>
  </r>
  <r>
    <n v="12986"/>
    <x v="27"/>
    <s v="LED Lighting"/>
    <b v="1"/>
    <n v="1.171153584"/>
    <s v="Lodging"/>
    <s v="GA, Bibb County"/>
    <s v="70001_80000"/>
    <s v="Zone-by-Zone"/>
    <s v="gen1_t12_incandescent"/>
    <s v="Georgia"/>
    <n v="21.245222219999999"/>
    <s v="E: Lodging with Zone-by-Zone Systems"/>
    <n v="6.5283400000000003E-4"/>
    <n v="7.1454899999999998E-4"/>
    <n v="0"/>
    <n v="0"/>
    <n v="0"/>
    <n v="2.2290919999999998E-3"/>
    <n v="1.880629E-3"/>
    <n v="6.3063599999999996E-4"/>
    <n v="0"/>
    <n v="7.8197800000000001E-4"/>
    <n v="0"/>
    <n v="8.4510599999999998E-4"/>
    <n v="0"/>
    <n v="0"/>
    <n v="0"/>
    <n v="2.2290919999999998E-3"/>
    <n v="2.725735E-3"/>
    <n v="6.3063599999999996E-4"/>
    <n v="0"/>
    <n v="7.8197800000000001E-4"/>
    <n v="6.367419E-3"/>
    <n v="87836.518779999999"/>
  </r>
  <r>
    <n v="12987"/>
    <x v="27"/>
    <s v="LED Lighting"/>
    <b v="1"/>
    <n v="3.1436733289999998"/>
    <s v="Lodging"/>
    <s v="GA, Bibb County"/>
    <s v="12001_30000"/>
    <s v="Zone-by-Zone"/>
    <s v="gen1_t12_incandescent"/>
    <s v="Georgia"/>
    <n v="20.719973540000002"/>
    <s v="E: Lodging with Zone-by-Zone Systems"/>
    <n v="4.9455400000000002E-4"/>
    <n v="5.25195E-4"/>
    <n v="0"/>
    <n v="0"/>
    <n v="0"/>
    <n v="1.484272E-3"/>
    <n v="1.3960450000000001E-3"/>
    <n v="5.3233999999999996E-4"/>
    <n v="0"/>
    <n v="6.62431E-4"/>
    <n v="0"/>
    <n v="5.9226099999999996E-4"/>
    <n v="0"/>
    <n v="0"/>
    <n v="0"/>
    <n v="1.484272E-3"/>
    <n v="1.9883050000000001E-3"/>
    <n v="5.3233999999999996E-4"/>
    <n v="0"/>
    <n v="6.62431E-4"/>
    <n v="4.6673779999999998E-3"/>
    <n v="66017.139909999998"/>
  </r>
  <r>
    <n v="12988"/>
    <x v="27"/>
    <s v="LED Lighting"/>
    <b v="1"/>
    <n v="0.54992964300000002"/>
    <s v="Lodging"/>
    <s v="GA, Bibb County"/>
    <s v="52001_64000"/>
    <s v="Zone-by-Zone"/>
    <s v="gen2_t8_halogen"/>
    <s v="Georgia"/>
    <n v="21.976772029999999"/>
    <s v="E: Lodging with Zone-by-Zone Systems"/>
    <n v="2.3138400000000001E-4"/>
    <n v="2.48564E-4"/>
    <n v="0"/>
    <n v="0"/>
    <n v="0"/>
    <n v="6.9395899999999996E-4"/>
    <n v="7.0975200000000002E-4"/>
    <n v="2.91625E-4"/>
    <n v="0"/>
    <n v="0"/>
    <n v="0"/>
    <n v="3.3651299999999998E-4"/>
    <n v="3.5994800000000002E-4"/>
    <n v="0"/>
    <n v="0"/>
    <n v="6.9395899999999996E-4"/>
    <n v="1.046265E-3"/>
    <n v="2.91625E-4"/>
    <n v="0"/>
    <n v="3.5994800000000002E-4"/>
    <n v="2.3918070000000001E-3"/>
    <n v="31895.919300000001"/>
  </r>
  <r>
    <n v="12991"/>
    <x v="27"/>
    <s v="LED Lighting"/>
    <b v="1"/>
    <n v="2.7389126560000001"/>
    <s v="Lodging"/>
    <s v="GA, Bibb County"/>
    <s v="40001_52000"/>
    <s v="Zone-by-Zone"/>
    <s v="gen2_t8_halogen"/>
    <s v="Georgia"/>
    <n v="19.03007246"/>
    <s v="E: Lodging with Zone-by-Zone Systems"/>
    <n v="8.3010199999999999E-4"/>
    <n v="9.1733400000000001E-4"/>
    <n v="0"/>
    <n v="0"/>
    <n v="0"/>
    <n v="2.4750670000000001E-3"/>
    <n v="2.3271479999999998E-3"/>
    <n v="1.1351740000000001E-3"/>
    <n v="0"/>
    <n v="1.143844E-3"/>
    <n v="0"/>
    <n v="1.099713E-3"/>
    <n v="0"/>
    <n v="0"/>
    <n v="0"/>
    <n v="2.4750670000000001E-3"/>
    <n v="3.4268599999999999E-3"/>
    <n v="1.1351740000000001E-3"/>
    <n v="0"/>
    <n v="1.143844E-3"/>
    <n v="8.1809459999999997E-3"/>
    <n v="125989.9822"/>
  </r>
  <r>
    <n v="25221"/>
    <x v="27"/>
    <s v="LED Lighting"/>
    <b v="1"/>
    <n v="0.57800093799999996"/>
    <s v="Lodging"/>
    <s v="GA, Bibb County"/>
    <s v="64001_70000"/>
    <s v="Zone-by-Zone"/>
    <s v="gen1_t12_incandescent"/>
    <s v="Georgia"/>
    <n v="23.0606136"/>
    <s v="E: Lodging with Zone-by-Zone Systems"/>
    <n v="2.9187400000000002E-4"/>
    <n v="3.09215E-4"/>
    <n v="0"/>
    <n v="0"/>
    <n v="0"/>
    <n v="8.3723000000000001E-4"/>
    <n v="7.0969800000000003E-4"/>
    <n v="1.6958899999999999E-4"/>
    <n v="4.0222400000000003E-5"/>
    <n v="2.6065099999999998E-4"/>
    <n v="0"/>
    <n v="7.99171E-4"/>
    <n v="2.3062899999999999E-4"/>
    <n v="0"/>
    <n v="0"/>
    <n v="8.3723000000000001E-4"/>
    <n v="1.50887E-3"/>
    <n v="1.6958899999999999E-4"/>
    <n v="4.0222400000000003E-5"/>
    <n v="4.9127999999999997E-4"/>
    <n v="3.0472020000000002E-3"/>
    <n v="38726.062879999998"/>
  </r>
  <r>
    <n v="25222"/>
    <x v="27"/>
    <s v="LED Lighting"/>
    <b v="1"/>
    <n v="0.16378166499999999"/>
    <s v="Lodging"/>
    <s v="GA, Bibb County"/>
    <s v="80001_100000"/>
    <s v="Zone-by-Zone"/>
    <s v="gen2_t8_halogen"/>
    <s v="Georgia"/>
    <n v="19.013796299999999"/>
    <s v="E: Lodging with Zone-by-Zone Systems"/>
    <n v="8.74293E-5"/>
    <n v="1.02088E-4"/>
    <n v="0"/>
    <n v="0"/>
    <n v="0"/>
    <n v="3.4353200000000002E-4"/>
    <n v="2.1392199999999999E-4"/>
    <n v="5.0591099999999997E-5"/>
    <n v="1.1097800000000001E-5"/>
    <n v="1.10349E-4"/>
    <n v="0"/>
    <n v="1.31972E-4"/>
    <n v="9.4854799999999999E-5"/>
    <n v="0"/>
    <n v="0"/>
    <n v="3.4353200000000002E-4"/>
    <n v="3.45893E-4"/>
    <n v="5.0591099999999997E-5"/>
    <n v="1.1097800000000001E-5"/>
    <n v="2.0520400000000001E-4"/>
    <n v="9.5632099999999999E-4"/>
    <n v="14740.34988"/>
  </r>
  <r>
    <n v="59061"/>
    <x v="27"/>
    <s v="LED Lighting"/>
    <b v="1"/>
    <n v="0.19235929199999999"/>
    <s v="Lodging"/>
    <s v="GA, Bibb County"/>
    <s v="400001_600000"/>
    <s v="Zone-by-Zone"/>
    <s v="gen2_t8_halogen"/>
    <s v="Georgia"/>
    <n v="25.688716670000002"/>
    <s v="E: Lodging with Zone-by-Zone Systems"/>
    <n v="7.4847200000000003E-4"/>
    <n v="8.4882800000000004E-4"/>
    <n v="0"/>
    <n v="0"/>
    <n v="0"/>
    <n v="3.4779670000000002E-3"/>
    <n v="1.049129E-3"/>
    <n v="2.35887E-4"/>
    <n v="1.3134400000000001E-5"/>
    <n v="6.7814800000000005E-4"/>
    <n v="1.816282E-3"/>
    <n v="5.3782299999999999E-4"/>
    <n v="6.2211500000000002E-4"/>
    <n v="0"/>
    <n v="0"/>
    <n v="5.2942500000000003E-3"/>
    <n v="1.5869510000000001E-3"/>
    <n v="2.35887E-4"/>
    <n v="1.3134400000000001E-5"/>
    <n v="1.300264E-3"/>
    <n v="8.4304859999999992E-3"/>
    <n v="96179.646080000006"/>
  </r>
  <r>
    <n v="59067"/>
    <x v="27"/>
    <s v="LED Lighting"/>
    <b v="1"/>
    <n v="0.32059882000000001"/>
    <s v="Lodging"/>
    <s v="GA, Bibb County"/>
    <s v="200001_400000"/>
    <s v="Zone-by-Zone"/>
    <s v="gen2_t8_halogen"/>
    <s v="Georgia"/>
    <n v="26.169870370000002"/>
    <s v="E: Lodging with Zone-by-Zone Systems"/>
    <n v="7.3614999999999998E-4"/>
    <n v="8.4140799999999998E-4"/>
    <n v="0"/>
    <n v="0"/>
    <n v="0"/>
    <n v="3.0014030000000001E-3"/>
    <n v="1.193546E-3"/>
    <n v="2.8205100000000001E-4"/>
    <n v="2.2389099999999999E-5"/>
    <n v="6.1163999999999999E-4"/>
    <n v="1.702259E-3"/>
    <n v="1.1688720000000001E-3"/>
    <n v="6.0623399999999998E-4"/>
    <n v="0"/>
    <n v="0"/>
    <n v="4.7036619999999999E-3"/>
    <n v="2.3624179999999998E-3"/>
    <n v="2.8205100000000001E-4"/>
    <n v="2.2389099999999999E-5"/>
    <n v="1.2178740000000001E-3"/>
    <n v="8.5883910000000008E-3"/>
    <n v="96179.646080000006"/>
  </r>
  <r>
    <n v="12981"/>
    <x v="28"/>
    <s v="Electric Kitchen Equipment"/>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8"/>
    <s v="Electric Kitchen Equipment"/>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8"/>
    <s v="Electric Kitchen Equipment"/>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8"/>
    <s v="Electric Kitchen Equipment"/>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8"/>
    <s v="Electric Kitchen Equipment"/>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8"/>
    <s v="Electric Kitchen Equipment"/>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8"/>
    <s v="Electric Kitchen Equipment"/>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8"/>
    <s v="Electric Kitchen Equipment"/>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8"/>
    <s v="Electric Kitchen Equipment"/>
    <b v="1"/>
    <n v="0.57800093799999996"/>
    <s v="Lodging"/>
    <s v="GA, Bibb County"/>
    <s v="64001_70000"/>
    <s v="Zone-by-Zone"/>
    <s v="gen1_t12_incandescent"/>
    <s v="Georgia"/>
    <n v="25.098880600000001"/>
    <s v="E: Lodging with Zone-by-Zone Systems"/>
    <n v="3.4473899999999999E-4"/>
    <n v="3.7092400000000001E-4"/>
    <n v="0"/>
    <n v="0"/>
    <n v="0"/>
    <n v="9.6940700000000004E-4"/>
    <n v="9.7390499999999995E-4"/>
    <n v="6.0849600000000004E-4"/>
    <n v="3.98936E-5"/>
    <n v="2.6065099999999998E-4"/>
    <n v="0"/>
    <n v="2.33544E-4"/>
    <n v="2.3062899999999999E-4"/>
    <n v="0"/>
    <n v="0"/>
    <n v="9.6940700000000004E-4"/>
    <n v="1.207449E-3"/>
    <n v="6.0849600000000004E-4"/>
    <n v="3.98936E-5"/>
    <n v="4.9127999999999997E-4"/>
    <n v="3.3165360000000001E-3"/>
    <n v="38726.062879999998"/>
  </r>
  <r>
    <n v="25222"/>
    <x v="28"/>
    <s v="Electric Kitchen Equipment"/>
    <b v="1"/>
    <n v="0.16378166499999999"/>
    <s v="Lodging"/>
    <s v="GA, Bibb County"/>
    <s v="80001_100000"/>
    <s v="Zone-by-Zone"/>
    <s v="gen2_t8_halogen"/>
    <s v="Georgia"/>
    <n v="20.321697530000002"/>
    <s v="E: Lodging with Zone-by-Zone Systems"/>
    <n v="9.8095299999999996E-5"/>
    <n v="1.13595E-4"/>
    <n v="0"/>
    <n v="0"/>
    <n v="0"/>
    <n v="3.6436800000000001E-4"/>
    <n v="2.4987400000000003E-4"/>
    <n v="1.2973100000000001E-4"/>
    <n v="1.10139E-5"/>
    <n v="1.10349E-4"/>
    <n v="0"/>
    <n v="6.19124E-5"/>
    <n v="9.4854799999999999E-5"/>
    <n v="0"/>
    <n v="0"/>
    <n v="3.6436800000000001E-4"/>
    <n v="3.11787E-4"/>
    <n v="1.2973100000000001E-4"/>
    <n v="1.10139E-5"/>
    <n v="2.0520400000000001E-4"/>
    <n v="1.0221029999999999E-3"/>
    <n v="14740.34988"/>
  </r>
  <r>
    <n v="59061"/>
    <x v="28"/>
    <s v="Electric Kitchen Equipment"/>
    <b v="1"/>
    <n v="0.19235929199999999"/>
    <s v="Lodging"/>
    <s v="GA, Bibb County"/>
    <s v="400001_600000"/>
    <s v="Zone-by-Zone"/>
    <s v="gen2_t8_halogen"/>
    <s v="Georgia"/>
    <n v="27.368938889999999"/>
    <s v="E: Lodging with Zone-by-Zone Systems"/>
    <n v="8.1459399999999997E-4"/>
    <n v="9.1931399999999996E-4"/>
    <n v="0"/>
    <n v="0"/>
    <n v="0"/>
    <n v="3.642129E-3"/>
    <n v="1.076453E-3"/>
    <n v="6.8700399999999996E-4"/>
    <n v="1.31527E-5"/>
    <n v="6.7814800000000005E-4"/>
    <n v="1.785713E-3"/>
    <n v="4.7718400000000002E-4"/>
    <n v="6.2211500000000002E-4"/>
    <n v="0"/>
    <n v="0"/>
    <n v="5.4278420000000004E-3"/>
    <n v="1.5536370000000001E-3"/>
    <n v="6.8700399999999996E-4"/>
    <n v="1.31527E-5"/>
    <n v="1.300264E-3"/>
    <n v="8.9818989999999998E-3"/>
    <n v="96179.646080000006"/>
  </r>
  <r>
    <n v="59067"/>
    <x v="28"/>
    <s v="Electric Kitchen Equipment"/>
    <b v="1"/>
    <n v="0.32059882000000001"/>
    <s v="Lodging"/>
    <s v="GA, Bibb County"/>
    <s v="200001_400000"/>
    <s v="Zone-by-Zone"/>
    <s v="gen2_t8_halogen"/>
    <s v="Georgia"/>
    <n v="27.09473148"/>
    <s v="E: Lodging with Zone-by-Zone Systems"/>
    <n v="7.9757000000000005E-4"/>
    <n v="9.1607400000000001E-4"/>
    <n v="0"/>
    <n v="0"/>
    <n v="0"/>
    <n v="3.1651090000000002E-3"/>
    <n v="1.5601580000000001E-3"/>
    <n v="7.9067600000000003E-4"/>
    <n v="2.22675E-5"/>
    <n v="6.1163999999999999E-4"/>
    <n v="1.646247E-3"/>
    <n v="4.8958499999999996E-4"/>
    <n v="6.0623399999999998E-4"/>
    <n v="0"/>
    <n v="0"/>
    <n v="4.8113560000000001E-3"/>
    <n v="2.0497430000000001E-3"/>
    <n v="7.9067600000000003E-4"/>
    <n v="2.22675E-5"/>
    <n v="1.2178740000000001E-3"/>
    <n v="8.8919099999999994E-3"/>
    <n v="96179.646080000006"/>
  </r>
  <r>
    <n v="12981"/>
    <x v="29"/>
    <s v="Demand Flexibility, Thermostat Control, Load Shed for Daily Bldg Peak Reduction"/>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9"/>
    <s v="Demand Flexibility, Thermostat Control, Load Shed for Daily Bldg Peak Reduction"/>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9"/>
    <s v="Demand Flexibility, Thermostat Control, Load Shed for Daily Bldg Peak Reduction"/>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9"/>
    <s v="Demand Flexibility, Thermostat Control, Load Shed for Daily Bldg Peak Reduction"/>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9"/>
    <s v="Demand Flexibility, Thermostat Control, Load Shed for Daily Bldg Peak Reduction"/>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9"/>
    <s v="Demand Flexibility, Thermostat Control, Load Shed for Daily Bldg Peak Reduction"/>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9"/>
    <s v="Demand Flexibility, Thermostat Control, Load Shed for Daily Bldg Peak Reduction"/>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9"/>
    <s v="Demand Flexibility, Thermostat Control, Load Shed for Daily Bldg Peak Reduction"/>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9"/>
    <s v="Demand Flexibility, Thermostat Control, Load Shed for Daily Bldg Peak Reduction"/>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9"/>
    <s v="Demand Flexibility, Thermostat Control, Load Shed for Daily Bldg Peak Reduction"/>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9"/>
    <s v="Demand Flexibility, Thermostat Control, Load Shed for Daily Bldg Peak Reduction"/>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9"/>
    <s v="Demand Flexibility, Thermostat Control, Load Shed for Daily Bldg Peak Reduction"/>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0"/>
    <s v="Demand Flexibility, Thermostat Control, Load Shift for Daily Bldg Peak Reduction"/>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0"/>
    <s v="Demand Flexibility, Thermostat Control, Load Shift for Daily Bldg Peak Reduction"/>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0"/>
    <s v="Demand Flexibility, Thermostat Control, Load Shift for Daily Bldg Peak Reduction"/>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0"/>
    <s v="Demand Flexibility, Thermostat Control, Load Shift for Daily Bldg Peak Reduction"/>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0"/>
    <s v="Demand Flexibility, Thermostat Control, Load Shift for Daily Bldg Peak Reduction"/>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0"/>
    <s v="Demand Flexibility, Thermostat Control, Load Shift for Daily Bldg Peak Reduction"/>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0"/>
    <s v="Demand Flexibility, Thermostat Control, Load Shift for Daily Bldg Peak Reduction"/>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0"/>
    <s v="Demand Flexibility, Thermostat Control, Load Shift for Daily Bldg Peak Reduction"/>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0"/>
    <s v="Demand Flexibility, Thermostat Control, Load Shift for Daily Bldg Peak Reduction"/>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0"/>
    <s v="Demand Flexibility, Thermostat Control, Load Shift for Daily Bldg Peak Reduction"/>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0"/>
    <s v="Demand Flexibility, Thermostat Control, Load Shift for Daily Bldg Peak Reduction"/>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0"/>
    <s v="Demand Flexibility, Thermostat Control, Load Shift for Daily Bldg Peak Reduction"/>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1"/>
    <s v="Demand Flexibility, Lighting Control, Load Shed for Daily Bldg Peak Reduction"/>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1"/>
    <s v="Demand Flexibility, Lighting Control, Load Shed for Daily Bldg Peak Reduction"/>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1"/>
    <s v="Demand Flexibility, Lighting Control, Load Shed for Daily Bldg Peak Reduction"/>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1"/>
    <s v="Demand Flexibility, Lighting Control, Load Shed for Daily Bldg Peak Reduction"/>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1"/>
    <s v="Demand Flexibility, Lighting Control, Load Shed for Daily Bldg Peak Reduction"/>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1"/>
    <s v="Demand Flexibility, Lighting Control, Load Shed for Daily Bldg Peak Reduction"/>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1"/>
    <s v="Demand Flexibility, Lighting Control, Load Shed for Daily Bldg Peak Reduction"/>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1"/>
    <s v="Demand Flexibility, Lighting Control, Load Shed for Daily Bldg Peak Reduction"/>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1"/>
    <s v="Demand Flexibility, Lighting Control, Load Shed for Daily Bldg Peak Reduction"/>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1"/>
    <s v="Demand Flexibility, Lighting Control, Load Shed for Daily Bldg Peak Reduction"/>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1"/>
    <s v="Demand Flexibility, Lighting Control, Load Shed for Daily Bldg Peak Reduction"/>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1"/>
    <s v="Demand Flexibility, Lighting Control, Load Shed for Daily Bldg Peak Reduction"/>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2"/>
    <s v="Demand Flexibility, Lighting Control, Load Shed for Daily GHG Emission Reduction"/>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2"/>
    <s v="Demand Flexibility, Lighting Control, Load Shed for Daily GHG Emission Reduction"/>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2"/>
    <s v="Demand Flexibility, Lighting Control, Load Shed for Daily GHG Emission Reduction"/>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2"/>
    <s v="Demand Flexibility, Lighting Control, Load Shed for Daily GHG Emission Reduction"/>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2"/>
    <s v="Demand Flexibility, Lighting Control, Load Shed for Daily GHG Emission Reduction"/>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2"/>
    <s v="Demand Flexibility, Lighting Control, Load Shed for Daily GHG Emission Reduction"/>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2"/>
    <s v="Demand Flexibility, Lighting Control, Load Shed for Daily GHG Emission Reduction"/>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2"/>
    <s v="Demand Flexibility, Lighting Control, Load Shed for Daily GHG Emission Reduction"/>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2"/>
    <s v="Demand Flexibility, Lighting Control, Load Shed for Daily GHG Emission Reduction"/>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2"/>
    <s v="Demand Flexibility, Lighting Control, Load Shed for Daily GHG Emission Reduction"/>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2"/>
    <s v="Demand Flexibility, Lighting Control, Load Shed for Daily GHG Emission Reduction"/>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2"/>
    <s v="Demand Flexibility, Lighting Control, Load Shed for Daily GHG Emission Reduction"/>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3"/>
    <s v="Package 1, Wall &amp; Roof Insulation + New Windows"/>
    <b v="1"/>
    <n v="1.7103812199999999"/>
    <s v="Lodging"/>
    <s v="GA, Bibb County"/>
    <s v="30001_40000"/>
    <s v="Zone-by-Zone"/>
    <s v="gen5_led"/>
    <s v="Georgia"/>
    <n v="18.579999999999998"/>
    <s v="E: Lodging with Zone-by-Zone Systems"/>
    <n v="3.9407599999999999E-4"/>
    <n v="4.23163E-4"/>
    <n v="0"/>
    <n v="0"/>
    <n v="0"/>
    <n v="9.2091500000000001E-4"/>
    <n v="1.0908090000000001E-3"/>
    <n v="5.6275900000000002E-4"/>
    <n v="0"/>
    <n v="6.6482499999999996E-4"/>
    <n v="0"/>
    <n v="5.5586899999999996E-4"/>
    <n v="0"/>
    <n v="0"/>
    <n v="0"/>
    <n v="9.2091500000000001E-4"/>
    <n v="1.6466779999999999E-3"/>
    <n v="5.6275900000000002E-4"/>
    <n v="0"/>
    <n v="6.6482499999999996E-4"/>
    <n v="3.7951920000000002E-3"/>
    <n v="59863.342689999998"/>
  </r>
  <r>
    <n v="12982"/>
    <x v="33"/>
    <s v="Package 1, Wall &amp; Roof Insulation + New Windows"/>
    <b v="1"/>
    <n v="0.54035822499999997"/>
    <s v="Lodging"/>
    <s v="GA, Bibb County"/>
    <s v="100001_150000"/>
    <s v="Zone-by-Zone"/>
    <s v="gen2_t8_halogen"/>
    <s v="Georgia"/>
    <n v="21.65666667"/>
    <s v="E: Lodging with Zone-by-Zone Systems"/>
    <n v="5.1659700000000004E-4"/>
    <n v="5.5985400000000004E-4"/>
    <n v="0"/>
    <n v="0"/>
    <n v="0"/>
    <n v="1.4323090000000001E-3"/>
    <n v="1.2916900000000001E-3"/>
    <n v="1.0059450000000001E-3"/>
    <n v="0"/>
    <n v="5.9383999999999999E-4"/>
    <n v="0"/>
    <n v="6.6748399999999998E-4"/>
    <n v="0"/>
    <n v="0"/>
    <n v="0"/>
    <n v="1.4323090000000001E-3"/>
    <n v="1.9591740000000002E-3"/>
    <n v="1.0059450000000001E-3"/>
    <n v="0"/>
    <n v="5.9383999999999999E-4"/>
    <n v="4.9912630000000001E-3"/>
    <n v="67544.778109999999"/>
  </r>
  <r>
    <n v="12984"/>
    <x v="33"/>
    <s v="Package 1, Wall &amp; Roof Insulation + New Windows"/>
    <b v="1"/>
    <n v="3.7591610800000002"/>
    <s v="Lodging"/>
    <s v="GA, Bibb County"/>
    <s v="3001_8000"/>
    <s v="Zone-by-Zone"/>
    <s v="gen2_t8_halogen"/>
    <s v="Georgia"/>
    <n v="22.32878788"/>
    <s v="E: Lodging with Zone-by-Zone Systems"/>
    <n v="1.5594E-4"/>
    <n v="1.7577099999999999E-4"/>
    <n v="0"/>
    <n v="0"/>
    <n v="0"/>
    <n v="4.9458E-4"/>
    <n v="3.0427999999999998E-4"/>
    <n v="2.6408900000000001E-4"/>
    <n v="0"/>
    <n v="2.84078E-4"/>
    <n v="0"/>
    <n v="2.2821000000000001E-4"/>
    <n v="0"/>
    <n v="0"/>
    <n v="0"/>
    <n v="4.9458E-4"/>
    <n v="5.3249000000000005E-4"/>
    <n v="2.6408900000000001E-4"/>
    <n v="0"/>
    <n v="2.84078E-4"/>
    <n v="1.5752369999999999E-3"/>
    <n v="20675.38594"/>
  </r>
  <r>
    <n v="12985"/>
    <x v="33"/>
    <s v="Package 1, Wall &amp; Roof Insulation + New Windows"/>
    <b v="1"/>
    <n v="7.2477615310000001"/>
    <s v="Lodging"/>
    <s v="GA, Bibb County"/>
    <s v="8001_12000"/>
    <s v="Zone-by-Zone"/>
    <s v="gen2_t8_halogen"/>
    <s v="Georgia"/>
    <n v="21.564166669999999"/>
    <s v="E: Lodging with Zone-by-Zone Systems"/>
    <n v="5.6720000000000002E-4"/>
    <n v="6.0218399999999997E-4"/>
    <n v="0"/>
    <n v="0"/>
    <n v="0"/>
    <n v="1.273478E-3"/>
    <n v="1.3697200000000001E-3"/>
    <n v="1.2691499999999999E-3"/>
    <n v="0"/>
    <n v="7.84091E-4"/>
    <n v="0"/>
    <n v="6.36533E-4"/>
    <n v="0"/>
    <n v="0"/>
    <n v="0"/>
    <n v="1.273478E-3"/>
    <n v="2.0062529999999999E-3"/>
    <n v="1.2691499999999999E-3"/>
    <n v="0"/>
    <n v="7.84091E-4"/>
    <n v="5.3329019999999996E-3"/>
    <n v="72477.615309999994"/>
  </r>
  <r>
    <n v="12986"/>
    <x v="33"/>
    <s v="Package 1, Wall &amp; Roof Insulation + New Windows"/>
    <b v="1"/>
    <n v="1.171153584"/>
    <s v="Lodging"/>
    <s v="GA, Bibb County"/>
    <s v="70001_80000"/>
    <s v="Zone-by-Zone"/>
    <s v="gen1_t12_incandescent"/>
    <s v="Georgia"/>
    <n v="25.149814809999999"/>
    <s v="E: Lodging with Zone-by-Zone Systems"/>
    <n v="7.6813800000000002E-4"/>
    <n v="8.54004E-4"/>
    <n v="0"/>
    <n v="0"/>
    <n v="0"/>
    <n v="2.1268580000000001E-3"/>
    <n v="1.880629E-3"/>
    <n v="1.903096E-3"/>
    <n v="0"/>
    <n v="7.8197800000000001E-4"/>
    <n v="0"/>
    <n v="8.4510599999999998E-4"/>
    <n v="0"/>
    <n v="0"/>
    <n v="0"/>
    <n v="2.1268580000000001E-3"/>
    <n v="2.725735E-3"/>
    <n v="1.903096E-3"/>
    <n v="0"/>
    <n v="7.8197800000000001E-4"/>
    <n v="7.5376669999999996E-3"/>
    <n v="87836.518779999999"/>
  </r>
  <r>
    <n v="12987"/>
    <x v="33"/>
    <s v="Package 1, Wall &amp; Roof Insulation + New Windows"/>
    <b v="1"/>
    <n v="3.1436733289999998"/>
    <s v="Lodging"/>
    <s v="GA, Bibb County"/>
    <s v="12001_30000"/>
    <s v="Zone-by-Zone"/>
    <s v="gen1_t12_incandescent"/>
    <s v="Georgia"/>
    <n v="26.089417990000001"/>
    <s v="E: Lodging with Zone-by-Zone Systems"/>
    <n v="6.4656499999999999E-4"/>
    <n v="6.6933300000000004E-4"/>
    <n v="0"/>
    <n v="0"/>
    <n v="0"/>
    <n v="1.6988050000000001E-3"/>
    <n v="1.3960450000000001E-3"/>
    <n v="1.527327E-3"/>
    <n v="0"/>
    <n v="6.62431E-4"/>
    <n v="0"/>
    <n v="5.9226099999999996E-4"/>
    <n v="0"/>
    <n v="0"/>
    <n v="0"/>
    <n v="1.6988050000000001E-3"/>
    <n v="1.9883050000000001E-3"/>
    <n v="1.527327E-3"/>
    <n v="0"/>
    <n v="6.62431E-4"/>
    <n v="5.8768980000000002E-3"/>
    <n v="66017.139909999998"/>
  </r>
  <r>
    <n v="12988"/>
    <x v="33"/>
    <s v="Package 1, Wall &amp; Roof Insulation + New Windows"/>
    <b v="1"/>
    <n v="0.54992964300000002"/>
    <s v="Lodging"/>
    <s v="GA, Bibb County"/>
    <s v="52001_64000"/>
    <s v="Zone-by-Zone"/>
    <s v="gen2_t8_halogen"/>
    <s v="Georgia"/>
    <n v="25.104406130000001"/>
    <s v="E: Lodging with Zone-by-Zone Systems"/>
    <n v="2.6887100000000001E-4"/>
    <n v="2.8912799999999999E-4"/>
    <n v="0"/>
    <n v="0"/>
    <n v="0"/>
    <n v="7.7090800000000005E-4"/>
    <n v="7.0975200000000002E-4"/>
    <n v="5.5507099999999997E-4"/>
    <n v="0"/>
    <n v="0"/>
    <n v="0"/>
    <n v="3.3651299999999998E-4"/>
    <n v="3.5994800000000002E-4"/>
    <n v="0"/>
    <n v="0"/>
    <n v="7.7090800000000005E-4"/>
    <n v="1.046265E-3"/>
    <n v="5.5507099999999997E-4"/>
    <n v="0"/>
    <n v="3.5994800000000002E-4"/>
    <n v="2.7321979999999999E-3"/>
    <n v="31895.919300000001"/>
  </r>
  <r>
    <n v="12991"/>
    <x v="33"/>
    <s v="Package 1, Wall &amp; Roof Insulation + New Windows"/>
    <b v="1"/>
    <n v="2.7389126560000001"/>
    <s v="Lodging"/>
    <s v="GA, Bibb County"/>
    <s v="40001_52000"/>
    <s v="Zone-by-Zone"/>
    <s v="gen2_t8_halogen"/>
    <s v="Georgia"/>
    <n v="21.769263290000001"/>
    <s v="E: Lodging with Zone-by-Zone Systems"/>
    <n v="9.6362599999999998E-4"/>
    <n v="1.05766E-3"/>
    <n v="0"/>
    <n v="0"/>
    <n v="0"/>
    <n v="2.6538529999999999E-3"/>
    <n v="2.3271479999999998E-3"/>
    <n v="2.1339280000000002E-3"/>
    <n v="0"/>
    <n v="1.143844E-3"/>
    <n v="0"/>
    <n v="1.099713E-3"/>
    <n v="0"/>
    <n v="0"/>
    <n v="0"/>
    <n v="2.6538529999999999E-3"/>
    <n v="3.4268599999999999E-3"/>
    <n v="2.1339280000000002E-3"/>
    <n v="0"/>
    <n v="1.143844E-3"/>
    <n v="9.3585119999999994E-3"/>
    <n v="125989.9822"/>
  </r>
  <r>
    <n v="25221"/>
    <x v="33"/>
    <s v="Package 1, Wall &amp; Roof Insulation + New Windows"/>
    <b v="1"/>
    <n v="0.57800093799999996"/>
    <s v="Lodging"/>
    <s v="GA, Bibb County"/>
    <s v="64001_70000"/>
    <s v="Zone-by-Zone"/>
    <s v="gen1_t12_incandescent"/>
    <s v="Georgia"/>
    <n v="27.48175788"/>
    <s v="E: Lodging with Zone-by-Zone Systems"/>
    <n v="3.5488499999999999E-4"/>
    <n v="3.7883399999999998E-4"/>
    <n v="0"/>
    <n v="0"/>
    <n v="0"/>
    <n v="9.8257100000000001E-4"/>
    <n v="7.0969800000000003E-4"/>
    <n v="6.0849600000000004E-4"/>
    <n v="4.0178500000000002E-5"/>
    <n v="2.6065099999999998E-4"/>
    <n v="0"/>
    <n v="7.99171E-4"/>
    <n v="2.3062899999999999E-4"/>
    <n v="0"/>
    <n v="0"/>
    <n v="9.8257100000000001E-4"/>
    <n v="1.50887E-3"/>
    <n v="6.0849600000000004E-4"/>
    <n v="4.0178500000000002E-5"/>
    <n v="4.9127999999999997E-4"/>
    <n v="3.6314070000000001E-3"/>
    <n v="38726.062879999998"/>
  </r>
  <r>
    <n v="25222"/>
    <x v="33"/>
    <s v="Package 1, Wall &amp; Roof Insulation + New Windows"/>
    <b v="1"/>
    <n v="0.16378166499999999"/>
    <s v="Lodging"/>
    <s v="GA, Bibb County"/>
    <s v="80001_100000"/>
    <s v="Zone-by-Zone"/>
    <s v="gen2_t8_halogen"/>
    <s v="Georgia"/>
    <n v="19.700617279999999"/>
    <s v="E: Lodging with Zone-by-Zone Systems"/>
    <n v="9.3417400000000004E-5"/>
    <n v="1.06204E-4"/>
    <n v="0"/>
    <n v="0"/>
    <n v="0"/>
    <n v="2.9891299999999999E-4"/>
    <n v="2.1392199999999999E-4"/>
    <n v="1.2973100000000001E-4"/>
    <n v="1.1124100000000001E-5"/>
    <n v="1.10349E-4"/>
    <n v="0"/>
    <n v="1.31972E-4"/>
    <n v="9.4854799999999999E-5"/>
    <n v="0"/>
    <n v="0"/>
    <n v="2.9891299999999999E-4"/>
    <n v="3.45893E-4"/>
    <n v="1.2973100000000001E-4"/>
    <n v="1.1124100000000001E-5"/>
    <n v="2.0520400000000001E-4"/>
    <n v="9.9086500000000006E-4"/>
    <n v="14740.34988"/>
  </r>
  <r>
    <n v="59061"/>
    <x v="33"/>
    <s v="Package 1, Wall &amp; Roof Insulation + New Windows"/>
    <b v="1"/>
    <n v="0.19235929199999999"/>
    <s v="Lodging"/>
    <s v="GA, Bibb County"/>
    <s v="400001_600000"/>
    <s v="Zone-by-Zone"/>
    <s v="gen2_t8_halogen"/>
    <s v="Georgia"/>
    <n v="26.66142778"/>
    <s v="E: Lodging with Zone-by-Zone Systems"/>
    <n v="7.9511399999999998E-4"/>
    <n v="8.9010700000000001E-4"/>
    <n v="0"/>
    <n v="0"/>
    <n v="0"/>
    <n v="3.4078899999999998E-3"/>
    <n v="1.049129E-3"/>
    <n v="6.8700399999999996E-4"/>
    <n v="1.31636E-5"/>
    <n v="6.7814299999999997E-4"/>
    <n v="1.754446E-3"/>
    <n v="5.3782299999999999E-4"/>
    <n v="6.22114E-4"/>
    <n v="0"/>
    <n v="0"/>
    <n v="5.162336E-3"/>
    <n v="1.5869510000000001E-3"/>
    <n v="6.8700399999999996E-4"/>
    <n v="1.31636E-5"/>
    <n v="1.3002560000000001E-3"/>
    <n v="8.7497089999999996E-3"/>
    <n v="96179.646080000006"/>
  </r>
  <r>
    <n v="59067"/>
    <x v="33"/>
    <s v="Package 1, Wall &amp; Roof Insulation + New Windows"/>
    <b v="1"/>
    <n v="0.32059882000000001"/>
    <s v="Lodging"/>
    <s v="GA, Bibb County"/>
    <s v="200001_400000"/>
    <s v="Zone-by-Zone"/>
    <s v="gen2_t8_halogen"/>
    <s v="Georgia"/>
    <n v="27.84532407"/>
    <s v="E: Lodging with Zone-by-Zone Systems"/>
    <n v="8.0254700000000003E-4"/>
    <n v="9.1340699999999998E-4"/>
    <n v="0"/>
    <n v="0"/>
    <n v="0"/>
    <n v="3.1662819999999999E-3"/>
    <n v="1.193546E-3"/>
    <n v="7.9067600000000003E-4"/>
    <n v="2.2398199999999998E-5"/>
    <n v="6.1163700000000005E-4"/>
    <n v="1.578594E-3"/>
    <n v="1.1688720000000001E-3"/>
    <n v="6.0623399999999998E-4"/>
    <n v="0"/>
    <n v="0"/>
    <n v="4.7448760000000003E-3"/>
    <n v="2.3624179999999998E-3"/>
    <n v="7.9067600000000003E-4"/>
    <n v="2.2398199999999998E-5"/>
    <n v="1.2178709999999999E-3"/>
    <n v="9.1382389999999994E-3"/>
    <n v="96179.646080000006"/>
  </r>
  <r>
    <n v="12981"/>
    <x v="34"/>
    <s v="Package 2, LED Lighting + Variable Speed HP RTU or HP Boilers"/>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4"/>
    <s v="Package 2, LED Lighting + Variable Speed HP RTU or HP Boilers"/>
    <b v="1"/>
    <n v="0.54035822499999997"/>
    <s v="Lodging"/>
    <s v="GA, Bibb County"/>
    <s v="100001_150000"/>
    <s v="Zone-by-Zone"/>
    <s v="gen2_t8_halogen"/>
    <s v="Georgia"/>
    <n v="19.386155559999999"/>
    <s v="E: Lodging with Zone-by-Zone Systems"/>
    <n v="4.55737E-4"/>
    <n v="4.9749500000000003E-4"/>
    <n v="0"/>
    <n v="0"/>
    <n v="0"/>
    <n v="1.4711769999999999E-3"/>
    <n v="1.2916900000000001E-3"/>
    <n v="4.4378199999999999E-4"/>
    <n v="0"/>
    <n v="5.9383999999999999E-4"/>
    <n v="0"/>
    <n v="6.6748399999999998E-4"/>
    <n v="0"/>
    <n v="0"/>
    <n v="0"/>
    <n v="1.4711769999999999E-3"/>
    <n v="1.9591740000000002E-3"/>
    <n v="4.4378199999999999E-4"/>
    <n v="0"/>
    <n v="5.9383999999999999E-4"/>
    <n v="4.4679730000000001E-3"/>
    <n v="67544.778109999999"/>
  </r>
  <r>
    <n v="12984"/>
    <x v="34"/>
    <s v="Package 2, LED Lighting + Variable Speed HP RTU or HP Boilers"/>
    <b v="1"/>
    <n v="3.7591610800000002"/>
    <s v="Lodging"/>
    <s v="GA, Bibb County"/>
    <s v="3001_8000"/>
    <s v="Zone-by-Zone"/>
    <s v="gen2_t8_halogen"/>
    <s v="Georgia"/>
    <n v="22.1030303"/>
    <s v="E: Lodging with Zone-by-Zone Systems"/>
    <n v="1.52748E-4"/>
    <n v="1.7387300000000001E-4"/>
    <n v="0"/>
    <n v="0"/>
    <n v="0"/>
    <n v="5.7909400000000005E-4"/>
    <n v="3.0427999999999998E-4"/>
    <n v="1.6364799999999999E-4"/>
    <n v="0"/>
    <n v="2.84078E-4"/>
    <n v="0"/>
    <n v="2.2821000000000001E-4"/>
    <n v="0"/>
    <n v="0"/>
    <n v="0"/>
    <n v="5.7909400000000005E-4"/>
    <n v="5.3249000000000005E-4"/>
    <n v="1.6364799999999999E-4"/>
    <n v="0"/>
    <n v="2.84078E-4"/>
    <n v="1.5593099999999999E-3"/>
    <n v="20675.38594"/>
  </r>
  <r>
    <n v="12985"/>
    <x v="34"/>
    <s v="Package 2, LED Lighting + Variable Speed HP RTU or HP Boilers"/>
    <b v="1"/>
    <n v="7.2477615310000001"/>
    <s v="Lodging"/>
    <s v="GA, Bibb County"/>
    <s v="8001_12000"/>
    <s v="Zone-by-Zone"/>
    <s v="gen2_t8_halogen"/>
    <s v="Georgia"/>
    <n v="19.18527778"/>
    <s v="E: Lodging with Zone-by-Zone Systems"/>
    <n v="5.0018600000000001E-4"/>
    <n v="5.3208300000000004E-4"/>
    <n v="0"/>
    <n v="0"/>
    <n v="0"/>
    <n v="1.285156E-3"/>
    <n v="1.3697200000000001E-3"/>
    <n v="6.6923199999999996E-4"/>
    <n v="0"/>
    <n v="7.84091E-4"/>
    <n v="0"/>
    <n v="6.36533E-4"/>
    <n v="0"/>
    <n v="0"/>
    <n v="0"/>
    <n v="1.285156E-3"/>
    <n v="2.0062529999999999E-3"/>
    <n v="6.6923199999999996E-4"/>
    <n v="0"/>
    <n v="7.84091E-4"/>
    <n v="4.7445940000000004E-3"/>
    <n v="72477.615309999994"/>
  </r>
  <r>
    <n v="12986"/>
    <x v="34"/>
    <s v="Package 2, LED Lighting + Variable Speed HP RTU or HP Boilers"/>
    <b v="1"/>
    <n v="1.171153584"/>
    <s v="Lodging"/>
    <s v="GA, Bibb County"/>
    <s v="70001_80000"/>
    <s v="Zone-by-Zone"/>
    <s v="gen1_t12_incandescent"/>
    <s v="Georgia"/>
    <n v="21.245222219999999"/>
    <s v="E: Lodging with Zone-by-Zone Systems"/>
    <n v="6.5283400000000003E-4"/>
    <n v="7.1454899999999998E-4"/>
    <n v="0"/>
    <n v="0"/>
    <n v="0"/>
    <n v="2.2290919999999998E-3"/>
    <n v="1.880629E-3"/>
    <n v="6.3063599999999996E-4"/>
    <n v="0"/>
    <n v="7.8197800000000001E-4"/>
    <n v="0"/>
    <n v="8.4510599999999998E-4"/>
    <n v="0"/>
    <n v="0"/>
    <n v="0"/>
    <n v="2.2290919999999998E-3"/>
    <n v="2.725735E-3"/>
    <n v="6.3063599999999996E-4"/>
    <n v="0"/>
    <n v="7.8197800000000001E-4"/>
    <n v="6.367419E-3"/>
    <n v="87836.518779999999"/>
  </r>
  <r>
    <n v="12987"/>
    <x v="34"/>
    <s v="Package 2, LED Lighting + Variable Speed HP RTU or HP Boilers"/>
    <b v="1"/>
    <n v="3.1436733289999998"/>
    <s v="Lodging"/>
    <s v="GA, Bibb County"/>
    <s v="12001_30000"/>
    <s v="Zone-by-Zone"/>
    <s v="gen1_t12_incandescent"/>
    <s v="Georgia"/>
    <n v="20.719973540000002"/>
    <s v="E: Lodging with Zone-by-Zone Systems"/>
    <n v="4.9455400000000002E-4"/>
    <n v="5.25195E-4"/>
    <n v="0"/>
    <n v="0"/>
    <n v="0"/>
    <n v="1.484272E-3"/>
    <n v="1.3960450000000001E-3"/>
    <n v="5.3233999999999996E-4"/>
    <n v="0"/>
    <n v="6.62431E-4"/>
    <n v="0"/>
    <n v="5.9226099999999996E-4"/>
    <n v="0"/>
    <n v="0"/>
    <n v="0"/>
    <n v="1.484272E-3"/>
    <n v="1.9883050000000001E-3"/>
    <n v="5.3233999999999996E-4"/>
    <n v="0"/>
    <n v="6.62431E-4"/>
    <n v="4.6673779999999998E-3"/>
    <n v="66017.139909999998"/>
  </r>
  <r>
    <n v="12988"/>
    <x v="34"/>
    <s v="Package 2, LED Lighting + Variable Speed HP RTU or HP Boilers"/>
    <b v="1"/>
    <n v="0.54992964300000002"/>
    <s v="Lodging"/>
    <s v="GA, Bibb County"/>
    <s v="52001_64000"/>
    <s v="Zone-by-Zone"/>
    <s v="gen2_t8_halogen"/>
    <s v="Georgia"/>
    <n v="21.976772029999999"/>
    <s v="E: Lodging with Zone-by-Zone Systems"/>
    <n v="2.3138400000000001E-4"/>
    <n v="2.48564E-4"/>
    <n v="0"/>
    <n v="0"/>
    <n v="0"/>
    <n v="6.9395899999999996E-4"/>
    <n v="7.0975200000000002E-4"/>
    <n v="2.91625E-4"/>
    <n v="0"/>
    <n v="0"/>
    <n v="0"/>
    <n v="3.3651299999999998E-4"/>
    <n v="3.5994800000000002E-4"/>
    <n v="0"/>
    <n v="0"/>
    <n v="6.9395899999999996E-4"/>
    <n v="1.046265E-3"/>
    <n v="2.91625E-4"/>
    <n v="0"/>
    <n v="3.5994800000000002E-4"/>
    <n v="2.3918070000000001E-3"/>
    <n v="31895.919300000001"/>
  </r>
  <r>
    <n v="12991"/>
    <x v="34"/>
    <s v="Package 2, LED Lighting + Variable Speed HP RTU or HP Boilers"/>
    <b v="1"/>
    <n v="2.7389126560000001"/>
    <s v="Lodging"/>
    <s v="GA, Bibb County"/>
    <s v="40001_52000"/>
    <s v="Zone-by-Zone"/>
    <s v="gen2_t8_halogen"/>
    <s v="Georgia"/>
    <n v="19.03007246"/>
    <s v="E: Lodging with Zone-by-Zone Systems"/>
    <n v="8.3010199999999999E-4"/>
    <n v="9.1733400000000001E-4"/>
    <n v="0"/>
    <n v="0"/>
    <n v="0"/>
    <n v="2.4750670000000001E-3"/>
    <n v="2.3271479999999998E-3"/>
    <n v="1.1351740000000001E-3"/>
    <n v="0"/>
    <n v="1.143844E-3"/>
    <n v="0"/>
    <n v="1.099713E-3"/>
    <n v="0"/>
    <n v="0"/>
    <n v="0"/>
    <n v="2.4750670000000001E-3"/>
    <n v="3.4268599999999999E-3"/>
    <n v="1.1351740000000001E-3"/>
    <n v="0"/>
    <n v="1.143844E-3"/>
    <n v="8.1809459999999997E-3"/>
    <n v="125989.9822"/>
  </r>
  <r>
    <n v="25221"/>
    <x v="34"/>
    <s v="Package 2, LED Lighting + Variable Speed HP RTU or HP Boilers"/>
    <b v="1"/>
    <n v="0.57800093799999996"/>
    <s v="Lodging"/>
    <s v="GA, Bibb County"/>
    <s v="64001_70000"/>
    <s v="Zone-by-Zone"/>
    <s v="gen1_t12_incandescent"/>
    <s v="Georgia"/>
    <n v="23.0606136"/>
    <s v="E: Lodging with Zone-by-Zone Systems"/>
    <n v="2.9187400000000002E-4"/>
    <n v="3.09215E-4"/>
    <n v="0"/>
    <n v="0"/>
    <n v="0"/>
    <n v="8.3723000000000001E-4"/>
    <n v="7.0969800000000003E-4"/>
    <n v="1.6958899999999999E-4"/>
    <n v="4.0222400000000003E-5"/>
    <n v="2.6065099999999998E-4"/>
    <n v="0"/>
    <n v="7.99171E-4"/>
    <n v="2.3062899999999999E-4"/>
    <n v="0"/>
    <n v="0"/>
    <n v="8.3723000000000001E-4"/>
    <n v="1.50887E-3"/>
    <n v="1.6958899999999999E-4"/>
    <n v="4.0222400000000003E-5"/>
    <n v="4.9127999999999997E-4"/>
    <n v="3.0472020000000002E-3"/>
    <n v="38726.062879999998"/>
  </r>
  <r>
    <n v="25222"/>
    <x v="34"/>
    <s v="Package 2, LED Lighting + Variable Speed HP RTU or HP Boilers"/>
    <b v="1"/>
    <n v="0.16378166499999999"/>
    <s v="Lodging"/>
    <s v="GA, Bibb County"/>
    <s v="80001_100000"/>
    <s v="Zone-by-Zone"/>
    <s v="gen2_t8_halogen"/>
    <s v="Georgia"/>
    <n v="19.013796299999999"/>
    <s v="E: Lodging with Zone-by-Zone Systems"/>
    <n v="8.74293E-5"/>
    <n v="1.02088E-4"/>
    <n v="0"/>
    <n v="0"/>
    <n v="0"/>
    <n v="3.4353200000000002E-4"/>
    <n v="2.1392199999999999E-4"/>
    <n v="5.0591099999999997E-5"/>
    <n v="1.1097800000000001E-5"/>
    <n v="1.10349E-4"/>
    <n v="0"/>
    <n v="1.31972E-4"/>
    <n v="9.4854799999999999E-5"/>
    <n v="0"/>
    <n v="0"/>
    <n v="3.4353200000000002E-4"/>
    <n v="3.45893E-4"/>
    <n v="5.0591099999999997E-5"/>
    <n v="1.1097800000000001E-5"/>
    <n v="2.0520400000000001E-4"/>
    <n v="9.5632099999999999E-4"/>
    <n v="14740.34988"/>
  </r>
  <r>
    <n v="59061"/>
    <x v="34"/>
    <s v="Package 2, LED Lighting + Variable Speed HP RTU or HP Boilers"/>
    <b v="1"/>
    <n v="0.19235929199999999"/>
    <s v="Lodging"/>
    <s v="GA, Bibb County"/>
    <s v="400001_600000"/>
    <s v="Zone-by-Zone"/>
    <s v="gen2_t8_halogen"/>
    <s v="Georgia"/>
    <n v="21.67783889"/>
    <s v="E: Lodging with Zone-by-Zone Systems"/>
    <n v="6.8773399999999996E-4"/>
    <n v="7.8705799999999999E-4"/>
    <n v="0"/>
    <n v="0"/>
    <n v="0"/>
    <n v="3.9779660000000003E-3"/>
    <n v="1.049129E-3"/>
    <n v="2.35887E-4"/>
    <n v="1.31326E-5"/>
    <n v="6.7814800000000005E-4"/>
    <n v="0"/>
    <n v="5.3782299999999999E-4"/>
    <n v="6.2211500000000002E-4"/>
    <n v="0"/>
    <n v="0"/>
    <n v="3.9779660000000003E-3"/>
    <n v="1.5869510000000001E-3"/>
    <n v="2.35887E-4"/>
    <n v="1.31326E-5"/>
    <n v="1.300264E-3"/>
    <n v="7.114202E-3"/>
    <n v="96179.646080000006"/>
  </r>
  <r>
    <n v="59067"/>
    <x v="34"/>
    <s v="Package 2, LED Lighting + Variable Speed HP RTU or HP Boilers"/>
    <b v="1"/>
    <n v="0.32059882000000001"/>
    <s v="Lodging"/>
    <s v="GA, Bibb County"/>
    <s v="200001_400000"/>
    <s v="Zone-by-Zone"/>
    <s v="gen2_t8_halogen"/>
    <s v="Georgia"/>
    <n v="22.44559259"/>
    <s v="E: Lodging with Zone-by-Zone Systems"/>
    <n v="6.7700400000000004E-4"/>
    <n v="7.8487800000000003E-4"/>
    <n v="0"/>
    <n v="0"/>
    <n v="0"/>
    <n v="3.4814339999999998E-3"/>
    <n v="1.193546E-3"/>
    <n v="2.8205100000000001E-4"/>
    <n v="2.2389099999999999E-5"/>
    <n v="6.1163700000000005E-4"/>
    <n v="0"/>
    <n v="1.1688720000000001E-3"/>
    <n v="6.0623399999999998E-4"/>
    <n v="0"/>
    <n v="0"/>
    <n v="3.4814339999999998E-3"/>
    <n v="2.3624179999999998E-3"/>
    <n v="2.8205100000000001E-4"/>
    <n v="2.2389099999999999E-5"/>
    <n v="1.2178709999999999E-3"/>
    <n v="7.3661630000000002E-3"/>
    <n v="96179.646080000006"/>
  </r>
  <r>
    <n v="12981"/>
    <x v="35"/>
    <s v="Package 3, LED Lighting + Standard Performance HP RTU or HP Boilers"/>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5"/>
    <s v="Package 3, LED Lighting + Standard Performance HP RTU or HP Boilers"/>
    <b v="1"/>
    <n v="0.54035822499999997"/>
    <s v="Lodging"/>
    <s v="GA, Bibb County"/>
    <s v="100001_150000"/>
    <s v="Zone-by-Zone"/>
    <s v="gen2_t8_halogen"/>
    <s v="Georgia"/>
    <n v="19.386155559999999"/>
    <s v="E: Lodging with Zone-by-Zone Systems"/>
    <n v="4.55737E-4"/>
    <n v="4.9749500000000003E-4"/>
    <n v="0"/>
    <n v="0"/>
    <n v="0"/>
    <n v="1.4711769999999999E-3"/>
    <n v="1.2916900000000001E-3"/>
    <n v="4.4378199999999999E-4"/>
    <n v="0"/>
    <n v="5.9383999999999999E-4"/>
    <n v="0"/>
    <n v="6.6748399999999998E-4"/>
    <n v="0"/>
    <n v="0"/>
    <n v="0"/>
    <n v="1.4711769999999999E-3"/>
    <n v="1.9591740000000002E-3"/>
    <n v="4.4378199999999999E-4"/>
    <n v="0"/>
    <n v="5.9383999999999999E-4"/>
    <n v="4.4679730000000001E-3"/>
    <n v="67544.778109999999"/>
  </r>
  <r>
    <n v="12984"/>
    <x v="35"/>
    <s v="Package 3, LED Lighting + Standard Performance HP RTU or HP Boilers"/>
    <b v="1"/>
    <n v="3.7591610800000002"/>
    <s v="Lodging"/>
    <s v="GA, Bibb County"/>
    <s v="3001_8000"/>
    <s v="Zone-by-Zone"/>
    <s v="gen2_t8_halogen"/>
    <s v="Georgia"/>
    <n v="22.1030303"/>
    <s v="E: Lodging with Zone-by-Zone Systems"/>
    <n v="1.52748E-4"/>
    <n v="1.7387300000000001E-4"/>
    <n v="0"/>
    <n v="0"/>
    <n v="0"/>
    <n v="5.7909400000000005E-4"/>
    <n v="3.0427999999999998E-4"/>
    <n v="1.6364799999999999E-4"/>
    <n v="0"/>
    <n v="2.84078E-4"/>
    <n v="0"/>
    <n v="2.2821000000000001E-4"/>
    <n v="0"/>
    <n v="0"/>
    <n v="0"/>
    <n v="5.7909400000000005E-4"/>
    <n v="5.3249000000000005E-4"/>
    <n v="1.6364799999999999E-4"/>
    <n v="0"/>
    <n v="2.84078E-4"/>
    <n v="1.5593099999999999E-3"/>
    <n v="20675.38594"/>
  </r>
  <r>
    <n v="12985"/>
    <x v="35"/>
    <s v="Package 3, LED Lighting + Standard Performance HP RTU or HP Boilers"/>
    <b v="1"/>
    <n v="7.2477615310000001"/>
    <s v="Lodging"/>
    <s v="GA, Bibb County"/>
    <s v="8001_12000"/>
    <s v="Zone-by-Zone"/>
    <s v="gen2_t8_halogen"/>
    <s v="Georgia"/>
    <n v="19.18527778"/>
    <s v="E: Lodging with Zone-by-Zone Systems"/>
    <n v="5.0018600000000001E-4"/>
    <n v="5.3208300000000004E-4"/>
    <n v="0"/>
    <n v="0"/>
    <n v="0"/>
    <n v="1.285156E-3"/>
    <n v="1.3697200000000001E-3"/>
    <n v="6.6923199999999996E-4"/>
    <n v="0"/>
    <n v="7.84091E-4"/>
    <n v="0"/>
    <n v="6.36533E-4"/>
    <n v="0"/>
    <n v="0"/>
    <n v="0"/>
    <n v="1.285156E-3"/>
    <n v="2.0062529999999999E-3"/>
    <n v="6.6923199999999996E-4"/>
    <n v="0"/>
    <n v="7.84091E-4"/>
    <n v="4.7445940000000004E-3"/>
    <n v="72477.615309999994"/>
  </r>
  <r>
    <n v="12986"/>
    <x v="35"/>
    <s v="Package 3, LED Lighting + Standard Performance HP RTU or HP Boilers"/>
    <b v="1"/>
    <n v="1.171153584"/>
    <s v="Lodging"/>
    <s v="GA, Bibb County"/>
    <s v="70001_80000"/>
    <s v="Zone-by-Zone"/>
    <s v="gen1_t12_incandescent"/>
    <s v="Georgia"/>
    <n v="21.245222219999999"/>
    <s v="E: Lodging with Zone-by-Zone Systems"/>
    <n v="6.5283400000000003E-4"/>
    <n v="7.1454899999999998E-4"/>
    <n v="0"/>
    <n v="0"/>
    <n v="0"/>
    <n v="2.2290919999999998E-3"/>
    <n v="1.880629E-3"/>
    <n v="6.3063599999999996E-4"/>
    <n v="0"/>
    <n v="7.8197800000000001E-4"/>
    <n v="0"/>
    <n v="8.4510599999999998E-4"/>
    <n v="0"/>
    <n v="0"/>
    <n v="0"/>
    <n v="2.2290919999999998E-3"/>
    <n v="2.725735E-3"/>
    <n v="6.3063599999999996E-4"/>
    <n v="0"/>
    <n v="7.8197800000000001E-4"/>
    <n v="6.367419E-3"/>
    <n v="87836.518779999999"/>
  </r>
  <r>
    <n v="12987"/>
    <x v="35"/>
    <s v="Package 3, LED Lighting + Standard Performance HP RTU or HP Boilers"/>
    <b v="1"/>
    <n v="3.1436733289999998"/>
    <s v="Lodging"/>
    <s v="GA, Bibb County"/>
    <s v="12001_30000"/>
    <s v="Zone-by-Zone"/>
    <s v="gen1_t12_incandescent"/>
    <s v="Georgia"/>
    <n v="20.719973540000002"/>
    <s v="E: Lodging with Zone-by-Zone Systems"/>
    <n v="4.9455400000000002E-4"/>
    <n v="5.25195E-4"/>
    <n v="0"/>
    <n v="0"/>
    <n v="0"/>
    <n v="1.484272E-3"/>
    <n v="1.3960450000000001E-3"/>
    <n v="5.3233999999999996E-4"/>
    <n v="0"/>
    <n v="6.62431E-4"/>
    <n v="0"/>
    <n v="5.9226099999999996E-4"/>
    <n v="0"/>
    <n v="0"/>
    <n v="0"/>
    <n v="1.484272E-3"/>
    <n v="1.9883050000000001E-3"/>
    <n v="5.3233999999999996E-4"/>
    <n v="0"/>
    <n v="6.62431E-4"/>
    <n v="4.6673779999999998E-3"/>
    <n v="66017.139909999998"/>
  </r>
  <r>
    <n v="12988"/>
    <x v="35"/>
    <s v="Package 3, LED Lighting + Standard Performance HP RTU or HP Boilers"/>
    <b v="1"/>
    <n v="0.54992964300000002"/>
    <s v="Lodging"/>
    <s v="GA, Bibb County"/>
    <s v="52001_64000"/>
    <s v="Zone-by-Zone"/>
    <s v="gen2_t8_halogen"/>
    <s v="Georgia"/>
    <n v="21.976772029999999"/>
    <s v="E: Lodging with Zone-by-Zone Systems"/>
    <n v="2.3138400000000001E-4"/>
    <n v="2.48564E-4"/>
    <n v="0"/>
    <n v="0"/>
    <n v="0"/>
    <n v="6.9395899999999996E-4"/>
    <n v="7.0975200000000002E-4"/>
    <n v="2.91625E-4"/>
    <n v="0"/>
    <n v="0"/>
    <n v="0"/>
    <n v="3.3651299999999998E-4"/>
    <n v="3.5994800000000002E-4"/>
    <n v="0"/>
    <n v="0"/>
    <n v="6.9395899999999996E-4"/>
    <n v="1.046265E-3"/>
    <n v="2.91625E-4"/>
    <n v="0"/>
    <n v="3.5994800000000002E-4"/>
    <n v="2.3918070000000001E-3"/>
    <n v="31895.919300000001"/>
  </r>
  <r>
    <n v="12991"/>
    <x v="35"/>
    <s v="Package 3, LED Lighting + Standard Performance HP RTU or HP Boilers"/>
    <b v="1"/>
    <n v="2.7389126560000001"/>
    <s v="Lodging"/>
    <s v="GA, Bibb County"/>
    <s v="40001_52000"/>
    <s v="Zone-by-Zone"/>
    <s v="gen2_t8_halogen"/>
    <s v="Georgia"/>
    <n v="19.03007246"/>
    <s v="E: Lodging with Zone-by-Zone Systems"/>
    <n v="8.3010199999999999E-4"/>
    <n v="9.1733400000000001E-4"/>
    <n v="0"/>
    <n v="0"/>
    <n v="0"/>
    <n v="2.4750670000000001E-3"/>
    <n v="2.3271479999999998E-3"/>
    <n v="1.1351740000000001E-3"/>
    <n v="0"/>
    <n v="1.143844E-3"/>
    <n v="0"/>
    <n v="1.099713E-3"/>
    <n v="0"/>
    <n v="0"/>
    <n v="0"/>
    <n v="2.4750670000000001E-3"/>
    <n v="3.4268599999999999E-3"/>
    <n v="1.1351740000000001E-3"/>
    <n v="0"/>
    <n v="1.143844E-3"/>
    <n v="8.1809459999999997E-3"/>
    <n v="125989.9822"/>
  </r>
  <r>
    <n v="25221"/>
    <x v="35"/>
    <s v="Package 3, LED Lighting + Standard Performance HP RTU or HP Boilers"/>
    <b v="1"/>
    <n v="0.57800093799999996"/>
    <s v="Lodging"/>
    <s v="GA, Bibb County"/>
    <s v="64001_70000"/>
    <s v="Zone-by-Zone"/>
    <s v="gen1_t12_incandescent"/>
    <s v="Georgia"/>
    <n v="23.0606136"/>
    <s v="E: Lodging with Zone-by-Zone Systems"/>
    <n v="2.9187400000000002E-4"/>
    <n v="3.09215E-4"/>
    <n v="0"/>
    <n v="0"/>
    <n v="0"/>
    <n v="8.3723000000000001E-4"/>
    <n v="7.0969800000000003E-4"/>
    <n v="1.6958899999999999E-4"/>
    <n v="4.0222400000000003E-5"/>
    <n v="2.6065099999999998E-4"/>
    <n v="0"/>
    <n v="7.99171E-4"/>
    <n v="2.3062899999999999E-4"/>
    <n v="0"/>
    <n v="0"/>
    <n v="8.3723000000000001E-4"/>
    <n v="1.50887E-3"/>
    <n v="1.6958899999999999E-4"/>
    <n v="4.0222400000000003E-5"/>
    <n v="4.9127999999999997E-4"/>
    <n v="3.0472020000000002E-3"/>
    <n v="38726.062879999998"/>
  </r>
  <r>
    <n v="25222"/>
    <x v="35"/>
    <s v="Package 3, LED Lighting + Standard Performance HP RTU or HP Boilers"/>
    <b v="1"/>
    <n v="0.16378166499999999"/>
    <s v="Lodging"/>
    <s v="GA, Bibb County"/>
    <s v="80001_100000"/>
    <s v="Zone-by-Zone"/>
    <s v="gen2_t8_halogen"/>
    <s v="Georgia"/>
    <n v="19.013796299999999"/>
    <s v="E: Lodging with Zone-by-Zone Systems"/>
    <n v="8.74293E-5"/>
    <n v="1.02088E-4"/>
    <n v="0"/>
    <n v="0"/>
    <n v="0"/>
    <n v="3.4353200000000002E-4"/>
    <n v="2.1392199999999999E-4"/>
    <n v="5.0591099999999997E-5"/>
    <n v="1.1097800000000001E-5"/>
    <n v="1.10349E-4"/>
    <n v="0"/>
    <n v="1.31972E-4"/>
    <n v="9.4854799999999999E-5"/>
    <n v="0"/>
    <n v="0"/>
    <n v="3.4353200000000002E-4"/>
    <n v="3.45893E-4"/>
    <n v="5.0591099999999997E-5"/>
    <n v="1.1097800000000001E-5"/>
    <n v="2.0520400000000001E-4"/>
    <n v="9.5632099999999999E-4"/>
    <n v="14740.34988"/>
  </r>
  <r>
    <n v="59061"/>
    <x v="35"/>
    <s v="Package 3, LED Lighting + Standard Performance HP RTU or HP Boilers"/>
    <b v="1"/>
    <n v="0.19235929199999999"/>
    <s v="Lodging"/>
    <s v="GA, Bibb County"/>
    <s v="400001_600000"/>
    <s v="Zone-by-Zone"/>
    <s v="gen2_t8_halogen"/>
    <s v="Georgia"/>
    <n v="21.67783889"/>
    <s v="E: Lodging with Zone-by-Zone Systems"/>
    <n v="6.8773399999999996E-4"/>
    <n v="7.8705799999999999E-4"/>
    <n v="0"/>
    <n v="0"/>
    <n v="0"/>
    <n v="3.9779660000000003E-3"/>
    <n v="1.049129E-3"/>
    <n v="2.35887E-4"/>
    <n v="1.31326E-5"/>
    <n v="6.7814800000000005E-4"/>
    <n v="0"/>
    <n v="5.3782299999999999E-4"/>
    <n v="6.2211500000000002E-4"/>
    <n v="0"/>
    <n v="0"/>
    <n v="3.9779660000000003E-3"/>
    <n v="1.5869510000000001E-3"/>
    <n v="2.35887E-4"/>
    <n v="1.31326E-5"/>
    <n v="1.300264E-3"/>
    <n v="7.114202E-3"/>
    <n v="96179.646080000006"/>
  </r>
  <r>
    <n v="59067"/>
    <x v="35"/>
    <s v="Package 3, LED Lighting + Standard Performance HP RTU or HP Boilers"/>
    <b v="1"/>
    <n v="0.32059882000000001"/>
    <s v="Lodging"/>
    <s v="GA, Bibb County"/>
    <s v="200001_400000"/>
    <s v="Zone-by-Zone"/>
    <s v="gen2_t8_halogen"/>
    <s v="Georgia"/>
    <n v="22.44559259"/>
    <s v="E: Lodging with Zone-by-Zone Systems"/>
    <n v="6.7700400000000004E-4"/>
    <n v="7.8487800000000003E-4"/>
    <n v="0"/>
    <n v="0"/>
    <n v="0"/>
    <n v="3.4814339999999998E-3"/>
    <n v="1.193546E-3"/>
    <n v="2.8205100000000001E-4"/>
    <n v="2.2389099999999999E-5"/>
    <n v="6.1163700000000005E-4"/>
    <n v="0"/>
    <n v="1.1688720000000001E-3"/>
    <n v="6.0623399999999998E-4"/>
    <n v="0"/>
    <n v="0"/>
    <n v="3.4814339999999998E-3"/>
    <n v="2.3624179999999998E-3"/>
    <n v="2.8205100000000001E-4"/>
    <n v="2.2389099999999999E-5"/>
    <n v="1.2178709999999999E-3"/>
    <n v="7.3661630000000002E-3"/>
    <n v="96179.646080000006"/>
  </r>
  <r>
    <n v="12981"/>
    <x v="36"/>
    <s v="Package 4, Package 1 + Package 2"/>
    <b v="1"/>
    <n v="1.7103812199999999"/>
    <s v="Lodging"/>
    <s v="GA, Bibb County"/>
    <s v="30001_40000"/>
    <s v="Zone-by-Zone"/>
    <s v="gen5_led"/>
    <s v="Georgia"/>
    <n v="18.579999999999998"/>
    <s v="E: Lodging with Zone-by-Zone Systems"/>
    <n v="3.9407599999999999E-4"/>
    <n v="4.23163E-4"/>
    <n v="0"/>
    <n v="0"/>
    <n v="0"/>
    <n v="9.2091500000000001E-4"/>
    <n v="1.0908090000000001E-3"/>
    <n v="5.6275900000000002E-4"/>
    <n v="0"/>
    <n v="6.6482499999999996E-4"/>
    <n v="0"/>
    <n v="5.5586899999999996E-4"/>
    <n v="0"/>
    <n v="0"/>
    <n v="0"/>
    <n v="9.2091500000000001E-4"/>
    <n v="1.6466779999999999E-3"/>
    <n v="5.6275900000000002E-4"/>
    <n v="0"/>
    <n v="6.6482499999999996E-4"/>
    <n v="3.7951920000000002E-3"/>
    <n v="59863.342689999998"/>
  </r>
  <r>
    <n v="12982"/>
    <x v="36"/>
    <s v="Package 4, Package 1 + Package 2"/>
    <b v="1"/>
    <n v="0.54035822499999997"/>
    <s v="Lodging"/>
    <s v="GA, Bibb County"/>
    <s v="100001_150000"/>
    <s v="Zone-by-Zone"/>
    <s v="gen2_t8_halogen"/>
    <s v="Georgia"/>
    <n v="18.297711110000002"/>
    <s v="E: Lodging with Zone-by-Zone Systems"/>
    <n v="4.3197199999999998E-4"/>
    <n v="4.6759999999999998E-4"/>
    <n v="0"/>
    <n v="0"/>
    <n v="0"/>
    <n v="1.220325E-3"/>
    <n v="1.2916900000000001E-3"/>
    <n v="4.4378199999999999E-4"/>
    <n v="0"/>
    <n v="5.9383999999999999E-4"/>
    <n v="0"/>
    <n v="6.6748399999999998E-4"/>
    <n v="0"/>
    <n v="0"/>
    <n v="0"/>
    <n v="1.220325E-3"/>
    <n v="1.9591740000000002E-3"/>
    <n v="4.4378199999999999E-4"/>
    <n v="0"/>
    <n v="5.9383999999999999E-4"/>
    <n v="4.2171159999999999E-3"/>
    <n v="67544.778109999999"/>
  </r>
  <r>
    <n v="12984"/>
    <x v="36"/>
    <s v="Package 4, Package 1 + Package 2"/>
    <b v="1"/>
    <n v="3.7591610800000002"/>
    <s v="Lodging"/>
    <s v="GA, Bibb County"/>
    <s v="3001_8000"/>
    <s v="Zone-by-Zone"/>
    <s v="gen2_t8_halogen"/>
    <s v="Georgia"/>
    <n v="20.535353539999999"/>
    <s v="E: Lodging with Zone-by-Zone Systems"/>
    <n v="1.4226199999999999E-4"/>
    <n v="1.6069399999999999E-4"/>
    <n v="0"/>
    <n v="0"/>
    <n v="0"/>
    <n v="4.6849899999999999E-4"/>
    <n v="3.0427999999999998E-4"/>
    <n v="1.6364799999999999E-4"/>
    <n v="0"/>
    <n v="2.84078E-4"/>
    <n v="0"/>
    <n v="2.2821000000000001E-4"/>
    <n v="0"/>
    <n v="0"/>
    <n v="0"/>
    <n v="4.6849899999999999E-4"/>
    <n v="5.3249000000000005E-4"/>
    <n v="1.6364799999999999E-4"/>
    <n v="0"/>
    <n v="2.84078E-4"/>
    <n v="1.4487149999999999E-3"/>
    <n v="20675.38594"/>
  </r>
  <r>
    <n v="12985"/>
    <x v="36"/>
    <s v="Package 4, Package 1 + Package 2"/>
    <b v="1"/>
    <n v="7.2477615310000001"/>
    <s v="Lodging"/>
    <s v="GA, Bibb County"/>
    <s v="8001_12000"/>
    <s v="Zone-by-Zone"/>
    <s v="gen2_t8_halogen"/>
    <s v="Georgia"/>
    <n v="18.37055556"/>
    <s v="E: Lodging with Zone-by-Zone Systems"/>
    <n v="4.7781899999999999E-4"/>
    <n v="5.0807300000000005E-4"/>
    <n v="0"/>
    <n v="0"/>
    <n v="0"/>
    <n v="1.083603E-3"/>
    <n v="1.3697200000000001E-3"/>
    <n v="6.6923199999999996E-4"/>
    <n v="0"/>
    <n v="7.84091E-4"/>
    <n v="0"/>
    <n v="6.36533E-4"/>
    <n v="0"/>
    <n v="0"/>
    <n v="0"/>
    <n v="1.083603E-3"/>
    <n v="2.0062529999999999E-3"/>
    <n v="6.6923199999999996E-4"/>
    <n v="0"/>
    <n v="7.84091E-4"/>
    <n v="4.5431100000000004E-3"/>
    <n v="72477.615309999994"/>
  </r>
  <r>
    <n v="12986"/>
    <x v="36"/>
    <s v="Package 4, Package 1 + Package 2"/>
    <b v="1"/>
    <n v="1.171153584"/>
    <s v="Lodging"/>
    <s v="GA, Bibb County"/>
    <s v="70001_80000"/>
    <s v="Zone-by-Zone"/>
    <s v="gen1_t12_incandescent"/>
    <s v="Georgia"/>
    <n v="19.611000000000001"/>
    <s v="E: Lodging with Zone-by-Zone Systems"/>
    <n v="6.0386000000000001E-4"/>
    <n v="6.5618100000000004E-4"/>
    <n v="0"/>
    <n v="0"/>
    <n v="0"/>
    <n v="1.739287E-3"/>
    <n v="1.880629E-3"/>
    <n v="6.3063599999999996E-4"/>
    <n v="0"/>
    <n v="7.8197800000000001E-4"/>
    <n v="0"/>
    <n v="8.4510599999999998E-4"/>
    <n v="0"/>
    <n v="0"/>
    <n v="0"/>
    <n v="1.739287E-3"/>
    <n v="2.725735E-3"/>
    <n v="6.3063599999999996E-4"/>
    <n v="0"/>
    <n v="7.8197800000000001E-4"/>
    <n v="5.877625E-3"/>
    <n v="87836.518779999999"/>
  </r>
  <r>
    <n v="12987"/>
    <x v="36"/>
    <s v="Package 4, Package 1 + Package 2"/>
    <b v="1"/>
    <n v="3.1436733289999998"/>
    <s v="Lodging"/>
    <s v="GA, Bibb County"/>
    <s v="12001_30000"/>
    <s v="Zone-by-Zone"/>
    <s v="gen1_t12_incandescent"/>
    <s v="Georgia"/>
    <n v="19.599867719999999"/>
    <s v="E: Lodging with Zone-by-Zone Systems"/>
    <n v="4.7301899999999998E-4"/>
    <n v="4.9512600000000003E-4"/>
    <n v="0"/>
    <n v="0"/>
    <n v="0"/>
    <n v="1.2319570000000001E-3"/>
    <n v="1.3960450000000001E-3"/>
    <n v="5.3233999999999996E-4"/>
    <n v="0"/>
    <n v="6.62431E-4"/>
    <n v="0"/>
    <n v="5.9226099999999996E-4"/>
    <n v="0"/>
    <n v="0"/>
    <n v="0"/>
    <n v="1.2319570000000001E-3"/>
    <n v="1.9883050000000001E-3"/>
    <n v="5.3233999999999996E-4"/>
    <n v="0"/>
    <n v="6.62431E-4"/>
    <n v="4.4150630000000003E-3"/>
    <n v="66017.139909999998"/>
  </r>
  <r>
    <n v="12988"/>
    <x v="36"/>
    <s v="Package 4, Package 1 + Package 2"/>
    <b v="1"/>
    <n v="0.54992964300000002"/>
    <s v="Lodging"/>
    <s v="GA, Bibb County"/>
    <s v="52001_64000"/>
    <s v="Zone-by-Zone"/>
    <s v="gen2_t8_halogen"/>
    <s v="Georgia"/>
    <n v="21.548419540000001"/>
    <s v="E: Lodging with Zone-by-Zone Systems"/>
    <n v="2.2875900000000001E-4"/>
    <n v="2.43009E-4"/>
    <n v="0"/>
    <n v="0"/>
    <n v="0"/>
    <n v="6.4734000000000005E-4"/>
    <n v="7.0975200000000002E-4"/>
    <n v="2.91625E-4"/>
    <n v="0"/>
    <n v="0"/>
    <n v="0"/>
    <n v="3.3651299999999998E-4"/>
    <n v="3.5994800000000002E-4"/>
    <n v="0"/>
    <n v="0"/>
    <n v="6.4734000000000005E-4"/>
    <n v="1.046265E-3"/>
    <n v="2.91625E-4"/>
    <n v="0"/>
    <n v="3.5994800000000002E-4"/>
    <n v="2.3451879999999998E-3"/>
    <n v="31895.919300000001"/>
  </r>
  <r>
    <n v="12991"/>
    <x v="36"/>
    <s v="Package 4, Package 1 + Package 2"/>
    <b v="1"/>
    <n v="2.7389126560000001"/>
    <s v="Lodging"/>
    <s v="GA, Bibb County"/>
    <s v="40001_52000"/>
    <s v="Zone-by-Zone"/>
    <s v="gen2_t8_halogen"/>
    <s v="Georgia"/>
    <n v="18.386896140000001"/>
    <s v="E: Lodging with Zone-by-Zone Systems"/>
    <n v="8.09927E-4"/>
    <n v="8.8438399999999999E-4"/>
    <n v="0"/>
    <n v="0"/>
    <n v="0"/>
    <n v="2.1985680000000001E-3"/>
    <n v="2.3271479999999998E-3"/>
    <n v="1.1351740000000001E-3"/>
    <n v="0"/>
    <n v="1.143844E-3"/>
    <n v="0"/>
    <n v="1.099713E-3"/>
    <n v="0"/>
    <n v="0"/>
    <n v="0"/>
    <n v="2.1985680000000001E-3"/>
    <n v="3.4268599999999999E-3"/>
    <n v="1.1351740000000001E-3"/>
    <n v="0"/>
    <n v="1.143844E-3"/>
    <n v="7.9044470000000002E-3"/>
    <n v="125989.9822"/>
  </r>
  <r>
    <n v="25221"/>
    <x v="36"/>
    <s v="Package 4, Package 1 + Package 2"/>
    <b v="1"/>
    <n v="0.57800093799999996"/>
    <s v="Lodging"/>
    <s v="GA, Bibb County"/>
    <s v="64001_70000"/>
    <s v="Zone-by-Zone"/>
    <s v="gen1_t12_incandescent"/>
    <s v="Georgia"/>
    <n v="22.63851575"/>
    <s v="E: Lodging with Zone-by-Zone Systems"/>
    <n v="2.86829E-4"/>
    <n v="3.0256899999999998E-4"/>
    <n v="0"/>
    <n v="0"/>
    <n v="0"/>
    <n v="7.8147100000000005E-4"/>
    <n v="7.0969800000000003E-4"/>
    <n v="1.6958899999999999E-4"/>
    <n v="4.0216899999999998E-5"/>
    <n v="2.6065099999999998E-4"/>
    <n v="0"/>
    <n v="7.99171E-4"/>
    <n v="2.3062899999999999E-4"/>
    <n v="0"/>
    <n v="0"/>
    <n v="7.8147100000000005E-4"/>
    <n v="1.50887E-3"/>
    <n v="1.6958899999999999E-4"/>
    <n v="4.0216899999999998E-5"/>
    <n v="4.9127999999999997E-4"/>
    <n v="2.9914270000000001E-3"/>
    <n v="38726.062879999998"/>
  </r>
  <r>
    <n v="25222"/>
    <x v="36"/>
    <s v="Package 4, Package 1 + Package 2"/>
    <b v="1"/>
    <n v="0.16378166499999999"/>
    <s v="Lodging"/>
    <s v="GA, Bibb County"/>
    <s v="80001_100000"/>
    <s v="Zone-by-Zone"/>
    <s v="gen2_t8_halogen"/>
    <s v="Georgia"/>
    <n v="17.476882719999999"/>
    <s v="E: Lodging with Zone-by-Zone Systems"/>
    <n v="8.0437899999999998E-5"/>
    <n v="9.2875799999999996E-5"/>
    <n v="0"/>
    <n v="0"/>
    <n v="0"/>
    <n v="2.6623400000000001E-4"/>
    <n v="2.1392199999999999E-4"/>
    <n v="5.0591099999999997E-5"/>
    <n v="1.1097800000000001E-5"/>
    <n v="1.10349E-4"/>
    <n v="0"/>
    <n v="1.31972E-4"/>
    <n v="9.4854799999999999E-5"/>
    <n v="0"/>
    <n v="0"/>
    <n v="2.6623400000000001E-4"/>
    <n v="3.45893E-4"/>
    <n v="5.0591099999999997E-5"/>
    <n v="1.1097800000000001E-5"/>
    <n v="2.0520400000000001E-4"/>
    <n v="8.7902E-4"/>
    <n v="14740.34988"/>
  </r>
  <r>
    <n v="59061"/>
    <x v="36"/>
    <s v="Package 4, Package 1 + Package 2"/>
    <b v="1"/>
    <n v="0.19235929199999999"/>
    <s v="Lodging"/>
    <s v="GA, Bibb County"/>
    <s v="400001_600000"/>
    <s v="Zone-by-Zone"/>
    <s v="gen2_t8_halogen"/>
    <s v="Georgia"/>
    <n v="20.891394439999999"/>
    <s v="E: Lodging with Zone-by-Zone Systems"/>
    <n v="6.6576700000000005E-4"/>
    <n v="7.5630200000000004E-4"/>
    <n v="0"/>
    <n v="0"/>
    <n v="0"/>
    <n v="3.71989E-3"/>
    <n v="1.049129E-3"/>
    <n v="2.35887E-4"/>
    <n v="1.31253E-5"/>
    <n v="6.7814299999999997E-4"/>
    <n v="0"/>
    <n v="5.3782299999999999E-4"/>
    <n v="6.2211199999999997E-4"/>
    <n v="0"/>
    <n v="0"/>
    <n v="3.71989E-3"/>
    <n v="1.5869510000000001E-3"/>
    <n v="2.35887E-4"/>
    <n v="1.31253E-5"/>
    <n v="1.300254E-3"/>
    <n v="6.8561079999999996E-3"/>
    <n v="96179.646080000006"/>
  </r>
  <r>
    <n v="59067"/>
    <x v="36"/>
    <s v="Package 4, Package 1 + Package 2"/>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7"/>
    <s v="Package 5, Variable Speed HP RTU or HP Boilers + Economizer + DCV + Energy Recovery"/>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7"/>
    <s v="Package 5, Variable Speed HP RTU or HP Boilers + Economizer + DCV + Energy Recovery"/>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7"/>
    <s v="Package 5, Variable Speed HP RTU or HP Boilers + Economizer + DCV + Energy Recovery"/>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7"/>
    <s v="Package 5, Variable Speed HP RTU or HP Boilers + Economizer + DCV + Energy Recovery"/>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7"/>
    <s v="Package 5, Variable Speed HP RTU or HP Boilers + Economizer + DCV + Energy Recovery"/>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7"/>
    <s v="Package 5, Variable Speed HP RTU or HP Boilers + Economizer + DCV + Energy Recovery"/>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7"/>
    <s v="Package 5, Variable Speed HP RTU or HP Boilers + Economizer + DCV + Energy Recovery"/>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7"/>
    <s v="Package 5, Variable Speed HP RTU or HP Boilers + Economizer + DCV + Energy Recovery"/>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7"/>
    <s v="Package 5, Variable Speed HP RTU or HP Boilers + Economizer + DCV + Energy Recovery"/>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7"/>
    <s v="Package 5, Variable Speed HP RTU or HP Boilers + Economizer + DCV + Energy Recovery"/>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7"/>
    <s v="Package 5, Variable Speed HP RTU or HP Boilers + Economizer + DCV + Energy Recovery"/>
    <b v="1"/>
    <n v="0.19235929199999999"/>
    <s v="Lodging"/>
    <s v="GA, Bibb County"/>
    <s v="400001_600000"/>
    <s v="Zone-by-Zone"/>
    <s v="gen2_t8_halogen"/>
    <s v="Georgia"/>
    <n v="22.068483329999999"/>
    <s v="E: Lodging with Zone-by-Zone Systems"/>
    <n v="7.01178E-4"/>
    <n v="8.0233599999999996E-4"/>
    <n v="0"/>
    <n v="0"/>
    <n v="0"/>
    <n v="3.6550089999999999E-3"/>
    <n v="1.049129E-3"/>
    <n v="6.8700399999999996E-4"/>
    <n v="1.31727E-5"/>
    <n v="6.7814800000000005E-4"/>
    <n v="0"/>
    <n v="5.3782299999999999E-4"/>
    <n v="6.2211500000000002E-4"/>
    <n v="0"/>
    <n v="0"/>
    <n v="3.6550089999999999E-3"/>
    <n v="1.5869510000000001E-3"/>
    <n v="6.8700399999999996E-4"/>
    <n v="1.31727E-5"/>
    <n v="1.300264E-3"/>
    <n v="7.2424029999999997E-3"/>
    <n v="96179.646080000006"/>
  </r>
  <r>
    <n v="59067"/>
    <x v="37"/>
    <s v="Package 5, Variable Speed HP RTU or HP Boilers + Economizer + DCV + Energy Recovery"/>
    <b v="1"/>
    <n v="0.32059882000000001"/>
    <s v="Lodging"/>
    <s v="GA, Bibb County"/>
    <s v="200001_400000"/>
    <s v="Zone-by-Zone"/>
    <s v="gen2_t8_halogen"/>
    <s v="Georgia"/>
    <n v="23.267425930000002"/>
    <s v="E: Lodging with Zone-by-Zone Systems"/>
    <n v="7.0711199999999997E-4"/>
    <n v="8.1701799999999998E-4"/>
    <n v="0"/>
    <n v="0"/>
    <n v="0"/>
    <n v="3.2424770000000001E-3"/>
    <n v="1.193546E-3"/>
    <n v="7.9067600000000003E-4"/>
    <n v="2.2425500000000001E-5"/>
    <n v="6.1163999999999999E-4"/>
    <n v="0"/>
    <n v="1.1688720000000001E-3"/>
    <n v="6.0623399999999998E-4"/>
    <n v="0"/>
    <n v="0"/>
    <n v="3.2424770000000001E-3"/>
    <n v="2.3624179999999998E-3"/>
    <n v="7.9067600000000003E-4"/>
    <n v="2.2425500000000001E-5"/>
    <n v="1.2178740000000001E-3"/>
    <n v="7.6358709999999998E-3"/>
    <n v="96179.646080000006"/>
  </r>
  <r>
    <n v="12981"/>
    <x v="38"/>
    <s v="Comprehensive Geothermal Heat Pump Package, Hydronic GHP, Packaged GHP, or Console GHP"/>
    <b v="1"/>
    <n v="1.7103812199999999"/>
    <s v="Lodging"/>
    <s v="GA, Bibb County"/>
    <s v="30001_40000"/>
    <s v="Zone-by-Zone"/>
    <s v="gen5_led"/>
    <s v="Georgia"/>
    <n v="21.360396829999999"/>
    <s v="E: Lodging with Zone-by-Zone Systems"/>
    <n v="4.5804500000000002E-4"/>
    <n v="4.9084300000000003E-4"/>
    <n v="0"/>
    <n v="0"/>
    <n v="0"/>
    <n v="1.4888449999999999E-3"/>
    <n v="1.0908090000000001E-3"/>
    <n v="5.6275900000000002E-4"/>
    <n v="0"/>
    <n v="6.6482499999999996E-4"/>
    <n v="0"/>
    <n v="5.5586899999999996E-4"/>
    <n v="0"/>
    <n v="0"/>
    <n v="0"/>
    <n v="1.4888449999999999E-3"/>
    <n v="1.6466779999999999E-3"/>
    <n v="5.6275900000000002E-4"/>
    <n v="0"/>
    <n v="6.6482499999999996E-4"/>
    <n v="4.3631219999999997E-3"/>
    <n v="59863.342689999998"/>
  </r>
  <r>
    <n v="12982"/>
    <x v="38"/>
    <s v="Comprehensive Geothermal Heat Pump Package, Hydronic GHP, Packaged GHP, or Console GHP"/>
    <b v="1"/>
    <n v="0.54035822499999997"/>
    <s v="Lodging"/>
    <s v="GA, Bibb County"/>
    <s v="100001_150000"/>
    <s v="Zone-by-Zone"/>
    <s v="gen2_t8_halogen"/>
    <s v="Georgia"/>
    <n v="22.806955559999999"/>
    <s v="E: Lodging with Zone-by-Zone Systems"/>
    <n v="5.4645799999999999E-4"/>
    <n v="5.9144600000000003E-4"/>
    <n v="0"/>
    <n v="0"/>
    <n v="0"/>
    <n v="1.6974080000000001E-3"/>
    <n v="1.2916900000000001E-3"/>
    <n v="1.0059450000000001E-3"/>
    <n v="0"/>
    <n v="5.9384499999999996E-4"/>
    <n v="0"/>
    <n v="6.6748399999999998E-4"/>
    <n v="0"/>
    <n v="0"/>
    <n v="0"/>
    <n v="1.6974080000000001E-3"/>
    <n v="1.9591740000000002E-3"/>
    <n v="1.0059450000000001E-3"/>
    <n v="0"/>
    <n v="5.9384499999999996E-4"/>
    <n v="5.2563729999999999E-3"/>
    <n v="67544.778109999999"/>
  </r>
  <r>
    <n v="12984"/>
    <x v="38"/>
    <s v="Comprehensive Geothermal Heat Pump Package, Hydronic GHP, Packaged GHP, or Console GHP"/>
    <b v="1"/>
    <n v="3.7591610800000002"/>
    <s v="Lodging"/>
    <s v="GA, Bibb County"/>
    <s v="3001_8000"/>
    <s v="Zone-by-Zone"/>
    <s v="gen2_t8_halogen"/>
    <s v="Georgia"/>
    <n v="26.240909089999999"/>
    <s v="E: Lodging with Zone-by-Zone Systems"/>
    <n v="1.88068E-4"/>
    <n v="2.0866099999999999E-4"/>
    <n v="0"/>
    <n v="0"/>
    <n v="0"/>
    <n v="7.7064099999999997E-4"/>
    <n v="3.0427999999999998E-4"/>
    <n v="2.6408900000000001E-4"/>
    <n v="0"/>
    <n v="2.84078E-4"/>
    <n v="0"/>
    <n v="2.2821000000000001E-4"/>
    <n v="0"/>
    <n v="0"/>
    <n v="0"/>
    <n v="7.7064099999999997E-4"/>
    <n v="5.3249000000000005E-4"/>
    <n v="2.6408900000000001E-4"/>
    <n v="0"/>
    <n v="2.84078E-4"/>
    <n v="1.8512260000000001E-3"/>
    <n v="20675.38594"/>
  </r>
  <r>
    <n v="12985"/>
    <x v="38"/>
    <s v="Comprehensive Geothermal Heat Pump Package, Hydronic GHP, Packaged GHP, or Console GHP"/>
    <b v="1"/>
    <n v="7.2477615310000001"/>
    <s v="Lodging"/>
    <s v="GA, Bibb County"/>
    <s v="8001_12000"/>
    <s v="Zone-by-Zone"/>
    <s v="gen2_t8_halogen"/>
    <s v="Georgia"/>
    <n v="22.608333330000001"/>
    <s v="E: Lodging with Zone-by-Zone Systems"/>
    <n v="5.9716900000000004E-4"/>
    <n v="6.3296299999999995E-4"/>
    <n v="0"/>
    <n v="0"/>
    <n v="0"/>
    <n v="1.5316349999999999E-3"/>
    <n v="1.3697200000000001E-3"/>
    <n v="1.2691499999999999E-3"/>
    <n v="0"/>
    <n v="7.84091E-4"/>
    <n v="0"/>
    <n v="6.36533E-4"/>
    <n v="0"/>
    <n v="0"/>
    <n v="0"/>
    <n v="1.5316349999999999E-3"/>
    <n v="2.0062529999999999E-3"/>
    <n v="1.2691499999999999E-3"/>
    <n v="0"/>
    <n v="7.84091E-4"/>
    <n v="5.5911290000000002E-3"/>
    <n v="72477.615309999994"/>
  </r>
  <r>
    <n v="12986"/>
    <x v="38"/>
    <s v="Comprehensive Geothermal Heat Pump Package, Hydronic GHP, Packaged GHP, or Console GHP"/>
    <b v="1"/>
    <n v="1.171153584"/>
    <s v="Lodging"/>
    <s v="GA, Bibb County"/>
    <s v="70001_80000"/>
    <s v="Zone-by-Zone"/>
    <s v="gen1_t12_incandescent"/>
    <s v="Georgia"/>
    <n v="26.361259260000001"/>
    <s v="E: Lodging with Zone-by-Zone Systems"/>
    <n v="8.1586500000000004E-4"/>
    <n v="8.9727299999999997E-4"/>
    <n v="0"/>
    <n v="0"/>
    <n v="0"/>
    <n v="2.4899520000000001E-3"/>
    <n v="1.880629E-3"/>
    <n v="1.903096E-3"/>
    <n v="0"/>
    <n v="7.8197800000000001E-4"/>
    <n v="0"/>
    <n v="8.4510599999999998E-4"/>
    <n v="0"/>
    <n v="0"/>
    <n v="0"/>
    <n v="2.4899520000000001E-3"/>
    <n v="2.725735E-3"/>
    <n v="1.903096E-3"/>
    <n v="0"/>
    <n v="7.8197800000000001E-4"/>
    <n v="7.9007499999999998E-3"/>
    <n v="87836.518779999999"/>
  </r>
  <r>
    <n v="12987"/>
    <x v="38"/>
    <s v="Comprehensive Geothermal Heat Pump Package, Hydronic GHP, Packaged GHP, or Console GHP"/>
    <b v="1"/>
    <n v="3.1436733289999998"/>
    <s v="Lodging"/>
    <s v="GA, Bibb County"/>
    <s v="12001_30000"/>
    <s v="Zone-by-Zone"/>
    <s v="gen1_t12_incandescent"/>
    <s v="Georgia"/>
    <n v="26.912301589999998"/>
    <s v="E: Lodging with Zone-by-Zone Systems"/>
    <n v="6.6220199999999997E-4"/>
    <n v="6.9142100000000001E-4"/>
    <n v="0"/>
    <n v="0"/>
    <n v="0"/>
    <n v="1.884167E-3"/>
    <n v="1.3960450000000001E-3"/>
    <n v="1.527327E-3"/>
    <n v="0"/>
    <n v="6.6246100000000004E-4"/>
    <n v="0"/>
    <n v="5.9226099999999996E-4"/>
    <n v="0"/>
    <n v="0"/>
    <n v="0"/>
    <n v="1.884167E-3"/>
    <n v="1.9883050000000001E-3"/>
    <n v="1.527327E-3"/>
    <n v="0"/>
    <n v="6.6246100000000004E-4"/>
    <n v="6.0622610000000002E-3"/>
    <n v="66017.139909999998"/>
  </r>
  <r>
    <n v="12988"/>
    <x v="38"/>
    <s v="Comprehensive Geothermal Heat Pump Package, Hydronic GHP, Packaged GHP, or Console GHP"/>
    <b v="1"/>
    <n v="0.54992964300000002"/>
    <s v="Lodging"/>
    <s v="GA, Bibb County"/>
    <s v="52001_64000"/>
    <s v="Zone-by-Zone"/>
    <s v="gen2_t8_halogen"/>
    <s v="Georgia"/>
    <n v="25.511015329999999"/>
    <s v="E: Lodging with Zone-by-Zone Systems"/>
    <n v="2.7610800000000001E-4"/>
    <n v="2.9440199999999998E-4"/>
    <n v="0"/>
    <n v="0"/>
    <n v="0"/>
    <n v="8.1516100000000001E-4"/>
    <n v="7.0975200000000002E-4"/>
    <n v="5.5507099999999997E-4"/>
    <n v="0"/>
    <n v="0"/>
    <n v="0"/>
    <n v="3.3651299999999998E-4"/>
    <n v="3.5994800000000002E-4"/>
    <n v="0"/>
    <n v="0"/>
    <n v="8.1516100000000001E-4"/>
    <n v="1.046265E-3"/>
    <n v="5.5507099999999997E-4"/>
    <n v="0"/>
    <n v="3.5994800000000002E-4"/>
    <n v="2.7764500000000002E-3"/>
    <n v="31895.919300000001"/>
  </r>
  <r>
    <n v="12991"/>
    <x v="38"/>
    <s v="Comprehensive Geothermal Heat Pump Package, Hydronic GHP, Packaged GHP, or Console GHP"/>
    <b v="1"/>
    <n v="2.7389126560000001"/>
    <s v="Lodging"/>
    <s v="GA, Bibb County"/>
    <s v="40001_52000"/>
    <s v="Zone-by-Zone"/>
    <s v="gen2_t8_halogen"/>
    <s v="Georgia"/>
    <n v="22.832789859999998"/>
    <s v="E: Lodging with Zone-by-Zone Systems"/>
    <n v="1.0255030000000001E-3"/>
    <n v="1.112147E-3"/>
    <n v="0"/>
    <n v="0"/>
    <n v="0"/>
    <n v="3.1110840000000001E-3"/>
    <n v="2.3271479999999998E-3"/>
    <n v="2.1339280000000002E-3"/>
    <n v="0"/>
    <n v="1.143844E-3"/>
    <n v="0"/>
    <n v="1.099713E-3"/>
    <n v="0"/>
    <n v="0"/>
    <n v="0"/>
    <n v="3.1110840000000001E-3"/>
    <n v="3.4268599999999999E-3"/>
    <n v="2.1339280000000002E-3"/>
    <n v="0"/>
    <n v="1.143844E-3"/>
    <n v="9.8157169999999998E-3"/>
    <n v="125989.9822"/>
  </r>
  <r>
    <n v="25221"/>
    <x v="38"/>
    <s v="Comprehensive Geothermal Heat Pump Package, Hydronic GHP, Packaged GHP, or Console GHP"/>
    <b v="1"/>
    <n v="0.57800093799999996"/>
    <s v="Lodging"/>
    <s v="GA, Bibb County"/>
    <s v="64001_70000"/>
    <s v="Zone-by-Zone"/>
    <s v="gen1_t12_incandescent"/>
    <s v="Georgia"/>
    <n v="28.858665009999999"/>
    <s v="E: Lodging with Zone-by-Zone Systems"/>
    <n v="3.7653099999999999E-4"/>
    <n v="4.00515E-4"/>
    <n v="0"/>
    <n v="0"/>
    <n v="0"/>
    <n v="1.1646130000000001E-3"/>
    <n v="7.0969800000000003E-4"/>
    <n v="6.0849600000000004E-4"/>
    <n v="4.0079900000000002E-5"/>
    <n v="2.6065600000000001E-4"/>
    <n v="0"/>
    <n v="7.99171E-4"/>
    <n v="2.3062899999999999E-4"/>
    <n v="0"/>
    <n v="0"/>
    <n v="1.1646130000000001E-3"/>
    <n v="1.50887E-3"/>
    <n v="6.0849600000000004E-4"/>
    <n v="4.0079900000000002E-5"/>
    <n v="4.9128599999999996E-4"/>
    <n v="3.8133500000000001E-3"/>
    <n v="38726.062879999998"/>
  </r>
  <r>
    <n v="25222"/>
    <x v="38"/>
    <s v="Comprehensive Geothermal Heat Pump Package, Hydronic GHP, Packaged GHP, or Console GHP"/>
    <b v="1"/>
    <n v="0.16378166499999999"/>
    <s v="Lodging"/>
    <s v="GA, Bibb County"/>
    <s v="80001_100000"/>
    <s v="Zone-by-Zone"/>
    <s v="gen2_t8_halogen"/>
    <s v="Georgia"/>
    <n v="24.945370369999999"/>
    <s v="E: Lodging with Zone-by-Zone Systems"/>
    <n v="1.26172E-4"/>
    <n v="1.3763999999999999E-4"/>
    <n v="0"/>
    <n v="0"/>
    <n v="0"/>
    <n v="5.62833E-4"/>
    <n v="2.1392199999999999E-4"/>
    <n v="1.2973100000000001E-4"/>
    <n v="1.09953E-5"/>
    <n v="1.10349E-4"/>
    <n v="0"/>
    <n v="1.31972E-4"/>
    <n v="9.4854799999999999E-5"/>
    <n v="0"/>
    <n v="0"/>
    <n v="5.62833E-4"/>
    <n v="3.45893E-4"/>
    <n v="1.2973100000000001E-4"/>
    <n v="1.09953E-5"/>
    <n v="2.0520400000000001E-4"/>
    <n v="1.254656E-3"/>
    <n v="14740.34988"/>
  </r>
  <r>
    <n v="59061"/>
    <x v="38"/>
    <s v="Comprehensive Geothermal Heat Pump Package, Hydronic GHP, Packaged GHP, or Console GHP"/>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8"/>
    <s v="Comprehensive Geothermal Heat Pump Package, Hydronic GHP, Packaged GHP, or Console GHP"/>
    <b v="1"/>
    <n v="0.32059882000000001"/>
    <s v="Lodging"/>
    <s v="GA, Bibb County"/>
    <s v="200001_400000"/>
    <s v="Zone-by-Zone"/>
    <s v="gen2_t8_halogen"/>
    <s v="Georgia"/>
    <n v="21.932675929999998"/>
    <s v="E: Lodging with Zone-by-Zone Systems"/>
    <n v="6.6525600000000003E-4"/>
    <n v="7.6481800000000001E-4"/>
    <n v="0"/>
    <n v="0"/>
    <n v="0"/>
    <n v="2.8044860000000001E-3"/>
    <n v="1.193546E-3"/>
    <n v="7.9067600000000003E-4"/>
    <n v="2.2385999999999999E-5"/>
    <n v="6.1163999999999999E-4"/>
    <n v="0"/>
    <n v="1.1688720000000001E-3"/>
    <n v="6.0623399999999998E-4"/>
    <n v="0"/>
    <n v="0"/>
    <n v="2.8044860000000001E-3"/>
    <n v="2.3624179999999998E-3"/>
    <n v="7.9067600000000003E-4"/>
    <n v="2.2385999999999999E-5"/>
    <n v="1.2178740000000001E-3"/>
    <n v="7.1978340000000002E-3"/>
    <n v="96179.646080000006"/>
  </r>
  <r>
    <n v="12981"/>
    <x v="39"/>
    <s v="Package 6, Demand Flexibility, Lighting + Thermostat Control, Load Shed for Daily Bldg Peak Reduction"/>
    <b v="0"/>
    <n v="1.7103812199999999"/>
    <s v="Lodging"/>
    <s v="GA, Bibb County"/>
    <s v="30001_40000"/>
    <s v="Zone-by-Zone"/>
    <s v="gen5_led"/>
    <s v="Georgia"/>
    <n v="20.266904759999999"/>
    <s v="E: Lodging with Zone-by-Zone Systems"/>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9"/>
    <s v="Package 6, Demand Flexibility, Lighting + Thermostat Control, Load Shed for Daily Bldg Peak Reduction"/>
    <b v="0"/>
    <n v="0.54035822499999997"/>
    <s v="Lodging"/>
    <s v="GA, Bibb County"/>
    <s v="100001_150000"/>
    <s v="Zone-by-Zone"/>
    <s v="gen2_t8_halogen"/>
    <s v="Georgia"/>
    <n v="22.482333329999999"/>
    <s v="E: Lodging with Zone-by-Zone Systems"/>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9"/>
    <s v="Package 6, Demand Flexibility, Lighting + Thermostat Control, Load Shed for Daily Bldg Peak Reduction"/>
    <b v="0"/>
    <n v="3.7591610800000002"/>
    <s v="Lodging"/>
    <s v="GA, Bibb County"/>
    <s v="3001_8000"/>
    <s v="Zone-by-Zone"/>
    <s v="gen2_t8_halogen"/>
    <s v="Georgia"/>
    <n v="23.79949495"/>
    <s v="E: Lodging with Zone-by-Zone Systems"/>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9"/>
    <s v="Package 6, Demand Flexibility, Lighting + Thermostat Control, Load Shed for Daily Bldg Peak Reduction"/>
    <b v="0"/>
    <n v="7.2477615310000001"/>
    <s v="Lodging"/>
    <s v="GA, Bibb County"/>
    <s v="8001_12000"/>
    <s v="Zone-by-Zone"/>
    <s v="gen2_t8_halogen"/>
    <s v="Georgia"/>
    <n v="22.066388889999999"/>
    <s v="E: Lodging with Zone-by-Zone Systems"/>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9"/>
    <s v="Package 6, Demand Flexibility, Lighting + Thermostat Control, Load Shed for Daily Bldg Peak Reduction"/>
    <b v="0"/>
    <n v="1.171153584"/>
    <s v="Lodging"/>
    <s v="GA, Bibb County"/>
    <s v="70001_80000"/>
    <s v="Zone-by-Zone"/>
    <s v="gen1_t12_incandescent"/>
    <s v="Georgia"/>
    <n v="26.32325926"/>
    <s v="E: Lodging with Zone-by-Zone Systems"/>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9"/>
    <s v="Package 6, Demand Flexibility, Lighting + Thermostat Control, Load Shed for Daily Bldg Peak Reduction"/>
    <b v="0"/>
    <n v="3.1436733289999998"/>
    <s v="Lodging"/>
    <s v="GA, Bibb County"/>
    <s v="12001_30000"/>
    <s v="Zone-by-Zone"/>
    <s v="gen1_t12_incandescent"/>
    <s v="Georgia"/>
    <n v="26.97314815"/>
    <s v="E: Lodging with Zone-by-Zone Systems"/>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9"/>
    <s v="Package 6, Demand Flexibility, Lighting + Thermostat Control, Load Shed for Daily Bldg Peak Reduction"/>
    <b v="0"/>
    <n v="0.54992964300000002"/>
    <s v="Lodging"/>
    <s v="GA, Bibb County"/>
    <s v="52001_64000"/>
    <s v="Zone-by-Zone"/>
    <s v="gen2_t8_halogen"/>
    <s v="Georgia"/>
    <n v="25.462595790000002"/>
    <s v="E: Lodging with Zone-by-Zone Systems"/>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9"/>
    <s v="Package 6, Demand Flexibility, Lighting + Thermostat Control, Load Shed for Daily Bldg Peak Reduction"/>
    <b v="0"/>
    <n v="2.7389126560000001"/>
    <s v="Lodging"/>
    <s v="GA, Bibb County"/>
    <s v="40001_52000"/>
    <s v="Zone-by-Zone"/>
    <s v="gen2_t8_halogen"/>
    <s v="Georgia"/>
    <n v="22.341002419999999"/>
    <s v="E: Lodging with Zone-by-Zone Systems"/>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9"/>
    <s v="Package 6, Demand Flexibility, Lighting + Thermostat Control, Load Shed for Daily Bldg Peak Reduction"/>
    <b v="0"/>
    <n v="0.57800093799999996"/>
    <s v="Lodging"/>
    <s v="GA, Bibb County"/>
    <s v="64001_70000"/>
    <s v="Zone-by-Zone"/>
    <s v="gen1_t12_incandescent"/>
    <s v="Georgia"/>
    <n v="27.660406299999998"/>
    <s v="E: Lodging with Zone-by-Zone Systems"/>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9"/>
    <s v="Package 6, Demand Flexibility, Lighting + Thermostat Control, Load Shed for Daily Bldg Peak Reduction"/>
    <b v="0"/>
    <n v="0.16378166499999999"/>
    <s v="Lodging"/>
    <s v="GA, Bibb County"/>
    <s v="80001_100000"/>
    <s v="Zone-by-Zone"/>
    <s v="gen2_t8_halogen"/>
    <s v="Georgia"/>
    <n v="21.06728395"/>
    <s v="E: Lodging with Zone-by-Zone Systems"/>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9"/>
    <s v="Package 6, Demand Flexibility, Lighting + Thermostat Control, Load Shed for Daily Bldg Peak Reduction"/>
    <b v="0"/>
    <n v="0.19235929199999999"/>
    <s v="Lodging"/>
    <s v="GA, Bibb County"/>
    <s v="400001_600000"/>
    <s v="Zone-by-Zone"/>
    <s v="gen2_t8_halogen"/>
    <s v="Georgia"/>
    <n v="27.47746111"/>
    <s v="E: Lodging with Zone-by-Zone Systems"/>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9"/>
    <s v="Package 6, Demand Flexibility, Lighting + Thermostat Control, Load Shed for Daily Bldg Peak Reduction"/>
    <b v="0"/>
    <n v="0.32059882000000001"/>
    <s v="Lodging"/>
    <s v="GA, Bibb County"/>
    <s v="200001_400000"/>
    <s v="Zone-by-Zone"/>
    <s v="gen2_t8_halogen"/>
    <s v="Georgia"/>
    <n v="28.155074070000001"/>
    <s v="E: Lodging with Zone-by-Zone Systems"/>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59063"/>
    <x v="1"/>
    <s v="Wall Insulation"/>
    <b v="1"/>
    <n v="0.117846319"/>
    <s v="Lodging"/>
    <s v="GA, Cherokee County"/>
    <s v="over_1mil"/>
    <s v="Zone-by-Zone"/>
    <s v="gen2_t8_halogen"/>
    <s v="Georgia"/>
    <n v="29.116406569999999"/>
    <s v="E: Lodging with Zone-by-Zone Systems"/>
    <n v="1.146804E-3"/>
    <n v="1.2659539999999999E-3"/>
    <n v="0"/>
    <n v="0"/>
    <n v="0"/>
    <n v="4.4600949999999999E-3"/>
    <n v="1.3578220000000001E-3"/>
    <n v="1.0977370000000001E-3"/>
    <n v="8.0913100000000006E-6"/>
    <n v="8.2106300000000002E-4"/>
    <n v="3.5328339999999999E-3"/>
    <n v="7.8081999999999999E-4"/>
    <n v="8.2028299999999999E-4"/>
    <n v="0"/>
    <n v="0"/>
    <n v="7.9929300000000005E-3"/>
    <n v="2.1386410000000002E-3"/>
    <n v="1.0977370000000001E-3"/>
    <n v="8.0913100000000006E-6"/>
    <n v="1.6413459999999999E-3"/>
    <n v="1.2878745E-2"/>
    <n v="129630.9504"/>
  </r>
  <r>
    <n v="59063"/>
    <x v="2"/>
    <s v="Roof Insulation"/>
    <b v="1"/>
    <n v="0.117846319"/>
    <s v="Lodging"/>
    <s v="GA, Cherokee County"/>
    <s v="over_1mil"/>
    <s v="Zone-by-Zone"/>
    <s v="gen2_t8_halogen"/>
    <s v="Georgia"/>
    <n v="27.951452020000001"/>
    <s v="E: Lodging with Zone-by-Zone Systems"/>
    <n v="1.111739E-3"/>
    <n v="1.225732E-3"/>
    <n v="0"/>
    <n v="0"/>
    <n v="0"/>
    <n v="4.3494340000000001E-3"/>
    <n v="1.3578220000000001E-3"/>
    <n v="1.0977370000000001E-3"/>
    <n v="8.0935499999999998E-6"/>
    <n v="8.2106400000000004E-4"/>
    <n v="3.1282100000000002E-3"/>
    <n v="7.8081999999999999E-4"/>
    <n v="8.2028299999999999E-4"/>
    <n v="0"/>
    <n v="0"/>
    <n v="7.477643E-3"/>
    <n v="2.1386410000000002E-3"/>
    <n v="1.0977370000000001E-3"/>
    <n v="8.0935499999999998E-6"/>
    <n v="1.641347E-3"/>
    <n v="1.2363463E-2"/>
    <n v="129630.9504"/>
  </r>
  <r>
    <n v="59063"/>
    <x v="3"/>
    <s v="Secondary Windows"/>
    <b v="1"/>
    <n v="0.117846319"/>
    <s v="Lodging"/>
    <s v="GA, Cherokee County"/>
    <s v="over_1mil"/>
    <s v="Zone-by-Zone"/>
    <s v="gen2_t8_halogen"/>
    <s v="Georgia"/>
    <n v="29.11140404"/>
    <s v="E: Lodging with Zone-by-Zone Systems"/>
    <n v="1.1461869999999999E-3"/>
    <n v="1.2643890000000001E-3"/>
    <n v="0"/>
    <n v="0"/>
    <n v="0"/>
    <n v="4.4330339999999998E-3"/>
    <n v="1.3578220000000001E-3"/>
    <n v="1.0977370000000001E-3"/>
    <n v="8.0913100000000006E-6"/>
    <n v="8.2106300000000002E-4"/>
    <n v="3.5576819999999999E-3"/>
    <n v="7.8081999999999999E-4"/>
    <n v="8.2028299999999999E-4"/>
    <n v="0"/>
    <n v="0"/>
    <n v="7.9907169999999996E-3"/>
    <n v="2.1386410000000002E-3"/>
    <n v="1.0977370000000001E-3"/>
    <n v="8.0913100000000006E-6"/>
    <n v="1.6413459999999999E-3"/>
    <n v="1.2876532E-2"/>
    <n v="129630.9504"/>
  </r>
  <r>
    <n v="59063"/>
    <x v="4"/>
    <s v="Window Film"/>
    <b v="1"/>
    <n v="0.117846319"/>
    <s v="Lodging"/>
    <s v="GA, Cherokee County"/>
    <s v="over_1mil"/>
    <s v="Zone-by-Zone"/>
    <s v="gen2_t8_halogen"/>
    <s v="Georgia"/>
    <n v="29.17946465"/>
    <s v="E: Lodging with Zone-by-Zone Systems"/>
    <n v="1.14657E-3"/>
    <n v="1.2632570000000001E-3"/>
    <n v="0"/>
    <n v="0"/>
    <n v="0"/>
    <n v="4.372992E-3"/>
    <n v="1.3578220000000001E-3"/>
    <n v="1.0977370000000001E-3"/>
    <n v="8.0901999999999992E-6"/>
    <n v="8.2106200000000001E-4"/>
    <n v="3.6478299999999999E-3"/>
    <n v="7.8081999999999999E-4"/>
    <n v="8.2028299999999999E-4"/>
    <n v="0"/>
    <n v="0"/>
    <n v="8.0208209999999992E-3"/>
    <n v="2.1386410000000002E-3"/>
    <n v="1.0977370000000001E-3"/>
    <n v="8.0901999999999992E-6"/>
    <n v="1.641345E-3"/>
    <n v="1.2906636000000001E-2"/>
    <n v="129630.9504"/>
  </r>
  <r>
    <n v="59063"/>
    <x v="5"/>
    <s v="New Windows"/>
    <b v="1"/>
    <n v="0.117846319"/>
    <s v="Lodging"/>
    <s v="GA, Cherokee County"/>
    <s v="over_1mil"/>
    <s v="Zone-by-Zone"/>
    <s v="gen2_t8_halogen"/>
    <s v="Georgia"/>
    <n v="29.0479798"/>
    <s v="E: Lodging with Zone-by-Zone Systems"/>
    <n v="1.143172E-3"/>
    <n v="1.2593490000000001E-3"/>
    <n v="0"/>
    <n v="0"/>
    <n v="0"/>
    <n v="4.3725680000000003E-3"/>
    <n v="1.3578220000000001E-3"/>
    <n v="1.0977370000000001E-3"/>
    <n v="8.0901999999999992E-6"/>
    <n v="8.2106099999999999E-4"/>
    <n v="3.590097E-3"/>
    <n v="7.8081999999999999E-4"/>
    <n v="8.2028199999999998E-4"/>
    <n v="0"/>
    <n v="0"/>
    <n v="7.9626650000000007E-3"/>
    <n v="2.1386410000000002E-3"/>
    <n v="1.0977370000000001E-3"/>
    <n v="8.0901999999999992E-6"/>
    <n v="1.641343E-3"/>
    <n v="1.2848478E-2"/>
    <n v="129630.9504"/>
  </r>
  <r>
    <n v="59063"/>
    <x v="6"/>
    <s v="HP Boiler, Electric Backup"/>
    <b v="1"/>
    <n v="0.117846319"/>
    <s v="Lodging"/>
    <s v="GA, Cherokee County"/>
    <s v="over_1mil"/>
    <s v="Zone-by-Zone"/>
    <s v="gen2_t8_halogen"/>
    <s v="Georgia"/>
    <n v="23.477383840000002"/>
    <s v="E: Lodging with Zone-by-Zone Systems"/>
    <n v="1.0422669999999999E-3"/>
    <n v="1.153676E-3"/>
    <n v="0"/>
    <n v="0"/>
    <n v="0"/>
    <n v="5.4986799999999997E-3"/>
    <n v="1.3578220000000001E-3"/>
    <n v="1.0977370000000001E-3"/>
    <n v="8.0913100000000006E-6"/>
    <n v="8.2106400000000004E-4"/>
    <n v="0"/>
    <n v="7.8081999999999999E-4"/>
    <n v="8.2028299999999999E-4"/>
    <n v="0"/>
    <n v="0"/>
    <n v="5.4986799999999997E-3"/>
    <n v="2.1386410000000002E-3"/>
    <n v="1.0977370000000001E-3"/>
    <n v="8.0913100000000006E-6"/>
    <n v="1.641347E-3"/>
    <n v="1.0384496999999999E-2"/>
    <n v="129630.9504"/>
  </r>
  <r>
    <n v="59063"/>
    <x v="7"/>
    <s v="HP Boiler, Gas Backup"/>
    <b v="1"/>
    <n v="0.117846319"/>
    <s v="Lodging"/>
    <s v="GA, Cherokee County"/>
    <s v="over_1mil"/>
    <s v="Zone-by-Zone"/>
    <s v="gen2_t8_halogen"/>
    <s v="Georgia"/>
    <n v="23.477492420000001"/>
    <s v="E: Lodging with Zone-by-Zone Systems"/>
    <n v="1.0422680000000001E-3"/>
    <n v="1.1536700000000001E-3"/>
    <n v="0"/>
    <n v="0"/>
    <n v="0"/>
    <n v="5.4984960000000003E-3"/>
    <n v="1.3578220000000001E-3"/>
    <n v="1.0977370000000001E-3"/>
    <n v="8.0913100000000006E-6"/>
    <n v="8.2106400000000004E-4"/>
    <n v="2.3121199999999999E-7"/>
    <n v="7.8081999999999999E-4"/>
    <n v="8.2028299999999999E-4"/>
    <n v="0"/>
    <n v="0"/>
    <n v="5.4987279999999996E-3"/>
    <n v="2.1386410000000002E-3"/>
    <n v="1.0977370000000001E-3"/>
    <n v="8.0913100000000006E-6"/>
    <n v="1.641347E-3"/>
    <n v="1.0384545E-2"/>
    <n v="129630.9504"/>
  </r>
  <r>
    <n v="59063"/>
    <x v="8"/>
    <s v="DOAS HP Minisplits"/>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9"/>
    <s v="Variable Speed HP RTU, Original Heating Fuel Backup"/>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0"/>
    <s v="Variable Speed HP RTU, Electric Backup"/>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1"/>
    <s v="VRF with DOAS"/>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2"/>
    <s v="Demand Control Ventilation"/>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3"/>
    <s v="Energy Recovery for AHUs"/>
    <b v="1"/>
    <n v="0.117846319"/>
    <s v="Lodging"/>
    <s v="GA, Cherokee County"/>
    <s v="over_1mil"/>
    <s v="Zone-by-Zone"/>
    <s v="gen2_t8_halogen"/>
    <s v="Georgia"/>
    <n v="25.15242172"/>
    <s v="E: Lodging with Zone-by-Zone Systems"/>
    <n v="1.033197E-3"/>
    <n v="1.151207E-3"/>
    <n v="0"/>
    <n v="0"/>
    <n v="0"/>
    <n v="4.5059599999999998E-3"/>
    <n v="1.3578220000000001E-3"/>
    <n v="1.0977370000000001E-3"/>
    <n v="8.0957799999999999E-6"/>
    <n v="8.2106400000000004E-4"/>
    <n v="1.7336160000000001E-3"/>
    <n v="7.8081999999999999E-4"/>
    <n v="8.2028299999999999E-4"/>
    <n v="0"/>
    <n v="0"/>
    <n v="6.2395760000000001E-3"/>
    <n v="2.1386410000000002E-3"/>
    <n v="1.0977370000000001E-3"/>
    <n v="8.0957799999999999E-6"/>
    <n v="1.641347E-3"/>
    <n v="1.1125398E-2"/>
    <n v="129630.9504"/>
  </r>
  <r>
    <n v="59063"/>
    <x v="14"/>
    <s v="Air Side Economizers for AHUs"/>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5"/>
    <s v="VRF with DOAS, 25pct Heat Pump Upsizing Allowance"/>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6"/>
    <s v="Unoccupied AHU Control"/>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7"/>
    <s v="Variable Speed HP RTU, Electric Backup, Energy Recovery"/>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8"/>
    <s v="Advanced RTU Controls"/>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9"/>
    <s v="Hydronic Water-to-Water Geothermal Heat Pump"/>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0"/>
    <s v="Packaged Water-to-Air Geothermal Heat Pump"/>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1"/>
    <s v="Console Water-to-Air Geothermal Heat Pump"/>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2"/>
    <s v="Standard Performance HP RTU, Electric Backup"/>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3"/>
    <s v="Standard Performance HP RTU, Electric Backup + Roof Insulation"/>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4"/>
    <s v="Standard Performance HP RTU, Electric Backup, 32F Minimum Compressor Lockout"/>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5"/>
    <s v="Cold Climate Challenge HP RTU, Electric Backup"/>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6"/>
    <s v="Ideal Thermal Air Loads"/>
    <b v="1"/>
    <n v="0.117846319"/>
    <s v="Lodging"/>
    <s v="GA, Cherokee County"/>
    <s v="over_1mil"/>
    <s v="Zone-by-Zone"/>
    <s v="gen2_t8_halogen"/>
    <s v="Georgia"/>
    <n v="29.550611109999998"/>
    <s v="E: Lodging with Zone-by-Zone Systems"/>
    <n v="4.7108000000000002E-4"/>
    <n v="5.0879400000000002E-4"/>
    <n v="4.8766349999999998E-3"/>
    <n v="3.2212109999999999E-3"/>
    <n v="0"/>
    <n v="8.7133500000000002E-5"/>
    <n v="1.3578220000000001E-3"/>
    <n v="1.0977370000000001E-3"/>
    <n v="8.0980100000000001E-6"/>
    <n v="8.2106300000000002E-4"/>
    <n v="0"/>
    <n v="7.8081999999999999E-4"/>
    <n v="8.2028299999999999E-4"/>
    <n v="0"/>
    <n v="0"/>
    <n v="8.1849790000000002E-3"/>
    <n v="2.1386410000000002E-3"/>
    <n v="1.0977370000000001E-3"/>
    <n v="8.0980100000000001E-6"/>
    <n v="1.6413459999999999E-3"/>
    <n v="1.3070801999999999E-2"/>
    <n v="129630.9504"/>
  </r>
  <r>
    <n v="59063"/>
    <x v="27"/>
    <s v="LED Lighting"/>
    <b v="1"/>
    <n v="0.117846319"/>
    <s v="Lodging"/>
    <s v="GA, Cherokee County"/>
    <s v="over_1mil"/>
    <s v="Zone-by-Zone"/>
    <s v="gen2_t8_halogen"/>
    <s v="Georgia"/>
    <n v="28.05858838"/>
    <s v="E: Lodging with Zone-by-Zone Systems"/>
    <n v="1.0802450000000001E-3"/>
    <n v="1.1958649999999999E-3"/>
    <n v="0"/>
    <n v="0"/>
    <n v="0"/>
    <n v="4.3574369999999996E-3"/>
    <n v="1.3578220000000001E-3"/>
    <n v="4.58794E-4"/>
    <n v="8.0734400000000008E-6"/>
    <n v="8.2106400000000004E-4"/>
    <n v="3.8065590000000002E-3"/>
    <n v="7.8081999999999999E-4"/>
    <n v="8.2028299999999999E-4"/>
    <n v="0"/>
    <n v="0"/>
    <n v="8.1639950000000003E-3"/>
    <n v="2.1386410000000002E-3"/>
    <n v="4.58794E-4"/>
    <n v="8.0734400000000008E-6"/>
    <n v="1.641347E-3"/>
    <n v="1.2410851000000001E-2"/>
    <n v="129630.9504"/>
  </r>
  <r>
    <n v="59063"/>
    <x v="28"/>
    <s v="Electric Kitchen Equipment"/>
    <b v="1"/>
    <n v="0.117846319"/>
    <s v="Lodging"/>
    <s v="GA, Cherokee County"/>
    <s v="over_1mil"/>
    <s v="Zone-by-Zone"/>
    <s v="gen2_t8_halogen"/>
    <s v="Georgia"/>
    <n v="28.9542298"/>
    <s v="E: Lodging with Zone-by-Zone Systems"/>
    <n v="1.1431760000000001E-3"/>
    <n v="1.263836E-3"/>
    <n v="0"/>
    <n v="0"/>
    <n v="0"/>
    <n v="4.4338520000000003E-3"/>
    <n v="1.4351679999999999E-3"/>
    <n v="1.0977370000000001E-3"/>
    <n v="8.0823799999999993E-6"/>
    <n v="8.2106400000000004E-4"/>
    <n v="3.550208E-3"/>
    <n v="6.4061599999999999E-4"/>
    <n v="8.2028299999999999E-4"/>
    <n v="0"/>
    <n v="0"/>
    <n v="7.9840599999999994E-3"/>
    <n v="2.0757839999999998E-3"/>
    <n v="1.0977370000000001E-3"/>
    <n v="8.0823799999999993E-6"/>
    <n v="1.641347E-3"/>
    <n v="1.2807011E-2"/>
    <n v="129630.9504"/>
  </r>
  <r>
    <n v="59063"/>
    <x v="29"/>
    <s v="Demand Flexibility, Thermostat Control, Load Shed for Daily Bldg Peak Reduction"/>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0"/>
    <s v="Demand Flexibility, Thermostat Control, Load Shift for Daily Bldg Peak Reduction"/>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1"/>
    <s v="Demand Flexibility, Lighting Control, Load Shed for Daily Bldg Peak Reduction"/>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2"/>
    <s v="Demand Flexibility, Lighting Control, Load Shed for Daily GHG Emission Reduction"/>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3"/>
    <s v="Package 1, Wall &amp; Roof Insulation + New Windows"/>
    <b v="1"/>
    <n v="0.117846319"/>
    <s v="Lodging"/>
    <s v="GA, Cherokee County"/>
    <s v="over_1mil"/>
    <s v="Zone-by-Zone"/>
    <s v="gen2_t8_halogen"/>
    <s v="Georgia"/>
    <n v="27.78606061"/>
    <s v="E: Lodging with Zone-by-Zone Systems"/>
    <n v="1.1050630000000001E-3"/>
    <n v="1.2158589999999999E-3"/>
    <n v="0"/>
    <n v="0"/>
    <n v="0"/>
    <n v="4.2542279999999997E-3"/>
    <n v="1.3578220000000001E-3"/>
    <n v="1.0977370000000001E-3"/>
    <n v="8.0935499999999998E-6"/>
    <n v="8.2105899999999996E-4"/>
    <n v="3.150267E-3"/>
    <n v="7.8081999999999999E-4"/>
    <n v="8.2028099999999996E-4"/>
    <n v="0"/>
    <n v="0"/>
    <n v="7.4044949999999997E-3"/>
    <n v="2.1386410000000002E-3"/>
    <n v="1.0977370000000001E-3"/>
    <n v="8.0935499999999998E-6"/>
    <n v="1.64134E-3"/>
    <n v="1.2290307E-2"/>
    <n v="129630.9504"/>
  </r>
  <r>
    <n v="59063"/>
    <x v="34"/>
    <s v="Package 2, LED Lighting + Variable Speed HP RTU or HP Boilers"/>
    <b v="1"/>
    <n v="0.117846319"/>
    <s v="Lodging"/>
    <s v="GA, Cherokee County"/>
    <s v="over_1mil"/>
    <s v="Zone-by-Zone"/>
    <s v="gen2_t8_halogen"/>
    <s v="Georgia"/>
    <n v="21.972517679999999"/>
    <s v="E: Lodging with Zone-by-Zone Systems"/>
    <n v="9.6729300000000004E-4"/>
    <n v="1.074354E-3"/>
    <n v="0"/>
    <n v="0"/>
    <n v="0"/>
    <n v="5.4720089999999999E-3"/>
    <n v="1.3578220000000001E-3"/>
    <n v="4.58794E-4"/>
    <n v="8.0734400000000008E-6"/>
    <n v="8.2106400000000004E-4"/>
    <n v="0"/>
    <n v="7.8081999999999999E-4"/>
    <n v="8.2028299999999999E-4"/>
    <n v="0"/>
    <n v="0"/>
    <n v="5.4720089999999999E-3"/>
    <n v="2.1386410000000002E-3"/>
    <n v="4.58794E-4"/>
    <n v="8.0734400000000008E-6"/>
    <n v="1.641347E-3"/>
    <n v="9.7188659999999996E-3"/>
    <n v="129630.9504"/>
  </r>
  <r>
    <n v="59063"/>
    <x v="35"/>
    <s v="Package 3, LED Lighting + Standard Performance HP RTU or HP Boilers"/>
    <b v="1"/>
    <n v="0.117846319"/>
    <s v="Lodging"/>
    <s v="GA, Cherokee County"/>
    <s v="over_1mil"/>
    <s v="Zone-by-Zone"/>
    <s v="gen2_t8_halogen"/>
    <s v="Georgia"/>
    <n v="21.972517679999999"/>
    <s v="E: Lodging with Zone-by-Zone Systems"/>
    <n v="9.6729300000000004E-4"/>
    <n v="1.074354E-3"/>
    <n v="0"/>
    <n v="0"/>
    <n v="0"/>
    <n v="5.4720089999999999E-3"/>
    <n v="1.3578220000000001E-3"/>
    <n v="4.58794E-4"/>
    <n v="8.0734400000000008E-6"/>
    <n v="8.2106400000000004E-4"/>
    <n v="0"/>
    <n v="7.8081999999999999E-4"/>
    <n v="8.2028299999999999E-4"/>
    <n v="0"/>
    <n v="0"/>
    <n v="5.4720089999999999E-3"/>
    <n v="2.1386410000000002E-3"/>
    <n v="4.58794E-4"/>
    <n v="8.0734400000000008E-6"/>
    <n v="1.641347E-3"/>
    <n v="9.7188659999999996E-3"/>
    <n v="129630.9504"/>
  </r>
  <r>
    <n v="59063"/>
    <x v="36"/>
    <s v="Package 4, Package 1 + Package 2"/>
    <b v="1"/>
    <n v="0.117846319"/>
    <s v="Lodging"/>
    <s v="GA, Cherokee County"/>
    <s v="over_1mil"/>
    <s v="Zone-by-Zone"/>
    <s v="gen2_t8_halogen"/>
    <s v="Georgia"/>
    <n v="21.220967170000002"/>
    <s v="E: Lodging with Zone-by-Zone Systems"/>
    <n v="9.3266300000000002E-4"/>
    <n v="1.0347399999999999E-3"/>
    <n v="0"/>
    <n v="0"/>
    <n v="0"/>
    <n v="5.1395900000000003E-3"/>
    <n v="1.3578220000000001E-3"/>
    <n v="4.58794E-4"/>
    <n v="8.0723200000000003E-6"/>
    <n v="8.2105899999999996E-4"/>
    <n v="0"/>
    <n v="7.8081999999999999E-4"/>
    <n v="8.2028099999999996E-4"/>
    <n v="0"/>
    <n v="0"/>
    <n v="5.1395900000000003E-3"/>
    <n v="2.1386410000000002E-3"/>
    <n v="4.58794E-4"/>
    <n v="8.0723200000000003E-6"/>
    <n v="1.64134E-3"/>
    <n v="9.3864399999999994E-3"/>
    <n v="129630.9504"/>
  </r>
  <r>
    <n v="59063"/>
    <x v="37"/>
    <s v="Package 5, Variable Speed HP RTU or HP Boilers + Economizer + DCV + Energy Recovery"/>
    <b v="1"/>
    <n v="0.117846319"/>
    <s v="Lodging"/>
    <s v="GA, Cherokee County"/>
    <s v="over_1mil"/>
    <s v="Zone-by-Zone"/>
    <s v="gen2_t8_halogen"/>
    <s v="Georgia"/>
    <n v="22.332613640000002"/>
    <s v="E: Lodging with Zone-by-Zone Systems"/>
    <n v="9.82791E-4"/>
    <n v="1.093335E-3"/>
    <n v="0"/>
    <n v="0"/>
    <n v="0"/>
    <n v="4.9923199999999997E-3"/>
    <n v="1.3578220000000001E-3"/>
    <n v="1.0977370000000001E-3"/>
    <n v="8.0957799999999999E-6"/>
    <n v="8.2106400000000004E-4"/>
    <n v="0"/>
    <n v="7.8081999999999999E-4"/>
    <n v="8.2028299999999999E-4"/>
    <n v="0"/>
    <n v="0"/>
    <n v="4.9923199999999997E-3"/>
    <n v="2.1386410000000002E-3"/>
    <n v="1.0977370000000001E-3"/>
    <n v="8.0957799999999999E-6"/>
    <n v="1.641347E-3"/>
    <n v="9.8781430000000007E-3"/>
    <n v="129630.9504"/>
  </r>
  <r>
    <n v="59063"/>
    <x v="38"/>
    <s v="Comprehensive Geothermal Heat Pump Package, Hydronic GHP, Packaged GHP, or Console GHP"/>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9"/>
    <s v="Package 6, Demand Flexibility, Lighting + Thermostat Control, Load Shed for Daily Bldg Peak Reduction"/>
    <b v="0"/>
    <n v="0.117846319"/>
    <s v="Lodging"/>
    <s v="GA, Cherokee County"/>
    <s v="over_1mil"/>
    <s v="Zone-by-Zone"/>
    <s v="gen2_t8_halogen"/>
    <s v="Georgia"/>
    <n v="29.16191414"/>
    <s v="E: Lodging with Zone-by-Zone Systems"/>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93754"/>
    <x v="1"/>
    <s v="Wall Insulation"/>
    <b v="1"/>
    <n v="0.723998692"/>
    <s v="Lodging"/>
    <s v="GA, Clayton County"/>
    <s v="150001_200000"/>
    <s v="Zone-by-Zone"/>
    <s v="gen2_t8_halogen"/>
    <s v="Georgia"/>
    <n v="20.278523809999999"/>
    <s v="E: Lodging with Zone-by-Zone Systems"/>
    <n v="7.7086199999999998E-4"/>
    <n v="8.7119699999999999E-4"/>
    <n v="0"/>
    <n v="0"/>
    <n v="0"/>
    <n v="2.3527130000000002E-3"/>
    <n v="1.290633E-3"/>
    <n v="9.3799900000000002E-4"/>
    <n v="5.0937999999999999E-5"/>
    <n v="8.2009300000000004E-4"/>
    <n v="0"/>
    <n v="2.5150519999999998E-3"/>
    <n v="7.9932799999999997E-4"/>
    <n v="0"/>
    <n v="0"/>
    <n v="2.3527130000000002E-3"/>
    <n v="3.8056850000000001E-3"/>
    <n v="9.3799900000000002E-4"/>
    <n v="5.0937999999999999E-5"/>
    <n v="1.6194200000000001E-3"/>
    <n v="8.7667620000000009E-3"/>
    <n v="126699.7711"/>
  </r>
  <r>
    <n v="93754"/>
    <x v="2"/>
    <s v="Roof Insulation"/>
    <b v="1"/>
    <n v="0.723998692"/>
    <s v="Lodging"/>
    <s v="GA, Clayton County"/>
    <s v="150001_200000"/>
    <s v="Zone-by-Zone"/>
    <s v="gen2_t8_halogen"/>
    <s v="Georgia"/>
    <n v="20.441206350000002"/>
    <s v="E: Lodging with Zone-by-Zone Systems"/>
    <n v="7.8178500000000001E-4"/>
    <n v="8.79578E-4"/>
    <n v="0"/>
    <n v="0"/>
    <n v="0"/>
    <n v="2.4230369999999998E-3"/>
    <n v="1.290633E-3"/>
    <n v="9.3799900000000002E-4"/>
    <n v="5.0944900000000001E-5"/>
    <n v="8.2009300000000004E-4"/>
    <n v="0"/>
    <n v="2.5150519999999998E-3"/>
    <n v="7.9932799999999997E-4"/>
    <n v="0"/>
    <n v="0"/>
    <n v="2.4230369999999998E-3"/>
    <n v="3.8056850000000001E-3"/>
    <n v="9.3799900000000002E-4"/>
    <n v="5.0944900000000001E-5"/>
    <n v="1.6194200000000001E-3"/>
    <n v="8.8370930000000007E-3"/>
    <n v="126699.7711"/>
  </r>
  <r>
    <n v="93754"/>
    <x v="3"/>
    <s v="Secondary Windows"/>
    <b v="1"/>
    <n v="0.723998692"/>
    <s v="Lodging"/>
    <s v="GA, Clayton County"/>
    <s v="150001_200000"/>
    <s v="Zone-by-Zone"/>
    <s v="gen2_t8_halogen"/>
    <s v="Georgia"/>
    <n v="20.314222220000001"/>
    <s v="E: Lodging with Zone-by-Zone Systems"/>
    <n v="7.77956E-4"/>
    <n v="8.7303700000000001E-4"/>
    <n v="0"/>
    <n v="0"/>
    <n v="0"/>
    <n v="2.3681459999999998E-3"/>
    <n v="1.290633E-3"/>
    <n v="9.3799900000000002E-4"/>
    <n v="5.0944900000000001E-5"/>
    <n v="8.2009300000000004E-4"/>
    <n v="0"/>
    <n v="2.5150519999999998E-3"/>
    <n v="7.9932799999999997E-4"/>
    <n v="0"/>
    <n v="0"/>
    <n v="2.3681459999999998E-3"/>
    <n v="3.8056850000000001E-3"/>
    <n v="9.3799900000000002E-4"/>
    <n v="5.0944900000000001E-5"/>
    <n v="1.6194200000000001E-3"/>
    <n v="8.7821949999999996E-3"/>
    <n v="126699.7711"/>
  </r>
  <r>
    <n v="93754"/>
    <x v="4"/>
    <s v="Window Film"/>
    <b v="1"/>
    <n v="0.723998692"/>
    <s v="Lodging"/>
    <s v="GA, Clayton County"/>
    <s v="150001_200000"/>
    <s v="Zone-by-Zone"/>
    <s v="gen2_t8_halogen"/>
    <s v="Georgia"/>
    <n v="20.1955873"/>
    <s v="E: Lodging with Zone-by-Zone Systems"/>
    <n v="7.7502400000000003E-4"/>
    <n v="8.6692500000000005E-4"/>
    <n v="0"/>
    <n v="0"/>
    <n v="0"/>
    <n v="2.3168580000000002E-3"/>
    <n v="1.290633E-3"/>
    <n v="9.3799900000000002E-4"/>
    <n v="5.0944900000000001E-5"/>
    <n v="8.2009300000000004E-4"/>
    <n v="0"/>
    <n v="2.5150519999999998E-3"/>
    <n v="7.9932799999999997E-4"/>
    <n v="0"/>
    <n v="0"/>
    <n v="2.3168580000000002E-3"/>
    <n v="3.8056850000000001E-3"/>
    <n v="9.3799900000000002E-4"/>
    <n v="5.0944900000000001E-5"/>
    <n v="1.6194200000000001E-3"/>
    <n v="8.7309069999999996E-3"/>
    <n v="126699.7711"/>
  </r>
  <r>
    <n v="93754"/>
    <x v="5"/>
    <s v="New Windows"/>
    <b v="1"/>
    <n v="0.723998692"/>
    <s v="Lodging"/>
    <s v="GA, Clayton County"/>
    <s v="150001_200000"/>
    <s v="Zone-by-Zone"/>
    <s v="gen2_t8_halogen"/>
    <s v="Georgia"/>
    <n v="20.163269840000002"/>
    <s v="E: Lodging with Zone-by-Zone Systems"/>
    <n v="7.7278399999999999E-4"/>
    <n v="8.6525999999999997E-4"/>
    <n v="0"/>
    <n v="0"/>
    <n v="0"/>
    <n v="2.302887E-3"/>
    <n v="1.290633E-3"/>
    <n v="9.3799900000000002E-4"/>
    <n v="5.0944900000000001E-5"/>
    <n v="8.2009300000000004E-4"/>
    <n v="0"/>
    <n v="2.5150519999999998E-3"/>
    <n v="7.9932799999999997E-4"/>
    <n v="0"/>
    <n v="0"/>
    <n v="2.302887E-3"/>
    <n v="3.8056850000000001E-3"/>
    <n v="9.3799900000000002E-4"/>
    <n v="5.0944900000000001E-5"/>
    <n v="1.6194200000000001E-3"/>
    <n v="8.7169359999999998E-3"/>
    <n v="126699.7711"/>
  </r>
  <r>
    <n v="93754"/>
    <x v="6"/>
    <s v="HP Boiler, Electric Backup"/>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7"/>
    <s v="HP Boiler, Gas Backup"/>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8"/>
    <s v="DOAS HP Minisplits"/>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9"/>
    <s v="Variable Speed HP RTU, Original Heating Fuel Backup"/>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0"/>
    <s v="Variable Speed HP RTU, Electric Backup"/>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1"/>
    <s v="VRF with DOAS"/>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2"/>
    <s v="Demand Control Ventilation"/>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3"/>
    <s v="Energy Recovery for AHUs"/>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4"/>
    <s v="Air Side Economizers for AHUs"/>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5"/>
    <s v="VRF with DOAS, 25pct Heat Pump Upsizing Allowance"/>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6"/>
    <s v="Unoccupied AHU Control"/>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7"/>
    <s v="Variable Speed HP RTU, Electric Backup, Energy Recovery"/>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8"/>
    <s v="Advanced RTU Controls"/>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9"/>
    <s v="Hydronic Water-to-Water Geothermal Heat Pump"/>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0"/>
    <s v="Packaged Water-to-Air Geothermal Heat Pump"/>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1"/>
    <s v="Console Water-to-Air Geothermal Heat Pump"/>
    <b v="1"/>
    <n v="0.723998692"/>
    <s v="Lodging"/>
    <s v="GA, Clayton County"/>
    <s v="150001_200000"/>
    <s v="Zone-by-Zone"/>
    <s v="gen2_t8_halogen"/>
    <s v="Georgia"/>
    <n v="23.064507939999999"/>
    <s v="E: Lodging with Zone-by-Zone Systems"/>
    <n v="9.3006499999999999E-4"/>
    <n v="1.014727E-3"/>
    <n v="0"/>
    <n v="0"/>
    <n v="0"/>
    <n v="3.5583580000000002E-3"/>
    <n v="1.290633E-3"/>
    <n v="9.3799900000000002E-4"/>
    <n v="4.9716499999999997E-5"/>
    <n v="8.2010600000000003E-4"/>
    <n v="0"/>
    <n v="2.5150519999999998E-3"/>
    <n v="7.9932799999999997E-4"/>
    <n v="0"/>
    <n v="0"/>
    <n v="3.5583580000000002E-3"/>
    <n v="3.8056850000000001E-3"/>
    <n v="9.3799900000000002E-4"/>
    <n v="4.9716499999999997E-5"/>
    <n v="1.6194340000000001E-3"/>
    <n v="9.9711920000000002E-3"/>
    <n v="126699.7711"/>
  </r>
  <r>
    <n v="93754"/>
    <x v="22"/>
    <s v="Standard Performance HP RTU, Electric Backup"/>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3"/>
    <s v="Standard Performance HP RTU, Electric Backup + Roof Insulation"/>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4"/>
    <s v="Standard Performance HP RTU, Electric Backup, 32F Minimum Compressor Lockout"/>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5"/>
    <s v="Cold Climate Challenge HP RTU, Electric Backup"/>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6"/>
    <s v="Ideal Thermal Air Loads"/>
    <b v="1"/>
    <n v="0.723998692"/>
    <s v="Lodging"/>
    <s v="GA, Clayton County"/>
    <s v="150001_200000"/>
    <s v="Zone-by-Zone"/>
    <s v="gen2_t8_halogen"/>
    <s v="Georgia"/>
    <n v="29.905000000000001"/>
    <s v="E: Lodging with Zone-by-Zone Systems"/>
    <n v="5.4779999999999998E-4"/>
    <n v="5.9303000000000003E-4"/>
    <n v="4.6660790000000001E-3"/>
    <n v="1.8298629999999999E-3"/>
    <n v="0"/>
    <n v="1.86857E-5"/>
    <n v="1.290633E-3"/>
    <n v="9.3799900000000002E-4"/>
    <n v="5.0718399999999999E-5"/>
    <n v="8.2010000000000004E-4"/>
    <n v="0"/>
    <n v="2.5150519999999998E-3"/>
    <n v="7.9932799999999997E-4"/>
    <n v="0"/>
    <n v="0"/>
    <n v="6.5146279999999997E-3"/>
    <n v="3.8056850000000001E-3"/>
    <n v="9.3799900000000002E-4"/>
    <n v="5.0718399999999999E-5"/>
    <n v="1.6194270000000001E-3"/>
    <n v="1.2928457000000001E-2"/>
    <n v="126699.7711"/>
  </r>
  <r>
    <n v="93754"/>
    <x v="27"/>
    <s v="LED Lighting"/>
    <b v="1"/>
    <n v="0.723998692"/>
    <s v="Lodging"/>
    <s v="GA, Clayton County"/>
    <s v="150001_200000"/>
    <s v="Zone-by-Zone"/>
    <s v="gen2_t8_halogen"/>
    <s v="Georgia"/>
    <n v="18.980793649999999"/>
    <s v="E: Lodging with Zone-by-Zone Systems"/>
    <n v="7.1325299999999996E-4"/>
    <n v="8.0433999999999996E-4"/>
    <n v="0"/>
    <n v="0"/>
    <n v="0"/>
    <n v="2.3636519999999999E-3"/>
    <n v="1.290633E-3"/>
    <n v="3.6598799999999998E-4"/>
    <n v="5.0979200000000001E-5"/>
    <n v="8.2009300000000004E-4"/>
    <n v="0"/>
    <n v="2.5150519999999998E-3"/>
    <n v="7.9932799999999997E-4"/>
    <n v="0"/>
    <n v="0"/>
    <n v="2.3636519999999999E-3"/>
    <n v="3.8056850000000001E-3"/>
    <n v="3.6598799999999998E-4"/>
    <n v="5.0979200000000001E-5"/>
    <n v="1.6194200000000001E-3"/>
    <n v="8.2057299999999996E-3"/>
    <n v="126699.7711"/>
  </r>
  <r>
    <n v="93754"/>
    <x v="28"/>
    <s v="Electric Kitchen Equipment"/>
    <b v="1"/>
    <n v="0.723998692"/>
    <s v="Lodging"/>
    <s v="GA, Clayton County"/>
    <s v="150001_200000"/>
    <s v="Zone-by-Zone"/>
    <s v="gen2_t8_halogen"/>
    <s v="Georgia"/>
    <n v="18.242603169999999"/>
    <s v="E: Lodging with Zone-by-Zone Systems"/>
    <n v="7.4792000000000001E-4"/>
    <n v="8.6419899999999996E-4"/>
    <n v="0"/>
    <n v="0"/>
    <n v="0"/>
    <n v="2.3746650000000002E-3"/>
    <n v="2.2586120000000001E-3"/>
    <n v="9.3799900000000002E-4"/>
    <n v="5.06017E-5"/>
    <n v="8.2010000000000004E-4"/>
    <n v="0"/>
    <n v="6.45299E-4"/>
    <n v="7.9932799999999997E-4"/>
    <n v="0"/>
    <n v="0"/>
    <n v="2.3746650000000002E-3"/>
    <n v="2.9039109999999999E-3"/>
    <n v="9.3799900000000002E-4"/>
    <n v="5.06017E-5"/>
    <n v="1.6194270000000001E-3"/>
    <n v="7.8865979999999999E-3"/>
    <n v="126699.7711"/>
  </r>
  <r>
    <n v="93754"/>
    <x v="29"/>
    <s v="Demand Flexibility, Thermostat Control, Load Shed for Daily Bldg Peak Reduction"/>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0"/>
    <s v="Demand Flexibility, Thermostat Control, Load Shift for Daily Bldg Peak Reduction"/>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1"/>
    <s v="Demand Flexibility, Lighting Control, Load Shed for Daily Bldg Peak Reduction"/>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2"/>
    <s v="Demand Flexibility, Lighting Control, Load Shed for Daily GHG Emission Reduction"/>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3"/>
    <s v="Package 1, Wall &amp; Roof Insulation + New Windows"/>
    <b v="1"/>
    <n v="0.723998692"/>
    <s v="Lodging"/>
    <s v="GA, Clayton County"/>
    <s v="150001_200000"/>
    <s v="Zone-by-Zone"/>
    <s v="gen2_t8_halogen"/>
    <s v="Georgia"/>
    <n v="19.79357143"/>
    <s v="E: Lodging with Zone-by-Zone Systems"/>
    <n v="7.5296599999999999E-4"/>
    <n v="8.4621299999999996E-4"/>
    <n v="0"/>
    <n v="0"/>
    <n v="0"/>
    <n v="2.14306E-3"/>
    <n v="1.290633E-3"/>
    <n v="9.3799900000000002E-4"/>
    <n v="5.0937999999999999E-5"/>
    <n v="8.2009300000000004E-4"/>
    <n v="0"/>
    <n v="2.5150519999999998E-3"/>
    <n v="7.9932799999999997E-4"/>
    <n v="0"/>
    <n v="0"/>
    <n v="2.14306E-3"/>
    <n v="3.8056850000000001E-3"/>
    <n v="9.3799900000000002E-4"/>
    <n v="5.0937999999999999E-5"/>
    <n v="1.6194200000000001E-3"/>
    <n v="8.5571090000000002E-3"/>
    <n v="126699.7711"/>
  </r>
  <r>
    <n v="93754"/>
    <x v="34"/>
    <s v="Package 2, LED Lighting + Variable Speed HP RTU or HP Boilers"/>
    <b v="1"/>
    <n v="0.723998692"/>
    <s v="Lodging"/>
    <s v="GA, Clayton County"/>
    <s v="150001_200000"/>
    <s v="Zone-by-Zone"/>
    <s v="gen2_t8_halogen"/>
    <s v="Georgia"/>
    <n v="18.980793649999999"/>
    <s v="E: Lodging with Zone-by-Zone Systems"/>
    <n v="7.1325299999999996E-4"/>
    <n v="8.0433999999999996E-4"/>
    <n v="0"/>
    <n v="0"/>
    <n v="0"/>
    <n v="2.3636519999999999E-3"/>
    <n v="1.290633E-3"/>
    <n v="3.6598799999999998E-4"/>
    <n v="5.0979200000000001E-5"/>
    <n v="8.2009300000000004E-4"/>
    <n v="0"/>
    <n v="2.5150519999999998E-3"/>
    <n v="7.9932799999999997E-4"/>
    <n v="0"/>
    <n v="0"/>
    <n v="2.3636519999999999E-3"/>
    <n v="3.8056850000000001E-3"/>
    <n v="3.6598799999999998E-4"/>
    <n v="5.0979200000000001E-5"/>
    <n v="1.6194200000000001E-3"/>
    <n v="8.2057299999999996E-3"/>
    <n v="126699.7711"/>
  </r>
  <r>
    <n v="93754"/>
    <x v="35"/>
    <s v="Package 3, LED Lighting + Standard Performance HP RTU or HP Boilers"/>
    <b v="1"/>
    <n v="0.723998692"/>
    <s v="Lodging"/>
    <s v="GA, Clayton County"/>
    <s v="150001_200000"/>
    <s v="Zone-by-Zone"/>
    <s v="gen2_t8_halogen"/>
    <s v="Georgia"/>
    <n v="18.980793649999999"/>
    <s v="E: Lodging with Zone-by-Zone Systems"/>
    <n v="7.1325299999999996E-4"/>
    <n v="8.0433999999999996E-4"/>
    <n v="0"/>
    <n v="0"/>
    <n v="0"/>
    <n v="2.3636519999999999E-3"/>
    <n v="1.290633E-3"/>
    <n v="3.6598799999999998E-4"/>
    <n v="5.0979200000000001E-5"/>
    <n v="8.2009300000000004E-4"/>
    <n v="0"/>
    <n v="2.5150519999999998E-3"/>
    <n v="7.9932799999999997E-4"/>
    <n v="0"/>
    <n v="0"/>
    <n v="2.3636519999999999E-3"/>
    <n v="3.8056850000000001E-3"/>
    <n v="3.6598799999999998E-4"/>
    <n v="5.0979200000000001E-5"/>
    <n v="1.6194200000000001E-3"/>
    <n v="8.2057299999999996E-3"/>
    <n v="126699.7711"/>
  </r>
  <r>
    <n v="93754"/>
    <x v="36"/>
    <s v="Package 4, Package 1 + Package 2"/>
    <b v="1"/>
    <n v="0.723998692"/>
    <s v="Lodging"/>
    <s v="GA, Clayton County"/>
    <s v="150001_200000"/>
    <s v="Zone-by-Zone"/>
    <s v="gen2_t8_halogen"/>
    <s v="Georgia"/>
    <n v="17.983952380000002"/>
    <s v="E: Lodging with Zone-by-Zone Systems"/>
    <n v="6.6637599999999999E-4"/>
    <n v="7.5298499999999996E-4"/>
    <n v="0"/>
    <n v="0"/>
    <n v="0"/>
    <n v="1.932713E-3"/>
    <n v="1.290633E-3"/>
    <n v="3.6598799999999998E-4"/>
    <n v="5.0979200000000001E-5"/>
    <n v="8.2009300000000004E-4"/>
    <n v="0"/>
    <n v="2.5150519999999998E-3"/>
    <n v="7.9932799999999997E-4"/>
    <n v="0"/>
    <n v="0"/>
    <n v="1.932713E-3"/>
    <n v="3.8056850000000001E-3"/>
    <n v="3.6598799999999998E-4"/>
    <n v="5.0979200000000001E-5"/>
    <n v="1.6194200000000001E-3"/>
    <n v="7.7747780000000004E-3"/>
    <n v="126699.7711"/>
  </r>
  <r>
    <n v="93754"/>
    <x v="37"/>
    <s v="Package 5, Variable Speed HP RTU or HP Boilers + Economizer + DCV + Energy Recovery"/>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8"/>
    <s v="Comprehensive Geothermal Heat Pump Package, Hydronic GHP, Packaged GHP, or Console GHP"/>
    <b v="1"/>
    <n v="0.723998692"/>
    <s v="Lodging"/>
    <s v="GA, Clayton County"/>
    <s v="150001_200000"/>
    <s v="Zone-by-Zone"/>
    <s v="gen2_t8_halogen"/>
    <s v="Georgia"/>
    <n v="23.064507939999999"/>
    <s v="E: Lodging with Zone-by-Zone Systems"/>
    <n v="9.3006499999999999E-4"/>
    <n v="1.014727E-3"/>
    <n v="0"/>
    <n v="0"/>
    <n v="0"/>
    <n v="3.5583580000000002E-3"/>
    <n v="1.290633E-3"/>
    <n v="9.3799900000000002E-4"/>
    <n v="4.9716499999999997E-5"/>
    <n v="8.2010600000000003E-4"/>
    <n v="0"/>
    <n v="2.5150519999999998E-3"/>
    <n v="7.9932799999999997E-4"/>
    <n v="0"/>
    <n v="0"/>
    <n v="3.5583580000000002E-3"/>
    <n v="3.8056850000000001E-3"/>
    <n v="9.3799900000000002E-4"/>
    <n v="4.9716499999999997E-5"/>
    <n v="1.6194340000000001E-3"/>
    <n v="9.9711920000000002E-3"/>
    <n v="126699.7711"/>
  </r>
  <r>
    <n v="93754"/>
    <x v="39"/>
    <s v="Package 6, Demand Flexibility, Lighting + Thermostat Control, Load Shed for Daily Bldg Peak Reduction"/>
    <b v="0"/>
    <n v="0.723998692"/>
    <s v="Lodging"/>
    <s v="GA, Clayton County"/>
    <s v="150001_200000"/>
    <s v="Zone-by-Zone"/>
    <s v="gen2_t8_halogen"/>
    <s v="Georgia"/>
    <n v="20.571174599999999"/>
    <s v="E: Lodging with Zone-by-Zone Systems"/>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105358"/>
    <x v="1"/>
    <s v="Wall Insulation"/>
    <b v="1"/>
    <n v="0.322759823"/>
    <s v="Lodging"/>
    <s v="GA, Fulton County"/>
    <s v="600001_1mil"/>
    <s v="Zone-by-Zone"/>
    <s v="gen4_led"/>
    <s v="Georgia"/>
    <n v="14.82332639"/>
    <s v="E: Lodging with Zone-by-Zone Systems"/>
    <n v="1.1566390000000001E-3"/>
    <n v="1.3977499999999999E-3"/>
    <n v="0"/>
    <n v="0"/>
    <n v="0"/>
    <n v="3.905787E-3"/>
    <n v="3.7524730000000001E-3"/>
    <n v="7.7172500000000002E-4"/>
    <n v="2.2818400000000002E-5"/>
    <n v="1.5781359999999999E-3"/>
    <n v="1.41459E-4"/>
    <n v="1.2721779999999999E-3"/>
    <n v="1.61539E-3"/>
    <n v="0"/>
    <n v="0"/>
    <n v="4.047246E-3"/>
    <n v="5.0246520000000001E-3"/>
    <n v="7.7172500000000002E-4"/>
    <n v="2.2818400000000002E-5"/>
    <n v="3.1935259999999999E-3"/>
    <n v="1.3059970000000001E-2"/>
    <n v="258207.85870000001"/>
  </r>
  <r>
    <n v="105358"/>
    <x v="2"/>
    <s v="Roof Insulation"/>
    <b v="1"/>
    <n v="0.322759823"/>
    <s v="Lodging"/>
    <s v="GA, Fulton County"/>
    <s v="600001_1mil"/>
    <s v="Zone-by-Zone"/>
    <s v="gen4_led"/>
    <s v="Georgia"/>
    <n v="14.81652431"/>
    <s v="E: Lodging with Zone-by-Zone Systems"/>
    <n v="1.156893E-3"/>
    <n v="1.396172E-3"/>
    <n v="0"/>
    <n v="0"/>
    <n v="0"/>
    <n v="3.8832900000000002E-3"/>
    <n v="3.7524730000000001E-3"/>
    <n v="7.7172500000000002E-4"/>
    <n v="2.2818400000000002E-5"/>
    <n v="1.5781359999999999E-3"/>
    <n v="1.5796300000000001E-4"/>
    <n v="1.2721779999999999E-3"/>
    <n v="1.61539E-3"/>
    <n v="0"/>
    <n v="0"/>
    <n v="4.0412529999999999E-3"/>
    <n v="5.0246520000000001E-3"/>
    <n v="7.7172500000000002E-4"/>
    <n v="2.2818400000000002E-5"/>
    <n v="3.1935259999999999E-3"/>
    <n v="1.3053977E-2"/>
    <n v="258207.85870000001"/>
  </r>
  <r>
    <n v="105358"/>
    <x v="3"/>
    <s v="Secondary Windows"/>
    <b v="1"/>
    <n v="0.322759823"/>
    <s v="Lodging"/>
    <s v="GA, Fulton County"/>
    <s v="600001_1mil"/>
    <s v="Zone-by-Zone"/>
    <s v="gen4_led"/>
    <s v="Georgia"/>
    <n v="14.843010420000001"/>
    <s v="E: Lodging with Zone-by-Zone Systems"/>
    <n v="1.1585040000000001E-3"/>
    <n v="1.396609E-3"/>
    <n v="0"/>
    <n v="0"/>
    <n v="0"/>
    <n v="3.8618569999999998E-3"/>
    <n v="3.7524730000000001E-3"/>
    <n v="7.7172500000000002E-4"/>
    <n v="2.2818400000000002E-5"/>
    <n v="1.5781359999999999E-3"/>
    <n v="2.0273399999999999E-4"/>
    <n v="1.2721779999999999E-3"/>
    <n v="1.61539E-3"/>
    <n v="0"/>
    <n v="0"/>
    <n v="4.0645910000000002E-3"/>
    <n v="5.0246520000000001E-3"/>
    <n v="7.7172500000000002E-4"/>
    <n v="2.2818400000000002E-5"/>
    <n v="3.1935259999999999E-3"/>
    <n v="1.3077312000000001E-2"/>
    <n v="258207.85870000001"/>
  </r>
  <r>
    <n v="105358"/>
    <x v="4"/>
    <s v="Window Film"/>
    <b v="1"/>
    <n v="0.322759823"/>
    <s v="Lodging"/>
    <s v="GA, Fulton County"/>
    <s v="600001_1mil"/>
    <s v="Zone-by-Zone"/>
    <s v="gen4_led"/>
    <s v="Georgia"/>
    <n v="14.73034028"/>
    <s v="E: Lodging with Zone-by-Zone Systems"/>
    <n v="1.149459E-3"/>
    <n v="1.3832989999999999E-3"/>
    <n v="0"/>
    <n v="0"/>
    <n v="0"/>
    <n v="3.7343110000000001E-3"/>
    <n v="3.7524730000000001E-3"/>
    <n v="7.7172500000000002E-4"/>
    <n v="2.2818400000000002E-5"/>
    <n v="1.5781359999999999E-3"/>
    <n v="2.3101299999999999E-4"/>
    <n v="1.2721779999999999E-3"/>
    <n v="1.61539E-3"/>
    <n v="0"/>
    <n v="0"/>
    <n v="3.9653240000000001E-3"/>
    <n v="5.0246520000000001E-3"/>
    <n v="7.7172500000000002E-4"/>
    <n v="2.2818400000000002E-5"/>
    <n v="3.1935259999999999E-3"/>
    <n v="1.2978045000000001E-2"/>
    <n v="258207.85870000001"/>
  </r>
  <r>
    <n v="105358"/>
    <x v="5"/>
    <s v="New Windows"/>
    <b v="1"/>
    <n v="0.322759823"/>
    <s v="Lodging"/>
    <s v="GA, Fulton County"/>
    <s v="600001_1mil"/>
    <s v="Zone-by-Zone"/>
    <s v="gen4_led"/>
    <s v="Georgia"/>
    <n v="14.74286111"/>
    <s v="E: Lodging with Zone-by-Zone Systems"/>
    <n v="1.151953E-3"/>
    <n v="1.3863E-3"/>
    <n v="0"/>
    <n v="0"/>
    <n v="0"/>
    <n v="3.7775550000000001E-3"/>
    <n v="3.7524730000000001E-3"/>
    <n v="7.7172500000000002E-4"/>
    <n v="2.2818400000000002E-5"/>
    <n v="1.5781359999999999E-3"/>
    <n v="1.9880000000000001E-4"/>
    <n v="1.2721779999999999E-3"/>
    <n v="1.61539E-3"/>
    <n v="0"/>
    <n v="0"/>
    <n v="3.9763560000000003E-3"/>
    <n v="5.0246520000000001E-3"/>
    <n v="7.7172500000000002E-4"/>
    <n v="2.2818400000000002E-5"/>
    <n v="3.1935259999999999E-3"/>
    <n v="1.2989077E-2"/>
    <n v="258207.85870000001"/>
  </r>
  <r>
    <n v="105358"/>
    <x v="6"/>
    <s v="HP Boiler, Electric Backu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7"/>
    <s v="HP Boiler, Gas Backu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8"/>
    <s v="DOAS HP Minisplits"/>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9"/>
    <s v="Variable Speed HP RTU, Original Heating Fuel Backu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0"/>
    <s v="Variable Speed HP RTU, Electric Backu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1"/>
    <s v="VRF with DOAS"/>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2"/>
    <s v="Demand Control Ventilation"/>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3"/>
    <s v="Energy Recovery for AHUs"/>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4"/>
    <s v="Air Side Economizers for AHUs"/>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5"/>
    <s v="VRF with DOAS, 25pct Heat Pump Upsizing Allowance"/>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6"/>
    <s v="Unoccupied AHU Control"/>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7"/>
    <s v="Variable Speed HP RTU, Electric Backup, Energy Recovery"/>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8"/>
    <s v="Advanced RTU Controls"/>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9"/>
    <s v="Hydronic Water-to-Water Geothermal Heat Pum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0"/>
    <s v="Packaged Water-to-Air Geothermal Heat Pum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1"/>
    <s v="Console Water-to-Air Geothermal Heat Pum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2"/>
    <s v="Standard Performance HP RTU, Electric Backu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3"/>
    <s v="Standard Performance HP RTU, Electric Backup + Roof Insulation"/>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4"/>
    <s v="Standard Performance HP RTU, Electric Backup, 32F Minimum Compressor Lockout"/>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5"/>
    <s v="Cold Climate Challenge HP RTU, Electric Backu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6"/>
    <s v="Ideal Thermal Air Loads"/>
    <b v="1"/>
    <n v="0.322759823"/>
    <s v="Lodging"/>
    <s v="GA, Fulton County"/>
    <s v="600001_1mil"/>
    <s v="Zone-by-Zone"/>
    <s v="gen4_led"/>
    <s v="Georgia"/>
    <n v="21.419475689999999"/>
    <s v="E: Lodging with Zone-by-Zone Systems"/>
    <n v="8.1111099999999999E-4"/>
    <n v="9.2734499999999999E-4"/>
    <n v="7.0690789999999998E-3"/>
    <n v="2.7519580000000001E-3"/>
    <n v="0"/>
    <n v="3.8077500000000003E-5"/>
    <n v="3.7524730000000001E-3"/>
    <n v="7.7172500000000002E-4"/>
    <n v="2.2436E-5"/>
    <n v="1.5781359999999999E-3"/>
    <n v="0"/>
    <n v="1.2721779999999999E-3"/>
    <n v="1.6153929999999999E-3"/>
    <n v="0"/>
    <n v="0"/>
    <n v="9.8591149999999999E-3"/>
    <n v="5.0246520000000001E-3"/>
    <n v="7.7172500000000002E-4"/>
    <n v="2.2436E-5"/>
    <n v="3.1935290000000001E-3"/>
    <n v="1.8871453E-2"/>
    <n v="258207.85870000001"/>
  </r>
  <r>
    <n v="105358"/>
    <x v="27"/>
    <s v="LED Lighting"/>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8"/>
    <s v="Electric Kitchen Equipment"/>
    <b v="1"/>
    <n v="0.322759823"/>
    <s v="Lodging"/>
    <s v="GA, Fulton County"/>
    <s v="600001_1mil"/>
    <s v="Zone-by-Zone"/>
    <s v="gen4_led"/>
    <s v="Georgia"/>
    <n v="14.818677080000001"/>
    <s v="E: Lodging with Zone-by-Zone Systems"/>
    <n v="1.1600180000000001E-3"/>
    <n v="1.4032000000000001E-3"/>
    <n v="0"/>
    <n v="0"/>
    <n v="0"/>
    <n v="3.9092739999999999E-3"/>
    <n v="3.8583659999999998E-3"/>
    <n v="7.7172500000000002E-4"/>
    <n v="2.2766399999999999E-5"/>
    <n v="1.5781390000000001E-3"/>
    <n v="2.0633500000000001E-4"/>
    <n v="1.093878E-3"/>
    <n v="1.61539E-3"/>
    <n v="0"/>
    <n v="0"/>
    <n v="4.1156090000000001E-3"/>
    <n v="4.9522439999999997E-3"/>
    <n v="7.7172500000000002E-4"/>
    <n v="2.2766399999999999E-5"/>
    <n v="3.1935290000000001E-3"/>
    <n v="1.3055874E-2"/>
    <n v="258207.85870000001"/>
  </r>
  <r>
    <n v="105358"/>
    <x v="29"/>
    <s v="Demand Flexibility, Thermostat Control, Load Shed for Daily Bldg Peak Reduction"/>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0"/>
    <s v="Demand Flexibility, Thermostat Control, Load Shift for Daily Bldg Peak Reduction"/>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1"/>
    <s v="Demand Flexibility, Lighting Control, Load Shed for Daily Bldg Peak Reduction"/>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2"/>
    <s v="Demand Flexibility, Lighting Control, Load Shed for Daily GHG Emission Reduction"/>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3"/>
    <s v="Package 1, Wall &amp; Roof Insulation + New Windows"/>
    <b v="1"/>
    <n v="0.322759823"/>
    <s v="Lodging"/>
    <s v="GA, Fulton County"/>
    <s v="600001_1mil"/>
    <s v="Zone-by-Zone"/>
    <s v="gen4_led"/>
    <s v="Georgia"/>
    <n v="14.581524310000001"/>
    <s v="E: Lodging with Zone-by-Zone Systems"/>
    <n v="1.14186E-3"/>
    <n v="1.3750629999999999E-3"/>
    <n v="0"/>
    <n v="0"/>
    <n v="0"/>
    <n v="3.7443419999999999E-3"/>
    <n v="3.7524730000000001E-3"/>
    <n v="7.7172500000000002E-4"/>
    <n v="2.2818400000000002E-5"/>
    <n v="1.5781359999999999E-3"/>
    <n v="8.9869299999999997E-5"/>
    <n v="1.2721779999999999E-3"/>
    <n v="1.61539E-3"/>
    <n v="0"/>
    <n v="0"/>
    <n v="3.8342110000000001E-3"/>
    <n v="5.0246520000000001E-3"/>
    <n v="7.7172500000000002E-4"/>
    <n v="2.2818400000000002E-5"/>
    <n v="3.1935259999999999E-3"/>
    <n v="1.2846932E-2"/>
    <n v="258207.85870000001"/>
  </r>
  <r>
    <n v="105358"/>
    <x v="34"/>
    <s v="Package 2, LED Lighting + Variable Speed HP RTU or HP Boilers"/>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5"/>
    <s v="Package 3, LED Lighting + Standard Performance HP RTU or HP Boilers"/>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6"/>
    <s v="Package 4, Package 1 + Package 2"/>
    <b v="1"/>
    <n v="0.322759823"/>
    <s v="Lodging"/>
    <s v="GA, Fulton County"/>
    <s v="600001_1mil"/>
    <s v="Zone-by-Zone"/>
    <s v="gen4_led"/>
    <s v="Georgia"/>
    <n v="14.581524310000001"/>
    <s v="E: Lodging with Zone-by-Zone Systems"/>
    <n v="1.14186E-3"/>
    <n v="1.3750629999999999E-3"/>
    <n v="0"/>
    <n v="0"/>
    <n v="0"/>
    <n v="3.7443419999999999E-3"/>
    <n v="3.7524730000000001E-3"/>
    <n v="7.7172500000000002E-4"/>
    <n v="2.2818400000000002E-5"/>
    <n v="1.5781359999999999E-3"/>
    <n v="8.9869299999999997E-5"/>
    <n v="1.2721779999999999E-3"/>
    <n v="1.61539E-3"/>
    <n v="0"/>
    <n v="0"/>
    <n v="3.8342110000000001E-3"/>
    <n v="5.0246520000000001E-3"/>
    <n v="7.7172500000000002E-4"/>
    <n v="2.2818400000000002E-5"/>
    <n v="3.1935259999999999E-3"/>
    <n v="1.2846932E-2"/>
    <n v="258207.85870000001"/>
  </r>
  <r>
    <n v="105358"/>
    <x v="37"/>
    <s v="Package 5, Variable Speed HP RTU or HP Boilers + Economizer + DCV + Energy Recovery"/>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8"/>
    <s v="Comprehensive Geothermal Heat Pump Package, Hydronic GHP, Packaged GHP, or Console GHP"/>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9"/>
    <s v="Package 6, Demand Flexibility, Lighting + Thermostat Control, Load Shed for Daily Bldg Peak Reduction"/>
    <b v="0"/>
    <n v="0.322759823"/>
    <s v="Lodging"/>
    <s v="GA, Fulton County"/>
    <s v="600001_1mil"/>
    <s v="Zone-by-Zone"/>
    <s v="gen4_led"/>
    <s v="Georgia"/>
    <n v="14.901729169999999"/>
    <s v="E: Lodging with Zone-by-Zone Systems"/>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419"/>
    <x v="0"/>
    <s v="Baseline"/>
    <b v="1"/>
    <n v="45.294103759999999"/>
    <s v="Mercantile"/>
    <s v="GA, Bibb County"/>
    <s v="1001_3000"/>
    <s v="Other HVAC"/>
    <s v="gen2_t8_halogen"/>
    <s v="Georgia"/>
    <n v="28.212499999999999"/>
    <s v="G: Buildings with Furnace-Based Multizone Systems"/>
    <n v="7.7099999999999998E-4"/>
    <n v="9.68303E-4"/>
    <n v="0"/>
    <n v="0"/>
    <n v="0"/>
    <n v="3.3120900000000002E-3"/>
    <n v="6.9848000000000002E-4"/>
    <n v="2.5565129999999998E-3"/>
    <n v="0"/>
    <n v="7.9936600000000003E-4"/>
    <n v="5.2599999999999999E-4"/>
    <n v="0"/>
    <n v="8.2812999999999995E-4"/>
    <n v="0"/>
    <n v="0"/>
    <n v="3.837989E-3"/>
    <n v="6.9848000000000002E-4"/>
    <n v="2.5565129999999998E-3"/>
    <n v="0"/>
    <n v="1.627496E-3"/>
    <n v="8.7204780000000003E-3"/>
    <n v="90588.207519999996"/>
  </r>
  <r>
    <n v="420"/>
    <x v="0"/>
    <s v="Baseline"/>
    <b v="1"/>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0"/>
    <s v="Baseline"/>
    <b v="1"/>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0"/>
    <s v="Baseline"/>
    <b v="1"/>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0"/>
    <s v="Baseline"/>
    <b v="1"/>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0"/>
    <s v="Baseline"/>
    <b v="1"/>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0"/>
    <s v="Baseline"/>
    <b v="1"/>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0"/>
    <s v="Baseline"/>
    <b v="1"/>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0"/>
    <s v="Baseline"/>
    <b v="1"/>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0"/>
    <s v="Baseline"/>
    <b v="1"/>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0"/>
    <s v="Baseline"/>
    <b v="1"/>
    <n v="2.1820552790000001"/>
    <s v="Mercantile"/>
    <s v="GA, Bibb County"/>
    <s v="70001_80000"/>
    <s v="Small Packaged Unit"/>
    <s v="gen2_t8_halogen"/>
    <s v="Georgia"/>
    <n v="13.13914815"/>
    <s v="A: Non Food-Service Buildings with Small Packaged Units"/>
    <n v="5.71E-4"/>
    <n v="8.1768599999999998E-4"/>
    <n v="0"/>
    <n v="0"/>
    <n v="0"/>
    <n v="3.7022859999999999E-3"/>
    <n v="5.2926999999999998E-4"/>
    <n v="2.02331E-3"/>
    <n v="0"/>
    <n v="0"/>
    <n v="1.08E-3"/>
    <n v="0"/>
    <n v="0"/>
    <n v="0"/>
    <n v="0"/>
    <n v="4.7844669999999997E-3"/>
    <n v="5.2926999999999998E-4"/>
    <n v="2.02331E-3"/>
    <n v="0"/>
    <n v="0"/>
    <n v="7.3370459999999998E-3"/>
    <n v="163654.1459"/>
  </r>
  <r>
    <n v="9131"/>
    <x v="0"/>
    <s v="Baseline"/>
    <b v="1"/>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0"/>
    <s v="Baseline"/>
    <b v="1"/>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0"/>
    <s v="Baseline"/>
    <b v="1"/>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0"/>
    <s v="Baseline"/>
    <b v="1"/>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0"/>
    <s v="Baseline"/>
    <b v="1"/>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1"/>
    <s v="Wall Insulation"/>
    <b v="1"/>
    <n v="45.294103759999999"/>
    <s v="Mercantile"/>
    <s v="GA, Bibb County"/>
    <s v="1001_3000"/>
    <s v="Other HVAC"/>
    <s v="gen2_t8_halogen"/>
    <s v="Georgia"/>
    <n v="26.909722219999999"/>
    <s v="G: Buildings with Furnace-Based Multizone Systems"/>
    <n v="7.3975799999999997E-4"/>
    <n v="9.2939200000000002E-4"/>
    <n v="0"/>
    <n v="0"/>
    <n v="0"/>
    <n v="3.0824120000000001E-3"/>
    <n v="6.9848000000000002E-4"/>
    <n v="2.5565129999999998E-3"/>
    <n v="0"/>
    <n v="7.9936600000000003E-4"/>
    <n v="3.52889E-4"/>
    <n v="0"/>
    <n v="8.2812999999999995E-4"/>
    <n v="0"/>
    <n v="0"/>
    <n v="3.435301E-3"/>
    <n v="6.9848000000000002E-4"/>
    <n v="2.5565129999999998E-3"/>
    <n v="0"/>
    <n v="1.627496E-3"/>
    <n v="8.3177900000000003E-3"/>
    <n v="90588.207519999996"/>
  </r>
  <r>
    <n v="420"/>
    <x v="1"/>
    <s v="Wall Insulation"/>
    <b v="1"/>
    <n v="11.33339761"/>
    <s v="Mercantile"/>
    <s v="GA, Bibb County"/>
    <s v="8001_12000"/>
    <s v="Small Packaged Unit"/>
    <s v="gen2_t8_halogen"/>
    <s v="Georgia"/>
    <n v="43.411666670000002"/>
    <s v="C: Strip Malls with some Food-Service with Small Packaged Units"/>
    <n v="1.2610469999999999E-3"/>
    <n v="1.560397E-3"/>
    <n v="0"/>
    <n v="0"/>
    <n v="0"/>
    <n v="4.8780439999999998E-3"/>
    <n v="8.52592E-4"/>
    <n v="1.857182E-3"/>
    <n v="0"/>
    <n v="7.9232900000000004E-4"/>
    <n v="1.820445E-3"/>
    <n v="2.1914730000000002E-3"/>
    <n v="4.3957290000000001E-3"/>
    <n v="0"/>
    <n v="0"/>
    <n v="6.6984890000000002E-3"/>
    <n v="3.0440649999999999E-3"/>
    <n v="1.857182E-3"/>
    <n v="0"/>
    <n v="5.1880579999999997E-3"/>
    <n v="1.6787794000000002E-2"/>
    <n v="113333.9761"/>
  </r>
  <r>
    <n v="421"/>
    <x v="1"/>
    <s v="Wall Insulation"/>
    <b v="1"/>
    <n v="5.291284675"/>
    <s v="Mercantile"/>
    <s v="GA, Bibb County"/>
    <s v="12001_30000"/>
    <s v="Small Packaged Unit"/>
    <s v="gen2_t8_halogen"/>
    <s v="Georgia"/>
    <n v="40.480026459999998"/>
    <s v="C: Strip Malls with some Food-Service with Small Packaged Units"/>
    <n v="1.2004749999999999E-3"/>
    <n v="1.51092E-3"/>
    <n v="0"/>
    <n v="0"/>
    <n v="0"/>
    <n v="4.7900390000000003E-3"/>
    <n v="2.0371619999999999E-3"/>
    <n v="2.011484E-3"/>
    <n v="0"/>
    <n v="4.3406299999999999E-4"/>
    <n v="4.8571900000000002E-4"/>
    <n v="3.4183899999999999E-3"/>
    <n v="2.1709670000000002E-3"/>
    <n v="0"/>
    <n v="0"/>
    <n v="5.2757580000000002E-3"/>
    <n v="5.4555519999999998E-3"/>
    <n v="2.011484E-3"/>
    <n v="0"/>
    <n v="2.6050299999999999E-3"/>
    <n v="1.5347875E-2"/>
    <n v="111116.9782"/>
  </r>
  <r>
    <n v="423"/>
    <x v="1"/>
    <s v="Wall Insulation"/>
    <b v="1"/>
    <n v="22.567696349999999"/>
    <s v="Mercantile"/>
    <s v="GA, Bibb County"/>
    <s v="3001_8000"/>
    <s v="Small Packaged Unit"/>
    <s v="gen3_t5_cfl"/>
    <s v="Georgia"/>
    <n v="42.317171719999997"/>
    <s v="C: Strip Malls with some Food-Service with Small Packaged Units"/>
    <n v="1.624393E-3"/>
    <n v="1.889752E-3"/>
    <n v="0"/>
    <n v="0"/>
    <n v="0"/>
    <n v="6.7616079999999997E-3"/>
    <n v="3.3137459999999998E-3"/>
    <n v="2.103925E-3"/>
    <n v="0"/>
    <n v="1.0440479999999999E-3"/>
    <n v="1.34907E-3"/>
    <n v="0"/>
    <n v="3.350109E-3"/>
    <n v="0"/>
    <n v="0"/>
    <n v="8.1106790000000008E-3"/>
    <n v="3.3137459999999998E-3"/>
    <n v="2.103925E-3"/>
    <n v="0"/>
    <n v="4.3941579999999996E-3"/>
    <n v="1.7922293999999998E-2"/>
    <n v="124122.3299"/>
  </r>
  <r>
    <n v="869"/>
    <x v="1"/>
    <s v="Wall Insulation"/>
    <b v="1"/>
    <n v="63.879871080000001"/>
    <s v="Mercantile"/>
    <s v="GA, Bibb County"/>
    <s v="_1000"/>
    <s v="Small Packaged Unit"/>
    <s v="gen1_t12_incandescent"/>
    <s v="Georgia"/>
    <n v="21.274999999999999"/>
    <s v="A: Non Food-Service Buildings with Small Packaged Units"/>
    <n v="3.8945000000000001E-4"/>
    <n v="5.1645100000000002E-4"/>
    <n v="0"/>
    <n v="0"/>
    <n v="0"/>
    <n v="1.8823889999999999E-3"/>
    <n v="2.48846E-4"/>
    <n v="1.815182E-3"/>
    <n v="0"/>
    <n v="0"/>
    <n v="6.90835E-4"/>
    <n v="0"/>
    <n v="0"/>
    <n v="0"/>
    <n v="0"/>
    <n v="2.5732239999999998E-3"/>
    <n v="2.48846E-4"/>
    <n v="1.815182E-3"/>
    <n v="0"/>
    <n v="0"/>
    <n v="4.6372510000000002E-3"/>
    <n v="63879.871079999997"/>
  </r>
  <r>
    <n v="6095"/>
    <x v="1"/>
    <s v="Wall Insulation"/>
    <b v="1"/>
    <n v="0.80023063000000005"/>
    <s v="Mercantile"/>
    <s v="GA, Bibb County"/>
    <s v="150001_200000"/>
    <s v="Small Packaged Unit"/>
    <s v="gen5_led"/>
    <s v="Georgia"/>
    <n v="15.709396829999999"/>
    <s v="A: Non Food-Service Buildings with Small Packaged Units"/>
    <n v="7.3230500000000004E-4"/>
    <n v="8.33931E-4"/>
    <n v="0"/>
    <n v="0"/>
    <n v="0"/>
    <n v="3.6752080000000001E-3"/>
    <n v="1.0752940000000001E-3"/>
    <n v="1.5983589999999999E-3"/>
    <n v="0"/>
    <n v="0"/>
    <n v="1.157679E-3"/>
    <n v="0"/>
    <n v="0"/>
    <n v="0"/>
    <n v="0"/>
    <n v="4.8328870000000001E-3"/>
    <n v="1.0752940000000001E-3"/>
    <n v="1.5983589999999999E-3"/>
    <n v="0"/>
    <n v="0"/>
    <n v="7.5065399999999999E-3"/>
    <n v="140040.3602"/>
  </r>
  <r>
    <n v="6098"/>
    <x v="1"/>
    <s v="Wall Insulation"/>
    <b v="1"/>
    <n v="1.9489976870000001"/>
    <s v="Mercantile"/>
    <s v="GA, Bibb County"/>
    <s v="100001_150000"/>
    <s v="Small Packaged Unit"/>
    <s v="gen2_t8_halogen"/>
    <s v="Georgia"/>
    <n v="18.799822219999999"/>
    <s v="A: Non Food-Service Buildings with Small Packaged Units"/>
    <n v="1.4057469999999999E-3"/>
    <n v="1.7828880000000001E-3"/>
    <n v="0"/>
    <n v="0"/>
    <n v="0"/>
    <n v="8.8930369999999995E-3"/>
    <n v="1.3099159999999999E-3"/>
    <n v="3.9071360000000003E-3"/>
    <n v="0"/>
    <n v="0"/>
    <n v="1.5178660000000001E-3"/>
    <n v="0"/>
    <n v="0"/>
    <n v="0"/>
    <n v="0"/>
    <n v="1.0410902E-2"/>
    <n v="1.3099159999999999E-3"/>
    <n v="3.9071360000000003E-3"/>
    <n v="0"/>
    <n v="0"/>
    <n v="1.5627953999999999E-2"/>
    <n v="243624.71090000001"/>
  </r>
  <r>
    <n v="6099"/>
    <x v="1"/>
    <s v="Wall Insulation"/>
    <b v="1"/>
    <n v="2.490672708"/>
    <s v="Mercantile"/>
    <s v="GA, Bibb County"/>
    <s v="40001_52000"/>
    <s v="Small Packaged Unit"/>
    <s v="gen2_t8_halogen"/>
    <s v="Georgia"/>
    <n v="22.508333329999999"/>
    <s v="A: Non Food-Service Buildings with Small Packaged Units"/>
    <n v="8.3279700000000003E-4"/>
    <n v="9.7065400000000005E-4"/>
    <n v="0"/>
    <n v="0"/>
    <n v="0"/>
    <n v="4.8355439999999998E-3"/>
    <n v="6.1604900000000002E-4"/>
    <n v="1.859077E-3"/>
    <n v="0"/>
    <n v="0"/>
    <n v="1.4885880000000001E-3"/>
    <n v="0"/>
    <n v="0"/>
    <n v="0"/>
    <n v="0"/>
    <n v="6.3241319999999997E-3"/>
    <n v="6.1604900000000002E-4"/>
    <n v="1.859077E-3"/>
    <n v="0"/>
    <n v="0"/>
    <n v="8.7992339999999995E-3"/>
    <n v="114570.9445"/>
  </r>
  <r>
    <n v="6101"/>
    <x v="1"/>
    <s v="Wall Insulation"/>
    <b v="1"/>
    <n v="0.60833183300000004"/>
    <s v="Mercantile"/>
    <s v="GA, Bibb County"/>
    <s v="200001_400000"/>
    <s v="Small Packaged Unit"/>
    <s v="gen2_t8_halogen"/>
    <s v="Georgia"/>
    <n v="14.11303704"/>
    <s v="A: Non Food-Service Buildings with Small Packaged Units"/>
    <n v="8.0332400000000001E-4"/>
    <n v="1.012904E-3"/>
    <n v="0"/>
    <n v="0"/>
    <n v="0"/>
    <n v="4.0189689999999998E-3"/>
    <n v="1.4007900000000001E-3"/>
    <n v="2.7117249999999999E-3"/>
    <n v="0"/>
    <n v="0"/>
    <n v="6.5689999999999998E-4"/>
    <n v="0"/>
    <n v="0"/>
    <n v="0"/>
    <n v="0"/>
    <n v="4.6758700000000004E-3"/>
    <n v="1.4007900000000001E-3"/>
    <n v="2.7117249999999999E-3"/>
    <n v="0"/>
    <n v="0"/>
    <n v="8.7883900000000001E-3"/>
    <n v="182499.55"/>
  </r>
  <r>
    <n v="6103"/>
    <x v="1"/>
    <s v="Wall Insulation"/>
    <b v="1"/>
    <n v="2.4894111959999998"/>
    <s v="Mercantile"/>
    <s v="GA, Bibb County"/>
    <s v="64001_70000"/>
    <s v="Small Packaged Unit"/>
    <s v="gen2_t8_halogen"/>
    <s v="Georgia"/>
    <n v="19.624917079999999"/>
    <s v="A: Non Food-Service Buildings with Small Packaged Units"/>
    <n v="1.0444479999999999E-3"/>
    <n v="1.2515079999999999E-3"/>
    <n v="0"/>
    <n v="0"/>
    <n v="0"/>
    <n v="6.2347130000000002E-3"/>
    <n v="8.0440299999999998E-4"/>
    <n v="2.611997E-3"/>
    <n v="0"/>
    <n v="0"/>
    <n v="1.517682E-3"/>
    <n v="0"/>
    <n v="0"/>
    <n v="0"/>
    <n v="0"/>
    <n v="7.7523949999999996E-3"/>
    <n v="8.0440299999999998E-4"/>
    <n v="2.611997E-3"/>
    <n v="0"/>
    <n v="0"/>
    <n v="1.1168795E-2"/>
    <n v="166790.55009999999"/>
  </r>
  <r>
    <n v="6104"/>
    <x v="1"/>
    <s v="Wall Insulation"/>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1"/>
    <s v="Wall Insulation"/>
    <b v="1"/>
    <n v="1.374182652"/>
    <s v="Mercantile"/>
    <s v="GA, Bibb County"/>
    <s v="52001_64000"/>
    <s v="Small Packaged Unit"/>
    <s v="gen2_t8_halogen"/>
    <s v="Georgia"/>
    <n v="39.546360149999998"/>
    <s v="C: Strip Malls with some Food-Service with Small Packaged Units"/>
    <n v="8.7140199999999996E-4"/>
    <n v="1.0636459999999999E-3"/>
    <n v="0"/>
    <n v="0"/>
    <n v="0"/>
    <n v="3.0635229999999999E-3"/>
    <n v="1.9530070000000001E-3"/>
    <n v="1.1065949999999999E-3"/>
    <n v="0"/>
    <n v="4.6791399999999999E-4"/>
    <n v="8.5807E-5"/>
    <n v="1.1915420000000001E-3"/>
    <n v="2.886516E-3"/>
    <n v="0"/>
    <n v="0"/>
    <n v="3.1493300000000001E-3"/>
    <n v="3.1445499999999999E-3"/>
    <n v="1.1065949999999999E-3"/>
    <n v="0"/>
    <n v="3.3544299999999998E-3"/>
    <n v="1.0754891000000001E-2"/>
    <n v="79702.593810000006"/>
  </r>
  <r>
    <n v="9133"/>
    <x v="1"/>
    <s v="Wall Insulation"/>
    <b v="1"/>
    <n v="0.98347234400000005"/>
    <s v="Mercantile"/>
    <s v="GA, Bibb County"/>
    <s v="30001_40000"/>
    <s v="Small Packaged Unit"/>
    <s v="gen3_t5_cfl"/>
    <s v="Georgia"/>
    <n v="29.40230159"/>
    <s v="C: Strip Malls with some Food-Service with Small Packaged Units"/>
    <n v="2.68495E-4"/>
    <n v="3.4733499999999999E-4"/>
    <n v="0"/>
    <n v="0"/>
    <n v="0"/>
    <n v="9.0322700000000004E-4"/>
    <n v="7.1723499999999999E-4"/>
    <n v="4.82137E-4"/>
    <n v="0"/>
    <n v="1.2460100000000001E-4"/>
    <n v="3.6814399999999999E-4"/>
    <n v="1.74415E-4"/>
    <n v="6.8356600000000003E-4"/>
    <n v="0"/>
    <n v="0"/>
    <n v="1.2713710000000001E-3"/>
    <n v="8.9165000000000002E-4"/>
    <n v="4.82137E-4"/>
    <n v="0"/>
    <n v="8.0816600000000003E-4"/>
    <n v="3.4533340000000002E-3"/>
    <n v="34421.532030000002"/>
  </r>
  <r>
    <n v="11585"/>
    <x v="1"/>
    <s v="Wall Insulation"/>
    <b v="1"/>
    <n v="1.4211164510000001"/>
    <s v="Mercantile"/>
    <s v="GA, Bibb County"/>
    <s v="80001_100000"/>
    <s v="Small Packaged Unit"/>
    <s v="gen2_t8_halogen"/>
    <s v="Georgia"/>
    <n v="30.21817901"/>
    <s v="C: Strip Malls with some Food-Service with Small Packaged Units"/>
    <n v="1.057842E-3"/>
    <n v="1.329003E-3"/>
    <n v="0"/>
    <n v="0"/>
    <n v="0"/>
    <n v="4.2500719999999997E-3"/>
    <n v="1.679671E-3"/>
    <n v="2.0348639999999999E-3"/>
    <n v="0"/>
    <n v="5.9027799999999996E-4"/>
    <n v="5.7431599999999995E-4"/>
    <n v="3.4654500000000002E-4"/>
    <n v="3.711921E-3"/>
    <n v="0"/>
    <n v="0"/>
    <n v="4.8243879999999998E-3"/>
    <n v="2.026216E-3"/>
    <n v="2.0348639999999999E-3"/>
    <n v="0"/>
    <n v="4.3021989999999996E-3"/>
    <n v="1.3187653000000001E-2"/>
    <n v="127900.4806"/>
  </r>
  <r>
    <n v="26621"/>
    <x v="1"/>
    <s v="Wall Insulation"/>
    <b v="1"/>
    <n v="4.2096490000000002E-3"/>
    <s v="Mercantile"/>
    <s v="GA, Bibb County"/>
    <s v="600001_1mil"/>
    <s v="Small Packaged Unit"/>
    <s v="gen2_t8_halogen"/>
    <s v="Georgia"/>
    <n v="11.592854170000001"/>
    <s v="A: Non Food-Service Buildings with Small Packaged Units"/>
    <n v="1.08139E-5"/>
    <n v="1.5875E-5"/>
    <n v="0"/>
    <n v="0"/>
    <n v="0"/>
    <n v="7.9667199999999995E-5"/>
    <n v="1.11167E-5"/>
    <n v="4.2431100000000001E-5"/>
    <n v="0"/>
    <n v="0"/>
    <n v="0"/>
    <n v="0"/>
    <n v="0"/>
    <n v="0"/>
    <n v="0"/>
    <n v="7.9667199999999995E-5"/>
    <n v="1.11167E-5"/>
    <n v="4.2431100000000001E-5"/>
    <n v="0"/>
    <n v="0"/>
    <n v="1.33215E-4"/>
    <n v="3367.7194089999998"/>
  </r>
  <r>
    <n v="44082"/>
    <x v="1"/>
    <s v="Wall Insulation"/>
    <b v="1"/>
    <n v="2.3207233000000001E-2"/>
    <s v="Mercantile"/>
    <s v="GA, Bibb County"/>
    <s v="400001_600000"/>
    <s v="Small Packaged Unit"/>
    <s v="gen2_t8_halogen"/>
    <s v="Georgia"/>
    <n v="25.194438890000001"/>
    <s v="C: Strip Malls with some Food-Service with Small Packaged Units"/>
    <n v="8.8859799999999999E-5"/>
    <n v="1.18528E-4"/>
    <n v="0"/>
    <n v="0"/>
    <n v="0"/>
    <n v="5.0868599999999995E-4"/>
    <n v="9.2862500000000001E-5"/>
    <n v="1.7079199999999999E-4"/>
    <n v="0"/>
    <n v="2.18588E-4"/>
    <n v="0"/>
    <n v="6.5990800000000004E-6"/>
    <n v="0"/>
    <n v="0"/>
    <n v="0"/>
    <n v="5.0868599999999995E-4"/>
    <n v="9.9461600000000003E-5"/>
    <n v="1.7079199999999999E-4"/>
    <n v="0"/>
    <n v="2.18588E-4"/>
    <n v="9.9752799999999991E-4"/>
    <n v="11603.61634"/>
  </r>
  <r>
    <n v="419"/>
    <x v="2"/>
    <s v="Roof Insulation"/>
    <b v="1"/>
    <n v="45.294103759999999"/>
    <s v="Mercantile"/>
    <s v="GA, Bibb County"/>
    <s v="1001_3000"/>
    <s v="Other HVAC"/>
    <s v="gen2_t8_halogen"/>
    <s v="Georgia"/>
    <n v="27.706944440000001"/>
    <s v="G: Buildings with Furnace-Based Multizone Systems"/>
    <n v="7.60059E-4"/>
    <n v="9.5309699999999997E-4"/>
    <n v="0"/>
    <n v="0"/>
    <n v="0"/>
    <n v="3.220648E-3"/>
    <n v="6.9848000000000002E-4"/>
    <n v="2.5565129999999998E-3"/>
    <n v="0"/>
    <n v="7.9936600000000003E-4"/>
    <n v="4.6107400000000001E-4"/>
    <n v="0"/>
    <n v="8.2812999999999995E-4"/>
    <n v="0"/>
    <n v="0"/>
    <n v="3.6817220000000001E-3"/>
    <n v="6.9848000000000002E-4"/>
    <n v="2.5565129999999998E-3"/>
    <n v="0"/>
    <n v="1.627496E-3"/>
    <n v="8.5642110000000004E-3"/>
    <n v="90588.207519999996"/>
  </r>
  <r>
    <n v="420"/>
    <x v="2"/>
    <s v="Roof Insulation"/>
    <b v="1"/>
    <n v="11.33339761"/>
    <s v="Mercantile"/>
    <s v="GA, Bibb County"/>
    <s v="8001_12000"/>
    <s v="Small Packaged Unit"/>
    <s v="gen2_t8_halogen"/>
    <s v="Georgia"/>
    <n v="43.135277780000003"/>
    <s v="C: Strip Malls with some Food-Service with Small Packaged Units"/>
    <n v="1.2599029999999999E-3"/>
    <n v="1.551518E-3"/>
    <n v="0"/>
    <n v="0"/>
    <n v="0"/>
    <n v="4.8448520000000002E-3"/>
    <n v="8.52592E-4"/>
    <n v="1.857182E-3"/>
    <n v="0"/>
    <n v="7.9232900000000004E-4"/>
    <n v="1.7468620000000001E-3"/>
    <n v="2.1914730000000002E-3"/>
    <n v="4.3957290000000001E-3"/>
    <n v="0"/>
    <n v="0"/>
    <n v="6.5917140000000003E-3"/>
    <n v="3.0440649999999999E-3"/>
    <n v="1.857182E-3"/>
    <n v="0"/>
    <n v="5.1880579999999997E-3"/>
    <n v="1.6680911E-2"/>
    <n v="113333.9761"/>
  </r>
  <r>
    <n v="421"/>
    <x v="2"/>
    <s v="Roof Insulation"/>
    <b v="1"/>
    <n v="5.291284675"/>
    <s v="Mercantile"/>
    <s v="GA, Bibb County"/>
    <s v="12001_30000"/>
    <s v="Small Packaged Unit"/>
    <s v="gen2_t8_halogen"/>
    <s v="Georgia"/>
    <n v="40.186772490000003"/>
    <s v="C: Strip Malls with some Food-Service with Small Packaged Units"/>
    <n v="1.195216E-3"/>
    <n v="1.5008300000000001E-3"/>
    <n v="0"/>
    <n v="0"/>
    <n v="0"/>
    <n v="4.739236E-3"/>
    <n v="2.0371619999999999E-3"/>
    <n v="2.011484E-3"/>
    <n v="0"/>
    <n v="4.3406299999999999E-4"/>
    <n v="4.25387E-4"/>
    <n v="3.4183899999999999E-3"/>
    <n v="2.1709670000000002E-3"/>
    <n v="0"/>
    <n v="0"/>
    <n v="5.1646219999999998E-3"/>
    <n v="5.4555519999999998E-3"/>
    <n v="2.011484E-3"/>
    <n v="0"/>
    <n v="2.6050299999999999E-3"/>
    <n v="1.5236688999999999E-2"/>
    <n v="111116.9782"/>
  </r>
  <r>
    <n v="423"/>
    <x v="2"/>
    <s v="Roof Insulation"/>
    <b v="1"/>
    <n v="22.567696349999999"/>
    <s v="Mercantile"/>
    <s v="GA, Bibb County"/>
    <s v="3001_8000"/>
    <s v="Small Packaged Unit"/>
    <s v="gen3_t5_cfl"/>
    <s v="Georgia"/>
    <n v="44.231313129999997"/>
    <s v="C: Strip Malls with some Food-Service with Small Packaged Units"/>
    <n v="1.7116169999999999E-3"/>
    <n v="1.9737499999999998E-3"/>
    <n v="0"/>
    <n v="0"/>
    <n v="0"/>
    <n v="7.3314390000000004E-3"/>
    <n v="3.3137459999999998E-3"/>
    <n v="2.103925E-3"/>
    <n v="0"/>
    <n v="1.0440479999999999E-3"/>
    <n v="1.5899219999999999E-3"/>
    <n v="0"/>
    <n v="3.350109E-3"/>
    <n v="0"/>
    <n v="0"/>
    <n v="8.9213620000000004E-3"/>
    <n v="3.3137459999999998E-3"/>
    <n v="2.103925E-3"/>
    <n v="0"/>
    <n v="4.3941579999999996E-3"/>
    <n v="1.8732977000000001E-2"/>
    <n v="124122.3299"/>
  </r>
  <r>
    <n v="869"/>
    <x v="2"/>
    <s v="Roof Insulation"/>
    <b v="1"/>
    <n v="63.879871080000001"/>
    <s v="Mercantile"/>
    <s v="GA, Bibb County"/>
    <s v="_1000"/>
    <s v="Small Packaged Unit"/>
    <s v="gen1_t12_incandescent"/>
    <s v="Georgia"/>
    <n v="24.616666670000001"/>
    <s v="A: Non Food-Service Buildings with Small Packaged Units"/>
    <n v="4.5320400000000002E-4"/>
    <n v="5.7835799999999995E-4"/>
    <n v="0"/>
    <n v="0"/>
    <n v="0"/>
    <n v="2.136078E-3"/>
    <n v="2.48846E-4"/>
    <n v="1.815182E-3"/>
    <n v="0"/>
    <n v="0"/>
    <n v="1.1661239999999999E-3"/>
    <n v="0"/>
    <n v="0"/>
    <n v="0"/>
    <n v="0"/>
    <n v="3.3022030000000001E-3"/>
    <n v="2.48846E-4"/>
    <n v="1.815182E-3"/>
    <n v="0"/>
    <n v="0"/>
    <n v="5.3656249999999997E-3"/>
    <n v="63879.871079999997"/>
  </r>
  <r>
    <n v="6095"/>
    <x v="2"/>
    <s v="Roof Insulation"/>
    <b v="1"/>
    <n v="0.80023063000000005"/>
    <s v="Mercantile"/>
    <s v="GA, Bibb County"/>
    <s v="150001_200000"/>
    <s v="Small Packaged Unit"/>
    <s v="gen5_led"/>
    <s v="Georgia"/>
    <n v="15.700047619999999"/>
    <s v="A: Non Food-Service Buildings with Small Packaged Units"/>
    <n v="7.3202900000000003E-4"/>
    <n v="8.3387800000000003E-4"/>
    <n v="0"/>
    <n v="0"/>
    <n v="0"/>
    <n v="3.679903E-3"/>
    <n v="1.0752940000000001E-3"/>
    <n v="1.5983589999999999E-3"/>
    <n v="0"/>
    <n v="0"/>
    <n v="1.1485169999999999E-3"/>
    <n v="0"/>
    <n v="0"/>
    <n v="0"/>
    <n v="0"/>
    <n v="4.8284189999999996E-3"/>
    <n v="1.0752940000000001E-3"/>
    <n v="1.5983589999999999E-3"/>
    <n v="0"/>
    <n v="0"/>
    <n v="7.5020720000000003E-3"/>
    <n v="140040.3602"/>
  </r>
  <r>
    <n v="6098"/>
    <x v="2"/>
    <s v="Roof Insulation"/>
    <b v="1"/>
    <n v="1.9489976870000001"/>
    <s v="Mercantile"/>
    <s v="GA, Bibb County"/>
    <s v="100001_150000"/>
    <s v="Small Packaged Unit"/>
    <s v="gen2_t8_halogen"/>
    <s v="Georgia"/>
    <n v="18.174222220000001"/>
    <s v="A: Non Food-Service Buildings with Small Packaged Units"/>
    <n v="1.374669E-3"/>
    <n v="1.737169E-3"/>
    <n v="0"/>
    <n v="0"/>
    <n v="0"/>
    <n v="8.683461E-3"/>
    <n v="1.3099159999999999E-3"/>
    <n v="3.9071360000000003E-3"/>
    <n v="0"/>
    <n v="0"/>
    <n v="1.207372E-3"/>
    <n v="0"/>
    <n v="0"/>
    <n v="0"/>
    <n v="0"/>
    <n v="9.8908339999999994E-3"/>
    <n v="1.3099159999999999E-3"/>
    <n v="3.9071360000000003E-3"/>
    <n v="0"/>
    <n v="0"/>
    <n v="1.5107904E-2"/>
    <n v="243624.71090000001"/>
  </r>
  <r>
    <n v="6099"/>
    <x v="2"/>
    <s v="Roof Insulation"/>
    <b v="1"/>
    <n v="2.490672708"/>
    <s v="Mercantile"/>
    <s v="GA, Bibb County"/>
    <s v="40001_52000"/>
    <s v="Small Packaged Unit"/>
    <s v="gen2_t8_halogen"/>
    <s v="Georgia"/>
    <n v="23.21624396"/>
    <s v="A: Non Food-Service Buildings with Small Packaged Units"/>
    <n v="8.6079799999999997E-4"/>
    <n v="9.9494699999999993E-4"/>
    <n v="0"/>
    <n v="0"/>
    <n v="0"/>
    <n v="4.9463559999999998E-3"/>
    <n v="6.1604900000000002E-4"/>
    <n v="1.859077E-3"/>
    <n v="0"/>
    <n v="0"/>
    <n v="1.6545220000000001E-3"/>
    <n v="0"/>
    <n v="0"/>
    <n v="0"/>
    <n v="0"/>
    <n v="6.6008780000000001E-3"/>
    <n v="6.1604900000000002E-4"/>
    <n v="1.859077E-3"/>
    <n v="0"/>
    <n v="0"/>
    <n v="9.0759789999999996E-3"/>
    <n v="114570.9445"/>
  </r>
  <r>
    <n v="6101"/>
    <x v="2"/>
    <s v="Roof Insulation"/>
    <b v="1"/>
    <n v="0.60833183300000004"/>
    <s v="Mercantile"/>
    <s v="GA, Bibb County"/>
    <s v="200001_400000"/>
    <s v="Small Packaged Unit"/>
    <s v="gen2_t8_halogen"/>
    <s v="Georgia"/>
    <n v="13.386546299999999"/>
    <s v="A: Non Food-Service Buildings with Small Packaged Units"/>
    <n v="7.8018100000000002E-4"/>
    <n v="9.7539999999999996E-4"/>
    <n v="0"/>
    <n v="0"/>
    <n v="0"/>
    <n v="3.87996E-3"/>
    <n v="1.4007900000000001E-3"/>
    <n v="2.7117249999999999E-3"/>
    <n v="0"/>
    <n v="0"/>
    <n v="3.4351299999999999E-4"/>
    <n v="0"/>
    <n v="0"/>
    <n v="0"/>
    <n v="0"/>
    <n v="4.2234730000000002E-3"/>
    <n v="1.4007900000000001E-3"/>
    <n v="2.7117249999999999E-3"/>
    <n v="0"/>
    <n v="0"/>
    <n v="8.3359939999999993E-3"/>
    <n v="182499.55"/>
  </r>
  <r>
    <n v="6103"/>
    <x v="2"/>
    <s v="Roof Insulation"/>
    <b v="1"/>
    <n v="2.4894111959999998"/>
    <s v="Mercantile"/>
    <s v="GA, Bibb County"/>
    <s v="64001_70000"/>
    <s v="Small Packaged Unit"/>
    <s v="gen2_t8_halogen"/>
    <s v="Georgia"/>
    <n v="19.412313430000001"/>
    <s v="A: Non Food-Service Buildings with Small Packaged Units"/>
    <n v="1.0377470000000001E-3"/>
    <n v="1.2412829999999999E-3"/>
    <n v="0"/>
    <n v="0"/>
    <n v="0"/>
    <n v="6.1938230000000002E-3"/>
    <n v="8.0440299999999998E-4"/>
    <n v="2.611997E-3"/>
    <n v="0"/>
    <n v="0"/>
    <n v="1.437577E-3"/>
    <n v="0"/>
    <n v="0"/>
    <n v="0"/>
    <n v="0"/>
    <n v="7.6313989999999996E-3"/>
    <n v="8.0440299999999998E-4"/>
    <n v="2.611997E-3"/>
    <n v="0"/>
    <n v="0"/>
    <n v="1.10478E-2"/>
    <n v="166790.55009999999"/>
  </r>
  <r>
    <n v="6104"/>
    <x v="2"/>
    <s v="Roof Insulation"/>
    <b v="1"/>
    <n v="2.1820552790000001"/>
    <s v="Mercantile"/>
    <s v="GA, Bibb County"/>
    <s v="70001_80000"/>
    <s v="Small Packaged Unit"/>
    <s v="gen2_t8_halogen"/>
    <s v="Georgia"/>
    <n v="12.87014815"/>
    <s v="A: Non Food-Service Buildings with Small Packaged Units"/>
    <n v="5.6042500000000003E-4"/>
    <n v="8.0567099999999999E-4"/>
    <n v="0"/>
    <n v="0"/>
    <n v="0"/>
    <n v="3.664521E-3"/>
    <n v="5.2926999999999998E-4"/>
    <n v="2.02331E-3"/>
    <n v="0"/>
    <n v="0"/>
    <n v="9.6975299999999996E-4"/>
    <n v="0"/>
    <n v="0"/>
    <n v="0"/>
    <n v="0"/>
    <n v="4.6342750000000002E-3"/>
    <n v="5.2926999999999998E-4"/>
    <n v="2.02331E-3"/>
    <n v="0"/>
    <n v="0"/>
    <n v="7.1868339999999996E-3"/>
    <n v="163654.1459"/>
  </r>
  <r>
    <n v="9131"/>
    <x v="2"/>
    <s v="Roof Insulation"/>
    <b v="1"/>
    <n v="1.374182652"/>
    <s v="Mercantile"/>
    <s v="GA, Bibb County"/>
    <s v="52001_64000"/>
    <s v="Small Packaged Unit"/>
    <s v="gen2_t8_halogen"/>
    <s v="Georgia"/>
    <n v="39.653687740000002"/>
    <s v="C: Strip Malls with some Food-Service with Small Packaged Units"/>
    <n v="8.7538100000000005E-4"/>
    <n v="1.066848E-3"/>
    <n v="0"/>
    <n v="0"/>
    <n v="0"/>
    <n v="3.0874489999999999E-3"/>
    <n v="1.9530070000000001E-3"/>
    <n v="1.1065949999999999E-3"/>
    <n v="0"/>
    <n v="4.6791399999999999E-4"/>
    <n v="9.1055899999999997E-5"/>
    <n v="1.1915420000000001E-3"/>
    <n v="2.886516E-3"/>
    <n v="0"/>
    <n v="0"/>
    <n v="3.1785049999999999E-3"/>
    <n v="3.1445499999999999E-3"/>
    <n v="1.1065949999999999E-3"/>
    <n v="0"/>
    <n v="3.3544299999999998E-3"/>
    <n v="1.078408E-2"/>
    <n v="79702.593810000006"/>
  </r>
  <r>
    <n v="9133"/>
    <x v="2"/>
    <s v="Roof Insulation"/>
    <b v="1"/>
    <n v="0.98347234400000005"/>
    <s v="Mercantile"/>
    <s v="GA, Bibb County"/>
    <s v="30001_40000"/>
    <s v="Small Packaged Unit"/>
    <s v="gen3_t5_cfl"/>
    <s v="Georgia"/>
    <n v="29.81071429"/>
    <s v="C: Strip Malls with some Food-Service with Small Packaged Units"/>
    <n v="2.7291799999999998E-4"/>
    <n v="3.5114500000000003E-4"/>
    <n v="0"/>
    <n v="0"/>
    <n v="0"/>
    <n v="9.1477699999999997E-4"/>
    <n v="7.1723499999999999E-4"/>
    <n v="4.82137E-4"/>
    <n v="0"/>
    <n v="1.2460100000000001E-4"/>
    <n v="4.0456299999999998E-4"/>
    <n v="1.74415E-4"/>
    <n v="6.8356600000000003E-4"/>
    <n v="0"/>
    <n v="0"/>
    <n v="1.31934E-3"/>
    <n v="8.9165000000000002E-4"/>
    <n v="4.82137E-4"/>
    <n v="0"/>
    <n v="8.0816600000000003E-4"/>
    <n v="3.501302E-3"/>
    <n v="34421.532030000002"/>
  </r>
  <r>
    <n v="11585"/>
    <x v="2"/>
    <s v="Roof Insulation"/>
    <b v="1"/>
    <n v="1.4211164510000001"/>
    <s v="Mercantile"/>
    <s v="GA, Bibb County"/>
    <s v="80001_100000"/>
    <s v="Small Packaged Unit"/>
    <s v="gen2_t8_halogen"/>
    <s v="Georgia"/>
    <n v="30.153024689999999"/>
    <s v="C: Strip Malls with some Food-Service with Small Packaged Units"/>
    <n v="1.0620009999999999E-3"/>
    <n v="1.3260489999999999E-3"/>
    <n v="0"/>
    <n v="0"/>
    <n v="0"/>
    <n v="4.2299349999999998E-3"/>
    <n v="1.679671E-3"/>
    <n v="2.0348639999999999E-3"/>
    <n v="0"/>
    <n v="5.9027799999999996E-4"/>
    <n v="5.6600499999999996E-4"/>
    <n v="3.4654500000000002E-4"/>
    <n v="3.711921E-3"/>
    <n v="0"/>
    <n v="0"/>
    <n v="4.7959400000000003E-3"/>
    <n v="2.026216E-3"/>
    <n v="2.0348639999999999E-3"/>
    <n v="0"/>
    <n v="4.3021989999999996E-3"/>
    <n v="1.3159219E-2"/>
    <n v="127900.4806"/>
  </r>
  <r>
    <n v="26621"/>
    <x v="2"/>
    <s v="Roof Insulation"/>
    <b v="1"/>
    <n v="4.2096490000000002E-3"/>
    <s v="Mercantile"/>
    <s v="GA, Bibb County"/>
    <s v="600001_1mil"/>
    <s v="Small Packaged Unit"/>
    <s v="gen2_t8_halogen"/>
    <s v="Georgia"/>
    <n v="11.053284720000001"/>
    <s v="A: Non Food-Service Buildings with Small Packaged Units"/>
    <n v="1.02536E-5"/>
    <n v="1.5136100000000001E-5"/>
    <n v="0"/>
    <n v="0"/>
    <n v="0"/>
    <n v="7.3467000000000007E-5"/>
    <n v="1.11167E-5"/>
    <n v="4.2431100000000001E-5"/>
    <n v="0"/>
    <n v="0"/>
    <n v="0"/>
    <n v="0"/>
    <n v="0"/>
    <n v="0"/>
    <n v="0"/>
    <n v="7.3467000000000007E-5"/>
    <n v="1.11167E-5"/>
    <n v="4.2431100000000001E-5"/>
    <n v="0"/>
    <n v="0"/>
    <n v="1.2701499999999999E-4"/>
    <n v="3367.7194089999998"/>
  </r>
  <r>
    <n v="44082"/>
    <x v="2"/>
    <s v="Roof Insulation"/>
    <b v="1"/>
    <n v="2.3207233000000001E-2"/>
    <s v="Mercantile"/>
    <s v="GA, Bibb County"/>
    <s v="400001_600000"/>
    <s v="Small Packaged Unit"/>
    <s v="gen2_t8_halogen"/>
    <s v="Georgia"/>
    <n v="24.37091667"/>
    <s v="C: Strip Malls with some Food-Service with Small Packaged Units"/>
    <n v="8.6073099999999994E-5"/>
    <n v="1.14642E-4"/>
    <n v="0"/>
    <n v="0"/>
    <n v="0"/>
    <n v="4.7607999999999998E-4"/>
    <n v="9.2862500000000001E-5"/>
    <n v="1.7079199999999999E-4"/>
    <n v="0"/>
    <n v="2.18588E-4"/>
    <n v="0"/>
    <n v="6.5990800000000004E-6"/>
    <n v="0"/>
    <n v="0"/>
    <n v="0"/>
    <n v="4.7607999999999998E-4"/>
    <n v="9.9461600000000003E-5"/>
    <n v="1.7079199999999999E-4"/>
    <n v="0"/>
    <n v="2.18588E-4"/>
    <n v="9.64922E-4"/>
    <n v="11603.61634"/>
  </r>
  <r>
    <n v="419"/>
    <x v="3"/>
    <s v="Secondary Windows"/>
    <b v="1"/>
    <n v="45.294103759999999"/>
    <s v="Mercantile"/>
    <s v="GA, Bibb County"/>
    <s v="1001_3000"/>
    <s v="Other HVAC"/>
    <s v="gen2_t8_halogen"/>
    <s v="Georgia"/>
    <n v="28.125"/>
    <s v="G: Buildings with Furnace-Based Multizone Systems"/>
    <n v="7.6864900000000005E-4"/>
    <n v="9.6539100000000001E-4"/>
    <n v="0"/>
    <n v="0"/>
    <n v="0"/>
    <n v="3.2906250000000001E-3"/>
    <n v="6.9848000000000002E-4"/>
    <n v="2.5565129999999998E-3"/>
    <n v="0"/>
    <n v="7.9936600000000003E-4"/>
    <n v="5.1988900000000005E-4"/>
    <n v="0"/>
    <n v="8.2812999999999995E-4"/>
    <n v="0"/>
    <n v="0"/>
    <n v="3.8105140000000001E-3"/>
    <n v="6.9848000000000002E-4"/>
    <n v="2.5565129999999998E-3"/>
    <n v="0"/>
    <n v="1.627496E-3"/>
    <n v="8.6934319999999992E-3"/>
    <n v="90588.207519999996"/>
  </r>
  <r>
    <n v="420"/>
    <x v="3"/>
    <s v="Secondary Windows"/>
    <b v="1"/>
    <n v="11.33339761"/>
    <s v="Mercantile"/>
    <s v="GA, Bibb County"/>
    <s v="8001_12000"/>
    <s v="Small Packaged Unit"/>
    <s v="gen2_t8_halogen"/>
    <s v="Georgia"/>
    <n v="44.342500000000001"/>
    <s v="C: Strip Malls with some Food-Service with Small Packaged Units"/>
    <n v="1.289295E-3"/>
    <n v="1.5855489999999999E-3"/>
    <n v="0"/>
    <n v="0"/>
    <n v="0"/>
    <n v="4.8992059999999997E-3"/>
    <n v="8.52592E-4"/>
    <n v="1.857182E-3"/>
    <n v="0"/>
    <n v="7.9232900000000004E-4"/>
    <n v="2.159354E-3"/>
    <n v="2.1914730000000002E-3"/>
    <n v="4.3957290000000001E-3"/>
    <n v="0"/>
    <n v="0"/>
    <n v="7.0585609999999997E-3"/>
    <n v="3.0440649999999999E-3"/>
    <n v="1.857182E-3"/>
    <n v="0"/>
    <n v="5.1880579999999997E-3"/>
    <n v="1.7147757999999999E-2"/>
    <n v="113333.9761"/>
  </r>
  <r>
    <n v="421"/>
    <x v="3"/>
    <s v="Secondary Windows"/>
    <b v="1"/>
    <n v="5.291284675"/>
    <s v="Mercantile"/>
    <s v="GA, Bibb County"/>
    <s v="12001_30000"/>
    <s v="Small Packaged Unit"/>
    <s v="gen2_t8_halogen"/>
    <s v="Georgia"/>
    <n v="40.168650790000001"/>
    <s v="C: Strip Malls with some Food-Service with Small Packaged Units"/>
    <n v="1.192516E-3"/>
    <n v="1.497078E-3"/>
    <n v="0"/>
    <n v="0"/>
    <n v="0"/>
    <n v="4.6762949999999996E-3"/>
    <n v="2.0371619999999999E-3"/>
    <n v="2.011484E-3"/>
    <n v="0"/>
    <n v="4.3406299999999999E-4"/>
    <n v="4.8145600000000001E-4"/>
    <n v="3.4183899999999999E-3"/>
    <n v="2.1709670000000002E-3"/>
    <n v="0"/>
    <n v="0"/>
    <n v="5.1577510000000003E-3"/>
    <n v="5.4555519999999998E-3"/>
    <n v="2.011484E-3"/>
    <n v="0"/>
    <n v="2.6050299999999999E-3"/>
    <n v="1.5229817999999999E-2"/>
    <n v="111116.9782"/>
  </r>
  <r>
    <n v="423"/>
    <x v="3"/>
    <s v="Secondary Windows"/>
    <b v="1"/>
    <n v="22.567696349999999"/>
    <s v="Mercantile"/>
    <s v="GA, Bibb County"/>
    <s v="3001_8000"/>
    <s v="Small Packaged Unit"/>
    <s v="gen3_t5_cfl"/>
    <s v="Georgia"/>
    <n v="44.735353539999998"/>
    <s v="C: Strip Malls with some Food-Service with Small Packaged Units"/>
    <n v="1.725175E-3"/>
    <n v="1.9948990000000001E-3"/>
    <n v="0"/>
    <n v="0"/>
    <n v="0"/>
    <n v="7.4632020000000004E-3"/>
    <n v="3.3137459999999998E-3"/>
    <n v="2.103925E-3"/>
    <n v="0"/>
    <n v="1.0440479999999999E-3"/>
    <n v="1.671418E-3"/>
    <n v="0"/>
    <n v="3.350109E-3"/>
    <n v="0"/>
    <n v="0"/>
    <n v="9.1346199999999995E-3"/>
    <n v="3.3137459999999998E-3"/>
    <n v="2.103925E-3"/>
    <n v="0"/>
    <n v="4.3941579999999996E-3"/>
    <n v="1.894645E-2"/>
    <n v="124122.3299"/>
  </r>
  <r>
    <n v="869"/>
    <x v="3"/>
    <s v="Secondary Windows"/>
    <b v="1"/>
    <n v="63.879871080000001"/>
    <s v="Mercantile"/>
    <s v="GA, Bibb County"/>
    <s v="_1000"/>
    <s v="Small Packaged Unit"/>
    <s v="gen1_t12_incandescent"/>
    <s v="Georgia"/>
    <n v="24.994444439999999"/>
    <s v="A: Non Food-Service Buildings with Small Packaged Units"/>
    <n v="4.5758099999999998E-4"/>
    <n v="5.8313099999999997E-4"/>
    <n v="0"/>
    <n v="0"/>
    <n v="0"/>
    <n v="2.1221529999999999E-3"/>
    <n v="2.48846E-4"/>
    <n v="1.815182E-3"/>
    <n v="0"/>
    <n v="0"/>
    <n v="1.261788E-3"/>
    <n v="0"/>
    <n v="0"/>
    <n v="0"/>
    <n v="0"/>
    <n v="3.3839400000000002E-3"/>
    <n v="2.48846E-4"/>
    <n v="1.815182E-3"/>
    <n v="0"/>
    <n v="0"/>
    <n v="5.4479680000000001E-3"/>
    <n v="63879.871079999997"/>
  </r>
  <r>
    <n v="6095"/>
    <x v="3"/>
    <s v="Secondary Windows"/>
    <b v="1"/>
    <n v="0.80023063000000005"/>
    <s v="Mercantile"/>
    <s v="GA, Bibb County"/>
    <s v="150001_200000"/>
    <s v="Small Packaged Unit"/>
    <s v="gen5_led"/>
    <s v="Georgia"/>
    <n v="15.85319048"/>
    <s v="A: Non Food-Service Buildings with Small Packaged Units"/>
    <n v="7.3680499999999999E-4"/>
    <n v="8.3949399999999998E-4"/>
    <n v="0"/>
    <n v="0"/>
    <n v="0"/>
    <n v="3.6937680000000001E-3"/>
    <n v="1.0752940000000001E-3"/>
    <n v="1.5983589999999999E-3"/>
    <n v="0"/>
    <n v="0"/>
    <n v="1.2078220000000001E-3"/>
    <n v="0"/>
    <n v="0"/>
    <n v="0"/>
    <n v="0"/>
    <n v="4.9015889999999996E-3"/>
    <n v="1.0752940000000001E-3"/>
    <n v="1.5983589999999999E-3"/>
    <n v="0"/>
    <n v="0"/>
    <n v="7.5752500000000004E-3"/>
    <n v="140040.3602"/>
  </r>
  <r>
    <n v="6098"/>
    <x v="3"/>
    <s v="Secondary Windows"/>
    <b v="1"/>
    <n v="1.9489976870000001"/>
    <s v="Mercantile"/>
    <s v="GA, Bibb County"/>
    <s v="100001_150000"/>
    <s v="Small Packaged Unit"/>
    <s v="gen2_t8_halogen"/>
    <s v="Georgia"/>
    <n v="19.030911110000002"/>
    <s v="A: Non Food-Service Buildings with Small Packaged Units"/>
    <n v="1.419626E-3"/>
    <n v="1.796506E-3"/>
    <n v="0"/>
    <n v="0"/>
    <n v="0"/>
    <n v="8.9080180000000002E-3"/>
    <n v="1.3099159999999999E-3"/>
    <n v="3.9071360000000003E-3"/>
    <n v="0"/>
    <n v="0"/>
    <n v="1.6949840000000001E-3"/>
    <n v="0"/>
    <n v="0"/>
    <n v="0"/>
    <n v="0"/>
    <n v="1.0603002E-2"/>
    <n v="1.3099159999999999E-3"/>
    <n v="3.9071360000000003E-3"/>
    <n v="0"/>
    <n v="0"/>
    <n v="1.5820054E-2"/>
    <n v="243624.71090000001"/>
  </r>
  <r>
    <n v="6099"/>
    <x v="3"/>
    <s v="Secondary Windows"/>
    <b v="1"/>
    <n v="2.490672708"/>
    <s v="Mercantile"/>
    <s v="GA, Bibb County"/>
    <s v="40001_52000"/>
    <s v="Small Packaged Unit"/>
    <s v="gen2_t8_halogen"/>
    <s v="Georgia"/>
    <n v="24.11630435"/>
    <s v="A: Non Food-Service Buildings with Small Packaged Units"/>
    <n v="8.8431600000000001E-4"/>
    <n v="1.0236310000000001E-3"/>
    <n v="0"/>
    <n v="0"/>
    <n v="0"/>
    <n v="5.0452220000000002E-3"/>
    <n v="6.1604900000000002E-4"/>
    <n v="1.859077E-3"/>
    <n v="0"/>
    <n v="0"/>
    <n v="1.907518E-3"/>
    <n v="0"/>
    <n v="0"/>
    <n v="0"/>
    <n v="0"/>
    <n v="6.9527399999999998E-3"/>
    <n v="6.1604900000000002E-4"/>
    <n v="1.859077E-3"/>
    <n v="0"/>
    <n v="0"/>
    <n v="9.4278420000000005E-3"/>
    <n v="114570.9445"/>
  </r>
  <r>
    <n v="6101"/>
    <x v="3"/>
    <s v="Secondary Windows"/>
    <b v="1"/>
    <n v="0.60833183300000004"/>
    <s v="Mercantile"/>
    <s v="GA, Bibb County"/>
    <s v="200001_400000"/>
    <s v="Small Packaged Unit"/>
    <s v="gen2_t8_halogen"/>
    <s v="Georgia"/>
    <n v="14.45928704"/>
    <s v="A: Non Food-Service Buildings with Small Packaged Units"/>
    <n v="8.2174099999999996E-4"/>
    <n v="1.0312469999999999E-3"/>
    <n v="0"/>
    <n v="0"/>
    <n v="0"/>
    <n v="4.0941679999999996E-3"/>
    <n v="1.4007900000000001E-3"/>
    <n v="2.7117249999999999E-3"/>
    <n v="0"/>
    <n v="0"/>
    <n v="7.9731599999999995E-4"/>
    <n v="0"/>
    <n v="0"/>
    <n v="0"/>
    <n v="0"/>
    <n v="4.8914839999999998E-3"/>
    <n v="1.4007900000000001E-3"/>
    <n v="2.7117249999999999E-3"/>
    <n v="0"/>
    <n v="0"/>
    <n v="9.0040050000000007E-3"/>
    <n v="182499.55"/>
  </r>
  <r>
    <n v="6103"/>
    <x v="3"/>
    <s v="Secondary Windows"/>
    <b v="1"/>
    <n v="2.4894111959999998"/>
    <s v="Mercantile"/>
    <s v="GA, Bibb County"/>
    <s v="64001_70000"/>
    <s v="Small Packaged Unit"/>
    <s v="gen2_t8_halogen"/>
    <s v="Georgia"/>
    <n v="20.038847430000001"/>
    <s v="A: Non Food-Service Buildings with Small Packaged Units"/>
    <n v="1.061455E-3"/>
    <n v="1.2718510000000001E-3"/>
    <n v="0"/>
    <n v="0"/>
    <n v="0"/>
    <n v="6.3226519999999998E-3"/>
    <n v="8.0440299999999998E-4"/>
    <n v="2.611997E-3"/>
    <n v="0"/>
    <n v="0"/>
    <n v="1.665316E-3"/>
    <n v="0"/>
    <n v="0"/>
    <n v="0"/>
    <n v="0"/>
    <n v="7.9879679999999998E-3"/>
    <n v="8.0440299999999998E-4"/>
    <n v="2.611997E-3"/>
    <n v="0"/>
    <n v="0"/>
    <n v="1.1404368E-2"/>
    <n v="166790.55009999999"/>
  </r>
  <r>
    <n v="6104"/>
    <x v="3"/>
    <s v="Secondary Windows"/>
    <b v="1"/>
    <n v="2.1820552790000001"/>
    <s v="Mercantile"/>
    <s v="GA, Bibb County"/>
    <s v="70001_80000"/>
    <s v="Small Packaged Unit"/>
    <s v="gen2_t8_halogen"/>
    <s v="Georgia"/>
    <n v="13.08485185"/>
    <s v="A: Non Food-Service Buildings with Small Packaged Units"/>
    <n v="5.68514E-4"/>
    <n v="8.1442400000000001E-4"/>
    <n v="0"/>
    <n v="0"/>
    <n v="0"/>
    <n v="3.6786879999999998E-3"/>
    <n v="5.2926999999999998E-4"/>
    <n v="2.02331E-3"/>
    <n v="0"/>
    <n v="0"/>
    <n v="1.0754790000000001E-3"/>
    <n v="0"/>
    <n v="0"/>
    <n v="0"/>
    <n v="0"/>
    <n v="4.7541679999999996E-3"/>
    <n v="5.2926999999999998E-4"/>
    <n v="2.02331E-3"/>
    <n v="0"/>
    <n v="0"/>
    <n v="7.3067269999999998E-3"/>
    <n v="163654.1459"/>
  </r>
  <r>
    <n v="9131"/>
    <x v="3"/>
    <s v="Secondary Windows"/>
    <b v="1"/>
    <n v="1.374182652"/>
    <s v="Mercantile"/>
    <s v="GA, Bibb County"/>
    <s v="52001_64000"/>
    <s v="Small Packaged Unit"/>
    <s v="gen2_t8_halogen"/>
    <s v="Georgia"/>
    <n v="39.73539272"/>
    <s v="C: Strip Malls with some Food-Service with Small Packaged Units"/>
    <n v="8.76548E-4"/>
    <n v="1.068928E-3"/>
    <n v="0"/>
    <n v="0"/>
    <n v="0"/>
    <n v="3.09882E-3"/>
    <n v="1.9530070000000001E-3"/>
    <n v="1.1065949999999999E-3"/>
    <n v="0"/>
    <n v="4.6791399999999999E-4"/>
    <n v="1.01919E-4"/>
    <n v="1.1915420000000001E-3"/>
    <n v="2.886516E-3"/>
    <n v="0"/>
    <n v="0"/>
    <n v="3.2007379999999998E-3"/>
    <n v="3.1445499999999999E-3"/>
    <n v="1.1065949999999999E-3"/>
    <n v="0"/>
    <n v="3.3544299999999998E-3"/>
    <n v="1.08063E-2"/>
    <n v="79702.593810000006"/>
  </r>
  <r>
    <n v="9133"/>
    <x v="3"/>
    <s v="Secondary Windows"/>
    <b v="1"/>
    <n v="0.98347234400000005"/>
    <s v="Mercantile"/>
    <s v="GA, Bibb County"/>
    <s v="30001_40000"/>
    <s v="Small Packaged Unit"/>
    <s v="gen3_t5_cfl"/>
    <s v="Georgia"/>
    <n v="30.83190476"/>
    <s v="C: Strip Malls with some Food-Service with Small Packaged Units"/>
    <n v="2.8094399999999999E-4"/>
    <n v="3.6063300000000001E-4"/>
    <n v="0"/>
    <n v="0"/>
    <n v="0"/>
    <n v="9.42956E-4"/>
    <n v="7.1723499999999999E-4"/>
    <n v="4.82137E-4"/>
    <n v="0"/>
    <n v="1.2460100000000001E-4"/>
    <n v="4.9632400000000003E-4"/>
    <n v="1.74415E-4"/>
    <n v="6.8356600000000003E-4"/>
    <n v="0"/>
    <n v="0"/>
    <n v="1.43928E-3"/>
    <n v="8.9165000000000002E-4"/>
    <n v="4.82137E-4"/>
    <n v="0"/>
    <n v="8.0816600000000003E-4"/>
    <n v="3.6212420000000002E-3"/>
    <n v="34421.532030000002"/>
  </r>
  <r>
    <n v="11585"/>
    <x v="3"/>
    <s v="Secondary Windows"/>
    <b v="1"/>
    <n v="1.4211164510000001"/>
    <s v="Mercantile"/>
    <s v="GA, Bibb County"/>
    <s v="80001_100000"/>
    <s v="Small Packaged Unit"/>
    <s v="gen2_t8_halogen"/>
    <s v="Georgia"/>
    <n v="30.825833329999998"/>
    <s v="C: Strip Malls with some Food-Service with Small Packaged Units"/>
    <n v="1.080796E-3"/>
    <n v="1.3506830000000001E-3"/>
    <n v="0"/>
    <n v="0"/>
    <n v="0"/>
    <n v="4.3257570000000004E-3"/>
    <n v="1.679671E-3"/>
    <n v="2.0348639999999999E-3"/>
    <n v="0"/>
    <n v="5.9027799999999996E-4"/>
    <n v="7.6382000000000002E-4"/>
    <n v="3.4654500000000002E-4"/>
    <n v="3.711921E-3"/>
    <n v="0"/>
    <n v="0"/>
    <n v="5.0895769999999996E-3"/>
    <n v="2.026216E-3"/>
    <n v="2.0348639999999999E-3"/>
    <n v="0"/>
    <n v="4.3021989999999996E-3"/>
    <n v="1.3452842E-2"/>
    <n v="127900.4806"/>
  </r>
  <r>
    <n v="26621"/>
    <x v="3"/>
    <s v="Secondary Windows"/>
    <b v="1"/>
    <n v="4.2096490000000002E-3"/>
    <s v="Mercantile"/>
    <s v="GA, Bibb County"/>
    <s v="600001_1mil"/>
    <s v="Small Packaged Unit"/>
    <s v="gen2_t8_halogen"/>
    <s v="Georgia"/>
    <n v="11.697079860000001"/>
    <s v="A: Non Food-Service Buildings with Small Packaged Units"/>
    <n v="1.0932500000000001E-5"/>
    <n v="1.6017700000000001E-5"/>
    <n v="0"/>
    <n v="0"/>
    <n v="0"/>
    <n v="8.0864899999999999E-5"/>
    <n v="1.11167E-5"/>
    <n v="4.2431100000000001E-5"/>
    <n v="0"/>
    <n v="0"/>
    <n v="0"/>
    <n v="0"/>
    <n v="0"/>
    <n v="0"/>
    <n v="0"/>
    <n v="8.0864899999999999E-5"/>
    <n v="1.11167E-5"/>
    <n v="4.2431100000000001E-5"/>
    <n v="0"/>
    <n v="0"/>
    <n v="1.34413E-4"/>
    <n v="3367.7194089999998"/>
  </r>
  <r>
    <n v="44082"/>
    <x v="3"/>
    <s v="Secondary Windows"/>
    <b v="1"/>
    <n v="2.3207233000000001E-2"/>
    <s v="Mercantile"/>
    <s v="GA, Bibb County"/>
    <s v="400001_600000"/>
    <s v="Small Packaged Unit"/>
    <s v="gen2_t8_halogen"/>
    <s v="Georgia"/>
    <n v="25.34351667"/>
    <s v="C: Strip Malls with some Food-Service with Small Packaged Units"/>
    <n v="8.9518200000000006E-5"/>
    <n v="1.19231E-4"/>
    <n v="0"/>
    <n v="0"/>
    <n v="0"/>
    <n v="5.1458899999999998E-4"/>
    <n v="9.2862500000000001E-5"/>
    <n v="1.7079199999999999E-4"/>
    <n v="0"/>
    <n v="2.18588E-4"/>
    <n v="0"/>
    <n v="6.5990800000000004E-6"/>
    <n v="0"/>
    <n v="0"/>
    <n v="0"/>
    <n v="5.1458899999999998E-4"/>
    <n v="9.9461600000000003E-5"/>
    <n v="1.7079199999999999E-4"/>
    <n v="0"/>
    <n v="2.18588E-4"/>
    <n v="1.00343E-3"/>
    <n v="11603.61634"/>
  </r>
  <r>
    <n v="419"/>
    <x v="4"/>
    <s v="Window Film"/>
    <b v="1"/>
    <n v="45.294103759999999"/>
    <s v="Mercantile"/>
    <s v="GA, Bibb County"/>
    <s v="1001_3000"/>
    <s v="Other HVAC"/>
    <s v="gen2_t8_halogen"/>
    <s v="Georgia"/>
    <n v="28.15"/>
    <s v="G: Buildings with Furnace-Based Multizone Systems"/>
    <n v="7.6895999999999996E-4"/>
    <n v="9.6545799999999998E-4"/>
    <n v="0"/>
    <n v="0"/>
    <n v="0"/>
    <n v="3.2820390000000001E-3"/>
    <n v="6.9848000000000002E-4"/>
    <n v="2.5565129999999998E-3"/>
    <n v="0"/>
    <n v="7.9936600000000003E-4"/>
    <n v="5.3620199999999995E-4"/>
    <n v="0"/>
    <n v="8.2812999999999995E-4"/>
    <n v="0"/>
    <n v="0"/>
    <n v="3.818241E-3"/>
    <n v="6.9848000000000002E-4"/>
    <n v="2.5565129999999998E-3"/>
    <n v="0"/>
    <n v="1.627496E-3"/>
    <n v="8.701159E-3"/>
    <n v="90588.207519999996"/>
  </r>
  <r>
    <n v="420"/>
    <x v="4"/>
    <s v="Window Film"/>
    <b v="1"/>
    <n v="11.33339761"/>
    <s v="Mercantile"/>
    <s v="GA, Bibb County"/>
    <s v="8001_12000"/>
    <s v="Small Packaged Unit"/>
    <s v="gen2_t8_halogen"/>
    <s v="Georgia"/>
    <n v="44.64"/>
    <s v="C: Strip Malls with some Food-Service with Small Packaged Units"/>
    <n v="1.2954360000000001E-3"/>
    <n v="1.5849670000000001E-3"/>
    <n v="0"/>
    <n v="0"/>
    <n v="0"/>
    <n v="4.7411909999999996E-3"/>
    <n v="8.52592E-4"/>
    <n v="1.857182E-3"/>
    <n v="0"/>
    <n v="7.9232900000000004E-4"/>
    <n v="2.4324160000000002E-3"/>
    <n v="2.1914730000000002E-3"/>
    <n v="4.3957290000000001E-3"/>
    <n v="0"/>
    <n v="0"/>
    <n v="7.1736070000000002E-3"/>
    <n v="3.0440649999999999E-3"/>
    <n v="1.857182E-3"/>
    <n v="0"/>
    <n v="5.1880579999999997E-3"/>
    <n v="1.7262804999999999E-2"/>
    <n v="113333.9761"/>
  </r>
  <r>
    <n v="421"/>
    <x v="4"/>
    <s v="Window Film"/>
    <b v="1"/>
    <n v="5.291284675"/>
    <s v="Mercantile"/>
    <s v="GA, Bibb County"/>
    <s v="12001_30000"/>
    <s v="Small Packaged Unit"/>
    <s v="gen2_t8_halogen"/>
    <s v="Georgia"/>
    <n v="40.326058199999999"/>
    <s v="C: Strip Malls with some Food-Service with Small Packaged Units"/>
    <n v="1.1950800000000001E-3"/>
    <n v="1.492571E-3"/>
    <n v="0"/>
    <n v="0"/>
    <n v="0"/>
    <n v="4.514054E-3"/>
    <n v="2.0371619999999999E-3"/>
    <n v="2.011484E-3"/>
    <n v="0"/>
    <n v="4.3406299999999999E-4"/>
    <n v="7.0337799999999995E-4"/>
    <n v="3.4183899999999999E-3"/>
    <n v="2.1709670000000002E-3"/>
    <n v="0"/>
    <n v="0"/>
    <n v="5.2174320000000001E-3"/>
    <n v="5.4555519999999998E-3"/>
    <n v="2.011484E-3"/>
    <n v="0"/>
    <n v="2.6050299999999999E-3"/>
    <n v="1.5289499E-2"/>
    <n v="111116.9782"/>
  </r>
  <r>
    <n v="423"/>
    <x v="4"/>
    <s v="Window Film"/>
    <b v="1"/>
    <n v="22.567696349999999"/>
    <s v="Mercantile"/>
    <s v="GA, Bibb County"/>
    <s v="3001_8000"/>
    <s v="Small Packaged Unit"/>
    <s v="gen3_t5_cfl"/>
    <s v="Georgia"/>
    <n v="44.733838380000002"/>
    <s v="C: Strip Malls with some Food-Service with Small Packaged Units"/>
    <n v="1.7247510000000001E-3"/>
    <n v="1.994034E-3"/>
    <n v="0"/>
    <n v="0"/>
    <n v="0"/>
    <n v="7.4473730000000002E-3"/>
    <n v="3.3137459999999998E-3"/>
    <n v="2.103925E-3"/>
    <n v="0"/>
    <n v="1.0440479999999999E-3"/>
    <n v="1.686819E-3"/>
    <n v="0"/>
    <n v="3.350109E-3"/>
    <n v="0"/>
    <n v="0"/>
    <n v="9.1341930000000005E-3"/>
    <n v="3.3137459999999998E-3"/>
    <n v="2.103925E-3"/>
    <n v="0"/>
    <n v="4.3941579999999996E-3"/>
    <n v="1.8945808000000001E-2"/>
    <n v="124122.3299"/>
  </r>
  <r>
    <n v="869"/>
    <x v="4"/>
    <s v="Window Film"/>
    <b v="1"/>
    <n v="63.879871080000001"/>
    <s v="Mercantile"/>
    <s v="GA, Bibb County"/>
    <s v="_1000"/>
    <s v="Small Packaged Unit"/>
    <s v="gen1_t12_incandescent"/>
    <s v="Georgia"/>
    <n v="25.538888889999999"/>
    <s v="A: Non Food-Service Buildings with Small Packaged Units"/>
    <n v="4.6429400000000002E-4"/>
    <n v="5.88084E-4"/>
    <n v="0"/>
    <n v="0"/>
    <n v="0"/>
    <n v="2.065239E-3"/>
    <n v="2.48846E-4"/>
    <n v="1.815182E-3"/>
    <n v="0"/>
    <n v="0"/>
    <n v="1.4379779999999999E-3"/>
    <n v="0"/>
    <n v="0"/>
    <n v="0"/>
    <n v="0"/>
    <n v="3.5032169999999999E-3"/>
    <n v="2.48846E-4"/>
    <n v="1.815182E-3"/>
    <n v="0"/>
    <n v="0"/>
    <n v="5.566639E-3"/>
    <n v="63879.871079999997"/>
  </r>
  <r>
    <n v="6095"/>
    <x v="4"/>
    <s v="Window Film"/>
    <b v="1"/>
    <n v="0.80023063000000005"/>
    <s v="Mercantile"/>
    <s v="GA, Bibb County"/>
    <s v="150001_200000"/>
    <s v="Small Packaged Unit"/>
    <s v="gen5_led"/>
    <s v="Georgia"/>
    <n v="15.85419048"/>
    <s v="A: Non Food-Service Buildings with Small Packaged Units"/>
    <n v="7.3675399999999995E-4"/>
    <n v="8.3928799999999999E-4"/>
    <n v="0"/>
    <n v="0"/>
    <n v="0"/>
    <n v="3.6892320000000002E-3"/>
    <n v="1.0752940000000001E-3"/>
    <n v="1.5983589999999999E-3"/>
    <n v="0"/>
    <n v="0"/>
    <n v="1.2128429999999999E-3"/>
    <n v="0"/>
    <n v="0"/>
    <n v="0"/>
    <n v="0"/>
    <n v="4.9020749999999997E-3"/>
    <n v="1.0752940000000001E-3"/>
    <n v="1.5983589999999999E-3"/>
    <n v="0"/>
    <n v="0"/>
    <n v="7.575727E-3"/>
    <n v="140040.3602"/>
  </r>
  <r>
    <n v="6098"/>
    <x v="4"/>
    <s v="Window Film"/>
    <b v="1"/>
    <n v="1.9489976870000001"/>
    <s v="Mercantile"/>
    <s v="GA, Bibb County"/>
    <s v="100001_150000"/>
    <s v="Small Packaged Unit"/>
    <s v="gen2_t8_halogen"/>
    <s v="Georgia"/>
    <n v="19.132000000000001"/>
    <s v="A: Non Food-Service Buildings with Small Packaged Units"/>
    <n v="1.4231549999999999E-3"/>
    <n v="1.797047E-3"/>
    <n v="0"/>
    <n v="0"/>
    <n v="0"/>
    <n v="8.8111089999999993E-3"/>
    <n v="1.3099159999999999E-3"/>
    <n v="3.9071360000000003E-3"/>
    <n v="0"/>
    <n v="0"/>
    <n v="1.875926E-3"/>
    <n v="0"/>
    <n v="0"/>
    <n v="0"/>
    <n v="0"/>
    <n v="1.0687036E-2"/>
    <n v="1.3099159999999999E-3"/>
    <n v="3.9071360000000003E-3"/>
    <n v="0"/>
    <n v="0"/>
    <n v="1.5904088E-2"/>
    <n v="243624.71090000001"/>
  </r>
  <r>
    <n v="6099"/>
    <x v="4"/>
    <s v="Window Film"/>
    <b v="1"/>
    <n v="2.490672708"/>
    <s v="Mercantile"/>
    <s v="GA, Bibb County"/>
    <s v="40001_52000"/>
    <s v="Small Packaged Unit"/>
    <s v="gen2_t8_halogen"/>
    <s v="Georgia"/>
    <n v="24.140458939999998"/>
    <s v="A: Non Food-Service Buildings with Small Packaged Units"/>
    <n v="8.8480000000000004E-4"/>
    <n v="1.023936E-3"/>
    <n v="0"/>
    <n v="0"/>
    <n v="0"/>
    <n v="5.0389659999999998E-3"/>
    <n v="6.1604900000000002E-4"/>
    <n v="1.859077E-3"/>
    <n v="0"/>
    <n v="0"/>
    <n v="1.9232170000000001E-3"/>
    <n v="0"/>
    <n v="0"/>
    <n v="0"/>
    <n v="0"/>
    <n v="6.9621830000000003E-3"/>
    <n v="6.1604900000000002E-4"/>
    <n v="1.859077E-3"/>
    <n v="0"/>
    <n v="0"/>
    <n v="9.4372850000000001E-3"/>
    <n v="114570.9445"/>
  </r>
  <r>
    <n v="6101"/>
    <x v="4"/>
    <s v="Window Film"/>
    <b v="1"/>
    <n v="0.60833183300000004"/>
    <s v="Mercantile"/>
    <s v="GA, Bibb County"/>
    <s v="200001_400000"/>
    <s v="Small Packaged Unit"/>
    <s v="gen2_t8_halogen"/>
    <s v="Georgia"/>
    <n v="14.46712037"/>
    <s v="A: Non Food-Service Buildings with Small Packaged Units"/>
    <n v="8.2167899999999996E-4"/>
    <n v="1.030675E-3"/>
    <n v="0"/>
    <n v="0"/>
    <n v="0"/>
    <n v="4.0770260000000001E-3"/>
    <n v="1.4007900000000001E-3"/>
    <n v="2.7117249999999999E-3"/>
    <n v="0"/>
    <n v="0"/>
    <n v="8.1933600000000004E-4"/>
    <n v="0"/>
    <n v="0"/>
    <n v="0"/>
    <n v="0"/>
    <n v="4.8963619999999996E-3"/>
    <n v="1.4007900000000001E-3"/>
    <n v="2.7117249999999999E-3"/>
    <n v="0"/>
    <n v="0"/>
    <n v="9.0088830000000005E-3"/>
    <n v="182499.55"/>
  </r>
  <r>
    <n v="6103"/>
    <x v="4"/>
    <s v="Window Film"/>
    <b v="1"/>
    <n v="2.4894111959999998"/>
    <s v="Mercantile"/>
    <s v="GA, Bibb County"/>
    <s v="64001_70000"/>
    <s v="Small Packaged Unit"/>
    <s v="gen2_t8_halogen"/>
    <s v="Georgia"/>
    <n v="20.05456053"/>
    <s v="A: Non Food-Service Buildings with Small Packaged Units"/>
    <n v="1.0619749999999999E-3"/>
    <n v="1.2722059999999999E-3"/>
    <n v="0"/>
    <n v="0"/>
    <n v="0"/>
    <n v="6.3180040000000003E-3"/>
    <n v="8.0440299999999998E-4"/>
    <n v="2.611997E-3"/>
    <n v="0"/>
    <n v="0"/>
    <n v="1.6789070000000001E-3"/>
    <n v="0"/>
    <n v="0"/>
    <n v="0"/>
    <n v="0"/>
    <n v="7.9969099999999994E-3"/>
    <n v="8.0440299999999998E-4"/>
    <n v="2.611997E-3"/>
    <n v="0"/>
    <n v="0"/>
    <n v="1.1413311000000001E-2"/>
    <n v="166790.55009999999"/>
  </r>
  <r>
    <n v="6104"/>
    <x v="4"/>
    <s v="Window Film"/>
    <b v="1"/>
    <n v="2.1820552790000001"/>
    <s v="Mercantile"/>
    <s v="GA, Bibb County"/>
    <s v="70001_80000"/>
    <s v="Small Packaged Unit"/>
    <s v="gen2_t8_halogen"/>
    <s v="Georgia"/>
    <n v="13.06940741"/>
    <s v="A: Non Food-Service Buildings with Small Packaged Units"/>
    <n v="5.6570399999999999E-4"/>
    <n v="8.0789900000000005E-4"/>
    <n v="0"/>
    <n v="0"/>
    <n v="0"/>
    <n v="3.5650830000000001E-3"/>
    <n v="5.2926999999999998E-4"/>
    <n v="2.02331E-3"/>
    <n v="0"/>
    <n v="0"/>
    <n v="1.1804599999999999E-3"/>
    <n v="0"/>
    <n v="0"/>
    <n v="0"/>
    <n v="0"/>
    <n v="4.7455429999999996E-3"/>
    <n v="5.2926999999999998E-4"/>
    <n v="2.02331E-3"/>
    <n v="0"/>
    <n v="0"/>
    <n v="7.2981019999999999E-3"/>
    <n v="163654.1459"/>
  </r>
  <r>
    <n v="9131"/>
    <x v="4"/>
    <s v="Window Film"/>
    <b v="1"/>
    <n v="1.374182652"/>
    <s v="Mercantile"/>
    <s v="GA, Bibb County"/>
    <s v="52001_64000"/>
    <s v="Small Packaged Unit"/>
    <s v="gen2_t8_halogen"/>
    <s v="Georgia"/>
    <n v="39.686159000000004"/>
    <s v="C: Strip Malls with some Food-Service with Small Packaged Units"/>
    <n v="8.7521099999999998E-4"/>
    <n v="1.0670429999999999E-3"/>
    <n v="0"/>
    <n v="0"/>
    <n v="0"/>
    <n v="3.0799209999999998E-3"/>
    <n v="1.9530070000000001E-3"/>
    <n v="1.1065949999999999E-3"/>
    <n v="0"/>
    <n v="4.6791399999999999E-4"/>
    <n v="1.07428E-4"/>
    <n v="1.1915420000000001E-3"/>
    <n v="2.886516E-3"/>
    <n v="0"/>
    <n v="0"/>
    <n v="3.1873489999999999E-3"/>
    <n v="3.1445499999999999E-3"/>
    <n v="1.1065949999999999E-3"/>
    <n v="0"/>
    <n v="3.3544299999999998E-3"/>
    <n v="1.0792909999999999E-2"/>
    <n v="79702.593810000006"/>
  </r>
  <r>
    <n v="9133"/>
    <x v="4"/>
    <s v="Window Film"/>
    <b v="1"/>
    <n v="0.98347234400000005"/>
    <s v="Mercantile"/>
    <s v="GA, Bibb County"/>
    <s v="30001_40000"/>
    <s v="Small Packaged Unit"/>
    <s v="gen3_t5_cfl"/>
    <s v="Georgia"/>
    <n v="30.846746029999998"/>
    <s v="C: Strip Malls with some Food-Service with Small Packaged Units"/>
    <n v="2.81038E-4"/>
    <n v="3.6067299999999999E-4"/>
    <n v="0"/>
    <n v="0"/>
    <n v="0"/>
    <n v="9.4148300000000001E-4"/>
    <n v="7.1723499999999999E-4"/>
    <n v="4.82137E-4"/>
    <n v="0"/>
    <n v="1.2460100000000001E-4"/>
    <n v="4.9954999999999997E-4"/>
    <n v="1.74415E-4"/>
    <n v="6.8356600000000003E-4"/>
    <n v="0"/>
    <n v="0"/>
    <n v="1.4410320000000001E-3"/>
    <n v="8.9165000000000002E-4"/>
    <n v="4.82137E-4"/>
    <n v="0"/>
    <n v="8.0816600000000003E-4"/>
    <n v="3.6229859999999999E-3"/>
    <n v="34421.532030000002"/>
  </r>
  <r>
    <n v="11585"/>
    <x v="4"/>
    <s v="Window Film"/>
    <b v="1"/>
    <n v="1.4211164510000001"/>
    <s v="Mercantile"/>
    <s v="GA, Bibb County"/>
    <s v="80001_100000"/>
    <s v="Small Packaged Unit"/>
    <s v="gen2_t8_halogen"/>
    <s v="Georgia"/>
    <n v="30.828518519999999"/>
    <s v="C: Strip Malls with some Food-Service with Small Packaged Units"/>
    <n v="1.0792989999999999E-3"/>
    <n v="1.3474959999999999E-3"/>
    <n v="0"/>
    <n v="0"/>
    <n v="0"/>
    <n v="4.2633660000000002E-3"/>
    <n v="1.679671E-3"/>
    <n v="2.0348639999999999E-3"/>
    <n v="0"/>
    <n v="5.9027799999999996E-4"/>
    <n v="8.27369E-4"/>
    <n v="3.4654500000000002E-4"/>
    <n v="3.711921E-3"/>
    <n v="0"/>
    <n v="0"/>
    <n v="5.0907349999999999E-3"/>
    <n v="2.026216E-3"/>
    <n v="2.0348639999999999E-3"/>
    <n v="0"/>
    <n v="4.3021989999999996E-3"/>
    <n v="1.3454014E-2"/>
    <n v="127900.4806"/>
  </r>
  <r>
    <n v="26621"/>
    <x v="4"/>
    <s v="Window Film"/>
    <b v="1"/>
    <n v="4.2096490000000002E-3"/>
    <s v="Mercantile"/>
    <s v="GA, Bibb County"/>
    <s v="600001_1mil"/>
    <s v="Small Packaged Unit"/>
    <s v="gen2_t8_halogen"/>
    <s v="Georgia"/>
    <n v="11.6965"/>
    <s v="A: Non Food-Service Buildings with Small Packaged Units"/>
    <n v="1.09321E-5"/>
    <n v="1.6016899999999999E-5"/>
    <n v="0"/>
    <n v="0"/>
    <n v="0"/>
    <n v="8.0858200000000005E-5"/>
    <n v="1.11167E-5"/>
    <n v="4.2431100000000001E-5"/>
    <n v="0"/>
    <n v="0"/>
    <n v="0"/>
    <n v="0"/>
    <n v="0"/>
    <n v="0"/>
    <n v="0"/>
    <n v="8.0858200000000005E-5"/>
    <n v="1.11167E-5"/>
    <n v="4.2431100000000001E-5"/>
    <n v="0"/>
    <n v="0"/>
    <n v="1.34406E-4"/>
    <n v="3367.7194089999998"/>
  </r>
  <r>
    <n v="44082"/>
    <x v="4"/>
    <s v="Window Film"/>
    <b v="1"/>
    <n v="2.3207233000000001E-2"/>
    <s v="Mercantile"/>
    <s v="GA, Bibb County"/>
    <s v="400001_600000"/>
    <s v="Small Packaged Unit"/>
    <s v="gen2_t8_halogen"/>
    <s v="Georgia"/>
    <n v="25.339172219999998"/>
    <s v="C: Strip Malls with some Food-Service with Small Packaged Units"/>
    <n v="8.9514399999999998E-5"/>
    <n v="1.1921099999999999E-4"/>
    <n v="0"/>
    <n v="0"/>
    <n v="0"/>
    <n v="5.1441699999999998E-4"/>
    <n v="9.2862500000000001E-5"/>
    <n v="1.7079199999999999E-4"/>
    <n v="0"/>
    <n v="2.18588E-4"/>
    <n v="0"/>
    <n v="6.5990800000000004E-6"/>
    <n v="0"/>
    <n v="0"/>
    <n v="0"/>
    <n v="5.1441699999999998E-4"/>
    <n v="9.9461600000000003E-5"/>
    <n v="1.7079199999999999E-4"/>
    <n v="0"/>
    <n v="2.18588E-4"/>
    <n v="1.0032579999999999E-3"/>
    <n v="11603.61634"/>
  </r>
  <r>
    <n v="419"/>
    <x v="5"/>
    <s v="New Windows"/>
    <b v="1"/>
    <n v="45.294103759999999"/>
    <s v="Mercantile"/>
    <s v="GA, Bibb County"/>
    <s v="1001_3000"/>
    <s v="Other HVAC"/>
    <s v="gen2_t8_halogen"/>
    <s v="Georgia"/>
    <n v="28.112500000000001"/>
    <s v="G: Buildings with Furnace-Based Multizone Systems"/>
    <n v="7.6823699999999996E-4"/>
    <n v="9.6460700000000003E-4"/>
    <n v="0"/>
    <n v="0"/>
    <n v="0"/>
    <n v="3.280322E-3"/>
    <n v="6.9848000000000002E-4"/>
    <n v="2.5565129999999998E-3"/>
    <n v="0"/>
    <n v="7.9936600000000003E-4"/>
    <n v="5.26758E-4"/>
    <n v="0"/>
    <n v="8.2812999999999995E-4"/>
    <n v="0"/>
    <n v="0"/>
    <n v="3.8070790000000001E-3"/>
    <n v="6.9848000000000002E-4"/>
    <n v="2.5565129999999998E-3"/>
    <n v="0"/>
    <n v="1.627496E-3"/>
    <n v="8.6895679999999999E-3"/>
    <n v="90588.207519999996"/>
  </r>
  <r>
    <n v="420"/>
    <x v="5"/>
    <s v="New Windows"/>
    <b v="1"/>
    <n v="11.33339761"/>
    <s v="Mercantile"/>
    <s v="GA, Bibb County"/>
    <s v="8001_12000"/>
    <s v="Small Packaged Unit"/>
    <s v="gen2_t8_halogen"/>
    <s v="Georgia"/>
    <n v="44.103611110000003"/>
    <s v="C: Strip Malls with some Food-Service with Small Packaged Units"/>
    <n v="1.2818129999999999E-3"/>
    <n v="1.5698660000000001E-3"/>
    <n v="0"/>
    <n v="0"/>
    <n v="0"/>
    <n v="4.7174519999999996E-3"/>
    <n v="8.52592E-4"/>
    <n v="1.857182E-3"/>
    <n v="0"/>
    <n v="7.9232900000000004E-4"/>
    <n v="2.2486199999999998E-3"/>
    <n v="2.1914730000000002E-3"/>
    <n v="4.3957290000000001E-3"/>
    <n v="0"/>
    <n v="0"/>
    <n v="6.9660720000000002E-3"/>
    <n v="3.0440649999999999E-3"/>
    <n v="1.857182E-3"/>
    <n v="0"/>
    <n v="5.1880579999999997E-3"/>
    <n v="1.7055377E-2"/>
    <n v="113333.9761"/>
  </r>
  <r>
    <n v="421"/>
    <x v="5"/>
    <s v="New Windows"/>
    <b v="1"/>
    <n v="5.291284675"/>
    <s v="Mercantile"/>
    <s v="GA, Bibb County"/>
    <s v="12001_30000"/>
    <s v="Small Packaged Unit"/>
    <s v="gen2_t8_halogen"/>
    <s v="Georgia"/>
    <n v="39.980820110000003"/>
    <s v="C: Strip Malls with some Food-Service with Small Packaged Units"/>
    <n v="1.1865389999999999E-3"/>
    <n v="1.48475E-3"/>
    <n v="0"/>
    <n v="0"/>
    <n v="0"/>
    <n v="4.5317580000000003E-3"/>
    <n v="2.0371619999999999E-3"/>
    <n v="2.011484E-3"/>
    <n v="0"/>
    <n v="4.3406299999999999E-4"/>
    <n v="5.5477800000000002E-4"/>
    <n v="3.4183899999999999E-3"/>
    <n v="2.1709670000000002E-3"/>
    <n v="0"/>
    <n v="0"/>
    <n v="5.086536E-3"/>
    <n v="5.4555519999999998E-3"/>
    <n v="2.011484E-3"/>
    <n v="0"/>
    <n v="2.6050299999999999E-3"/>
    <n v="1.5158603E-2"/>
    <n v="111116.9782"/>
  </r>
  <r>
    <n v="423"/>
    <x v="5"/>
    <s v="New Windows"/>
    <b v="1"/>
    <n v="22.567696349999999"/>
    <s v="Mercantile"/>
    <s v="GA, Bibb County"/>
    <s v="3001_8000"/>
    <s v="Small Packaged Unit"/>
    <s v="gen3_t5_cfl"/>
    <s v="Georgia"/>
    <n v="44.706565660000003"/>
    <s v="C: Strip Malls with some Food-Service with Small Packaged Units"/>
    <n v="1.7240199999999999E-3"/>
    <n v="1.992976E-3"/>
    <n v="0"/>
    <n v="0"/>
    <n v="0"/>
    <n v="7.442026E-3"/>
    <n v="3.3137459999999998E-3"/>
    <n v="2.103925E-3"/>
    <n v="0"/>
    <n v="1.0440479999999999E-3"/>
    <n v="1.680616E-3"/>
    <n v="0"/>
    <n v="3.350109E-3"/>
    <n v="0"/>
    <n v="0"/>
    <n v="9.1226420000000003E-3"/>
    <n v="3.3137459999999998E-3"/>
    <n v="2.103925E-3"/>
    <n v="0"/>
    <n v="4.3941579999999996E-3"/>
    <n v="1.8934256999999999E-2"/>
    <n v="124122.3299"/>
  </r>
  <r>
    <n v="869"/>
    <x v="5"/>
    <s v="New Windows"/>
    <b v="1"/>
    <n v="63.879871080000001"/>
    <s v="Mercantile"/>
    <s v="GA, Bibb County"/>
    <s v="_1000"/>
    <s v="Small Packaged Unit"/>
    <s v="gen1_t12_incandescent"/>
    <s v="Georgia"/>
    <n v="25.074999999999999"/>
    <s v="A: Non Food-Service Buildings with Small Packaged Units"/>
    <n v="4.5795299999999998E-4"/>
    <n v="5.8127500000000002E-4"/>
    <n v="0"/>
    <n v="0"/>
    <n v="0"/>
    <n v="2.0640279999999999E-3"/>
    <n v="2.48846E-4"/>
    <n v="1.815182E-3"/>
    <n v="0"/>
    <n v="0"/>
    <n v="1.3380759999999999E-3"/>
    <n v="0"/>
    <n v="0"/>
    <n v="0"/>
    <n v="0"/>
    <n v="3.402104E-3"/>
    <n v="2.48846E-4"/>
    <n v="1.815182E-3"/>
    <n v="0"/>
    <n v="0"/>
    <n v="5.4655270000000004E-3"/>
    <n v="63879.871079999997"/>
  </r>
  <r>
    <n v="6095"/>
    <x v="5"/>
    <s v="New Windows"/>
    <b v="1"/>
    <n v="0.80023063000000005"/>
    <s v="Mercantile"/>
    <s v="GA, Bibb County"/>
    <s v="150001_200000"/>
    <s v="Small Packaged Unit"/>
    <s v="gen5_led"/>
    <s v="Georgia"/>
    <n v="15.84825397"/>
    <s v="A: Non Food-Service Buildings with Small Packaged Units"/>
    <n v="7.3660700000000002E-4"/>
    <n v="8.3920299999999995E-4"/>
    <n v="0"/>
    <n v="0"/>
    <n v="0"/>
    <n v="3.691242E-3"/>
    <n v="1.0752940000000001E-3"/>
    <n v="1.5983589999999999E-3"/>
    <n v="0"/>
    <n v="0"/>
    <n v="1.2079879999999999E-3"/>
    <n v="0"/>
    <n v="0"/>
    <n v="0"/>
    <n v="0"/>
    <n v="4.8992300000000001E-3"/>
    <n v="1.0752940000000001E-3"/>
    <n v="1.5983589999999999E-3"/>
    <n v="0"/>
    <n v="0"/>
    <n v="7.572891E-3"/>
    <n v="140040.3602"/>
  </r>
  <r>
    <n v="6098"/>
    <x v="5"/>
    <s v="New Windows"/>
    <b v="1"/>
    <n v="1.9489976870000001"/>
    <s v="Mercantile"/>
    <s v="GA, Bibb County"/>
    <s v="100001_150000"/>
    <s v="Small Packaged Unit"/>
    <s v="gen2_t8_halogen"/>
    <s v="Georgia"/>
    <n v="18.995377779999998"/>
    <s v="A: Non Food-Service Buildings with Small Packaged Units"/>
    <n v="1.4159120000000001E-3"/>
    <n v="1.7894810000000001E-3"/>
    <n v="0"/>
    <n v="0"/>
    <n v="0"/>
    <n v="8.8115160000000001E-3"/>
    <n v="1.3099159999999999E-3"/>
    <n v="3.9071360000000003E-3"/>
    <n v="0"/>
    <n v="0"/>
    <n v="1.7619479999999999E-3"/>
    <n v="0"/>
    <n v="0"/>
    <n v="0"/>
    <n v="0"/>
    <n v="1.0573463999999999E-2"/>
    <n v="1.3099159999999999E-3"/>
    <n v="3.9071360000000003E-3"/>
    <n v="0"/>
    <n v="0"/>
    <n v="1.5790516000000001E-2"/>
    <n v="243624.71090000001"/>
  </r>
  <r>
    <n v="6099"/>
    <x v="5"/>
    <s v="New Windows"/>
    <b v="1"/>
    <n v="2.490672708"/>
    <s v="Mercantile"/>
    <s v="GA, Bibb County"/>
    <s v="40001_52000"/>
    <s v="Small Packaged Unit"/>
    <s v="gen2_t8_halogen"/>
    <s v="Georgia"/>
    <n v="24.119202900000001"/>
    <s v="A: Non Food-Service Buildings with Small Packaged Units"/>
    <n v="8.8427199999999997E-4"/>
    <n v="1.023377E-3"/>
    <n v="0"/>
    <n v="0"/>
    <n v="0"/>
    <n v="5.0389190000000002E-3"/>
    <n v="6.1604900000000002E-4"/>
    <n v="1.859077E-3"/>
    <n v="0"/>
    <n v="0"/>
    <n v="1.914954E-3"/>
    <n v="0"/>
    <n v="0"/>
    <n v="0"/>
    <n v="0"/>
    <n v="6.9538730000000002E-3"/>
    <n v="6.1604900000000002E-4"/>
    <n v="1.859077E-3"/>
    <n v="0"/>
    <n v="0"/>
    <n v="9.4289749999999992E-3"/>
    <n v="114570.9445"/>
  </r>
  <r>
    <n v="6101"/>
    <x v="5"/>
    <s v="New Windows"/>
    <b v="1"/>
    <n v="0.60833183300000004"/>
    <s v="Mercantile"/>
    <s v="GA, Bibb County"/>
    <s v="200001_400000"/>
    <s v="Small Packaged Unit"/>
    <s v="gen2_t8_halogen"/>
    <s v="Georgia"/>
    <n v="14.42662037"/>
    <s v="A: Non Food-Service Buildings with Small Packaged Units"/>
    <n v="8.2004599999999995E-4"/>
    <n v="1.028946E-3"/>
    <n v="0"/>
    <n v="0"/>
    <n v="0"/>
    <n v="4.0761840000000001E-3"/>
    <n v="1.4007900000000001E-3"/>
    <n v="2.7117249999999999E-3"/>
    <n v="0"/>
    <n v="0"/>
    <n v="7.9495800000000001E-4"/>
    <n v="0"/>
    <n v="0"/>
    <n v="0"/>
    <n v="0"/>
    <n v="4.8711420000000002E-3"/>
    <n v="1.4007900000000001E-3"/>
    <n v="2.7117249999999999E-3"/>
    <n v="0"/>
    <n v="0"/>
    <n v="8.9836629999999994E-3"/>
    <n v="182499.55"/>
  </r>
  <r>
    <n v="6103"/>
    <x v="5"/>
    <s v="New Windows"/>
    <b v="1"/>
    <n v="2.4894111959999998"/>
    <s v="Mercantile"/>
    <s v="GA, Bibb County"/>
    <s v="64001_70000"/>
    <s v="Small Packaged Unit"/>
    <s v="gen2_t8_halogen"/>
    <s v="Georgia"/>
    <n v="20.040049750000001"/>
    <s v="A: Non Food-Service Buildings with Small Packaged Units"/>
    <n v="1.0614419999999999E-3"/>
    <n v="1.2716310000000001E-3"/>
    <n v="0"/>
    <n v="0"/>
    <n v="0"/>
    <n v="6.3175549999999999E-3"/>
    <n v="8.0440299999999998E-4"/>
    <n v="2.611997E-3"/>
    <n v="0"/>
    <n v="0"/>
    <n v="1.6710729999999999E-3"/>
    <n v="0"/>
    <n v="0"/>
    <n v="0"/>
    <n v="0"/>
    <n v="7.9886290000000006E-3"/>
    <n v="8.0440299999999998E-4"/>
    <n v="2.611997E-3"/>
    <n v="0"/>
    <n v="0"/>
    <n v="1.1405052000000001E-2"/>
    <n v="166790.55009999999"/>
  </r>
  <r>
    <n v="6104"/>
    <x v="5"/>
    <s v="New Windows"/>
    <b v="1"/>
    <n v="2.1820552790000001"/>
    <s v="Mercantile"/>
    <s v="GA, Bibb County"/>
    <s v="70001_80000"/>
    <s v="Small Packaged Unit"/>
    <s v="gen2_t8_halogen"/>
    <s v="Georgia"/>
    <n v="13.015888889999999"/>
    <s v="A: Non Food-Service Buildings with Small Packaged Units"/>
    <n v="5.6469799999999998E-4"/>
    <n v="8.08715E-4"/>
    <n v="0"/>
    <n v="0"/>
    <n v="0"/>
    <n v="3.618773E-3"/>
    <n v="5.2926999999999998E-4"/>
    <n v="2.02331E-3"/>
    <n v="0"/>
    <n v="0"/>
    <n v="1.0968639999999999E-3"/>
    <n v="0"/>
    <n v="0"/>
    <n v="0"/>
    <n v="0"/>
    <n v="4.715637E-3"/>
    <n v="5.2926999999999998E-4"/>
    <n v="2.02331E-3"/>
    <n v="0"/>
    <n v="0"/>
    <n v="7.2682170000000004E-3"/>
    <n v="163654.1459"/>
  </r>
  <r>
    <n v="9131"/>
    <x v="5"/>
    <s v="New Windows"/>
    <b v="1"/>
    <n v="1.374182652"/>
    <s v="Mercantile"/>
    <s v="GA, Bibb County"/>
    <s v="52001_64000"/>
    <s v="Small Packaged Unit"/>
    <s v="gen2_t8_halogen"/>
    <s v="Georgia"/>
    <n v="39.705316089999997"/>
    <s v="C: Strip Malls with some Food-Service with Small Packaged Units"/>
    <n v="8.7580100000000005E-4"/>
    <n v="1.067882E-3"/>
    <n v="0"/>
    <n v="0"/>
    <n v="0"/>
    <n v="3.089273E-3"/>
    <n v="1.9530070000000001E-3"/>
    <n v="1.1065949999999999E-3"/>
    <n v="0"/>
    <n v="4.6791399999999999E-4"/>
    <n v="1.03286E-4"/>
    <n v="1.1915420000000001E-3"/>
    <n v="2.886516E-3"/>
    <n v="0"/>
    <n v="0"/>
    <n v="3.1925590000000002E-3"/>
    <n v="3.1445499999999999E-3"/>
    <n v="1.1065949999999999E-3"/>
    <n v="0"/>
    <n v="3.3544299999999998E-3"/>
    <n v="1.079812E-2"/>
    <n v="79702.593810000006"/>
  </r>
  <r>
    <n v="9133"/>
    <x v="5"/>
    <s v="New Windows"/>
    <b v="1"/>
    <n v="0.98347234400000005"/>
    <s v="Mercantile"/>
    <s v="GA, Bibb County"/>
    <s v="30001_40000"/>
    <s v="Small Packaged Unit"/>
    <s v="gen3_t5_cfl"/>
    <s v="Georgia"/>
    <n v="30.823571430000001"/>
    <s v="C: Strip Malls with some Food-Service with Small Packaged Units"/>
    <n v="2.80859E-4"/>
    <n v="3.6047500000000002E-4"/>
    <n v="0"/>
    <n v="0"/>
    <n v="0"/>
    <n v="9.4118399999999997E-4"/>
    <n v="7.1723499999999999E-4"/>
    <n v="4.82137E-4"/>
    <n v="0"/>
    <n v="1.2460100000000001E-4"/>
    <n v="4.9711700000000004E-4"/>
    <n v="1.74415E-4"/>
    <n v="6.8356600000000003E-4"/>
    <n v="0"/>
    <n v="0"/>
    <n v="1.4383009999999999E-3"/>
    <n v="8.9165000000000002E-4"/>
    <n v="4.82137E-4"/>
    <n v="0"/>
    <n v="8.0816600000000003E-4"/>
    <n v="3.6202640000000002E-3"/>
    <n v="34421.532030000002"/>
  </r>
  <r>
    <n v="11585"/>
    <x v="5"/>
    <s v="New Windows"/>
    <b v="1"/>
    <n v="1.4211164510000001"/>
    <s v="Mercantile"/>
    <s v="GA, Bibb County"/>
    <s v="80001_100000"/>
    <s v="Small Packaged Unit"/>
    <s v="gen2_t8_halogen"/>
    <s v="Georgia"/>
    <n v="30.663858019999999"/>
    <s v="C: Strip Malls with some Food-Service with Small Packaged Units"/>
    <n v="1.074811E-3"/>
    <n v="1.3427700000000001E-3"/>
    <n v="0"/>
    <n v="0"/>
    <n v="0"/>
    <n v="4.2648210000000002E-3"/>
    <n v="1.679671E-3"/>
    <n v="2.0348639999999999E-3"/>
    <n v="0"/>
    <n v="5.9027799999999996E-4"/>
    <n v="7.5406799999999999E-4"/>
    <n v="3.4654500000000002E-4"/>
    <n v="3.711921E-3"/>
    <n v="0"/>
    <n v="0"/>
    <n v="5.0188890000000003E-3"/>
    <n v="2.026216E-3"/>
    <n v="2.0348639999999999E-3"/>
    <n v="0"/>
    <n v="4.3021989999999996E-3"/>
    <n v="1.3382154E-2"/>
    <n v="127900.4806"/>
  </r>
  <r>
    <n v="26621"/>
    <x v="5"/>
    <s v="New Windows"/>
    <b v="1"/>
    <n v="4.2096490000000002E-3"/>
    <s v="Mercantile"/>
    <s v="GA, Bibb County"/>
    <s v="600001_1mil"/>
    <s v="Small Packaged Unit"/>
    <s v="gen2_t8_halogen"/>
    <s v="Georgia"/>
    <n v="11.693072920000001"/>
    <s v="A: Non Food-Service Buildings with Small Packaged Units"/>
    <n v="1.09282E-5"/>
    <n v="1.6012199999999999E-5"/>
    <n v="0"/>
    <n v="0"/>
    <n v="0"/>
    <n v="8.0818900000000006E-5"/>
    <n v="1.11167E-5"/>
    <n v="4.2431100000000001E-5"/>
    <n v="0"/>
    <n v="0"/>
    <n v="0"/>
    <n v="0"/>
    <n v="0"/>
    <n v="0"/>
    <n v="0"/>
    <n v="8.0818900000000006E-5"/>
    <n v="1.11167E-5"/>
    <n v="4.2431100000000001E-5"/>
    <n v="0"/>
    <n v="0"/>
    <n v="1.3436700000000001E-4"/>
    <n v="3367.7194089999998"/>
  </r>
  <r>
    <n v="44082"/>
    <x v="5"/>
    <s v="New Windows"/>
    <b v="1"/>
    <n v="2.3207233000000001E-2"/>
    <s v="Mercantile"/>
    <s v="GA, Bibb County"/>
    <s v="400001_600000"/>
    <s v="Small Packaged Unit"/>
    <s v="gen2_t8_halogen"/>
    <s v="Georgia"/>
    <n v="25.323394440000001"/>
    <s v="C: Strip Malls with some Food-Service with Small Packaged Units"/>
    <n v="8.94505E-5"/>
    <n v="1.1913600000000001E-4"/>
    <n v="0"/>
    <n v="0"/>
    <n v="0"/>
    <n v="5.13792E-4"/>
    <n v="9.2862500000000001E-5"/>
    <n v="1.7079199999999999E-4"/>
    <n v="0"/>
    <n v="2.18588E-4"/>
    <n v="0"/>
    <n v="6.5990800000000004E-6"/>
    <n v="0"/>
    <n v="0"/>
    <n v="0"/>
    <n v="5.13792E-4"/>
    <n v="9.9461600000000003E-5"/>
    <n v="1.7079199999999999E-4"/>
    <n v="0"/>
    <n v="2.18588E-4"/>
    <n v="1.0026340000000001E-3"/>
    <n v="11603.61634"/>
  </r>
  <r>
    <n v="419"/>
    <x v="6"/>
    <s v="HP Boiler, Electric Backup"/>
    <b v="0"/>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6"/>
    <s v="HP Boiler, Electric Backup"/>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6"/>
    <s v="HP Boiler, Electric Backup"/>
    <b v="0"/>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6"/>
    <s v="HP Boiler, Electric Backup"/>
    <b v="0"/>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6"/>
    <s v="HP Boiler, Electric Backup"/>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6"/>
    <s v="HP Boiler, Electric Backup"/>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6"/>
    <s v="HP Boiler, Electric Backup"/>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6"/>
    <s v="HP Boiler, Electric Backup"/>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6"/>
    <s v="HP Boiler, Electric Backup"/>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6"/>
    <s v="HP Boiler, Electric Backup"/>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6"/>
    <s v="HP Boiler, Electric Backup"/>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6"/>
    <s v="HP Boiler, Electric Backup"/>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6"/>
    <s v="HP Boiler, Electric Backup"/>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6"/>
    <s v="HP Boiler, Electric Backup"/>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6"/>
    <s v="HP Boiler, Electric Backup"/>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6"/>
    <s v="HP Boiler, Electric Backup"/>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7"/>
    <s v="HP Boiler, Gas Backup"/>
    <b v="0"/>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7"/>
    <s v="HP Boiler, Gas Backup"/>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7"/>
    <s v="HP Boiler, Gas Backup"/>
    <b v="0"/>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7"/>
    <s v="HP Boiler, Gas Backup"/>
    <b v="0"/>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7"/>
    <s v="HP Boiler, Gas Backup"/>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7"/>
    <s v="HP Boiler, Gas Backup"/>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7"/>
    <s v="HP Boiler, Gas Backup"/>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7"/>
    <s v="HP Boiler, Gas Backup"/>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7"/>
    <s v="HP Boiler, Gas Backup"/>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7"/>
    <s v="HP Boiler, Gas Backup"/>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7"/>
    <s v="HP Boiler, Gas Backup"/>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7"/>
    <s v="HP Boiler, Gas Backup"/>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7"/>
    <s v="HP Boiler, Gas Backup"/>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7"/>
    <s v="HP Boiler, Gas Backup"/>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7"/>
    <s v="HP Boiler, Gas Backup"/>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7"/>
    <s v="HP Boiler, Gas Backup"/>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8"/>
    <s v="DOAS HP Minisplits"/>
    <b v="1"/>
    <n v="45.294103759999999"/>
    <s v="Mercantile"/>
    <s v="GA, Bibb County"/>
    <s v="1001_3000"/>
    <s v="Other HVAC"/>
    <s v="gen2_t8_halogen"/>
    <s v="Georgia"/>
    <n v="22.37083333"/>
    <s v="G: Buildings with Furnace-Based Multizone Systems"/>
    <n v="6.4670000000000005E-4"/>
    <n v="7.7971699999999998E-4"/>
    <n v="0"/>
    <n v="0"/>
    <n v="0"/>
    <n v="2.013871E-3"/>
    <n v="6.9848000000000002E-4"/>
    <n v="2.5565129999999998E-3"/>
    <n v="0"/>
    <n v="7.9936600000000003E-4"/>
    <n v="1.84601E-5"/>
    <n v="0"/>
    <n v="8.2812999999999995E-4"/>
    <n v="0"/>
    <n v="0"/>
    <n v="2.0323310000000001E-3"/>
    <n v="6.9848000000000002E-4"/>
    <n v="2.5565129999999998E-3"/>
    <n v="0"/>
    <n v="1.627496E-3"/>
    <n v="6.9148200000000003E-3"/>
    <n v="90588.207519999996"/>
  </r>
  <r>
    <n v="420"/>
    <x v="8"/>
    <s v="DOAS HP Minisplits"/>
    <b v="1"/>
    <n v="11.33339761"/>
    <s v="Mercantile"/>
    <s v="GA, Bibb County"/>
    <s v="8001_12000"/>
    <s v="Small Packaged Unit"/>
    <s v="gen2_t8_halogen"/>
    <s v="Georgia"/>
    <n v="36.498055559999997"/>
    <s v="C: Strip Malls with some Food-Service with Small Packaged Units"/>
    <n v="1.104919E-3"/>
    <n v="1.328538E-3"/>
    <n v="0"/>
    <n v="0"/>
    <n v="0"/>
    <n v="3.8614230000000001E-3"/>
    <n v="8.52592E-4"/>
    <n v="1.857182E-3"/>
    <n v="0"/>
    <n v="7.9232900000000004E-4"/>
    <n v="1.6349299999999999E-4"/>
    <n v="2.1914730000000002E-3"/>
    <n v="4.3958360000000002E-3"/>
    <n v="0"/>
    <n v="0"/>
    <n v="4.0249159999999999E-3"/>
    <n v="3.0440649999999999E-3"/>
    <n v="1.857182E-3"/>
    <n v="0"/>
    <n v="5.1881660000000001E-3"/>
    <n v="1.4114221E-2"/>
    <n v="113333.9761"/>
  </r>
  <r>
    <n v="421"/>
    <x v="8"/>
    <s v="DOAS HP Minisplits"/>
    <b v="1"/>
    <n v="5.291284675"/>
    <s v="Mercantile"/>
    <s v="GA, Bibb County"/>
    <s v="12001_30000"/>
    <s v="Small Packaged Unit"/>
    <s v="gen2_t8_halogen"/>
    <s v="Georgia"/>
    <n v="34.883597880000003"/>
    <s v="C: Strip Malls with some Food-Service with Small Packaged Units"/>
    <n v="1.065107E-3"/>
    <n v="1.283408E-3"/>
    <n v="0"/>
    <n v="0"/>
    <n v="0"/>
    <n v="3.152335E-3"/>
    <n v="2.0371619999999999E-3"/>
    <n v="2.011484E-3"/>
    <n v="0"/>
    <n v="4.3406299999999999E-4"/>
    <n v="1.5546999999999999E-6"/>
    <n v="3.4183899999999999E-3"/>
    <n v="2.1710169999999999E-3"/>
    <n v="0"/>
    <n v="0"/>
    <n v="3.1538899999999999E-3"/>
    <n v="5.4555519999999998E-3"/>
    <n v="2.011484E-3"/>
    <n v="0"/>
    <n v="2.6050800000000001E-3"/>
    <n v="1.3226007E-2"/>
    <n v="111116.9782"/>
  </r>
  <r>
    <n v="423"/>
    <x v="8"/>
    <s v="DOAS HP Minisplits"/>
    <b v="1"/>
    <n v="22.567696349999999"/>
    <s v="Mercantile"/>
    <s v="GA, Bibb County"/>
    <s v="3001_8000"/>
    <s v="Small Packaged Unit"/>
    <s v="gen3_t5_cfl"/>
    <s v="Georgia"/>
    <n v="38.387878790000002"/>
    <s v="C: Strip Malls with some Food-Service with Small Packaged Units"/>
    <n v="1.545835E-3"/>
    <n v="1.7587659999999999E-3"/>
    <n v="0"/>
    <n v="0"/>
    <n v="0"/>
    <n v="6.3834319999999996E-3"/>
    <n v="3.3137459999999998E-3"/>
    <n v="2.103925E-3"/>
    <n v="0"/>
    <n v="1.043834E-3"/>
    <n v="6.2886700000000002E-5"/>
    <n v="0"/>
    <n v="3.350109E-3"/>
    <n v="0"/>
    <n v="0"/>
    <n v="6.4463189999999998E-3"/>
    <n v="3.3137459999999998E-3"/>
    <n v="2.103925E-3"/>
    <n v="0"/>
    <n v="4.3939440000000003E-3"/>
    <n v="1.6258148E-2"/>
    <n v="124122.3299"/>
  </r>
  <r>
    <n v="869"/>
    <x v="8"/>
    <s v="DOAS HP Minisplits"/>
    <b v="1"/>
    <n v="63.879871080000001"/>
    <s v="Mercantile"/>
    <s v="GA, Bibb County"/>
    <s v="_1000"/>
    <s v="Small Packaged Unit"/>
    <s v="gen1_t12_incandescent"/>
    <s v="Georgia"/>
    <n v="15.188888889999999"/>
    <s v="A: Non Food-Service Buildings with Small Packaged Units"/>
    <n v="3.23035E-4"/>
    <n v="3.91099E-4"/>
    <n v="0"/>
    <n v="0"/>
    <n v="0"/>
    <n v="1.1812610000000001E-3"/>
    <n v="2.48846E-4"/>
    <n v="1.815182E-3"/>
    <n v="0"/>
    <n v="0"/>
    <n v="6.5995599999999995E-5"/>
    <n v="0"/>
    <n v="0"/>
    <n v="0"/>
    <n v="0"/>
    <n v="1.2472570000000001E-3"/>
    <n v="2.48846E-4"/>
    <n v="1.815182E-3"/>
    <n v="0"/>
    <n v="0"/>
    <n v="3.310679E-3"/>
    <n v="63879.871079999997"/>
  </r>
  <r>
    <n v="6095"/>
    <x v="8"/>
    <s v="DOAS HP Minisplits"/>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8"/>
    <s v="DOAS HP Minisplits"/>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8"/>
    <s v="DOAS HP Minisplits"/>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8"/>
    <s v="DOAS HP Minisplits"/>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8"/>
    <s v="DOAS HP Minisplits"/>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8"/>
    <s v="DOAS HP Minisplits"/>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8"/>
    <s v="DOAS HP Minisplits"/>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8"/>
    <s v="DOAS HP Minisplits"/>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8"/>
    <s v="DOAS HP Minisplits"/>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8"/>
    <s v="DOAS HP Minisplits"/>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8"/>
    <s v="DOAS HP Minisplits"/>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9"/>
    <s v="Variable Speed HP RTU, Original Heating Fuel Backup"/>
    <b v="1"/>
    <n v="45.294103759999999"/>
    <s v="Mercantile"/>
    <s v="GA, Bibb County"/>
    <s v="1001_3000"/>
    <s v="Other HVAC"/>
    <s v="gen2_t8_halogen"/>
    <s v="Georgia"/>
    <n v="23.851388889999999"/>
    <s v="G: Buildings with Furnace-Based Multizone Systems"/>
    <n v="6.9468000000000004E-4"/>
    <n v="8.3215700000000004E-4"/>
    <n v="0"/>
    <n v="0"/>
    <n v="0"/>
    <n v="2.4311559999999999E-3"/>
    <n v="6.9848000000000002E-4"/>
    <n v="2.5565129999999998E-3"/>
    <n v="0"/>
    <n v="7.9936600000000003E-4"/>
    <n v="5.8814799999999998E-5"/>
    <n v="0"/>
    <n v="8.2812999999999995E-4"/>
    <n v="0"/>
    <n v="0"/>
    <n v="2.4899710000000001E-3"/>
    <n v="6.9848000000000002E-4"/>
    <n v="2.5565129999999998E-3"/>
    <n v="0"/>
    <n v="1.627496E-3"/>
    <n v="7.3724589999999996E-3"/>
    <n v="90588.207519999996"/>
  </r>
  <r>
    <n v="420"/>
    <x v="9"/>
    <s v="Variable Speed HP RTU, Original Heating Fuel Backup"/>
    <b v="1"/>
    <n v="11.33339761"/>
    <s v="Mercantile"/>
    <s v="GA, Bibb County"/>
    <s v="8001_12000"/>
    <s v="Small Packaged Unit"/>
    <s v="gen2_t8_halogen"/>
    <s v="Georgia"/>
    <n v="36.823611110000002"/>
    <s v="C: Strip Malls with some Food-Service with Small Packaged Units"/>
    <n v="1.1121379999999999E-3"/>
    <n v="1.3372600000000001E-3"/>
    <n v="0"/>
    <n v="0"/>
    <n v="0"/>
    <n v="3.8673309999999999E-3"/>
    <n v="8.52592E-4"/>
    <n v="1.857182E-3"/>
    <n v="0"/>
    <n v="7.9232900000000004E-4"/>
    <n v="2.8358799999999998E-4"/>
    <n v="2.1914730000000002E-3"/>
    <n v="4.3957290000000001E-3"/>
    <n v="0"/>
    <n v="0"/>
    <n v="4.1509190000000003E-3"/>
    <n v="3.0440649999999999E-3"/>
    <n v="1.857182E-3"/>
    <n v="0"/>
    <n v="5.1880579999999997E-3"/>
    <n v="1.4240117E-2"/>
    <n v="113333.9761"/>
  </r>
  <r>
    <n v="421"/>
    <x v="9"/>
    <s v="Variable Speed HP RTU, Original Heating Fuel Backup"/>
    <b v="1"/>
    <n v="5.291284675"/>
    <s v="Mercantile"/>
    <s v="GA, Bibb County"/>
    <s v="12001_30000"/>
    <s v="Small Packaged Unit"/>
    <s v="gen2_t8_halogen"/>
    <s v="Georgia"/>
    <n v="36.459126980000001"/>
    <s v="C: Strip Malls with some Food-Service with Small Packaged Units"/>
    <n v="1.1147380000000001E-3"/>
    <n v="1.352008E-3"/>
    <n v="0"/>
    <n v="0"/>
    <n v="0"/>
    <n v="3.700343E-3"/>
    <n v="2.0371619999999999E-3"/>
    <n v="2.011484E-3"/>
    <n v="0"/>
    <n v="4.3406299999999999E-4"/>
    <n v="5.1004300000000002E-5"/>
    <n v="3.4183899999999999E-3"/>
    <n v="2.1710169999999999E-3"/>
    <n v="0"/>
    <n v="0"/>
    <n v="3.7513469999999999E-3"/>
    <n v="5.4555519999999998E-3"/>
    <n v="2.011484E-3"/>
    <n v="0"/>
    <n v="2.6050800000000001E-3"/>
    <n v="1.3823363999999999E-2"/>
    <n v="111116.9782"/>
  </r>
  <r>
    <n v="423"/>
    <x v="9"/>
    <s v="Variable Speed HP RTU, Original Heating Fuel Backup"/>
    <b v="1"/>
    <n v="22.567696349999999"/>
    <s v="Mercantile"/>
    <s v="GA, Bibb County"/>
    <s v="3001_8000"/>
    <s v="Small Packaged Unit"/>
    <s v="gen3_t5_cfl"/>
    <s v="Georgia"/>
    <n v="34.986868690000001"/>
    <s v="C: Strip Malls with some Food-Service with Small Packaged Units"/>
    <n v="1.3722300000000001E-3"/>
    <n v="1.583657E-3"/>
    <n v="0"/>
    <n v="0"/>
    <n v="0"/>
    <n v="4.8771450000000003E-3"/>
    <n v="3.3137459999999998E-3"/>
    <n v="2.103925E-3"/>
    <n v="0"/>
    <n v="1.043834E-3"/>
    <n v="1.28768E-4"/>
    <n v="0"/>
    <n v="3.350109E-3"/>
    <n v="0"/>
    <n v="0"/>
    <n v="5.0059129999999999E-3"/>
    <n v="3.3137459999999998E-3"/>
    <n v="2.103925E-3"/>
    <n v="0"/>
    <n v="4.3939440000000003E-3"/>
    <n v="1.4817743E-2"/>
    <n v="124122.3299"/>
  </r>
  <r>
    <n v="869"/>
    <x v="9"/>
    <s v="Variable Speed HP RTU, Original Heating Fuel Backup"/>
    <b v="1"/>
    <n v="63.879871080000001"/>
    <s v="Mercantile"/>
    <s v="GA, Bibb County"/>
    <s v="_1000"/>
    <s v="Small Packaged Unit"/>
    <s v="gen1_t12_incandescent"/>
    <s v="Georgia"/>
    <n v="16.613888889999998"/>
    <s v="A: Non Food-Service Buildings with Small Packaged Units"/>
    <n v="3.5082100000000002E-4"/>
    <n v="4.26816E-4"/>
    <n v="0"/>
    <n v="0"/>
    <n v="0"/>
    <n v="1.46704E-3"/>
    <n v="2.48846E-4"/>
    <n v="1.815182E-3"/>
    <n v="0"/>
    <n v="0"/>
    <n v="9.0819699999999994E-5"/>
    <n v="0"/>
    <n v="0"/>
    <n v="0"/>
    <n v="0"/>
    <n v="1.5578600000000001E-3"/>
    <n v="2.48846E-4"/>
    <n v="1.815182E-3"/>
    <n v="0"/>
    <n v="0"/>
    <n v="3.621282E-3"/>
    <n v="63879.871079999997"/>
  </r>
  <r>
    <n v="6095"/>
    <x v="9"/>
    <s v="Variable Speed HP RTU, Original Heating Fuel Backup"/>
    <b v="1"/>
    <n v="0.80023063000000005"/>
    <s v="Mercantile"/>
    <s v="GA, Bibb County"/>
    <s v="150001_200000"/>
    <s v="Small Packaged Unit"/>
    <s v="gen5_led"/>
    <s v="Georgia"/>
    <n v="10.940079369999999"/>
    <s v="A: Non Food-Service Buildings with Small Packaged Units"/>
    <n v="5.4693299999999999E-4"/>
    <n v="6.1565600000000002E-4"/>
    <n v="0"/>
    <n v="0"/>
    <n v="0"/>
    <n v="2.4144069999999999E-3"/>
    <n v="1.0752940000000001E-3"/>
    <n v="1.5983589999999999E-3"/>
    <n v="0"/>
    <n v="0"/>
    <n v="1.3951299999999999E-4"/>
    <n v="0"/>
    <n v="0"/>
    <n v="0"/>
    <n v="0"/>
    <n v="2.5539199999999999E-3"/>
    <n v="1.0752940000000001E-3"/>
    <n v="1.5983589999999999E-3"/>
    <n v="0"/>
    <n v="0"/>
    <n v="5.2275810000000002E-3"/>
    <n v="140040.3602"/>
  </r>
  <r>
    <n v="6098"/>
    <x v="9"/>
    <s v="Variable Speed HP RTU, Original Heating Fuel Backup"/>
    <b v="1"/>
    <n v="1.9489976870000001"/>
    <s v="Mercantile"/>
    <s v="GA, Bibb County"/>
    <s v="100001_150000"/>
    <s v="Small Packaged Unit"/>
    <s v="gen2_t8_halogen"/>
    <s v="Georgia"/>
    <n v="13.28497778"/>
    <s v="A: Non Food-Service Buildings with Small Packaged Units"/>
    <n v="1.0666849999999999E-3"/>
    <n v="1.3124670000000001E-3"/>
    <n v="0"/>
    <n v="0"/>
    <n v="0"/>
    <n v="5.758254E-3"/>
    <n v="1.3099159999999999E-3"/>
    <n v="3.9071360000000003E-3"/>
    <n v="0"/>
    <n v="0"/>
    <n v="6.8238999999999995E-5"/>
    <n v="0"/>
    <n v="0"/>
    <n v="0"/>
    <n v="0"/>
    <n v="5.8264930000000003E-3"/>
    <n v="1.3099159999999999E-3"/>
    <n v="3.9071360000000003E-3"/>
    <n v="0"/>
    <n v="0"/>
    <n v="1.1043562999999999E-2"/>
    <n v="243624.71090000001"/>
  </r>
  <r>
    <n v="6099"/>
    <x v="9"/>
    <s v="Variable Speed HP RTU, Original Heating Fuel Backup"/>
    <b v="1"/>
    <n v="2.490672708"/>
    <s v="Mercantile"/>
    <s v="GA, Bibb County"/>
    <s v="40001_52000"/>
    <s v="Small Packaged Unit"/>
    <s v="gen2_t8_halogen"/>
    <s v="Georgia"/>
    <n v="14.3218599"/>
    <s v="A: Non Food-Service Buildings with Small Packaged Units"/>
    <n v="5.69017E-4"/>
    <n v="6.6331400000000003E-4"/>
    <n v="0"/>
    <n v="0"/>
    <n v="0"/>
    <n v="3.0493899999999999E-3"/>
    <n v="6.1604900000000002E-4"/>
    <n v="1.859077E-3"/>
    <n v="0"/>
    <n v="0"/>
    <n v="7.4385699999999995E-5"/>
    <n v="0"/>
    <n v="0"/>
    <n v="0"/>
    <n v="0"/>
    <n v="3.123776E-3"/>
    <n v="6.1604900000000002E-4"/>
    <n v="1.859077E-3"/>
    <n v="0"/>
    <n v="0"/>
    <n v="5.5988770000000004E-3"/>
    <n v="114570.9445"/>
  </r>
  <r>
    <n v="6101"/>
    <x v="9"/>
    <s v="Variable Speed HP RTU, Original Heating Fuel Backup"/>
    <b v="1"/>
    <n v="0.60833183300000004"/>
    <s v="Mercantile"/>
    <s v="GA, Bibb County"/>
    <s v="200001_400000"/>
    <s v="Small Packaged Unit"/>
    <s v="gen2_t8_halogen"/>
    <s v="Georgia"/>
    <n v="11.83209259"/>
    <s v="A: Non Food-Service Buildings with Small Packaged Units"/>
    <n v="7.2647599999999999E-4"/>
    <n v="8.76548E-4"/>
    <n v="0"/>
    <n v="0"/>
    <n v="0"/>
    <n v="3.227153E-3"/>
    <n v="1.4007900000000001E-3"/>
    <n v="2.7117249999999999E-3"/>
    <n v="0"/>
    <n v="0"/>
    <n v="2.8339300000000002E-5"/>
    <n v="0"/>
    <n v="0"/>
    <n v="0"/>
    <n v="0"/>
    <n v="3.2554929999999999E-3"/>
    <n v="1.4007900000000001E-3"/>
    <n v="2.7117249999999999E-3"/>
    <n v="0"/>
    <n v="0"/>
    <n v="7.3680129999999996E-3"/>
    <n v="182499.55"/>
  </r>
  <r>
    <n v="6103"/>
    <x v="9"/>
    <s v="Variable Speed HP RTU, Original Heating Fuel Backup"/>
    <b v="1"/>
    <n v="2.4894111959999998"/>
    <s v="Mercantile"/>
    <s v="GA, Bibb County"/>
    <s v="64001_70000"/>
    <s v="Small Packaged Unit"/>
    <s v="gen2_t8_halogen"/>
    <s v="Georgia"/>
    <n v="14.55990879"/>
    <s v="A: Non Food-Service Buildings with Small Packaged Units"/>
    <n v="8.2510400000000001E-4"/>
    <n v="9.8090099999999995E-4"/>
    <n v="0"/>
    <n v="0"/>
    <n v="0"/>
    <n v="4.7446140000000003E-3"/>
    <n v="8.0440299999999998E-4"/>
    <n v="2.611997E-3"/>
    <n v="0"/>
    <n v="0"/>
    <n v="1.2519500000000001E-4"/>
    <n v="0"/>
    <n v="0"/>
    <n v="0"/>
    <n v="0"/>
    <n v="4.8698090000000001E-3"/>
    <n v="8.0440299999999998E-4"/>
    <n v="2.611997E-3"/>
    <n v="0"/>
    <n v="0"/>
    <n v="8.2862330000000005E-3"/>
    <n v="166790.55009999999"/>
  </r>
  <r>
    <n v="6104"/>
    <x v="9"/>
    <s v="Variable Speed HP RTU, Original Heating Fuel Backup"/>
    <b v="1"/>
    <n v="2.1820552790000001"/>
    <s v="Mercantile"/>
    <s v="GA, Bibb County"/>
    <s v="70001_80000"/>
    <s v="Small Packaged Unit"/>
    <s v="gen2_t8_halogen"/>
    <s v="Georgia"/>
    <n v="10.23"/>
    <s v="A: Non Food-Service Buildings with Small Packaged Units"/>
    <n v="5.2309000000000003E-4"/>
    <n v="6.7637600000000002E-4"/>
    <n v="0"/>
    <n v="0"/>
    <n v="0"/>
    <n v="3.0763700000000001E-3"/>
    <n v="5.2926999999999998E-4"/>
    <n v="2.02331E-3"/>
    <n v="0"/>
    <n v="0"/>
    <n v="8.3596200000000004E-5"/>
    <n v="0"/>
    <n v="0"/>
    <n v="0"/>
    <n v="0"/>
    <n v="3.1599660000000002E-3"/>
    <n v="5.2926999999999998E-4"/>
    <n v="2.02331E-3"/>
    <n v="0"/>
    <n v="0"/>
    <n v="5.7125459999999998E-3"/>
    <n v="163654.1459"/>
  </r>
  <r>
    <n v="9131"/>
    <x v="9"/>
    <s v="Variable Speed HP RTU, Original Heating Fuel Backup"/>
    <b v="1"/>
    <n v="1.374182652"/>
    <s v="Mercantile"/>
    <s v="GA, Bibb County"/>
    <s v="52001_64000"/>
    <s v="Small Packaged Unit"/>
    <s v="gen2_t8_halogen"/>
    <s v="Georgia"/>
    <n v="36.358955940000001"/>
    <s v="C: Strip Malls with some Food-Service with Small Packaged Units"/>
    <n v="8.0646099999999996E-4"/>
    <n v="9.6384499999999996E-4"/>
    <n v="0"/>
    <n v="0"/>
    <n v="0"/>
    <n v="2.263517E-3"/>
    <n v="1.9530070000000001E-3"/>
    <n v="1.1065949999999999E-3"/>
    <n v="0"/>
    <n v="4.6791399999999999E-4"/>
    <n v="1.8964E-5"/>
    <n v="1.1915420000000001E-3"/>
    <n v="2.88653E-3"/>
    <n v="0"/>
    <n v="0"/>
    <n v="2.2824809999999998E-3"/>
    <n v="3.1445499999999999E-3"/>
    <n v="1.1065949999999999E-3"/>
    <n v="0"/>
    <n v="3.3544429999999999E-3"/>
    <n v="9.8880559999999992E-3"/>
    <n v="79702.593810000006"/>
  </r>
  <r>
    <n v="9133"/>
    <x v="9"/>
    <s v="Variable Speed HP RTU, Original Heating Fuel Backup"/>
    <b v="1"/>
    <n v="0.98347234400000005"/>
    <s v="Mercantile"/>
    <s v="GA, Bibb County"/>
    <s v="30001_40000"/>
    <s v="Small Packaged Unit"/>
    <s v="gen3_t5_cfl"/>
    <s v="Georgia"/>
    <n v="27.986666670000002"/>
    <s v="C: Strip Malls with some Food-Service with Small Packaged Units"/>
    <n v="2.8037400000000001E-4"/>
    <n v="3.4169799999999998E-4"/>
    <n v="0"/>
    <n v="0"/>
    <n v="0"/>
    <n v="1.00774E-3"/>
    <n v="7.1723499999999999E-4"/>
    <n v="4.82137E-4"/>
    <n v="0"/>
    <n v="1.2460100000000001E-4"/>
    <n v="9.7363300000000003E-5"/>
    <n v="1.74415E-4"/>
    <n v="6.8356600000000003E-4"/>
    <n v="0"/>
    <n v="0"/>
    <n v="1.1051030000000001E-3"/>
    <n v="8.9165000000000002E-4"/>
    <n v="4.82137E-4"/>
    <n v="0"/>
    <n v="8.0816600000000003E-4"/>
    <n v="3.2870659999999999E-3"/>
    <n v="34421.532030000002"/>
  </r>
  <r>
    <n v="11585"/>
    <x v="9"/>
    <s v="Variable Speed HP RTU, Original Heating Fuel Backup"/>
    <b v="1"/>
    <n v="1.4211164510000001"/>
    <s v="Mercantile"/>
    <s v="GA, Bibb County"/>
    <s v="80001_100000"/>
    <s v="Small Packaged Unit"/>
    <s v="gen2_t8_halogen"/>
    <s v="Georgia"/>
    <n v="28.941265430000001"/>
    <s v="C: Strip Malls with some Food-Service with Small Packaged Units"/>
    <n v="1.0887939999999999E-3"/>
    <n v="1.2743570000000001E-3"/>
    <n v="0"/>
    <n v="0"/>
    <n v="0"/>
    <n v="3.917467E-3"/>
    <n v="1.679671E-3"/>
    <n v="2.0348639999999999E-3"/>
    <n v="0"/>
    <n v="5.9026399999999996E-4"/>
    <n v="3.4963000000000003E-4"/>
    <n v="3.4654500000000002E-4"/>
    <n v="3.7119480000000001E-3"/>
    <n v="0"/>
    <n v="0"/>
    <n v="4.2670970000000001E-3"/>
    <n v="2.026216E-3"/>
    <n v="2.0348639999999999E-3"/>
    <n v="0"/>
    <n v="4.3022119999999997E-3"/>
    <n v="1.2630389000000001E-2"/>
    <n v="127900.4806"/>
  </r>
  <r>
    <n v="26621"/>
    <x v="9"/>
    <s v="Variable Speed HP RTU, Original Heating Fuel Backup"/>
    <b v="1"/>
    <n v="4.2096490000000002E-3"/>
    <s v="Mercantile"/>
    <s v="GA, Bibb County"/>
    <s v="600001_1mil"/>
    <s v="Small Packaged Unit"/>
    <s v="gen2_t8_halogen"/>
    <s v="Georgia"/>
    <n v="9.3965138889999995"/>
    <s v="A: Non Food-Service Buildings with Small Packaged Units"/>
    <n v="9.3600300000000006E-6"/>
    <n v="1.28674E-5"/>
    <n v="0"/>
    <n v="0"/>
    <n v="0"/>
    <n v="5.4428800000000003E-5"/>
    <n v="1.11167E-5"/>
    <n v="4.2431100000000001E-5"/>
    <n v="0"/>
    <n v="0"/>
    <n v="0"/>
    <n v="0"/>
    <n v="0"/>
    <n v="0"/>
    <n v="0"/>
    <n v="5.4428800000000003E-5"/>
    <n v="1.11167E-5"/>
    <n v="4.2431100000000001E-5"/>
    <n v="0"/>
    <n v="0"/>
    <n v="1.07977E-4"/>
    <n v="3367.7194089999998"/>
  </r>
  <r>
    <n v="44082"/>
    <x v="9"/>
    <s v="Variable Speed HP RTU, Original Heating Fuel Backup"/>
    <b v="1"/>
    <n v="2.3207233000000001E-2"/>
    <s v="Mercantile"/>
    <s v="GA, Bibb County"/>
    <s v="400001_600000"/>
    <s v="Small Packaged Unit"/>
    <s v="gen2_t8_halogen"/>
    <s v="Georgia"/>
    <n v="20.864583329999999"/>
    <s v="C: Strip Malls with some Food-Service with Small Packaged Units"/>
    <n v="7.5973800000000001E-5"/>
    <n v="9.8098700000000003E-5"/>
    <n v="0"/>
    <n v="0"/>
    <n v="0"/>
    <n v="3.3725299999999998E-4"/>
    <n v="9.2862500000000001E-5"/>
    <n v="1.7079199999999999E-4"/>
    <n v="0"/>
    <n v="2.18588E-4"/>
    <n v="0"/>
    <n v="6.5990800000000004E-6"/>
    <n v="0"/>
    <n v="0"/>
    <n v="0"/>
    <n v="3.3725299999999998E-4"/>
    <n v="9.9461600000000003E-5"/>
    <n v="1.7079199999999999E-4"/>
    <n v="0"/>
    <n v="2.18588E-4"/>
    <n v="8.26095E-4"/>
    <n v="11603.61634"/>
  </r>
  <r>
    <n v="419"/>
    <x v="10"/>
    <s v="Variable Speed HP RTU, Electric Backup"/>
    <b v="1"/>
    <n v="45.294103759999999"/>
    <s v="Mercantile"/>
    <s v="GA, Bibb County"/>
    <s v="1001_3000"/>
    <s v="Other HVAC"/>
    <s v="gen2_t8_halogen"/>
    <s v="Georgia"/>
    <n v="23.829166669999999"/>
    <s v="G: Buildings with Furnace-Based Multizone Systems"/>
    <n v="6.9561999999999998E-4"/>
    <n v="8.3312700000000002E-4"/>
    <n v="0"/>
    <n v="0"/>
    <n v="0"/>
    <n v="2.4590609999999998E-3"/>
    <n v="6.9848000000000002E-4"/>
    <n v="2.5565129999999998E-3"/>
    <n v="0"/>
    <n v="7.9936600000000003E-4"/>
    <n v="2.36118E-5"/>
    <n v="0"/>
    <n v="8.2812999999999995E-4"/>
    <n v="0"/>
    <n v="0"/>
    <n v="2.482672E-3"/>
    <n v="6.9848000000000002E-4"/>
    <n v="2.5565129999999998E-3"/>
    <n v="0"/>
    <n v="1.627496E-3"/>
    <n v="7.3655910000000003E-3"/>
    <n v="90588.207519999996"/>
  </r>
  <r>
    <n v="420"/>
    <x v="10"/>
    <s v="Variable Speed HP RTU, Electric Backup"/>
    <b v="1"/>
    <n v="11.33339761"/>
    <s v="Mercantile"/>
    <s v="GA, Bibb County"/>
    <s v="8001_12000"/>
    <s v="Small Packaged Unit"/>
    <s v="gen2_t8_halogen"/>
    <s v="Georgia"/>
    <n v="36.764444439999998"/>
    <s v="C: Strip Malls with some Food-Service with Small Packaged Units"/>
    <n v="1.114978E-3"/>
    <n v="1.340457E-3"/>
    <n v="0"/>
    <n v="0"/>
    <n v="0"/>
    <n v="3.9575629999999999E-3"/>
    <n v="8.52592E-4"/>
    <n v="1.857182E-3"/>
    <n v="0"/>
    <n v="7.9232900000000004E-4"/>
    <n v="1.7047500000000001E-4"/>
    <n v="2.1914730000000002E-3"/>
    <n v="4.3957290000000001E-3"/>
    <n v="0"/>
    <n v="0"/>
    <n v="4.128039E-3"/>
    <n v="3.0440649999999999E-3"/>
    <n v="1.857182E-3"/>
    <n v="0"/>
    <n v="5.1880579999999997E-3"/>
    <n v="1.4217235999999999E-2"/>
    <n v="113333.9761"/>
  </r>
  <r>
    <n v="421"/>
    <x v="10"/>
    <s v="Variable Speed HP RTU, Electric Backup"/>
    <b v="1"/>
    <n v="5.291284675"/>
    <s v="Mercantile"/>
    <s v="GA, Bibb County"/>
    <s v="12001_30000"/>
    <s v="Small Packaged Unit"/>
    <s v="gen2_t8_halogen"/>
    <s v="Georgia"/>
    <n v="36.432936509999998"/>
    <s v="C: Strip Malls with some Food-Service with Small Packaged Units"/>
    <n v="1.1162170000000001E-3"/>
    <n v="1.3533810000000001E-3"/>
    <n v="0"/>
    <n v="0"/>
    <n v="0"/>
    <n v="3.7391600000000001E-3"/>
    <n v="2.0371619999999999E-3"/>
    <n v="2.011484E-3"/>
    <n v="0"/>
    <n v="4.3406299999999999E-4"/>
    <n v="2.20667E-6"/>
    <n v="3.4183899999999999E-3"/>
    <n v="2.1710169999999999E-3"/>
    <n v="0"/>
    <n v="0"/>
    <n v="3.7413669999999998E-3"/>
    <n v="5.4555519999999998E-3"/>
    <n v="2.011484E-3"/>
    <n v="0"/>
    <n v="2.6050800000000001E-3"/>
    <n v="1.3813433999999999E-2"/>
    <n v="111116.9782"/>
  </r>
  <r>
    <n v="423"/>
    <x v="10"/>
    <s v="Variable Speed HP RTU, Electric Backup"/>
    <b v="1"/>
    <n v="22.567696349999999"/>
    <s v="Mercantile"/>
    <s v="GA, Bibb County"/>
    <s v="3001_8000"/>
    <s v="Small Packaged Unit"/>
    <s v="gen3_t5_cfl"/>
    <s v="Georgia"/>
    <n v="34.963636360000002"/>
    <s v="C: Strip Malls with some Food-Service with Small Packaged Units"/>
    <n v="1.3739500000000001E-3"/>
    <n v="1.5850580000000001E-3"/>
    <n v="0"/>
    <n v="0"/>
    <n v="0"/>
    <n v="4.9162889999999999E-3"/>
    <n v="3.3137459999999998E-3"/>
    <n v="2.103925E-3"/>
    <n v="0"/>
    <n v="1.043834E-3"/>
    <n v="7.9571000000000001E-5"/>
    <n v="0"/>
    <n v="3.350109E-3"/>
    <n v="0"/>
    <n v="0"/>
    <n v="4.9958600000000004E-3"/>
    <n v="3.3137459999999998E-3"/>
    <n v="2.103925E-3"/>
    <n v="0"/>
    <n v="4.3939440000000003E-3"/>
    <n v="1.4807903000000001E-2"/>
    <n v="124122.3299"/>
  </r>
  <r>
    <n v="869"/>
    <x v="10"/>
    <s v="Variable Speed HP RTU, Electric Backup"/>
    <b v="1"/>
    <n v="63.879871080000001"/>
    <s v="Mercantile"/>
    <s v="GA, Bibb County"/>
    <s v="_1000"/>
    <s v="Small Packaged Unit"/>
    <s v="gen1_t12_incandescent"/>
    <s v="Georgia"/>
    <n v="16.58888889"/>
    <s v="A: Non Food-Service Buildings with Small Packaged Units"/>
    <n v="3.51415E-4"/>
    <n v="4.2760600000000003E-4"/>
    <n v="0"/>
    <n v="0"/>
    <n v="0"/>
    <n v="1.4894419999999999E-3"/>
    <n v="2.48846E-4"/>
    <n v="1.815182E-3"/>
    <n v="0"/>
    <n v="0"/>
    <n v="6.2362799999999999E-5"/>
    <n v="0"/>
    <n v="0"/>
    <n v="0"/>
    <n v="0"/>
    <n v="1.5518050000000001E-3"/>
    <n v="2.48846E-4"/>
    <n v="1.815182E-3"/>
    <n v="0"/>
    <n v="0"/>
    <n v="3.6158330000000002E-3"/>
    <n v="63879.871079999997"/>
  </r>
  <r>
    <n v="6095"/>
    <x v="10"/>
    <s v="Variable Speed HP RTU, Electric Backup"/>
    <b v="1"/>
    <n v="0.80023063000000005"/>
    <s v="Mercantile"/>
    <s v="GA, Bibb County"/>
    <s v="150001_200000"/>
    <s v="Small Packaged Unit"/>
    <s v="gen5_led"/>
    <s v="Georgia"/>
    <n v="10.88169841"/>
    <s v="A: Non Food-Service Buildings with Small Packaged Units"/>
    <n v="5.5292700000000004E-4"/>
    <n v="6.1963399999999998E-4"/>
    <n v="0"/>
    <n v="0"/>
    <n v="0"/>
    <n v="2.525986E-3"/>
    <n v="1.0752940000000001E-3"/>
    <n v="1.5983589999999999E-3"/>
    <n v="0"/>
    <n v="0"/>
    <n v="3.7923600000000001E-8"/>
    <n v="0"/>
    <n v="0"/>
    <n v="0"/>
    <n v="0"/>
    <n v="2.526024E-3"/>
    <n v="1.0752940000000001E-3"/>
    <n v="1.5983589999999999E-3"/>
    <n v="0"/>
    <n v="0"/>
    <n v="5.1996840000000004E-3"/>
    <n v="140040.3602"/>
  </r>
  <r>
    <n v="6098"/>
    <x v="10"/>
    <s v="Variable Speed HP RTU, Electric Backup"/>
    <b v="1"/>
    <n v="1.9489976870000001"/>
    <s v="Mercantile"/>
    <s v="GA, Bibb County"/>
    <s v="100001_150000"/>
    <s v="Small Packaged Unit"/>
    <s v="gen2_t8_halogen"/>
    <s v="Georgia"/>
    <n v="13.268777780000001"/>
    <s v="A: Non Food-Service Buildings with Small Packaged Units"/>
    <n v="1.066773E-3"/>
    <n v="1.314141E-3"/>
    <n v="0"/>
    <n v="0"/>
    <n v="0"/>
    <n v="5.8074099999999998E-3"/>
    <n v="1.3099159999999999E-3"/>
    <n v="3.9071360000000003E-3"/>
    <n v="0"/>
    <n v="0"/>
    <n v="5.6157700000000001E-6"/>
    <n v="0"/>
    <n v="0"/>
    <n v="0"/>
    <n v="0"/>
    <n v="5.8130259999999998E-3"/>
    <n v="1.3099159999999999E-3"/>
    <n v="3.9071360000000003E-3"/>
    <n v="0"/>
    <n v="0"/>
    <n v="1.1030096E-2"/>
    <n v="243624.71090000001"/>
  </r>
  <r>
    <n v="6099"/>
    <x v="10"/>
    <s v="Variable Speed HP RTU, Electric Backup"/>
    <b v="1"/>
    <n v="2.490672708"/>
    <s v="Mercantile"/>
    <s v="GA, Bibb County"/>
    <s v="40001_52000"/>
    <s v="Small Packaged Unit"/>
    <s v="gen2_t8_halogen"/>
    <s v="Georgia"/>
    <n v="14.285809179999999"/>
    <s v="A: Non Food-Service Buildings with Small Packaged Units"/>
    <n v="5.7142399999999996E-4"/>
    <n v="6.6532600000000005E-4"/>
    <n v="0"/>
    <n v="0"/>
    <n v="0"/>
    <n v="3.105834E-3"/>
    <n v="6.1604900000000002E-4"/>
    <n v="1.859077E-3"/>
    <n v="0"/>
    <n v="0"/>
    <n v="3.8243400000000002E-6"/>
    <n v="0"/>
    <n v="0"/>
    <n v="0"/>
    <n v="0"/>
    <n v="3.1096589999999999E-3"/>
    <n v="6.1604900000000002E-4"/>
    <n v="1.859077E-3"/>
    <n v="0"/>
    <n v="0"/>
    <n v="5.5847839999999998E-3"/>
    <n v="114570.9445"/>
  </r>
  <r>
    <n v="6101"/>
    <x v="10"/>
    <s v="Variable Speed HP RTU, Electric Backup"/>
    <b v="1"/>
    <n v="0.60833183300000004"/>
    <s v="Mercantile"/>
    <s v="GA, Bibb County"/>
    <s v="200001_400000"/>
    <s v="Small Packaged Unit"/>
    <s v="gen2_t8_halogen"/>
    <s v="Georgia"/>
    <n v="11.823212959999999"/>
    <s v="A: Non Food-Service Buildings with Small Packaged Units"/>
    <n v="7.2687200000000004E-4"/>
    <n v="8.7725599999999998E-4"/>
    <n v="0"/>
    <n v="0"/>
    <n v="0"/>
    <n v="3.2477320000000001E-3"/>
    <n v="1.4007900000000001E-3"/>
    <n v="2.7117249999999999E-3"/>
    <n v="0"/>
    <n v="0"/>
    <n v="2.2371600000000001E-6"/>
    <n v="0"/>
    <n v="0"/>
    <n v="0"/>
    <n v="0"/>
    <n v="3.2499690000000001E-3"/>
    <n v="1.4007900000000001E-3"/>
    <n v="2.7117249999999999E-3"/>
    <n v="0"/>
    <n v="0"/>
    <n v="7.3624839999999999E-3"/>
    <n v="182499.55"/>
  </r>
  <r>
    <n v="6103"/>
    <x v="10"/>
    <s v="Variable Speed HP RTU, Electric Backup"/>
    <b v="1"/>
    <n v="2.4894111959999998"/>
    <s v="Mercantile"/>
    <s v="GA, Bibb County"/>
    <s v="64001_70000"/>
    <s v="Small Packaged Unit"/>
    <s v="gen2_t8_halogen"/>
    <s v="Georgia"/>
    <n v="14.51786899"/>
    <s v="A: Non Food-Service Buildings with Small Packaged Units"/>
    <n v="8.2756699999999997E-4"/>
    <n v="9.8431499999999993E-4"/>
    <n v="0"/>
    <n v="0"/>
    <n v="0"/>
    <n v="4.8403860000000003E-3"/>
    <n v="8.0440299999999998E-4"/>
    <n v="2.611997E-3"/>
    <n v="0"/>
    <n v="0"/>
    <n v="5.4976499999999998E-6"/>
    <n v="0"/>
    <n v="0"/>
    <n v="0"/>
    <n v="0"/>
    <n v="4.845884E-3"/>
    <n v="8.0440299999999998E-4"/>
    <n v="2.611997E-3"/>
    <n v="0"/>
    <n v="0"/>
    <n v="8.2623079999999995E-3"/>
    <n v="166790.55009999999"/>
  </r>
  <r>
    <n v="6104"/>
    <x v="10"/>
    <s v="Variable Speed HP RTU, Electric Backup"/>
    <b v="1"/>
    <n v="2.1820552790000001"/>
    <s v="Mercantile"/>
    <s v="GA, Bibb County"/>
    <s v="70001_80000"/>
    <s v="Small Packaged Unit"/>
    <s v="gen2_t8_halogen"/>
    <s v="Georgia"/>
    <n v="10.20203704"/>
    <s v="A: Non Food-Service Buildings with Small Packaged Units"/>
    <n v="5.26641E-4"/>
    <n v="6.7869899999999995E-4"/>
    <n v="0"/>
    <n v="0"/>
    <n v="0"/>
    <n v="3.1406699999999999E-3"/>
    <n v="5.2926999999999998E-4"/>
    <n v="2.02331E-3"/>
    <n v="0"/>
    <n v="0"/>
    <n v="3.7020599999999998E-6"/>
    <n v="0"/>
    <n v="0"/>
    <n v="0"/>
    <n v="0"/>
    <n v="3.1443719999999999E-3"/>
    <n v="5.2926999999999998E-4"/>
    <n v="2.02331E-3"/>
    <n v="0"/>
    <n v="0"/>
    <n v="5.6969309999999997E-3"/>
    <n v="163654.1459"/>
  </r>
  <r>
    <n v="9131"/>
    <x v="10"/>
    <s v="Variable Speed HP RTU, Electric Backup"/>
    <b v="1"/>
    <n v="1.374182652"/>
    <s v="Mercantile"/>
    <s v="GA, Bibb County"/>
    <s v="52001_64000"/>
    <s v="Small Packaged Unit"/>
    <s v="gen2_t8_halogen"/>
    <s v="Georgia"/>
    <n v="36.355986590000001"/>
    <s v="C: Strip Malls with some Food-Service with Small Packaged Units"/>
    <n v="8.0650600000000002E-4"/>
    <n v="9.6396100000000005E-4"/>
    <n v="0"/>
    <n v="0"/>
    <n v="0"/>
    <n v="2.26676E-3"/>
    <n v="1.9530070000000001E-3"/>
    <n v="1.1065949999999999E-3"/>
    <n v="0"/>
    <n v="4.6791399999999999E-4"/>
    <n v="1.49133E-5"/>
    <n v="1.1915420000000001E-3"/>
    <n v="2.88653E-3"/>
    <n v="0"/>
    <n v="0"/>
    <n v="2.281674E-3"/>
    <n v="3.1445499999999999E-3"/>
    <n v="1.1065949999999999E-3"/>
    <n v="0"/>
    <n v="3.3544429999999999E-3"/>
    <n v="9.8872479999999995E-3"/>
    <n v="79702.593810000006"/>
  </r>
  <r>
    <n v="9133"/>
    <x v="10"/>
    <s v="Variable Speed HP RTU, Electric Backup"/>
    <b v="1"/>
    <n v="0.98347234400000005"/>
    <s v="Mercantile"/>
    <s v="GA, Bibb County"/>
    <s v="30001_40000"/>
    <s v="Small Packaged Unit"/>
    <s v="gen3_t5_cfl"/>
    <s v="Georgia"/>
    <n v="27.828412700000001"/>
    <s v="C: Strip Malls with some Food-Service with Small Packaged Units"/>
    <n v="2.8426599999999998E-4"/>
    <n v="3.4420099999999998E-4"/>
    <n v="0"/>
    <n v="0"/>
    <n v="0"/>
    <n v="1.0792919999999999E-3"/>
    <n v="7.1723499999999999E-4"/>
    <n v="4.82137E-4"/>
    <n v="0"/>
    <n v="1.2460100000000001E-4"/>
    <n v="7.2241799999999997E-6"/>
    <n v="1.74415E-4"/>
    <n v="6.8356600000000003E-4"/>
    <n v="0"/>
    <n v="0"/>
    <n v="1.086516E-3"/>
    <n v="8.9165000000000002E-4"/>
    <n v="4.82137E-4"/>
    <n v="0"/>
    <n v="8.0816600000000003E-4"/>
    <n v="3.2684789999999999E-3"/>
    <n v="34421.532030000002"/>
  </r>
  <r>
    <n v="11585"/>
    <x v="10"/>
    <s v="Variable Speed HP RTU, Electric Backup"/>
    <b v="1"/>
    <n v="1.4211164510000001"/>
    <s v="Mercantile"/>
    <s v="GA, Bibb County"/>
    <s v="80001_100000"/>
    <s v="Small Packaged Unit"/>
    <s v="gen2_t8_halogen"/>
    <s v="Georgia"/>
    <n v="28.854969140000001"/>
    <s v="C: Strip Malls with some Food-Service with Small Packaged Units"/>
    <n v="1.0968359999999999E-3"/>
    <n v="1.2796859999999999E-3"/>
    <n v="0"/>
    <n v="0"/>
    <n v="0"/>
    <n v="4.0673300000000001E-3"/>
    <n v="1.679671E-3"/>
    <n v="2.0348639999999999E-3"/>
    <n v="0"/>
    <n v="5.9026399999999996E-4"/>
    <n v="1.6212E-4"/>
    <n v="3.4654500000000002E-4"/>
    <n v="3.7119480000000001E-3"/>
    <n v="0"/>
    <n v="0"/>
    <n v="4.22945E-3"/>
    <n v="2.026216E-3"/>
    <n v="2.0348639999999999E-3"/>
    <n v="0"/>
    <n v="4.3022119999999997E-3"/>
    <n v="1.2592729E-2"/>
    <n v="127900.4806"/>
  </r>
  <r>
    <n v="26621"/>
    <x v="10"/>
    <s v="Variable Speed HP RTU, Electric Backup"/>
    <b v="1"/>
    <n v="4.2096490000000002E-3"/>
    <s v="Mercantile"/>
    <s v="GA, Bibb County"/>
    <s v="600001_1mil"/>
    <s v="Small Packaged Unit"/>
    <s v="gen2_t8_halogen"/>
    <s v="Georgia"/>
    <n v="9.3965138889999995"/>
    <s v="A: Non Food-Service Buildings with Small Packaged Units"/>
    <n v="9.3600300000000006E-6"/>
    <n v="1.28674E-5"/>
    <n v="0"/>
    <n v="0"/>
    <n v="0"/>
    <n v="5.4428800000000003E-5"/>
    <n v="1.11167E-5"/>
    <n v="4.2431100000000001E-5"/>
    <n v="0"/>
    <n v="0"/>
    <n v="0"/>
    <n v="0"/>
    <n v="0"/>
    <n v="0"/>
    <n v="0"/>
    <n v="5.4428800000000003E-5"/>
    <n v="1.11167E-5"/>
    <n v="4.2431100000000001E-5"/>
    <n v="0"/>
    <n v="0"/>
    <n v="1.07977E-4"/>
    <n v="3367.7194089999998"/>
  </r>
  <r>
    <n v="44082"/>
    <x v="10"/>
    <s v="Variable Speed HP RTU, Electric Backup"/>
    <b v="1"/>
    <n v="2.3207233000000001E-2"/>
    <s v="Mercantile"/>
    <s v="GA, Bibb County"/>
    <s v="400001_600000"/>
    <s v="Small Packaged Unit"/>
    <s v="gen2_t8_halogen"/>
    <s v="Georgia"/>
    <n v="20.864583329999999"/>
    <s v="C: Strip Malls with some Food-Service with Small Packaged Units"/>
    <n v="7.5973800000000001E-5"/>
    <n v="9.8098700000000003E-5"/>
    <n v="0"/>
    <n v="0"/>
    <n v="0"/>
    <n v="3.3725299999999998E-4"/>
    <n v="9.2862500000000001E-5"/>
    <n v="1.7079199999999999E-4"/>
    <n v="0"/>
    <n v="2.18588E-4"/>
    <n v="0"/>
    <n v="6.5990800000000004E-6"/>
    <n v="0"/>
    <n v="0"/>
    <n v="0"/>
    <n v="3.3725299999999998E-4"/>
    <n v="9.9461600000000003E-5"/>
    <n v="1.7079199999999999E-4"/>
    <n v="0"/>
    <n v="2.18588E-4"/>
    <n v="8.26095E-4"/>
    <n v="11603.61634"/>
  </r>
  <r>
    <n v="419"/>
    <x v="11"/>
    <s v="VRF with DOAS"/>
    <b v="1"/>
    <n v="45.294103759999999"/>
    <s v="Mercantile"/>
    <s v="GA, Bibb County"/>
    <s v="1001_3000"/>
    <s v="Other HVAC"/>
    <s v="gen2_t8_halogen"/>
    <s v="Georgia"/>
    <n v="24.181944439999999"/>
    <s v="G: Buildings with Furnace-Based Multizone Systems"/>
    <n v="6.8925300000000002E-4"/>
    <n v="8.4041499999999996E-4"/>
    <n v="0"/>
    <n v="0"/>
    <n v="0"/>
    <n v="2.4590609999999998E-3"/>
    <n v="6.9848000000000002E-4"/>
    <n v="2.5565129999999998E-3"/>
    <n v="0"/>
    <n v="7.9936600000000003E-4"/>
    <n v="1.3308499999999999E-4"/>
    <n v="0"/>
    <n v="8.2812999999999995E-4"/>
    <n v="0"/>
    <n v="0"/>
    <n v="2.5921450000000001E-3"/>
    <n v="6.9848000000000002E-4"/>
    <n v="2.5565129999999998E-3"/>
    <n v="0"/>
    <n v="1.627496E-3"/>
    <n v="7.474634E-3"/>
    <n v="90588.207519999996"/>
  </r>
  <r>
    <n v="420"/>
    <x v="11"/>
    <s v="VRF with DOAS"/>
    <b v="1"/>
    <n v="11.33339761"/>
    <s v="Mercantile"/>
    <s v="GA, Bibb County"/>
    <s v="8001_12000"/>
    <s v="Small Packaged Unit"/>
    <s v="gen2_t8_halogen"/>
    <s v="Georgia"/>
    <n v="41.19722222"/>
    <s v="C: Strip Malls with some Food-Service with Small Packaged Units"/>
    <n v="1.2254340000000001E-3"/>
    <n v="1.4863840000000001E-3"/>
    <n v="0"/>
    <n v="0"/>
    <n v="0"/>
    <n v="4.5571810000000004E-3"/>
    <n v="8.52592E-4"/>
    <n v="1.857182E-3"/>
    <n v="0"/>
    <n v="7.9232900000000004E-4"/>
    <n v="1.284957E-3"/>
    <n v="2.1914730000000002E-3"/>
    <n v="4.3957290000000001E-3"/>
    <n v="0"/>
    <n v="0"/>
    <n v="5.8421380000000002E-3"/>
    <n v="3.0440649999999999E-3"/>
    <n v="1.857182E-3"/>
    <n v="0"/>
    <n v="5.1880579999999997E-3"/>
    <n v="1.5931443E-2"/>
    <n v="113333.9761"/>
  </r>
  <r>
    <n v="421"/>
    <x v="11"/>
    <s v="VRF with DOAS"/>
    <b v="1"/>
    <n v="5.291284675"/>
    <s v="Mercantile"/>
    <s v="GA, Bibb County"/>
    <s v="12001_30000"/>
    <s v="Small Packaged Unit"/>
    <s v="gen2_t8_halogen"/>
    <s v="Georgia"/>
    <n v="36.873015870000003"/>
    <s v="C: Strip Malls with some Food-Service with Small Packaged Units"/>
    <n v="1.117683E-3"/>
    <n v="1.3693469999999999E-3"/>
    <n v="0"/>
    <n v="0"/>
    <n v="0"/>
    <n v="3.8312889999999999E-3"/>
    <n v="2.0371619999999999E-3"/>
    <n v="2.011484E-3"/>
    <n v="0"/>
    <n v="4.3406299999999999E-4"/>
    <n v="7.7033000000000006E-5"/>
    <n v="3.4183899999999999E-3"/>
    <n v="2.1710169999999999E-3"/>
    <n v="0"/>
    <n v="0"/>
    <n v="3.9083219999999997E-3"/>
    <n v="5.4555519999999998E-3"/>
    <n v="2.011484E-3"/>
    <n v="0"/>
    <n v="2.6050800000000001E-3"/>
    <n v="1.3980288E-2"/>
    <n v="111116.9782"/>
  </r>
  <r>
    <n v="423"/>
    <x v="11"/>
    <s v="VRF with DOAS"/>
    <b v="1"/>
    <n v="22.567696349999999"/>
    <s v="Mercantile"/>
    <s v="GA, Bibb County"/>
    <s v="3001_8000"/>
    <s v="Small Packaged Unit"/>
    <s v="gen3_t5_cfl"/>
    <s v="Georgia"/>
    <n v="37.89040404"/>
    <s v="C: Strip Malls with some Food-Service with Small Packaged Units"/>
    <n v="1.436119E-3"/>
    <n v="1.681826E-3"/>
    <n v="0"/>
    <n v="0"/>
    <n v="0"/>
    <n v="5.182809E-3"/>
    <n v="3.3137459999999998E-3"/>
    <n v="2.103925E-3"/>
    <n v="0"/>
    <n v="1.043834E-3"/>
    <n v="1.053032E-3"/>
    <n v="0"/>
    <n v="3.350109E-3"/>
    <n v="0"/>
    <n v="0"/>
    <n v="6.2358409999999998E-3"/>
    <n v="3.3137459999999998E-3"/>
    <n v="2.103925E-3"/>
    <n v="0"/>
    <n v="4.3939440000000003E-3"/>
    <n v="1.6047456000000002E-2"/>
    <n v="124122.3299"/>
  </r>
  <r>
    <n v="869"/>
    <x v="11"/>
    <s v="VRF with DOAS"/>
    <b v="1"/>
    <n v="63.879871080000001"/>
    <s v="Mercantile"/>
    <s v="GA, Bibb County"/>
    <s v="_1000"/>
    <s v="Small Packaged Unit"/>
    <s v="gen1_t12_incandescent"/>
    <s v="Georgia"/>
    <n v="17.208333329999999"/>
    <s v="A: Non Food-Service Buildings with Small Packaged Units"/>
    <n v="3.6871300000000001E-4"/>
    <n v="4.4351900000000002E-4"/>
    <n v="0"/>
    <n v="0"/>
    <n v="0"/>
    <n v="1.6214339999999999E-3"/>
    <n v="2.48846E-4"/>
    <n v="1.815182E-3"/>
    <n v="0"/>
    <n v="0"/>
    <n v="6.5995599999999995E-5"/>
    <n v="0"/>
    <n v="0"/>
    <n v="0"/>
    <n v="0"/>
    <n v="1.6874290000000001E-3"/>
    <n v="2.48846E-4"/>
    <n v="1.815182E-3"/>
    <n v="0"/>
    <n v="0"/>
    <n v="3.7508519999999998E-3"/>
    <n v="63879.871079999997"/>
  </r>
  <r>
    <n v="6095"/>
    <x v="11"/>
    <s v="VRF with DOAS"/>
    <b v="1"/>
    <n v="0.80023063000000005"/>
    <s v="Mercantile"/>
    <s v="GA, Bibb County"/>
    <s v="150001_200000"/>
    <s v="Small Packaged Unit"/>
    <s v="gen5_led"/>
    <s v="Georgia"/>
    <n v="9.0448730160000004"/>
    <s v="A: Non Food-Service Buildings with Small Packaged Units"/>
    <n v="4.21758E-4"/>
    <n v="5.1504199999999995E-4"/>
    <n v="0"/>
    <n v="0"/>
    <n v="0"/>
    <n v="1.64832E-3"/>
    <n v="1.0752940000000001E-3"/>
    <n v="1.5983589999999999E-3"/>
    <n v="0"/>
    <n v="0"/>
    <n v="0"/>
    <n v="0"/>
    <n v="0"/>
    <n v="0"/>
    <n v="0"/>
    <n v="1.64832E-3"/>
    <n v="1.0752940000000001E-3"/>
    <n v="1.5983589999999999E-3"/>
    <n v="0"/>
    <n v="0"/>
    <n v="4.3219799999999996E-3"/>
    <n v="140040.3602"/>
  </r>
  <r>
    <n v="6098"/>
    <x v="11"/>
    <s v="VRF with DOAS"/>
    <b v="1"/>
    <n v="1.9489976870000001"/>
    <s v="Mercantile"/>
    <s v="GA, Bibb County"/>
    <s v="100001_150000"/>
    <s v="Small Packaged Unit"/>
    <s v="gen2_t8_halogen"/>
    <s v="Georgia"/>
    <n v="12.830733329999999"/>
    <s v="A: Non Food-Service Buildings with Small Packaged Units"/>
    <n v="1.033434E-3"/>
    <n v="1.2707739999999999E-3"/>
    <n v="0"/>
    <n v="0"/>
    <n v="0"/>
    <n v="5.4437890000000001E-3"/>
    <n v="1.3099159999999999E-3"/>
    <n v="3.9071360000000003E-3"/>
    <n v="0"/>
    <n v="0"/>
    <n v="5.1354799999999997E-6"/>
    <n v="0"/>
    <n v="0"/>
    <n v="0"/>
    <n v="0"/>
    <n v="5.448924E-3"/>
    <n v="1.3099159999999999E-3"/>
    <n v="3.9071360000000003E-3"/>
    <n v="0"/>
    <n v="0"/>
    <n v="1.0665958E-2"/>
    <n v="243624.71090000001"/>
  </r>
  <r>
    <n v="6099"/>
    <x v="11"/>
    <s v="VRF with DOAS"/>
    <b v="1"/>
    <n v="2.490672708"/>
    <s v="Mercantile"/>
    <s v="GA, Bibb County"/>
    <s v="40001_52000"/>
    <s v="Small Packaged Unit"/>
    <s v="gen2_t8_halogen"/>
    <s v="Georgia"/>
    <n v="12.30380435"/>
    <s v="A: Non Food-Service Buildings with Small Packaged Units"/>
    <n v="4.64816E-4"/>
    <n v="5.7304800000000005E-4"/>
    <n v="0"/>
    <n v="0"/>
    <n v="0"/>
    <n v="2.3321140000000001E-3"/>
    <n v="6.1604900000000002E-4"/>
    <n v="1.859077E-3"/>
    <n v="0"/>
    <n v="0"/>
    <n v="2.7384100000000002E-6"/>
    <n v="0"/>
    <n v="0"/>
    <n v="0"/>
    <n v="0"/>
    <n v="2.334853E-3"/>
    <n v="6.1604900000000002E-4"/>
    <n v="1.859077E-3"/>
    <n v="0"/>
    <n v="0"/>
    <n v="4.809954E-3"/>
    <n v="114570.9445"/>
  </r>
  <r>
    <n v="6101"/>
    <x v="11"/>
    <s v="VRF with DOAS"/>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11"/>
    <s v="VRF with DOAS"/>
    <b v="1"/>
    <n v="2.4894111959999998"/>
    <s v="Mercantile"/>
    <s v="GA, Bibb County"/>
    <s v="64001_70000"/>
    <s v="Small Packaged Unit"/>
    <s v="gen2_t8_halogen"/>
    <s v="Georgia"/>
    <n v="11.22263682"/>
    <s v="A: Non Food-Service Buildings with Small Packaged Units"/>
    <n v="5.9470900000000001E-4"/>
    <n v="7.6101399999999996E-4"/>
    <n v="0"/>
    <n v="0"/>
    <n v="0"/>
    <n v="2.9685190000000002E-3"/>
    <n v="8.0440299999999998E-4"/>
    <n v="2.611997E-3"/>
    <n v="0"/>
    <n v="0"/>
    <n v="2.0055800000000002E-6"/>
    <n v="0"/>
    <n v="0"/>
    <n v="0"/>
    <n v="0"/>
    <n v="2.970524E-3"/>
    <n v="8.0440299999999998E-4"/>
    <n v="2.611997E-3"/>
    <n v="0"/>
    <n v="0"/>
    <n v="6.3869479999999999E-3"/>
    <n v="166790.55009999999"/>
  </r>
  <r>
    <n v="6104"/>
    <x v="11"/>
    <s v="VRF with DOAS"/>
    <b v="1"/>
    <n v="2.1820552790000001"/>
    <s v="Mercantile"/>
    <s v="GA, Bibb County"/>
    <s v="70001_80000"/>
    <s v="Small Packaged Unit"/>
    <s v="gen2_t8_halogen"/>
    <s v="Georgia"/>
    <n v="8.8762592589999993"/>
    <s v="A: Non Food-Service Buildings with Small Packaged Units"/>
    <n v="4.2853999999999999E-4"/>
    <n v="5.9051299999999998E-4"/>
    <n v="0"/>
    <n v="0"/>
    <n v="0"/>
    <n v="2.4010440000000002E-3"/>
    <n v="5.2926999999999998E-4"/>
    <n v="2.02331E-3"/>
    <n v="0"/>
    <n v="0"/>
    <n v="2.9988699999999998E-6"/>
    <n v="0"/>
    <n v="0"/>
    <n v="0"/>
    <n v="0"/>
    <n v="2.4040429999999998E-3"/>
    <n v="5.2926999999999998E-4"/>
    <n v="2.02331E-3"/>
    <n v="0"/>
    <n v="0"/>
    <n v="4.9566020000000001E-3"/>
    <n v="163654.1459"/>
  </r>
  <r>
    <n v="9131"/>
    <x v="11"/>
    <s v="VRF with DOAS"/>
    <b v="1"/>
    <n v="1.374182652"/>
    <s v="Mercantile"/>
    <s v="GA, Bibb County"/>
    <s v="52001_64000"/>
    <s v="Small Packaged Unit"/>
    <s v="gen2_t8_halogen"/>
    <s v="Georgia"/>
    <n v="39.11479885"/>
    <s v="C: Strip Malls with some Food-Service with Small Packaged Units"/>
    <n v="8.7527999999999998E-4"/>
    <n v="1.0524009999999999E-3"/>
    <n v="0"/>
    <n v="0"/>
    <n v="0"/>
    <n v="2.9985419999999999E-3"/>
    <n v="1.9530070000000001E-3"/>
    <n v="1.1065949999999999E-3"/>
    <n v="0"/>
    <n v="4.6791399999999999E-4"/>
    <n v="3.3421499999999998E-5"/>
    <n v="1.1915420000000001E-3"/>
    <n v="2.886516E-3"/>
    <n v="0"/>
    <n v="0"/>
    <n v="3.0319639999999998E-3"/>
    <n v="3.1445499999999999E-3"/>
    <n v="1.1065949999999999E-3"/>
    <n v="0"/>
    <n v="3.3544299999999998E-3"/>
    <n v="1.0637525E-2"/>
    <n v="79702.593810000006"/>
  </r>
  <r>
    <n v="9133"/>
    <x v="11"/>
    <s v="VRF with DOAS"/>
    <b v="1"/>
    <n v="0.98347234400000005"/>
    <s v="Mercantile"/>
    <s v="GA, Bibb County"/>
    <s v="30001_40000"/>
    <s v="Small Packaged Unit"/>
    <s v="gen3_t5_cfl"/>
    <s v="Georgia"/>
    <n v="27.466428570000001"/>
    <s v="C: Strip Malls with some Food-Service with Small Packaged Units"/>
    <n v="2.6027999999999999E-4"/>
    <n v="3.2951500000000001E-4"/>
    <n v="0"/>
    <n v="0"/>
    <n v="0"/>
    <n v="8.5302200000000005E-4"/>
    <n v="7.1723499999999999E-4"/>
    <n v="4.82137E-4"/>
    <n v="0"/>
    <n v="1.2460100000000001E-4"/>
    <n v="1.90979E-4"/>
    <n v="1.74415E-4"/>
    <n v="6.8356600000000003E-4"/>
    <n v="0"/>
    <n v="0"/>
    <n v="1.0440009999999999E-3"/>
    <n v="8.9165000000000002E-4"/>
    <n v="4.82137E-4"/>
    <n v="0"/>
    <n v="8.0816600000000003E-4"/>
    <n v="3.2259630000000001E-3"/>
    <n v="34421.532030000002"/>
  </r>
  <r>
    <n v="11585"/>
    <x v="11"/>
    <s v="VRF with DOAS"/>
    <b v="1"/>
    <n v="1.4211164510000001"/>
    <s v="Mercantile"/>
    <s v="GA, Bibb County"/>
    <s v="80001_100000"/>
    <s v="Small Packaged Unit"/>
    <s v="gen2_t8_halogen"/>
    <s v="Georgia"/>
    <n v="28.38728395"/>
    <s v="C: Strip Malls with some Food-Service with Small Packaged Units"/>
    <n v="1.0087060000000001E-3"/>
    <n v="1.2476379999999999E-3"/>
    <n v="0"/>
    <n v="0"/>
    <n v="0"/>
    <n v="3.7156519999999998E-3"/>
    <n v="1.679671E-3"/>
    <n v="2.0348639999999999E-3"/>
    <n v="0"/>
    <n v="5.9027799999999996E-4"/>
    <n v="3.0970599999999998E-4"/>
    <n v="3.4654500000000002E-4"/>
    <n v="3.711921E-3"/>
    <n v="0"/>
    <n v="0"/>
    <n v="4.0253590000000001E-3"/>
    <n v="2.026216E-3"/>
    <n v="2.0348639999999999E-3"/>
    <n v="0"/>
    <n v="4.3021989999999996E-3"/>
    <n v="1.2388624000000001E-2"/>
    <n v="127900.4806"/>
  </r>
  <r>
    <n v="26621"/>
    <x v="11"/>
    <s v="VRF with DOAS"/>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11"/>
    <s v="VRF with DOAS"/>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12"/>
    <s v="Demand Control Ventilation"/>
    <b v="1"/>
    <n v="45.294103759999999"/>
    <s v="Mercantile"/>
    <s v="GA, Bibb County"/>
    <s v="1001_3000"/>
    <s v="Other HVAC"/>
    <s v="gen2_t8_halogen"/>
    <s v="Georgia"/>
    <n v="27.604166670000001"/>
    <s v="G: Buildings with Furnace-Based Multizone Systems"/>
    <n v="7.5640400000000002E-4"/>
    <n v="9.4954399999999997E-4"/>
    <n v="0"/>
    <n v="0"/>
    <n v="0"/>
    <n v="3.1931730000000001E-3"/>
    <n v="6.9848000000000002E-4"/>
    <n v="2.5565129999999998E-3"/>
    <n v="0"/>
    <n v="7.9936600000000003E-4"/>
    <n v="4.5678100000000002E-4"/>
    <n v="0"/>
    <n v="8.2812999999999995E-4"/>
    <n v="0"/>
    <n v="0"/>
    <n v="3.6499530000000001E-3"/>
    <n v="6.9848000000000002E-4"/>
    <n v="2.5565129999999998E-3"/>
    <n v="0"/>
    <n v="1.627496E-3"/>
    <n v="8.5324419999999995E-3"/>
    <n v="90588.207519999996"/>
  </r>
  <r>
    <n v="420"/>
    <x v="12"/>
    <s v="Demand Control Ventilation"/>
    <b v="1"/>
    <n v="11.33339761"/>
    <s v="Mercantile"/>
    <s v="GA, Bibb County"/>
    <s v="8001_12000"/>
    <s v="Small Packaged Unit"/>
    <s v="gen2_t8_halogen"/>
    <s v="Georgia"/>
    <n v="43.993055560000002"/>
    <s v="C: Strip Malls with some Food-Service with Small Packaged Units"/>
    <n v="1.281099E-3"/>
    <n v="1.5796409999999999E-3"/>
    <n v="0"/>
    <n v="0"/>
    <n v="0"/>
    <n v="4.9588239999999997E-3"/>
    <n v="8.52592E-4"/>
    <n v="1.857182E-3"/>
    <n v="0"/>
    <n v="7.9232900000000004E-4"/>
    <n v="1.9646020000000002E-3"/>
    <n v="2.1914730000000002E-3"/>
    <n v="4.3957290000000001E-3"/>
    <n v="0"/>
    <n v="0"/>
    <n v="6.9234259999999999E-3"/>
    <n v="3.0440649999999999E-3"/>
    <n v="1.857182E-3"/>
    <n v="0"/>
    <n v="5.1880579999999997E-3"/>
    <n v="1.7012624E-2"/>
    <n v="113333.9761"/>
  </r>
  <r>
    <n v="421"/>
    <x v="12"/>
    <s v="Demand Control Ventilation"/>
    <b v="1"/>
    <n v="5.291284675"/>
    <s v="Mercantile"/>
    <s v="GA, Bibb County"/>
    <s v="12001_30000"/>
    <s v="Small Packaged Unit"/>
    <s v="gen2_t8_halogen"/>
    <s v="Georgia"/>
    <n v="40.493783069999999"/>
    <s v="C: Strip Malls with some Food-Service with Small Packaged Units"/>
    <n v="1.20199E-3"/>
    <n v="1.5104140000000001E-3"/>
    <n v="0"/>
    <n v="0"/>
    <n v="0"/>
    <n v="4.77379E-3"/>
    <n v="2.0371619999999999E-3"/>
    <n v="2.011484E-3"/>
    <n v="0"/>
    <n v="4.3406299999999999E-4"/>
    <n v="5.0723399999999996E-4"/>
    <n v="3.4183899999999999E-3"/>
    <n v="2.1709670000000002E-3"/>
    <n v="0"/>
    <n v="0"/>
    <n v="5.2810239999999996E-3"/>
    <n v="5.4555519999999998E-3"/>
    <n v="2.011484E-3"/>
    <n v="0"/>
    <n v="2.6050299999999999E-3"/>
    <n v="1.5353090999999999E-2"/>
    <n v="111116.9782"/>
  </r>
  <r>
    <n v="423"/>
    <x v="12"/>
    <s v="Demand Control Ventilation"/>
    <b v="1"/>
    <n v="22.567696349999999"/>
    <s v="Mercantile"/>
    <s v="GA, Bibb County"/>
    <s v="3001_8000"/>
    <s v="Small Packaged Unit"/>
    <s v="gen3_t5_cfl"/>
    <s v="Georgia"/>
    <n v="43.51010101"/>
    <s v="C: Strip Malls with some Food-Service with Small Packaged Units"/>
    <n v="1.683312E-3"/>
    <n v="1.949945E-3"/>
    <n v="0"/>
    <n v="0"/>
    <n v="0"/>
    <n v="7.2668409999999996E-3"/>
    <n v="3.3137459999999998E-3"/>
    <n v="2.103925E-3"/>
    <n v="0"/>
    <n v="1.0440479999999999E-3"/>
    <n v="1.34907E-3"/>
    <n v="0"/>
    <n v="3.350109E-3"/>
    <n v="0"/>
    <n v="0"/>
    <n v="8.6159119999999999E-3"/>
    <n v="3.3137459999999998E-3"/>
    <n v="2.103925E-3"/>
    <n v="0"/>
    <n v="4.3941579999999996E-3"/>
    <n v="1.8427526999999999E-2"/>
    <n v="124122.3299"/>
  </r>
  <r>
    <n v="869"/>
    <x v="12"/>
    <s v="Demand Control Ventilation"/>
    <b v="1"/>
    <n v="63.879871080000001"/>
    <s v="Mercantile"/>
    <s v="GA, Bibb County"/>
    <s v="_1000"/>
    <s v="Small Packaged Unit"/>
    <s v="gen1_t12_incandescent"/>
    <s v="Georgia"/>
    <n v="24.95"/>
    <s v="A: Non Food-Service Buildings with Small Packaged Units"/>
    <n v="4.57479E-4"/>
    <n v="5.8476000000000003E-4"/>
    <n v="0"/>
    <n v="0"/>
    <n v="0"/>
    <n v="2.1657460000000001E-3"/>
    <n v="2.48846E-4"/>
    <n v="1.815182E-3"/>
    <n v="0"/>
    <n v="0"/>
    <n v="1.209112E-3"/>
    <n v="0"/>
    <n v="0"/>
    <n v="0"/>
    <n v="0"/>
    <n v="3.3748580000000001E-3"/>
    <n v="2.48846E-4"/>
    <n v="1.815182E-3"/>
    <n v="0"/>
    <n v="0"/>
    <n v="5.4382809999999997E-3"/>
    <n v="63879.871079999997"/>
  </r>
  <r>
    <n v="6095"/>
    <x v="12"/>
    <s v="Demand Control Ventilation"/>
    <b v="1"/>
    <n v="0.80023063000000005"/>
    <s v="Mercantile"/>
    <s v="GA, Bibb County"/>
    <s v="150001_200000"/>
    <s v="Small Packaged Unit"/>
    <s v="gen5_led"/>
    <s v="Georgia"/>
    <n v="14.07180952"/>
    <s v="A: Non Food-Service Buildings with Small Packaged Units"/>
    <n v="6.7794600000000002E-4"/>
    <n v="7.7926700000000005E-4"/>
    <n v="0"/>
    <n v="0"/>
    <n v="0"/>
    <n v="3.6297149999999999E-3"/>
    <n v="1.0752940000000001E-3"/>
    <n v="1.5983589999999999E-3"/>
    <n v="0"/>
    <n v="0"/>
    <n v="4.2067100000000001E-4"/>
    <n v="0"/>
    <n v="0"/>
    <n v="0"/>
    <n v="0"/>
    <n v="4.0503859999999996E-3"/>
    <n v="1.0752940000000001E-3"/>
    <n v="1.5983589999999999E-3"/>
    <n v="0"/>
    <n v="0"/>
    <n v="6.7240390000000002E-3"/>
    <n v="140040.3602"/>
  </r>
  <r>
    <n v="6098"/>
    <x v="12"/>
    <s v="Demand Control Ventilation"/>
    <b v="1"/>
    <n v="1.9489976870000001"/>
    <s v="Mercantile"/>
    <s v="GA, Bibb County"/>
    <s v="100001_150000"/>
    <s v="Small Packaged Unit"/>
    <s v="gen2_t8_halogen"/>
    <s v="Georgia"/>
    <n v="18.432422219999999"/>
    <s v="A: Non Food-Service Buildings with Small Packaged Units"/>
    <n v="1.3832390000000001E-3"/>
    <n v="1.757972E-3"/>
    <n v="0"/>
    <n v="0"/>
    <n v="0"/>
    <n v="8.8069159999999997E-3"/>
    <n v="1.3099159999999999E-3"/>
    <n v="3.9071360000000003E-3"/>
    <n v="0"/>
    <n v="0"/>
    <n v="1.2985729999999999E-3"/>
    <n v="0"/>
    <n v="0"/>
    <n v="0"/>
    <n v="0"/>
    <n v="1.0105489E-2"/>
    <n v="1.3099159999999999E-3"/>
    <n v="3.9071360000000003E-3"/>
    <n v="0"/>
    <n v="0"/>
    <n v="1.5322541E-2"/>
    <n v="243624.71090000001"/>
  </r>
  <r>
    <n v="6099"/>
    <x v="12"/>
    <s v="Demand Control Ventilation"/>
    <b v="1"/>
    <n v="2.490672708"/>
    <s v="Mercantile"/>
    <s v="GA, Bibb County"/>
    <s v="40001_52000"/>
    <s v="Small Packaged Unit"/>
    <s v="gen2_t8_halogen"/>
    <s v="Georgia"/>
    <n v="21.399637680000001"/>
    <s v="A: Non Food-Service Buildings with Small Packaged Units"/>
    <n v="8.0653699999999997E-4"/>
    <n v="9.45077E-4"/>
    <n v="0"/>
    <n v="0"/>
    <n v="0"/>
    <n v="4.9001569999999996E-3"/>
    <n v="6.1604900000000002E-4"/>
    <n v="1.859077E-3"/>
    <n v="0"/>
    <n v="0"/>
    <n v="9.9055100000000011E-4"/>
    <n v="0"/>
    <n v="0"/>
    <n v="0"/>
    <n v="0"/>
    <n v="5.8907070000000002E-3"/>
    <n v="6.1604900000000002E-4"/>
    <n v="1.859077E-3"/>
    <n v="0"/>
    <n v="0"/>
    <n v="8.3658090000000001E-3"/>
    <n v="114570.9445"/>
  </r>
  <r>
    <n v="6101"/>
    <x v="12"/>
    <s v="Demand Control Ventilation"/>
    <b v="1"/>
    <n v="0.60833183300000004"/>
    <s v="Mercantile"/>
    <s v="GA, Bibb County"/>
    <s v="200001_400000"/>
    <s v="Small Packaged Unit"/>
    <s v="gen2_t8_halogen"/>
    <s v="Georgia"/>
    <n v="14.0314537"/>
    <s v="A: Non Food-Service Buildings with Small Packaged Units"/>
    <n v="8.0320399999999996E-4"/>
    <n v="1.0081160000000001E-3"/>
    <n v="0"/>
    <n v="0"/>
    <n v="0"/>
    <n v="3.9923600000000004E-3"/>
    <n v="1.4007900000000001E-3"/>
    <n v="2.7117249999999999E-3"/>
    <n v="0"/>
    <n v="0"/>
    <n v="6.3271200000000001E-4"/>
    <n v="0"/>
    <n v="0"/>
    <n v="0"/>
    <n v="0"/>
    <n v="4.625072E-3"/>
    <n v="1.4007900000000001E-3"/>
    <n v="2.7117249999999999E-3"/>
    <n v="0"/>
    <n v="0"/>
    <n v="8.7375869999999998E-3"/>
    <n v="182499.55"/>
  </r>
  <r>
    <n v="6103"/>
    <x v="12"/>
    <s v="Demand Control Ventilation"/>
    <b v="1"/>
    <n v="2.4894111959999998"/>
    <s v="Mercantile"/>
    <s v="GA, Bibb County"/>
    <s v="64001_70000"/>
    <s v="Small Packaged Unit"/>
    <s v="gen2_t8_halogen"/>
    <s v="Georgia"/>
    <n v="18.675414589999999"/>
    <s v="A: Non Food-Service Buildings with Small Packaged Units"/>
    <n v="1.0092440000000001E-3"/>
    <n v="1.2207279999999999E-3"/>
    <n v="0"/>
    <n v="0"/>
    <n v="0"/>
    <n v="6.3364550000000004E-3"/>
    <n v="8.0440299999999998E-4"/>
    <n v="2.611997E-3"/>
    <n v="0"/>
    <n v="0"/>
    <n v="8.7556600000000004E-4"/>
    <n v="0"/>
    <n v="0"/>
    <n v="0"/>
    <n v="0"/>
    <n v="7.2120209999999999E-3"/>
    <n v="8.0440299999999998E-4"/>
    <n v="2.611997E-3"/>
    <n v="0"/>
    <n v="0"/>
    <n v="1.0628421000000001E-2"/>
    <n v="166790.55009999999"/>
  </r>
  <r>
    <n v="6104"/>
    <x v="12"/>
    <s v="Demand Control Ventilation"/>
    <b v="1"/>
    <n v="2.1820552790000001"/>
    <s v="Mercantile"/>
    <s v="GA, Bibb County"/>
    <s v="70001_80000"/>
    <s v="Small Packaged Unit"/>
    <s v="gen2_t8_halogen"/>
    <s v="Georgia"/>
    <n v="12.393037039999999"/>
    <s v="A: Non Food-Service Buildings with Small Packaged Units"/>
    <n v="5.3938200000000003E-4"/>
    <n v="7.8036499999999999E-4"/>
    <n v="0"/>
    <n v="0"/>
    <n v="0"/>
    <n v="3.5211539999999999E-3"/>
    <n v="5.2926999999999998E-4"/>
    <n v="2.02331E-3"/>
    <n v="0"/>
    <n v="0"/>
    <n v="8.4667499999999997E-4"/>
    <n v="0"/>
    <n v="0"/>
    <n v="0"/>
    <n v="0"/>
    <n v="4.3678299999999996E-3"/>
    <n v="5.2926999999999998E-4"/>
    <n v="2.02331E-3"/>
    <n v="0"/>
    <n v="0"/>
    <n v="6.9204100000000001E-3"/>
    <n v="163654.1459"/>
  </r>
  <r>
    <n v="9131"/>
    <x v="12"/>
    <s v="Demand Control Ventilation"/>
    <b v="1"/>
    <n v="1.374182652"/>
    <s v="Mercantile"/>
    <s v="GA, Bibb County"/>
    <s v="52001_64000"/>
    <s v="Small Packaged Unit"/>
    <s v="gen2_t8_halogen"/>
    <s v="Georgia"/>
    <n v="39.538362069999998"/>
    <s v="C: Strip Malls with some Food-Service with Small Packaged Units"/>
    <n v="8.7256499999999995E-4"/>
    <n v="1.0638640000000001E-3"/>
    <n v="0"/>
    <n v="0"/>
    <n v="0"/>
    <n v="3.0704780000000002E-3"/>
    <n v="1.9530070000000001E-3"/>
    <n v="1.1065949999999999E-3"/>
    <n v="0"/>
    <n v="4.6791399999999999E-4"/>
    <n v="7.6676599999999997E-5"/>
    <n v="1.1915420000000001E-3"/>
    <n v="2.886516E-3"/>
    <n v="0"/>
    <n v="0"/>
    <n v="3.147155E-3"/>
    <n v="3.1445499999999999E-3"/>
    <n v="1.1065949999999999E-3"/>
    <n v="0"/>
    <n v="3.3544299999999998E-3"/>
    <n v="1.0752716000000001E-2"/>
    <n v="79702.593810000006"/>
  </r>
  <r>
    <n v="9133"/>
    <x v="12"/>
    <s v="Demand Control Ventilation"/>
    <b v="1"/>
    <n v="0.98347234400000005"/>
    <s v="Mercantile"/>
    <s v="GA, Bibb County"/>
    <s v="30001_40000"/>
    <s v="Small Packaged Unit"/>
    <s v="gen3_t5_cfl"/>
    <s v="Georgia"/>
    <n v="30.147777779999998"/>
    <s v="C: Strip Malls with some Food-Service with Small Packaged Units"/>
    <n v="2.75405E-4"/>
    <n v="3.5412799999999999E-4"/>
    <n v="0"/>
    <n v="0"/>
    <n v="0"/>
    <n v="9.2124600000000002E-4"/>
    <n v="7.1723499999999999E-4"/>
    <n v="4.82137E-4"/>
    <n v="0"/>
    <n v="1.2460100000000001E-4"/>
    <n v="4.3767300000000002E-4"/>
    <n v="1.74415E-4"/>
    <n v="6.8356600000000003E-4"/>
    <n v="0"/>
    <n v="0"/>
    <n v="1.3589190000000001E-3"/>
    <n v="8.9165000000000002E-4"/>
    <n v="4.82137E-4"/>
    <n v="0"/>
    <n v="8.0816600000000003E-4"/>
    <n v="3.540891E-3"/>
    <n v="34421.532030000002"/>
  </r>
  <r>
    <n v="11585"/>
    <x v="12"/>
    <s v="Demand Control Ventilation"/>
    <b v="1"/>
    <n v="1.4211164510000001"/>
    <s v="Mercantile"/>
    <s v="GA, Bibb County"/>
    <s v="80001_100000"/>
    <s v="Small Packaged Unit"/>
    <s v="gen2_t8_halogen"/>
    <s v="Georgia"/>
    <n v="30.323117280000002"/>
    <s v="C: Strip Malls with some Food-Service with Small Packaged Units"/>
    <n v="1.0624950000000001E-3"/>
    <n v="1.3293840000000001E-3"/>
    <n v="0"/>
    <n v="0"/>
    <n v="0"/>
    <n v="4.1989009999999997E-3"/>
    <n v="1.679671E-3"/>
    <n v="2.0348639999999999E-3"/>
    <n v="0"/>
    <n v="5.9027799999999996E-4"/>
    <n v="6.7128399999999996E-4"/>
    <n v="3.4654500000000002E-4"/>
    <n v="3.711921E-3"/>
    <n v="0"/>
    <n v="0"/>
    <n v="4.8701839999999996E-3"/>
    <n v="2.026216E-3"/>
    <n v="2.0348639999999999E-3"/>
    <n v="0"/>
    <n v="4.3021989999999996E-3"/>
    <n v="1.3233450000000001E-2"/>
    <n v="127900.4806"/>
  </r>
  <r>
    <n v="26621"/>
    <x v="12"/>
    <s v="Demand Control Ventilation"/>
    <b v="1"/>
    <n v="4.2096490000000002E-3"/>
    <s v="Mercantile"/>
    <s v="GA, Bibb County"/>
    <s v="600001_1mil"/>
    <s v="Small Packaged Unit"/>
    <s v="gen2_t8_halogen"/>
    <s v="Georgia"/>
    <n v="11.033701389999999"/>
    <s v="A: Non Food-Service Buildings with Small Packaged Units"/>
    <n v="1.02127E-5"/>
    <n v="1.5109299999999999E-5"/>
    <n v="0"/>
    <n v="0"/>
    <n v="0"/>
    <n v="7.3241899999999994E-5"/>
    <n v="1.11167E-5"/>
    <n v="4.2431100000000001E-5"/>
    <n v="0"/>
    <n v="0"/>
    <n v="0"/>
    <n v="0"/>
    <n v="0"/>
    <n v="0"/>
    <n v="0"/>
    <n v="7.3241899999999994E-5"/>
    <n v="1.11167E-5"/>
    <n v="4.2431100000000001E-5"/>
    <n v="0"/>
    <n v="0"/>
    <n v="1.2679E-4"/>
    <n v="3367.7194089999998"/>
  </r>
  <r>
    <n v="44082"/>
    <x v="12"/>
    <s v="Demand Control Ventilation"/>
    <b v="1"/>
    <n v="2.3207233000000001E-2"/>
    <s v="Mercantile"/>
    <s v="GA, Bibb County"/>
    <s v="400001_600000"/>
    <s v="Small Packaged Unit"/>
    <s v="gen2_t8_halogen"/>
    <s v="Georgia"/>
    <n v="24.722133329999998"/>
    <s v="C: Strip Malls with some Food-Service with Small Packaged Units"/>
    <n v="8.7206999999999994E-5"/>
    <n v="1.1629999999999999E-4"/>
    <n v="0"/>
    <n v="0"/>
    <n v="0"/>
    <n v="4.8998599999999998E-4"/>
    <n v="9.2862500000000001E-5"/>
    <n v="1.7079199999999999E-4"/>
    <n v="0"/>
    <n v="2.18588E-4"/>
    <n v="0"/>
    <n v="6.5990800000000004E-6"/>
    <n v="0"/>
    <n v="0"/>
    <n v="0"/>
    <n v="4.8998599999999998E-4"/>
    <n v="9.9461600000000003E-5"/>
    <n v="1.7079199999999999E-4"/>
    <n v="0"/>
    <n v="2.18588E-4"/>
    <n v="9.7882799999999995E-4"/>
    <n v="11603.61634"/>
  </r>
  <r>
    <n v="419"/>
    <x v="13"/>
    <s v="Energy Recovery for AHUs"/>
    <b v="1"/>
    <n v="45.294103759999999"/>
    <s v="Mercantile"/>
    <s v="GA, Bibb County"/>
    <s v="1001_3000"/>
    <s v="Other HVAC"/>
    <s v="gen2_t8_halogen"/>
    <s v="Georgia"/>
    <n v="27.518055560000001"/>
    <s v="G: Buildings with Furnace-Based Multizone Systems"/>
    <n v="7.5882300000000005E-4"/>
    <n v="9.5003299999999998E-4"/>
    <n v="0"/>
    <n v="0"/>
    <n v="0"/>
    <n v="3.2369619999999999E-3"/>
    <n v="6.9848000000000002E-4"/>
    <n v="2.5565129999999998E-3"/>
    <n v="0"/>
    <n v="7.9936600000000003E-4"/>
    <n v="3.8594500000000001E-4"/>
    <n v="0"/>
    <n v="8.2812999999999995E-4"/>
    <n v="0"/>
    <n v="0"/>
    <n v="3.6229069999999999E-3"/>
    <n v="6.9848000000000002E-4"/>
    <n v="2.5565129999999998E-3"/>
    <n v="0"/>
    <n v="1.627496E-3"/>
    <n v="8.5058249999999998E-3"/>
    <n v="90588.207519999996"/>
  </r>
  <r>
    <n v="420"/>
    <x v="13"/>
    <s v="Energy Recovery for AHUs"/>
    <b v="1"/>
    <n v="11.33339761"/>
    <s v="Mercantile"/>
    <s v="GA, Bibb County"/>
    <s v="8001_12000"/>
    <s v="Small Packaged Unit"/>
    <s v="gen2_t8_halogen"/>
    <s v="Georgia"/>
    <n v="43.59416667"/>
    <s v="C: Strip Malls with some Food-Service with Small Packaged Units"/>
    <n v="1.273103E-3"/>
    <n v="1.570826E-3"/>
    <n v="0"/>
    <n v="0"/>
    <n v="0"/>
    <n v="4.9871830000000001E-3"/>
    <n v="8.52592E-4"/>
    <n v="1.857182E-3"/>
    <n v="0"/>
    <n v="7.9232900000000004E-4"/>
    <n v="1.7818809999999999E-3"/>
    <n v="2.1914730000000002E-3"/>
    <n v="4.3957290000000001E-3"/>
    <n v="0"/>
    <n v="0"/>
    <n v="6.769064E-3"/>
    <n v="3.0440649999999999E-3"/>
    <n v="1.857182E-3"/>
    <n v="0"/>
    <n v="5.1880579999999997E-3"/>
    <n v="1.6858369000000002E-2"/>
    <n v="113333.9761"/>
  </r>
  <r>
    <n v="421"/>
    <x v="13"/>
    <s v="Energy Recovery for AHUs"/>
    <b v="1"/>
    <n v="5.291284675"/>
    <s v="Mercantile"/>
    <s v="GA, Bibb County"/>
    <s v="12001_30000"/>
    <s v="Small Packaged Unit"/>
    <s v="gen2_t8_halogen"/>
    <s v="Georgia"/>
    <n v="40.358068780000004"/>
    <s v="C: Strip Malls with some Food-Service with Small Packaged Units"/>
    <n v="1.201433E-3"/>
    <n v="1.5079749999999999E-3"/>
    <n v="0"/>
    <n v="0"/>
    <n v="0"/>
    <n v="4.792798E-3"/>
    <n v="2.0371619999999999E-3"/>
    <n v="2.011484E-3"/>
    <n v="0"/>
    <n v="4.3406299999999999E-4"/>
    <n v="4.3677100000000002E-4"/>
    <n v="3.4183899999999999E-3"/>
    <n v="2.1710169999999999E-3"/>
    <n v="0"/>
    <n v="0"/>
    <n v="5.2295689999999999E-3"/>
    <n v="5.4555519999999998E-3"/>
    <n v="2.011484E-3"/>
    <n v="0"/>
    <n v="2.6050800000000001E-3"/>
    <n v="1.5301634999999999E-2"/>
    <n v="111116.9782"/>
  </r>
  <r>
    <n v="423"/>
    <x v="13"/>
    <s v="Energy Recovery for AHUs"/>
    <b v="1"/>
    <n v="22.567696349999999"/>
    <s v="Mercantile"/>
    <s v="GA, Bibb County"/>
    <s v="3001_8000"/>
    <s v="Small Packaged Unit"/>
    <s v="gen3_t5_cfl"/>
    <s v="Georgia"/>
    <n v="43.74343434"/>
    <s v="C: Strip Malls with some Food-Service with Small Packaged Units"/>
    <n v="1.6988159999999999E-3"/>
    <n v="1.9626050000000001E-3"/>
    <n v="0"/>
    <n v="0"/>
    <n v="0"/>
    <n v="7.3821340000000003E-3"/>
    <n v="3.3137459999999998E-3"/>
    <n v="2.103925E-3"/>
    <n v="0"/>
    <n v="1.0440479999999999E-3"/>
    <n v="1.3323860000000001E-3"/>
    <n v="0"/>
    <n v="3.350109E-3"/>
    <n v="0"/>
    <n v="0"/>
    <n v="8.7145199999999999E-3"/>
    <n v="3.3137459999999998E-3"/>
    <n v="2.103925E-3"/>
    <n v="0"/>
    <n v="4.3941579999999996E-3"/>
    <n v="1.8526349000000001E-2"/>
    <n v="124122.3299"/>
  </r>
  <r>
    <n v="869"/>
    <x v="13"/>
    <s v="Energy Recovery for AHUs"/>
    <b v="1"/>
    <n v="63.879871080000001"/>
    <s v="Mercantile"/>
    <s v="GA, Bibb County"/>
    <s v="_1000"/>
    <s v="Small Packaged Unit"/>
    <s v="gen1_t12_incandescent"/>
    <s v="Georgia"/>
    <n v="24.063888890000001"/>
    <s v="A: Non Food-Service Buildings with Small Packaged Units"/>
    <n v="4.4503300000000001E-4"/>
    <n v="5.72253E-4"/>
    <n v="0"/>
    <n v="0"/>
    <n v="0"/>
    <n v="2.1736170000000001E-3"/>
    <n v="2.48846E-4"/>
    <n v="1.815182E-3"/>
    <n v="0"/>
    <n v="0"/>
    <n v="1.008098E-3"/>
    <n v="0"/>
    <n v="0"/>
    <n v="0"/>
    <n v="0"/>
    <n v="3.1817149999999999E-3"/>
    <n v="2.48846E-4"/>
    <n v="1.815182E-3"/>
    <n v="0"/>
    <n v="0"/>
    <n v="5.2451379999999999E-3"/>
    <n v="63879.871079999997"/>
  </r>
  <r>
    <n v="6095"/>
    <x v="13"/>
    <s v="Energy Recovery for AHUs"/>
    <b v="1"/>
    <n v="0.80023063000000005"/>
    <s v="Mercantile"/>
    <s v="GA, Bibb County"/>
    <s v="150001_200000"/>
    <s v="Small Packaged Unit"/>
    <s v="gen5_led"/>
    <s v="Georgia"/>
    <n v="13.78052381"/>
    <s v="A: Non Food-Service Buildings with Small Packaged Units"/>
    <n v="6.7467299999999998E-4"/>
    <n v="7.7203899999999997E-4"/>
    <n v="0"/>
    <n v="0"/>
    <n v="0"/>
    <n v="3.6692840000000001E-3"/>
    <n v="1.0752940000000001E-3"/>
    <n v="1.5983589999999999E-3"/>
    <n v="0"/>
    <n v="0"/>
    <n v="2.41907E-4"/>
    <n v="0"/>
    <n v="0"/>
    <n v="0"/>
    <n v="0"/>
    <n v="3.9111909999999996E-3"/>
    <n v="1.0752940000000001E-3"/>
    <n v="1.5983589999999999E-3"/>
    <n v="0"/>
    <n v="0"/>
    <n v="6.5848520000000004E-3"/>
    <n v="140040.3602"/>
  </r>
  <r>
    <n v="6098"/>
    <x v="13"/>
    <s v="Energy Recovery for AHUs"/>
    <b v="1"/>
    <n v="1.9489976870000001"/>
    <s v="Mercantile"/>
    <s v="GA, Bibb County"/>
    <s v="100001_150000"/>
    <s v="Small Packaged Unit"/>
    <s v="gen2_t8_halogen"/>
    <s v="Georgia"/>
    <n v="17.692444439999999"/>
    <s v="A: Non Food-Service Buildings with Small Packaged Units"/>
    <n v="1.343959E-3"/>
    <n v="1.7118019999999999E-3"/>
    <n v="0"/>
    <n v="0"/>
    <n v="0"/>
    <n v="8.7100440000000001E-3"/>
    <n v="1.3099159999999999E-3"/>
    <n v="3.9071360000000003E-3"/>
    <n v="0"/>
    <n v="0"/>
    <n v="7.80297E-4"/>
    <n v="0"/>
    <n v="0"/>
    <n v="0"/>
    <n v="0"/>
    <n v="9.4903399999999999E-3"/>
    <n v="1.3099159999999999E-3"/>
    <n v="3.9071360000000003E-3"/>
    <n v="0"/>
    <n v="0"/>
    <n v="1.4707411E-2"/>
    <n v="243624.71090000001"/>
  </r>
  <r>
    <n v="6099"/>
    <x v="13"/>
    <s v="Energy Recovery for AHUs"/>
    <b v="1"/>
    <n v="2.490672708"/>
    <s v="Mercantile"/>
    <s v="GA, Bibb County"/>
    <s v="40001_52000"/>
    <s v="Small Packaged Unit"/>
    <s v="gen2_t8_halogen"/>
    <s v="Georgia"/>
    <n v="20.545833330000001"/>
    <s v="A: Non Food-Service Buildings with Small Packaged Units"/>
    <n v="7.9405199999999995E-4"/>
    <n v="9.2663700000000001E-4"/>
    <n v="0"/>
    <n v="0"/>
    <n v="0"/>
    <n v="4.9738819999999998E-3"/>
    <n v="6.1604900000000002E-4"/>
    <n v="1.859077E-3"/>
    <n v="0"/>
    <n v="0"/>
    <n v="5.8304600000000004E-4"/>
    <n v="0"/>
    <n v="0"/>
    <n v="0"/>
    <n v="0"/>
    <n v="5.556928E-3"/>
    <n v="6.1604900000000002E-4"/>
    <n v="1.859077E-3"/>
    <n v="0"/>
    <n v="0"/>
    <n v="8.0320300000000008E-3"/>
    <n v="114570.9445"/>
  </r>
  <r>
    <n v="6101"/>
    <x v="13"/>
    <s v="Energy Recovery for AHUs"/>
    <b v="1"/>
    <n v="0.60833183300000004"/>
    <s v="Mercantile"/>
    <s v="GA, Bibb County"/>
    <s v="200001_400000"/>
    <s v="Small Packaged Unit"/>
    <s v="gen2_t8_halogen"/>
    <s v="Georgia"/>
    <n v="13.845851850000001"/>
    <s v="A: Non Food-Service Buildings with Small Packaged Units"/>
    <n v="7.9660799999999997E-4"/>
    <n v="9.9875500000000004E-4"/>
    <n v="0"/>
    <n v="0"/>
    <n v="0"/>
    <n v="3.9610510000000002E-3"/>
    <n v="1.4007900000000001E-3"/>
    <n v="2.7117249999999999E-3"/>
    <n v="0"/>
    <n v="0"/>
    <n v="5.4844400000000004E-4"/>
    <n v="0"/>
    <n v="0"/>
    <n v="0"/>
    <n v="0"/>
    <n v="4.5094949999999996E-3"/>
    <n v="1.4007900000000001E-3"/>
    <n v="2.7117249999999999E-3"/>
    <n v="0"/>
    <n v="0"/>
    <n v="8.6220099999999994E-3"/>
    <n v="182499.55"/>
  </r>
  <r>
    <n v="6103"/>
    <x v="13"/>
    <s v="Energy Recovery for AHUs"/>
    <b v="1"/>
    <n v="2.4894111959999998"/>
    <s v="Mercantile"/>
    <s v="GA, Bibb County"/>
    <s v="64001_70000"/>
    <s v="Small Packaged Unit"/>
    <s v="gen2_t8_halogen"/>
    <s v="Georgia"/>
    <n v="18.236981759999999"/>
    <s v="A: Non Food-Service Buildings with Small Packaged Units"/>
    <n v="1.003353E-3"/>
    <n v="1.2058380000000001E-3"/>
    <n v="0"/>
    <n v="0"/>
    <n v="0"/>
    <n v="6.3704080000000001E-3"/>
    <n v="8.0440299999999998E-4"/>
    <n v="2.611997E-3"/>
    <n v="0"/>
    <n v="0"/>
    <n v="5.92071E-4"/>
    <n v="0"/>
    <n v="0"/>
    <n v="0"/>
    <n v="0"/>
    <n v="6.9624789999999997E-3"/>
    <n v="8.0440299999999998E-4"/>
    <n v="2.611997E-3"/>
    <n v="0"/>
    <n v="0"/>
    <n v="1.0378903E-2"/>
    <n v="166790.55009999999"/>
  </r>
  <r>
    <n v="6104"/>
    <x v="13"/>
    <s v="Energy Recovery for AHUs"/>
    <b v="1"/>
    <n v="2.1820552790000001"/>
    <s v="Mercantile"/>
    <s v="GA, Bibb County"/>
    <s v="70001_80000"/>
    <s v="Small Packaged Unit"/>
    <s v="gen2_t8_halogen"/>
    <s v="Georgia"/>
    <n v="12.405333329999999"/>
    <s v="A: Non Food-Service Buildings with Small Packaged Units"/>
    <n v="5.4817600000000005E-4"/>
    <n v="7.85744E-4"/>
    <n v="0"/>
    <n v="0"/>
    <n v="0"/>
    <n v="3.6151540000000002E-3"/>
    <n v="5.2926999999999998E-4"/>
    <n v="2.02331E-3"/>
    <n v="0"/>
    <n v="0"/>
    <n v="7.59543E-4"/>
    <n v="0"/>
    <n v="0"/>
    <n v="0"/>
    <n v="0"/>
    <n v="4.374696E-3"/>
    <n v="5.2926999999999998E-4"/>
    <n v="2.02331E-3"/>
    <n v="0"/>
    <n v="0"/>
    <n v="6.9272759999999996E-3"/>
    <n v="163654.1459"/>
  </r>
  <r>
    <n v="9131"/>
    <x v="13"/>
    <s v="Energy Recovery for AHUs"/>
    <b v="1"/>
    <n v="1.374182652"/>
    <s v="Mercantile"/>
    <s v="GA, Bibb County"/>
    <s v="52001_64000"/>
    <s v="Small Packaged Unit"/>
    <s v="gen2_t8_halogen"/>
    <s v="Georgia"/>
    <n v="39.382040230000001"/>
    <s v="C: Strip Malls with some Food-Service with Small Packaged Units"/>
    <n v="8.6999500000000003E-4"/>
    <n v="1.0599159999999999E-3"/>
    <n v="0"/>
    <n v="0"/>
    <n v="0"/>
    <n v="3.0493260000000002E-3"/>
    <n v="1.9530070000000001E-3"/>
    <n v="1.1065949999999999E-3"/>
    <n v="0"/>
    <n v="4.6791399999999999E-4"/>
    <n v="5.5316099999999997E-5"/>
    <n v="1.1915420000000001E-3"/>
    <n v="2.886516E-3"/>
    <n v="0"/>
    <n v="0"/>
    <n v="3.1046419999999999E-3"/>
    <n v="3.1445499999999999E-3"/>
    <n v="1.1065949999999999E-3"/>
    <n v="0"/>
    <n v="3.3544299999999998E-3"/>
    <n v="1.0710203E-2"/>
    <n v="79702.593810000006"/>
  </r>
  <r>
    <n v="9133"/>
    <x v="13"/>
    <s v="Energy Recovery for AHUs"/>
    <b v="1"/>
    <n v="0.98347234400000005"/>
    <s v="Mercantile"/>
    <s v="GA, Bibb County"/>
    <s v="30001_40000"/>
    <s v="Small Packaged Unit"/>
    <s v="gen3_t5_cfl"/>
    <s v="Georgia"/>
    <n v="30.009841269999999"/>
    <s v="C: Strip Malls with some Food-Service with Small Packaged Units"/>
    <n v="2.7565000000000001E-4"/>
    <n v="3.5414600000000001E-4"/>
    <n v="0"/>
    <n v="0"/>
    <n v="0"/>
    <n v="9.4226599999999998E-4"/>
    <n v="7.1723499999999999E-4"/>
    <n v="4.82137E-4"/>
    <n v="0"/>
    <n v="1.2460100000000001E-4"/>
    <n v="4.0045199999999998E-4"/>
    <n v="1.74415E-4"/>
    <n v="6.8356600000000003E-4"/>
    <n v="0"/>
    <n v="0"/>
    <n v="1.3427179999999999E-3"/>
    <n v="8.9165000000000002E-4"/>
    <n v="4.82137E-4"/>
    <n v="0"/>
    <n v="8.0816600000000003E-4"/>
    <n v="3.52469E-3"/>
    <n v="34421.532030000002"/>
  </r>
  <r>
    <n v="11585"/>
    <x v="13"/>
    <s v="Energy Recovery for AHUs"/>
    <b v="1"/>
    <n v="1.4211164510000001"/>
    <s v="Mercantile"/>
    <s v="GA, Bibb County"/>
    <s v="80001_100000"/>
    <s v="Small Packaged Unit"/>
    <s v="gen2_t8_halogen"/>
    <s v="Georgia"/>
    <n v="30.441203699999999"/>
    <s v="C: Strip Malls with some Food-Service with Small Packaged Units"/>
    <n v="1.072293E-3"/>
    <n v="1.337838E-3"/>
    <n v="0"/>
    <n v="0"/>
    <n v="0"/>
    <n v="4.2946019999999998E-3"/>
    <n v="1.679671E-3"/>
    <n v="2.0348639999999999E-3"/>
    <n v="0"/>
    <n v="5.9027799999999996E-4"/>
    <n v="6.2710299999999995E-4"/>
    <n v="3.4654500000000002E-4"/>
    <n v="3.711921E-3"/>
    <n v="0"/>
    <n v="0"/>
    <n v="4.9217059999999997E-3"/>
    <n v="2.026216E-3"/>
    <n v="2.0348639999999999E-3"/>
    <n v="0"/>
    <n v="4.3021989999999996E-3"/>
    <n v="1.3284984E-2"/>
    <n v="127900.4806"/>
  </r>
  <r>
    <n v="26621"/>
    <x v="13"/>
    <s v="Energy Recovery for AHUs"/>
    <b v="1"/>
    <n v="4.2096490000000002E-3"/>
    <s v="Mercantile"/>
    <s v="GA, Bibb County"/>
    <s v="600001_1mil"/>
    <s v="Small Packaged Unit"/>
    <s v="gen2_t8_halogen"/>
    <s v="Georgia"/>
    <n v="10.80828472"/>
    <s v="A: Non Food-Service Buildings with Small Packaged Units"/>
    <n v="1.0100300000000001E-5"/>
    <n v="1.48006E-5"/>
    <n v="0"/>
    <n v="0"/>
    <n v="0"/>
    <n v="7.06516E-5"/>
    <n v="1.11167E-5"/>
    <n v="4.2431100000000001E-5"/>
    <n v="0"/>
    <n v="0"/>
    <n v="0"/>
    <n v="0"/>
    <n v="0"/>
    <n v="0"/>
    <n v="0"/>
    <n v="7.06516E-5"/>
    <n v="1.11167E-5"/>
    <n v="4.2431100000000001E-5"/>
    <n v="0"/>
    <n v="0"/>
    <n v="1.2419899999999999E-4"/>
    <n v="3367.7194089999998"/>
  </r>
  <r>
    <n v="44082"/>
    <x v="13"/>
    <s v="Energy Recovery for AHUs"/>
    <b v="1"/>
    <n v="2.3207233000000001E-2"/>
    <s v="Mercantile"/>
    <s v="GA, Bibb County"/>
    <s v="400001_600000"/>
    <s v="Small Packaged Unit"/>
    <s v="gen2_t8_halogen"/>
    <s v="Georgia"/>
    <n v="24.59970556"/>
    <s v="C: Strip Malls with some Food-Service with Small Packaged Units"/>
    <n v="8.7070099999999998E-5"/>
    <n v="1.15722E-4"/>
    <n v="0"/>
    <n v="0"/>
    <n v="0"/>
    <n v="4.8513899999999999E-4"/>
    <n v="9.2862500000000001E-5"/>
    <n v="1.7079199999999999E-4"/>
    <n v="0"/>
    <n v="2.18588E-4"/>
    <n v="0"/>
    <n v="6.5990800000000004E-6"/>
    <n v="0"/>
    <n v="0"/>
    <n v="0"/>
    <n v="4.8513899999999999E-4"/>
    <n v="9.9461600000000003E-5"/>
    <n v="1.7079199999999999E-4"/>
    <n v="0"/>
    <n v="2.18588E-4"/>
    <n v="9.7398099999999996E-4"/>
    <n v="11603.61634"/>
  </r>
  <r>
    <n v="419"/>
    <x v="14"/>
    <s v="Air Side Economizers for AHUs"/>
    <b v="1"/>
    <n v="45.294103759999999"/>
    <s v="Mercantile"/>
    <s v="GA, Bibb County"/>
    <s v="1001_3000"/>
    <s v="Other HVAC"/>
    <s v="gen2_t8_halogen"/>
    <s v="Georgia"/>
    <n v="28.13888889"/>
    <s v="G: Buildings with Furnace-Based Multizone Systems"/>
    <n v="7.6894400000000003E-4"/>
    <n v="9.6485899999999999E-4"/>
    <n v="0"/>
    <n v="0"/>
    <n v="0"/>
    <n v="3.27517E-3"/>
    <n v="6.9848000000000002E-4"/>
    <n v="2.5565129999999998E-3"/>
    <n v="0"/>
    <n v="7.9936600000000003E-4"/>
    <n v="5.3963700000000004E-4"/>
    <n v="0"/>
    <n v="8.2812999999999995E-4"/>
    <n v="0"/>
    <n v="0"/>
    <n v="3.8148069999999999E-3"/>
    <n v="6.9848000000000002E-4"/>
    <n v="2.5565129999999998E-3"/>
    <n v="0"/>
    <n v="1.627496E-3"/>
    <n v="8.6977249999999999E-3"/>
    <n v="90588.207519999996"/>
  </r>
  <r>
    <n v="420"/>
    <x v="14"/>
    <s v="Air Side Economizers for AHUs"/>
    <b v="1"/>
    <n v="11.33339761"/>
    <s v="Mercantile"/>
    <s v="GA, Bibb County"/>
    <s v="8001_12000"/>
    <s v="Small Packaged Unit"/>
    <s v="gen2_t8_halogen"/>
    <s v="Georgia"/>
    <n v="44.408611110000002"/>
    <s v="C: Strip Malls with some Food-Service with Small Packaged Units"/>
    <n v="1.291314E-3"/>
    <n v="1.588403E-3"/>
    <n v="0"/>
    <n v="0"/>
    <n v="0"/>
    <n v="4.9211200000000002E-3"/>
    <n v="8.52592E-4"/>
    <n v="1.857182E-3"/>
    <n v="0"/>
    <n v="7.9232900000000004E-4"/>
    <n v="2.1630070000000002E-3"/>
    <n v="2.1914730000000002E-3"/>
    <n v="4.3957290000000001E-3"/>
    <n v="0"/>
    <n v="0"/>
    <n v="7.0841259999999996E-3"/>
    <n v="3.0440649999999999E-3"/>
    <n v="1.857182E-3"/>
    <n v="0"/>
    <n v="5.1880579999999997E-3"/>
    <n v="1.7173324E-2"/>
    <n v="113333.9761"/>
  </r>
  <r>
    <n v="421"/>
    <x v="14"/>
    <s v="Air Side Economizers for AHUs"/>
    <b v="1"/>
    <n v="5.291284675"/>
    <s v="Mercantile"/>
    <s v="GA, Bibb County"/>
    <s v="12001_30000"/>
    <s v="Small Packaged Unit"/>
    <s v="gen2_t8_halogen"/>
    <s v="Georgia"/>
    <n v="40.52949735"/>
    <s v="C: Strip Malls with some Food-Service with Small Packaged Units"/>
    <n v="1.2018370000000001E-3"/>
    <n v="1.504315E-3"/>
    <n v="0"/>
    <n v="0"/>
    <n v="0"/>
    <n v="4.6400349999999998E-3"/>
    <n v="2.0371619999999999E-3"/>
    <n v="2.011484E-3"/>
    <n v="0"/>
    <n v="4.3406299999999999E-4"/>
    <n v="6.5452999999999996E-4"/>
    <n v="3.4183899999999999E-3"/>
    <n v="2.1710169999999999E-3"/>
    <n v="0"/>
    <n v="0"/>
    <n v="5.2945650000000002E-3"/>
    <n v="5.4555519999999998E-3"/>
    <n v="2.011484E-3"/>
    <n v="0"/>
    <n v="2.6050800000000001E-3"/>
    <n v="1.5366632E-2"/>
    <n v="111116.9782"/>
  </r>
  <r>
    <n v="423"/>
    <x v="14"/>
    <s v="Air Side Economizers for AHUs"/>
    <b v="1"/>
    <n v="22.567696349999999"/>
    <s v="Mercantile"/>
    <s v="GA, Bibb County"/>
    <s v="3001_8000"/>
    <s v="Small Packaged Unit"/>
    <s v="gen3_t5_cfl"/>
    <s v="Georgia"/>
    <n v="44.69191919"/>
    <s v="C: Strip Malls with some Food-Service with Small Packaged Units"/>
    <n v="1.723114E-3"/>
    <n v="1.991877E-3"/>
    <n v="0"/>
    <n v="0"/>
    <n v="0"/>
    <n v="7.428764E-3"/>
    <n v="3.3137459999999998E-3"/>
    <n v="2.103925E-3"/>
    <n v="0"/>
    <n v="1.0440479999999999E-3"/>
    <n v="1.687675E-3"/>
    <n v="0"/>
    <n v="3.350109E-3"/>
    <n v="0"/>
    <n v="0"/>
    <n v="9.1164390000000005E-3"/>
    <n v="3.3137459999999998E-3"/>
    <n v="2.103925E-3"/>
    <n v="0"/>
    <n v="4.3941579999999996E-3"/>
    <n v="1.8928054E-2"/>
    <n v="124122.3299"/>
  </r>
  <r>
    <n v="869"/>
    <x v="14"/>
    <s v="Air Side Economizers for AHUs"/>
    <b v="1"/>
    <n v="63.879871080000001"/>
    <s v="Mercantile"/>
    <s v="GA, Bibb County"/>
    <s v="_1000"/>
    <s v="Small Packaged Unit"/>
    <s v="gen1_t12_incandescent"/>
    <s v="Georgia"/>
    <n v="25.644444440000001"/>
    <s v="A: Non Food-Service Buildings with Small Packaged Units"/>
    <n v="4.6760699999999998E-4"/>
    <n v="5.9646000000000005E-4"/>
    <n v="0"/>
    <n v="0"/>
    <n v="0"/>
    <n v="2.1954140000000001E-3"/>
    <n v="2.48846E-4"/>
    <n v="1.815182E-3"/>
    <n v="0"/>
    <n v="0"/>
    <n v="1.3302050000000001E-3"/>
    <n v="0"/>
    <n v="0"/>
    <n v="0"/>
    <n v="0"/>
    <n v="3.5256189999999998E-3"/>
    <n v="2.48846E-4"/>
    <n v="1.815182E-3"/>
    <n v="0"/>
    <n v="0"/>
    <n v="5.5896469999999997E-3"/>
    <n v="63879.871079999997"/>
  </r>
  <r>
    <n v="6095"/>
    <x v="14"/>
    <s v="Air Side Economizers for AHUs"/>
    <b v="1"/>
    <n v="0.80023063000000005"/>
    <s v="Mercantile"/>
    <s v="GA, Bibb County"/>
    <s v="150001_200000"/>
    <s v="Small Packaged Unit"/>
    <s v="gen5_led"/>
    <s v="Georgia"/>
    <n v="15.77522222"/>
    <s v="A: Non Food-Service Buildings with Small Packaged Units"/>
    <n v="7.3375199999999995E-4"/>
    <n v="8.3438200000000005E-4"/>
    <n v="0"/>
    <n v="0"/>
    <n v="0"/>
    <n v="3.6436929999999999E-3"/>
    <n v="1.0752940000000001E-3"/>
    <n v="1.5983589999999999E-3"/>
    <n v="0"/>
    <n v="0"/>
    <n v="1.2206470000000001E-3"/>
    <n v="0"/>
    <n v="0"/>
    <n v="0"/>
    <n v="0"/>
    <n v="4.8643410000000003E-3"/>
    <n v="1.0752940000000001E-3"/>
    <n v="1.5983589999999999E-3"/>
    <n v="0"/>
    <n v="0"/>
    <n v="7.5379929999999998E-3"/>
    <n v="140040.3602"/>
  </r>
  <r>
    <n v="6098"/>
    <x v="14"/>
    <s v="Air Side Economizers for AHUs"/>
    <b v="1"/>
    <n v="1.9489976870000001"/>
    <s v="Mercantile"/>
    <s v="GA, Bibb County"/>
    <s v="100001_150000"/>
    <s v="Small Packaged Unit"/>
    <s v="gen2_t8_halogen"/>
    <s v="Georgia"/>
    <n v="19.178911110000001"/>
    <s v="A: Non Food-Service Buildings with Small Packaged Units"/>
    <n v="1.428997E-3"/>
    <n v="1.805206E-3"/>
    <n v="0"/>
    <n v="0"/>
    <n v="0"/>
    <n v="8.9171619999999993E-3"/>
    <n v="1.3099159999999999E-3"/>
    <n v="3.9071360000000003E-3"/>
    <n v="0"/>
    <n v="0"/>
    <n v="1.80887E-3"/>
    <n v="0"/>
    <n v="0"/>
    <n v="0"/>
    <n v="0"/>
    <n v="1.0726032E-2"/>
    <n v="1.3099159999999999E-3"/>
    <n v="3.9071360000000003E-3"/>
    <n v="0"/>
    <n v="0"/>
    <n v="1.5943084E-2"/>
    <n v="243624.71090000001"/>
  </r>
  <r>
    <n v="6099"/>
    <x v="14"/>
    <s v="Air Side Economizers for AHUs"/>
    <b v="1"/>
    <n v="2.490672708"/>
    <s v="Mercantile"/>
    <s v="GA, Bibb County"/>
    <s v="40001_52000"/>
    <s v="Small Packaged Unit"/>
    <s v="gen2_t8_halogen"/>
    <s v="Georgia"/>
    <n v="24.047584539999999"/>
    <s v="A: Non Food-Service Buildings with Small Packaged Units"/>
    <n v="8.8228000000000004E-4"/>
    <n v="1.0194519999999999E-3"/>
    <n v="0"/>
    <n v="0"/>
    <n v="0"/>
    <n v="4.9996839999999999E-3"/>
    <n v="6.1604900000000002E-4"/>
    <n v="1.859077E-3"/>
    <n v="0"/>
    <n v="0"/>
    <n v="1.926215E-3"/>
    <n v="0"/>
    <n v="0"/>
    <n v="0"/>
    <n v="0"/>
    <n v="6.9258990000000001E-3"/>
    <n v="6.1604900000000002E-4"/>
    <n v="1.859077E-3"/>
    <n v="0"/>
    <n v="0"/>
    <n v="9.4009769999999996E-3"/>
    <n v="114570.9445"/>
  </r>
  <r>
    <n v="6101"/>
    <x v="14"/>
    <s v="Air Side Economizers for AHUs"/>
    <b v="1"/>
    <n v="0.60833183300000004"/>
    <s v="Mercantile"/>
    <s v="GA, Bibb County"/>
    <s v="200001_400000"/>
    <s v="Small Packaged Unit"/>
    <s v="gen2_t8_halogen"/>
    <s v="Georgia"/>
    <n v="14.39524074"/>
    <s v="A: Non Food-Service Buildings with Small Packaged Units"/>
    <n v="8.1895999999999998E-4"/>
    <n v="1.0261269999999999E-3"/>
    <n v="0"/>
    <n v="0"/>
    <n v="0"/>
    <n v="4.0472800000000003E-3"/>
    <n v="1.4007900000000001E-3"/>
    <n v="2.7117249999999999E-3"/>
    <n v="0"/>
    <n v="0"/>
    <n v="8.0432799999999999E-4"/>
    <n v="0"/>
    <n v="0"/>
    <n v="0"/>
    <n v="0"/>
    <n v="4.8516080000000003E-3"/>
    <n v="1.4007900000000001E-3"/>
    <n v="2.7117249999999999E-3"/>
    <n v="0"/>
    <n v="0"/>
    <n v="8.9641219999999997E-3"/>
    <n v="182499.55"/>
  </r>
  <r>
    <n v="6103"/>
    <x v="14"/>
    <s v="Air Side Economizers for AHUs"/>
    <b v="1"/>
    <n v="2.4894111959999998"/>
    <s v="Mercantile"/>
    <s v="GA, Bibb County"/>
    <s v="64001_70000"/>
    <s v="Small Packaged Unit"/>
    <s v="gen2_t8_halogen"/>
    <s v="Georgia"/>
    <n v="19.9986733"/>
    <s v="A: Non Food-Service Buildings with Small Packaged Units"/>
    <n v="1.060035E-3"/>
    <n v="1.268061E-3"/>
    <n v="0"/>
    <n v="0"/>
    <n v="0"/>
    <n v="6.2794260000000003E-3"/>
    <n v="8.0440299999999998E-4"/>
    <n v="2.611997E-3"/>
    <n v="0"/>
    <n v="0"/>
    <n v="1.6856550000000001E-3"/>
    <n v="0"/>
    <n v="0"/>
    <n v="0"/>
    <n v="0"/>
    <n v="7.9650810000000006E-3"/>
    <n v="8.0440299999999998E-4"/>
    <n v="2.611997E-3"/>
    <n v="0"/>
    <n v="0"/>
    <n v="1.1381505E-2"/>
    <n v="166790.55009999999"/>
  </r>
  <r>
    <n v="6104"/>
    <x v="14"/>
    <s v="Air Side Economizers for AHUs"/>
    <b v="1"/>
    <n v="2.1820552790000001"/>
    <s v="Mercantile"/>
    <s v="GA, Bibb County"/>
    <s v="70001_80000"/>
    <s v="Small Packaged Unit"/>
    <s v="gen2_t8_halogen"/>
    <s v="Georgia"/>
    <n v="13.01455556"/>
    <s v="A: Non Food-Service Buildings with Small Packaged Units"/>
    <n v="5.6677699999999997E-4"/>
    <n v="8.0898299999999999E-4"/>
    <n v="0"/>
    <n v="0"/>
    <n v="0"/>
    <n v="3.6248529999999999E-3"/>
    <n v="5.2926999999999998E-4"/>
    <n v="2.02331E-3"/>
    <n v="0"/>
    <n v="0"/>
    <n v="1.0900389999999999E-3"/>
    <n v="0"/>
    <n v="0"/>
    <n v="0"/>
    <n v="0"/>
    <n v="4.7148930000000004E-3"/>
    <n v="5.2926999999999998E-4"/>
    <n v="2.02331E-3"/>
    <n v="0"/>
    <n v="0"/>
    <n v="7.267473E-3"/>
    <n v="163654.1459"/>
  </r>
  <r>
    <n v="9131"/>
    <x v="14"/>
    <s v="Air Side Economizers for AHUs"/>
    <b v="1"/>
    <n v="1.374182652"/>
    <s v="Mercantile"/>
    <s v="GA, Bibb County"/>
    <s v="52001_64000"/>
    <s v="Small Packaged Unit"/>
    <s v="gen2_t8_halogen"/>
    <s v="Georgia"/>
    <n v="39.49200192"/>
    <s v="C: Strip Malls with some Food-Service with Small Packaged Units"/>
    <n v="8.7043299999999999E-4"/>
    <n v="1.0608799999999999E-3"/>
    <n v="0"/>
    <n v="0"/>
    <n v="0"/>
    <n v="3.0295669999999999E-3"/>
    <n v="1.9530070000000001E-3"/>
    <n v="1.1065949999999999E-3"/>
    <n v="0"/>
    <n v="4.6791399999999999E-4"/>
    <n v="1.04966E-4"/>
    <n v="1.1915420000000001E-3"/>
    <n v="2.886516E-3"/>
    <n v="0"/>
    <n v="0"/>
    <n v="3.134534E-3"/>
    <n v="3.1445499999999999E-3"/>
    <n v="1.1065949999999999E-3"/>
    <n v="0"/>
    <n v="3.3544299999999998E-3"/>
    <n v="1.0740108E-2"/>
    <n v="79702.593810000006"/>
  </r>
  <r>
    <n v="9133"/>
    <x v="14"/>
    <s v="Air Side Economizers for AHUs"/>
    <b v="1"/>
    <n v="0.98347234400000005"/>
    <s v="Mercantile"/>
    <s v="GA, Bibb County"/>
    <s v="30001_40000"/>
    <s v="Small Packaged Unit"/>
    <s v="gen3_t5_cfl"/>
    <s v="Georgia"/>
    <n v="30.707142860000001"/>
    <s v="C: Strip Malls with some Food-Service with Small Packaged Units"/>
    <n v="2.7988600000000002E-4"/>
    <n v="3.5849999999999999E-4"/>
    <n v="0"/>
    <n v="0"/>
    <n v="0"/>
    <n v="9.2090100000000001E-4"/>
    <n v="7.1723499999999999E-4"/>
    <n v="4.82137E-4"/>
    <n v="0"/>
    <n v="1.2460100000000001E-4"/>
    <n v="5.0372600000000002E-4"/>
    <n v="1.74415E-4"/>
    <n v="6.8356600000000003E-4"/>
    <n v="0"/>
    <n v="0"/>
    <n v="1.424626E-3"/>
    <n v="8.9165000000000002E-4"/>
    <n v="4.82137E-4"/>
    <n v="0"/>
    <n v="8.0816600000000003E-4"/>
    <n v="3.6065889999999999E-3"/>
    <n v="34421.532030000002"/>
  </r>
  <r>
    <n v="11585"/>
    <x v="14"/>
    <s v="Air Side Economizers for AHUs"/>
    <b v="1"/>
    <n v="1.4211164510000001"/>
    <s v="Mercantile"/>
    <s v="GA, Bibb County"/>
    <s v="80001_100000"/>
    <s v="Small Packaged Unit"/>
    <s v="gen2_t8_halogen"/>
    <s v="Georgia"/>
    <n v="30.756759259999999"/>
    <s v="C: Strip Malls with some Food-Service with Small Packaged Units"/>
    <n v="1.0788079999999999E-3"/>
    <n v="1.346519E-3"/>
    <n v="0"/>
    <n v="0"/>
    <n v="0"/>
    <n v="4.2846749999999999E-3"/>
    <n v="1.679671E-3"/>
    <n v="2.0348639999999999E-3"/>
    <n v="0"/>
    <n v="5.9027799999999996E-4"/>
    <n v="7.7474399999999995E-4"/>
    <n v="3.4654500000000002E-4"/>
    <n v="3.711921E-3"/>
    <n v="0"/>
    <n v="0"/>
    <n v="5.0594189999999999E-3"/>
    <n v="2.026216E-3"/>
    <n v="2.0348639999999999E-3"/>
    <n v="0"/>
    <n v="4.3021989999999996E-3"/>
    <n v="1.3422697000000001E-2"/>
    <n v="127900.4806"/>
  </r>
  <r>
    <n v="26621"/>
    <x v="14"/>
    <s v="Air Side Economizers for AHUs"/>
    <b v="1"/>
    <n v="4.2096490000000002E-3"/>
    <s v="Mercantile"/>
    <s v="GA, Bibb County"/>
    <s v="600001_1mil"/>
    <s v="Small Packaged Unit"/>
    <s v="gen2_t8_halogen"/>
    <s v="Georgia"/>
    <n v="11.639531249999999"/>
    <s v="A: Non Food-Service Buildings with Small Packaged Units"/>
    <n v="1.08991E-5"/>
    <n v="1.5938900000000001E-5"/>
    <n v="0"/>
    <n v="0"/>
    <n v="0"/>
    <n v="8.0203600000000006E-5"/>
    <n v="1.11167E-5"/>
    <n v="4.2431100000000001E-5"/>
    <n v="0"/>
    <n v="0"/>
    <n v="0"/>
    <n v="0"/>
    <n v="0"/>
    <n v="0"/>
    <n v="0"/>
    <n v="8.0203600000000006E-5"/>
    <n v="1.11167E-5"/>
    <n v="4.2431100000000001E-5"/>
    <n v="0"/>
    <n v="0"/>
    <n v="1.3375099999999999E-4"/>
    <n v="3367.7194089999998"/>
  </r>
  <r>
    <n v="44082"/>
    <x v="14"/>
    <s v="Air Side Economizers for AHUs"/>
    <b v="1"/>
    <n v="2.3207233000000001E-2"/>
    <s v="Mercantile"/>
    <s v="GA, Bibb County"/>
    <s v="400001_600000"/>
    <s v="Small Packaged Unit"/>
    <s v="gen2_t8_halogen"/>
    <s v="Georgia"/>
    <n v="25.277349999999998"/>
    <s v="C: Strip Malls with some Food-Service with Small Packaged Units"/>
    <n v="8.9431499999999999E-5"/>
    <n v="1.18919E-4"/>
    <n v="0"/>
    <n v="0"/>
    <n v="0"/>
    <n v="5.1196800000000002E-4"/>
    <n v="9.2862500000000001E-5"/>
    <n v="1.7079199999999999E-4"/>
    <n v="0"/>
    <n v="2.18588E-4"/>
    <n v="0"/>
    <n v="6.5990800000000004E-6"/>
    <n v="0"/>
    <n v="0"/>
    <n v="0"/>
    <n v="5.1196800000000002E-4"/>
    <n v="9.9461600000000003E-5"/>
    <n v="1.7079199999999999E-4"/>
    <n v="0"/>
    <n v="2.18588E-4"/>
    <n v="1.0008110000000001E-3"/>
    <n v="11603.61634"/>
  </r>
  <r>
    <n v="419"/>
    <x v="15"/>
    <s v="VRF with DOAS, 25pct Heat Pump Upsizing Allowance"/>
    <b v="1"/>
    <n v="45.294103759999999"/>
    <s v="Mercantile"/>
    <s v="GA, Bibb County"/>
    <s v="1001_3000"/>
    <s v="Other HVAC"/>
    <s v="gen2_t8_halogen"/>
    <s v="Georgia"/>
    <n v="24.181944439999999"/>
    <s v="G: Buildings with Furnace-Based Multizone Systems"/>
    <n v="6.8925300000000002E-4"/>
    <n v="8.4041499999999996E-4"/>
    <n v="0"/>
    <n v="0"/>
    <n v="0"/>
    <n v="2.4590609999999998E-3"/>
    <n v="6.9848000000000002E-4"/>
    <n v="2.5565129999999998E-3"/>
    <n v="0"/>
    <n v="7.9936600000000003E-4"/>
    <n v="1.3308499999999999E-4"/>
    <n v="0"/>
    <n v="8.2812999999999995E-4"/>
    <n v="0"/>
    <n v="0"/>
    <n v="2.5921450000000001E-3"/>
    <n v="6.9848000000000002E-4"/>
    <n v="2.5565129999999998E-3"/>
    <n v="0"/>
    <n v="1.627496E-3"/>
    <n v="7.474634E-3"/>
    <n v="90588.207519999996"/>
  </r>
  <r>
    <n v="420"/>
    <x v="15"/>
    <s v="VRF with DOAS, 25pct Heat Pump Upsizing Allowance"/>
    <b v="1"/>
    <n v="11.33339761"/>
    <s v="Mercantile"/>
    <s v="GA, Bibb County"/>
    <s v="8001_12000"/>
    <s v="Small Packaged Unit"/>
    <s v="gen2_t8_halogen"/>
    <s v="Georgia"/>
    <n v="41.19722222"/>
    <s v="C: Strip Malls with some Food-Service with Small Packaged Units"/>
    <n v="1.2254340000000001E-3"/>
    <n v="1.4863840000000001E-3"/>
    <n v="0"/>
    <n v="0"/>
    <n v="0"/>
    <n v="4.5571810000000004E-3"/>
    <n v="8.52592E-4"/>
    <n v="1.857182E-3"/>
    <n v="0"/>
    <n v="7.9232900000000004E-4"/>
    <n v="1.284957E-3"/>
    <n v="2.1914730000000002E-3"/>
    <n v="4.3957290000000001E-3"/>
    <n v="0"/>
    <n v="0"/>
    <n v="5.8421380000000002E-3"/>
    <n v="3.0440649999999999E-3"/>
    <n v="1.857182E-3"/>
    <n v="0"/>
    <n v="5.1880579999999997E-3"/>
    <n v="1.5931443E-2"/>
    <n v="113333.9761"/>
  </r>
  <r>
    <n v="421"/>
    <x v="15"/>
    <s v="VRF with DOAS, 25pct Heat Pump Upsizing Allowance"/>
    <b v="1"/>
    <n v="5.291284675"/>
    <s v="Mercantile"/>
    <s v="GA, Bibb County"/>
    <s v="12001_30000"/>
    <s v="Small Packaged Unit"/>
    <s v="gen2_t8_halogen"/>
    <s v="Georgia"/>
    <n v="36.873015870000003"/>
    <s v="C: Strip Malls with some Food-Service with Small Packaged Units"/>
    <n v="1.117683E-3"/>
    <n v="1.3693469999999999E-3"/>
    <n v="0"/>
    <n v="0"/>
    <n v="0"/>
    <n v="3.8312889999999999E-3"/>
    <n v="2.0371619999999999E-3"/>
    <n v="2.011484E-3"/>
    <n v="0"/>
    <n v="4.3406299999999999E-4"/>
    <n v="7.7033000000000006E-5"/>
    <n v="3.4183899999999999E-3"/>
    <n v="2.1710169999999999E-3"/>
    <n v="0"/>
    <n v="0"/>
    <n v="3.9083219999999997E-3"/>
    <n v="5.4555519999999998E-3"/>
    <n v="2.011484E-3"/>
    <n v="0"/>
    <n v="2.6050800000000001E-3"/>
    <n v="1.3980288E-2"/>
    <n v="111116.9782"/>
  </r>
  <r>
    <n v="423"/>
    <x v="15"/>
    <s v="VRF with DOAS, 25pct Heat Pump Upsizing Allowance"/>
    <b v="1"/>
    <n v="22.567696349999999"/>
    <s v="Mercantile"/>
    <s v="GA, Bibb County"/>
    <s v="3001_8000"/>
    <s v="Small Packaged Unit"/>
    <s v="gen3_t5_cfl"/>
    <s v="Georgia"/>
    <n v="37.89040404"/>
    <s v="C: Strip Malls with some Food-Service with Small Packaged Units"/>
    <n v="1.436119E-3"/>
    <n v="1.681826E-3"/>
    <n v="0"/>
    <n v="0"/>
    <n v="0"/>
    <n v="5.182809E-3"/>
    <n v="3.3137459999999998E-3"/>
    <n v="2.103925E-3"/>
    <n v="0"/>
    <n v="1.043834E-3"/>
    <n v="1.053032E-3"/>
    <n v="0"/>
    <n v="3.350109E-3"/>
    <n v="0"/>
    <n v="0"/>
    <n v="6.2358409999999998E-3"/>
    <n v="3.3137459999999998E-3"/>
    <n v="2.103925E-3"/>
    <n v="0"/>
    <n v="4.3939440000000003E-3"/>
    <n v="1.6047456000000002E-2"/>
    <n v="124122.3299"/>
  </r>
  <r>
    <n v="869"/>
    <x v="15"/>
    <s v="VRF with DOAS, 25pct Heat Pump Upsizing Allowance"/>
    <b v="1"/>
    <n v="63.879871080000001"/>
    <s v="Mercantile"/>
    <s v="GA, Bibb County"/>
    <s v="_1000"/>
    <s v="Small Packaged Unit"/>
    <s v="gen1_t12_incandescent"/>
    <s v="Georgia"/>
    <n v="17.188888890000001"/>
    <s v="A: Non Food-Service Buildings with Small Packaged Units"/>
    <n v="3.6838600000000001E-4"/>
    <n v="4.4299999999999998E-4"/>
    <n v="0"/>
    <n v="0"/>
    <n v="0"/>
    <n v="1.6171950000000001E-3"/>
    <n v="2.48846E-4"/>
    <n v="1.815182E-3"/>
    <n v="0"/>
    <n v="0"/>
    <n v="6.5995599999999995E-5"/>
    <n v="0"/>
    <n v="0"/>
    <n v="0"/>
    <n v="0"/>
    <n v="1.6831909999999999E-3"/>
    <n v="2.48846E-4"/>
    <n v="1.815182E-3"/>
    <n v="0"/>
    <n v="0"/>
    <n v="3.7466130000000002E-3"/>
    <n v="63879.871079999997"/>
  </r>
  <r>
    <n v="6095"/>
    <x v="15"/>
    <s v="VRF with DOAS, 25pct Heat Pump Upsizing Allowance"/>
    <b v="1"/>
    <n v="0.80023063000000005"/>
    <s v="Mercantile"/>
    <s v="GA, Bibb County"/>
    <s v="150001_200000"/>
    <s v="Small Packaged Unit"/>
    <s v="gen5_led"/>
    <s v="Georgia"/>
    <n v="9.0448730160000004"/>
    <s v="A: Non Food-Service Buildings with Small Packaged Units"/>
    <n v="4.21758E-4"/>
    <n v="5.1504199999999995E-4"/>
    <n v="0"/>
    <n v="0"/>
    <n v="0"/>
    <n v="1.64832E-3"/>
    <n v="1.0752940000000001E-3"/>
    <n v="1.5983589999999999E-3"/>
    <n v="0"/>
    <n v="0"/>
    <n v="0"/>
    <n v="0"/>
    <n v="0"/>
    <n v="0"/>
    <n v="0"/>
    <n v="1.64832E-3"/>
    <n v="1.0752940000000001E-3"/>
    <n v="1.5983589999999999E-3"/>
    <n v="0"/>
    <n v="0"/>
    <n v="4.3219799999999996E-3"/>
    <n v="140040.3602"/>
  </r>
  <r>
    <n v="6098"/>
    <x v="15"/>
    <s v="VRF with DOAS, 25pct Heat Pump Upsizing Allowance"/>
    <b v="1"/>
    <n v="1.9489976870000001"/>
    <s v="Mercantile"/>
    <s v="GA, Bibb County"/>
    <s v="100001_150000"/>
    <s v="Small Packaged Unit"/>
    <s v="gen2_t8_halogen"/>
    <s v="Georgia"/>
    <n v="12.830733329999999"/>
    <s v="A: Non Food-Service Buildings with Small Packaged Units"/>
    <n v="1.033434E-3"/>
    <n v="1.2707739999999999E-3"/>
    <n v="0"/>
    <n v="0"/>
    <n v="0"/>
    <n v="5.4437890000000001E-3"/>
    <n v="1.3099159999999999E-3"/>
    <n v="3.9071360000000003E-3"/>
    <n v="0"/>
    <n v="0"/>
    <n v="5.1354799999999997E-6"/>
    <n v="0"/>
    <n v="0"/>
    <n v="0"/>
    <n v="0"/>
    <n v="5.448924E-3"/>
    <n v="1.3099159999999999E-3"/>
    <n v="3.9071360000000003E-3"/>
    <n v="0"/>
    <n v="0"/>
    <n v="1.0665958E-2"/>
    <n v="243624.71090000001"/>
  </r>
  <r>
    <n v="6099"/>
    <x v="15"/>
    <s v="VRF with DOAS, 25pct Heat Pump Upsizing Allowance"/>
    <b v="1"/>
    <n v="2.490672708"/>
    <s v="Mercantile"/>
    <s v="GA, Bibb County"/>
    <s v="40001_52000"/>
    <s v="Small Packaged Unit"/>
    <s v="gen2_t8_halogen"/>
    <s v="Georgia"/>
    <n v="12.300603860000001"/>
    <s v="A: Non Food-Service Buildings with Small Packaged Units"/>
    <n v="4.6468399999999998E-4"/>
    <n v="5.7289999999999999E-4"/>
    <n v="0"/>
    <n v="0"/>
    <n v="0"/>
    <n v="2.3308869999999998E-3"/>
    <n v="6.1604900000000002E-4"/>
    <n v="1.859077E-3"/>
    <n v="0"/>
    <n v="0"/>
    <n v="2.7384100000000002E-6"/>
    <n v="0"/>
    <n v="0"/>
    <n v="0"/>
    <n v="0"/>
    <n v="2.3336250000000002E-3"/>
    <n v="6.1604900000000002E-4"/>
    <n v="1.859077E-3"/>
    <n v="0"/>
    <n v="0"/>
    <n v="4.8087030000000001E-3"/>
    <n v="114570.9445"/>
  </r>
  <r>
    <n v="6101"/>
    <x v="15"/>
    <s v="VRF with DOAS, 25pct Heat Pump Upsizing Allowance"/>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15"/>
    <s v="VRF with DOAS, 25pct Heat Pump Upsizing Allowance"/>
    <b v="1"/>
    <n v="2.4894111959999998"/>
    <s v="Mercantile"/>
    <s v="GA, Bibb County"/>
    <s v="64001_70000"/>
    <s v="Small Packaged Unit"/>
    <s v="gen2_t8_halogen"/>
    <s v="Georgia"/>
    <n v="11.2208126"/>
    <s v="A: Non Food-Service Buildings with Small Packaged Units"/>
    <n v="5.9463400000000003E-4"/>
    <n v="7.6089099999999998E-4"/>
    <n v="0"/>
    <n v="0"/>
    <n v="0"/>
    <n v="2.9674810000000001E-3"/>
    <n v="8.0440299999999998E-4"/>
    <n v="2.611997E-3"/>
    <n v="0"/>
    <n v="0"/>
    <n v="2.0055800000000002E-6"/>
    <n v="0"/>
    <n v="0"/>
    <n v="0"/>
    <n v="0"/>
    <n v="2.9694859999999999E-3"/>
    <n v="8.0440299999999998E-4"/>
    <n v="2.611997E-3"/>
    <n v="0"/>
    <n v="0"/>
    <n v="6.3859099999999999E-3"/>
    <n v="166790.55009999999"/>
  </r>
  <r>
    <n v="6104"/>
    <x v="15"/>
    <s v="VRF with DOAS, 25pct Heat Pump Upsizing Allowance"/>
    <b v="1"/>
    <n v="2.1820552790000001"/>
    <s v="Mercantile"/>
    <s v="GA, Bibb County"/>
    <s v="70001_80000"/>
    <s v="Small Packaged Unit"/>
    <s v="gen2_t8_halogen"/>
    <s v="Georgia"/>
    <n v="8.8762592589999993"/>
    <s v="A: Non Food-Service Buildings with Small Packaged Units"/>
    <n v="4.2853999999999999E-4"/>
    <n v="5.9051299999999998E-4"/>
    <n v="0"/>
    <n v="0"/>
    <n v="0"/>
    <n v="2.4010440000000002E-3"/>
    <n v="5.2926999999999998E-4"/>
    <n v="2.02331E-3"/>
    <n v="0"/>
    <n v="0"/>
    <n v="2.9988699999999998E-6"/>
    <n v="0"/>
    <n v="0"/>
    <n v="0"/>
    <n v="0"/>
    <n v="2.4040429999999998E-3"/>
    <n v="5.2926999999999998E-4"/>
    <n v="2.02331E-3"/>
    <n v="0"/>
    <n v="0"/>
    <n v="4.9566020000000001E-3"/>
    <n v="163654.1459"/>
  </r>
  <r>
    <n v="9131"/>
    <x v="15"/>
    <s v="VRF with DOAS, 25pct Heat Pump Upsizing Allowance"/>
    <b v="1"/>
    <n v="1.374182652"/>
    <s v="Mercantile"/>
    <s v="GA, Bibb County"/>
    <s v="52001_64000"/>
    <s v="Small Packaged Unit"/>
    <s v="gen2_t8_halogen"/>
    <s v="Georgia"/>
    <n v="39.11479885"/>
    <s v="C: Strip Malls with some Food-Service with Small Packaged Units"/>
    <n v="8.7527999999999998E-4"/>
    <n v="1.0524009999999999E-3"/>
    <n v="0"/>
    <n v="0"/>
    <n v="0"/>
    <n v="2.9985419999999999E-3"/>
    <n v="1.9530070000000001E-3"/>
    <n v="1.1065949999999999E-3"/>
    <n v="0"/>
    <n v="4.6791399999999999E-4"/>
    <n v="3.3421499999999998E-5"/>
    <n v="1.1915420000000001E-3"/>
    <n v="2.886516E-3"/>
    <n v="0"/>
    <n v="0"/>
    <n v="3.0319639999999998E-3"/>
    <n v="3.1445499999999999E-3"/>
    <n v="1.1065949999999999E-3"/>
    <n v="0"/>
    <n v="3.3544299999999998E-3"/>
    <n v="1.0637525E-2"/>
    <n v="79702.593810000006"/>
  </r>
  <r>
    <n v="9133"/>
    <x v="15"/>
    <s v="VRF with DOAS, 25pct Heat Pump Upsizing Allowance"/>
    <b v="1"/>
    <n v="0.98347234400000005"/>
    <s v="Mercantile"/>
    <s v="GA, Bibb County"/>
    <s v="30001_40000"/>
    <s v="Small Packaged Unit"/>
    <s v="gen3_t5_cfl"/>
    <s v="Georgia"/>
    <n v="27.46460317"/>
    <s v="C: Strip Malls with some Food-Service with Small Packaged Units"/>
    <n v="2.6026199999999998E-4"/>
    <n v="3.2948899999999998E-4"/>
    <n v="0"/>
    <n v="0"/>
    <n v="0"/>
    <n v="8.5280700000000002E-4"/>
    <n v="7.1723499999999999E-4"/>
    <n v="4.82137E-4"/>
    <n v="0"/>
    <n v="1.2460100000000001E-4"/>
    <n v="1.90979E-4"/>
    <n v="1.74415E-4"/>
    <n v="6.8356600000000003E-4"/>
    <n v="0"/>
    <n v="0"/>
    <n v="1.0437860000000001E-3"/>
    <n v="8.9165000000000002E-4"/>
    <n v="4.82137E-4"/>
    <n v="0"/>
    <n v="8.0816600000000003E-4"/>
    <n v="3.225749E-3"/>
    <n v="34421.532030000002"/>
  </r>
  <r>
    <n v="11585"/>
    <x v="15"/>
    <s v="VRF with DOAS, 25pct Heat Pump Upsizing Allowance"/>
    <b v="1"/>
    <n v="1.4211164510000001"/>
    <s v="Mercantile"/>
    <s v="GA, Bibb County"/>
    <s v="80001_100000"/>
    <s v="Small Packaged Unit"/>
    <s v="gen2_t8_halogen"/>
    <s v="Georgia"/>
    <n v="28.38728395"/>
    <s v="C: Strip Malls with some Food-Service with Small Packaged Units"/>
    <n v="1.0087060000000001E-3"/>
    <n v="1.2476379999999999E-3"/>
    <n v="0"/>
    <n v="0"/>
    <n v="0"/>
    <n v="3.7156519999999998E-3"/>
    <n v="1.679671E-3"/>
    <n v="2.0348639999999999E-3"/>
    <n v="0"/>
    <n v="5.9027799999999996E-4"/>
    <n v="3.0970599999999998E-4"/>
    <n v="3.4654500000000002E-4"/>
    <n v="3.711921E-3"/>
    <n v="0"/>
    <n v="0"/>
    <n v="4.0253590000000001E-3"/>
    <n v="2.026216E-3"/>
    <n v="2.0348639999999999E-3"/>
    <n v="0"/>
    <n v="4.3021989999999996E-3"/>
    <n v="1.2388624000000001E-2"/>
    <n v="127900.4806"/>
  </r>
  <r>
    <n v="26621"/>
    <x v="15"/>
    <s v="VRF with DOAS, 25pct Heat Pump Upsizing Allowance"/>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15"/>
    <s v="VRF with DOAS, 25pct Heat Pump Upsizing Allowance"/>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16"/>
    <s v="Unoccupied AHU Control"/>
    <b v="1"/>
    <n v="45.294103759999999"/>
    <s v="Mercantile"/>
    <s v="GA, Bibb County"/>
    <s v="1001_3000"/>
    <s v="Other HVAC"/>
    <s v="gen2_t8_halogen"/>
    <s v="Georgia"/>
    <n v="27.854166670000001"/>
    <s v="G: Buildings with Furnace-Based Multizone Systems"/>
    <n v="7.58827E-4"/>
    <n v="9.5591899999999995E-4"/>
    <n v="0"/>
    <n v="0"/>
    <n v="0"/>
    <n v="3.2167839999999999E-3"/>
    <n v="6.9848000000000002E-4"/>
    <n v="2.5565129999999998E-3"/>
    <n v="0"/>
    <n v="7.9936600000000003E-4"/>
    <n v="5.1044399999999998E-4"/>
    <n v="0"/>
    <n v="8.2812999999999995E-4"/>
    <n v="0"/>
    <n v="0"/>
    <n v="3.727228E-3"/>
    <n v="6.9848000000000002E-4"/>
    <n v="2.5565129999999998E-3"/>
    <n v="0"/>
    <n v="1.627496E-3"/>
    <n v="8.6097169999999994E-3"/>
    <n v="90588.207519999996"/>
  </r>
  <r>
    <n v="420"/>
    <x v="16"/>
    <s v="Unoccupied AHU Control"/>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16"/>
    <s v="Unoccupied AHU Control"/>
    <b v="1"/>
    <n v="5.291284675"/>
    <s v="Mercantile"/>
    <s v="GA, Bibb County"/>
    <s v="12001_30000"/>
    <s v="Small Packaged Unit"/>
    <s v="gen2_t8_halogen"/>
    <s v="Georgia"/>
    <n v="40.818386240000002"/>
    <s v="C: Strip Malls with some Food-Service with Small Packaged Units"/>
    <n v="1.209424E-3"/>
    <n v="1.5201119999999999E-3"/>
    <n v="0"/>
    <n v="0"/>
    <n v="0"/>
    <n v="4.8019250000000003E-3"/>
    <n v="2.0371619999999999E-3"/>
    <n v="2.011484E-3"/>
    <n v="0"/>
    <n v="4.3406299999999999E-4"/>
    <n v="6.0212099999999995E-4"/>
    <n v="3.4183899999999999E-3"/>
    <n v="2.1709670000000002E-3"/>
    <n v="0"/>
    <n v="0"/>
    <n v="5.4040470000000004E-3"/>
    <n v="5.4555519999999998E-3"/>
    <n v="2.011484E-3"/>
    <n v="0"/>
    <n v="2.6050299999999999E-3"/>
    <n v="1.5476162999999999E-2"/>
    <n v="111116.9782"/>
  </r>
  <r>
    <n v="423"/>
    <x v="16"/>
    <s v="Unoccupied AHU Control"/>
    <b v="1"/>
    <n v="22.567696349999999"/>
    <s v="Mercantile"/>
    <s v="GA, Bibb County"/>
    <s v="3001_8000"/>
    <s v="Small Packaged Unit"/>
    <s v="gen3_t5_cfl"/>
    <s v="Georgia"/>
    <n v="37.139393939999998"/>
    <s v="C: Strip Malls with some Food-Service with Small Packaged Units"/>
    <n v="1.378504E-3"/>
    <n v="1.6639129999999999E-3"/>
    <n v="0"/>
    <n v="0"/>
    <n v="0"/>
    <n v="5.2463370000000002E-3"/>
    <n v="3.3137459999999998E-3"/>
    <n v="2.103925E-3"/>
    <n v="0"/>
    <n v="1.0440479999999999E-3"/>
    <n v="6.7122000000000004E-4"/>
    <n v="0"/>
    <n v="3.350109E-3"/>
    <n v="0"/>
    <n v="0"/>
    <n v="5.9175570000000004E-3"/>
    <n v="3.3137459999999998E-3"/>
    <n v="2.103925E-3"/>
    <n v="0"/>
    <n v="4.3941579999999996E-3"/>
    <n v="1.5729386000000001E-2"/>
    <n v="124122.3299"/>
  </r>
  <r>
    <n v="869"/>
    <x v="16"/>
    <s v="Unoccupied AHU Control"/>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16"/>
    <s v="Unoccupied AHU Control"/>
    <b v="1"/>
    <n v="0.80023063000000005"/>
    <s v="Mercantile"/>
    <s v="GA, Bibb County"/>
    <s v="150001_200000"/>
    <s v="Small Packaged Unit"/>
    <s v="gen5_led"/>
    <s v="Georgia"/>
    <n v="11.55206349"/>
    <s v="A: Non Food-Service Buildings with Small Packaged Units"/>
    <n v="5.1376799999999995E-4"/>
    <n v="6.4131300000000002E-4"/>
    <n v="0"/>
    <n v="0"/>
    <n v="0"/>
    <n v="2.5312799999999999E-3"/>
    <n v="1.0752940000000001E-3"/>
    <n v="1.5983589999999999E-3"/>
    <n v="0"/>
    <n v="0"/>
    <n v="3.1506900000000002E-4"/>
    <n v="0"/>
    <n v="0"/>
    <n v="0"/>
    <n v="0"/>
    <n v="2.8463490000000002E-3"/>
    <n v="1.0752940000000001E-3"/>
    <n v="1.5983589999999999E-3"/>
    <n v="0"/>
    <n v="0"/>
    <n v="5.5200099999999997E-3"/>
    <n v="140040.3602"/>
  </r>
  <r>
    <n v="6098"/>
    <x v="16"/>
    <s v="Unoccupied AHU Control"/>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16"/>
    <s v="Unoccupied AHU Control"/>
    <b v="1"/>
    <n v="2.490672708"/>
    <s v="Mercantile"/>
    <s v="GA, Bibb County"/>
    <s v="40001_52000"/>
    <s v="Small Packaged Unit"/>
    <s v="gen2_t8_halogen"/>
    <s v="Georgia"/>
    <n v="18.655797100000001"/>
    <s v="A: Non Food-Service Buildings with Small Packaged Units"/>
    <n v="6.4449500000000003E-4"/>
    <n v="8.1322100000000004E-4"/>
    <n v="0"/>
    <n v="0"/>
    <n v="0"/>
    <n v="3.750495E-3"/>
    <n v="6.1604900000000002E-4"/>
    <n v="1.859077E-3"/>
    <n v="0"/>
    <n v="0"/>
    <n v="1.0675330000000001E-3"/>
    <n v="0"/>
    <n v="0"/>
    <n v="0"/>
    <n v="0"/>
    <n v="4.8180280000000002E-3"/>
    <n v="6.1604900000000002E-4"/>
    <n v="1.859077E-3"/>
    <n v="0"/>
    <n v="0"/>
    <n v="7.2931530000000001E-3"/>
    <n v="114570.9445"/>
  </r>
  <r>
    <n v="6101"/>
    <x v="16"/>
    <s v="Unoccupied AHU Control"/>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16"/>
    <s v="Unoccupied AHU Control"/>
    <b v="1"/>
    <n v="2.4894111959999998"/>
    <s v="Mercantile"/>
    <s v="GA, Bibb County"/>
    <s v="64001_70000"/>
    <s v="Small Packaged Unit"/>
    <s v="gen2_t8_halogen"/>
    <s v="Georgia"/>
    <n v="16.249875620000001"/>
    <s v="A: Non Food-Service Buildings with Small Packaged Units"/>
    <n v="8.0205900000000004E-4"/>
    <n v="1.046256E-3"/>
    <n v="0"/>
    <n v="0"/>
    <n v="0"/>
    <n v="4.7655429999999997E-3"/>
    <n v="8.0440299999999998E-4"/>
    <n v="2.611997E-3"/>
    <n v="0"/>
    <n v="0"/>
    <n v="1.066025E-3"/>
    <n v="0"/>
    <n v="0"/>
    <n v="0"/>
    <n v="0"/>
    <n v="5.8315679999999996E-3"/>
    <n v="8.0440299999999998E-4"/>
    <n v="2.611997E-3"/>
    <n v="0"/>
    <n v="0"/>
    <n v="9.2480150000000001E-3"/>
    <n v="166790.55009999999"/>
  </r>
  <r>
    <n v="6104"/>
    <x v="16"/>
    <s v="Unoccupied AHU Control"/>
    <b v="1"/>
    <n v="2.1820552790000001"/>
    <s v="Mercantile"/>
    <s v="GA, Bibb County"/>
    <s v="70001_80000"/>
    <s v="Small Packaged Unit"/>
    <s v="gen2_t8_halogen"/>
    <s v="Georgia"/>
    <n v="12.73322222"/>
    <s v="A: Non Food-Service Buildings with Small Packaged Units"/>
    <n v="5.4834299999999996E-4"/>
    <n v="7.9428799999999998E-4"/>
    <n v="0"/>
    <n v="0"/>
    <n v="0"/>
    <n v="3.5446700000000002E-3"/>
    <n v="5.2926999999999998E-4"/>
    <n v="2.02331E-3"/>
    <n v="0"/>
    <n v="0"/>
    <n v="1.0131439999999999E-3"/>
    <n v="0"/>
    <n v="0"/>
    <n v="0"/>
    <n v="0"/>
    <n v="4.5578140000000003E-3"/>
    <n v="5.2926999999999998E-4"/>
    <n v="2.02331E-3"/>
    <n v="0"/>
    <n v="0"/>
    <n v="7.1103729999999997E-3"/>
    <n v="163654.1459"/>
  </r>
  <r>
    <n v="9131"/>
    <x v="16"/>
    <s v="Unoccupied AHU Control"/>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16"/>
    <s v="Unoccupied AHU Control"/>
    <b v="1"/>
    <n v="0.98347234400000005"/>
    <s v="Mercantile"/>
    <s v="GA, Bibb County"/>
    <s v="30001_40000"/>
    <s v="Small Packaged Unit"/>
    <s v="gen3_t5_cfl"/>
    <s v="Georgia"/>
    <n v="30.441746030000001"/>
    <s v="C: Strip Malls with some Food-Service with Small Packaged Units"/>
    <n v="2.77416E-4"/>
    <n v="3.5679E-4"/>
    <n v="0"/>
    <n v="0"/>
    <n v="0"/>
    <n v="9.2801299999999999E-4"/>
    <n v="7.1723499999999999E-4"/>
    <n v="4.82137E-4"/>
    <n v="0"/>
    <n v="1.2460100000000001E-4"/>
    <n v="4.6544199999999999E-4"/>
    <n v="1.74415E-4"/>
    <n v="6.8356600000000003E-4"/>
    <n v="0"/>
    <n v="0"/>
    <n v="1.393455E-3"/>
    <n v="8.9165000000000002E-4"/>
    <n v="4.82137E-4"/>
    <n v="0"/>
    <n v="8.0816600000000003E-4"/>
    <n v="3.5754179999999999E-3"/>
    <n v="34421.532030000002"/>
  </r>
  <r>
    <n v="11585"/>
    <x v="16"/>
    <s v="Unoccupied AHU Control"/>
    <b v="1"/>
    <n v="1.4211164510000001"/>
    <s v="Mercantile"/>
    <s v="GA, Bibb County"/>
    <s v="80001_100000"/>
    <s v="Small Packaged Unit"/>
    <s v="gen2_t8_halogen"/>
    <s v="Georgia"/>
    <n v="30.27348765"/>
    <s v="C: Strip Malls with some Food-Service with Small Packaged Units"/>
    <n v="1.0554570000000001E-3"/>
    <n v="1.323839E-3"/>
    <n v="0"/>
    <n v="0"/>
    <n v="0"/>
    <n v="4.1206419999999999E-3"/>
    <n v="1.679671E-3"/>
    <n v="2.0348639999999999E-3"/>
    <n v="0"/>
    <n v="5.9027799999999996E-4"/>
    <n v="7.2786900000000002E-4"/>
    <n v="3.4654500000000002E-4"/>
    <n v="3.711921E-3"/>
    <n v="0"/>
    <n v="0"/>
    <n v="4.8485120000000001E-3"/>
    <n v="2.026216E-3"/>
    <n v="2.0348639999999999E-3"/>
    <n v="0"/>
    <n v="4.3021989999999996E-3"/>
    <n v="1.3211791000000001E-2"/>
    <n v="127900.4806"/>
  </r>
  <r>
    <n v="26621"/>
    <x v="16"/>
    <s v="Unoccupied AHU Control"/>
    <b v="1"/>
    <n v="4.2096490000000002E-3"/>
    <s v="Mercantile"/>
    <s v="GA, Bibb County"/>
    <s v="600001_1mil"/>
    <s v="Small Packaged Unit"/>
    <s v="gen2_t8_halogen"/>
    <s v="Georgia"/>
    <n v="11.45682292"/>
    <s v="A: Non Food-Service Buildings with Small Packaged Units"/>
    <n v="1.0584800000000001E-5"/>
    <n v="1.5688700000000001E-5"/>
    <n v="0"/>
    <n v="0"/>
    <n v="0"/>
    <n v="7.8104100000000003E-5"/>
    <n v="1.11167E-5"/>
    <n v="4.2431100000000001E-5"/>
    <n v="0"/>
    <n v="0"/>
    <n v="0"/>
    <n v="0"/>
    <n v="0"/>
    <n v="0"/>
    <n v="0"/>
    <n v="7.8104100000000003E-5"/>
    <n v="1.11167E-5"/>
    <n v="4.2431100000000001E-5"/>
    <n v="0"/>
    <n v="0"/>
    <n v="1.3165200000000001E-4"/>
    <n v="3367.7194089999998"/>
  </r>
  <r>
    <n v="44082"/>
    <x v="16"/>
    <s v="Unoccupied AHU Control"/>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17"/>
    <s v="Variable Speed HP RTU, Electric Backup, Energy Recovery"/>
    <b v="1"/>
    <n v="45.294103759999999"/>
    <s v="Mercantile"/>
    <s v="GA, Bibb County"/>
    <s v="1001_3000"/>
    <s v="Other HVAC"/>
    <s v="gen2_t8_halogen"/>
    <s v="Georgia"/>
    <n v="23.55"/>
    <s v="G: Buildings with Furnace-Based Multizone Systems"/>
    <n v="6.8920400000000001E-4"/>
    <n v="8.2288800000000003E-4"/>
    <n v="0"/>
    <n v="0"/>
    <n v="0"/>
    <n v="2.3736289999999999E-3"/>
    <n v="6.9848000000000002E-4"/>
    <n v="2.5565129999999998E-3"/>
    <n v="0"/>
    <n v="7.9936600000000003E-4"/>
    <n v="2.36118E-5"/>
    <n v="0"/>
    <n v="8.2812999999999995E-4"/>
    <n v="0"/>
    <n v="0"/>
    <n v="2.397241E-3"/>
    <n v="6.9848000000000002E-4"/>
    <n v="2.5565129999999998E-3"/>
    <n v="0"/>
    <n v="1.627496E-3"/>
    <n v="7.2792999999999998E-3"/>
    <n v="90588.207519999996"/>
  </r>
  <r>
    <n v="420"/>
    <x v="17"/>
    <s v="Variable Speed HP RTU, Electric Backup, Energy Recovery"/>
    <b v="1"/>
    <n v="11.33339761"/>
    <s v="Mercantile"/>
    <s v="GA, Bibb County"/>
    <s v="8001_12000"/>
    <s v="Small Packaged Unit"/>
    <s v="gen2_t8_halogen"/>
    <s v="Georgia"/>
    <n v="36.645833330000002"/>
    <s v="C: Strip Malls with some Food-Service with Small Packaged Units"/>
    <n v="1.111E-3"/>
    <n v="1.3349950000000001E-3"/>
    <n v="0"/>
    <n v="0"/>
    <n v="0"/>
    <n v="3.9118019999999998E-3"/>
    <n v="8.52592E-4"/>
    <n v="1.857182E-3"/>
    <n v="0"/>
    <n v="7.9232900000000004E-4"/>
    <n v="1.70261E-4"/>
    <n v="2.1914730000000002E-3"/>
    <n v="4.3957290000000001E-3"/>
    <n v="0"/>
    <n v="0"/>
    <n v="4.0820630000000004E-3"/>
    <n v="3.0440649999999999E-3"/>
    <n v="1.857182E-3"/>
    <n v="0"/>
    <n v="5.1880579999999997E-3"/>
    <n v="1.4171368E-2"/>
    <n v="113333.9761"/>
  </r>
  <r>
    <n v="421"/>
    <x v="17"/>
    <s v="Variable Speed HP RTU, Electric Backup, Energy Recovery"/>
    <b v="1"/>
    <n v="5.291284675"/>
    <s v="Mercantile"/>
    <s v="GA, Bibb County"/>
    <s v="12001_30000"/>
    <s v="Small Packaged Unit"/>
    <s v="gen2_t8_halogen"/>
    <s v="Georgia"/>
    <n v="36.11005291"/>
    <s v="C: Strip Malls with some Food-Service with Small Packaged Units"/>
    <n v="1.104671E-3"/>
    <n v="1.338789E-3"/>
    <n v="0"/>
    <n v="0"/>
    <n v="0"/>
    <n v="3.6166900000000001E-3"/>
    <n v="2.0371619999999999E-3"/>
    <n v="2.011484E-3"/>
    <n v="0"/>
    <n v="4.3406299999999999E-4"/>
    <n v="2.20667E-6"/>
    <n v="3.4183899999999999E-3"/>
    <n v="2.1710169999999999E-3"/>
    <n v="0"/>
    <n v="0"/>
    <n v="3.6188969999999998E-3"/>
    <n v="5.4555519999999998E-3"/>
    <n v="2.011484E-3"/>
    <n v="0"/>
    <n v="2.6050800000000001E-3"/>
    <n v="1.3691013E-2"/>
    <n v="111116.9782"/>
  </r>
  <r>
    <n v="423"/>
    <x v="17"/>
    <s v="Variable Speed HP RTU, Electric Backup, Energy Recovery"/>
    <b v="1"/>
    <n v="22.567696349999999"/>
    <s v="Mercantile"/>
    <s v="GA, Bibb County"/>
    <s v="3001_8000"/>
    <s v="Small Packaged Unit"/>
    <s v="gen3_t5_cfl"/>
    <s v="Georgia"/>
    <n v="34.790404039999999"/>
    <s v="C: Strip Malls with some Food-Service with Small Packaged Units"/>
    <n v="1.369241E-3"/>
    <n v="1.576352E-3"/>
    <n v="0"/>
    <n v="0"/>
    <n v="0"/>
    <n v="4.8433490000000003E-3"/>
    <n v="3.3137459999999998E-3"/>
    <n v="2.103925E-3"/>
    <n v="0"/>
    <n v="1.043834E-3"/>
    <n v="7.93571E-5"/>
    <n v="0"/>
    <n v="3.350109E-3"/>
    <n v="0"/>
    <n v="0"/>
    <n v="4.9227059999999998E-3"/>
    <n v="3.3137459999999998E-3"/>
    <n v="2.103925E-3"/>
    <n v="0"/>
    <n v="4.3939440000000003E-3"/>
    <n v="1.4734535E-2"/>
    <n v="124122.3299"/>
  </r>
  <r>
    <n v="869"/>
    <x v="17"/>
    <s v="Variable Speed HP RTU, Electric Backup, Energy Recovery"/>
    <b v="1"/>
    <n v="63.879871080000001"/>
    <s v="Mercantile"/>
    <s v="GA, Bibb County"/>
    <s v="_1000"/>
    <s v="Small Packaged Unit"/>
    <s v="gen1_t12_incandescent"/>
    <s v="Georgia"/>
    <n v="16.238888889999998"/>
    <s v="A: Non Food-Service Buildings with Small Packaged Units"/>
    <n v="3.4585300000000002E-4"/>
    <n v="4.1854799999999998E-4"/>
    <n v="0"/>
    <n v="0"/>
    <n v="0"/>
    <n v="1.413154E-3"/>
    <n v="2.48846E-4"/>
    <n v="1.815182E-3"/>
    <n v="0"/>
    <n v="0"/>
    <n v="6.2362799999999999E-5"/>
    <n v="0"/>
    <n v="0"/>
    <n v="0"/>
    <n v="0"/>
    <n v="1.475517E-3"/>
    <n v="2.48846E-4"/>
    <n v="1.815182E-3"/>
    <n v="0"/>
    <n v="0"/>
    <n v="3.5395449999999998E-3"/>
    <n v="63879.871079999997"/>
  </r>
  <r>
    <n v="6095"/>
    <x v="17"/>
    <s v="Variable Speed HP RTU, Electric Backup, Energy Recovery"/>
    <b v="1"/>
    <n v="0.80023063000000005"/>
    <s v="Mercantile"/>
    <s v="GA, Bibb County"/>
    <s v="150001_200000"/>
    <s v="Small Packaged Unit"/>
    <s v="gen5_led"/>
    <s v="Georgia"/>
    <n v="10.273349209999999"/>
    <s v="A: Non Food-Service Buildings with Small Packaged Units"/>
    <n v="5.1724200000000001E-4"/>
    <n v="5.8499300000000001E-4"/>
    <n v="0"/>
    <n v="0"/>
    <n v="0"/>
    <n v="2.2353009999999999E-3"/>
    <n v="1.0752940000000001E-3"/>
    <n v="1.5983589999999999E-3"/>
    <n v="0"/>
    <n v="0"/>
    <n v="3.7923600000000001E-8"/>
    <n v="0"/>
    <n v="0"/>
    <n v="0"/>
    <n v="0"/>
    <n v="2.2353389999999998E-3"/>
    <n v="1.0752940000000001E-3"/>
    <n v="1.5983589999999999E-3"/>
    <n v="0"/>
    <n v="0"/>
    <n v="4.908992E-3"/>
    <n v="140040.3602"/>
  </r>
  <r>
    <n v="6098"/>
    <x v="17"/>
    <s v="Variable Speed HP RTU, Electric Backup, Energy Recovery"/>
    <b v="1"/>
    <n v="1.9489976870000001"/>
    <s v="Mercantile"/>
    <s v="GA, Bibb County"/>
    <s v="100001_150000"/>
    <s v="Small Packaged Unit"/>
    <s v="gen2_t8_halogen"/>
    <s v="Georgia"/>
    <n v="12.82428889"/>
    <s v="A: Non Food-Service Buildings with Small Packaged Units"/>
    <n v="1.0352149999999999E-3"/>
    <n v="1.2701170000000001E-3"/>
    <n v="0"/>
    <n v="0"/>
    <n v="0"/>
    <n v="5.438081E-3"/>
    <n v="1.3099159999999999E-3"/>
    <n v="3.9071360000000003E-3"/>
    <n v="0"/>
    <n v="0"/>
    <n v="5.4679900000000001E-6"/>
    <n v="0"/>
    <n v="0"/>
    <n v="0"/>
    <n v="0"/>
    <n v="5.4435489999999998E-3"/>
    <n v="1.3099159999999999E-3"/>
    <n v="3.9071360000000003E-3"/>
    <n v="0"/>
    <n v="0"/>
    <n v="1.0660601E-2"/>
    <n v="243624.71090000001"/>
  </r>
  <r>
    <n v="6099"/>
    <x v="17"/>
    <s v="Variable Speed HP RTU, Electric Backup, Energy Recovery"/>
    <b v="1"/>
    <n v="2.490672708"/>
    <s v="Mercantile"/>
    <s v="GA, Bibb County"/>
    <s v="40001_52000"/>
    <s v="Small Packaged Unit"/>
    <s v="gen2_t8_halogen"/>
    <s v="Georgia"/>
    <n v="13.57228261"/>
    <s v="A: Non Food-Service Buildings with Small Packaged Units"/>
    <n v="5.3960200000000003E-4"/>
    <n v="6.3208800000000005E-4"/>
    <n v="0"/>
    <n v="0"/>
    <n v="0"/>
    <n v="2.826917E-3"/>
    <n v="6.1604900000000002E-4"/>
    <n v="1.859077E-3"/>
    <n v="0"/>
    <n v="0"/>
    <n v="3.8243400000000002E-6"/>
    <n v="0"/>
    <n v="0"/>
    <n v="0"/>
    <n v="0"/>
    <n v="2.8307419999999998E-3"/>
    <n v="6.1604900000000002E-4"/>
    <n v="1.859077E-3"/>
    <n v="0"/>
    <n v="0"/>
    <n v="5.3058439999999997E-3"/>
    <n v="114570.9445"/>
  </r>
  <r>
    <n v="6101"/>
    <x v="17"/>
    <s v="Variable Speed HP RTU, Electric Backup, Energy Recovery"/>
    <b v="1"/>
    <n v="0.60833183300000004"/>
    <s v="Mercantile"/>
    <s v="GA, Bibb County"/>
    <s v="200001_400000"/>
    <s v="Small Packaged Unit"/>
    <s v="gen2_t8_halogen"/>
    <s v="Georgia"/>
    <n v="11.48237037"/>
    <s v="A: Non Food-Service Buildings with Small Packaged Units"/>
    <n v="7.1118799999999997E-4"/>
    <n v="8.5196600000000001E-4"/>
    <n v="0"/>
    <n v="0"/>
    <n v="0"/>
    <n v="3.035542E-3"/>
    <n v="1.4007900000000001E-3"/>
    <n v="2.7117249999999999E-3"/>
    <n v="0"/>
    <n v="0"/>
    <n v="2.1795000000000001E-6"/>
    <n v="0"/>
    <n v="0"/>
    <n v="0"/>
    <n v="0"/>
    <n v="3.0377210000000002E-3"/>
    <n v="1.4007900000000001E-3"/>
    <n v="2.7117249999999999E-3"/>
    <n v="0"/>
    <n v="0"/>
    <n v="7.1502359999999999E-3"/>
    <n v="182499.55"/>
  </r>
  <r>
    <n v="6103"/>
    <x v="17"/>
    <s v="Variable Speed HP RTU, Electric Backup, Energy Recovery"/>
    <b v="1"/>
    <n v="2.4894111959999998"/>
    <s v="Mercantile"/>
    <s v="GA, Bibb County"/>
    <s v="64001_70000"/>
    <s v="Small Packaged Unit"/>
    <s v="gen2_t8_halogen"/>
    <s v="Georgia"/>
    <n v="14.0774461"/>
    <s v="A: Non Food-Service Buildings with Small Packaged Units"/>
    <n v="8.0731100000000001E-4"/>
    <n v="9.54455E-4"/>
    <n v="0"/>
    <n v="0"/>
    <n v="0"/>
    <n v="4.5899239999999996E-3"/>
    <n v="8.0440299999999998E-4"/>
    <n v="2.611997E-3"/>
    <n v="0"/>
    <n v="0"/>
    <n v="5.3324799999999996E-6"/>
    <n v="0"/>
    <n v="0"/>
    <n v="0"/>
    <n v="0"/>
    <n v="4.5952570000000002E-3"/>
    <n v="8.0440299999999998E-4"/>
    <n v="2.611997E-3"/>
    <n v="0"/>
    <n v="0"/>
    <n v="8.0116570000000002E-3"/>
    <n v="166790.55009999999"/>
  </r>
  <r>
    <n v="6104"/>
    <x v="17"/>
    <s v="Variable Speed HP RTU, Electric Backup, Energy Recovery"/>
    <b v="1"/>
    <n v="2.1820552790000001"/>
    <s v="Mercantile"/>
    <s v="GA, Bibb County"/>
    <s v="70001_80000"/>
    <s v="Small Packaged Unit"/>
    <s v="gen2_t8_halogen"/>
    <s v="Georgia"/>
    <n v="9.3572962959999995"/>
    <s v="A: Non Food-Service Buildings with Small Packaged Units"/>
    <n v="4.6654699999999999E-4"/>
    <n v="6.2248900000000005E-4"/>
    <n v="0"/>
    <n v="0"/>
    <n v="0"/>
    <n v="2.6689980000000001E-3"/>
    <n v="5.2926999999999998E-4"/>
    <n v="2.02331E-3"/>
    <n v="0"/>
    <n v="0"/>
    <n v="3.6193300000000002E-6"/>
    <n v="0"/>
    <n v="0"/>
    <n v="0"/>
    <n v="0"/>
    <n v="2.6726179999999999E-3"/>
    <n v="5.2926999999999998E-4"/>
    <n v="2.02331E-3"/>
    <n v="0"/>
    <n v="0"/>
    <n v="5.2252180000000002E-3"/>
    <n v="163654.1459"/>
  </r>
  <r>
    <n v="9131"/>
    <x v="17"/>
    <s v="Variable Speed HP RTU, Electric Backup, Energy Recovery"/>
    <b v="1"/>
    <n v="1.374182652"/>
    <s v="Mercantile"/>
    <s v="GA, Bibb County"/>
    <s v="52001_64000"/>
    <s v="Small Packaged Unit"/>
    <s v="gen2_t8_halogen"/>
    <s v="Georgia"/>
    <n v="36.208333330000002"/>
    <s v="C: Strip Malls with some Food-Service with Small Packaged Units"/>
    <n v="8.0374000000000005E-4"/>
    <n v="9.5917400000000003E-4"/>
    <n v="0"/>
    <n v="0"/>
    <n v="0"/>
    <n v="2.2265919999999999E-3"/>
    <n v="1.9530070000000001E-3"/>
    <n v="1.1065949999999999E-3"/>
    <n v="0"/>
    <n v="4.6791399999999999E-4"/>
    <n v="1.49133E-5"/>
    <n v="1.1915420000000001E-3"/>
    <n v="2.88653E-3"/>
    <n v="0"/>
    <n v="0"/>
    <n v="2.241505E-3"/>
    <n v="3.1445499999999999E-3"/>
    <n v="1.1065949999999999E-3"/>
    <n v="0"/>
    <n v="3.3544429999999999E-3"/>
    <n v="9.8470929999999995E-3"/>
    <n v="79702.593810000006"/>
  </r>
  <r>
    <n v="9133"/>
    <x v="17"/>
    <s v="Variable Speed HP RTU, Electric Backup, Energy Recovery"/>
    <b v="1"/>
    <n v="0.98347234400000005"/>
    <s v="Mercantile"/>
    <s v="GA, Bibb County"/>
    <s v="30001_40000"/>
    <s v="Small Packaged Unit"/>
    <s v="gen3_t5_cfl"/>
    <s v="Georgia"/>
    <n v="26.312619049999999"/>
    <s v="C: Strip Malls with some Food-Service with Small Packaged Units"/>
    <n v="2.6084300000000002E-4"/>
    <n v="3.2299199999999997E-4"/>
    <n v="0"/>
    <n v="0"/>
    <n v="0"/>
    <n v="9.0139099999999998E-4"/>
    <n v="7.1723499999999999E-4"/>
    <n v="4.82137E-4"/>
    <n v="0"/>
    <n v="1.2460100000000001E-4"/>
    <n v="7.0936799999999998E-6"/>
    <n v="1.74415E-4"/>
    <n v="6.8356600000000003E-4"/>
    <n v="0"/>
    <n v="0"/>
    <n v="9.08485E-4"/>
    <n v="8.9165000000000002E-4"/>
    <n v="4.82137E-4"/>
    <n v="0"/>
    <n v="8.0816600000000003E-4"/>
    <n v="3.0904470000000001E-3"/>
    <n v="34421.532030000002"/>
  </r>
  <r>
    <n v="11585"/>
    <x v="17"/>
    <s v="Variable Speed HP RTU, Electric Backup, Energy Recovery"/>
    <b v="1"/>
    <n v="1.4211164510000001"/>
    <s v="Mercantile"/>
    <s v="GA, Bibb County"/>
    <s v="80001_100000"/>
    <s v="Small Packaged Unit"/>
    <s v="gen2_t8_halogen"/>
    <s v="Georgia"/>
    <n v="27.65537037"/>
    <s v="C: Strip Malls with some Food-Service with Small Packaged Units"/>
    <n v="1.028284E-3"/>
    <n v="1.217355E-3"/>
    <n v="0"/>
    <n v="0"/>
    <n v="0"/>
    <n v="3.5448849999999998E-3"/>
    <n v="1.679671E-3"/>
    <n v="2.0348639999999999E-3"/>
    <n v="0"/>
    <n v="5.9026399999999996E-4"/>
    <n v="1.6102900000000001E-4"/>
    <n v="3.4654500000000002E-4"/>
    <n v="3.7119480000000001E-3"/>
    <n v="0"/>
    <n v="0"/>
    <n v="3.7059139999999998E-3"/>
    <n v="2.026216E-3"/>
    <n v="2.0348639999999999E-3"/>
    <n v="0"/>
    <n v="4.3022119999999997E-3"/>
    <n v="1.2069206000000001E-2"/>
    <n v="127900.4806"/>
  </r>
  <r>
    <n v="26621"/>
    <x v="17"/>
    <s v="Variable Speed HP RTU, Electric Backup, Energy Recovery"/>
    <b v="1"/>
    <n v="4.2096490000000002E-3"/>
    <s v="Mercantile"/>
    <s v="GA, Bibb County"/>
    <s v="600001_1mil"/>
    <s v="Small Packaged Unit"/>
    <s v="gen2_t8_halogen"/>
    <s v="Georgia"/>
    <n v="8.9340069440000001"/>
    <s v="A: Non Food-Service Buildings with Small Packaged Units"/>
    <n v="8.7970999999999992E-6"/>
    <n v="1.2234E-5"/>
    <n v="0"/>
    <n v="0"/>
    <n v="0"/>
    <n v="4.9113999999999998E-5"/>
    <n v="1.11167E-5"/>
    <n v="4.2431100000000001E-5"/>
    <n v="0"/>
    <n v="0"/>
    <n v="0"/>
    <n v="0"/>
    <n v="0"/>
    <n v="0"/>
    <n v="0"/>
    <n v="4.9113999999999998E-5"/>
    <n v="1.11167E-5"/>
    <n v="4.2431100000000001E-5"/>
    <n v="0"/>
    <n v="0"/>
    <n v="1.02662E-4"/>
    <n v="3367.7194089999998"/>
  </r>
  <r>
    <n v="44082"/>
    <x v="17"/>
    <s v="Variable Speed HP RTU, Electric Backup, Energy Recovery"/>
    <b v="1"/>
    <n v="2.3207233000000001E-2"/>
    <s v="Mercantile"/>
    <s v="GA, Bibb County"/>
    <s v="400001_600000"/>
    <s v="Small Packaged Unit"/>
    <s v="gen2_t8_halogen"/>
    <s v="Georgia"/>
    <n v="20.685994440000002"/>
    <s v="C: Strip Malls with some Food-Service with Small Packaged Units"/>
    <n v="7.5617499999999999E-5"/>
    <n v="9.7256099999999999E-5"/>
    <n v="0"/>
    <n v="0"/>
    <n v="0"/>
    <n v="3.3018199999999999E-4"/>
    <n v="9.2862500000000001E-5"/>
    <n v="1.7079199999999999E-4"/>
    <n v="0"/>
    <n v="2.18588E-4"/>
    <n v="0"/>
    <n v="6.5990800000000004E-6"/>
    <n v="0"/>
    <n v="0"/>
    <n v="0"/>
    <n v="3.3018199999999999E-4"/>
    <n v="9.9461600000000003E-5"/>
    <n v="1.7079199999999999E-4"/>
    <n v="0"/>
    <n v="2.18588E-4"/>
    <n v="8.1902400000000001E-4"/>
    <n v="11603.61634"/>
  </r>
  <r>
    <n v="419"/>
    <x v="18"/>
    <s v="Advanced RTU Controls"/>
    <b v="1"/>
    <n v="45.294103759999999"/>
    <s v="Mercantile"/>
    <s v="GA, Bibb County"/>
    <s v="1001_3000"/>
    <s v="Other HVAC"/>
    <s v="gen2_t8_halogen"/>
    <s v="Georgia"/>
    <n v="26.484722219999998"/>
    <s v="G: Buildings with Furnace-Based Multizone Systems"/>
    <n v="7.4760500000000004E-4"/>
    <n v="9.0432200000000005E-4"/>
    <n v="0"/>
    <n v="0"/>
    <n v="0"/>
    <n v="2.7711659999999998E-3"/>
    <n v="6.9848000000000002E-4"/>
    <n v="2.5565129999999998E-3"/>
    <n v="0"/>
    <n v="7.9936600000000003E-4"/>
    <n v="5.3276799999999998E-4"/>
    <n v="0"/>
    <n v="8.2812999999999995E-4"/>
    <n v="0"/>
    <n v="0"/>
    <n v="3.3039330000000002E-3"/>
    <n v="6.9848000000000002E-4"/>
    <n v="2.5565129999999998E-3"/>
    <n v="0"/>
    <n v="1.627496E-3"/>
    <n v="8.1864220000000005E-3"/>
    <n v="90588.207519999996"/>
  </r>
  <r>
    <n v="420"/>
    <x v="18"/>
    <s v="Advanced RTU Controls"/>
    <b v="1"/>
    <n v="11.33339761"/>
    <s v="Mercantile"/>
    <s v="GA, Bibb County"/>
    <s v="8001_12000"/>
    <s v="Small Packaged Unit"/>
    <s v="gen2_t8_halogen"/>
    <s v="Georgia"/>
    <n v="40.433611110000001"/>
    <s v="C: Strip Malls with some Food-Service with Small Packaged Units"/>
    <n v="1.1769980000000001E-3"/>
    <n v="1.4228050000000001E-3"/>
    <n v="0"/>
    <n v="0"/>
    <n v="0"/>
    <n v="3.719736E-3"/>
    <n v="8.52592E-4"/>
    <n v="1.857182E-3"/>
    <n v="0"/>
    <n v="7.9232900000000004E-4"/>
    <n v="1.8272119999999999E-3"/>
    <n v="2.1914730000000002E-3"/>
    <n v="4.3957290000000001E-3"/>
    <n v="0"/>
    <n v="0"/>
    <n v="5.5469480000000003E-3"/>
    <n v="3.0440649999999999E-3"/>
    <n v="1.857182E-3"/>
    <n v="0"/>
    <n v="5.1880579999999997E-3"/>
    <n v="1.5636146E-2"/>
    <n v="113333.9761"/>
  </r>
  <r>
    <n v="421"/>
    <x v="18"/>
    <s v="Advanced RTU Controls"/>
    <b v="1"/>
    <n v="5.291284675"/>
    <s v="Mercantile"/>
    <s v="GA, Bibb County"/>
    <s v="12001_30000"/>
    <s v="Small Packaged Unit"/>
    <s v="gen2_t8_halogen"/>
    <s v="Georgia"/>
    <n v="38.423148150000003"/>
    <s v="C: Strip Malls with some Food-Service with Small Packaged Units"/>
    <n v="1.145739E-3"/>
    <n v="1.405323E-3"/>
    <n v="0"/>
    <n v="0"/>
    <n v="0"/>
    <n v="3.7682990000000001E-3"/>
    <n v="2.0371619999999999E-3"/>
    <n v="2.011484E-3"/>
    <n v="0"/>
    <n v="4.3406299999999999E-4"/>
    <n v="7.2760100000000003E-4"/>
    <n v="3.4183899999999999E-3"/>
    <n v="2.1710169999999999E-3"/>
    <n v="0"/>
    <n v="0"/>
    <n v="4.4958990000000002E-3"/>
    <n v="5.4555519999999998E-3"/>
    <n v="2.011484E-3"/>
    <n v="0"/>
    <n v="2.6050800000000001E-3"/>
    <n v="1.4568016E-2"/>
    <n v="111116.9782"/>
  </r>
  <r>
    <n v="423"/>
    <x v="18"/>
    <s v="Advanced RTU Controls"/>
    <b v="1"/>
    <n v="22.567696349999999"/>
    <s v="Mercantile"/>
    <s v="GA, Bibb County"/>
    <s v="3001_8000"/>
    <s v="Small Packaged Unit"/>
    <s v="gen3_t5_cfl"/>
    <s v="Georgia"/>
    <n v="38.803535349999997"/>
    <s v="C: Strip Malls with some Food-Service with Small Packaged Units"/>
    <n v="1.463705E-3"/>
    <n v="1.70312E-3"/>
    <n v="0"/>
    <n v="0"/>
    <n v="0"/>
    <n v="5.095965E-3"/>
    <n v="3.3137459999999998E-3"/>
    <n v="2.103925E-3"/>
    <n v="0"/>
    <n v="1.043834E-3"/>
    <n v="1.526608E-3"/>
    <n v="0"/>
    <n v="3.350109E-3"/>
    <n v="0"/>
    <n v="0"/>
    <n v="6.6225729999999997E-3"/>
    <n v="3.3137459999999998E-3"/>
    <n v="2.103925E-3"/>
    <n v="0"/>
    <n v="4.3939440000000003E-3"/>
    <n v="1.6434188999999998E-2"/>
    <n v="124122.3299"/>
  </r>
  <r>
    <n v="869"/>
    <x v="18"/>
    <s v="Advanced RTU Controls"/>
    <b v="1"/>
    <n v="63.879871080000001"/>
    <s v="Mercantile"/>
    <s v="GA, Bibb County"/>
    <s v="_1000"/>
    <s v="Small Packaged Unit"/>
    <s v="gen1_t12_incandescent"/>
    <s v="Georgia"/>
    <n v="24.830555560000001"/>
    <s v="A: Non Food-Service Buildings with Small Packaged Units"/>
    <n v="4.6911300000000001E-4"/>
    <n v="5.6790599999999997E-4"/>
    <n v="0"/>
    <n v="0"/>
    <n v="0"/>
    <n v="1.875729E-3"/>
    <n v="2.48846E-4"/>
    <n v="1.815182E-3"/>
    <n v="0"/>
    <n v="0"/>
    <n v="1.472489E-3"/>
    <n v="0"/>
    <n v="0"/>
    <n v="0"/>
    <n v="0"/>
    <n v="3.348218E-3"/>
    <n v="2.48846E-4"/>
    <n v="1.815182E-3"/>
    <n v="0"/>
    <n v="0"/>
    <n v="5.4122459999999999E-3"/>
    <n v="63879.871079999997"/>
  </r>
  <r>
    <n v="6095"/>
    <x v="18"/>
    <s v="Advanced RTU Controls"/>
    <b v="1"/>
    <n v="0.80023063000000005"/>
    <s v="Mercantile"/>
    <s v="GA, Bibb County"/>
    <s v="150001_200000"/>
    <s v="Small Packaged Unit"/>
    <s v="gen5_led"/>
    <s v="Georgia"/>
    <n v="12.23061905"/>
    <s v="A: Non Food-Service Buildings with Small Packaged Units"/>
    <n v="5.61167E-4"/>
    <n v="6.4585700000000001E-4"/>
    <n v="0"/>
    <n v="0"/>
    <n v="0"/>
    <n v="2.2042569999999998E-3"/>
    <n v="1.0752940000000001E-3"/>
    <n v="1.5983589999999999E-3"/>
    <n v="0"/>
    <n v="0"/>
    <n v="9.6633899999999998E-4"/>
    <n v="0"/>
    <n v="0"/>
    <n v="0"/>
    <n v="0"/>
    <n v="3.1705959999999999E-3"/>
    <n v="1.0752940000000001E-3"/>
    <n v="1.5983589999999999E-3"/>
    <n v="0"/>
    <n v="0"/>
    <n v="5.8442490000000001E-3"/>
    <n v="140040.3602"/>
  </r>
  <r>
    <n v="6098"/>
    <x v="18"/>
    <s v="Advanced RTU Controls"/>
    <b v="1"/>
    <n v="1.9489976870000001"/>
    <s v="Mercantile"/>
    <s v="GA, Bibb County"/>
    <s v="100001_150000"/>
    <s v="Small Packaged Unit"/>
    <s v="gen2_t8_halogen"/>
    <s v="Georgia"/>
    <n v="17.011222220000001"/>
    <s v="A: Non Food-Service Buildings with Small Packaged Units"/>
    <n v="1.280628E-3"/>
    <n v="1.564516E-3"/>
    <n v="0"/>
    <n v="0"/>
    <n v="0"/>
    <n v="6.6194799999999996E-3"/>
    <n v="1.3099159999999999E-3"/>
    <n v="3.9071360000000003E-3"/>
    <n v="0"/>
    <n v="0"/>
    <n v="2.304572E-3"/>
    <n v="0"/>
    <n v="0"/>
    <n v="0"/>
    <n v="0"/>
    <n v="8.9240529999999995E-3"/>
    <n v="1.3099159999999999E-3"/>
    <n v="3.9071360000000003E-3"/>
    <n v="0"/>
    <n v="0"/>
    <n v="1.4141123E-2"/>
    <n v="243624.71090000001"/>
  </r>
  <r>
    <n v="6099"/>
    <x v="18"/>
    <s v="Advanced RTU Controls"/>
    <b v="1"/>
    <n v="2.490672708"/>
    <s v="Mercantile"/>
    <s v="GA, Bibb County"/>
    <s v="40001_52000"/>
    <s v="Small Packaged Unit"/>
    <s v="gen2_t8_halogen"/>
    <s v="Georgia"/>
    <n v="19.840458940000001"/>
    <s v="A: Non Food-Service Buildings with Small Packaged Units"/>
    <n v="6.8859100000000001E-4"/>
    <n v="8.0596300000000004E-4"/>
    <n v="0"/>
    <n v="0"/>
    <n v="0"/>
    <n v="3.0208489999999999E-3"/>
    <n v="6.1604900000000002E-4"/>
    <n v="1.859077E-3"/>
    <n v="0"/>
    <n v="0"/>
    <n v="2.2603250000000001E-3"/>
    <n v="0"/>
    <n v="0"/>
    <n v="0"/>
    <n v="0"/>
    <n v="5.2811739999999996E-3"/>
    <n v="6.1604900000000002E-4"/>
    <n v="1.859077E-3"/>
    <n v="0"/>
    <n v="0"/>
    <n v="7.7562760000000003E-3"/>
    <n v="114570.9445"/>
  </r>
  <r>
    <n v="6101"/>
    <x v="18"/>
    <s v="Advanced RTU Controls"/>
    <b v="1"/>
    <n v="0.60833183300000004"/>
    <s v="Mercantile"/>
    <s v="GA, Bibb County"/>
    <s v="200001_400000"/>
    <s v="Small Packaged Unit"/>
    <s v="gen2_t8_halogen"/>
    <s v="Georgia"/>
    <n v="13.51163889"/>
    <s v="A: Non Food-Service Buildings with Small Packaged Units"/>
    <n v="7.9345800000000003E-4"/>
    <n v="9.6113199999999996E-4"/>
    <n v="0"/>
    <n v="0"/>
    <n v="0"/>
    <n v="3.508026E-3"/>
    <n v="1.4007900000000001E-3"/>
    <n v="2.7117249999999999E-3"/>
    <n v="0"/>
    <n v="0"/>
    <n v="7.9334999999999996E-4"/>
    <n v="0"/>
    <n v="0"/>
    <n v="0"/>
    <n v="0"/>
    <n v="4.301376E-3"/>
    <n v="1.4007900000000001E-3"/>
    <n v="2.7117249999999999E-3"/>
    <n v="0"/>
    <n v="0"/>
    <n v="8.4138909999999997E-3"/>
    <n v="182499.55"/>
  </r>
  <r>
    <n v="6103"/>
    <x v="18"/>
    <s v="Advanced RTU Controls"/>
    <b v="1"/>
    <n v="2.4894111959999998"/>
    <s v="Mercantile"/>
    <s v="GA, Bibb County"/>
    <s v="64001_70000"/>
    <s v="Small Packaged Unit"/>
    <s v="gen2_t8_halogen"/>
    <s v="Georgia"/>
    <n v="17.231965169999999"/>
    <s v="A: Non Food-Service Buildings with Small Packaged Units"/>
    <n v="8.5225199999999996E-4"/>
    <n v="1.0440060000000001E-3"/>
    <n v="0"/>
    <n v="0"/>
    <n v="0"/>
    <n v="4.0092499999999998E-3"/>
    <n v="8.0440299999999998E-4"/>
    <n v="2.611997E-3"/>
    <n v="0"/>
    <n v="0"/>
    <n v="2.381261E-3"/>
    <n v="0"/>
    <n v="0"/>
    <n v="0"/>
    <n v="0"/>
    <n v="6.3905109999999998E-3"/>
    <n v="8.0440299999999998E-4"/>
    <n v="2.611997E-3"/>
    <n v="0"/>
    <n v="0"/>
    <n v="9.8069349999999993E-3"/>
    <n v="166790.55009999999"/>
  </r>
  <r>
    <n v="6104"/>
    <x v="18"/>
    <s v="Advanced RTU Controls"/>
    <b v="1"/>
    <n v="2.1820552790000001"/>
    <s v="Mercantile"/>
    <s v="GA, Bibb County"/>
    <s v="70001_80000"/>
    <s v="Small Packaged Unit"/>
    <s v="gen2_t8_halogen"/>
    <s v="Georgia"/>
    <n v="11.89177778"/>
    <s v="A: Non Food-Service Buildings with Small Packaged Units"/>
    <n v="5.4331599999999996E-4"/>
    <n v="7.3171599999999999E-4"/>
    <n v="0"/>
    <n v="0"/>
    <n v="0"/>
    <n v="2.9491550000000002E-3"/>
    <n v="5.2926999999999998E-4"/>
    <n v="2.02331E-3"/>
    <n v="0"/>
    <n v="0"/>
    <n v="1.138766E-3"/>
    <n v="0"/>
    <n v="0"/>
    <n v="0"/>
    <n v="0"/>
    <n v="4.0879209999999996E-3"/>
    <n v="5.2926999999999998E-4"/>
    <n v="2.02331E-3"/>
    <n v="0"/>
    <n v="0"/>
    <n v="6.640501E-3"/>
    <n v="163654.1459"/>
  </r>
  <r>
    <n v="9131"/>
    <x v="18"/>
    <s v="Advanced RTU Controls"/>
    <b v="1"/>
    <n v="1.374182652"/>
    <s v="Mercantile"/>
    <s v="GA, Bibb County"/>
    <s v="52001_64000"/>
    <s v="Small Packaged Unit"/>
    <s v="gen2_t8_halogen"/>
    <s v="Georgia"/>
    <n v="37.66958812"/>
    <s v="C: Strip Malls with some Food-Service with Small Packaged Units"/>
    <n v="8.3493499999999997E-4"/>
    <n v="1.0008860000000001E-3"/>
    <n v="0"/>
    <n v="0"/>
    <n v="0"/>
    <n v="2.5161580000000001E-3"/>
    <n v="1.9530070000000001E-3"/>
    <n v="1.1065949999999999E-3"/>
    <n v="0"/>
    <n v="4.6791399999999999E-4"/>
    <n v="1.2273199999999999E-4"/>
    <n v="1.1915420000000001E-3"/>
    <n v="2.8865560000000002E-3"/>
    <n v="0"/>
    <n v="0"/>
    <n v="2.6388900000000001E-3"/>
    <n v="3.1445499999999999E-3"/>
    <n v="1.1065949999999999E-3"/>
    <n v="0"/>
    <n v="3.3544690000000001E-3"/>
    <n v="1.0244491E-2"/>
    <n v="79702.593810000006"/>
  </r>
  <r>
    <n v="9133"/>
    <x v="18"/>
    <s v="Advanced RTU Controls"/>
    <b v="1"/>
    <n v="0.98347234400000005"/>
    <s v="Mercantile"/>
    <s v="GA, Bibb County"/>
    <s v="30001_40000"/>
    <s v="Small Packaged Unit"/>
    <s v="gen3_t5_cfl"/>
    <s v="Georgia"/>
    <n v="28.655476190000002"/>
    <s v="C: Strip Malls with some Food-Service with Small Packaged Units"/>
    <n v="2.6556000000000003E-4"/>
    <n v="3.3368800000000001E-4"/>
    <n v="0"/>
    <n v="0"/>
    <n v="0"/>
    <n v="7.5451200000000004E-4"/>
    <n v="7.1723499999999999E-4"/>
    <n v="4.82137E-4"/>
    <n v="0"/>
    <n v="1.2460100000000001E-4"/>
    <n v="4.2912499999999998E-4"/>
    <n v="1.74415E-4"/>
    <n v="6.8357499999999996E-4"/>
    <n v="0"/>
    <n v="0"/>
    <n v="1.183637E-3"/>
    <n v="8.9165000000000002E-4"/>
    <n v="4.82137E-4"/>
    <n v="0"/>
    <n v="8.0817599999999997E-4"/>
    <n v="3.3656179999999999E-3"/>
    <n v="34421.532030000002"/>
  </r>
  <r>
    <n v="11585"/>
    <x v="18"/>
    <s v="Advanced RTU Controls"/>
    <b v="1"/>
    <n v="1.4211164510000001"/>
    <s v="Mercantile"/>
    <s v="GA, Bibb County"/>
    <s v="80001_100000"/>
    <s v="Small Packaged Unit"/>
    <s v="gen2_t8_halogen"/>
    <s v="Georgia"/>
    <n v="29.214444440000001"/>
    <s v="C: Strip Malls with some Food-Service with Small Packaged Units"/>
    <n v="1.061988E-3"/>
    <n v="1.2712890000000001E-3"/>
    <n v="0"/>
    <n v="0"/>
    <n v="0"/>
    <n v="3.706722E-3"/>
    <n v="1.679671E-3"/>
    <n v="2.0348639999999999E-3"/>
    <n v="0"/>
    <n v="5.9027799999999996E-4"/>
    <n v="6.7960799999999995E-4"/>
    <n v="3.4654500000000002E-4"/>
    <n v="3.7119480000000001E-3"/>
    <n v="0"/>
    <n v="0"/>
    <n v="4.3863299999999999E-3"/>
    <n v="2.026216E-3"/>
    <n v="2.0348639999999999E-3"/>
    <n v="0"/>
    <n v="4.3022260000000001E-3"/>
    <n v="1.2749609E-2"/>
    <n v="127900.4806"/>
  </r>
  <r>
    <n v="26621"/>
    <x v="18"/>
    <s v="Advanced RTU Controls"/>
    <b v="1"/>
    <n v="4.2096490000000002E-3"/>
    <s v="Mercantile"/>
    <s v="GA, Bibb County"/>
    <s v="600001_1mil"/>
    <s v="Small Packaged Unit"/>
    <s v="gen2_t8_halogen"/>
    <s v="Georgia"/>
    <n v="10.66240625"/>
    <s v="A: Non Food-Service Buildings with Small Packaged Units"/>
    <n v="1.0523800000000001E-5"/>
    <n v="1.4600899999999999E-5"/>
    <n v="0"/>
    <n v="0"/>
    <n v="0"/>
    <n v="6.8975300000000003E-5"/>
    <n v="1.11167E-5"/>
    <n v="4.2431100000000001E-5"/>
    <n v="0"/>
    <n v="0"/>
    <n v="0"/>
    <n v="0"/>
    <n v="0"/>
    <n v="0"/>
    <n v="0"/>
    <n v="6.8975300000000003E-5"/>
    <n v="1.11167E-5"/>
    <n v="4.2431100000000001E-5"/>
    <n v="0"/>
    <n v="0"/>
    <n v="1.2252300000000001E-4"/>
    <n v="3367.7194089999998"/>
  </r>
  <r>
    <n v="44082"/>
    <x v="18"/>
    <s v="Advanced RTU Controls"/>
    <b v="1"/>
    <n v="2.3207233000000001E-2"/>
    <s v="Mercantile"/>
    <s v="GA, Bibb County"/>
    <s v="400001_600000"/>
    <s v="Small Packaged Unit"/>
    <s v="gen2_t8_halogen"/>
    <s v="Georgia"/>
    <n v="22.091466669999999"/>
    <s v="C: Strip Malls with some Food-Service with Small Packaged Units"/>
    <n v="7.9652600000000004E-5"/>
    <n v="1.03887E-4"/>
    <n v="0"/>
    <n v="0"/>
    <n v="0"/>
    <n v="3.8582900000000002E-4"/>
    <n v="9.2862500000000001E-5"/>
    <n v="1.7079199999999999E-4"/>
    <n v="0"/>
    <n v="2.18588E-4"/>
    <n v="0"/>
    <n v="6.5990800000000004E-6"/>
    <n v="0"/>
    <n v="0"/>
    <n v="0"/>
    <n v="3.8582900000000002E-4"/>
    <n v="9.9461600000000003E-5"/>
    <n v="1.7079199999999999E-4"/>
    <n v="0"/>
    <n v="2.18588E-4"/>
    <n v="8.7467100000000004E-4"/>
    <n v="11603.61634"/>
  </r>
  <r>
    <n v="419"/>
    <x v="19"/>
    <s v="Hydronic Water-to-Water Geothermal Heat Pump"/>
    <b v="0"/>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19"/>
    <s v="Hydronic Water-to-Water Geothermal Heat Pump"/>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19"/>
    <s v="Hydronic Water-to-Water Geothermal Heat Pump"/>
    <b v="0"/>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19"/>
    <s v="Hydronic Water-to-Water Geothermal Heat Pump"/>
    <b v="0"/>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19"/>
    <s v="Hydronic Water-to-Water Geothermal Heat Pump"/>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19"/>
    <s v="Hydronic Water-to-Water Geothermal Heat Pump"/>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19"/>
    <s v="Hydronic Water-to-Water Geothermal Heat Pump"/>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19"/>
    <s v="Hydronic Water-to-Water Geothermal Heat Pump"/>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19"/>
    <s v="Hydronic Water-to-Water Geothermal Heat Pump"/>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19"/>
    <s v="Hydronic Water-to-Water Geothermal Heat Pump"/>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19"/>
    <s v="Hydronic Water-to-Water Geothermal Heat Pump"/>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19"/>
    <s v="Hydronic Water-to-Water Geothermal Heat Pump"/>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19"/>
    <s v="Hydronic Water-to-Water Geothermal Heat Pump"/>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19"/>
    <s v="Hydronic Water-to-Water Geothermal Heat Pump"/>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19"/>
    <s v="Hydronic Water-to-Water Geothermal Heat Pump"/>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19"/>
    <s v="Hydronic Water-to-Water Geothermal Heat Pump"/>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20"/>
    <s v="Packaged Water-to-Air Geothermal Heat Pump"/>
    <b v="1"/>
    <n v="45.294103759999999"/>
    <s v="Mercantile"/>
    <s v="GA, Bibb County"/>
    <s v="1001_3000"/>
    <s v="Other HVAC"/>
    <s v="gen2_t8_halogen"/>
    <s v="Georgia"/>
    <n v="23.46805556"/>
    <s v="G: Buildings with Furnace-Based Multizone Systems"/>
    <n v="7.1315699999999996E-4"/>
    <n v="8.2109800000000003E-4"/>
    <n v="0"/>
    <n v="0"/>
    <n v="0"/>
    <n v="2.3714819999999998E-3"/>
    <n v="6.9848000000000002E-4"/>
    <n v="2.5565129999999998E-3"/>
    <n v="0"/>
    <n v="7.9936600000000003E-4"/>
    <n v="0"/>
    <n v="0"/>
    <n v="8.2812999999999995E-4"/>
    <n v="0"/>
    <n v="0"/>
    <n v="2.3714819999999998E-3"/>
    <n v="6.9848000000000002E-4"/>
    <n v="2.5565129999999998E-3"/>
    <n v="0"/>
    <n v="1.627496E-3"/>
    <n v="7.2539709999999997E-3"/>
    <n v="90588.207519999996"/>
  </r>
  <r>
    <n v="420"/>
    <x v="20"/>
    <s v="Packaged Water-to-Air Geothermal Heat Pump"/>
    <b v="1"/>
    <n v="11.33339761"/>
    <s v="Mercantile"/>
    <s v="GA, Bibb County"/>
    <s v="8001_12000"/>
    <s v="Small Packaged Unit"/>
    <s v="gen2_t8_halogen"/>
    <s v="Georgia"/>
    <n v="34.412222219999997"/>
    <s v="C: Strip Malls with some Food-Service with Small Packaged Units"/>
    <n v="1.069988E-3"/>
    <n v="1.240978E-3"/>
    <n v="0"/>
    <n v="0"/>
    <n v="0"/>
    <n v="3.218407E-3"/>
    <n v="8.52592E-4"/>
    <n v="1.857182E-3"/>
    <n v="0"/>
    <n v="7.9232900000000004E-4"/>
    <n v="0"/>
    <n v="2.1914730000000002E-3"/>
    <n v="4.3957290000000001E-3"/>
    <n v="0"/>
    <n v="0"/>
    <n v="3.218407E-3"/>
    <n v="3.0440649999999999E-3"/>
    <n v="1.857182E-3"/>
    <n v="0"/>
    <n v="5.1880579999999997E-3"/>
    <n v="1.3307605E-2"/>
    <n v="113333.9761"/>
  </r>
  <r>
    <n v="421"/>
    <x v="20"/>
    <s v="Packaged Water-to-Air Geothermal Heat Pump"/>
    <b v="1"/>
    <n v="5.291284675"/>
    <s v="Mercantile"/>
    <s v="GA, Bibb County"/>
    <s v="12001_30000"/>
    <s v="Small Packaged Unit"/>
    <s v="gen2_t8_halogen"/>
    <s v="Georgia"/>
    <n v="34.990476190000003"/>
    <s v="C: Strip Malls with some Food-Service with Small Packaged Units"/>
    <n v="1.109414E-3"/>
    <n v="1.288324E-3"/>
    <n v="0"/>
    <n v="0"/>
    <n v="0"/>
    <n v="3.1944629999999998E-3"/>
    <n v="2.0371619999999999E-3"/>
    <n v="2.011484E-3"/>
    <n v="0"/>
    <n v="4.3406299999999999E-4"/>
    <n v="0"/>
    <n v="3.4183899999999999E-3"/>
    <n v="2.1709670000000002E-3"/>
    <n v="0"/>
    <n v="0"/>
    <n v="3.1944629999999998E-3"/>
    <n v="5.4555519999999998E-3"/>
    <n v="2.011484E-3"/>
    <n v="0"/>
    <n v="2.6050299999999999E-3"/>
    <n v="1.3266529000000001E-2"/>
    <n v="111116.9782"/>
  </r>
  <r>
    <n v="423"/>
    <x v="20"/>
    <s v="Packaged Water-to-Air Geothermal Heat Pump"/>
    <b v="1"/>
    <n v="22.567696349999999"/>
    <s v="Mercantile"/>
    <s v="GA, Bibb County"/>
    <s v="3001_8000"/>
    <s v="Small Packaged Unit"/>
    <s v="gen3_t5_cfl"/>
    <s v="Georgia"/>
    <n v="31.434848479999999"/>
    <s v="C: Strip Malls with some Food-Service with Small Packaged Units"/>
    <n v="1.2372710000000001E-3"/>
    <n v="1.411126E-3"/>
    <n v="0"/>
    <n v="0"/>
    <n v="0"/>
    <n v="3.5015509999999999E-3"/>
    <n v="3.3137459999999998E-3"/>
    <n v="2.103925E-3"/>
    <n v="0"/>
    <n v="1.0440479999999999E-3"/>
    <n v="0"/>
    <n v="0"/>
    <n v="3.350109E-3"/>
    <n v="0"/>
    <n v="0"/>
    <n v="3.5015509999999999E-3"/>
    <n v="3.3137459999999998E-3"/>
    <n v="2.103925E-3"/>
    <n v="0"/>
    <n v="4.3941579999999996E-3"/>
    <n v="1.331338E-2"/>
    <n v="124122.3299"/>
  </r>
  <r>
    <n v="869"/>
    <x v="20"/>
    <s v="Packaged Water-to-Air Geothermal Heat Pump"/>
    <b v="1"/>
    <n v="63.879871080000001"/>
    <s v="Mercantile"/>
    <s v="GA, Bibb County"/>
    <s v="_1000"/>
    <s v="Small Packaged Unit"/>
    <s v="gen1_t12_incandescent"/>
    <s v="Georgia"/>
    <n v="17.46944444"/>
    <s v="A: Non Food-Service Buildings with Small Packaged Units"/>
    <n v="3.8592200000000002E-4"/>
    <n v="4.5054600000000002E-4"/>
    <n v="0"/>
    <n v="0"/>
    <n v="0"/>
    <n v="1.6825849999999999E-3"/>
    <n v="2.48846E-4"/>
    <n v="1.815182E-3"/>
    <n v="0"/>
    <n v="0"/>
    <n v="6.1151900000000007E-5"/>
    <n v="0"/>
    <n v="0"/>
    <n v="0"/>
    <n v="0"/>
    <n v="1.743737E-3"/>
    <n v="2.48846E-4"/>
    <n v="1.815182E-3"/>
    <n v="0"/>
    <n v="0"/>
    <n v="3.8077649999999998E-3"/>
    <n v="63879.871079999997"/>
  </r>
  <r>
    <n v="6095"/>
    <x v="20"/>
    <s v="Packaged Water-to-Air Geothermal Heat Pump"/>
    <b v="1"/>
    <n v="0.80023063000000005"/>
    <s v="Mercantile"/>
    <s v="GA, Bibb County"/>
    <s v="150001_200000"/>
    <s v="Small Packaged Unit"/>
    <s v="gen5_led"/>
    <s v="Georgia"/>
    <n v="8.9377777779999992"/>
    <s v="A: Non Food-Service Buildings with Small Packaged Units"/>
    <n v="4.4978500000000002E-4"/>
    <n v="5.0894099999999995E-4"/>
    <n v="0"/>
    <n v="0"/>
    <n v="0"/>
    <n v="1.5971E-3"/>
    <n v="1.0752940000000001E-3"/>
    <n v="1.5983589999999999E-3"/>
    <n v="0"/>
    <n v="0"/>
    <n v="4.5508300000000003E-8"/>
    <n v="0"/>
    <n v="0"/>
    <n v="0"/>
    <n v="0"/>
    <n v="1.5971449999999999E-3"/>
    <n v="1.0752940000000001E-3"/>
    <n v="1.5983589999999999E-3"/>
    <n v="0"/>
    <n v="0"/>
    <n v="4.2708060000000003E-3"/>
    <n v="140040.3602"/>
  </r>
  <r>
    <n v="6098"/>
    <x v="20"/>
    <s v="Packaged Water-to-Air Geothermal Heat Pump"/>
    <b v="1"/>
    <n v="1.9489976870000001"/>
    <s v="Mercantile"/>
    <s v="GA, Bibb County"/>
    <s v="100001_150000"/>
    <s v="Small Packaged Unit"/>
    <s v="gen2_t8_halogen"/>
    <s v="Georgia"/>
    <n v="12.9544"/>
    <s v="A: Non Food-Service Buildings with Small Packaged Units"/>
    <n v="1.091507E-3"/>
    <n v="1.2830369999999999E-3"/>
    <n v="0"/>
    <n v="0"/>
    <n v="0"/>
    <n v="5.5467939999999999E-3"/>
    <n v="1.3099159999999999E-3"/>
    <n v="3.9071360000000003E-3"/>
    <n v="0"/>
    <n v="0"/>
    <n v="4.9138000000000003E-6"/>
    <n v="0"/>
    <n v="0"/>
    <n v="0"/>
    <n v="0"/>
    <n v="5.5517079999999998E-3"/>
    <n v="1.3099159999999999E-3"/>
    <n v="3.9071360000000003E-3"/>
    <n v="0"/>
    <n v="0"/>
    <n v="1.076876E-2"/>
    <n v="243624.71090000001"/>
  </r>
  <r>
    <n v="6099"/>
    <x v="20"/>
    <s v="Packaged Water-to-Air Geothermal Heat Pump"/>
    <b v="1"/>
    <n v="2.490672708"/>
    <s v="Mercantile"/>
    <s v="GA, Bibb County"/>
    <s v="40001_52000"/>
    <s v="Small Packaged Unit"/>
    <s v="gen2_t8_halogen"/>
    <s v="Georgia"/>
    <n v="12.53158213"/>
    <s v="A: Non Food-Service Buildings with Small Packaged Units"/>
    <n v="5.0069100000000005E-4"/>
    <n v="5.8357299999999999E-4"/>
    <n v="0"/>
    <n v="0"/>
    <n v="0"/>
    <n v="2.419437E-3"/>
    <n v="6.1604900000000002E-4"/>
    <n v="1.859077E-3"/>
    <n v="0"/>
    <n v="0"/>
    <n v="4.4381199999999996E-6"/>
    <n v="0"/>
    <n v="0"/>
    <n v="0"/>
    <n v="0"/>
    <n v="2.4238749999999998E-3"/>
    <n v="6.1604900000000002E-4"/>
    <n v="1.859077E-3"/>
    <n v="0"/>
    <n v="0"/>
    <n v="4.8989999999999997E-3"/>
    <n v="114570.9445"/>
  </r>
  <r>
    <n v="6101"/>
    <x v="20"/>
    <s v="Packaged Water-to-Air Geothermal Heat Pump"/>
    <b v="1"/>
    <n v="0.60833183300000004"/>
    <s v="Mercantile"/>
    <s v="GA, Bibb County"/>
    <s v="200001_400000"/>
    <s v="Small Packaged Unit"/>
    <s v="gen2_t8_halogen"/>
    <s v="Georgia"/>
    <n v="11.39451852"/>
    <s v="A: Non Food-Service Buildings with Small Packaged Units"/>
    <n v="7.2952800000000001E-4"/>
    <n v="8.4545900000000001E-4"/>
    <n v="0"/>
    <n v="0"/>
    <n v="0"/>
    <n v="2.9810660000000001E-3"/>
    <n v="1.4007900000000001E-3"/>
    <n v="2.7117249999999999E-3"/>
    <n v="0"/>
    <n v="0"/>
    <n v="1.9488700000000001E-6"/>
    <n v="0"/>
    <n v="0"/>
    <n v="0"/>
    <n v="0"/>
    <n v="2.9830149999999999E-3"/>
    <n v="1.4007900000000001E-3"/>
    <n v="2.7117249999999999E-3"/>
    <n v="0"/>
    <n v="0"/>
    <n v="7.0955300000000001E-3"/>
    <n v="182499.55"/>
  </r>
  <r>
    <n v="6103"/>
    <x v="20"/>
    <s v="Packaged Water-to-Air Geothermal Heat Pump"/>
    <b v="1"/>
    <n v="2.4894111959999998"/>
    <s v="Mercantile"/>
    <s v="GA, Bibb County"/>
    <s v="64001_70000"/>
    <s v="Small Packaged Unit"/>
    <s v="gen2_t8_halogen"/>
    <s v="Georgia"/>
    <n v="11.35522388"/>
    <s v="A: Non Food-Service Buildings with Small Packaged Units"/>
    <n v="6.3816999999999997E-4"/>
    <n v="7.6976400000000004E-4"/>
    <n v="0"/>
    <n v="0"/>
    <n v="0"/>
    <n v="3.039375E-3"/>
    <n v="8.0440299999999998E-4"/>
    <n v="2.611997E-3"/>
    <n v="0"/>
    <n v="0"/>
    <n v="6.6302100000000003E-6"/>
    <n v="0"/>
    <n v="0"/>
    <n v="0"/>
    <n v="0"/>
    <n v="3.0460050000000001E-3"/>
    <n v="8.0440299999999998E-4"/>
    <n v="2.611997E-3"/>
    <n v="0"/>
    <n v="0"/>
    <n v="6.4624050000000001E-3"/>
    <n v="166790.55009999999"/>
  </r>
  <r>
    <n v="6104"/>
    <x v="20"/>
    <s v="Packaged Water-to-Air Geothermal Heat Pump"/>
    <b v="1"/>
    <n v="2.1820552790000001"/>
    <s v="Mercantile"/>
    <s v="GA, Bibb County"/>
    <s v="70001_80000"/>
    <s v="Small Packaged Unit"/>
    <s v="gen2_t8_halogen"/>
    <s v="Georgia"/>
    <n v="9.5542222219999999"/>
    <s v="A: Non Food-Service Buildings with Small Packaged Units"/>
    <n v="5.05687E-4"/>
    <n v="6.3553299999999997E-4"/>
    <n v="0"/>
    <n v="0"/>
    <n v="0"/>
    <n v="2.7778260000000002E-3"/>
    <n v="5.2926999999999998E-4"/>
    <n v="2.02331E-3"/>
    <n v="0"/>
    <n v="0"/>
    <n v="4.81888E-6"/>
    <n v="0"/>
    <n v="0"/>
    <n v="0"/>
    <n v="0"/>
    <n v="2.7826449999999998E-3"/>
    <n v="5.2926999999999998E-4"/>
    <n v="2.02331E-3"/>
    <n v="0"/>
    <n v="0"/>
    <n v="5.3351839999999998E-3"/>
    <n v="163654.1459"/>
  </r>
  <r>
    <n v="9131"/>
    <x v="20"/>
    <s v="Packaged Water-to-Air Geothermal Heat Pump"/>
    <b v="1"/>
    <n v="1.374182652"/>
    <s v="Mercantile"/>
    <s v="GA, Bibb County"/>
    <s v="52001_64000"/>
    <s v="Small Packaged Unit"/>
    <s v="gen2_t8_halogen"/>
    <s v="Georgia"/>
    <n v="34.310105360000001"/>
    <s v="C: Strip Malls with some Food-Service with Small Packaged Units"/>
    <n v="7.6813499999999998E-4"/>
    <n v="8.9843699999999998E-4"/>
    <n v="0"/>
    <n v="0"/>
    <n v="0"/>
    <n v="1.725309E-3"/>
    <n v="1.9530070000000001E-3"/>
    <n v="1.1065949999999999E-3"/>
    <n v="0"/>
    <n v="4.6791399999999999E-4"/>
    <n v="0"/>
    <n v="1.1915420000000001E-3"/>
    <n v="2.886516E-3"/>
    <n v="0"/>
    <n v="0"/>
    <n v="1.725309E-3"/>
    <n v="3.1445499999999999E-3"/>
    <n v="1.1065949999999999E-3"/>
    <n v="0"/>
    <n v="3.3544299999999998E-3"/>
    <n v="9.3308569999999997E-3"/>
    <n v="79702.593810000006"/>
  </r>
  <r>
    <n v="9133"/>
    <x v="20"/>
    <s v="Packaged Water-to-Air Geothermal Heat Pump"/>
    <b v="1"/>
    <n v="0.98347234400000005"/>
    <s v="Mercantile"/>
    <s v="GA, Bibb County"/>
    <s v="30001_40000"/>
    <s v="Small Packaged Unit"/>
    <s v="gen3_t5_cfl"/>
    <s v="Georgia"/>
    <n v="27.268333330000001"/>
    <s v="C: Strip Malls with some Food-Service with Small Packaged Units"/>
    <n v="2.9177700000000001E-4"/>
    <n v="3.3674099999999999E-4"/>
    <n v="0"/>
    <n v="0"/>
    <n v="0"/>
    <n v="1.0207339999999999E-3"/>
    <n v="7.1723499999999999E-4"/>
    <n v="4.82137E-4"/>
    <n v="0"/>
    <n v="1.2460100000000001E-4"/>
    <n v="0"/>
    <n v="1.74415E-4"/>
    <n v="6.8356600000000003E-4"/>
    <n v="0"/>
    <n v="0"/>
    <n v="1.0207339999999999E-3"/>
    <n v="8.9165000000000002E-4"/>
    <n v="4.82137E-4"/>
    <n v="0"/>
    <n v="8.0816600000000003E-4"/>
    <n v="3.202697E-3"/>
    <n v="34421.532030000002"/>
  </r>
  <r>
    <n v="11585"/>
    <x v="20"/>
    <s v="Packaged Water-to-Air Geothermal Heat Pump"/>
    <b v="1"/>
    <n v="1.4211164510000001"/>
    <s v="Mercantile"/>
    <s v="GA, Bibb County"/>
    <s v="80001_100000"/>
    <s v="Small Packaged Unit"/>
    <s v="gen2_t8_halogen"/>
    <s v="Georgia"/>
    <n v="26.561296299999999"/>
    <s v="C: Strip Malls with some Food-Service with Small Packaged Units"/>
    <n v="1.029702E-3"/>
    <n v="1.1688930000000001E-3"/>
    <n v="0"/>
    <n v="0"/>
    <n v="0"/>
    <n v="3.2285650000000001E-3"/>
    <n v="1.679671E-3"/>
    <n v="2.0348639999999999E-3"/>
    <n v="0"/>
    <n v="5.9027799999999996E-4"/>
    <n v="0"/>
    <n v="3.4654500000000002E-4"/>
    <n v="3.7118139999999999E-3"/>
    <n v="0"/>
    <n v="0"/>
    <n v="3.2285650000000001E-3"/>
    <n v="2.026216E-3"/>
    <n v="2.0348639999999999E-3"/>
    <n v="0"/>
    <n v="4.3020910000000001E-3"/>
    <n v="1.1591736E-2"/>
    <n v="127900.4806"/>
  </r>
  <r>
    <n v="26621"/>
    <x v="20"/>
    <s v="Packaged Water-to-Air Geothermal Heat Pump"/>
    <b v="1"/>
    <n v="4.2096490000000002E-3"/>
    <s v="Mercantile"/>
    <s v="GA, Bibb County"/>
    <s v="600001_1mil"/>
    <s v="Small Packaged Unit"/>
    <s v="gen2_t8_halogen"/>
    <s v="Georgia"/>
    <n v="9.0780173610000006"/>
    <s v="A: Non Food-Service Buildings with Small Packaged Units"/>
    <n v="9.5813799999999997E-6"/>
    <n v="1.2431200000000001E-5"/>
    <n v="0"/>
    <n v="0"/>
    <n v="0"/>
    <n v="5.0768900000000001E-5"/>
    <n v="1.11167E-5"/>
    <n v="4.2431100000000001E-5"/>
    <n v="0"/>
    <n v="0"/>
    <n v="0"/>
    <n v="0"/>
    <n v="0"/>
    <n v="0"/>
    <n v="0"/>
    <n v="5.0768900000000001E-5"/>
    <n v="1.11167E-5"/>
    <n v="4.2431100000000001E-5"/>
    <n v="0"/>
    <n v="0"/>
    <n v="1.04317E-4"/>
    <n v="3367.7194089999998"/>
  </r>
  <r>
    <n v="44082"/>
    <x v="20"/>
    <s v="Packaged Water-to-Air Geothermal Heat Pump"/>
    <b v="1"/>
    <n v="2.3207233000000001E-2"/>
    <s v="Mercantile"/>
    <s v="GA, Bibb County"/>
    <s v="400001_600000"/>
    <s v="Small Packaged Unit"/>
    <s v="gen2_t8_halogen"/>
    <s v="Georgia"/>
    <n v="18.667216669999998"/>
    <s v="C: Strip Malls with some Food-Service with Small Packaged Units"/>
    <n v="7.0574000000000006E-5"/>
    <n v="8.7731000000000004E-5"/>
    <n v="0"/>
    <n v="0"/>
    <n v="0"/>
    <n v="2.5025299999999998E-4"/>
    <n v="9.2862500000000001E-5"/>
    <n v="1.7079199999999999E-4"/>
    <n v="0"/>
    <n v="2.18588E-4"/>
    <n v="0"/>
    <n v="6.5990800000000004E-6"/>
    <n v="0"/>
    <n v="0"/>
    <n v="0"/>
    <n v="2.5025299999999998E-4"/>
    <n v="9.9461600000000003E-5"/>
    <n v="1.7079199999999999E-4"/>
    <n v="0"/>
    <n v="2.18588E-4"/>
    <n v="7.3909500000000005E-4"/>
    <n v="11603.61634"/>
  </r>
  <r>
    <n v="419"/>
    <x v="21"/>
    <s v="Console Water-to-Air Geothermal Heat Pump"/>
    <b v="0"/>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21"/>
    <s v="Console Water-to-Air Geothermal Heat Pump"/>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21"/>
    <s v="Console Water-to-Air Geothermal Heat Pump"/>
    <b v="0"/>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21"/>
    <s v="Console Water-to-Air Geothermal Heat Pump"/>
    <b v="0"/>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21"/>
    <s v="Console Water-to-Air Geothermal Heat Pump"/>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21"/>
    <s v="Console Water-to-Air Geothermal Heat Pump"/>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21"/>
    <s v="Console Water-to-Air Geothermal Heat Pump"/>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21"/>
    <s v="Console Water-to-Air Geothermal Heat Pump"/>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21"/>
    <s v="Console Water-to-Air Geothermal Heat Pump"/>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21"/>
    <s v="Console Water-to-Air Geothermal Heat Pump"/>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21"/>
    <s v="Console Water-to-Air Geothermal Heat Pump"/>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21"/>
    <s v="Console Water-to-Air Geothermal Heat Pump"/>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21"/>
    <s v="Console Water-to-Air Geothermal Heat Pump"/>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21"/>
    <s v="Console Water-to-Air Geothermal Heat Pump"/>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21"/>
    <s v="Console Water-to-Air Geothermal Heat Pump"/>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21"/>
    <s v="Console Water-to-Air Geothermal Heat Pump"/>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22"/>
    <s v="Standard Performance HP RTU, Electric Backup"/>
    <b v="1"/>
    <n v="45.294103759999999"/>
    <s v="Mercantile"/>
    <s v="GA, Bibb County"/>
    <s v="1001_3000"/>
    <s v="Other HVAC"/>
    <s v="gen2_t8_halogen"/>
    <s v="Georgia"/>
    <n v="25.38888889"/>
    <s v="G: Buildings with Furnace-Based Multizone Systems"/>
    <n v="7.3127399999999996E-4"/>
    <n v="8.9061900000000005E-4"/>
    <n v="0"/>
    <n v="0"/>
    <n v="0"/>
    <n v="2.9415999999999999E-3"/>
    <n v="6.9848000000000002E-4"/>
    <n v="2.5565129999999998E-3"/>
    <n v="0"/>
    <n v="7.9936600000000003E-4"/>
    <n v="2.36118E-5"/>
    <n v="0"/>
    <n v="8.2812999999999995E-4"/>
    <n v="0"/>
    <n v="0"/>
    <n v="2.9652110000000001E-3"/>
    <n v="6.9848000000000002E-4"/>
    <n v="2.5565129999999998E-3"/>
    <n v="0"/>
    <n v="1.627496E-3"/>
    <n v="7.8477000000000009E-3"/>
    <n v="90588.207519999996"/>
  </r>
  <r>
    <n v="420"/>
    <x v="22"/>
    <s v="Standard Performance HP RTU, Electric Backup"/>
    <b v="1"/>
    <n v="11.33339761"/>
    <s v="Mercantile"/>
    <s v="GA, Bibb County"/>
    <s v="8001_12000"/>
    <s v="Small Packaged Unit"/>
    <s v="gen2_t8_halogen"/>
    <s v="Georgia"/>
    <n v="38.881388889999997"/>
    <s v="C: Strip Malls with some Food-Service with Small Packaged Units"/>
    <n v="1.188843E-3"/>
    <n v="1.438E-3"/>
    <n v="0"/>
    <n v="0"/>
    <n v="0"/>
    <n v="4.7758879999999998E-3"/>
    <n v="8.52592E-4"/>
    <n v="1.857182E-3"/>
    <n v="0"/>
    <n v="7.9232900000000004E-4"/>
    <n v="1.7069000000000001E-4"/>
    <n v="2.1914730000000002E-3"/>
    <n v="4.3957290000000001E-3"/>
    <n v="0"/>
    <n v="0"/>
    <n v="4.9465780000000001E-3"/>
    <n v="3.0440649999999999E-3"/>
    <n v="1.857182E-3"/>
    <n v="0"/>
    <n v="5.1880579999999997E-3"/>
    <n v="1.5035883E-2"/>
    <n v="113333.9761"/>
  </r>
  <r>
    <n v="421"/>
    <x v="22"/>
    <s v="Standard Performance HP RTU, Electric Backup"/>
    <b v="1"/>
    <n v="5.291284675"/>
    <s v="Mercantile"/>
    <s v="GA, Bibb County"/>
    <s v="12001_30000"/>
    <s v="Small Packaged Unit"/>
    <s v="gen2_t8_halogen"/>
    <s v="Georgia"/>
    <n v="37.748941799999997"/>
    <s v="C: Strip Malls with some Food-Service with Small Packaged Units"/>
    <n v="1.1487719999999999E-3"/>
    <n v="1.4128400000000001E-3"/>
    <n v="0"/>
    <n v="0"/>
    <n v="0"/>
    <n v="4.23822E-3"/>
    <n v="2.0371619999999999E-3"/>
    <n v="2.011484E-3"/>
    <n v="0"/>
    <n v="4.3406299999999999E-4"/>
    <n v="2.1063699999999999E-6"/>
    <n v="3.4183899999999999E-3"/>
    <n v="2.1710169999999999E-3"/>
    <n v="0"/>
    <n v="0"/>
    <n v="4.240326E-3"/>
    <n v="5.4555519999999998E-3"/>
    <n v="2.011484E-3"/>
    <n v="0"/>
    <n v="2.6050800000000001E-3"/>
    <n v="1.4312393E-2"/>
    <n v="111116.9782"/>
  </r>
  <r>
    <n v="423"/>
    <x v="22"/>
    <s v="Standard Performance HP RTU, Electric Backup"/>
    <b v="1"/>
    <n v="22.567696349999999"/>
    <s v="Mercantile"/>
    <s v="GA, Bibb County"/>
    <s v="3001_8000"/>
    <s v="Small Packaged Unit"/>
    <s v="gen3_t5_cfl"/>
    <s v="Georgia"/>
    <n v="37.728282829999998"/>
    <s v="C: Strip Malls with some Food-Service with Small Packaged Units"/>
    <n v="1.499457E-3"/>
    <n v="1.724595E-3"/>
    <n v="0"/>
    <n v="0"/>
    <n v="0"/>
    <n v="6.0873940000000003E-3"/>
    <n v="3.3137459999999998E-3"/>
    <n v="2.103925E-3"/>
    <n v="0"/>
    <n v="1.0440479999999999E-3"/>
    <n v="7.9998800000000004E-5"/>
    <n v="0"/>
    <n v="3.350109E-3"/>
    <n v="0"/>
    <n v="0"/>
    <n v="6.1673930000000002E-3"/>
    <n v="3.3137459999999998E-3"/>
    <n v="2.103925E-3"/>
    <n v="0"/>
    <n v="4.3941579999999996E-3"/>
    <n v="1.5978794000000001E-2"/>
    <n v="124122.3299"/>
  </r>
  <r>
    <n v="869"/>
    <x v="22"/>
    <s v="Standard Performance HP RTU, Electric Backup"/>
    <b v="1"/>
    <n v="63.879871080000001"/>
    <s v="Mercantile"/>
    <s v="GA, Bibb County"/>
    <s v="_1000"/>
    <s v="Small Packaged Unit"/>
    <s v="gen1_t12_incandescent"/>
    <s v="Georgia"/>
    <n v="18.774999999999999"/>
    <s v="A: Non Food-Service Buildings with Small Packaged Units"/>
    <n v="3.9247899999999999E-4"/>
    <n v="4.84434E-4"/>
    <n v="0"/>
    <n v="0"/>
    <n v="0"/>
    <n v="1.9665479999999998E-3"/>
    <n v="2.48846E-4"/>
    <n v="1.815182E-3"/>
    <n v="0"/>
    <n v="0"/>
    <n v="6.2362799999999999E-5"/>
    <n v="0"/>
    <n v="0"/>
    <n v="0"/>
    <n v="0"/>
    <n v="2.028911E-3"/>
    <n v="2.48846E-4"/>
    <n v="1.815182E-3"/>
    <n v="0"/>
    <n v="0"/>
    <n v="4.0923340000000004E-3"/>
    <n v="63879.871079999997"/>
  </r>
  <r>
    <n v="6095"/>
    <x v="22"/>
    <s v="Standard Performance HP RTU, Electric Backup"/>
    <b v="1"/>
    <n v="0.80023063000000005"/>
    <s v="Mercantile"/>
    <s v="GA, Bibb County"/>
    <s v="150001_200000"/>
    <s v="Small Packaged Unit"/>
    <s v="gen5_led"/>
    <s v="Georgia"/>
    <n v="12.452888890000001"/>
    <s v="A: Non Food-Service Buildings with Small Packaged Units"/>
    <n v="6.3230700000000003E-4"/>
    <n v="7.0910199999999997E-4"/>
    <n v="0"/>
    <n v="0"/>
    <n v="0"/>
    <n v="3.2767600000000001E-3"/>
    <n v="1.0752940000000001E-3"/>
    <n v="1.5983589999999999E-3"/>
    <n v="0"/>
    <n v="0"/>
    <n v="3.7923600000000001E-8"/>
    <n v="0"/>
    <n v="0"/>
    <n v="0"/>
    <n v="0"/>
    <n v="3.276798E-3"/>
    <n v="1.0752940000000001E-3"/>
    <n v="1.5983589999999999E-3"/>
    <n v="0"/>
    <n v="0"/>
    <n v="5.9504579999999996E-3"/>
    <n v="140040.3602"/>
  </r>
  <r>
    <n v="6098"/>
    <x v="22"/>
    <s v="Standard Performance HP RTU, Electric Backup"/>
    <b v="1"/>
    <n v="1.9489976870000001"/>
    <s v="Mercantile"/>
    <s v="GA, Bibb County"/>
    <s v="100001_150000"/>
    <s v="Small Packaged Unit"/>
    <s v="gen2_t8_halogen"/>
    <s v="Georgia"/>
    <n v="15.64586667"/>
    <s v="A: Non Food-Service Buildings with Small Packaged Units"/>
    <n v="1.252621E-3"/>
    <n v="1.5496189999999999E-3"/>
    <n v="0"/>
    <n v="0"/>
    <n v="0"/>
    <n v="7.7834039999999998E-3"/>
    <n v="1.3099159999999999E-3"/>
    <n v="3.9071360000000003E-3"/>
    <n v="0"/>
    <n v="0"/>
    <n v="5.6711900000000002E-6"/>
    <n v="0"/>
    <n v="0"/>
    <n v="0"/>
    <n v="0"/>
    <n v="7.7890759999999998E-3"/>
    <n v="1.3099159999999999E-3"/>
    <n v="3.9071360000000003E-3"/>
    <n v="0"/>
    <n v="0"/>
    <n v="1.3006128E-2"/>
    <n v="243624.71090000001"/>
  </r>
  <r>
    <n v="6099"/>
    <x v="22"/>
    <s v="Standard Performance HP RTU, Electric Backup"/>
    <b v="1"/>
    <n v="2.490672708"/>
    <s v="Mercantile"/>
    <s v="GA, Bibb County"/>
    <s v="40001_52000"/>
    <s v="Small Packaged Unit"/>
    <s v="gen2_t8_halogen"/>
    <s v="Georgia"/>
    <n v="17.703623189999998"/>
    <s v="A: Non Food-Service Buildings with Small Packaged Units"/>
    <n v="7.2465300000000002E-4"/>
    <n v="8.2454299999999996E-4"/>
    <n v="0"/>
    <n v="0"/>
    <n v="0"/>
    <n v="4.4418269999999998E-3"/>
    <n v="6.1604900000000002E-4"/>
    <n v="1.859077E-3"/>
    <n v="0"/>
    <n v="0"/>
    <n v="4.0131900000000001E-6"/>
    <n v="0"/>
    <n v="0"/>
    <n v="0"/>
    <n v="0"/>
    <n v="4.4458400000000004E-3"/>
    <n v="6.1604900000000002E-4"/>
    <n v="1.859077E-3"/>
    <n v="0"/>
    <n v="0"/>
    <n v="6.9209179999999999E-3"/>
    <n v="114570.9445"/>
  </r>
  <r>
    <n v="6101"/>
    <x v="22"/>
    <s v="Standard Performance HP RTU, Electric Backup"/>
    <b v="1"/>
    <n v="0.60833183300000004"/>
    <s v="Mercantile"/>
    <s v="GA, Bibb County"/>
    <s v="200001_400000"/>
    <s v="Small Packaged Unit"/>
    <s v="gen2_t8_halogen"/>
    <s v="Georgia"/>
    <n v="13.20900926"/>
    <s v="A: Non Food-Service Buildings with Small Packaged Units"/>
    <n v="8.0668099999999996E-4"/>
    <n v="9.8009399999999993E-4"/>
    <n v="0"/>
    <n v="0"/>
    <n v="0"/>
    <n v="4.1107219999999998E-3"/>
    <n v="1.4007900000000001E-3"/>
    <n v="2.7117249999999999E-3"/>
    <n v="0"/>
    <n v="0"/>
    <n v="2.2025600000000001E-6"/>
    <n v="0"/>
    <n v="0"/>
    <n v="0"/>
    <n v="0"/>
    <n v="4.1129239999999996E-3"/>
    <n v="1.4007900000000001E-3"/>
    <n v="2.7117249999999999E-3"/>
    <n v="0"/>
    <n v="0"/>
    <n v="8.2254389999999993E-3"/>
    <n v="182499.55"/>
  </r>
  <r>
    <n v="6103"/>
    <x v="22"/>
    <s v="Standard Performance HP RTU, Electric Backup"/>
    <b v="1"/>
    <n v="2.4894111959999998"/>
    <s v="Mercantile"/>
    <s v="GA, Bibb County"/>
    <s v="64001_70000"/>
    <s v="Small Packaged Unit"/>
    <s v="gen2_t8_halogen"/>
    <s v="Georgia"/>
    <n v="16.285779439999999"/>
    <s v="A: Non Food-Service Buildings with Small Packaged Units"/>
    <n v="9.1840400000000005E-4"/>
    <n v="1.10421E-3"/>
    <n v="0"/>
    <n v="0"/>
    <n v="0"/>
    <n v="5.8464329999999998E-3"/>
    <n v="8.0440299999999998E-4"/>
    <n v="2.611997E-3"/>
    <n v="0"/>
    <n v="0"/>
    <n v="5.6156299999999996E-6"/>
    <n v="0"/>
    <n v="0"/>
    <n v="0"/>
    <n v="0"/>
    <n v="5.8520480000000003E-3"/>
    <n v="8.0440299999999998E-4"/>
    <n v="2.611997E-3"/>
    <n v="0"/>
    <n v="0"/>
    <n v="9.2684480000000003E-3"/>
    <n v="166790.55009999999"/>
  </r>
  <r>
    <n v="6104"/>
    <x v="22"/>
    <s v="Standard Performance HP RTU, Electric Backup"/>
    <b v="1"/>
    <n v="2.1820552790000001"/>
    <s v="Mercantile"/>
    <s v="GA, Bibb County"/>
    <s v="70001_80000"/>
    <s v="Small Packaged Unit"/>
    <s v="gen2_t8_halogen"/>
    <s v="Georgia"/>
    <n v="11.093370370000001"/>
    <s v="A: Non Food-Service Buildings with Small Packaged Units"/>
    <n v="5.5208000000000004E-4"/>
    <n v="7.3801200000000002E-4"/>
    <n v="0"/>
    <n v="0"/>
    <n v="0"/>
    <n v="3.6384E-3"/>
    <n v="5.2926999999999998E-4"/>
    <n v="2.02331E-3"/>
    <n v="0"/>
    <n v="0"/>
    <n v="3.6813799999999999E-6"/>
    <n v="0"/>
    <n v="0"/>
    <n v="0"/>
    <n v="0"/>
    <n v="3.6420810000000001E-3"/>
    <n v="5.2926999999999998E-4"/>
    <n v="2.02331E-3"/>
    <n v="0"/>
    <n v="0"/>
    <n v="6.1946609999999997E-3"/>
    <n v="163654.1459"/>
  </r>
  <r>
    <n v="9131"/>
    <x v="22"/>
    <s v="Standard Performance HP RTU, Electric Backup"/>
    <b v="1"/>
    <n v="1.374182652"/>
    <s v="Mercantile"/>
    <s v="GA, Bibb County"/>
    <s v="52001_64000"/>
    <s v="Small Packaged Unit"/>
    <s v="gen2_t8_halogen"/>
    <s v="Georgia"/>
    <n v="38.057854409999997"/>
    <s v="C: Strip Malls with some Food-Service with Small Packaged Units"/>
    <n v="8.4780399999999996E-4"/>
    <n v="1.019112E-3"/>
    <n v="0"/>
    <n v="0"/>
    <n v="0"/>
    <n v="2.729516E-3"/>
    <n v="1.9530070000000001E-3"/>
    <n v="1.1065949999999999E-3"/>
    <n v="0"/>
    <n v="4.6791399999999999E-4"/>
    <n v="1.50045E-5"/>
    <n v="1.1915420000000001E-3"/>
    <n v="2.886516E-3"/>
    <n v="0"/>
    <n v="0"/>
    <n v="2.7445210000000002E-3"/>
    <n v="3.1445499999999999E-3"/>
    <n v="1.1065949999999999E-3"/>
    <n v="0"/>
    <n v="3.3544299999999998E-3"/>
    <n v="1.0350082E-2"/>
    <n v="79702.593810000006"/>
  </r>
  <r>
    <n v="9133"/>
    <x v="22"/>
    <s v="Standard Performance HP RTU, Electric Backup"/>
    <b v="1"/>
    <n v="0.98347234400000005"/>
    <s v="Mercantile"/>
    <s v="GA, Bibb County"/>
    <s v="30001_40000"/>
    <s v="Small Packaged Unit"/>
    <s v="gen3_t5_cfl"/>
    <s v="Georgia"/>
    <n v="28.133968249999999"/>
    <s v="C: Strip Malls with some Food-Service with Small Packaged Units"/>
    <n v="2.7861100000000001E-4"/>
    <n v="3.4848700000000003E-4"/>
    <n v="0"/>
    <n v="0"/>
    <n v="0"/>
    <n v="1.115357E-3"/>
    <n v="7.1723499999999999E-4"/>
    <n v="4.82137E-4"/>
    <n v="0"/>
    <n v="1.2460100000000001E-4"/>
    <n v="7.0377499999999997E-6"/>
    <n v="1.74415E-4"/>
    <n v="6.8356600000000003E-4"/>
    <n v="0"/>
    <n v="0"/>
    <n v="1.122395E-3"/>
    <n v="8.9165000000000002E-4"/>
    <n v="4.82137E-4"/>
    <n v="0"/>
    <n v="8.0816600000000003E-4"/>
    <n v="3.3043669999999999E-3"/>
    <n v="34421.532030000002"/>
  </r>
  <r>
    <n v="11585"/>
    <x v="22"/>
    <s v="Standard Performance HP RTU, Electric Backup"/>
    <b v="1"/>
    <n v="1.4211164510000001"/>
    <s v="Mercantile"/>
    <s v="GA, Bibb County"/>
    <s v="80001_100000"/>
    <s v="Small Packaged Unit"/>
    <s v="gen2_t8_halogen"/>
    <s v="Georgia"/>
    <n v="29.657870370000001"/>
    <s v="C: Strip Malls with some Food-Service with Small Packaged Units"/>
    <n v="1.0951559999999999E-3"/>
    <n v="1.3214850000000001E-3"/>
    <n v="0"/>
    <n v="0"/>
    <n v="0"/>
    <n v="4.4185489999999999E-3"/>
    <n v="1.679671E-3"/>
    <n v="2.0348639999999999E-3"/>
    <n v="0"/>
    <n v="5.9026399999999996E-4"/>
    <n v="1.6129800000000001E-4"/>
    <n v="3.4654500000000002E-4"/>
    <n v="3.711921E-3"/>
    <n v="0"/>
    <n v="0"/>
    <n v="4.5798469999999997E-3"/>
    <n v="2.026216E-3"/>
    <n v="2.0348639999999999E-3"/>
    <n v="0"/>
    <n v="4.302185E-3"/>
    <n v="1.2943125999999999E-2"/>
    <n v="127900.4806"/>
  </r>
  <r>
    <n v="26621"/>
    <x v="22"/>
    <s v="Standard Performance HP RTU, Electric Backup"/>
    <b v="1"/>
    <n v="4.2096490000000002E-3"/>
    <s v="Mercantile"/>
    <s v="GA, Bibb County"/>
    <s v="600001_1mil"/>
    <s v="Small Packaged Unit"/>
    <s v="gen2_t8_halogen"/>
    <s v="Georgia"/>
    <n v="10.61186111"/>
    <s v="A: Non Food-Service Buildings with Small Packaged Units"/>
    <n v="1.0346900000000001E-5"/>
    <n v="1.45316E-5"/>
    <n v="0"/>
    <n v="0"/>
    <n v="0"/>
    <n v="6.8394500000000004E-5"/>
    <n v="1.11167E-5"/>
    <n v="4.2431100000000001E-5"/>
    <n v="0"/>
    <n v="0"/>
    <n v="0"/>
    <n v="0"/>
    <n v="0"/>
    <n v="0"/>
    <n v="0"/>
    <n v="6.8394500000000004E-5"/>
    <n v="1.11167E-5"/>
    <n v="4.2431100000000001E-5"/>
    <n v="0"/>
    <n v="0"/>
    <n v="1.2194200000000001E-4"/>
    <n v="3367.7194089999998"/>
  </r>
  <r>
    <n v="44082"/>
    <x v="22"/>
    <s v="Standard Performance HP RTU, Electric Backup"/>
    <b v="1"/>
    <n v="2.3207233000000001E-2"/>
    <s v="Mercantile"/>
    <s v="GA, Bibb County"/>
    <s v="400001_600000"/>
    <s v="Small Packaged Unit"/>
    <s v="gen2_t8_halogen"/>
    <s v="Georgia"/>
    <n v="23.00113889"/>
    <s v="C: Strip Malls with some Food-Service with Small Packaged Units"/>
    <n v="8.2920100000000006E-5"/>
    <n v="1.08179E-4"/>
    <n v="0"/>
    <n v="0"/>
    <n v="0"/>
    <n v="4.2184600000000003E-4"/>
    <n v="9.2862500000000001E-5"/>
    <n v="1.7079199999999999E-4"/>
    <n v="0"/>
    <n v="2.18588E-4"/>
    <n v="0"/>
    <n v="6.5990800000000004E-6"/>
    <n v="0"/>
    <n v="0"/>
    <n v="0"/>
    <n v="4.2184600000000003E-4"/>
    <n v="9.9461600000000003E-5"/>
    <n v="1.7079199999999999E-4"/>
    <n v="0"/>
    <n v="2.18588E-4"/>
    <n v="9.1068799999999999E-4"/>
    <n v="11603.61634"/>
  </r>
  <r>
    <n v="419"/>
    <x v="23"/>
    <s v="Standard Performance HP RTU, Electric Backup + Roof Insulation"/>
    <b v="1"/>
    <n v="45.294103759999999"/>
    <s v="Mercantile"/>
    <s v="GA, Bibb County"/>
    <s v="1001_3000"/>
    <s v="Other HVAC"/>
    <s v="gen2_t8_halogen"/>
    <s v="Georgia"/>
    <n v="25.043055559999999"/>
    <s v="G: Buildings with Furnace-Based Multizone Systems"/>
    <n v="7.2343500000000003E-4"/>
    <n v="8.7805999999999995E-4"/>
    <n v="0"/>
    <n v="0"/>
    <n v="0"/>
    <n v="2.8381370000000001E-3"/>
    <n v="6.9848000000000002E-4"/>
    <n v="2.5565129999999998E-3"/>
    <n v="0"/>
    <n v="7.9936600000000003E-4"/>
    <n v="2.0177300000000001E-5"/>
    <n v="0"/>
    <n v="8.2812999999999995E-4"/>
    <n v="0"/>
    <n v="0"/>
    <n v="2.8583139999999998E-3"/>
    <n v="6.9848000000000002E-4"/>
    <n v="2.5565129999999998E-3"/>
    <n v="0"/>
    <n v="1.627496E-3"/>
    <n v="7.7408030000000001E-3"/>
    <n v="90588.207519999996"/>
  </r>
  <r>
    <n v="420"/>
    <x v="23"/>
    <s v="Standard Performance HP RTU, Electric Backup + Roof Insulation"/>
    <b v="1"/>
    <n v="11.33339761"/>
    <s v="Mercantile"/>
    <s v="GA, Bibb County"/>
    <s v="8001_12000"/>
    <s v="Small Packaged Unit"/>
    <s v="gen2_t8_halogen"/>
    <s v="Georgia"/>
    <n v="38.189444440000003"/>
    <s v="C: Strip Malls with some Food-Service with Small Packaged Units"/>
    <n v="1.166076E-3"/>
    <n v="1.4085090000000001E-3"/>
    <n v="0"/>
    <n v="0"/>
    <n v="0"/>
    <n v="4.5541729999999999E-3"/>
    <n v="8.52592E-4"/>
    <n v="1.857182E-3"/>
    <n v="0"/>
    <n v="7.9232900000000004E-4"/>
    <n v="1.2482199999999999E-4"/>
    <n v="2.1914730000000002E-3"/>
    <n v="4.3957290000000001E-3"/>
    <n v="0"/>
    <n v="0"/>
    <n v="4.678995E-3"/>
    <n v="3.0440649999999999E-3"/>
    <n v="1.857182E-3"/>
    <n v="0"/>
    <n v="5.1880579999999997E-3"/>
    <n v="1.47683E-2"/>
    <n v="113333.9761"/>
  </r>
  <r>
    <n v="421"/>
    <x v="23"/>
    <s v="Standard Performance HP RTU, Electric Backup + Roof Insulation"/>
    <b v="1"/>
    <n v="5.291284675"/>
    <s v="Mercantile"/>
    <s v="GA, Bibb County"/>
    <s v="12001_30000"/>
    <s v="Small Packaged Unit"/>
    <s v="gen2_t8_halogen"/>
    <s v="Georgia"/>
    <n v="37.236904760000002"/>
    <s v="C: Strip Malls with some Food-Service with Small Packaged Units"/>
    <n v="1.1325269999999999E-3"/>
    <n v="1.3897650000000001E-3"/>
    <n v="0"/>
    <n v="0"/>
    <n v="0"/>
    <n v="4.0451360000000004E-3"/>
    <n v="2.0371619999999999E-3"/>
    <n v="2.011484E-3"/>
    <n v="0"/>
    <n v="4.3406299999999999E-4"/>
    <n v="9.5288200000000005E-7"/>
    <n v="3.4183899999999999E-3"/>
    <n v="2.1710169999999999E-3"/>
    <n v="0"/>
    <n v="0"/>
    <n v="4.0460890000000001E-3"/>
    <n v="5.4555519999999998E-3"/>
    <n v="2.011484E-3"/>
    <n v="0"/>
    <n v="2.6050800000000001E-3"/>
    <n v="1.4118255999999999E-2"/>
    <n v="111116.9782"/>
  </r>
  <r>
    <n v="423"/>
    <x v="23"/>
    <s v="Standard Performance HP RTU, Electric Backup + Roof Insulation"/>
    <b v="1"/>
    <n v="22.567696349999999"/>
    <s v="Mercantile"/>
    <s v="GA, Bibb County"/>
    <s v="3001_8000"/>
    <s v="Small Packaged Unit"/>
    <s v="gen3_t5_cfl"/>
    <s v="Georgia"/>
    <n v="37.412626260000003"/>
    <s v="C: Strip Malls with some Food-Service with Small Packaged Units"/>
    <n v="1.4912669999999999E-3"/>
    <n v="1.7089939999999999E-3"/>
    <n v="0"/>
    <n v="0"/>
    <n v="0"/>
    <n v="5.9599090000000002E-3"/>
    <n v="3.3137459999999998E-3"/>
    <n v="2.103925E-3"/>
    <n v="0"/>
    <n v="1.0440479999999999E-3"/>
    <n v="7.3581800000000001E-5"/>
    <n v="0"/>
    <n v="3.350109E-3"/>
    <n v="0"/>
    <n v="0"/>
    <n v="6.0334910000000002E-3"/>
    <n v="3.3137459999999998E-3"/>
    <n v="2.103925E-3"/>
    <n v="0"/>
    <n v="4.3941579999999996E-3"/>
    <n v="1.5845107000000001E-2"/>
    <n v="124122.3299"/>
  </r>
  <r>
    <n v="869"/>
    <x v="23"/>
    <s v="Standard Performance HP RTU, Electric Backup + Roof Insulation"/>
    <b v="1"/>
    <n v="63.879871080000001"/>
    <s v="Mercantile"/>
    <s v="GA, Bibb County"/>
    <s v="_1000"/>
    <s v="Small Packaged Unit"/>
    <s v="gen1_t12_incandescent"/>
    <s v="Georgia"/>
    <n v="18.438888890000001"/>
    <s v="A: Non Food-Service Buildings with Small Packaged Units"/>
    <n v="3.8579599999999999E-4"/>
    <n v="4.7579300000000002E-4"/>
    <n v="0"/>
    <n v="0"/>
    <n v="0"/>
    <n v="1.895709E-3"/>
    <n v="2.48846E-4"/>
    <n v="1.815182E-3"/>
    <n v="0"/>
    <n v="0"/>
    <n v="5.9335500000000001E-5"/>
    <n v="0"/>
    <n v="0"/>
    <n v="0"/>
    <n v="0"/>
    <n v="1.955044E-3"/>
    <n v="2.48846E-4"/>
    <n v="1.815182E-3"/>
    <n v="0"/>
    <n v="0"/>
    <n v="4.0190720000000003E-3"/>
    <n v="63879.871079999997"/>
  </r>
  <r>
    <n v="6095"/>
    <x v="23"/>
    <s v="Standard Performance HP RTU, Electric Backup + Roof Insulation"/>
    <b v="1"/>
    <n v="0.80023063000000005"/>
    <s v="Mercantile"/>
    <s v="GA, Bibb County"/>
    <s v="150001_200000"/>
    <s v="Small Packaged Unit"/>
    <s v="gen5_led"/>
    <s v="Georgia"/>
    <n v="12.380142859999999"/>
    <s v="A: Non Food-Service Buildings with Small Packaged Units"/>
    <n v="6.29117E-4"/>
    <n v="7.0496000000000003E-4"/>
    <n v="0"/>
    <n v="0"/>
    <n v="0"/>
    <n v="3.2419990000000002E-3"/>
    <n v="1.0752940000000001E-3"/>
    <n v="1.5983589999999999E-3"/>
    <n v="0"/>
    <n v="0"/>
    <n v="3.7923600000000001E-8"/>
    <n v="0"/>
    <n v="0"/>
    <n v="0"/>
    <n v="0"/>
    <n v="3.2420370000000001E-3"/>
    <n v="1.0752940000000001E-3"/>
    <n v="1.5983589999999999E-3"/>
    <n v="0"/>
    <n v="0"/>
    <n v="5.9156970000000001E-3"/>
    <n v="140040.3602"/>
  </r>
  <r>
    <n v="6098"/>
    <x v="23"/>
    <s v="Standard Performance HP RTU, Electric Backup + Roof Insulation"/>
    <b v="1"/>
    <n v="1.9489976870000001"/>
    <s v="Mercantile"/>
    <s v="GA, Bibb County"/>
    <s v="100001_150000"/>
    <s v="Small Packaged Unit"/>
    <s v="gen2_t8_halogen"/>
    <s v="Georgia"/>
    <n v="14.998022219999999"/>
    <s v="A: Non Food-Service Buildings with Small Packaged Units"/>
    <n v="1.2121199999999999E-3"/>
    <n v="1.4855890000000001E-3"/>
    <n v="0"/>
    <n v="0"/>
    <n v="0"/>
    <n v="7.2476709999999998E-3"/>
    <n v="1.3099159999999999E-3"/>
    <n v="3.9071360000000003E-3"/>
    <n v="0"/>
    <n v="0"/>
    <n v="2.8633000000000002E-6"/>
    <n v="0"/>
    <n v="0"/>
    <n v="0"/>
    <n v="0"/>
    <n v="7.2505340000000003E-3"/>
    <n v="1.3099159999999999E-3"/>
    <n v="3.9071360000000003E-3"/>
    <n v="0"/>
    <n v="0"/>
    <n v="1.2467585999999999E-2"/>
    <n v="243624.71090000001"/>
  </r>
  <r>
    <n v="6099"/>
    <x v="23"/>
    <s v="Standard Performance HP RTU, Electric Backup + Roof Insulation"/>
    <b v="1"/>
    <n v="2.490672708"/>
    <s v="Mercantile"/>
    <s v="GA, Bibb County"/>
    <s v="40001_52000"/>
    <s v="Small Packaged Unit"/>
    <s v="gen2_t8_halogen"/>
    <s v="Georgia"/>
    <n v="17.341545889999999"/>
    <s v="A: Non Food-Service Buildings with Small Packaged Units"/>
    <n v="7.1365999999999997E-4"/>
    <n v="8.0774099999999995E-4"/>
    <n v="0"/>
    <n v="0"/>
    <n v="0"/>
    <n v="4.3015299999999996E-3"/>
    <n v="6.1604900000000002E-4"/>
    <n v="1.859077E-3"/>
    <n v="0"/>
    <n v="0"/>
    <n v="2.7384100000000002E-6"/>
    <n v="0"/>
    <n v="0"/>
    <n v="0"/>
    <n v="0"/>
    <n v="4.304268E-3"/>
    <n v="6.1604900000000002E-4"/>
    <n v="1.859077E-3"/>
    <n v="0"/>
    <n v="0"/>
    <n v="6.7793699999999998E-3"/>
    <n v="114570.9445"/>
  </r>
  <r>
    <n v="6101"/>
    <x v="23"/>
    <s v="Standard Performance HP RTU, Electric Backup + Roof Insulation"/>
    <b v="1"/>
    <n v="0.60833183300000004"/>
    <s v="Mercantile"/>
    <s v="GA, Bibb County"/>
    <s v="200001_400000"/>
    <s v="Small Packaged Unit"/>
    <s v="gen2_t8_halogen"/>
    <s v="Georgia"/>
    <n v="12.58237963"/>
    <s v="A: Non Food-Service Buildings with Small Packaged Units"/>
    <n v="7.7545999999999995E-4"/>
    <n v="9.3367899999999998E-4"/>
    <n v="0"/>
    <n v="0"/>
    <n v="0"/>
    <n v="3.7221310000000001E-3"/>
    <n v="1.4007900000000001E-3"/>
    <n v="2.7117249999999999E-3"/>
    <n v="0"/>
    <n v="0"/>
    <n v="5.7658699999999997E-7"/>
    <n v="0"/>
    <n v="0"/>
    <n v="0"/>
    <n v="0"/>
    <n v="3.722707E-3"/>
    <n v="1.4007900000000001E-3"/>
    <n v="2.7117249999999999E-3"/>
    <n v="0"/>
    <n v="0"/>
    <n v="7.8352279999999996E-3"/>
    <n v="182499.55"/>
  </r>
  <r>
    <n v="6103"/>
    <x v="23"/>
    <s v="Standard Performance HP RTU, Electric Backup + Roof Insulation"/>
    <b v="1"/>
    <n v="2.4894111959999998"/>
    <s v="Mercantile"/>
    <s v="GA, Bibb County"/>
    <s v="64001_70000"/>
    <s v="Small Packaged Unit"/>
    <s v="gen2_t8_halogen"/>
    <s v="Georgia"/>
    <n v="16.180099500000001"/>
    <s v="A: Non Food-Service Buildings with Small Packaged Units"/>
    <n v="9.1804400000000002E-4"/>
    <n v="1.0970859999999999E-3"/>
    <n v="0"/>
    <n v="0"/>
    <n v="0"/>
    <n v="5.7871149999999998E-3"/>
    <n v="8.0440299999999998E-4"/>
    <n v="2.611997E-3"/>
    <n v="0"/>
    <n v="0"/>
    <n v="4.7662000000000002E-6"/>
    <n v="0"/>
    <n v="0"/>
    <n v="0"/>
    <n v="0"/>
    <n v="5.7918809999999996E-3"/>
    <n v="8.0440299999999998E-4"/>
    <n v="2.611997E-3"/>
    <n v="0"/>
    <n v="0"/>
    <n v="9.208305E-3"/>
    <n v="166790.55009999999"/>
  </r>
  <r>
    <n v="6104"/>
    <x v="23"/>
    <s v="Standard Performance HP RTU, Electric Backup + Roof Insulation"/>
    <b v="1"/>
    <n v="2.1820552790000001"/>
    <s v="Mercantile"/>
    <s v="GA, Bibb County"/>
    <s v="70001_80000"/>
    <s v="Small Packaged Unit"/>
    <s v="gen2_t8_halogen"/>
    <s v="Georgia"/>
    <n v="10.93281481"/>
    <s v="A: Non Food-Service Buildings with Small Packaged Units"/>
    <n v="5.4206299999999996E-4"/>
    <n v="7.27365E-4"/>
    <n v="0"/>
    <n v="0"/>
    <n v="0"/>
    <n v="3.549427E-3"/>
    <n v="5.2926999999999998E-4"/>
    <n v="2.02331E-3"/>
    <n v="0"/>
    <n v="0"/>
    <n v="3.01956E-6"/>
    <n v="0"/>
    <n v="0"/>
    <n v="0"/>
    <n v="0"/>
    <n v="3.5524459999999999E-3"/>
    <n v="5.2926999999999998E-4"/>
    <n v="2.02331E-3"/>
    <n v="0"/>
    <n v="0"/>
    <n v="6.1050050000000002E-3"/>
    <n v="163654.1459"/>
  </r>
  <r>
    <n v="9131"/>
    <x v="23"/>
    <s v="Standard Performance HP RTU, Electric Backup + Roof Insulation"/>
    <b v="1"/>
    <n v="1.374182652"/>
    <s v="Mercantile"/>
    <s v="GA, Bibb County"/>
    <s v="52001_64000"/>
    <s v="Small Packaged Unit"/>
    <s v="gen2_t8_halogen"/>
    <s v="Georgia"/>
    <n v="38.006369730000003"/>
    <s v="C: Strip Malls with some Food-Service with Small Packaged Units"/>
    <n v="8.4743199999999996E-4"/>
    <n v="1.0175010000000001E-3"/>
    <n v="0"/>
    <n v="0"/>
    <n v="0"/>
    <n v="2.7166220000000001E-3"/>
    <n v="1.9530070000000001E-3"/>
    <n v="1.1065949999999999E-3"/>
    <n v="0"/>
    <n v="4.6791399999999999E-4"/>
    <n v="1.39104E-5"/>
    <n v="1.1915420000000001E-3"/>
    <n v="2.886516E-3"/>
    <n v="0"/>
    <n v="0"/>
    <n v="2.7305319999999999E-3"/>
    <n v="3.1445499999999999E-3"/>
    <n v="1.1065949999999999E-3"/>
    <n v="0"/>
    <n v="3.3544299999999998E-3"/>
    <n v="1.0336081E-2"/>
    <n v="79702.593810000006"/>
  </r>
  <r>
    <n v="9133"/>
    <x v="23"/>
    <s v="Standard Performance HP RTU, Electric Backup + Roof Insulation"/>
    <b v="1"/>
    <n v="0.98347234400000005"/>
    <s v="Mercantile"/>
    <s v="GA, Bibb County"/>
    <s v="30001_40000"/>
    <s v="Small Packaged Unit"/>
    <s v="gen3_t5_cfl"/>
    <s v="Georgia"/>
    <n v="27.490476189999999"/>
    <s v="C: Strip Malls with some Food-Service with Small Packaged Units"/>
    <n v="2.6954700000000003E-4"/>
    <n v="3.3961199999999999E-4"/>
    <n v="0"/>
    <n v="0"/>
    <n v="0"/>
    <n v="1.0422859999999999E-3"/>
    <n v="7.1723499999999999E-4"/>
    <n v="4.82137E-4"/>
    <n v="0"/>
    <n v="1.2460100000000001E-4"/>
    <n v="4.5302600000000002E-6"/>
    <n v="1.74415E-4"/>
    <n v="6.8356600000000003E-4"/>
    <n v="0"/>
    <n v="0"/>
    <n v="1.0468159999999999E-3"/>
    <n v="8.9165000000000002E-4"/>
    <n v="4.82137E-4"/>
    <n v="0"/>
    <n v="8.0816600000000003E-4"/>
    <n v="3.2287879999999998E-3"/>
    <n v="34421.532030000002"/>
  </r>
  <r>
    <n v="11585"/>
    <x v="23"/>
    <s v="Standard Performance HP RTU, Electric Backup + Roof Insulation"/>
    <b v="1"/>
    <n v="1.4211164510000001"/>
    <s v="Mercantile"/>
    <s v="GA, Bibb County"/>
    <s v="80001_100000"/>
    <s v="Small Packaged Unit"/>
    <s v="gen2_t8_halogen"/>
    <s v="Georgia"/>
    <n v="29.165617279999999"/>
    <s v="C: Strip Malls with some Food-Service with Small Packaged Units"/>
    <n v="1.076673E-3"/>
    <n v="1.2973940000000001E-3"/>
    <n v="0"/>
    <n v="0"/>
    <n v="0"/>
    <n v="4.232548E-3"/>
    <n v="1.679671E-3"/>
    <n v="2.0348639999999999E-3"/>
    <n v="0"/>
    <n v="5.9027799999999996E-4"/>
    <n v="1.3248700000000001E-4"/>
    <n v="3.4654500000000002E-4"/>
    <n v="3.711921E-3"/>
    <n v="0"/>
    <n v="0"/>
    <n v="4.3650349999999997E-3"/>
    <n v="2.026216E-3"/>
    <n v="2.0348639999999999E-3"/>
    <n v="0"/>
    <n v="4.3021989999999996E-3"/>
    <n v="1.27283E-2"/>
    <n v="127900.4806"/>
  </r>
  <r>
    <n v="26621"/>
    <x v="23"/>
    <s v="Standard Performance HP RTU, Electric Backup + Roof Insulation"/>
    <b v="1"/>
    <n v="4.2096490000000002E-3"/>
    <s v="Mercantile"/>
    <s v="GA, Bibb County"/>
    <s v="600001_1mil"/>
    <s v="Small Packaged Unit"/>
    <s v="gen2_t8_halogen"/>
    <s v="Georgia"/>
    <n v="10.23230208"/>
    <s v="A: Non Food-Service Buildings with Small Packaged Units"/>
    <n v="9.9775900000000001E-6"/>
    <n v="1.40119E-5"/>
    <n v="0"/>
    <n v="0"/>
    <n v="0"/>
    <n v="6.4033000000000002E-5"/>
    <n v="1.11167E-5"/>
    <n v="4.2431100000000001E-5"/>
    <n v="0"/>
    <n v="0"/>
    <n v="0"/>
    <n v="0"/>
    <n v="0"/>
    <n v="0"/>
    <n v="0"/>
    <n v="6.4033000000000002E-5"/>
    <n v="1.11167E-5"/>
    <n v="4.2431100000000001E-5"/>
    <n v="0"/>
    <n v="0"/>
    <n v="1.17581E-4"/>
    <n v="3367.7194089999998"/>
  </r>
  <r>
    <n v="44082"/>
    <x v="23"/>
    <s v="Standard Performance HP RTU, Electric Backup + Roof Insulation"/>
    <b v="1"/>
    <n v="2.3207233000000001E-2"/>
    <s v="Mercantile"/>
    <s v="GA, Bibb County"/>
    <s v="400001_600000"/>
    <s v="Small Packaged Unit"/>
    <s v="gen2_t8_halogen"/>
    <s v="Georgia"/>
    <n v="22.398566670000001"/>
    <s v="C: Strip Malls with some Food-Service with Small Packaged Units"/>
    <n v="8.1065100000000004E-5"/>
    <n v="1.05336E-4"/>
    <n v="0"/>
    <n v="0"/>
    <n v="0"/>
    <n v="3.97988E-4"/>
    <n v="9.2862500000000001E-5"/>
    <n v="1.7079199999999999E-4"/>
    <n v="0"/>
    <n v="2.18588E-4"/>
    <n v="0"/>
    <n v="6.5990800000000004E-6"/>
    <n v="0"/>
    <n v="0"/>
    <n v="0"/>
    <n v="3.97988E-4"/>
    <n v="9.9461600000000003E-5"/>
    <n v="1.7079199999999999E-4"/>
    <n v="0"/>
    <n v="2.18588E-4"/>
    <n v="8.8683100000000003E-4"/>
    <n v="11603.61634"/>
  </r>
  <r>
    <n v="419"/>
    <x v="24"/>
    <s v="Standard Performance HP RTU, Electric Backup, 32F Minimum Compressor Lockout"/>
    <b v="1"/>
    <n v="45.294103759999999"/>
    <s v="Mercantile"/>
    <s v="GA, Bibb County"/>
    <s v="1001_3000"/>
    <s v="Other HVAC"/>
    <s v="gen2_t8_halogen"/>
    <s v="Georgia"/>
    <n v="26.137499999999999"/>
    <s v="G: Buildings with Furnace-Based Multizone Systems"/>
    <n v="7.6320200000000004E-4"/>
    <n v="9.1816399999999996E-4"/>
    <n v="0"/>
    <n v="0"/>
    <n v="0"/>
    <n v="3.1725659999999999E-3"/>
    <n v="6.9848000000000002E-4"/>
    <n v="2.5565129999999998E-3"/>
    <n v="0"/>
    <n v="7.9936600000000003E-4"/>
    <n v="2.36118E-5"/>
    <n v="0"/>
    <n v="8.2812999999999995E-4"/>
    <n v="0"/>
    <n v="0"/>
    <n v="3.196178E-3"/>
    <n v="6.9848000000000002E-4"/>
    <n v="2.5565129999999998E-3"/>
    <n v="0"/>
    <n v="1.627496E-3"/>
    <n v="8.0790959999999992E-3"/>
    <n v="90588.207519999996"/>
  </r>
  <r>
    <n v="420"/>
    <x v="24"/>
    <s v="Standard Performance HP RTU, Electric Backup, 32F Minimum Compressor Lockout"/>
    <b v="1"/>
    <n v="11.33339761"/>
    <s v="Mercantile"/>
    <s v="GA, Bibb County"/>
    <s v="8001_12000"/>
    <s v="Small Packaged Unit"/>
    <s v="gen2_t8_halogen"/>
    <s v="Georgia"/>
    <n v="39.798888890000001"/>
    <s v="C: Strip Malls with some Food-Service with Small Packaged Units"/>
    <n v="1.2357100000000001E-3"/>
    <n v="1.480276E-3"/>
    <n v="0"/>
    <n v="0"/>
    <n v="0"/>
    <n v="5.1306959999999997E-3"/>
    <n v="8.52592E-4"/>
    <n v="1.857182E-3"/>
    <n v="0"/>
    <n v="7.9232900000000004E-4"/>
    <n v="1.70798E-4"/>
    <n v="2.1914730000000002E-3"/>
    <n v="4.3957290000000001E-3"/>
    <n v="0"/>
    <n v="0"/>
    <n v="5.301493E-3"/>
    <n v="3.0440649999999999E-3"/>
    <n v="1.857182E-3"/>
    <n v="0"/>
    <n v="5.1880579999999997E-3"/>
    <n v="1.5390691E-2"/>
    <n v="113333.9761"/>
  </r>
  <r>
    <n v="421"/>
    <x v="24"/>
    <s v="Standard Performance HP RTU, Electric Backup, 32F Minimum Compressor Lockout"/>
    <b v="1"/>
    <n v="5.291284675"/>
    <s v="Mercantile"/>
    <s v="GA, Bibb County"/>
    <s v="12001_30000"/>
    <s v="Small Packaged Unit"/>
    <s v="gen2_t8_halogen"/>
    <s v="Georgia"/>
    <n v="38.57354497"/>
    <s v="C: Strip Malls with some Food-Service with Small Packaged Units"/>
    <n v="1.1915490000000001E-3"/>
    <n v="1.450097E-3"/>
    <n v="0"/>
    <n v="0"/>
    <n v="0"/>
    <n v="4.5508160000000001E-3"/>
    <n v="2.0371619999999999E-3"/>
    <n v="2.011484E-3"/>
    <n v="0"/>
    <n v="4.3406299999999999E-4"/>
    <n v="2.1565200000000001E-6"/>
    <n v="3.4183899999999999E-3"/>
    <n v="2.1710169999999999E-3"/>
    <n v="0"/>
    <n v="0"/>
    <n v="4.5529719999999997E-3"/>
    <n v="5.4555519999999998E-3"/>
    <n v="2.011484E-3"/>
    <n v="0"/>
    <n v="2.6050800000000001E-3"/>
    <n v="1.4625038999999999E-2"/>
    <n v="111116.9782"/>
  </r>
  <r>
    <n v="423"/>
    <x v="24"/>
    <s v="Standard Performance HP RTU, Electric Backup, 32F Minimum Compressor Lockout"/>
    <b v="1"/>
    <n v="22.567696349999999"/>
    <s v="Mercantile"/>
    <s v="GA, Bibb County"/>
    <s v="3001_8000"/>
    <s v="Small Packaged Unit"/>
    <s v="gen3_t5_cfl"/>
    <s v="Georgia"/>
    <n v="38.250505050000001"/>
    <s v="C: Strip Malls with some Food-Service with Small Packaged Units"/>
    <n v="1.5309049999999999E-3"/>
    <n v="1.750941E-3"/>
    <n v="0"/>
    <n v="0"/>
    <n v="0"/>
    <n v="6.3083530000000001E-3"/>
    <n v="3.3137459999999998E-3"/>
    <n v="2.103925E-3"/>
    <n v="0"/>
    <n v="1.0440479999999999E-3"/>
    <n v="7.9998800000000004E-5"/>
    <n v="0"/>
    <n v="3.350109E-3"/>
    <n v="0"/>
    <n v="0"/>
    <n v="6.3883519999999999E-3"/>
    <n v="3.3137459999999998E-3"/>
    <n v="2.103925E-3"/>
    <n v="0"/>
    <n v="4.3941579999999996E-3"/>
    <n v="1.6199966999999999E-2"/>
    <n v="124122.3299"/>
  </r>
  <r>
    <n v="869"/>
    <x v="24"/>
    <s v="Standard Performance HP RTU, Electric Backup, 32F Minimum Compressor Lockout"/>
    <b v="1"/>
    <n v="63.879871080000001"/>
    <s v="Mercantile"/>
    <s v="GA, Bibb County"/>
    <s v="_1000"/>
    <s v="Small Packaged Unit"/>
    <s v="gen1_t12_incandescent"/>
    <s v="Georgia"/>
    <n v="19.33888889"/>
    <s v="A: Non Food-Service Buildings with Small Packaged Units"/>
    <n v="4.0965499999999998E-4"/>
    <n v="4.9901600000000002E-4"/>
    <n v="0"/>
    <n v="0"/>
    <n v="0"/>
    <n v="2.0894569999999999E-3"/>
    <n v="2.48846E-4"/>
    <n v="1.815182E-3"/>
    <n v="0"/>
    <n v="0"/>
    <n v="6.2362799999999999E-5"/>
    <n v="0"/>
    <n v="0"/>
    <n v="0"/>
    <n v="0"/>
    <n v="2.15182E-3"/>
    <n v="2.48846E-4"/>
    <n v="1.815182E-3"/>
    <n v="0"/>
    <n v="0"/>
    <n v="4.2152429999999996E-3"/>
    <n v="63879.871079999997"/>
  </r>
  <r>
    <n v="6095"/>
    <x v="24"/>
    <s v="Standard Performance HP RTU, Electric Backup, 32F Minimum Compressor Lockout"/>
    <b v="1"/>
    <n v="0.80023063000000005"/>
    <s v="Mercantile"/>
    <s v="GA, Bibb County"/>
    <s v="150001_200000"/>
    <s v="Small Packaged Unit"/>
    <s v="gen5_led"/>
    <s v="Georgia"/>
    <n v="12.85868254"/>
    <s v="A: Non Food-Service Buildings with Small Packaged Units"/>
    <n v="6.5994700000000003E-4"/>
    <n v="7.3220999999999996E-4"/>
    <n v="0"/>
    <n v="0"/>
    <n v="0"/>
    <n v="3.4706630000000001E-3"/>
    <n v="1.0752940000000001E-3"/>
    <n v="1.5983589999999999E-3"/>
    <n v="0"/>
    <n v="0"/>
    <n v="3.7923600000000001E-8"/>
    <n v="0"/>
    <n v="0"/>
    <n v="0"/>
    <n v="0"/>
    <n v="3.4707010000000001E-3"/>
    <n v="1.0752940000000001E-3"/>
    <n v="1.5983589999999999E-3"/>
    <n v="0"/>
    <n v="0"/>
    <n v="6.1443610000000001E-3"/>
    <n v="140040.3602"/>
  </r>
  <r>
    <n v="6098"/>
    <x v="24"/>
    <s v="Standard Performance HP RTU, Electric Backup, 32F Minimum Compressor Lockout"/>
    <b v="1"/>
    <n v="1.9489976870000001"/>
    <s v="Mercantile"/>
    <s v="GA, Bibb County"/>
    <s v="100001_150000"/>
    <s v="Small Packaged Unit"/>
    <s v="gen2_t8_halogen"/>
    <s v="Georgia"/>
    <n v="15.99164444"/>
    <s v="A: Non Food-Service Buildings with Small Packaged Units"/>
    <n v="1.2869240000000001E-3"/>
    <n v="1.5838709999999999E-3"/>
    <n v="0"/>
    <n v="0"/>
    <n v="0"/>
    <n v="8.0708250000000002E-3"/>
    <n v="1.3099159999999999E-3"/>
    <n v="3.9071360000000003E-3"/>
    <n v="0"/>
    <n v="0"/>
    <n v="5.6711900000000002E-6"/>
    <n v="0"/>
    <n v="0"/>
    <n v="0"/>
    <n v="0"/>
    <n v="8.0764960000000007E-3"/>
    <n v="1.3099159999999999E-3"/>
    <n v="3.9071360000000003E-3"/>
    <n v="0"/>
    <n v="0"/>
    <n v="1.3293566E-2"/>
    <n v="243624.71090000001"/>
  </r>
  <r>
    <n v="6099"/>
    <x v="24"/>
    <s v="Standard Performance HP RTU, Electric Backup, 32F Minimum Compressor Lockout"/>
    <b v="1"/>
    <n v="2.490672708"/>
    <s v="Mercantile"/>
    <s v="GA, Bibb County"/>
    <s v="40001_52000"/>
    <s v="Small Packaged Unit"/>
    <s v="gen2_t8_halogen"/>
    <s v="Georgia"/>
    <n v="18.665519320000001"/>
    <s v="A: Non Food-Service Buildings with Small Packaged Units"/>
    <n v="7.7819399999999996E-4"/>
    <n v="8.6935300000000001E-4"/>
    <n v="0"/>
    <n v="0"/>
    <n v="0"/>
    <n v="4.8178630000000004E-3"/>
    <n v="6.1604900000000002E-4"/>
    <n v="1.859077E-3"/>
    <n v="0"/>
    <n v="0"/>
    <n v="4.0131900000000001E-6"/>
    <n v="0"/>
    <n v="0"/>
    <n v="0"/>
    <n v="0"/>
    <n v="4.8218760000000001E-3"/>
    <n v="6.1604900000000002E-4"/>
    <n v="1.859077E-3"/>
    <n v="0"/>
    <n v="0"/>
    <n v="7.2969539999999996E-3"/>
    <n v="114570.9445"/>
  </r>
  <r>
    <n v="6101"/>
    <x v="24"/>
    <s v="Standard Performance HP RTU, Electric Backup, 32F Minimum Compressor Lockout"/>
    <b v="1"/>
    <n v="0.60833183300000004"/>
    <s v="Mercantile"/>
    <s v="GA, Bibb County"/>
    <s v="200001_400000"/>
    <s v="Small Packaged Unit"/>
    <s v="gen2_t8_halogen"/>
    <s v="Georgia"/>
    <n v="13.40961111"/>
    <s v="A: Non Food-Service Buildings with Small Packaged Units"/>
    <n v="8.2324999999999998E-4"/>
    <n v="9.9497999999999991E-4"/>
    <n v="0"/>
    <n v="0"/>
    <n v="0"/>
    <n v="4.2356219999999997E-3"/>
    <n v="1.4007900000000001E-3"/>
    <n v="2.7117249999999999E-3"/>
    <n v="0"/>
    <n v="0"/>
    <n v="2.2141000000000001E-6"/>
    <n v="0"/>
    <n v="0"/>
    <n v="0"/>
    <n v="0"/>
    <n v="4.237836E-3"/>
    <n v="1.4007900000000001E-3"/>
    <n v="2.7117249999999999E-3"/>
    <n v="0"/>
    <n v="0"/>
    <n v="8.3503569999999992E-3"/>
    <n v="182499.55"/>
  </r>
  <r>
    <n v="6103"/>
    <x v="24"/>
    <s v="Standard Performance HP RTU, Electric Backup, 32F Minimum Compressor Lockout"/>
    <b v="1"/>
    <n v="2.4894111959999998"/>
    <s v="Mercantile"/>
    <s v="GA, Bibb County"/>
    <s v="64001_70000"/>
    <s v="Small Packaged Unit"/>
    <s v="gen2_t8_halogen"/>
    <s v="Georgia"/>
    <n v="16.776202319999999"/>
    <s v="A: Non Food-Service Buildings with Small Packaged Units"/>
    <n v="9.5406799999999997E-4"/>
    <n v="1.1374689999999999E-3"/>
    <n v="0"/>
    <n v="0"/>
    <n v="0"/>
    <n v="6.1255390000000002E-3"/>
    <n v="8.0440299999999998E-4"/>
    <n v="2.611997E-3"/>
    <n v="0"/>
    <n v="0"/>
    <n v="5.6156299999999996E-6"/>
    <n v="0"/>
    <n v="0"/>
    <n v="0"/>
    <n v="0"/>
    <n v="6.1311539999999998E-3"/>
    <n v="8.0440299999999998E-4"/>
    <n v="2.611997E-3"/>
    <n v="0"/>
    <n v="0"/>
    <n v="9.5475539999999998E-3"/>
    <n v="166790.55009999999"/>
  </r>
  <r>
    <n v="6104"/>
    <x v="24"/>
    <s v="Standard Performance HP RTU, Electric Backup, 32F Minimum Compressor Lockout"/>
    <b v="1"/>
    <n v="2.1820552790000001"/>
    <s v="Mercantile"/>
    <s v="GA, Bibb County"/>
    <s v="70001_80000"/>
    <s v="Small Packaged Unit"/>
    <s v="gen2_t8_halogen"/>
    <s v="Georgia"/>
    <n v="12.066259260000001"/>
    <s v="A: Non Food-Service Buildings with Small Packaged Units"/>
    <n v="6.3283100000000004E-4"/>
    <n v="8.0275300000000002E-4"/>
    <n v="0"/>
    <n v="0"/>
    <n v="0"/>
    <n v="4.1816509999999998E-3"/>
    <n v="5.2926999999999998E-4"/>
    <n v="2.02331E-3"/>
    <n v="0"/>
    <n v="0"/>
    <n v="3.7020599999999998E-6"/>
    <n v="0"/>
    <n v="0"/>
    <n v="0"/>
    <n v="0"/>
    <n v="4.1853530000000002E-3"/>
    <n v="5.2926999999999998E-4"/>
    <n v="2.02331E-3"/>
    <n v="0"/>
    <n v="0"/>
    <n v="6.7379329999999998E-3"/>
    <n v="163654.1459"/>
  </r>
  <r>
    <n v="9131"/>
    <x v="24"/>
    <s v="Standard Performance HP RTU, Electric Backup, 32F Minimum Compressor Lockout"/>
    <b v="1"/>
    <n v="1.374182652"/>
    <s v="Mercantile"/>
    <s v="GA, Bibb County"/>
    <s v="52001_64000"/>
    <s v="Small Packaged Unit"/>
    <s v="gen2_t8_halogen"/>
    <s v="Georgia"/>
    <n v="38.108955940000001"/>
    <s v="C: Strip Malls with some Food-Service with Small Packaged Units"/>
    <n v="8.4943900000000001E-4"/>
    <n v="1.0207669999999999E-3"/>
    <n v="0"/>
    <n v="0"/>
    <n v="0"/>
    <n v="2.7434009999999999E-3"/>
    <n v="1.9530070000000001E-3"/>
    <n v="1.1065949999999999E-3"/>
    <n v="0"/>
    <n v="4.6791399999999999E-4"/>
    <n v="1.50045E-5"/>
    <n v="1.1915420000000001E-3"/>
    <n v="2.886516E-3"/>
    <n v="0"/>
    <n v="0"/>
    <n v="2.7584049999999998E-3"/>
    <n v="3.1445499999999999E-3"/>
    <n v="1.1065949999999999E-3"/>
    <n v="0"/>
    <n v="3.3544299999999998E-3"/>
    <n v="1.036398E-2"/>
    <n v="79702.593810000006"/>
  </r>
  <r>
    <n v="9133"/>
    <x v="24"/>
    <s v="Standard Performance HP RTU, Electric Backup, 32F Minimum Compressor Lockout"/>
    <b v="1"/>
    <n v="0.98347234400000005"/>
    <s v="Mercantile"/>
    <s v="GA, Bibb County"/>
    <s v="30001_40000"/>
    <s v="Small Packaged Unit"/>
    <s v="gen3_t5_cfl"/>
    <s v="Georgia"/>
    <n v="30.295476189999999"/>
    <s v="C: Strip Malls with some Food-Service with Small Packaged Units"/>
    <n v="3.1482800000000002E-4"/>
    <n v="3.7874000000000002E-4"/>
    <n v="0"/>
    <n v="0"/>
    <n v="0"/>
    <n v="1.36921E-3"/>
    <n v="7.1723499999999999E-4"/>
    <n v="4.82137E-4"/>
    <n v="0"/>
    <n v="1.2460100000000001E-4"/>
    <n v="7.05639E-6"/>
    <n v="1.74415E-4"/>
    <n v="6.8356600000000003E-4"/>
    <n v="0"/>
    <n v="0"/>
    <n v="1.3762659999999999E-3"/>
    <n v="8.9165000000000002E-4"/>
    <n v="4.82137E-4"/>
    <n v="0"/>
    <n v="8.0816600000000003E-4"/>
    <n v="3.558238E-3"/>
    <n v="34421.532030000002"/>
  </r>
  <r>
    <n v="11585"/>
    <x v="24"/>
    <s v="Standard Performance HP RTU, Electric Backup, 32F Minimum Compressor Lockout"/>
    <b v="1"/>
    <n v="1.4211164510000001"/>
    <s v="Mercantile"/>
    <s v="GA, Bibb County"/>
    <s v="80001_100000"/>
    <s v="Small Packaged Unit"/>
    <s v="gen2_t8_halogen"/>
    <s v="Georgia"/>
    <n v="30.769722219999998"/>
    <s v="C: Strip Malls with some Food-Service with Small Packaged Units"/>
    <n v="1.1652800000000001E-3"/>
    <n v="1.379304E-3"/>
    <n v="0"/>
    <n v="0"/>
    <n v="0"/>
    <n v="4.9036829999999998E-3"/>
    <n v="1.679671E-3"/>
    <n v="2.0348639999999999E-3"/>
    <n v="0"/>
    <n v="5.9027799999999996E-4"/>
    <n v="1.6140600000000001E-4"/>
    <n v="3.4654500000000002E-4"/>
    <n v="3.711921E-3"/>
    <n v="0"/>
    <n v="0"/>
    <n v="5.065089E-3"/>
    <n v="2.026216E-3"/>
    <n v="2.0348639999999999E-3"/>
    <n v="0"/>
    <n v="4.3021989999999996E-3"/>
    <n v="1.3428354999999999E-2"/>
    <n v="127900.4806"/>
  </r>
  <r>
    <n v="26621"/>
    <x v="24"/>
    <s v="Standard Performance HP RTU, Electric Backup, 32F Minimum Compressor Lockout"/>
    <b v="1"/>
    <n v="4.2096490000000002E-3"/>
    <s v="Mercantile"/>
    <s v="GA, Bibb County"/>
    <s v="600001_1mil"/>
    <s v="Small Packaged Unit"/>
    <s v="gen2_t8_halogen"/>
    <s v="Georgia"/>
    <n v="11.17791667"/>
    <s v="A: Non Food-Service Buildings with Small Packaged Units"/>
    <n v="1.11722E-5"/>
    <n v="1.5306800000000001E-5"/>
    <n v="0"/>
    <n v="0"/>
    <n v="0"/>
    <n v="7.4899099999999996E-5"/>
    <n v="1.11167E-5"/>
    <n v="4.2431100000000001E-5"/>
    <n v="0"/>
    <n v="0"/>
    <n v="0"/>
    <n v="0"/>
    <n v="0"/>
    <n v="0"/>
    <n v="0"/>
    <n v="7.4899099999999996E-5"/>
    <n v="1.11167E-5"/>
    <n v="4.2431100000000001E-5"/>
    <n v="0"/>
    <n v="0"/>
    <n v="1.2844700000000001E-4"/>
    <n v="3367.7194089999998"/>
  </r>
  <r>
    <n v="44082"/>
    <x v="24"/>
    <s v="Standard Performance HP RTU, Electric Backup, 32F Minimum Compressor Lockout"/>
    <b v="1"/>
    <n v="2.3207233000000001E-2"/>
    <s v="Mercantile"/>
    <s v="GA, Bibb County"/>
    <s v="400001_600000"/>
    <s v="Small Packaged Unit"/>
    <s v="gen2_t8_halogen"/>
    <s v="Georgia"/>
    <n v="23.33609444"/>
    <s v="C: Strip Malls with some Food-Service with Small Packaged Units"/>
    <n v="8.4387899999999999E-5"/>
    <n v="1.0976000000000001E-4"/>
    <n v="0"/>
    <n v="0"/>
    <n v="0"/>
    <n v="4.3510899999999998E-4"/>
    <n v="9.2862500000000001E-5"/>
    <n v="1.7079199999999999E-4"/>
    <n v="0"/>
    <n v="2.18588E-4"/>
    <n v="0"/>
    <n v="6.5990800000000004E-6"/>
    <n v="0"/>
    <n v="0"/>
    <n v="0"/>
    <n v="4.3510899999999998E-4"/>
    <n v="9.9461600000000003E-5"/>
    <n v="1.7079199999999999E-4"/>
    <n v="0"/>
    <n v="2.18588E-4"/>
    <n v="9.2394999999999999E-4"/>
    <n v="11603.61634"/>
  </r>
  <r>
    <n v="419"/>
    <x v="25"/>
    <s v="Cold Climate Challenge HP RTU, Electric Backup"/>
    <b v="1"/>
    <n v="45.294103759999999"/>
    <s v="Mercantile"/>
    <s v="GA, Bibb County"/>
    <s v="1001_3000"/>
    <s v="Other HVAC"/>
    <s v="gen2_t8_halogen"/>
    <s v="Georgia"/>
    <n v="23.875"/>
    <s v="G: Buildings with Furnace-Based Multizone Systems"/>
    <n v="6.9526600000000005E-4"/>
    <n v="8.3484900000000003E-4"/>
    <n v="0"/>
    <n v="0"/>
    <n v="0"/>
    <n v="2.4736570000000002E-3"/>
    <n v="6.9848000000000002E-4"/>
    <n v="2.5565129999999998E-3"/>
    <n v="0"/>
    <n v="7.9936600000000003E-4"/>
    <n v="2.4041099999999999E-5"/>
    <n v="0"/>
    <n v="8.2812999999999995E-4"/>
    <n v="0"/>
    <n v="0"/>
    <n v="2.497698E-3"/>
    <n v="6.9848000000000002E-4"/>
    <n v="2.5565129999999998E-3"/>
    <n v="0"/>
    <n v="1.627496E-3"/>
    <n v="7.3797580000000002E-3"/>
    <n v="90588.207519999996"/>
  </r>
  <r>
    <n v="420"/>
    <x v="25"/>
    <s v="Cold Climate Challenge HP RTU, Electric Backup"/>
    <b v="1"/>
    <n v="11.33339761"/>
    <s v="Mercantile"/>
    <s v="GA, Bibb County"/>
    <s v="8001_12000"/>
    <s v="Small Packaged Unit"/>
    <s v="gen2_t8_halogen"/>
    <s v="Georgia"/>
    <n v="37.02416667"/>
    <s v="C: Strip Malls with some Food-Service with Small Packaged Units"/>
    <n v="1.1286740000000001E-3"/>
    <n v="1.352406E-3"/>
    <n v="0"/>
    <n v="0"/>
    <n v="0"/>
    <n v="4.0576789999999998E-3"/>
    <n v="8.52592E-4"/>
    <n v="1.857182E-3"/>
    <n v="0"/>
    <n v="7.9232900000000004E-4"/>
    <n v="1.70798E-4"/>
    <n v="2.1914730000000002E-3"/>
    <n v="4.3957290000000001E-3"/>
    <n v="0"/>
    <n v="0"/>
    <n v="4.2284760000000001E-3"/>
    <n v="3.0440649999999999E-3"/>
    <n v="1.857182E-3"/>
    <n v="0"/>
    <n v="5.1880579999999997E-3"/>
    <n v="1.4317674000000001E-2"/>
    <n v="113333.9761"/>
  </r>
  <r>
    <n v="421"/>
    <x v="25"/>
    <s v="Cold Climate Challenge HP RTU, Electric Backup"/>
    <b v="1"/>
    <n v="5.291284675"/>
    <s v="Mercantile"/>
    <s v="GA, Bibb County"/>
    <s v="12001_30000"/>
    <s v="Small Packaged Unit"/>
    <s v="gen2_t8_halogen"/>
    <s v="Georgia"/>
    <n v="36.41283069"/>
    <s v="C: Strip Malls with some Food-Service with Small Packaged Units"/>
    <n v="1.1128469999999999E-3"/>
    <n v="1.352474E-3"/>
    <n v="0"/>
    <n v="0"/>
    <n v="0"/>
    <n v="3.7315880000000001E-3"/>
    <n v="2.0371619999999999E-3"/>
    <n v="2.011484E-3"/>
    <n v="0"/>
    <n v="4.3406299999999999E-4"/>
    <n v="2.1565200000000001E-6"/>
    <n v="3.4183899999999999E-3"/>
    <n v="2.1710169999999999E-3"/>
    <n v="0"/>
    <n v="0"/>
    <n v="3.7337440000000002E-3"/>
    <n v="5.4555519999999998E-3"/>
    <n v="2.011484E-3"/>
    <n v="0"/>
    <n v="2.6050800000000001E-3"/>
    <n v="1.3805810999999999E-2"/>
    <n v="111116.9782"/>
  </r>
  <r>
    <n v="423"/>
    <x v="25"/>
    <s v="Cold Climate Challenge HP RTU, Electric Backup"/>
    <b v="1"/>
    <n v="22.567696349999999"/>
    <s v="Mercantile"/>
    <s v="GA, Bibb County"/>
    <s v="3001_8000"/>
    <s v="Small Packaged Unit"/>
    <s v="gen3_t5_cfl"/>
    <s v="Georgia"/>
    <n v="35.095454549999999"/>
    <s v="C: Strip Malls with some Food-Service with Small Packaged Units"/>
    <n v="1.3802269999999999E-3"/>
    <n v="1.59172E-3"/>
    <n v="0"/>
    <n v="0"/>
    <n v="0"/>
    <n v="4.972331E-3"/>
    <n v="3.3137459999999998E-3"/>
    <n v="2.103925E-3"/>
    <n v="0"/>
    <n v="1.043834E-3"/>
    <n v="7.9784900000000002E-5"/>
    <n v="0"/>
    <n v="3.350109E-3"/>
    <n v="0"/>
    <n v="0"/>
    <n v="5.0521159999999997E-3"/>
    <n v="3.3137459999999998E-3"/>
    <n v="2.103925E-3"/>
    <n v="0"/>
    <n v="4.3939440000000003E-3"/>
    <n v="1.4863731E-2"/>
    <n v="124122.3299"/>
  </r>
  <r>
    <n v="869"/>
    <x v="25"/>
    <s v="Cold Climate Challenge HP RTU, Electric Backup"/>
    <b v="1"/>
    <n v="63.879871080000001"/>
    <s v="Mercantile"/>
    <s v="GA, Bibb County"/>
    <s v="_1000"/>
    <s v="Small Packaged Unit"/>
    <s v="gen1_t12_incandescent"/>
    <s v="Georgia"/>
    <n v="17.16111111"/>
    <s v="A: Non Food-Service Buildings with Small Packaged Units"/>
    <n v="3.6468399999999999E-4"/>
    <n v="4.4246900000000002E-4"/>
    <n v="0"/>
    <n v="0"/>
    <n v="0"/>
    <n v="1.614168E-3"/>
    <n v="2.48846E-4"/>
    <n v="1.815182E-3"/>
    <n v="0"/>
    <n v="0"/>
    <n v="6.2968300000000005E-5"/>
    <n v="0"/>
    <n v="0"/>
    <n v="0"/>
    <n v="0"/>
    <n v="1.6771360000000001E-3"/>
    <n v="2.48846E-4"/>
    <n v="1.815182E-3"/>
    <n v="0"/>
    <n v="0"/>
    <n v="3.7405590000000001E-3"/>
    <n v="63879.871079999997"/>
  </r>
  <r>
    <n v="6095"/>
    <x v="25"/>
    <s v="Cold Climate Challenge HP RTU, Electric Backup"/>
    <b v="1"/>
    <n v="0.80023063000000005"/>
    <s v="Mercantile"/>
    <s v="GA, Bibb County"/>
    <s v="150001_200000"/>
    <s v="Small Packaged Unit"/>
    <s v="gen5_led"/>
    <s v="Georgia"/>
    <n v="10.865857139999999"/>
    <s v="A: Non Food-Service Buildings with Small Packaged Units"/>
    <n v="5.5153699999999995E-4"/>
    <n v="6.1873199999999998E-4"/>
    <n v="0"/>
    <n v="0"/>
    <n v="0"/>
    <n v="2.5184159999999999E-3"/>
    <n v="1.0752940000000001E-3"/>
    <n v="1.5983589999999999E-3"/>
    <n v="0"/>
    <n v="0"/>
    <n v="3.7923600000000001E-8"/>
    <n v="0"/>
    <n v="0"/>
    <n v="0"/>
    <n v="0"/>
    <n v="2.5184539999999998E-3"/>
    <n v="1.0752940000000001E-3"/>
    <n v="1.5983589999999999E-3"/>
    <n v="0"/>
    <n v="0"/>
    <n v="5.1921140000000003E-3"/>
    <n v="140040.3602"/>
  </r>
  <r>
    <n v="6098"/>
    <x v="25"/>
    <s v="Cold Climate Challenge HP RTU, Electric Backup"/>
    <b v="1"/>
    <n v="1.9489976870000001"/>
    <s v="Mercantile"/>
    <s v="GA, Bibb County"/>
    <s v="100001_150000"/>
    <s v="Small Packaged Unit"/>
    <s v="gen2_t8_halogen"/>
    <s v="Georgia"/>
    <n v="13.65506667"/>
    <s v="A: Non Food-Service Buildings with Small Packaged Units"/>
    <n v="1.1024069999999999E-3"/>
    <n v="1.352415E-3"/>
    <n v="0"/>
    <n v="0"/>
    <n v="0"/>
    <n v="6.1286539999999999E-3"/>
    <n v="1.3099159999999999E-3"/>
    <n v="3.9071360000000003E-3"/>
    <n v="0"/>
    <n v="0"/>
    <n v="5.4864599999999996E-6"/>
    <n v="0"/>
    <n v="0"/>
    <n v="0"/>
    <n v="0"/>
    <n v="6.1341410000000001E-3"/>
    <n v="1.3099159999999999E-3"/>
    <n v="3.9071360000000003E-3"/>
    <n v="0"/>
    <n v="0"/>
    <n v="1.1351211E-2"/>
    <n v="243624.71090000001"/>
  </r>
  <r>
    <n v="6099"/>
    <x v="25"/>
    <s v="Cold Climate Challenge HP RTU, Electric Backup"/>
    <b v="1"/>
    <n v="2.490672708"/>
    <s v="Mercantile"/>
    <s v="GA, Bibb County"/>
    <s v="40001_52000"/>
    <s v="Small Packaged Unit"/>
    <s v="gen2_t8_halogen"/>
    <s v="Georgia"/>
    <n v="14.941123190000001"/>
    <s v="A: Non Food-Service Buildings with Small Packaged Units"/>
    <n v="6.0696700000000003E-4"/>
    <n v="6.9585700000000003E-4"/>
    <n v="0"/>
    <n v="0"/>
    <n v="0"/>
    <n v="3.362065E-3"/>
    <n v="6.1604900000000002E-4"/>
    <n v="1.859077E-3"/>
    <n v="0"/>
    <n v="0"/>
    <n v="3.8243400000000002E-6"/>
    <n v="0"/>
    <n v="0"/>
    <n v="0"/>
    <n v="0"/>
    <n v="3.3658889999999999E-3"/>
    <n v="6.1604900000000002E-4"/>
    <n v="1.859077E-3"/>
    <n v="0"/>
    <n v="0"/>
    <n v="5.8409680000000002E-3"/>
    <n v="114570.9445"/>
  </r>
  <r>
    <n v="6101"/>
    <x v="25"/>
    <s v="Cold Climate Challenge HP RTU, Electric Backup"/>
    <b v="1"/>
    <n v="0.60833183300000004"/>
    <s v="Mercantile"/>
    <s v="GA, Bibb County"/>
    <s v="200001_400000"/>
    <s v="Small Packaged Unit"/>
    <s v="gen2_t8_halogen"/>
    <s v="Georgia"/>
    <n v="11.961"/>
    <s v="A: Non Food-Service Buildings with Small Packaged Units"/>
    <n v="7.3888899999999995E-4"/>
    <n v="8.8748199999999998E-4"/>
    <n v="0"/>
    <n v="0"/>
    <n v="0"/>
    <n v="3.3335510000000001E-3"/>
    <n v="1.4007900000000001E-3"/>
    <n v="2.7117249999999999E-3"/>
    <n v="0"/>
    <n v="0"/>
    <n v="2.2141000000000001E-6"/>
    <n v="0"/>
    <n v="0"/>
    <n v="0"/>
    <n v="0"/>
    <n v="3.3357650000000001E-3"/>
    <n v="1.4007900000000001E-3"/>
    <n v="2.7117249999999999E-3"/>
    <n v="0"/>
    <n v="0"/>
    <n v="7.4482860000000001E-3"/>
    <n v="182499.55"/>
  </r>
  <r>
    <n v="6103"/>
    <x v="25"/>
    <s v="Cold Climate Challenge HP RTU, Electric Backup"/>
    <b v="1"/>
    <n v="2.4894111959999998"/>
    <s v="Mercantile"/>
    <s v="GA, Bibb County"/>
    <s v="64001_70000"/>
    <s v="Small Packaged Unit"/>
    <s v="gen2_t8_halogen"/>
    <s v="Georgia"/>
    <n v="14.7121476"/>
    <s v="A: Non Food-Service Buildings with Small Packaged Units"/>
    <n v="8.3841000000000004E-4"/>
    <n v="9.9748499999999999E-4"/>
    <n v="0"/>
    <n v="0"/>
    <n v="0"/>
    <n v="4.9508349999999998E-3"/>
    <n v="8.0440299999999998E-4"/>
    <n v="2.611997E-3"/>
    <n v="0"/>
    <n v="0"/>
    <n v="5.6156299999999996E-6"/>
    <n v="0"/>
    <n v="0"/>
    <n v="0"/>
    <n v="0"/>
    <n v="4.9564500000000003E-3"/>
    <n v="8.0440299999999998E-4"/>
    <n v="2.611997E-3"/>
    <n v="0"/>
    <n v="0"/>
    <n v="8.3728740000000006E-3"/>
    <n v="166790.55009999999"/>
  </r>
  <r>
    <n v="6104"/>
    <x v="25"/>
    <s v="Cold Climate Challenge HP RTU, Electric Backup"/>
    <b v="1"/>
    <n v="2.1820552790000001"/>
    <s v="Mercantile"/>
    <s v="GA, Bibb County"/>
    <s v="70001_80000"/>
    <s v="Small Packaged Unit"/>
    <s v="gen2_t8_halogen"/>
    <s v="Georgia"/>
    <n v="9.9631851850000004"/>
    <s v="A: Non Food-Service Buildings with Small Packaged Units"/>
    <n v="5.0476999999999998E-4"/>
    <n v="6.6280500000000003E-4"/>
    <n v="0"/>
    <n v="0"/>
    <n v="0"/>
    <n v="3.007292E-3"/>
    <n v="5.2926999999999998E-4"/>
    <n v="2.02331E-3"/>
    <n v="0"/>
    <n v="0"/>
    <n v="3.7020599999999998E-6"/>
    <n v="0"/>
    <n v="0"/>
    <n v="0"/>
    <n v="0"/>
    <n v="3.0109939999999999E-3"/>
    <n v="5.2926999999999998E-4"/>
    <n v="2.02331E-3"/>
    <n v="0"/>
    <n v="0"/>
    <n v="5.5635529999999997E-3"/>
    <n v="163654.1459"/>
  </r>
  <r>
    <n v="9131"/>
    <x v="25"/>
    <s v="Cold Climate Challenge HP RTU, Electric Backup"/>
    <b v="1"/>
    <n v="1.374182652"/>
    <s v="Mercantile"/>
    <s v="GA, Bibb County"/>
    <s v="52001_64000"/>
    <s v="Small Packaged Unit"/>
    <s v="gen2_t8_halogen"/>
    <s v="Georgia"/>
    <n v="36.389798849999998"/>
    <s v="C: Strip Malls with some Food-Service with Small Packaged Units"/>
    <n v="8.07145E-4"/>
    <n v="9.65053E-4"/>
    <n v="0"/>
    <n v="0"/>
    <n v="0"/>
    <n v="2.2758909999999999E-3"/>
    <n v="1.9530070000000001E-3"/>
    <n v="1.1065949999999999E-3"/>
    <n v="0"/>
    <n v="4.6791399999999999E-4"/>
    <n v="1.49784E-5"/>
    <n v="1.1915420000000001E-3"/>
    <n v="2.88653E-3"/>
    <n v="0"/>
    <n v="0"/>
    <n v="2.2908690000000001E-3"/>
    <n v="3.1445499999999999E-3"/>
    <n v="1.1065949999999999E-3"/>
    <n v="0"/>
    <n v="3.3544429999999999E-3"/>
    <n v="9.8964440000000008E-3"/>
    <n v="79702.593810000006"/>
  </r>
  <r>
    <n v="9133"/>
    <x v="25"/>
    <s v="Cold Climate Challenge HP RTU, Electric Backup"/>
    <b v="1"/>
    <n v="0.98347234400000005"/>
    <s v="Mercantile"/>
    <s v="GA, Bibb County"/>
    <s v="30001_40000"/>
    <s v="Small Packaged Unit"/>
    <s v="gen3_t5_cfl"/>
    <s v="Georgia"/>
    <n v="26.98373016"/>
    <s v="C: Strip Malls with some Food-Service with Small Packaged Units"/>
    <n v="2.6966499999999999E-4"/>
    <n v="3.3238099999999997E-4"/>
    <n v="0"/>
    <n v="0"/>
    <n v="0"/>
    <n v="9.8011100000000009E-4"/>
    <n v="7.1723499999999999E-4"/>
    <n v="4.82137E-4"/>
    <n v="0"/>
    <n v="1.2460100000000001E-4"/>
    <n v="7.1962099999999997E-6"/>
    <n v="1.74415E-4"/>
    <n v="6.8356600000000003E-4"/>
    <n v="0"/>
    <n v="0"/>
    <n v="9.8730699999999998E-4"/>
    <n v="8.9165000000000002E-4"/>
    <n v="4.82137E-4"/>
    <n v="0"/>
    <n v="8.0816600000000003E-4"/>
    <n v="3.1692700000000001E-3"/>
    <n v="34421.532030000002"/>
  </r>
  <r>
    <n v="11585"/>
    <x v="25"/>
    <s v="Cold Climate Challenge HP RTU, Electric Backup"/>
    <b v="1"/>
    <n v="1.4211164510000001"/>
    <s v="Mercantile"/>
    <s v="GA, Bibb County"/>
    <s v="80001_100000"/>
    <s v="Small Packaged Unit"/>
    <s v="gen2_t8_halogen"/>
    <s v="Georgia"/>
    <n v="28.051604940000001"/>
    <s v="C: Strip Malls with some Food-Service with Small Packaged Units"/>
    <n v="1.0425709999999999E-3"/>
    <n v="1.237936E-3"/>
    <n v="0"/>
    <n v="0"/>
    <n v="0"/>
    <n v="3.7173089999999998E-3"/>
    <n v="1.679671E-3"/>
    <n v="2.0348639999999999E-3"/>
    <n v="0"/>
    <n v="5.9026399999999996E-4"/>
    <n v="1.6152699999999999E-4"/>
    <n v="3.4654500000000002E-4"/>
    <n v="3.711935E-3"/>
    <n v="0"/>
    <n v="0"/>
    <n v="3.8788360000000001E-3"/>
    <n v="2.026216E-3"/>
    <n v="2.0348639999999999E-3"/>
    <n v="0"/>
    <n v="4.3021989999999996E-3"/>
    <n v="1.2242128999999999E-2"/>
    <n v="127900.4806"/>
  </r>
  <r>
    <n v="26621"/>
    <x v="25"/>
    <s v="Cold Climate Challenge HP RTU, Electric Backup"/>
    <b v="1"/>
    <n v="4.2096490000000002E-3"/>
    <s v="Mercantile"/>
    <s v="GA, Bibb County"/>
    <s v="600001_1mil"/>
    <s v="Small Packaged Unit"/>
    <s v="gen2_t8_halogen"/>
    <s v="Georgia"/>
    <n v="9.3964513889999992"/>
    <s v="A: Non Food-Service Buildings with Small Packaged Units"/>
    <n v="9.2363100000000007E-6"/>
    <n v="1.28673E-5"/>
    <n v="0"/>
    <n v="0"/>
    <n v="0"/>
    <n v="5.4428100000000002E-5"/>
    <n v="1.11167E-5"/>
    <n v="4.2431100000000001E-5"/>
    <n v="0"/>
    <n v="0"/>
    <n v="0"/>
    <n v="0"/>
    <n v="0"/>
    <n v="0"/>
    <n v="0"/>
    <n v="5.4428100000000002E-5"/>
    <n v="1.11167E-5"/>
    <n v="4.2431100000000001E-5"/>
    <n v="0"/>
    <n v="0"/>
    <n v="1.07976E-4"/>
    <n v="3367.7194089999998"/>
  </r>
  <r>
    <n v="44082"/>
    <x v="25"/>
    <s v="Cold Climate Challenge HP RTU, Electric Backup"/>
    <b v="1"/>
    <n v="2.3207233000000001E-2"/>
    <s v="Mercantile"/>
    <s v="GA, Bibb County"/>
    <s v="400001_600000"/>
    <s v="Small Packaged Unit"/>
    <s v="gen2_t8_halogen"/>
    <s v="Georgia"/>
    <n v="21.088566669999999"/>
    <s v="C: Strip Malls with some Food-Service with Small Packaged Units"/>
    <n v="7.6691800000000003E-5"/>
    <n v="9.9155500000000003E-5"/>
    <n v="0"/>
    <n v="0"/>
    <n v="0"/>
    <n v="3.4612100000000002E-4"/>
    <n v="9.2862500000000001E-5"/>
    <n v="1.7079199999999999E-4"/>
    <n v="0"/>
    <n v="2.18588E-4"/>
    <n v="0"/>
    <n v="6.5990800000000004E-6"/>
    <n v="0"/>
    <n v="0"/>
    <n v="0"/>
    <n v="3.4612100000000002E-4"/>
    <n v="9.9461600000000003E-5"/>
    <n v="1.7079199999999999E-4"/>
    <n v="0"/>
    <n v="2.18588E-4"/>
    <n v="8.3496299999999998E-4"/>
    <n v="11603.61634"/>
  </r>
  <r>
    <n v="419"/>
    <x v="26"/>
    <s v="Ideal Thermal Air Loads"/>
    <b v="1"/>
    <n v="45.294103759999999"/>
    <s v="Mercantile"/>
    <s v="GA, Bibb County"/>
    <s v="1001_3000"/>
    <s v="Other HVAC"/>
    <s v="gen2_t8_halogen"/>
    <s v="Georgia"/>
    <n v="40.370833330000004"/>
    <s v="G: Buildings with Furnace-Based Multizone Systems"/>
    <n v="5.0268299999999997E-4"/>
    <n v="5.5874899999999999E-4"/>
    <n v="6.7641339999999998E-3"/>
    <n v="6.6155900000000004E-4"/>
    <n v="0"/>
    <n v="1.7000500000000001E-4"/>
    <n v="6.9848000000000002E-4"/>
    <n v="2.5565129999999998E-3"/>
    <n v="0"/>
    <n v="7.9936600000000003E-4"/>
    <n v="0"/>
    <n v="0"/>
    <n v="8.2812999999999995E-4"/>
    <n v="0"/>
    <n v="0"/>
    <n v="7.5956979999999997E-3"/>
    <n v="6.9848000000000002E-4"/>
    <n v="2.5565129999999998E-3"/>
    <n v="0"/>
    <n v="1.627496E-3"/>
    <n v="1.2478616E-2"/>
    <n v="90588.207519999996"/>
  </r>
  <r>
    <n v="420"/>
    <x v="26"/>
    <s v="Ideal Thermal Air Loads"/>
    <b v="1"/>
    <n v="11.33339761"/>
    <s v="Mercantile"/>
    <s v="GA, Bibb County"/>
    <s v="8001_12000"/>
    <s v="Small Packaged Unit"/>
    <s v="gen2_t8_halogen"/>
    <s v="Georgia"/>
    <n v="55.960277779999998"/>
    <s v="C: Strip Malls with some Food-Service with Small Packaged Units"/>
    <n v="8.0940899999999997E-4"/>
    <n v="9.0986699999999997E-4"/>
    <n v="8.6757669999999992E-3"/>
    <n v="2.4355309999999999E-3"/>
    <n v="0"/>
    <n v="4.3988399999999998E-4"/>
    <n v="8.52592E-4"/>
    <n v="1.857182E-3"/>
    <n v="0"/>
    <n v="7.9232900000000004E-4"/>
    <n v="0"/>
    <n v="2.1914730000000002E-3"/>
    <n v="4.3957290000000001E-3"/>
    <n v="0"/>
    <n v="0"/>
    <n v="1.1551182E-2"/>
    <n v="3.0440649999999999E-3"/>
    <n v="1.857182E-3"/>
    <n v="0"/>
    <n v="5.1880579999999997E-3"/>
    <n v="2.1640487E-2"/>
    <n v="113333.9761"/>
  </r>
  <r>
    <n v="421"/>
    <x v="26"/>
    <s v="Ideal Thermal Air Loads"/>
    <b v="1"/>
    <n v="5.291284675"/>
    <s v="Mercantile"/>
    <s v="GA, Bibb County"/>
    <s v="12001_30000"/>
    <s v="Small Packaged Unit"/>
    <s v="gen2_t8_halogen"/>
    <s v="Georgia"/>
    <n v="53.331481480000001"/>
    <s v="C: Strip Malls with some Food-Service with Small Packaged Units"/>
    <n v="8.5564899999999999E-4"/>
    <n v="9.5732800000000002E-4"/>
    <n v="8.6759439999999997E-3"/>
    <n v="1.055493E-3"/>
    <n v="0"/>
    <n v="4.1696099999999998E-4"/>
    <n v="2.0371619999999999E-3"/>
    <n v="2.011484E-3"/>
    <n v="0"/>
    <n v="4.3406299999999999E-4"/>
    <n v="0"/>
    <n v="3.4183899999999999E-3"/>
    <n v="2.1710169999999999E-3"/>
    <n v="0"/>
    <n v="0"/>
    <n v="1.0148397999999999E-2"/>
    <n v="5.4555519999999998E-3"/>
    <n v="2.011484E-3"/>
    <n v="0"/>
    <n v="2.6050800000000001E-3"/>
    <n v="2.0220464E-2"/>
    <n v="111116.9782"/>
  </r>
  <r>
    <n v="423"/>
    <x v="26"/>
    <s v="Ideal Thermal Air Loads"/>
    <b v="1"/>
    <n v="22.567696349999999"/>
    <s v="Mercantile"/>
    <s v="GA, Bibb County"/>
    <s v="3001_8000"/>
    <s v="Small Packaged Unit"/>
    <s v="gen3_t5_cfl"/>
    <s v="Georgia"/>
    <n v="50.531818180000002"/>
    <s v="C: Strip Malls with some Food-Service with Small Packaged Units"/>
    <n v="8.8556699999999997E-4"/>
    <n v="1.011692E-3"/>
    <n v="1.0797483E-2"/>
    <n v="6.4255699999999998E-4"/>
    <n v="0"/>
    <n v="1.4972999999999999E-4"/>
    <n v="3.3137459999999998E-3"/>
    <n v="2.103925E-3"/>
    <n v="0"/>
    <n v="1.0440479999999999E-3"/>
    <n v="0"/>
    <n v="0"/>
    <n v="3.350109E-3"/>
    <n v="0"/>
    <n v="0"/>
    <n v="1.1589769999999999E-2"/>
    <n v="3.3137459999999998E-3"/>
    <n v="2.103925E-3"/>
    <n v="0"/>
    <n v="4.3941579999999996E-3"/>
    <n v="2.1401386000000001E-2"/>
    <n v="124122.3299"/>
  </r>
  <r>
    <n v="869"/>
    <x v="26"/>
    <s v="Ideal Thermal Air Loads"/>
    <b v="1"/>
    <n v="63.879871080000001"/>
    <s v="Mercantile"/>
    <s v="GA, Bibb County"/>
    <s v="_1000"/>
    <s v="Small Packaged Unit"/>
    <s v="gen1_t12_incandescent"/>
    <s v="Georgia"/>
    <n v="34.316666669999996"/>
    <s v="A: Non Food-Service Buildings with Small Packaged Units"/>
    <n v="2.21595E-4"/>
    <n v="2.4593500000000002E-4"/>
    <n v="4.010596E-3"/>
    <n v="1.405283E-3"/>
    <n v="0"/>
    <n v="0"/>
    <n v="2.48846E-4"/>
    <n v="1.815182E-3"/>
    <n v="0"/>
    <n v="0"/>
    <n v="0"/>
    <n v="0"/>
    <n v="0"/>
    <n v="0"/>
    <n v="0"/>
    <n v="5.4158790000000002E-3"/>
    <n v="2.48846E-4"/>
    <n v="1.815182E-3"/>
    <n v="0"/>
    <n v="0"/>
    <n v="7.479907E-3"/>
    <n v="63879.871079999997"/>
  </r>
  <r>
    <n v="6095"/>
    <x v="26"/>
    <s v="Ideal Thermal Air Loads"/>
    <b v="1"/>
    <n v="0.80023063000000005"/>
    <s v="Mercantile"/>
    <s v="GA, Bibb County"/>
    <s v="150001_200000"/>
    <s v="Small Packaged Unit"/>
    <s v="gen5_led"/>
    <s v="Georgia"/>
    <n v="15.88625397"/>
    <s v="A: Non Food-Service Buildings with Small Packaged Units"/>
    <n v="2.8783200000000002E-4"/>
    <n v="3.18614E-4"/>
    <n v="4.5471929999999997E-3"/>
    <n v="3.7020299999999999E-4"/>
    <n v="0"/>
    <n v="0"/>
    <n v="1.0752940000000001E-3"/>
    <n v="1.5983589999999999E-3"/>
    <n v="0"/>
    <n v="0"/>
    <n v="0"/>
    <n v="0"/>
    <n v="0"/>
    <n v="0"/>
    <n v="0"/>
    <n v="4.9173960000000001E-3"/>
    <n v="1.0752940000000001E-3"/>
    <n v="1.5983589999999999E-3"/>
    <n v="0"/>
    <n v="0"/>
    <n v="7.5910489999999999E-3"/>
    <n v="140040.3602"/>
  </r>
  <r>
    <n v="6098"/>
    <x v="26"/>
    <s v="Ideal Thermal Air Loads"/>
    <b v="1"/>
    <n v="1.9489976870000001"/>
    <s v="Mercantile"/>
    <s v="GA, Bibb County"/>
    <s v="100001_150000"/>
    <s v="Small Packaged Unit"/>
    <s v="gen2_t8_halogen"/>
    <s v="Georgia"/>
    <n v="26.848977779999998"/>
    <s v="A: Non Food-Service Buildings with Small Packaged Units"/>
    <n v="5.4366500000000003E-4"/>
    <n v="6.2170699999999999E-4"/>
    <n v="1.4390748E-2"/>
    <n v="2.7112540000000002E-3"/>
    <n v="0"/>
    <n v="0"/>
    <n v="1.3099159999999999E-3"/>
    <n v="3.9071360000000003E-3"/>
    <n v="0"/>
    <n v="0"/>
    <n v="0"/>
    <n v="0"/>
    <n v="0"/>
    <n v="0"/>
    <n v="0"/>
    <n v="1.7102002000000002E-2"/>
    <n v="1.3099159999999999E-3"/>
    <n v="3.9071360000000003E-3"/>
    <n v="0"/>
    <n v="0"/>
    <n v="2.2319071999999999E-2"/>
    <n v="243624.71090000001"/>
  </r>
  <r>
    <n v="6099"/>
    <x v="26"/>
    <s v="Ideal Thermal Air Loads"/>
    <b v="1"/>
    <n v="2.490672708"/>
    <s v="Mercantile"/>
    <s v="GA, Bibb County"/>
    <s v="40001_52000"/>
    <s v="Small Packaged Unit"/>
    <s v="gen2_t8_halogen"/>
    <s v="Georgia"/>
    <n v="24.40724638"/>
    <s v="A: Non Food-Service Buildings with Small Packaged Units"/>
    <n v="2.4874899999999999E-4"/>
    <n v="2.9495299999999998E-4"/>
    <n v="5.7416999999999998E-3"/>
    <n v="1.3247790000000001E-3"/>
    <n v="0"/>
    <n v="0"/>
    <n v="6.1604900000000002E-4"/>
    <n v="1.859077E-3"/>
    <n v="0"/>
    <n v="0"/>
    <n v="0"/>
    <n v="0"/>
    <n v="0"/>
    <n v="0"/>
    <n v="0"/>
    <n v="7.0664789999999996E-3"/>
    <n v="6.1604900000000002E-4"/>
    <n v="1.859077E-3"/>
    <n v="0"/>
    <n v="0"/>
    <n v="9.5415810000000004E-3"/>
    <n v="114570.9445"/>
  </r>
  <r>
    <n v="6101"/>
    <x v="26"/>
    <s v="Ideal Thermal Air Loads"/>
    <b v="1"/>
    <n v="0.60833183300000004"/>
    <s v="Mercantile"/>
    <s v="GA, Bibb County"/>
    <s v="200001_400000"/>
    <s v="Small Packaged Unit"/>
    <s v="gen2_t8_halogen"/>
    <s v="Georgia"/>
    <n v="21.173361109999998"/>
    <s v="A: Non Food-Service Buildings with Small Packaged Units"/>
    <n v="4.3405599999999999E-4"/>
    <n v="4.9008099999999996E-4"/>
    <n v="7.9607110000000005E-3"/>
    <n v="1.1117239999999999E-3"/>
    <n v="0"/>
    <n v="0"/>
    <n v="1.4007900000000001E-3"/>
    <n v="2.7117249999999999E-3"/>
    <n v="0"/>
    <n v="0"/>
    <n v="0"/>
    <n v="0"/>
    <n v="0"/>
    <n v="0"/>
    <n v="0"/>
    <n v="9.0724340000000007E-3"/>
    <n v="1.4007900000000001E-3"/>
    <n v="2.7117249999999999E-3"/>
    <n v="0"/>
    <n v="0"/>
    <n v="1.3184955E-2"/>
    <n v="182499.55"/>
  </r>
  <r>
    <n v="6103"/>
    <x v="26"/>
    <s v="Ideal Thermal Air Loads"/>
    <b v="1"/>
    <n v="2.4894111959999998"/>
    <s v="Mercantile"/>
    <s v="GA, Bibb County"/>
    <s v="64001_70000"/>
    <s v="Small Packaged Unit"/>
    <s v="gen2_t8_halogen"/>
    <s v="Georgia"/>
    <n v="21.637893859999998"/>
    <s v="A: Non Food-Service Buildings with Small Packaged Units"/>
    <n v="3.4739100000000001E-4"/>
    <n v="4.0712799999999998E-4"/>
    <n v="7.486337E-3"/>
    <n v="1.4116459999999999E-3"/>
    <n v="0"/>
    <n v="0"/>
    <n v="8.0440299999999998E-4"/>
    <n v="2.611997E-3"/>
    <n v="0"/>
    <n v="0"/>
    <n v="0"/>
    <n v="0"/>
    <n v="0"/>
    <n v="0"/>
    <n v="0"/>
    <n v="8.8979820000000005E-3"/>
    <n v="8.0440299999999998E-4"/>
    <n v="2.611997E-3"/>
    <n v="0"/>
    <n v="0"/>
    <n v="1.2314406E-2"/>
    <n v="166790.55009999999"/>
  </r>
  <r>
    <n v="6104"/>
    <x v="26"/>
    <s v="Ideal Thermal Air Loads"/>
    <b v="1"/>
    <n v="2.1820552790000001"/>
    <s v="Mercantile"/>
    <s v="GA, Bibb County"/>
    <s v="70001_80000"/>
    <s v="Small Packaged Unit"/>
    <s v="gen2_t8_halogen"/>
    <s v="Georgia"/>
    <n v="17.651629629999999"/>
    <s v="A: Non Food-Service Buildings with Small Packaged Units"/>
    <n v="2.2007400000000001E-4"/>
    <n v="3.04185E-4"/>
    <n v="6.0289790000000003E-3"/>
    <n v="1.2753280000000001E-3"/>
    <n v="0"/>
    <n v="0"/>
    <n v="5.2926999999999998E-4"/>
    <n v="2.02331E-3"/>
    <n v="0"/>
    <n v="0"/>
    <n v="0"/>
    <n v="0"/>
    <n v="0"/>
    <n v="0"/>
    <n v="0"/>
    <n v="7.3043070000000003E-3"/>
    <n v="5.2926999999999998E-4"/>
    <n v="2.02331E-3"/>
    <n v="0"/>
    <n v="0"/>
    <n v="9.8568660000000006E-3"/>
    <n v="163654.1459"/>
  </r>
  <r>
    <n v="9131"/>
    <x v="26"/>
    <s v="Ideal Thermal Air Loads"/>
    <b v="1"/>
    <n v="1.374182652"/>
    <s v="Mercantile"/>
    <s v="GA, Bibb County"/>
    <s v="52001_64000"/>
    <s v="Small Packaged Unit"/>
    <s v="gen2_t8_halogen"/>
    <s v="Georgia"/>
    <n v="50.216570879999999"/>
    <s v="C: Strip Malls with some Food-Service with Small Packaged Units"/>
    <n v="6.1179599999999995E-4"/>
    <n v="7.0810899999999995E-4"/>
    <n v="5.6643550000000003E-3"/>
    <n v="2.5865799999999999E-4"/>
    <n v="0"/>
    <n v="1.2815E-4"/>
    <n v="1.9530070000000001E-3"/>
    <n v="1.1065949999999999E-3"/>
    <n v="0"/>
    <n v="4.6791399999999999E-4"/>
    <n v="0"/>
    <n v="1.1915420000000001E-3"/>
    <n v="2.886516E-3"/>
    <n v="0"/>
    <n v="0"/>
    <n v="6.051163E-3"/>
    <n v="3.1445499999999999E-3"/>
    <n v="1.1065949999999999E-3"/>
    <n v="0"/>
    <n v="3.3544299999999998E-3"/>
    <n v="1.3656725E-2"/>
    <n v="79702.593810000006"/>
  </r>
  <r>
    <n v="9133"/>
    <x v="26"/>
    <s v="Ideal Thermal Air Loads"/>
    <b v="1"/>
    <n v="0.98347234400000005"/>
    <s v="Mercantile"/>
    <s v="GA, Bibb County"/>
    <s v="30001_40000"/>
    <s v="Small Packaged Unit"/>
    <s v="gen3_t5_cfl"/>
    <s v="Georgia"/>
    <n v="37.934761899999998"/>
    <s v="C: Strip Malls with some Food-Service with Small Packaged Units"/>
    <n v="1.86262E-4"/>
    <n v="2.21478E-4"/>
    <n v="1.665429E-3"/>
    <n v="5.5457399999999995E-4"/>
    <n v="0"/>
    <n v="5.3505499999999998E-5"/>
    <n v="7.1723499999999999E-4"/>
    <n v="4.82137E-4"/>
    <n v="0"/>
    <n v="1.2460100000000001E-4"/>
    <n v="0"/>
    <n v="1.74415E-4"/>
    <n v="6.8356600000000003E-4"/>
    <n v="0"/>
    <n v="0"/>
    <n v="2.2735089999999999E-3"/>
    <n v="8.9165000000000002E-4"/>
    <n v="4.82137E-4"/>
    <n v="0"/>
    <n v="8.0816600000000003E-4"/>
    <n v="4.4554809999999999E-3"/>
    <n v="34421.532030000002"/>
  </r>
  <r>
    <n v="11585"/>
    <x v="26"/>
    <s v="Ideal Thermal Air Loads"/>
    <b v="1"/>
    <n v="1.4211164510000001"/>
    <s v="Mercantile"/>
    <s v="GA, Bibb County"/>
    <s v="80001_100000"/>
    <s v="Small Packaged Unit"/>
    <s v="gen2_t8_halogen"/>
    <s v="Georgia"/>
    <n v="40.851728399999999"/>
    <s v="C: Strip Malls with some Food-Service with Small Packaged Units"/>
    <n v="7.3259599999999996E-4"/>
    <n v="8.2852200000000005E-4"/>
    <n v="7.3840939999999999E-3"/>
    <n v="1.708644E-3"/>
    <n v="0"/>
    <n v="3.7227199999999999E-4"/>
    <n v="1.679671E-3"/>
    <n v="2.0348639999999999E-3"/>
    <n v="0"/>
    <n v="5.9027799999999996E-4"/>
    <n v="0"/>
    <n v="3.4654500000000002E-4"/>
    <n v="3.711921E-3"/>
    <n v="0"/>
    <n v="0"/>
    <n v="9.4650099999999994E-3"/>
    <n v="2.026216E-3"/>
    <n v="2.0348639999999999E-3"/>
    <n v="0"/>
    <n v="4.3021989999999996E-3"/>
    <n v="1.7828289000000001E-2"/>
    <n v="127900.4806"/>
  </r>
  <r>
    <n v="26621"/>
    <x v="26"/>
    <s v="Ideal Thermal Air Loads"/>
    <b v="1"/>
    <n v="4.2096490000000002E-3"/>
    <s v="Mercantile"/>
    <s v="GA, Bibb County"/>
    <s v="600001_1mil"/>
    <s v="Small Packaged Unit"/>
    <s v="gen2_t8_halogen"/>
    <s v="Georgia"/>
    <n v="16.589888890000001"/>
    <s v="A: Non Food-Service Buildings with Small Packaged Units"/>
    <n v="4.5961699999999997E-6"/>
    <n v="6.3811900000000001E-6"/>
    <n v="1.09268E-4"/>
    <n v="2.78211E-5"/>
    <n v="0"/>
    <n v="0"/>
    <n v="1.11167E-5"/>
    <n v="4.2431100000000001E-5"/>
    <n v="0"/>
    <n v="0"/>
    <n v="0"/>
    <n v="0"/>
    <n v="0"/>
    <n v="0"/>
    <n v="0"/>
    <n v="1.3708899999999999E-4"/>
    <n v="1.11167E-5"/>
    <n v="4.2431100000000001E-5"/>
    <n v="0"/>
    <n v="0"/>
    <n v="1.9063700000000001E-4"/>
    <n v="3367.7194089999998"/>
  </r>
  <r>
    <n v="44082"/>
    <x v="26"/>
    <s v="Ideal Thermal Air Loads"/>
    <b v="1"/>
    <n v="2.3207233000000001E-2"/>
    <s v="Mercantile"/>
    <s v="GA, Bibb County"/>
    <s v="400001_600000"/>
    <s v="Small Packaged Unit"/>
    <s v="gen2_t8_halogen"/>
    <s v="Georgia"/>
    <n v="32.354566669999997"/>
    <s v="C: Strip Malls with some Food-Service with Small Packaged Units"/>
    <n v="5.1206099999999998E-5"/>
    <n v="6.3097399999999997E-5"/>
    <n v="5.8175999999999996E-4"/>
    <n v="1.6687900000000001E-4"/>
    <n v="0"/>
    <n v="4.354E-5"/>
    <n v="9.2862500000000001E-5"/>
    <n v="1.7079199999999999E-4"/>
    <n v="0"/>
    <n v="2.18588E-4"/>
    <n v="0"/>
    <n v="6.5990800000000004E-6"/>
    <n v="0"/>
    <n v="0"/>
    <n v="0"/>
    <n v="7.9217800000000004E-4"/>
    <n v="9.9461600000000003E-5"/>
    <n v="1.7079199999999999E-4"/>
    <n v="0"/>
    <n v="2.18588E-4"/>
    <n v="1.2810199999999999E-3"/>
    <n v="11603.61634"/>
  </r>
  <r>
    <n v="419"/>
    <x v="27"/>
    <s v="LED Lighting"/>
    <b v="1"/>
    <n v="45.294103759999999"/>
    <s v="Mercantile"/>
    <s v="GA, Bibb County"/>
    <s v="1001_3000"/>
    <s v="Other HVAC"/>
    <s v="gen2_t8_halogen"/>
    <s v="Georgia"/>
    <n v="25.541666670000001"/>
    <s v="G: Buildings with Furnace-Based Multizone Systems"/>
    <n v="6.9182800000000002E-4"/>
    <n v="8.6363599999999998E-4"/>
    <n v="0"/>
    <n v="0"/>
    <n v="0"/>
    <n v="3.1210489999999999E-3"/>
    <n v="6.9848000000000002E-4"/>
    <n v="1.8013650000000001E-3"/>
    <n v="0"/>
    <n v="7.9936600000000003E-4"/>
    <n v="6.4653400000000004E-4"/>
    <n v="0"/>
    <n v="8.2812999999999995E-4"/>
    <n v="0"/>
    <n v="0"/>
    <n v="3.7675830000000001E-3"/>
    <n v="6.9848000000000002E-4"/>
    <n v="1.8013650000000001E-3"/>
    <n v="0"/>
    <n v="1.627496E-3"/>
    <n v="7.8949239999999993E-3"/>
    <n v="90588.207519999996"/>
  </r>
  <r>
    <n v="420"/>
    <x v="27"/>
    <s v="LED Lighting"/>
    <b v="1"/>
    <n v="11.33339761"/>
    <s v="Mercantile"/>
    <s v="GA, Bibb County"/>
    <s v="8001_12000"/>
    <s v="Small Packaged Unit"/>
    <s v="gen2_t8_halogen"/>
    <s v="Georgia"/>
    <n v="43.139444439999998"/>
    <s v="C: Strip Malls with some Food-Service with Small Packaged Units"/>
    <n v="1.2551719999999999E-3"/>
    <n v="1.5227929999999999E-3"/>
    <n v="0"/>
    <n v="0"/>
    <n v="0"/>
    <n v="4.8677319999999996E-3"/>
    <n v="8.52592E-4"/>
    <n v="1.283668E-3"/>
    <n v="0"/>
    <n v="7.9232900000000004E-4"/>
    <n v="2.2989999999999998E-3"/>
    <n v="2.1914730000000002E-3"/>
    <n v="4.3957290000000001E-3"/>
    <n v="0"/>
    <n v="0"/>
    <n v="7.1667320000000003E-3"/>
    <n v="3.0440649999999999E-3"/>
    <n v="1.283668E-3"/>
    <n v="0"/>
    <n v="5.1880579999999997E-3"/>
    <n v="1.6682523000000001E-2"/>
    <n v="113333.9761"/>
  </r>
  <r>
    <n v="421"/>
    <x v="27"/>
    <s v="LED Lighting"/>
    <b v="1"/>
    <n v="5.291284675"/>
    <s v="Mercantile"/>
    <s v="GA, Bibb County"/>
    <s v="12001_30000"/>
    <s v="Small Packaged Unit"/>
    <s v="gen2_t8_halogen"/>
    <s v="Georgia"/>
    <n v="39.293386239999997"/>
    <s v="C: Strip Malls with some Food-Service with Small Packaged Units"/>
    <n v="1.1614970000000001E-3"/>
    <n v="1.445247E-3"/>
    <n v="0"/>
    <n v="0"/>
    <n v="0"/>
    <n v="4.7054829999999999E-3"/>
    <n v="2.0371619999999999E-3"/>
    <n v="1.4158829999999999E-3"/>
    <n v="0"/>
    <n v="4.3406299999999999E-4"/>
    <n v="7.1601599999999998E-4"/>
    <n v="3.4183899999999999E-3"/>
    <n v="2.1709670000000002E-3"/>
    <n v="0"/>
    <n v="0"/>
    <n v="5.4214989999999998E-3"/>
    <n v="5.4555519999999998E-3"/>
    <n v="1.4158829999999999E-3"/>
    <n v="0"/>
    <n v="2.6050299999999999E-3"/>
    <n v="1.4897964E-2"/>
    <n v="111116.9782"/>
  </r>
  <r>
    <n v="423"/>
    <x v="27"/>
    <s v="LED Lighting"/>
    <b v="1"/>
    <n v="22.567696349999999"/>
    <s v="Mercantile"/>
    <s v="GA, Bibb County"/>
    <s v="3001_8000"/>
    <s v="Small Packaged Unit"/>
    <s v="gen3_t5_cfl"/>
    <s v="Georgia"/>
    <n v="44.41464646"/>
    <s v="C: Strip Malls with some Food-Service with Small Packaged Units"/>
    <n v="1.711237E-3"/>
    <n v="1.9777739999999999E-3"/>
    <n v="0"/>
    <n v="0"/>
    <n v="0"/>
    <n v="7.4407420000000002E-3"/>
    <n v="3.3137459999999998E-3"/>
    <n v="1.9725900000000002E-3"/>
    <n v="0"/>
    <n v="1.0440479999999999E-3"/>
    <n v="1.6896000000000001E-3"/>
    <n v="0"/>
    <n v="3.350109E-3"/>
    <n v="0"/>
    <n v="0"/>
    <n v="9.1303419999999996E-3"/>
    <n v="3.3137459999999998E-3"/>
    <n v="1.9725900000000002E-3"/>
    <n v="0"/>
    <n v="4.3941579999999996E-3"/>
    <n v="1.8810622999999999E-2"/>
    <n v="124122.3299"/>
  </r>
  <r>
    <n v="869"/>
    <x v="27"/>
    <s v="LED Lighting"/>
    <b v="1"/>
    <n v="63.879871080000001"/>
    <s v="Mercantile"/>
    <s v="GA, Bibb County"/>
    <s v="_1000"/>
    <s v="Small Packaged Unit"/>
    <s v="gen1_t12_incandescent"/>
    <s v="Georgia"/>
    <n v="23.705555560000001"/>
    <s v="A: Non Food-Service Buildings with Small Packaged Units"/>
    <n v="4.36002E-4"/>
    <n v="5.3631999999999996E-4"/>
    <n v="0"/>
    <n v="0"/>
    <n v="0"/>
    <n v="2.1130709999999998E-3"/>
    <n v="2.48846E-4"/>
    <n v="1.2884280000000001E-3"/>
    <n v="0"/>
    <n v="0"/>
    <n v="1.517294E-3"/>
    <n v="0"/>
    <n v="0"/>
    <n v="0"/>
    <n v="0"/>
    <n v="3.6303640000000001E-3"/>
    <n v="2.48846E-4"/>
    <n v="1.2884280000000001E-3"/>
    <n v="0"/>
    <n v="0"/>
    <n v="5.1670329999999997E-3"/>
    <n v="63879.871079999997"/>
  </r>
  <r>
    <n v="6095"/>
    <x v="27"/>
    <s v="LED Lighting"/>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27"/>
    <s v="LED Lighting"/>
    <b v="1"/>
    <n v="1.9489976870000001"/>
    <s v="Mercantile"/>
    <s v="GA, Bibb County"/>
    <s v="100001_150000"/>
    <s v="Small Packaged Unit"/>
    <s v="gen2_t8_halogen"/>
    <s v="Georgia"/>
    <n v="17.688488889999999"/>
    <s v="A: Non Food-Service Buildings with Small Packaged Units"/>
    <n v="1.3031799999999999E-3"/>
    <n v="1.6402229999999999E-3"/>
    <n v="0"/>
    <n v="0"/>
    <n v="0"/>
    <n v="8.6906840000000006E-3"/>
    <n v="1.3099159999999999E-3"/>
    <n v="2.563489E-3"/>
    <n v="0"/>
    <n v="0"/>
    <n v="2.1400339999999999E-3"/>
    <n v="0"/>
    <n v="0"/>
    <n v="0"/>
    <n v="0"/>
    <n v="1.0830718E-2"/>
    <n v="1.3099159999999999E-3"/>
    <n v="2.563489E-3"/>
    <n v="0"/>
    <n v="0"/>
    <n v="1.4704122999999999E-2"/>
    <n v="243624.71090000001"/>
  </r>
  <r>
    <n v="6099"/>
    <x v="27"/>
    <s v="LED Lighting"/>
    <b v="1"/>
    <n v="2.490672708"/>
    <s v="Mercantile"/>
    <s v="GA, Bibb County"/>
    <s v="40001_52000"/>
    <s v="Small Packaged Unit"/>
    <s v="gen2_t8_halogen"/>
    <s v="Georgia"/>
    <n v="22.634782609999998"/>
    <s v="A: Non Food-Service Buildings with Small Packaged Units"/>
    <n v="8.2835199999999997E-4"/>
    <n v="9.4335800000000004E-4"/>
    <n v="0"/>
    <n v="0"/>
    <n v="0"/>
    <n v="4.8936179999999998E-3"/>
    <n v="6.1604900000000002E-4"/>
    <n v="1.2165170000000001E-3"/>
    <n v="0"/>
    <n v="0"/>
    <n v="2.122484E-3"/>
    <n v="0"/>
    <n v="0"/>
    <n v="0"/>
    <n v="0"/>
    <n v="7.0161010000000003E-3"/>
    <n v="6.1604900000000002E-4"/>
    <n v="1.2165170000000001E-3"/>
    <n v="0"/>
    <n v="0"/>
    <n v="8.8486669999999993E-3"/>
    <n v="114570.9445"/>
  </r>
  <r>
    <n v="6101"/>
    <x v="27"/>
    <s v="LED Lighting"/>
    <b v="1"/>
    <n v="0.60833183300000004"/>
    <s v="Mercantile"/>
    <s v="GA, Bibb County"/>
    <s v="200001_400000"/>
    <s v="Small Packaged Unit"/>
    <s v="gen2_t8_halogen"/>
    <s v="Georgia"/>
    <n v="12.88600926"/>
    <s v="A: Non Food-Service Buildings with Small Packaged Units"/>
    <n v="7.2072499999999997E-4"/>
    <n v="9.0156899999999996E-4"/>
    <n v="0"/>
    <n v="0"/>
    <n v="0"/>
    <n v="3.849239E-3"/>
    <n v="1.4007900000000001E-3"/>
    <n v="1.729993E-3"/>
    <n v="0"/>
    <n v="0"/>
    <n v="1.0442750000000001E-3"/>
    <n v="0"/>
    <n v="0"/>
    <n v="0"/>
    <n v="0"/>
    <n v="4.8935139999999999E-3"/>
    <n v="1.4007900000000001E-3"/>
    <n v="1.729993E-3"/>
    <n v="0"/>
    <n v="0"/>
    <n v="8.0243020000000005E-3"/>
    <n v="182499.55"/>
  </r>
  <r>
    <n v="6103"/>
    <x v="27"/>
    <s v="LED Lighting"/>
    <b v="1"/>
    <n v="2.4894111959999998"/>
    <s v="Mercantile"/>
    <s v="GA, Bibb County"/>
    <s v="64001_70000"/>
    <s v="Small Packaged Unit"/>
    <s v="gen2_t8_halogen"/>
    <s v="Georgia"/>
    <n v="18.605845769999998"/>
    <s v="A: Non Food-Service Buildings with Small Packaged Units"/>
    <n v="9.830590000000001E-4"/>
    <n v="1.1602979999999999E-3"/>
    <n v="0"/>
    <n v="0"/>
    <n v="0"/>
    <n v="6.1317910000000002E-3"/>
    <n v="8.0440299999999998E-4"/>
    <n v="1.712884E-3"/>
    <n v="0"/>
    <n v="0"/>
    <n v="1.939727E-3"/>
    <n v="0"/>
    <n v="0"/>
    <n v="0"/>
    <n v="0"/>
    <n v="8.0715179999999997E-3"/>
    <n v="8.0440299999999998E-4"/>
    <n v="1.712884E-3"/>
    <n v="0"/>
    <n v="0"/>
    <n v="1.0588828E-2"/>
    <n v="166790.55009999999"/>
  </r>
  <r>
    <n v="6104"/>
    <x v="27"/>
    <s v="LED Lighting"/>
    <b v="1"/>
    <n v="2.1820552790000001"/>
    <s v="Mercantile"/>
    <s v="GA, Bibb County"/>
    <s v="70001_80000"/>
    <s v="Small Packaged Unit"/>
    <s v="gen2_t8_halogen"/>
    <s v="Georgia"/>
    <n v="11.801111110000001"/>
    <s v="A: Non Food-Service Buildings with Small Packaged Units"/>
    <n v="5.1256900000000005E-4"/>
    <n v="7.1924399999999996E-4"/>
    <n v="0"/>
    <n v="0"/>
    <n v="0"/>
    <n v="3.4844849999999998E-3"/>
    <n v="5.2926999999999998E-4"/>
    <n v="1.3143339999999999E-3"/>
    <n v="0"/>
    <n v="0"/>
    <n v="1.261802E-3"/>
    <n v="0"/>
    <n v="0"/>
    <n v="0"/>
    <n v="0"/>
    <n v="4.7462880000000004E-3"/>
    <n v="5.2926999999999998E-4"/>
    <n v="1.3143339999999999E-3"/>
    <n v="0"/>
    <n v="0"/>
    <n v="6.5898720000000001E-3"/>
    <n v="163654.1459"/>
  </r>
  <r>
    <n v="9131"/>
    <x v="27"/>
    <s v="LED Lighting"/>
    <b v="1"/>
    <n v="1.374182652"/>
    <s v="Mercantile"/>
    <s v="GA, Bibb County"/>
    <s v="52001_64000"/>
    <s v="Small Packaged Unit"/>
    <s v="gen2_t8_halogen"/>
    <s v="Georgia"/>
    <n v="38.035201149999999"/>
    <s v="C: Strip Malls with some Food-Service with Small Packaged Units"/>
    <n v="8.3807300000000005E-4"/>
    <n v="1.0121970000000001E-3"/>
    <n v="0"/>
    <n v="0"/>
    <n v="0"/>
    <n v="2.977885E-3"/>
    <n v="1.9530070000000001E-3"/>
    <n v="7.33996E-4"/>
    <n v="0"/>
    <n v="4.6791399999999999E-4"/>
    <n v="1.3307400000000001E-4"/>
    <n v="1.1915420000000001E-3"/>
    <n v="2.886516E-3"/>
    <n v="0"/>
    <n v="0"/>
    <n v="3.1109589999999999E-3"/>
    <n v="3.1445499999999999E-3"/>
    <n v="7.33996E-4"/>
    <n v="0"/>
    <n v="3.3544299999999998E-3"/>
    <n v="1.0343922E-2"/>
    <n v="79702.593810000006"/>
  </r>
  <r>
    <n v="9133"/>
    <x v="27"/>
    <s v="LED Lighting"/>
    <b v="1"/>
    <n v="0.98347234400000005"/>
    <s v="Mercantile"/>
    <s v="GA, Bibb County"/>
    <s v="30001_40000"/>
    <s v="Small Packaged Unit"/>
    <s v="gen3_t5_cfl"/>
    <s v="Georgia"/>
    <n v="30.602063489999999"/>
    <s v="C: Strip Malls with some Food-Service with Small Packaged Units"/>
    <n v="2.7843399999999998E-4"/>
    <n v="3.5681800000000001E-4"/>
    <n v="0"/>
    <n v="0"/>
    <n v="0"/>
    <n v="9.3658000000000001E-4"/>
    <n v="7.1723499999999999E-4"/>
    <n v="4.5009899999999997E-4"/>
    <n v="0"/>
    <n v="1.2460100000000001E-4"/>
    <n v="5.0774299999999995E-4"/>
    <n v="1.74415E-4"/>
    <n v="6.8356600000000003E-4"/>
    <n v="0"/>
    <n v="0"/>
    <n v="1.444323E-3"/>
    <n v="8.9165000000000002E-4"/>
    <n v="4.5009899999999997E-4"/>
    <n v="0"/>
    <n v="8.0816600000000003E-4"/>
    <n v="3.5942470000000001E-3"/>
    <n v="34421.532030000002"/>
  </r>
  <r>
    <n v="11585"/>
    <x v="27"/>
    <s v="LED Lighting"/>
    <b v="1"/>
    <n v="1.4211164510000001"/>
    <s v="Mercantile"/>
    <s v="GA, Bibb County"/>
    <s v="80001_100000"/>
    <s v="Small Packaged Unit"/>
    <s v="gen2_t8_halogen"/>
    <s v="Georgia"/>
    <n v="29.238888889999998"/>
    <s v="C: Strip Malls with some Food-Service with Small Packaged Units"/>
    <n v="1.02552E-3"/>
    <n v="1.259128E-3"/>
    <n v="0"/>
    <n v="0"/>
    <n v="0"/>
    <n v="4.1368869999999997E-3"/>
    <n v="1.679671E-3"/>
    <n v="1.3587849999999999E-3"/>
    <n v="0"/>
    <n v="5.9027799999999996E-4"/>
    <n v="9.3620400000000005E-4"/>
    <n v="3.4654500000000002E-4"/>
    <n v="3.711921E-3"/>
    <n v="0"/>
    <n v="0"/>
    <n v="5.0730899999999997E-3"/>
    <n v="2.026216E-3"/>
    <n v="1.3587849999999999E-3"/>
    <n v="0"/>
    <n v="4.3021989999999996E-3"/>
    <n v="1.2760277E-2"/>
    <n v="127900.4806"/>
  </r>
  <r>
    <n v="26621"/>
    <x v="27"/>
    <s v="LED Lighting"/>
    <b v="1"/>
    <n v="4.2096490000000002E-3"/>
    <s v="Mercantile"/>
    <s v="GA, Bibb County"/>
    <s v="600001_1mil"/>
    <s v="Small Packaged Unit"/>
    <s v="gen2_t8_halogen"/>
    <s v="Georgia"/>
    <n v="10.36097917"/>
    <s v="A: Non Food-Service Buildings with Small Packaged Units"/>
    <n v="9.8077299999999997E-6"/>
    <n v="1.4188100000000001E-5"/>
    <n v="0"/>
    <n v="0"/>
    <n v="0"/>
    <n v="8.0686500000000001E-5"/>
    <n v="1.11167E-5"/>
    <n v="2.7256100000000002E-5"/>
    <n v="0"/>
    <n v="0"/>
    <n v="0"/>
    <n v="0"/>
    <n v="0"/>
    <n v="0"/>
    <n v="0"/>
    <n v="8.0686500000000001E-5"/>
    <n v="1.11167E-5"/>
    <n v="2.7256100000000002E-5"/>
    <n v="0"/>
    <n v="0"/>
    <n v="1.19059E-4"/>
    <n v="3367.7194089999998"/>
  </r>
  <r>
    <n v="44082"/>
    <x v="27"/>
    <s v="LED Lighting"/>
    <b v="1"/>
    <n v="2.3207233000000001E-2"/>
    <s v="Mercantile"/>
    <s v="GA, Bibb County"/>
    <s v="400001_600000"/>
    <s v="Small Packaged Unit"/>
    <s v="gen2_t8_halogen"/>
    <s v="Georgia"/>
    <n v="23.90257222"/>
    <s v="C: Strip Malls with some Food-Service with Small Packaged Units"/>
    <n v="8.5650399999999996E-5"/>
    <n v="1.12433E-4"/>
    <n v="0"/>
    <n v="0"/>
    <n v="0"/>
    <n v="5.1234000000000002E-4"/>
    <n v="9.2862500000000001E-5"/>
    <n v="1.15989E-4"/>
    <n v="0"/>
    <n v="2.18588E-4"/>
    <n v="0"/>
    <n v="6.5990800000000004E-6"/>
    <n v="0"/>
    <n v="0"/>
    <n v="0"/>
    <n v="5.1234000000000002E-4"/>
    <n v="9.9461600000000003E-5"/>
    <n v="1.15989E-4"/>
    <n v="0"/>
    <n v="2.18588E-4"/>
    <n v="9.4637900000000001E-4"/>
    <n v="11603.61634"/>
  </r>
  <r>
    <n v="419"/>
    <x v="28"/>
    <s v="Electric Kitchen Equipment"/>
    <b v="1"/>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28"/>
    <s v="Electric Kitchen Equipment"/>
    <b v="1"/>
    <n v="11.33339761"/>
    <s v="Mercantile"/>
    <s v="GA, Bibb County"/>
    <s v="8001_12000"/>
    <s v="Small Packaged Unit"/>
    <s v="gen2_t8_halogen"/>
    <s v="Georgia"/>
    <n v="41.903333330000002"/>
    <s v="C: Strip Malls with some Food-Service with Small Packaged Units"/>
    <n v="1.2452260000000001E-3"/>
    <n v="1.584827E-3"/>
    <n v="0"/>
    <n v="0"/>
    <n v="0"/>
    <n v="4.9252020000000001E-3"/>
    <n v="2.016379E-3"/>
    <n v="1.857182E-3"/>
    <n v="0"/>
    <n v="7.9232900000000004E-4"/>
    <n v="2.2176829999999998E-3"/>
    <n v="0"/>
    <n v="4.3957290000000001E-3"/>
    <n v="0"/>
    <n v="0"/>
    <n v="7.1428849999999999E-3"/>
    <n v="2.016379E-3"/>
    <n v="1.857182E-3"/>
    <n v="0"/>
    <n v="5.1880579999999997E-3"/>
    <n v="1.6204504000000002E-2"/>
    <n v="113333.9761"/>
  </r>
  <r>
    <n v="421"/>
    <x v="28"/>
    <s v="Electric Kitchen Equipment"/>
    <b v="1"/>
    <n v="5.291284675"/>
    <s v="Mercantile"/>
    <s v="GA, Bibb County"/>
    <s v="12001_30000"/>
    <s v="Small Packaged Unit"/>
    <s v="gen2_t8_halogen"/>
    <s v="Georgia"/>
    <n v="37.177910050000001"/>
    <s v="C: Strip Malls with some Food-Service with Small Packaged Units"/>
    <n v="1.142314E-3"/>
    <n v="1.5335049999999999E-3"/>
    <n v="0"/>
    <n v="0"/>
    <n v="0"/>
    <n v="4.7768489999999997E-3"/>
    <n v="4.0795400000000004E-3"/>
    <n v="2.011484E-3"/>
    <n v="0"/>
    <n v="4.3406299999999999E-4"/>
    <n v="6.2293400000000001E-4"/>
    <n v="0"/>
    <n v="2.1709670000000002E-3"/>
    <n v="0"/>
    <n v="0"/>
    <n v="5.3997840000000004E-3"/>
    <n v="4.0795400000000004E-3"/>
    <n v="2.011484E-3"/>
    <n v="0"/>
    <n v="2.6050299999999999E-3"/>
    <n v="1.4095888000000001E-2"/>
    <n v="111116.9782"/>
  </r>
  <r>
    <n v="423"/>
    <x v="28"/>
    <s v="Electric Kitchen Equipment"/>
    <b v="1"/>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28"/>
    <s v="Electric Kitchen Equipment"/>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28"/>
    <s v="Electric Kitchen Equipment"/>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28"/>
    <s v="Electric Kitchen Equipment"/>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28"/>
    <s v="Electric Kitchen Equipment"/>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28"/>
    <s v="Electric Kitchen Equipment"/>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28"/>
    <s v="Electric Kitchen Equipment"/>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28"/>
    <s v="Electric Kitchen Equipment"/>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28"/>
    <s v="Electric Kitchen Equipment"/>
    <b v="1"/>
    <n v="1.374182652"/>
    <s v="Mercantile"/>
    <s v="GA, Bibb County"/>
    <s v="52001_64000"/>
    <s v="Small Packaged Unit"/>
    <s v="gen2_t8_halogen"/>
    <s v="Georgia"/>
    <n v="37.401149429999997"/>
    <s v="C: Strip Malls with some Food-Service with Small Packaged Units"/>
    <n v="8.4296700000000002E-4"/>
    <n v="1.055442E-3"/>
    <n v="0"/>
    <n v="0"/>
    <n v="0"/>
    <n v="3.0538449999999999E-3"/>
    <n v="2.5505300000000001E-3"/>
    <n v="1.1065949999999999E-3"/>
    <n v="0"/>
    <n v="4.6791399999999999E-4"/>
    <n v="1.06086E-4"/>
    <n v="0"/>
    <n v="2.886516E-3"/>
    <n v="0"/>
    <n v="0"/>
    <n v="3.1599319999999998E-3"/>
    <n v="2.5505300000000001E-3"/>
    <n v="1.1065949999999999E-3"/>
    <n v="0"/>
    <n v="3.3544299999999998E-3"/>
    <n v="1.0171487E-2"/>
    <n v="79702.593810000006"/>
  </r>
  <r>
    <n v="9133"/>
    <x v="28"/>
    <s v="Electric Kitchen Equipment"/>
    <b v="1"/>
    <n v="0.98347234400000005"/>
    <s v="Mercantile"/>
    <s v="GA, Bibb County"/>
    <s v="30001_40000"/>
    <s v="Small Packaged Unit"/>
    <s v="gen3_t5_cfl"/>
    <s v="Georgia"/>
    <n v="30.00150794"/>
    <s v="C: Strip Malls with some Food-Service with Small Packaged Units"/>
    <n v="2.7547299999999998E-4"/>
    <n v="3.5797599999999998E-4"/>
    <n v="0"/>
    <n v="0"/>
    <n v="0"/>
    <n v="9.3643100000000005E-4"/>
    <n v="7.9747499999999996E-4"/>
    <n v="4.82137E-4"/>
    <n v="0"/>
    <n v="1.2460100000000001E-4"/>
    <n v="4.9950299999999999E-4"/>
    <n v="0"/>
    <n v="6.8356600000000003E-4"/>
    <n v="0"/>
    <n v="0"/>
    <n v="1.4359329999999999E-3"/>
    <n v="7.9747499999999996E-4"/>
    <n v="4.82137E-4"/>
    <n v="0"/>
    <n v="8.0816600000000003E-4"/>
    <n v="3.5237110000000001E-3"/>
    <n v="34421.532030000002"/>
  </r>
  <r>
    <n v="11585"/>
    <x v="28"/>
    <s v="Electric Kitchen Equipment"/>
    <b v="1"/>
    <n v="1.4211164510000001"/>
    <s v="Mercantile"/>
    <s v="GA, Bibb County"/>
    <s v="80001_100000"/>
    <s v="Small Packaged Unit"/>
    <s v="gen2_t8_halogen"/>
    <s v="Georgia"/>
    <n v="30.74808642"/>
    <s v="C: Strip Malls with some Food-Service with Small Packaged Units"/>
    <n v="1.082125E-3"/>
    <n v="1.3645580000000001E-3"/>
    <n v="0"/>
    <n v="0"/>
    <n v="0"/>
    <n v="4.365102E-3"/>
    <n v="1.9486449999999999E-3"/>
    <n v="2.0348639999999999E-3"/>
    <n v="0"/>
    <n v="5.9027799999999996E-4"/>
    <n v="7.6811700000000002E-4"/>
    <n v="0"/>
    <n v="3.711921E-3"/>
    <n v="0"/>
    <n v="0"/>
    <n v="5.1332180000000002E-3"/>
    <n v="1.9486449999999999E-3"/>
    <n v="2.0348639999999999E-3"/>
    <n v="0"/>
    <n v="4.3021989999999996E-3"/>
    <n v="1.3418912E-2"/>
    <n v="127900.4806"/>
  </r>
  <r>
    <n v="26621"/>
    <x v="28"/>
    <s v="Electric Kitchen Equipment"/>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28"/>
    <s v="Electric Kitchen Equipment"/>
    <b v="1"/>
    <n v="2.3207233000000001E-2"/>
    <s v="Mercantile"/>
    <s v="GA, Bibb County"/>
    <s v="400001_600000"/>
    <s v="Small Packaged Unit"/>
    <s v="gen2_t8_halogen"/>
    <s v="Georgia"/>
    <n v="25.318194439999999"/>
    <s v="C: Strip Malls with some Food-Service with Small Packaged Units"/>
    <n v="8.9528299999999995E-5"/>
    <n v="1.1945700000000001E-4"/>
    <n v="0"/>
    <n v="0"/>
    <n v="0"/>
    <n v="5.1506299999999996E-4"/>
    <n v="9.7984499999999997E-5"/>
    <n v="1.7079199999999999E-4"/>
    <n v="0"/>
    <n v="2.18588E-4"/>
    <n v="0"/>
    <n v="0"/>
    <n v="0"/>
    <n v="0"/>
    <n v="0"/>
    <n v="5.1506299999999996E-4"/>
    <n v="9.7984499999999997E-5"/>
    <n v="1.7079199999999999E-4"/>
    <n v="0"/>
    <n v="2.18588E-4"/>
    <n v="1.0024280000000001E-3"/>
    <n v="11603.61634"/>
  </r>
  <r>
    <n v="419"/>
    <x v="29"/>
    <s v="Demand Flexibility, Thermostat Control, Load Shed for Daily Bldg Peak Reduction"/>
    <b v="0"/>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29"/>
    <s v="Demand Flexibility, Thermostat Control, Load Shed for Daily Bldg Peak Reduction"/>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29"/>
    <s v="Demand Flexibility, Thermostat Control, Load Shed for Daily Bldg Peak Reduction"/>
    <b v="0"/>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29"/>
    <s v="Demand Flexibility, Thermostat Control, Load Shed for Daily Bldg Peak Reduction"/>
    <b v="0"/>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29"/>
    <s v="Demand Flexibility, Thermostat Control, Load Shed for Daily Bldg Peak Reduction"/>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29"/>
    <s v="Demand Flexibility, Thermostat Control, Load Shed for Daily Bldg Peak Reduction"/>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29"/>
    <s v="Demand Flexibility, Thermostat Control, Load Shed for Daily Bldg Peak Reduction"/>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29"/>
    <s v="Demand Flexibility, Thermostat Control, Load Shed for Daily Bldg Peak Reduction"/>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29"/>
    <s v="Demand Flexibility, Thermostat Control, Load Shed for Daily Bldg Peak Reduction"/>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29"/>
    <s v="Demand Flexibility, Thermostat Control, Load Shed for Daily Bldg Peak Reduction"/>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29"/>
    <s v="Demand Flexibility, Thermostat Control, Load Shed for Daily Bldg Peak Reduction"/>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29"/>
    <s v="Demand Flexibility, Thermostat Control, Load Shed for Daily Bldg Peak Reduction"/>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29"/>
    <s v="Demand Flexibility, Thermostat Control, Load Shed for Daily Bldg Peak Reduction"/>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29"/>
    <s v="Demand Flexibility, Thermostat Control, Load Shed for Daily Bldg Peak Reduction"/>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29"/>
    <s v="Demand Flexibility, Thermostat Control, Load Shed for Daily Bldg Peak Reduction"/>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29"/>
    <s v="Demand Flexibility, Thermostat Control, Load Shed for Daily Bldg Peak Reduction"/>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30"/>
    <s v="Demand Flexibility, Thermostat Control, Load Shift for Daily Bldg Peak Reduction"/>
    <b v="0"/>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30"/>
    <s v="Demand Flexibility, Thermostat Control, Load Shift for Daily Bldg Peak Reduction"/>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30"/>
    <s v="Demand Flexibility, Thermostat Control, Load Shift for Daily Bldg Peak Reduction"/>
    <b v="0"/>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30"/>
    <s v="Demand Flexibility, Thermostat Control, Load Shift for Daily Bldg Peak Reduction"/>
    <b v="0"/>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30"/>
    <s v="Demand Flexibility, Thermostat Control, Load Shift for Daily Bldg Peak Reduction"/>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30"/>
    <s v="Demand Flexibility, Thermostat Control, Load Shift for Daily Bldg Peak Reduction"/>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30"/>
    <s v="Demand Flexibility, Thermostat Control, Load Shift for Daily Bldg Peak Reduction"/>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30"/>
    <s v="Demand Flexibility, Thermostat Control, Load Shift for Daily Bldg Peak Reduction"/>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30"/>
    <s v="Demand Flexibility, Thermostat Control, Load Shift for Daily Bldg Peak Reduction"/>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30"/>
    <s v="Demand Flexibility, Thermostat Control, Load Shift for Daily Bldg Peak Reduction"/>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30"/>
    <s v="Demand Flexibility, Thermostat Control, Load Shift for Daily Bldg Peak Reduction"/>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30"/>
    <s v="Demand Flexibility, Thermostat Control, Load Shift for Daily Bldg Peak Reduction"/>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30"/>
    <s v="Demand Flexibility, Thermostat Control, Load Shift for Daily Bldg Peak Reduction"/>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30"/>
    <s v="Demand Flexibility, Thermostat Control, Load Shift for Daily Bldg Peak Reduction"/>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30"/>
    <s v="Demand Flexibility, Thermostat Control, Load Shift for Daily Bldg Peak Reduction"/>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30"/>
    <s v="Demand Flexibility, Thermostat Control, Load Shift for Daily Bldg Peak Reduction"/>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31"/>
    <s v="Demand Flexibility, Lighting Control, Load Shed for Daily Bldg Peak Reduction"/>
    <b v="0"/>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31"/>
    <s v="Demand Flexibility, Lighting Control, Load Shed for Daily Bldg Peak Reduction"/>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31"/>
    <s v="Demand Flexibility, Lighting Control, Load Shed for Daily Bldg Peak Reduction"/>
    <b v="0"/>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31"/>
    <s v="Demand Flexibility, Lighting Control, Load Shed for Daily Bldg Peak Reduction"/>
    <b v="0"/>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31"/>
    <s v="Demand Flexibility, Lighting Control, Load Shed for Daily Bldg Peak Reduction"/>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31"/>
    <s v="Demand Flexibility, Lighting Control, Load Shed for Daily Bldg Peak Reduction"/>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31"/>
    <s v="Demand Flexibility, Lighting Control, Load Shed for Daily Bldg Peak Reduction"/>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31"/>
    <s v="Demand Flexibility, Lighting Control, Load Shed for Daily Bldg Peak Reduction"/>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31"/>
    <s v="Demand Flexibility, Lighting Control, Load Shed for Daily Bldg Peak Reduction"/>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31"/>
    <s v="Demand Flexibility, Lighting Control, Load Shed for Daily Bldg Peak Reduction"/>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31"/>
    <s v="Demand Flexibility, Lighting Control, Load Shed for Daily Bldg Peak Reduction"/>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31"/>
    <s v="Demand Flexibility, Lighting Control, Load Shed for Daily Bldg Peak Reduction"/>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31"/>
    <s v="Demand Flexibility, Lighting Control, Load Shed for Daily Bldg Peak Reduction"/>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31"/>
    <s v="Demand Flexibility, Lighting Control, Load Shed for Daily Bldg Peak Reduction"/>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31"/>
    <s v="Demand Flexibility, Lighting Control, Load Shed for Daily Bldg Peak Reduction"/>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31"/>
    <s v="Demand Flexibility, Lighting Control, Load Shed for Daily Bldg Peak Reduction"/>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32"/>
    <s v="Demand Flexibility, Lighting Control, Load Shed for Daily GHG Emission Reduction"/>
    <b v="0"/>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32"/>
    <s v="Demand Flexibility, Lighting Control, Load Shed for Daily GHG Emission Reduction"/>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32"/>
    <s v="Demand Flexibility, Lighting Control, Load Shed for Daily GHG Emission Reduction"/>
    <b v="0"/>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32"/>
    <s v="Demand Flexibility, Lighting Control, Load Shed for Daily GHG Emission Reduction"/>
    <b v="0"/>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32"/>
    <s v="Demand Flexibility, Lighting Control, Load Shed for Daily GHG Emission Reduction"/>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32"/>
    <s v="Demand Flexibility, Lighting Control, Load Shed for Daily GHG Emission Reduction"/>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32"/>
    <s v="Demand Flexibility, Lighting Control, Load Shed for Daily GHG Emission Reduction"/>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32"/>
    <s v="Demand Flexibility, Lighting Control, Load Shed for Daily GHG Emission Reduction"/>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32"/>
    <s v="Demand Flexibility, Lighting Control, Load Shed for Daily GHG Emission Reduction"/>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32"/>
    <s v="Demand Flexibility, Lighting Control, Load Shed for Daily GHG Emission Reduction"/>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32"/>
    <s v="Demand Flexibility, Lighting Control, Load Shed for Daily GHG Emission Reduction"/>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32"/>
    <s v="Demand Flexibility, Lighting Control, Load Shed for Daily GHG Emission Reduction"/>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32"/>
    <s v="Demand Flexibility, Lighting Control, Load Shed for Daily GHG Emission Reduction"/>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32"/>
    <s v="Demand Flexibility, Lighting Control, Load Shed for Daily GHG Emission Reduction"/>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32"/>
    <s v="Demand Flexibility, Lighting Control, Load Shed for Daily GHG Emission Reduction"/>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32"/>
    <s v="Demand Flexibility, Lighting Control, Load Shed for Daily GHG Emission Reduction"/>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33"/>
    <s v="Package 1, Wall &amp; Roof Insulation + New Windows"/>
    <b v="1"/>
    <n v="45.294103759999999"/>
    <s v="Mercantile"/>
    <s v="GA, Bibb County"/>
    <s v="1001_3000"/>
    <s v="Other HVAC"/>
    <s v="gen2_t8_halogen"/>
    <s v="Georgia"/>
    <n v="26.34305556"/>
    <s v="G: Buildings with Furnace-Based Multizone Systems"/>
    <n v="7.27386E-4"/>
    <n v="9.1126900000000003E-4"/>
    <n v="0"/>
    <n v="0"/>
    <n v="0"/>
    <n v="2.96006E-3"/>
    <n v="6.9848000000000002E-4"/>
    <n v="2.5565129999999998E-3"/>
    <n v="0"/>
    <n v="7.9936600000000003E-4"/>
    <n v="3.00084E-4"/>
    <n v="0"/>
    <n v="8.2812999999999995E-4"/>
    <n v="0"/>
    <n v="0"/>
    <n v="3.260144E-3"/>
    <n v="6.9848000000000002E-4"/>
    <n v="2.5565129999999998E-3"/>
    <n v="0"/>
    <n v="1.627496E-3"/>
    <n v="8.1426329999999998E-3"/>
    <n v="90588.207519999996"/>
  </r>
  <r>
    <n v="420"/>
    <x v="33"/>
    <s v="Package 1, Wall &amp; Roof Insulation + New Windows"/>
    <b v="1"/>
    <n v="11.33339761"/>
    <s v="Mercantile"/>
    <s v="GA, Bibb County"/>
    <s v="8001_12000"/>
    <s v="Small Packaged Unit"/>
    <s v="gen2_t8_halogen"/>
    <s v="Georgia"/>
    <n v="41.479166669999998"/>
    <s v="C: Strip Malls with some Food-Service with Small Packaged Units"/>
    <n v="1.210839E-3"/>
    <n v="1.486848E-3"/>
    <n v="0"/>
    <n v="0"/>
    <n v="0"/>
    <n v="4.4270960000000002E-3"/>
    <n v="8.52592E-4"/>
    <n v="1.857182E-3"/>
    <n v="0"/>
    <n v="7.9232900000000004E-4"/>
    <n v="1.5241810000000001E-3"/>
    <n v="2.1914730000000002E-3"/>
    <n v="4.3957290000000001E-3"/>
    <n v="0"/>
    <n v="0"/>
    <n v="5.9512760000000001E-3"/>
    <n v="3.0440649999999999E-3"/>
    <n v="1.857182E-3"/>
    <n v="0"/>
    <n v="5.1880579999999997E-3"/>
    <n v="1.6040473999999999E-2"/>
    <n v="113333.9761"/>
  </r>
  <r>
    <n v="421"/>
    <x v="33"/>
    <s v="Package 1, Wall &amp; Roof Insulation + New Windows"/>
    <b v="1"/>
    <n v="5.291284675"/>
    <s v="Mercantile"/>
    <s v="GA, Bibb County"/>
    <s v="12001_30000"/>
    <s v="Small Packaged Unit"/>
    <s v="gen2_t8_halogen"/>
    <s v="Georgia"/>
    <n v="38.715476189999997"/>
    <s v="C: Strip Malls with some Food-Service with Small Packaged Units"/>
    <n v="1.1546709999999999E-3"/>
    <n v="1.4433029999999999E-3"/>
    <n v="0"/>
    <n v="0"/>
    <n v="0"/>
    <n v="4.3523650000000004E-3"/>
    <n v="2.0371619999999999E-3"/>
    <n v="2.011484E-3"/>
    <n v="0"/>
    <n v="4.3406299999999999E-4"/>
    <n v="2.5447000000000002E-4"/>
    <n v="3.4183899999999999E-3"/>
    <n v="2.1709670000000002E-3"/>
    <n v="0"/>
    <n v="0"/>
    <n v="4.6068350000000001E-3"/>
    <n v="5.4555519999999998E-3"/>
    <n v="2.011484E-3"/>
    <n v="0"/>
    <n v="2.6050299999999999E-3"/>
    <n v="1.4678851999999999E-2"/>
    <n v="111116.9782"/>
  </r>
  <r>
    <n v="423"/>
    <x v="33"/>
    <s v="Package 1, Wall &amp; Roof Insulation + New Windows"/>
    <b v="1"/>
    <n v="22.567696349999999"/>
    <s v="Mercantile"/>
    <s v="GA, Bibb County"/>
    <s v="3001_8000"/>
    <s v="Small Packaged Unit"/>
    <s v="gen3_t5_cfl"/>
    <s v="Georgia"/>
    <n v="41.68838384"/>
    <s v="C: Strip Malls with some Food-Service with Small Packaged Units"/>
    <n v="1.60567E-3"/>
    <n v="1.8616010000000001E-3"/>
    <n v="0"/>
    <n v="0"/>
    <n v="0"/>
    <n v="6.5639640000000003E-3"/>
    <n v="3.3137459999999998E-3"/>
    <n v="2.103925E-3"/>
    <n v="0"/>
    <n v="1.0440479999999999E-3"/>
    <n v="1.280408E-3"/>
    <n v="0"/>
    <n v="3.350109E-3"/>
    <n v="0"/>
    <n v="0"/>
    <n v="7.844373E-3"/>
    <n v="3.3137459999999998E-3"/>
    <n v="2.103925E-3"/>
    <n v="0"/>
    <n v="4.3941579999999996E-3"/>
    <n v="1.7655988000000001E-2"/>
    <n v="124122.3299"/>
  </r>
  <r>
    <n v="869"/>
    <x v="33"/>
    <s v="Package 1, Wall &amp; Roof Insulation + New Windows"/>
    <b v="1"/>
    <n v="63.879871080000001"/>
    <s v="Mercantile"/>
    <s v="GA, Bibb County"/>
    <s v="_1000"/>
    <s v="Small Packaged Unit"/>
    <s v="gen1_t12_incandescent"/>
    <s v="Georgia"/>
    <n v="19.394444440000001"/>
    <s v="A: Non Food-Service Buildings with Small Packaged Units"/>
    <n v="3.6152800000000001E-4"/>
    <n v="4.7590000000000002E-4"/>
    <n v="0"/>
    <n v="0"/>
    <n v="0"/>
    <n v="1.631726E-3"/>
    <n v="2.48846E-4"/>
    <n v="1.815182E-3"/>
    <n v="0"/>
    <n v="0"/>
    <n v="5.3159799999999999E-4"/>
    <n v="0"/>
    <n v="0"/>
    <n v="0"/>
    <n v="0"/>
    <n v="2.1633239999999999E-3"/>
    <n v="2.48846E-4"/>
    <n v="1.815182E-3"/>
    <n v="0"/>
    <n v="0"/>
    <n v="4.2273520000000002E-3"/>
    <n v="63879.871079999997"/>
  </r>
  <r>
    <n v="6095"/>
    <x v="33"/>
    <s v="Package 1, Wall &amp; Roof Insulation + New Windows"/>
    <b v="1"/>
    <n v="0.80023063000000005"/>
    <s v="Mercantile"/>
    <s v="GA, Bibb County"/>
    <s v="150001_200000"/>
    <s v="Small Packaged Unit"/>
    <s v="gen5_led"/>
    <s v="Georgia"/>
    <n v="15.548476190000001"/>
    <s v="A: Non Food-Service Buildings with Small Packaged Units"/>
    <n v="7.2720900000000004E-4"/>
    <n v="8.2783800000000001E-4"/>
    <n v="0"/>
    <n v="0"/>
    <n v="0"/>
    <n v="3.656959E-3"/>
    <n v="1.0752940000000001E-3"/>
    <n v="1.5983589999999999E-3"/>
    <n v="0"/>
    <n v="0"/>
    <n v="1.099034E-3"/>
    <n v="0"/>
    <n v="0"/>
    <n v="0"/>
    <n v="0"/>
    <n v="4.755993E-3"/>
    <n v="1.0752940000000001E-3"/>
    <n v="1.5983589999999999E-3"/>
    <n v="0"/>
    <n v="0"/>
    <n v="7.4296459999999998E-3"/>
    <n v="140040.3602"/>
  </r>
  <r>
    <n v="6098"/>
    <x v="33"/>
    <s v="Package 1, Wall &amp; Roof Insulation + New Windows"/>
    <b v="1"/>
    <n v="1.9489976870000001"/>
    <s v="Mercantile"/>
    <s v="GA, Bibb County"/>
    <s v="100001_150000"/>
    <s v="Small Packaged Unit"/>
    <s v="gen2_t8_halogen"/>
    <s v="Georgia"/>
    <n v="17.331733329999999"/>
    <s v="A: Non Food-Service Buildings with Small Packaged Units"/>
    <n v="1.3215029999999999E-3"/>
    <n v="1.6689059999999999E-3"/>
    <n v="0"/>
    <n v="0"/>
    <n v="0"/>
    <n v="8.2733440000000002E-3"/>
    <n v="1.3099159999999999E-3"/>
    <n v="3.9071360000000003E-3"/>
    <n v="0"/>
    <n v="0"/>
    <n v="9.1714400000000005E-4"/>
    <n v="0"/>
    <n v="0"/>
    <n v="0"/>
    <n v="0"/>
    <n v="9.1904880000000001E-3"/>
    <n v="1.3099159999999999E-3"/>
    <n v="3.9071360000000003E-3"/>
    <n v="0"/>
    <n v="0"/>
    <n v="1.4407558000000001E-2"/>
    <n v="243624.71090000001"/>
  </r>
  <r>
    <n v="6099"/>
    <x v="33"/>
    <s v="Package 1, Wall &amp; Roof Insulation + New Windows"/>
    <b v="1"/>
    <n v="2.490672708"/>
    <s v="Mercantile"/>
    <s v="GA, Bibb County"/>
    <s v="40001_52000"/>
    <s v="Small Packaged Unit"/>
    <s v="gen2_t8_halogen"/>
    <s v="Georgia"/>
    <n v="21.533272950000001"/>
    <s v="A: Non Food-Service Buildings with Small Packaged Units"/>
    <n v="8.0676499999999998E-4"/>
    <n v="9.3871600000000003E-4"/>
    <n v="0"/>
    <n v="0"/>
    <n v="0"/>
    <n v="4.7119379999999997E-3"/>
    <n v="6.1604900000000002E-4"/>
    <n v="1.859077E-3"/>
    <n v="0"/>
    <n v="0"/>
    <n v="1.2310120000000001E-3"/>
    <n v="0"/>
    <n v="0"/>
    <n v="0"/>
    <n v="0"/>
    <n v="5.9429499999999998E-3"/>
    <n v="6.1604900000000002E-4"/>
    <n v="1.859077E-3"/>
    <n v="0"/>
    <n v="0"/>
    <n v="8.4180520000000005E-3"/>
    <n v="114570.9445"/>
  </r>
  <r>
    <n v="6101"/>
    <x v="33"/>
    <s v="Package 1, Wall &amp; Roof Insulation + New Windows"/>
    <b v="1"/>
    <n v="0.60833183300000004"/>
    <s v="Mercantile"/>
    <s v="GA, Bibb County"/>
    <s v="200001_400000"/>
    <s v="Small Packaged Unit"/>
    <s v="gen2_t8_halogen"/>
    <s v="Georgia"/>
    <n v="13.011194440000001"/>
    <s v="A: Non Food-Service Buildings with Small Packaged Units"/>
    <n v="7.6016300000000001E-4"/>
    <n v="9.5388199999999997E-4"/>
    <n v="0"/>
    <n v="0"/>
    <n v="0"/>
    <n v="3.7672489999999999E-3"/>
    <n v="1.4007900000000001E-3"/>
    <n v="2.7117249999999999E-3"/>
    <n v="0"/>
    <n v="0"/>
    <n v="2.22494E-4"/>
    <n v="0"/>
    <n v="0"/>
    <n v="0"/>
    <n v="0"/>
    <n v="3.9897420000000001E-3"/>
    <n v="1.4007900000000001E-3"/>
    <n v="2.7117249999999999E-3"/>
    <n v="0"/>
    <n v="0"/>
    <n v="8.1022569999999999E-3"/>
    <n v="182499.55"/>
  </r>
  <r>
    <n v="6103"/>
    <x v="33"/>
    <s v="Package 1, Wall &amp; Roof Insulation + New Windows"/>
    <b v="1"/>
    <n v="2.4894111959999998"/>
    <s v="Mercantile"/>
    <s v="GA, Bibb County"/>
    <s v="64001_70000"/>
    <s v="Small Packaged Unit"/>
    <s v="gen2_t8_halogen"/>
    <s v="Georgia"/>
    <n v="18.951036479999999"/>
    <s v="A: Non Food-Service Buildings with Small Packaged Units"/>
    <n v="1.0186710000000001E-3"/>
    <n v="1.2177710000000001E-3"/>
    <n v="0"/>
    <n v="0"/>
    <n v="0"/>
    <n v="6.0797409999999996E-3"/>
    <n v="8.0440299999999998E-4"/>
    <n v="2.611997E-3"/>
    <n v="0"/>
    <n v="0"/>
    <n v="1.28914E-3"/>
    <n v="0"/>
    <n v="0"/>
    <n v="0"/>
    <n v="0"/>
    <n v="7.3688809999999999E-3"/>
    <n v="8.0440299999999998E-4"/>
    <n v="2.611997E-3"/>
    <n v="0"/>
    <n v="0"/>
    <n v="1.0785281000000001E-2"/>
    <n v="166790.55009999999"/>
  </r>
  <r>
    <n v="6104"/>
    <x v="33"/>
    <s v="Package 1, Wall &amp; Roof Insulation + New Windows"/>
    <b v="1"/>
    <n v="2.1820552790000001"/>
    <s v="Mercantile"/>
    <s v="GA, Bibb County"/>
    <s v="70001_80000"/>
    <s v="Small Packaged Unit"/>
    <s v="gen2_t8_halogen"/>
    <s v="Georgia"/>
    <n v="12.74255556"/>
    <s v="A: Non Food-Service Buildings with Small Packaged Units"/>
    <n v="5.53861E-4"/>
    <n v="7.9648399999999997E-4"/>
    <n v="0"/>
    <n v="0"/>
    <n v="0"/>
    <n v="3.5799740000000001E-3"/>
    <n v="5.2926999999999998E-4"/>
    <n v="2.02331E-3"/>
    <n v="0"/>
    <n v="0"/>
    <n v="9.830520000000001E-4"/>
    <n v="0"/>
    <n v="0"/>
    <n v="0"/>
    <n v="0"/>
    <n v="4.5630250000000001E-3"/>
    <n v="5.2926999999999998E-4"/>
    <n v="2.02331E-3"/>
    <n v="0"/>
    <n v="0"/>
    <n v="7.1155849999999998E-3"/>
    <n v="163654.1459"/>
  </r>
  <r>
    <n v="9131"/>
    <x v="33"/>
    <s v="Package 1, Wall &amp; Roof Insulation + New Windows"/>
    <b v="1"/>
    <n v="1.374182652"/>
    <s v="Mercantile"/>
    <s v="GA, Bibb County"/>
    <s v="52001_64000"/>
    <s v="Small Packaged Unit"/>
    <s v="gen2_t8_halogen"/>
    <s v="Georgia"/>
    <n v="39.409626439999997"/>
    <s v="C: Strip Malls with some Food-Service with Small Packaged Units"/>
    <n v="8.6889599999999997E-4"/>
    <n v="1.0596749999999999E-3"/>
    <n v="0"/>
    <n v="0"/>
    <n v="0"/>
    <n v="3.0351419999999998E-3"/>
    <n v="1.9530070000000001E-3"/>
    <n v="1.1065949999999999E-3"/>
    <n v="0"/>
    <n v="4.6791399999999999E-4"/>
    <n v="7.70023E-5"/>
    <n v="1.1915420000000001E-3"/>
    <n v="2.886516E-3"/>
    <n v="0"/>
    <n v="0"/>
    <n v="3.1121439999999998E-3"/>
    <n v="3.1445499999999999E-3"/>
    <n v="1.1065949999999999E-3"/>
    <n v="0"/>
    <n v="3.3544299999999998E-3"/>
    <n v="1.0717706E-2"/>
    <n v="79702.593810000006"/>
  </r>
  <r>
    <n v="9133"/>
    <x v="33"/>
    <s v="Package 1, Wall &amp; Roof Insulation + New Windows"/>
    <b v="1"/>
    <n v="0.98347234400000005"/>
    <s v="Mercantile"/>
    <s v="GA, Bibb County"/>
    <s v="30001_40000"/>
    <s v="Small Packaged Unit"/>
    <s v="gen3_t5_cfl"/>
    <s v="Georgia"/>
    <n v="28.38047619"/>
    <s v="C: Strip Malls with some Food-Service with Small Packaged Units"/>
    <n v="2.6048800000000002E-4"/>
    <n v="3.3764199999999998E-4"/>
    <n v="0"/>
    <n v="0"/>
    <n v="0"/>
    <n v="8.7124499999999998E-4"/>
    <n v="7.1723499999999999E-4"/>
    <n v="4.82137E-4"/>
    <n v="0"/>
    <n v="1.2460999999999999E-4"/>
    <n v="2.8010200000000001E-4"/>
    <n v="1.74415E-4"/>
    <n v="6.8356600000000003E-4"/>
    <n v="0"/>
    <n v="0"/>
    <n v="1.151347E-3"/>
    <n v="8.9165000000000002E-4"/>
    <n v="4.82137E-4"/>
    <n v="0"/>
    <n v="8.0817599999999997E-4"/>
    <n v="3.333319E-3"/>
    <n v="34421.532030000002"/>
  </r>
  <r>
    <n v="11585"/>
    <x v="33"/>
    <s v="Package 1, Wall &amp; Roof Insulation + New Windows"/>
    <b v="1"/>
    <n v="1.4211164510000001"/>
    <s v="Mercantile"/>
    <s v="GA, Bibb County"/>
    <s v="80001_100000"/>
    <s v="Small Packaged Unit"/>
    <s v="gen2_t8_halogen"/>
    <s v="Georgia"/>
    <n v="29.211450620000001"/>
    <s v="C: Strip Malls with some Food-Service with Small Packaged Units"/>
    <n v="1.0271379999999999E-3"/>
    <n v="1.287481E-3"/>
    <n v="0"/>
    <n v="0"/>
    <n v="0"/>
    <n v="4.0176669999999999E-3"/>
    <n v="1.679671E-3"/>
    <n v="2.0348639999999999E-3"/>
    <n v="0"/>
    <n v="5.9027799999999996E-4"/>
    <n v="3.6736899999999999E-4"/>
    <n v="3.4654500000000002E-4"/>
    <n v="3.711921E-3"/>
    <n v="0"/>
    <n v="0"/>
    <n v="4.3850369999999996E-3"/>
    <n v="2.026216E-3"/>
    <n v="2.0348639999999999E-3"/>
    <n v="0"/>
    <n v="4.3021989999999996E-3"/>
    <n v="1.2748302E-2"/>
    <n v="127900.4806"/>
  </r>
  <r>
    <n v="26621"/>
    <x v="33"/>
    <s v="Package 1, Wall &amp; Roof Insulation + New Windows"/>
    <b v="1"/>
    <n v="4.2096490000000002E-3"/>
    <s v="Mercantile"/>
    <s v="GA, Bibb County"/>
    <s v="600001_1mil"/>
    <s v="Small Packaged Unit"/>
    <s v="gen2_t8_halogen"/>
    <s v="Georgia"/>
    <n v="10.94173958"/>
    <s v="A: Non Food-Service Buildings with Small Packaged Units"/>
    <n v="1.013E-5"/>
    <n v="1.49834E-5"/>
    <n v="0"/>
    <n v="0"/>
    <n v="0"/>
    <n v="7.2185200000000001E-5"/>
    <n v="1.11167E-5"/>
    <n v="4.2431100000000001E-5"/>
    <n v="0"/>
    <n v="0"/>
    <n v="0"/>
    <n v="0"/>
    <n v="0"/>
    <n v="0"/>
    <n v="0"/>
    <n v="7.2185200000000001E-5"/>
    <n v="1.11167E-5"/>
    <n v="4.2431100000000001E-5"/>
    <n v="0"/>
    <n v="0"/>
    <n v="1.25733E-4"/>
    <n v="3367.7194089999998"/>
  </r>
  <r>
    <n v="44082"/>
    <x v="33"/>
    <s v="Package 1, Wall &amp; Roof Insulation + New Windows"/>
    <b v="1"/>
    <n v="2.3207233000000001E-2"/>
    <s v="Mercantile"/>
    <s v="GA, Bibb County"/>
    <s v="400001_600000"/>
    <s v="Small Packaged Unit"/>
    <s v="gen2_t8_halogen"/>
    <s v="Georgia"/>
    <n v="24.179333329999999"/>
    <s v="C: Strip Malls with some Food-Service with Small Packaged Units"/>
    <n v="8.5295099999999996E-5"/>
    <n v="1.13738E-4"/>
    <n v="0"/>
    <n v="0"/>
    <n v="0"/>
    <n v="4.6849499999999998E-4"/>
    <n v="9.2862500000000001E-5"/>
    <n v="1.7079199999999999E-4"/>
    <n v="0"/>
    <n v="2.18588E-4"/>
    <n v="0"/>
    <n v="6.5990800000000004E-6"/>
    <n v="0"/>
    <n v="0"/>
    <n v="0"/>
    <n v="4.6849499999999998E-4"/>
    <n v="9.9461600000000003E-5"/>
    <n v="1.7079199999999999E-4"/>
    <n v="0"/>
    <n v="2.18588E-4"/>
    <n v="9.5733700000000005E-4"/>
    <n v="11603.61634"/>
  </r>
  <r>
    <n v="419"/>
    <x v="34"/>
    <s v="Package 2, LED Lighting + Variable Speed HP RTU or HP Boilers"/>
    <b v="1"/>
    <n v="45.294103759999999"/>
    <s v="Mercantile"/>
    <s v="GA, Bibb County"/>
    <s v="1001_3000"/>
    <s v="Other HVAC"/>
    <s v="gen2_t8_halogen"/>
    <s v="Georgia"/>
    <n v="20.962499999999999"/>
    <s v="G: Buildings with Furnace-Based Multizone Systems"/>
    <n v="6.1452000000000002E-4"/>
    <n v="7.2722900000000003E-4"/>
    <n v="0"/>
    <n v="0"/>
    <n v="0"/>
    <n v="2.3225419999999999E-3"/>
    <n v="6.9848000000000002E-4"/>
    <n v="1.8013650000000001E-3"/>
    <n v="0"/>
    <n v="7.9936600000000003E-4"/>
    <n v="2.9622099999999999E-5"/>
    <n v="0"/>
    <n v="8.2812999999999995E-4"/>
    <n v="0"/>
    <n v="0"/>
    <n v="2.3521639999999999E-3"/>
    <n v="6.9848000000000002E-4"/>
    <n v="1.8013650000000001E-3"/>
    <n v="0"/>
    <n v="1.627496E-3"/>
    <n v="6.4795039999999996E-3"/>
    <n v="90588.207519999996"/>
  </r>
  <r>
    <n v="420"/>
    <x v="34"/>
    <s v="Package 2, LED Lighting + Variable Speed HP RTU or HP Boilers"/>
    <b v="1"/>
    <n v="11.33339761"/>
    <s v="Mercantile"/>
    <s v="GA, Bibb County"/>
    <s v="8001_12000"/>
    <s v="Small Packaged Unit"/>
    <s v="gen2_t8_halogen"/>
    <s v="Georgia"/>
    <n v="35.05805556"/>
    <s v="C: Strip Malls with some Food-Service with Small Packaged Units"/>
    <n v="1.0678860000000001E-3"/>
    <n v="1.2606500000000001E-3"/>
    <n v="0"/>
    <n v="0"/>
    <n v="0"/>
    <n v="3.848962E-3"/>
    <n v="8.52592E-4"/>
    <n v="1.283668E-3"/>
    <n v="0"/>
    <n v="7.9232900000000004E-4"/>
    <n v="1.92604E-4"/>
    <n v="2.1914730000000002E-3"/>
    <n v="4.3957290000000001E-3"/>
    <n v="0"/>
    <n v="0"/>
    <n v="4.0415659999999999E-3"/>
    <n v="3.0440649999999999E-3"/>
    <n v="1.283668E-3"/>
    <n v="0"/>
    <n v="5.1880579999999997E-3"/>
    <n v="1.3557356E-2"/>
    <n v="113333.9761"/>
  </r>
  <r>
    <n v="421"/>
    <x v="34"/>
    <s v="Package 2, LED Lighting + Variable Speed HP RTU or HP Boilers"/>
    <b v="1"/>
    <n v="5.291284675"/>
    <s v="Mercantile"/>
    <s v="GA, Bibb County"/>
    <s v="12001_30000"/>
    <s v="Small Packaged Unit"/>
    <s v="gen2_t8_halogen"/>
    <s v="Georgia"/>
    <n v="34.577513230000001"/>
    <s v="C: Strip Malls with some Food-Service with Small Packaged Units"/>
    <n v="1.0606330000000001E-3"/>
    <n v="1.2695149999999999E-3"/>
    <n v="0"/>
    <n v="0"/>
    <n v="0"/>
    <n v="3.6306820000000001E-3"/>
    <n v="2.0371619999999999E-3"/>
    <n v="1.4158829999999999E-3"/>
    <n v="0"/>
    <n v="4.3406299999999999E-4"/>
    <n v="2.7583400000000002E-6"/>
    <n v="3.4183899999999999E-3"/>
    <n v="2.1710169999999999E-3"/>
    <n v="0"/>
    <n v="0"/>
    <n v="3.6334409999999998E-3"/>
    <n v="5.4555519999999998E-3"/>
    <n v="1.4158829999999999E-3"/>
    <n v="0"/>
    <n v="2.6050800000000001E-3"/>
    <n v="1.3109956000000001E-2"/>
    <n v="111116.9782"/>
  </r>
  <r>
    <n v="423"/>
    <x v="34"/>
    <s v="Package 2, LED Lighting + Variable Speed HP RTU or HP Boilers"/>
    <b v="1"/>
    <n v="22.567696349999999"/>
    <s v="Mercantile"/>
    <s v="GA, Bibb County"/>
    <s v="3001_8000"/>
    <s v="Small Packaged Unit"/>
    <s v="gen3_t5_cfl"/>
    <s v="Georgia"/>
    <n v="34.60606061"/>
    <s v="C: Strip Malls with some Food-Service with Small Packaged Units"/>
    <n v="1.359229E-3"/>
    <n v="1.566886E-3"/>
    <n v="0"/>
    <n v="0"/>
    <n v="0"/>
    <n v="4.8938289999999997E-3"/>
    <n v="3.3137459999999998E-3"/>
    <n v="1.9725900000000002E-3"/>
    <n v="0"/>
    <n v="1.043834E-3"/>
    <n v="8.1923900000000003E-5"/>
    <n v="0"/>
    <n v="3.350109E-3"/>
    <n v="0"/>
    <n v="0"/>
    <n v="4.9757530000000003E-3"/>
    <n v="3.3137459999999998E-3"/>
    <n v="1.9725900000000002E-3"/>
    <n v="0"/>
    <n v="4.3939440000000003E-3"/>
    <n v="1.4656462E-2"/>
    <n v="124122.3299"/>
  </r>
  <r>
    <n v="869"/>
    <x v="34"/>
    <s v="Package 2, LED Lighting + Variable Speed HP RTU or HP Boilers"/>
    <b v="1"/>
    <n v="63.879871080000001"/>
    <s v="Mercantile"/>
    <s v="GA, Bibb County"/>
    <s v="_1000"/>
    <s v="Small Packaged Unit"/>
    <s v="gen1_t12_incandescent"/>
    <s v="Georgia"/>
    <n v="14.05833333"/>
    <s v="A: Non Food-Service Buildings with Small Packaged Units"/>
    <n v="3.1255600000000002E-4"/>
    <n v="3.6148000000000002E-4"/>
    <n v="0"/>
    <n v="0"/>
    <n v="0"/>
    <n v="1.457353E-3"/>
    <n v="2.48846E-4"/>
    <n v="1.2884280000000001E-3"/>
    <n v="0"/>
    <n v="0"/>
    <n v="7.0233899999999999E-5"/>
    <n v="0"/>
    <n v="0"/>
    <n v="0"/>
    <n v="0"/>
    <n v="1.527587E-3"/>
    <n v="2.48846E-4"/>
    <n v="1.2884280000000001E-3"/>
    <n v="0"/>
    <n v="0"/>
    <n v="3.0642550000000001E-3"/>
    <n v="63879.871079999997"/>
  </r>
  <r>
    <n v="6095"/>
    <x v="34"/>
    <s v="Package 2, LED Lighting + Variable Speed HP RTU or HP Boilers"/>
    <b v="1"/>
    <n v="0.80023063000000005"/>
    <s v="Mercantile"/>
    <s v="GA, Bibb County"/>
    <s v="150001_200000"/>
    <s v="Small Packaged Unit"/>
    <s v="gen5_led"/>
    <s v="Georgia"/>
    <n v="10.88169841"/>
    <s v="A: Non Food-Service Buildings with Small Packaged Units"/>
    <n v="5.5292700000000004E-4"/>
    <n v="6.1963399999999998E-4"/>
    <n v="0"/>
    <n v="0"/>
    <n v="0"/>
    <n v="2.525986E-3"/>
    <n v="1.0752940000000001E-3"/>
    <n v="1.5983589999999999E-3"/>
    <n v="0"/>
    <n v="0"/>
    <n v="3.7923600000000001E-8"/>
    <n v="0"/>
    <n v="0"/>
    <n v="0"/>
    <n v="0"/>
    <n v="2.526024E-3"/>
    <n v="1.0752940000000001E-3"/>
    <n v="1.5983589999999999E-3"/>
    <n v="0"/>
    <n v="0"/>
    <n v="5.1996840000000004E-3"/>
    <n v="140040.3602"/>
  </r>
  <r>
    <n v="6098"/>
    <x v="34"/>
    <s v="Package 2, LED Lighting + Variable Speed HP RTU or HP Boilers"/>
    <b v="1"/>
    <n v="1.9489976870000001"/>
    <s v="Mercantile"/>
    <s v="GA, Bibb County"/>
    <s v="100001_150000"/>
    <s v="Small Packaged Unit"/>
    <s v="gen2_t8_halogen"/>
    <s v="Georgia"/>
    <n v="11.34202222"/>
    <s v="A: Non Food-Service Buildings with Small Packaged Units"/>
    <n v="9.2032400000000003E-4"/>
    <n v="1.1232029999999999E-3"/>
    <n v="0"/>
    <n v="0"/>
    <n v="0"/>
    <n v="5.5480870000000002E-3"/>
    <n v="1.3099159999999999E-3"/>
    <n v="2.563489E-3"/>
    <n v="0"/>
    <n v="0"/>
    <n v="6.9273499999999998E-6"/>
    <n v="0"/>
    <n v="0"/>
    <n v="0"/>
    <n v="0"/>
    <n v="5.5550139999999996E-3"/>
    <n v="1.3099159999999999E-3"/>
    <n v="2.563489E-3"/>
    <n v="0"/>
    <n v="0"/>
    <n v="9.4284190000000004E-3"/>
    <n v="243624.71090000001"/>
  </r>
  <r>
    <n v="6099"/>
    <x v="34"/>
    <s v="Package 2, LED Lighting + Variable Speed HP RTU or HP Boilers"/>
    <b v="1"/>
    <n v="2.490672708"/>
    <s v="Mercantile"/>
    <s v="GA, Bibb County"/>
    <s v="40001_52000"/>
    <s v="Small Packaged Unit"/>
    <s v="gen2_t8_halogen"/>
    <s v="Georgia"/>
    <n v="12.31884058"/>
    <s v="A: Non Food-Service Buildings with Small Packaged Units"/>
    <n v="5.03897E-4"/>
    <n v="5.73644E-4"/>
    <n v="0"/>
    <n v="0"/>
    <n v="0"/>
    <n v="2.978498E-3"/>
    <n v="6.1604900000000002E-4"/>
    <n v="1.2165170000000001E-3"/>
    <n v="0"/>
    <n v="0"/>
    <n v="4.7686200000000001E-6"/>
    <n v="0"/>
    <n v="0"/>
    <n v="0"/>
    <n v="0"/>
    <n v="2.983267E-3"/>
    <n v="6.1604900000000002E-4"/>
    <n v="1.2165170000000001E-3"/>
    <n v="0"/>
    <n v="0"/>
    <n v="4.8158330000000003E-3"/>
    <n v="114570.9445"/>
  </r>
  <r>
    <n v="6101"/>
    <x v="34"/>
    <s v="Package 2, LED Lighting + Variable Speed HP RTU or HP Boilers"/>
    <b v="1"/>
    <n v="0.60833183300000004"/>
    <s v="Mercantile"/>
    <s v="GA, Bibb County"/>
    <s v="200001_400000"/>
    <s v="Small Packaged Unit"/>
    <s v="gen2_t8_halogen"/>
    <s v="Georgia"/>
    <n v="9.9331759260000005"/>
    <s v="A: Non Food-Service Buildings with Small Packaged Units"/>
    <n v="6.1716199999999998E-4"/>
    <n v="7.36964E-4"/>
    <n v="0"/>
    <n v="0"/>
    <n v="0"/>
    <n v="3.0518020000000002E-3"/>
    <n v="1.4007900000000001E-3"/>
    <n v="1.729993E-3"/>
    <n v="0"/>
    <n v="0"/>
    <n v="2.94636E-6"/>
    <n v="0"/>
    <n v="0"/>
    <n v="0"/>
    <n v="0"/>
    <n v="3.0547479999999999E-3"/>
    <n v="1.4007900000000001E-3"/>
    <n v="1.729993E-3"/>
    <n v="0"/>
    <n v="0"/>
    <n v="6.1855310000000002E-3"/>
    <n v="182499.55"/>
  </r>
  <r>
    <n v="6103"/>
    <x v="34"/>
    <s v="Package 2, LED Lighting + Variable Speed HP RTU or HP Boilers"/>
    <b v="1"/>
    <n v="2.4894111959999998"/>
    <s v="Mercantile"/>
    <s v="GA, Bibb County"/>
    <s v="64001_70000"/>
    <s v="Small Packaged Unit"/>
    <s v="gen2_t8_halogen"/>
    <s v="Georgia"/>
    <n v="12.736069649999999"/>
    <s v="A: Non Food-Service Buildings with Small Packaged Units"/>
    <n v="7.3976700000000001E-4"/>
    <n v="8.6340199999999998E-4"/>
    <n v="0"/>
    <n v="0"/>
    <n v="0"/>
    <n v="4.7240859999999997E-3"/>
    <n v="8.0440299999999998E-4"/>
    <n v="1.712884E-3"/>
    <n v="0"/>
    <n v="0"/>
    <n v="6.8897600000000003E-6"/>
    <n v="0"/>
    <n v="0"/>
    <n v="0"/>
    <n v="0"/>
    <n v="4.7309759999999996E-3"/>
    <n v="8.0440299999999998E-4"/>
    <n v="1.712884E-3"/>
    <n v="0"/>
    <n v="0"/>
    <n v="7.2482629999999996E-3"/>
    <n v="166790.55009999999"/>
  </r>
  <r>
    <n v="6104"/>
    <x v="34"/>
    <s v="Package 2, LED Lighting + Variable Speed HP RTU or HP Boilers"/>
    <b v="1"/>
    <n v="2.1820552790000001"/>
    <s v="Mercantile"/>
    <s v="GA, Bibb County"/>
    <s v="70001_80000"/>
    <s v="Small Packaged Unit"/>
    <s v="gen2_t8_halogen"/>
    <s v="Georgia"/>
    <n v="8.5545185190000002"/>
    <s v="A: Non Food-Service Buildings with Small Packaged Units"/>
    <n v="4.5359600000000001E-4"/>
    <n v="5.6902099999999996E-4"/>
    <n v="0"/>
    <n v="0"/>
    <n v="0"/>
    <n v="2.9287839999999998E-3"/>
    <n v="5.2926999999999998E-4"/>
    <n v="1.3143339999999999E-3"/>
    <n v="0"/>
    <n v="0"/>
    <n v="4.5500200000000002E-6"/>
    <n v="0"/>
    <n v="0"/>
    <n v="0"/>
    <n v="0"/>
    <n v="2.9333340000000001E-3"/>
    <n v="5.2926999999999998E-4"/>
    <n v="1.3143339999999999E-3"/>
    <n v="0"/>
    <n v="0"/>
    <n v="4.7769379999999997E-3"/>
    <n v="163654.1459"/>
  </r>
  <r>
    <n v="9131"/>
    <x v="34"/>
    <s v="Package 2, LED Lighting + Variable Speed HP RTU or HP Boilers"/>
    <b v="1"/>
    <n v="1.374182652"/>
    <s v="Mercantile"/>
    <s v="GA, Bibb County"/>
    <s v="52001_64000"/>
    <s v="Small Packaged Unit"/>
    <s v="gen2_t8_halogen"/>
    <s v="Georgia"/>
    <n v="34.60866858"/>
    <s v="C: Strip Malls with some Food-Service with Small Packaged Units"/>
    <n v="7.6756399999999999E-4"/>
    <n v="9.0709700000000005E-4"/>
    <n v="0"/>
    <n v="0"/>
    <n v="0"/>
    <n v="2.1596580000000001E-3"/>
    <n v="1.9530070000000001E-3"/>
    <n v="7.33996E-4"/>
    <n v="0"/>
    <n v="4.6791399999999999E-4"/>
    <n v="1.94199E-5"/>
    <n v="1.1915420000000001E-3"/>
    <n v="2.886516E-3"/>
    <n v="0"/>
    <n v="0"/>
    <n v="2.1790780000000001E-3"/>
    <n v="3.1445499999999999E-3"/>
    <n v="7.33996E-4"/>
    <n v="0"/>
    <n v="3.3544299999999998E-3"/>
    <n v="9.4120539999999996E-3"/>
    <n v="79702.593810000006"/>
  </r>
  <r>
    <n v="9133"/>
    <x v="34"/>
    <s v="Package 2, LED Lighting + Variable Speed HP RTU or HP Boilers"/>
    <b v="1"/>
    <n v="0.98347234400000005"/>
    <s v="Mercantile"/>
    <s v="GA, Bibb County"/>
    <s v="30001_40000"/>
    <s v="Small Packaged Unit"/>
    <s v="gen3_t5_cfl"/>
    <s v="Georgia"/>
    <n v="27.573015869999999"/>
    <s v="C: Strip Malls with some Food-Service with Small Packaged Units"/>
    <n v="2.8225100000000002E-4"/>
    <n v="3.4060600000000003E-4"/>
    <n v="0"/>
    <n v="0"/>
    <n v="0"/>
    <n v="1.0809420000000001E-3"/>
    <n v="7.1723499999999999E-4"/>
    <n v="4.5009899999999997E-4"/>
    <n v="0"/>
    <n v="1.2460100000000001E-4"/>
    <n v="7.6156800000000001E-6"/>
    <n v="1.74415E-4"/>
    <n v="6.8356600000000003E-4"/>
    <n v="0"/>
    <n v="0"/>
    <n v="1.0885580000000001E-3"/>
    <n v="8.9165000000000002E-4"/>
    <n v="4.5009899999999997E-4"/>
    <n v="0"/>
    <n v="8.0816600000000003E-4"/>
    <n v="3.238482E-3"/>
    <n v="34421.532030000002"/>
  </r>
  <r>
    <n v="11585"/>
    <x v="34"/>
    <s v="Package 2, LED Lighting + Variable Speed HP RTU or HP Boilers"/>
    <b v="1"/>
    <n v="1.4211164510000001"/>
    <s v="Mercantile"/>
    <s v="GA, Bibb County"/>
    <s v="80001_100000"/>
    <s v="Small Packaged Unit"/>
    <s v="gen2_t8_halogen"/>
    <s v="Georgia"/>
    <n v="27.097870369999999"/>
    <s v="C: Strip Malls with some Food-Service with Small Packaged Units"/>
    <n v="1.040476E-3"/>
    <n v="1.1866909999999999E-3"/>
    <n v="0"/>
    <n v="0"/>
    <n v="0"/>
    <n v="3.9457670000000002E-3"/>
    <n v="1.679671E-3"/>
    <n v="1.3587849999999999E-3"/>
    <n v="0"/>
    <n v="5.9026399999999996E-4"/>
    <n v="1.92938E-4"/>
    <n v="3.4654500000000002E-4"/>
    <n v="3.711935E-3"/>
    <n v="0"/>
    <n v="0"/>
    <n v="4.1387050000000003E-3"/>
    <n v="2.026216E-3"/>
    <n v="1.3587849999999999E-3"/>
    <n v="0"/>
    <n v="4.3021989999999996E-3"/>
    <n v="1.1825904999999999E-2"/>
    <n v="127900.4806"/>
  </r>
  <r>
    <n v="26621"/>
    <x v="34"/>
    <s v="Package 2, LED Lighting + Variable Speed HP RTU or HP Boilers"/>
    <b v="1"/>
    <n v="4.2096490000000002E-3"/>
    <s v="Mercantile"/>
    <s v="GA, Bibb County"/>
    <s v="600001_1mil"/>
    <s v="Small Packaged Unit"/>
    <s v="gen2_t8_halogen"/>
    <s v="Georgia"/>
    <n v="7.8295104169999998"/>
    <s v="A: Non Food-Service Buildings with Small Packaged Units"/>
    <n v="8.0310899999999994E-6"/>
    <n v="1.0721500000000001E-5"/>
    <n v="0"/>
    <n v="0"/>
    <n v="0"/>
    <n v="5.1597100000000001E-5"/>
    <n v="1.11167E-5"/>
    <n v="2.7256100000000002E-5"/>
    <n v="0"/>
    <n v="0"/>
    <n v="0"/>
    <n v="0"/>
    <n v="0"/>
    <n v="0"/>
    <n v="0"/>
    <n v="5.1597100000000001E-5"/>
    <n v="1.11167E-5"/>
    <n v="2.7256100000000002E-5"/>
    <n v="0"/>
    <n v="0"/>
    <n v="8.9969999999999994E-5"/>
    <n v="3367.7194089999998"/>
  </r>
  <r>
    <n v="44082"/>
    <x v="34"/>
    <s v="Package 2, LED Lighting + Variable Speed HP RTU or HP Boilers"/>
    <b v="1"/>
    <n v="2.3207233000000001E-2"/>
    <s v="Mercantile"/>
    <s v="GA, Bibb County"/>
    <s v="400001_600000"/>
    <s v="Small Packaged Unit"/>
    <s v="gen2_t8_halogen"/>
    <s v="Georgia"/>
    <n v="19.21523333"/>
    <s v="C: Strip Malls with some Food-Service with Small Packaged Units"/>
    <n v="7.1366999999999996E-5"/>
    <n v="9.0316700000000002E-5"/>
    <n v="0"/>
    <n v="0"/>
    <n v="0"/>
    <n v="3.2675400000000001E-4"/>
    <n v="9.2862500000000001E-5"/>
    <n v="1.15989E-4"/>
    <n v="0"/>
    <n v="2.18588E-4"/>
    <n v="0"/>
    <n v="6.5990800000000004E-6"/>
    <n v="0"/>
    <n v="0"/>
    <n v="0"/>
    <n v="3.2675400000000001E-4"/>
    <n v="9.9461600000000003E-5"/>
    <n v="1.15989E-4"/>
    <n v="0"/>
    <n v="2.18588E-4"/>
    <n v="7.6079200000000004E-4"/>
    <n v="11603.61634"/>
  </r>
  <r>
    <n v="419"/>
    <x v="35"/>
    <s v="Package 3, LED Lighting + Standard Performance HP RTU or HP Boilers"/>
    <b v="1"/>
    <n v="45.294103759999999"/>
    <s v="Mercantile"/>
    <s v="GA, Bibb County"/>
    <s v="1001_3000"/>
    <s v="Other HVAC"/>
    <s v="gen2_t8_halogen"/>
    <s v="Georgia"/>
    <n v="22.518055560000001"/>
    <s v="G: Buildings with Furnace-Based Multizone Systems"/>
    <n v="6.4959900000000005E-4"/>
    <n v="7.8456900000000004E-4"/>
    <n v="0"/>
    <n v="0"/>
    <n v="0"/>
    <n v="2.8037930000000002E-3"/>
    <n v="6.9848000000000002E-4"/>
    <n v="1.8013650000000001E-3"/>
    <n v="0"/>
    <n v="7.9936600000000003E-4"/>
    <n v="2.9622099999999999E-5"/>
    <n v="0"/>
    <n v="8.2812999999999995E-4"/>
    <n v="0"/>
    <n v="0"/>
    <n v="2.8334150000000002E-3"/>
    <n v="6.9848000000000002E-4"/>
    <n v="1.8013650000000001E-3"/>
    <n v="0"/>
    <n v="1.627496E-3"/>
    <n v="6.9603260000000002E-3"/>
    <n v="90588.207519999996"/>
  </r>
  <r>
    <n v="420"/>
    <x v="35"/>
    <s v="Package 3, LED Lighting + Standard Performance HP RTU or HP Boilers"/>
    <b v="1"/>
    <n v="11.33339761"/>
    <s v="Mercantile"/>
    <s v="GA, Bibb County"/>
    <s v="8001_12000"/>
    <s v="Small Packaged Unit"/>
    <s v="gen2_t8_halogen"/>
    <s v="Georgia"/>
    <n v="37.348333330000003"/>
    <s v="C: Strip Malls with some Food-Service with Small Packaged Units"/>
    <n v="1.1490339999999999E-3"/>
    <n v="1.36618E-3"/>
    <n v="0"/>
    <n v="0"/>
    <n v="0"/>
    <n v="4.7343159999999997E-3"/>
    <n v="8.52592E-4"/>
    <n v="1.283668E-3"/>
    <n v="0"/>
    <n v="7.9232900000000004E-4"/>
    <n v="1.92926E-4"/>
    <n v="2.1914730000000002E-3"/>
    <n v="4.3957290000000001E-3"/>
    <n v="0"/>
    <n v="0"/>
    <n v="4.9272430000000004E-3"/>
    <n v="3.0440649999999999E-3"/>
    <n v="1.283668E-3"/>
    <n v="0"/>
    <n v="5.1880579999999997E-3"/>
    <n v="1.4443032999999999E-2"/>
    <n v="113333.9761"/>
  </r>
  <r>
    <n v="421"/>
    <x v="35"/>
    <s v="Package 3, LED Lighting + Standard Performance HP RTU or HP Boilers"/>
    <b v="1"/>
    <n v="5.291284675"/>
    <s v="Mercantile"/>
    <s v="GA, Bibb County"/>
    <s v="12001_30000"/>
    <s v="Small Packaged Unit"/>
    <s v="gen2_t8_halogen"/>
    <s v="Georgia"/>
    <n v="35.937301589999997"/>
    <s v="C: Strip Malls with some Food-Service with Small Packaged Units"/>
    <n v="1.0944640000000001E-3"/>
    <n v="1.330957E-3"/>
    <n v="0"/>
    <n v="0"/>
    <n v="0"/>
    <n v="4.1463419999999999E-3"/>
    <n v="2.0371619999999999E-3"/>
    <n v="1.4158829999999999E-3"/>
    <n v="0"/>
    <n v="4.3406299999999999E-4"/>
    <n v="2.7081899999999999E-6"/>
    <n v="3.4183899999999999E-3"/>
    <n v="2.1710169999999999E-3"/>
    <n v="0"/>
    <n v="0"/>
    <n v="4.1490499999999996E-3"/>
    <n v="5.4555519999999998E-3"/>
    <n v="1.4158829999999999E-3"/>
    <n v="0"/>
    <n v="2.6050800000000001E-3"/>
    <n v="1.3625515E-2"/>
    <n v="111116.9782"/>
  </r>
  <r>
    <n v="423"/>
    <x v="35"/>
    <s v="Package 3, LED Lighting + Standard Performance HP RTU or HP Boilers"/>
    <b v="1"/>
    <n v="22.567696349999999"/>
    <s v="Mercantile"/>
    <s v="GA, Bibb County"/>
    <s v="3001_8000"/>
    <s v="Small Packaged Unit"/>
    <s v="gen3_t5_cfl"/>
    <s v="Georgia"/>
    <n v="37.379797979999999"/>
    <s v="C: Strip Malls with some Food-Service with Small Packaged Units"/>
    <n v="1.4852680000000001E-3"/>
    <n v="1.7068680000000001E-3"/>
    <n v="0"/>
    <n v="0"/>
    <n v="0"/>
    <n v="6.068571E-3"/>
    <n v="3.3137459999999998E-3"/>
    <n v="1.9725900000000002E-3"/>
    <n v="0"/>
    <n v="1.043834E-3"/>
    <n v="8.2351700000000006E-5"/>
    <n v="0"/>
    <n v="3.350109E-3"/>
    <n v="0"/>
    <n v="0"/>
    <n v="6.1509219999999996E-3"/>
    <n v="3.3137459999999998E-3"/>
    <n v="1.9725900000000002E-3"/>
    <n v="0"/>
    <n v="4.3939440000000003E-3"/>
    <n v="1.5831202999999999E-2"/>
    <n v="124122.3299"/>
  </r>
  <r>
    <n v="869"/>
    <x v="35"/>
    <s v="Package 3, LED Lighting + Standard Performance HP RTU or HP Boilers"/>
    <b v="1"/>
    <n v="63.879871080000001"/>
    <s v="Mercantile"/>
    <s v="GA, Bibb County"/>
    <s v="_1000"/>
    <s v="Small Packaged Unit"/>
    <s v="gen1_t12_incandescent"/>
    <s v="Georgia"/>
    <n v="16.48611111"/>
    <s v="A: Non Food-Service Buildings with Small Packaged Units"/>
    <n v="3.57881E-4"/>
    <n v="4.2446699999999999E-4"/>
    <n v="0"/>
    <n v="0"/>
    <n v="0"/>
    <n v="1.984712E-3"/>
    <n v="2.48846E-4"/>
    <n v="1.2884280000000001E-3"/>
    <n v="0"/>
    <n v="0"/>
    <n v="7.2050299999999997E-5"/>
    <n v="0"/>
    <n v="0"/>
    <n v="0"/>
    <n v="0"/>
    <n v="2.0567620000000002E-3"/>
    <n v="2.48846E-4"/>
    <n v="1.2884280000000001E-3"/>
    <n v="0"/>
    <n v="0"/>
    <n v="3.5934309999999998E-3"/>
    <n v="63879.871079999997"/>
  </r>
  <r>
    <n v="6095"/>
    <x v="35"/>
    <s v="Package 3, LED Lighting + Standard Performance HP RTU or HP Boilers"/>
    <b v="1"/>
    <n v="0.80023063000000005"/>
    <s v="Mercantile"/>
    <s v="GA, Bibb County"/>
    <s v="150001_200000"/>
    <s v="Small Packaged Unit"/>
    <s v="gen5_led"/>
    <s v="Georgia"/>
    <n v="12.452888890000001"/>
    <s v="A: Non Food-Service Buildings with Small Packaged Units"/>
    <n v="6.3230700000000003E-4"/>
    <n v="7.0910199999999997E-4"/>
    <n v="0"/>
    <n v="0"/>
    <n v="0"/>
    <n v="3.2767600000000001E-3"/>
    <n v="1.0752940000000001E-3"/>
    <n v="1.5983589999999999E-3"/>
    <n v="0"/>
    <n v="0"/>
    <n v="3.7923600000000001E-8"/>
    <n v="0"/>
    <n v="0"/>
    <n v="0"/>
    <n v="0"/>
    <n v="3.276798E-3"/>
    <n v="1.0752940000000001E-3"/>
    <n v="1.5983589999999999E-3"/>
    <n v="0"/>
    <n v="0"/>
    <n v="5.9504579999999996E-3"/>
    <n v="140040.3602"/>
  </r>
  <r>
    <n v="6098"/>
    <x v="35"/>
    <s v="Package 3, LED Lighting + Standard Performance HP RTU or HP Boilers"/>
    <b v="1"/>
    <n v="1.9489976870000001"/>
    <s v="Mercantile"/>
    <s v="GA, Bibb County"/>
    <s v="100001_150000"/>
    <s v="Small Packaged Unit"/>
    <s v="gen2_t8_halogen"/>
    <s v="Georgia"/>
    <n v="13.84866667"/>
    <s v="A: Non Food-Service Buildings with Small Packaged Units"/>
    <n v="1.118534E-3"/>
    <n v="1.371513E-3"/>
    <n v="0"/>
    <n v="0"/>
    <n v="0"/>
    <n v="7.631723E-3"/>
    <n v="1.3099159999999999E-3"/>
    <n v="2.563489E-3"/>
    <n v="0"/>
    <n v="0"/>
    <n v="7.0012400000000002E-6"/>
    <n v="0"/>
    <n v="0"/>
    <n v="0"/>
    <n v="0"/>
    <n v="7.6387240000000004E-3"/>
    <n v="1.3099159999999999E-3"/>
    <n v="2.563489E-3"/>
    <n v="0"/>
    <n v="0"/>
    <n v="1.1512148E-2"/>
    <n v="243624.71090000001"/>
  </r>
  <r>
    <n v="6099"/>
    <x v="35"/>
    <s v="Package 3, LED Lighting + Standard Performance HP RTU or HP Boilers"/>
    <b v="1"/>
    <n v="2.490672708"/>
    <s v="Mercantile"/>
    <s v="GA, Bibb County"/>
    <s v="40001_52000"/>
    <s v="Small Packaged Unit"/>
    <s v="gen2_t8_halogen"/>
    <s v="Georgia"/>
    <n v="16.114009660000001"/>
    <s v="A: Non Food-Service Buildings with Small Packaged Units"/>
    <n v="6.7592800000000001E-4"/>
    <n v="7.5043699999999996E-4"/>
    <n v="0"/>
    <n v="0"/>
    <n v="0"/>
    <n v="4.4619400000000002E-3"/>
    <n v="6.1604900000000002E-4"/>
    <n v="1.2165170000000001E-3"/>
    <n v="0"/>
    <n v="0"/>
    <n v="4.9810799999999999E-6"/>
    <n v="0"/>
    <n v="0"/>
    <n v="0"/>
    <n v="0"/>
    <n v="4.4669210000000004E-3"/>
    <n v="6.1604900000000002E-4"/>
    <n v="1.2165170000000001E-3"/>
    <n v="0"/>
    <n v="0"/>
    <n v="6.2994870000000003E-3"/>
    <n v="114570.9445"/>
  </r>
  <r>
    <n v="6101"/>
    <x v="35"/>
    <s v="Package 3, LED Lighting + Standard Performance HP RTU or HP Boilers"/>
    <b v="1"/>
    <n v="0.60833183300000004"/>
    <s v="Mercantile"/>
    <s v="GA, Bibb County"/>
    <s v="200001_400000"/>
    <s v="Small Packaged Unit"/>
    <s v="gen2_t8_halogen"/>
    <s v="Georgia"/>
    <n v="11.390907410000001"/>
    <s v="A: Non Food-Service Buildings with Small Packaged Units"/>
    <n v="7.0248000000000001E-4"/>
    <n v="8.4514099999999999E-4"/>
    <n v="0"/>
    <n v="0"/>
    <n v="0"/>
    <n v="3.9595979999999999E-3"/>
    <n v="1.4007900000000001E-3"/>
    <n v="1.729993E-3"/>
    <n v="0"/>
    <n v="0"/>
    <n v="2.9002300000000002E-6"/>
    <n v="0"/>
    <n v="0"/>
    <n v="0"/>
    <n v="0"/>
    <n v="3.9624980000000001E-3"/>
    <n v="1.4007900000000001E-3"/>
    <n v="1.729993E-3"/>
    <n v="0"/>
    <n v="0"/>
    <n v="7.0932809999999999E-3"/>
    <n v="182499.55"/>
  </r>
  <r>
    <n v="6103"/>
    <x v="35"/>
    <s v="Package 3, LED Lighting + Standard Performance HP RTU or HP Boilers"/>
    <b v="1"/>
    <n v="2.4894111959999998"/>
    <s v="Mercantile"/>
    <s v="GA, Bibb County"/>
    <s v="64001_70000"/>
    <s v="Small Packaged Unit"/>
    <s v="gen2_t8_halogen"/>
    <s v="Georgia"/>
    <n v="14.757587060000001"/>
    <s v="A: Non Food-Service Buildings with Small Packaged Units"/>
    <n v="8.4799300000000001E-4"/>
    <n v="1.000492E-3"/>
    <n v="0"/>
    <n v="0"/>
    <n v="0"/>
    <n v="5.8743930000000003E-3"/>
    <n v="8.0440299999999998E-4"/>
    <n v="1.712884E-3"/>
    <n v="0"/>
    <n v="0"/>
    <n v="7.0549199999999997E-6"/>
    <n v="0"/>
    <n v="0"/>
    <n v="0"/>
    <n v="0"/>
    <n v="5.8814480000000001E-3"/>
    <n v="8.0440299999999998E-4"/>
    <n v="1.712884E-3"/>
    <n v="0"/>
    <n v="0"/>
    <n v="8.3987339999999997E-3"/>
    <n v="166790.55009999999"/>
  </r>
  <r>
    <n v="6104"/>
    <x v="35"/>
    <s v="Package 3, LED Lighting + Standard Performance HP RTU or HP Boilers"/>
    <b v="1"/>
    <n v="2.1820552790000001"/>
    <s v="Mercantile"/>
    <s v="GA, Bibb County"/>
    <s v="70001_80000"/>
    <s v="Small Packaged Unit"/>
    <s v="gen2_t8_halogen"/>
    <s v="Georgia"/>
    <n v="9.6735185189999999"/>
    <s v="A: Non Food-Service Buildings with Small Packaged Units"/>
    <n v="4.9616500000000002E-4"/>
    <n v="6.43488E-4"/>
    <n v="0"/>
    <n v="0"/>
    <n v="0"/>
    <n v="3.553708E-3"/>
    <n v="5.2926999999999998E-4"/>
    <n v="1.3143339999999999E-3"/>
    <n v="0"/>
    <n v="0"/>
    <n v="4.4672899999999997E-6"/>
    <n v="0"/>
    <n v="0"/>
    <n v="0"/>
    <n v="0"/>
    <n v="3.5581749999999998E-3"/>
    <n v="5.2926999999999998E-4"/>
    <n v="1.3143339999999999E-3"/>
    <n v="0"/>
    <n v="0"/>
    <n v="5.4018E-3"/>
    <n v="163654.1459"/>
  </r>
  <r>
    <n v="9131"/>
    <x v="35"/>
    <s v="Package 3, LED Lighting + Standard Performance HP RTU or HP Boilers"/>
    <b v="1"/>
    <n v="1.374182652"/>
    <s v="Mercantile"/>
    <s v="GA, Bibb County"/>
    <s v="52001_64000"/>
    <s v="Small Packaged Unit"/>
    <s v="gen2_t8_halogen"/>
    <s v="Georgia"/>
    <n v="36.316762449999999"/>
    <s v="C: Strip Malls with some Food-Service with Small Packaged Units"/>
    <n v="8.0924600000000001E-4"/>
    <n v="9.6245E-4"/>
    <n v="0"/>
    <n v="0"/>
    <n v="0"/>
    <n v="2.624094E-3"/>
    <n v="1.9530070000000001E-3"/>
    <n v="7.33996E-4"/>
    <n v="0"/>
    <n v="4.6791399999999999E-4"/>
    <n v="1.95111E-5"/>
    <n v="1.1915420000000001E-3"/>
    <n v="2.886516E-3"/>
    <n v="0"/>
    <n v="0"/>
    <n v="2.6436049999999998E-3"/>
    <n v="3.1445499999999999E-3"/>
    <n v="7.33996E-4"/>
    <n v="0"/>
    <n v="3.3544299999999998E-3"/>
    <n v="9.8765810000000006E-3"/>
    <n v="79702.593810000006"/>
  </r>
  <r>
    <n v="9133"/>
    <x v="35"/>
    <s v="Package 3, LED Lighting + Standard Performance HP RTU or HP Boilers"/>
    <b v="1"/>
    <n v="0.98347234400000005"/>
    <s v="Mercantile"/>
    <s v="GA, Bibb County"/>
    <s v="30001_40000"/>
    <s v="Small Packaged Unit"/>
    <s v="gen3_t5_cfl"/>
    <s v="Georgia"/>
    <n v="27.861825400000001"/>
    <s v="C: Strip Malls with some Food-Service with Small Packaged Units"/>
    <n v="2.7618199999999998E-4"/>
    <n v="3.4465899999999998E-4"/>
    <n v="0"/>
    <n v="0"/>
    <n v="0"/>
    <n v="1.1150590000000001E-3"/>
    <n v="7.1723499999999999E-4"/>
    <n v="4.5009899999999997E-4"/>
    <n v="0"/>
    <n v="1.2460100000000001E-4"/>
    <n v="7.4106099999999997E-6"/>
    <n v="1.74415E-4"/>
    <n v="6.8356600000000003E-4"/>
    <n v="0"/>
    <n v="0"/>
    <n v="1.1224690000000001E-3"/>
    <n v="8.9165000000000002E-4"/>
    <n v="4.5009899999999997E-4"/>
    <n v="0"/>
    <n v="8.0816600000000003E-4"/>
    <n v="3.2724030000000001E-3"/>
    <n v="34421.532030000002"/>
  </r>
  <r>
    <n v="11585"/>
    <x v="35"/>
    <s v="Package 3, LED Lighting + Standard Performance HP RTU or HP Boilers"/>
    <b v="1"/>
    <n v="1.4211164510000001"/>
    <s v="Mercantile"/>
    <s v="GA, Bibb County"/>
    <s v="80001_100000"/>
    <s v="Small Packaged Unit"/>
    <s v="gen2_t8_halogen"/>
    <s v="Georgia"/>
    <n v="27.862808640000001"/>
    <s v="C: Strip Malls with some Food-Service with Small Packaged Units"/>
    <n v="1.0363799999999999E-3"/>
    <n v="1.226527E-3"/>
    <n v="0"/>
    <n v="0"/>
    <n v="0"/>
    <n v="4.2806069999999996E-3"/>
    <n v="1.679671E-3"/>
    <n v="1.3587849999999999E-3"/>
    <n v="0"/>
    <n v="5.9027799999999996E-4"/>
    <n v="1.9192800000000001E-4"/>
    <n v="3.4654500000000002E-4"/>
    <n v="3.711921E-3"/>
    <n v="0"/>
    <n v="0"/>
    <n v="4.4725349999999997E-3"/>
    <n v="2.026216E-3"/>
    <n v="1.3587849999999999E-3"/>
    <n v="0"/>
    <n v="4.3021989999999996E-3"/>
    <n v="1.2159735E-2"/>
    <n v="127900.4806"/>
  </r>
  <r>
    <n v="26621"/>
    <x v="35"/>
    <s v="Package 3, LED Lighting + Standard Performance HP RTU or HP Boilers"/>
    <b v="1"/>
    <n v="4.2096490000000002E-3"/>
    <s v="Mercantile"/>
    <s v="GA, Bibb County"/>
    <s v="600001_1mil"/>
    <s v="Small Packaged Unit"/>
    <s v="gen2_t8_halogen"/>
    <s v="Georgia"/>
    <n v="9.1650243059999994"/>
    <s v="A: Non Food-Service Buildings with Small Packaged Units"/>
    <n v="9.1291099999999994E-6"/>
    <n v="1.2550399999999999E-5"/>
    <n v="0"/>
    <n v="0"/>
    <n v="0"/>
    <n v="6.6943699999999994E-5"/>
    <n v="1.11167E-5"/>
    <n v="2.7256100000000002E-5"/>
    <n v="0"/>
    <n v="0"/>
    <n v="0"/>
    <n v="0"/>
    <n v="0"/>
    <n v="0"/>
    <n v="0"/>
    <n v="6.6943699999999994E-5"/>
    <n v="1.11167E-5"/>
    <n v="2.7256100000000002E-5"/>
    <n v="0"/>
    <n v="0"/>
    <n v="1.0531699999999999E-4"/>
    <n v="3367.7194089999998"/>
  </r>
  <r>
    <n v="44082"/>
    <x v="35"/>
    <s v="Package 3, LED Lighting + Standard Performance HP RTU or HP Boilers"/>
    <b v="1"/>
    <n v="2.3207233000000001E-2"/>
    <s v="Mercantile"/>
    <s v="GA, Bibb County"/>
    <s v="400001_600000"/>
    <s v="Small Packaged Unit"/>
    <s v="gen2_t8_halogen"/>
    <s v="Georgia"/>
    <n v="21.47922222"/>
    <s v="C: Strip Malls with some Food-Service with Small Packaged Units"/>
    <n v="7.8781000000000003E-5"/>
    <n v="1.00999E-4"/>
    <n v="0"/>
    <n v="0"/>
    <n v="0"/>
    <n v="4.1639200000000002E-4"/>
    <n v="9.2862500000000001E-5"/>
    <n v="1.15989E-4"/>
    <n v="0"/>
    <n v="2.18588E-4"/>
    <n v="0"/>
    <n v="6.5990800000000004E-6"/>
    <n v="0"/>
    <n v="0"/>
    <n v="0"/>
    <n v="4.1639200000000002E-4"/>
    <n v="9.9461600000000003E-5"/>
    <n v="1.15989E-4"/>
    <n v="0"/>
    <n v="2.18588E-4"/>
    <n v="8.5043100000000002E-4"/>
    <n v="11603.61634"/>
  </r>
  <r>
    <n v="419"/>
    <x v="36"/>
    <s v="Package 4, Package 1 + Package 2"/>
    <b v="1"/>
    <n v="45.294103759999999"/>
    <s v="Mercantile"/>
    <s v="GA, Bibb County"/>
    <s v="1001_3000"/>
    <s v="Other HVAC"/>
    <s v="gen2_t8_halogen"/>
    <s v="Georgia"/>
    <n v="19.627777779999999"/>
    <s v="G: Buildings with Furnace-Based Multizone Systems"/>
    <n v="5.79263E-4"/>
    <n v="6.7867000000000003E-4"/>
    <n v="0"/>
    <n v="0"/>
    <n v="0"/>
    <n v="1.9211409999999999E-3"/>
    <n v="6.9848000000000002E-4"/>
    <n v="1.8013650000000001E-3"/>
    <n v="0"/>
    <n v="7.9936600000000003E-4"/>
    <n v="1.84601E-5"/>
    <n v="0"/>
    <n v="8.2812999999999995E-4"/>
    <n v="0"/>
    <n v="0"/>
    <n v="1.939601E-3"/>
    <n v="6.9848000000000002E-4"/>
    <n v="1.8013650000000001E-3"/>
    <n v="0"/>
    <n v="1.627496E-3"/>
    <n v="6.0669419999999996E-3"/>
    <n v="90588.207519999996"/>
  </r>
  <r>
    <n v="420"/>
    <x v="36"/>
    <s v="Package 4, Package 1 + Package 2"/>
    <b v="1"/>
    <n v="11.33339761"/>
    <s v="Mercantile"/>
    <s v="GA, Bibb County"/>
    <s v="8001_12000"/>
    <s v="Small Packaged Unit"/>
    <s v="gen2_t8_halogen"/>
    <s v="Georgia"/>
    <n v="33.342222219999996"/>
    <s v="C: Strip Malls with some Food-Service with Small Packaged Units"/>
    <n v="1.01413E-3"/>
    <n v="1.1850719999999999E-3"/>
    <n v="0"/>
    <n v="0"/>
    <n v="0"/>
    <n v="3.252137E-3"/>
    <n v="8.52592E-4"/>
    <n v="1.283668E-3"/>
    <n v="0"/>
    <n v="7.9232900000000004E-4"/>
    <n v="1.2589599999999999E-4"/>
    <n v="2.1914730000000002E-3"/>
    <n v="4.3957290000000001E-3"/>
    <n v="0"/>
    <n v="0"/>
    <n v="3.3780329999999999E-3"/>
    <n v="3.0440649999999999E-3"/>
    <n v="1.283668E-3"/>
    <n v="0"/>
    <n v="5.1880579999999997E-3"/>
    <n v="1.2893823E-2"/>
    <n v="113333.9761"/>
  </r>
  <r>
    <n v="421"/>
    <x v="36"/>
    <s v="Package 4, Package 1 + Package 2"/>
    <b v="1"/>
    <n v="5.291284675"/>
    <s v="Mercantile"/>
    <s v="GA, Bibb County"/>
    <s v="12001_30000"/>
    <s v="Small Packaged Unit"/>
    <s v="gen2_t8_halogen"/>
    <s v="Georgia"/>
    <n v="32.934259259999997"/>
    <s v="C: Strip Malls with some Food-Service with Small Packaged Units"/>
    <n v="1.0052609999999999E-3"/>
    <n v="1.1953510000000001E-3"/>
    <n v="0"/>
    <n v="0"/>
    <n v="0"/>
    <n v="3.0092529999999999E-3"/>
    <n v="2.0371619999999999E-3"/>
    <n v="1.4158829999999999E-3"/>
    <n v="0"/>
    <n v="4.3406299999999999E-4"/>
    <n v="1.2537899999999999E-6"/>
    <n v="3.4183899999999999E-3"/>
    <n v="2.1709670000000002E-3"/>
    <n v="0"/>
    <n v="0"/>
    <n v="3.010506E-3"/>
    <n v="5.4555519999999998E-3"/>
    <n v="1.4158829999999999E-3"/>
    <n v="0"/>
    <n v="2.6050299999999999E-3"/>
    <n v="1.2486921E-2"/>
    <n v="111116.9782"/>
  </r>
  <r>
    <n v="423"/>
    <x v="36"/>
    <s v="Package 4, Package 1 + Package 2"/>
    <b v="1"/>
    <n v="22.567696349999999"/>
    <s v="Mercantile"/>
    <s v="GA, Bibb County"/>
    <s v="3001_8000"/>
    <s v="Small Packaged Unit"/>
    <s v="gen3_t5_cfl"/>
    <s v="Georgia"/>
    <n v="32.882323229999997"/>
    <s v="C: Strip Malls with some Food-Service with Small Packaged Units"/>
    <n v="1.286789E-3"/>
    <n v="1.4811799999999999E-3"/>
    <n v="0"/>
    <n v="0"/>
    <n v="0"/>
    <n v="4.1885990000000003E-3"/>
    <n v="3.3137459999999998E-3"/>
    <n v="1.9725900000000002E-3"/>
    <n v="0"/>
    <n v="1.0440479999999999E-3"/>
    <n v="5.75392E-5"/>
    <n v="0"/>
    <n v="3.350109E-3"/>
    <n v="0"/>
    <n v="0"/>
    <n v="4.2461390000000003E-3"/>
    <n v="3.3137459999999998E-3"/>
    <n v="1.9725900000000002E-3"/>
    <n v="0"/>
    <n v="4.3941579999999996E-3"/>
    <n v="1.3926419000000001E-2"/>
    <n v="124122.3299"/>
  </r>
  <r>
    <n v="869"/>
    <x v="36"/>
    <s v="Package 4, Package 1 + Package 2"/>
    <b v="1"/>
    <n v="63.879871080000001"/>
    <s v="Mercantile"/>
    <s v="GA, Bibb County"/>
    <s v="_1000"/>
    <s v="Small Packaged Unit"/>
    <s v="gen1_t12_incandescent"/>
    <s v="Georgia"/>
    <n v="11.480555560000001"/>
    <s v="A: Non Food-Service Buildings with Small Packaged Units"/>
    <n v="2.5607700000000001E-4"/>
    <n v="2.95777E-4"/>
    <n v="0"/>
    <n v="0"/>
    <n v="0"/>
    <n v="9.1969999999999997E-4"/>
    <n v="2.48846E-4"/>
    <n v="1.2884280000000001E-3"/>
    <n v="0"/>
    <n v="0"/>
    <n v="4.54098E-5"/>
    <n v="0"/>
    <n v="0"/>
    <n v="0"/>
    <n v="0"/>
    <n v="9.6511000000000003E-4"/>
    <n v="2.48846E-4"/>
    <n v="1.2884280000000001E-3"/>
    <n v="0"/>
    <n v="0"/>
    <n v="2.5023839999999999E-3"/>
    <n v="63879.871079999997"/>
  </r>
  <r>
    <n v="6095"/>
    <x v="36"/>
    <s v="Package 4, Package 1 + Package 2"/>
    <b v="1"/>
    <n v="0.80023063000000005"/>
    <s v="Mercantile"/>
    <s v="GA, Bibb County"/>
    <s v="150001_200000"/>
    <s v="Small Packaged Unit"/>
    <s v="gen5_led"/>
    <s v="Georgia"/>
    <n v="10.815222220000001"/>
    <s v="A: Non Food-Service Buildings with Small Packaged Units"/>
    <n v="5.5221100000000004E-4"/>
    <n v="6.1585100000000005E-4"/>
    <n v="0"/>
    <n v="0"/>
    <n v="0"/>
    <n v="2.494259E-3"/>
    <n v="1.0752940000000001E-3"/>
    <n v="1.5983589999999999E-3"/>
    <n v="0"/>
    <n v="0"/>
    <n v="7.5847199999999998E-9"/>
    <n v="0"/>
    <n v="0"/>
    <n v="0"/>
    <n v="0"/>
    <n v="2.4942660000000002E-3"/>
    <n v="1.0752940000000001E-3"/>
    <n v="1.5983589999999999E-3"/>
    <n v="0"/>
    <n v="0"/>
    <n v="5.167919E-3"/>
    <n v="140040.3602"/>
  </r>
  <r>
    <n v="6098"/>
    <x v="36"/>
    <s v="Package 4, Package 1 + Package 2"/>
    <b v="1"/>
    <n v="1.9489976870000001"/>
    <s v="Mercantile"/>
    <s v="GA, Bibb County"/>
    <s v="100001_150000"/>
    <s v="Small Packaged Unit"/>
    <s v="gen2_t8_halogen"/>
    <s v="Georgia"/>
    <n v="10.167199999999999"/>
    <s v="A: Non Food-Service Buildings with Small Packaged Units"/>
    <n v="8.4011800000000005E-4"/>
    <n v="1.0070770000000001E-3"/>
    <n v="0"/>
    <n v="0"/>
    <n v="0"/>
    <n v="4.5763369999999998E-3"/>
    <n v="1.3099159999999999E-3"/>
    <n v="2.563489E-3"/>
    <n v="0"/>
    <n v="0"/>
    <n v="2.08744E-6"/>
    <n v="0"/>
    <n v="0"/>
    <n v="0"/>
    <n v="0"/>
    <n v="4.5784240000000002E-3"/>
    <n v="1.3099159999999999E-3"/>
    <n v="2.563489E-3"/>
    <n v="0"/>
    <n v="0"/>
    <n v="8.451811E-3"/>
    <n v="243624.71090000001"/>
  </r>
  <r>
    <n v="6099"/>
    <x v="36"/>
    <s v="Package 4, Package 1 + Package 2"/>
    <b v="1"/>
    <n v="2.490672708"/>
    <s v="Mercantile"/>
    <s v="GA, Bibb County"/>
    <s v="40001_52000"/>
    <s v="Small Packaged Unit"/>
    <s v="gen2_t8_halogen"/>
    <s v="Georgia"/>
    <n v="11.262077290000001"/>
    <s v="A: Non Food-Service Buildings with Small Packaged Units"/>
    <n v="4.6385900000000001E-4"/>
    <n v="5.2462500000000003E-4"/>
    <n v="0"/>
    <n v="0"/>
    <n v="0"/>
    <n v="2.5694590000000001E-3"/>
    <n v="6.1604900000000002E-4"/>
    <n v="1.2165170000000001E-3"/>
    <n v="0"/>
    <n v="0"/>
    <n v="7.0821100000000004E-7"/>
    <n v="0"/>
    <n v="0"/>
    <n v="0"/>
    <n v="0"/>
    <n v="2.5701669999999999E-3"/>
    <n v="6.1604900000000002E-4"/>
    <n v="1.2165170000000001E-3"/>
    <n v="0"/>
    <n v="0"/>
    <n v="4.4027099999999998E-3"/>
    <n v="114570.9445"/>
  </r>
  <r>
    <n v="6101"/>
    <x v="36"/>
    <s v="Package 4, Package 1 + Package 2"/>
    <b v="1"/>
    <n v="0.60833183300000004"/>
    <s v="Mercantile"/>
    <s v="GA, Bibb County"/>
    <s v="200001_400000"/>
    <s v="Small Packaged Unit"/>
    <s v="gen2_t8_halogen"/>
    <s v="Georgia"/>
    <n v="9.0657314810000003"/>
    <s v="A: Non Food-Service Buildings with Small Packaged Units"/>
    <n v="5.6854400000000004E-4"/>
    <n v="6.7273500000000004E-4"/>
    <n v="0"/>
    <n v="0"/>
    <n v="0"/>
    <n v="2.514353E-3"/>
    <n v="1.4007900000000001E-3"/>
    <n v="1.729993E-3"/>
    <n v="0"/>
    <n v="0"/>
    <n v="2.30635E-7"/>
    <n v="0"/>
    <n v="0"/>
    <n v="0"/>
    <n v="0"/>
    <n v="2.5145839999999998E-3"/>
    <n v="1.4007900000000001E-3"/>
    <n v="1.729993E-3"/>
    <n v="0"/>
    <n v="0"/>
    <n v="5.6453609999999998E-3"/>
    <n v="182499.55"/>
  </r>
  <r>
    <n v="6103"/>
    <x v="36"/>
    <s v="Package 4, Package 1 + Package 2"/>
    <b v="1"/>
    <n v="2.4894111959999998"/>
    <s v="Mercantile"/>
    <s v="GA, Bibb County"/>
    <s v="64001_70000"/>
    <s v="Small Packaged Unit"/>
    <s v="gen2_t8_halogen"/>
    <s v="Georgia"/>
    <n v="12.380514099999999"/>
    <s v="A: Non Food-Service Buildings with Small Packaged Units"/>
    <n v="7.2459599999999999E-4"/>
    <n v="8.3934799999999996E-4"/>
    <n v="0"/>
    <n v="0"/>
    <n v="0"/>
    <n v="4.5228910000000002E-3"/>
    <n v="8.0440299999999998E-4"/>
    <n v="1.712884E-3"/>
    <n v="0"/>
    <n v="0"/>
    <n v="5.7100100000000002E-6"/>
    <n v="0"/>
    <n v="0"/>
    <n v="0"/>
    <n v="0"/>
    <n v="4.5286010000000002E-3"/>
    <n v="8.0440299999999998E-4"/>
    <n v="1.712884E-3"/>
    <n v="0"/>
    <n v="0"/>
    <n v="7.0459110000000002E-3"/>
    <n v="166790.55009999999"/>
  </r>
  <r>
    <n v="6104"/>
    <x v="36"/>
    <s v="Package 4, Package 1 + Package 2"/>
    <b v="1"/>
    <n v="2.1820552790000001"/>
    <s v="Mercantile"/>
    <s v="GA, Bibb County"/>
    <s v="70001_80000"/>
    <s v="Small Packaged Unit"/>
    <s v="gen2_t8_halogen"/>
    <s v="Georgia"/>
    <n v="8.3802592590000007"/>
    <s v="A: Non Food-Service Buildings with Small Packaged Units"/>
    <n v="4.4619599999999999E-4"/>
    <n v="5.5746300000000001E-4"/>
    <n v="0"/>
    <n v="0"/>
    <n v="0"/>
    <n v="2.8321990000000001E-3"/>
    <n v="5.2926999999999998E-4"/>
    <n v="1.3143339999999999E-3"/>
    <n v="0"/>
    <n v="0"/>
    <n v="3.8261499999999998E-6"/>
    <n v="0"/>
    <n v="0"/>
    <n v="0"/>
    <n v="0"/>
    <n v="2.8360249999999998E-3"/>
    <n v="5.2926999999999998E-4"/>
    <n v="1.3143339999999999E-3"/>
    <n v="0"/>
    <n v="0"/>
    <n v="4.6796299999999997E-3"/>
    <n v="163654.1459"/>
  </r>
  <r>
    <n v="9131"/>
    <x v="36"/>
    <s v="Package 4, Package 1 + Package 2"/>
    <b v="1"/>
    <n v="1.374182652"/>
    <s v="Mercantile"/>
    <s v="GA, Bibb County"/>
    <s v="52001_64000"/>
    <s v="Small Packaged Unit"/>
    <s v="gen2_t8_halogen"/>
    <s v="Georgia"/>
    <n v="34.365660920000003"/>
    <s v="C: Strip Malls with some Food-Service with Small Packaged Units"/>
    <n v="7.6183299999999995E-4"/>
    <n v="8.9930499999999998E-4"/>
    <n v="0"/>
    <n v="0"/>
    <n v="0"/>
    <n v="2.0951720000000002E-3"/>
    <n v="1.9530070000000001E-3"/>
    <n v="7.33996E-4"/>
    <n v="0"/>
    <n v="4.6791399999999999E-4"/>
    <n v="1.7830899999999999E-5"/>
    <n v="1.1915420000000001E-3"/>
    <n v="2.886516E-3"/>
    <n v="0"/>
    <n v="0"/>
    <n v="2.113003E-3"/>
    <n v="3.1445499999999999E-3"/>
    <n v="7.33996E-4"/>
    <n v="0"/>
    <n v="3.3544299999999998E-3"/>
    <n v="9.3459660000000007E-3"/>
    <n v="79702.593810000006"/>
  </r>
  <r>
    <n v="9133"/>
    <x v="36"/>
    <s v="Package 4, Package 1 + Package 2"/>
    <b v="1"/>
    <n v="0.98347234400000005"/>
    <s v="Mercantile"/>
    <s v="GA, Bibb County"/>
    <s v="30001_40000"/>
    <s v="Small Packaged Unit"/>
    <s v="gen3_t5_cfl"/>
    <s v="Georgia"/>
    <n v="26.089841270000001"/>
    <s v="C: Strip Malls with some Food-Service with Small Packaged Units"/>
    <n v="2.6282399999999999E-4"/>
    <n v="3.2001300000000001E-4"/>
    <n v="0"/>
    <n v="0"/>
    <n v="0"/>
    <n v="9.0992000000000004E-4"/>
    <n v="7.1723499999999999E-4"/>
    <n v="4.5009899999999997E-4"/>
    <n v="0"/>
    <n v="1.2460100000000001E-4"/>
    <n v="4.4277199999999997E-6"/>
    <n v="1.74415E-4"/>
    <n v="6.8356600000000003E-4"/>
    <n v="0"/>
    <n v="0"/>
    <n v="9.1434800000000005E-4"/>
    <n v="8.9165000000000002E-4"/>
    <n v="4.5009899999999997E-4"/>
    <n v="0"/>
    <n v="8.0816600000000003E-4"/>
    <n v="3.0642820000000002E-3"/>
    <n v="34421.532030000002"/>
  </r>
  <r>
    <n v="11585"/>
    <x v="36"/>
    <s v="Package 4, Package 1 + Package 2"/>
    <b v="1"/>
    <n v="1.4211164510000001"/>
    <s v="Mercantile"/>
    <s v="GA, Bibb County"/>
    <s v="80001_100000"/>
    <s v="Small Packaged Unit"/>
    <s v="gen2_t8_halogen"/>
    <s v="Georgia"/>
    <n v="25.641481479999999"/>
    <s v="C: Strip Malls with some Food-Service with Small Packaged Units"/>
    <n v="9.7001100000000001E-4"/>
    <n v="1.113176E-3"/>
    <n v="0"/>
    <n v="0"/>
    <n v="0"/>
    <n v="3.352687E-3"/>
    <n v="1.679671E-3"/>
    <n v="1.3587849999999999E-3"/>
    <n v="0"/>
    <n v="5.9026399999999996E-4"/>
    <n v="1.50428E-4"/>
    <n v="3.4654500000000002E-4"/>
    <n v="3.711935E-3"/>
    <n v="0"/>
    <n v="0"/>
    <n v="3.5031160000000001E-3"/>
    <n v="2.026216E-3"/>
    <n v="1.3587849999999999E-3"/>
    <n v="0"/>
    <n v="4.3021989999999996E-3"/>
    <n v="1.1190316E-2"/>
    <n v="127900.4806"/>
  </r>
  <r>
    <n v="26621"/>
    <x v="36"/>
    <s v="Package 4, Package 1 + Package 2"/>
    <b v="1"/>
    <n v="4.2096490000000002E-3"/>
    <s v="Mercantile"/>
    <s v="GA, Bibb County"/>
    <s v="600001_1mil"/>
    <s v="Small Packaged Unit"/>
    <s v="gen2_t8_halogen"/>
    <s v="Georgia"/>
    <n v="7.3447013889999999"/>
    <s v="A: Non Food-Service Buildings with Small Packaged Units"/>
    <n v="7.4965400000000004E-6"/>
    <n v="1.00577E-5"/>
    <n v="0"/>
    <n v="0"/>
    <n v="0"/>
    <n v="4.6026100000000003E-5"/>
    <n v="1.11167E-5"/>
    <n v="2.7256100000000002E-5"/>
    <n v="0"/>
    <n v="0"/>
    <n v="0"/>
    <n v="0"/>
    <n v="0"/>
    <n v="0"/>
    <n v="0"/>
    <n v="4.6026100000000003E-5"/>
    <n v="1.11167E-5"/>
    <n v="2.7256100000000002E-5"/>
    <n v="0"/>
    <n v="0"/>
    <n v="8.4399000000000003E-5"/>
    <n v="3367.7194089999998"/>
  </r>
  <r>
    <n v="44082"/>
    <x v="36"/>
    <s v="Package 4, Package 1 + Package 2"/>
    <b v="1"/>
    <n v="2.3207233000000001E-2"/>
    <s v="Mercantile"/>
    <s v="GA, Bibb County"/>
    <s v="400001_600000"/>
    <s v="Small Packaged Unit"/>
    <s v="gen2_t8_halogen"/>
    <s v="Georgia"/>
    <n v="18.40203889"/>
    <s v="C: Strip Malls with some Food-Service with Small Packaged Units"/>
    <n v="6.8770100000000001E-5"/>
    <n v="8.6479799999999998E-5"/>
    <n v="0"/>
    <n v="0"/>
    <n v="0"/>
    <n v="2.9455699999999998E-4"/>
    <n v="9.2862500000000001E-5"/>
    <n v="1.15989E-4"/>
    <n v="0"/>
    <n v="2.18588E-4"/>
    <n v="0"/>
    <n v="6.5990800000000004E-6"/>
    <n v="0"/>
    <n v="0"/>
    <n v="0"/>
    <n v="2.9455699999999998E-4"/>
    <n v="9.9461600000000003E-5"/>
    <n v="1.15989E-4"/>
    <n v="0"/>
    <n v="2.18588E-4"/>
    <n v="7.2859499999999996E-4"/>
    <n v="11603.61634"/>
  </r>
  <r>
    <n v="419"/>
    <x v="37"/>
    <s v="Package 5, Variable Speed HP RTU or HP Boilers + Economizer + DCV + Energy Recovery"/>
    <b v="1"/>
    <n v="45.294103759999999"/>
    <s v="Mercantile"/>
    <s v="GA, Bibb County"/>
    <s v="1001_3000"/>
    <s v="Other HVAC"/>
    <s v="gen2_t8_halogen"/>
    <s v="Georgia"/>
    <n v="23.30277778"/>
    <s v="G: Buildings with Furnace-Based Multizone Systems"/>
    <n v="6.8244200000000001E-4"/>
    <n v="8.1363500000000005E-4"/>
    <n v="0"/>
    <n v="0"/>
    <n v="0"/>
    <n v="2.2937779999999998E-3"/>
    <n v="6.9848000000000002E-4"/>
    <n v="2.5565129999999998E-3"/>
    <n v="0"/>
    <n v="7.9936600000000003E-4"/>
    <n v="2.61876E-5"/>
    <n v="0"/>
    <n v="8.2812999999999995E-4"/>
    <n v="0"/>
    <n v="0"/>
    <n v="2.3199660000000001E-3"/>
    <n v="6.9848000000000002E-4"/>
    <n v="2.5565129999999998E-3"/>
    <n v="0"/>
    <n v="1.627496E-3"/>
    <n v="7.2028839999999997E-3"/>
    <n v="90588.207519999996"/>
  </r>
  <r>
    <n v="420"/>
    <x v="37"/>
    <s v="Package 5, Variable Speed HP RTU or HP Boilers + Economizer + DCV + Energy Recovery"/>
    <b v="1"/>
    <n v="11.33339761"/>
    <s v="Mercantile"/>
    <s v="GA, Bibb County"/>
    <s v="8001_12000"/>
    <s v="Small Packaged Unit"/>
    <s v="gen2_t8_halogen"/>
    <s v="Georgia"/>
    <n v="36.366388890000003"/>
    <s v="C: Strip Malls with some Food-Service with Small Packaged Units"/>
    <n v="1.100384E-3"/>
    <n v="1.3217070000000001E-3"/>
    <n v="0"/>
    <n v="0"/>
    <n v="0"/>
    <n v="3.795896E-3"/>
    <n v="8.52592E-4"/>
    <n v="1.857182E-3"/>
    <n v="0"/>
    <n v="7.9232900000000004E-4"/>
    <n v="1.7820999999999999E-4"/>
    <n v="2.1914730000000002E-3"/>
    <n v="4.3957290000000001E-3"/>
    <n v="0"/>
    <n v="0"/>
    <n v="3.9741059999999998E-3"/>
    <n v="3.0440649999999999E-3"/>
    <n v="1.857182E-3"/>
    <n v="0"/>
    <n v="5.1880579999999997E-3"/>
    <n v="1.4063304E-2"/>
    <n v="113333.9761"/>
  </r>
  <r>
    <n v="421"/>
    <x v="37"/>
    <s v="Package 5, Variable Speed HP RTU or HP Boilers + Economizer + DCV + Energy Recovery"/>
    <b v="1"/>
    <n v="5.291284675"/>
    <s v="Mercantile"/>
    <s v="GA, Bibb County"/>
    <s v="12001_30000"/>
    <s v="Small Packaged Unit"/>
    <s v="gen2_t8_halogen"/>
    <s v="Georgia"/>
    <n v="35.54801587"/>
    <s v="C: Strip Malls with some Food-Service with Small Packaged Units"/>
    <n v="1.087289E-3"/>
    <n v="1.3133299999999999E-3"/>
    <n v="0"/>
    <n v="0"/>
    <n v="0"/>
    <n v="3.4024419999999999E-3"/>
    <n v="2.0371619999999999E-3"/>
    <n v="2.011484E-3"/>
    <n v="0"/>
    <n v="4.3406299999999999E-4"/>
    <n v="3.4103199999999999E-6"/>
    <n v="3.4183899999999999E-3"/>
    <n v="2.1710169999999999E-3"/>
    <n v="0"/>
    <n v="0"/>
    <n v="3.405852E-3"/>
    <n v="5.4555519999999998E-3"/>
    <n v="2.011484E-3"/>
    <n v="0"/>
    <n v="2.6050800000000001E-3"/>
    <n v="1.3477919E-2"/>
    <n v="111116.9782"/>
  </r>
  <r>
    <n v="423"/>
    <x v="37"/>
    <s v="Package 5, Variable Speed HP RTU or HP Boilers + Economizer + DCV + Energy Recovery"/>
    <b v="1"/>
    <n v="22.567696349999999"/>
    <s v="Mercantile"/>
    <s v="GA, Bibb County"/>
    <s v="3001_8000"/>
    <s v="Small Packaged Unit"/>
    <s v="gen3_t5_cfl"/>
    <s v="Georgia"/>
    <n v="34.34242424"/>
    <s v="C: Strip Malls with some Food-Service with Small Packaged Units"/>
    <n v="1.34779E-3"/>
    <n v="1.553291E-3"/>
    <n v="0"/>
    <n v="0"/>
    <n v="0"/>
    <n v="4.6452769999999997E-3"/>
    <n v="3.3137459999999998E-3"/>
    <n v="2.103925E-3"/>
    <n v="0"/>
    <n v="1.0440479999999999E-3"/>
    <n v="8.7699200000000002E-5"/>
    <n v="0"/>
    <n v="3.350109E-3"/>
    <n v="0"/>
    <n v="0"/>
    <n v="4.7329759999999998E-3"/>
    <n v="3.3137459999999998E-3"/>
    <n v="2.103925E-3"/>
    <n v="0"/>
    <n v="4.3941579999999996E-3"/>
    <n v="1.4544804999999999E-2"/>
    <n v="124122.3299"/>
  </r>
  <r>
    <n v="869"/>
    <x v="37"/>
    <s v="Package 5, Variable Speed HP RTU or HP Boilers + Economizer + DCV + Energy Recovery"/>
    <b v="1"/>
    <n v="63.879871080000001"/>
    <s v="Mercantile"/>
    <s v="GA, Bibb County"/>
    <s v="_1000"/>
    <s v="Small Packaged Unit"/>
    <s v="gen1_t12_incandescent"/>
    <s v="Georgia"/>
    <n v="16.211111110000001"/>
    <s v="A: Non Food-Service Buildings with Small Packaged Units"/>
    <n v="3.4525499999999999E-4"/>
    <n v="4.1768699999999997E-4"/>
    <n v="0"/>
    <n v="0"/>
    <n v="0"/>
    <n v="1.405283E-3"/>
    <n v="2.48846E-4"/>
    <n v="1.815182E-3"/>
    <n v="0"/>
    <n v="0"/>
    <n v="6.4784700000000003E-5"/>
    <n v="0"/>
    <n v="0"/>
    <n v="0"/>
    <n v="0"/>
    <n v="1.470067E-3"/>
    <n v="2.48846E-4"/>
    <n v="1.815182E-3"/>
    <n v="0"/>
    <n v="0"/>
    <n v="3.5334899999999998E-3"/>
    <n v="63879.871079999997"/>
  </r>
  <r>
    <n v="6095"/>
    <x v="37"/>
    <s v="Package 5, Variable Speed HP RTU or HP Boilers + Economizer + DCV + Energy Recovery"/>
    <b v="1"/>
    <n v="0.80023063000000005"/>
    <s v="Mercantile"/>
    <s v="GA, Bibb County"/>
    <s v="150001_200000"/>
    <s v="Small Packaged Unit"/>
    <s v="gen5_led"/>
    <s v="Georgia"/>
    <n v="9.8064603170000009"/>
    <s v="A: Non Food-Service Buildings with Small Packaged Units"/>
    <n v="4.9157400000000005E-4"/>
    <n v="5.5840700000000002E-4"/>
    <n v="0"/>
    <n v="0"/>
    <n v="0"/>
    <n v="2.0121969999999999E-3"/>
    <n v="1.0752940000000001E-3"/>
    <n v="1.5983589999999999E-3"/>
    <n v="0"/>
    <n v="0"/>
    <n v="3.7923600000000001E-8"/>
    <n v="0"/>
    <n v="0"/>
    <n v="0"/>
    <n v="0"/>
    <n v="2.0122349999999998E-3"/>
    <n v="1.0752940000000001E-3"/>
    <n v="1.5983589999999999E-3"/>
    <n v="0"/>
    <n v="0"/>
    <n v="4.6858949999999998E-3"/>
    <n v="140040.3602"/>
  </r>
  <r>
    <n v="6098"/>
    <x v="37"/>
    <s v="Package 5, Variable Speed HP RTU or HP Boilers + Economizer + DCV + Energy Recovery"/>
    <b v="1"/>
    <n v="1.9489976870000001"/>
    <s v="Mercantile"/>
    <s v="GA, Bibb County"/>
    <s v="100001_150000"/>
    <s v="Small Packaged Unit"/>
    <s v="gen2_t8_halogen"/>
    <s v="Georgia"/>
    <n v="12.568822219999999"/>
    <s v="A: Non Food-Service Buildings with Small Packaged Units"/>
    <n v="1.0158229999999999E-3"/>
    <n v="1.244801E-3"/>
    <n v="0"/>
    <n v="0"/>
    <n v="0"/>
    <n v="5.2255310000000003E-3"/>
    <n v="1.3099159999999999E-3"/>
    <n v="3.9071360000000003E-3"/>
    <n v="0"/>
    <n v="0"/>
    <n v="5.6342399999999996E-6"/>
    <n v="0"/>
    <n v="0"/>
    <n v="0"/>
    <n v="0"/>
    <n v="5.2311650000000003E-3"/>
    <n v="1.3099159999999999E-3"/>
    <n v="3.9071360000000003E-3"/>
    <n v="0"/>
    <n v="0"/>
    <n v="1.0448236E-2"/>
    <n v="243624.71090000001"/>
  </r>
  <r>
    <n v="6099"/>
    <x v="37"/>
    <s v="Package 5, Variable Speed HP RTU or HP Boilers + Economizer + DCV + Energy Recovery"/>
    <b v="1"/>
    <n v="2.490672708"/>
    <s v="Mercantile"/>
    <s v="GA, Bibb County"/>
    <s v="40001_52000"/>
    <s v="Small Packaged Unit"/>
    <s v="gen2_t8_halogen"/>
    <s v="Georgia"/>
    <n v="13.115700479999999"/>
    <s v="A: Non Food-Service Buildings with Small Packaged Units"/>
    <n v="5.1924600000000001E-4"/>
    <n v="6.1080900000000003E-4"/>
    <n v="0"/>
    <n v="0"/>
    <n v="0"/>
    <n v="2.648283E-3"/>
    <n v="6.1604900000000002E-4"/>
    <n v="1.859077E-3"/>
    <n v="0"/>
    <n v="0"/>
    <n v="3.9659800000000001E-6"/>
    <n v="0"/>
    <n v="0"/>
    <n v="0"/>
    <n v="0"/>
    <n v="2.6522490000000002E-3"/>
    <n v="6.1604900000000002E-4"/>
    <n v="1.859077E-3"/>
    <n v="0"/>
    <n v="0"/>
    <n v="5.1273509999999996E-3"/>
    <n v="114570.9445"/>
  </r>
  <r>
    <n v="6101"/>
    <x v="37"/>
    <s v="Package 5, Variable Speed HP RTU or HP Boilers + Economizer + DCV + Energy Recovery"/>
    <b v="1"/>
    <n v="0.60833183300000004"/>
    <s v="Mercantile"/>
    <s v="GA, Bibb County"/>
    <s v="200001_400000"/>
    <s v="Small Packaged Unit"/>
    <s v="gen2_t8_halogen"/>
    <s v="Georgia"/>
    <n v="11.281074070000001"/>
    <s v="A: Non Food-Service Buildings with Small Packaged Units"/>
    <n v="7.0045199999999995E-4"/>
    <n v="8.3702799999999997E-4"/>
    <n v="0"/>
    <n v="0"/>
    <n v="0"/>
    <n v="2.9101800000000001E-3"/>
    <n v="1.4007900000000001E-3"/>
    <n v="2.7117249999999999E-3"/>
    <n v="0"/>
    <n v="0"/>
    <n v="2.1852700000000001E-6"/>
    <n v="0"/>
    <n v="0"/>
    <n v="0"/>
    <n v="0"/>
    <n v="2.912366E-3"/>
    <n v="1.4007900000000001E-3"/>
    <n v="2.7117249999999999E-3"/>
    <n v="0"/>
    <n v="0"/>
    <n v="7.0248860000000002E-3"/>
    <n v="182499.55"/>
  </r>
  <r>
    <n v="6103"/>
    <x v="37"/>
    <s v="Package 5, Variable Speed HP RTU or HP Boilers + Economizer + DCV + Energy Recovery"/>
    <b v="1"/>
    <n v="2.4894111959999998"/>
    <s v="Mercantile"/>
    <s v="GA, Bibb County"/>
    <s v="64001_70000"/>
    <s v="Small Packaged Unit"/>
    <s v="gen2_t8_halogen"/>
    <s v="Georgia"/>
    <n v="13.67114428"/>
    <s v="A: Non Food-Service Buildings with Small Packaged Units"/>
    <n v="7.8287199999999999E-4"/>
    <n v="9.26891E-4"/>
    <n v="0"/>
    <n v="0"/>
    <n v="0"/>
    <n v="4.3585280000000004E-3"/>
    <n v="8.0440299999999998E-4"/>
    <n v="2.611997E-3"/>
    <n v="0"/>
    <n v="0"/>
    <n v="5.4740600000000004E-6"/>
    <n v="0"/>
    <n v="0"/>
    <n v="0"/>
    <n v="0"/>
    <n v="4.3640019999999996E-3"/>
    <n v="8.0440299999999998E-4"/>
    <n v="2.611997E-3"/>
    <n v="0"/>
    <n v="0"/>
    <n v="7.780426E-3"/>
    <n v="166790.55009999999"/>
  </r>
  <r>
    <n v="6104"/>
    <x v="37"/>
    <s v="Package 5, Variable Speed HP RTU or HP Boilers + Economizer + DCV + Energy Recovery"/>
    <b v="1"/>
    <n v="2.1820552790000001"/>
    <s v="Mercantile"/>
    <s v="GA, Bibb County"/>
    <s v="70001_80000"/>
    <s v="Small Packaged Unit"/>
    <s v="gen2_t8_halogen"/>
    <s v="Georgia"/>
    <n v="9.0438888889999998"/>
    <s v="A: Non Food-Service Buildings with Small Packaged Units"/>
    <n v="4.4826000000000002E-4"/>
    <n v="6.0162900000000001E-4"/>
    <n v="0"/>
    <n v="0"/>
    <n v="0"/>
    <n v="2.4939469999999998E-3"/>
    <n v="5.2926999999999998E-4"/>
    <n v="2.02331E-3"/>
    <n v="0"/>
    <n v="0"/>
    <n v="3.6813799999999999E-6"/>
    <n v="0"/>
    <n v="0"/>
    <n v="0"/>
    <n v="0"/>
    <n v="2.497628E-3"/>
    <n v="5.2926999999999998E-4"/>
    <n v="2.02331E-3"/>
    <n v="0"/>
    <n v="0"/>
    <n v="5.0502079999999996E-3"/>
    <n v="163654.1459"/>
  </r>
  <r>
    <n v="9131"/>
    <x v="37"/>
    <s v="Package 5, Variable Speed HP RTU or HP Boilers + Economizer + DCV + Energy Recovery"/>
    <b v="1"/>
    <n v="1.374182652"/>
    <s v="Mercantile"/>
    <s v="GA, Bibb County"/>
    <s v="52001_64000"/>
    <s v="Small Packaged Unit"/>
    <s v="gen2_t8_halogen"/>
    <s v="Georgia"/>
    <n v="36.025239460000002"/>
    <s v="C: Strip Malls with some Food-Service with Small Packaged Units"/>
    <n v="7.9851200000000003E-4"/>
    <n v="9.5315199999999997E-4"/>
    <n v="0"/>
    <n v="0"/>
    <n v="0"/>
    <n v="2.1750789999999999E-3"/>
    <n v="1.9530070000000001E-3"/>
    <n v="1.1065949999999999E-3"/>
    <n v="0"/>
    <n v="4.6791399999999999E-4"/>
    <n v="1.6632600000000001E-5"/>
    <n v="1.1915420000000001E-3"/>
    <n v="2.8865430000000001E-3"/>
    <n v="0"/>
    <n v="0"/>
    <n v="2.1917120000000002E-3"/>
    <n v="3.1445499999999999E-3"/>
    <n v="1.1065949999999999E-3"/>
    <n v="0"/>
    <n v="3.354456E-3"/>
    <n v="9.7972990000000006E-3"/>
    <n v="79702.593810000006"/>
  </r>
  <r>
    <n v="9133"/>
    <x v="37"/>
    <s v="Package 5, Variable Speed HP RTU or HP Boilers + Economizer + DCV + Energy Recovery"/>
    <b v="1"/>
    <n v="0.98347234400000005"/>
    <s v="Mercantile"/>
    <s v="GA, Bibb County"/>
    <s v="30001_40000"/>
    <s v="Small Packaged Unit"/>
    <s v="gen3_t5_cfl"/>
    <s v="Georgia"/>
    <n v="25.91150794"/>
    <s v="C: Strip Malls with some Food-Service with Small Packaged Units"/>
    <n v="2.5687399999999998E-4"/>
    <n v="3.17344E-4"/>
    <n v="0"/>
    <n v="0"/>
    <n v="0"/>
    <n v="8.53618E-4"/>
    <n v="7.1723499999999999E-4"/>
    <n v="4.82137E-4"/>
    <n v="0"/>
    <n v="1.2460100000000001E-4"/>
    <n v="7.7368599999999993E-6"/>
    <n v="1.74415E-4"/>
    <n v="6.8356600000000003E-4"/>
    <n v="0"/>
    <n v="0"/>
    <n v="8.6135499999999995E-4"/>
    <n v="8.9165000000000002E-4"/>
    <n v="4.82137E-4"/>
    <n v="0"/>
    <n v="8.0816600000000003E-4"/>
    <n v="3.0433359999999998E-3"/>
    <n v="34421.532030000002"/>
  </r>
  <r>
    <n v="11585"/>
    <x v="37"/>
    <s v="Package 5, Variable Speed HP RTU or HP Boilers + Economizer + DCV + Energy Recovery"/>
    <b v="1"/>
    <n v="1.4211164510000001"/>
    <s v="Mercantile"/>
    <s v="GA, Bibb County"/>
    <s v="80001_100000"/>
    <s v="Small Packaged Unit"/>
    <s v="gen2_t8_halogen"/>
    <s v="Georgia"/>
    <n v="27.346604939999999"/>
    <s v="C: Strip Malls with some Food-Service with Small Packaged Units"/>
    <n v="1.013833E-3"/>
    <n v="1.201244E-3"/>
    <n v="0"/>
    <n v="0"/>
    <n v="0"/>
    <n v="3.4090850000000001E-3"/>
    <n v="1.679671E-3"/>
    <n v="2.0348639999999999E-3"/>
    <n v="0"/>
    <n v="5.9026399999999996E-4"/>
    <n v="1.6206599999999999E-4"/>
    <n v="3.4654500000000002E-4"/>
    <n v="3.7119480000000001E-3"/>
    <n v="0"/>
    <n v="0"/>
    <n v="3.5711509999999998E-3"/>
    <n v="2.026216E-3"/>
    <n v="2.0348639999999999E-3"/>
    <n v="0"/>
    <n v="4.3022119999999997E-3"/>
    <n v="1.1934456E-2"/>
    <n v="127900.4806"/>
  </r>
  <r>
    <n v="26621"/>
    <x v="37"/>
    <s v="Package 5, Variable Speed HP RTU or HP Boilers + Economizer + DCV + Energy Recovery"/>
    <b v="1"/>
    <n v="4.2096490000000002E-3"/>
    <s v="Mercantile"/>
    <s v="GA, Bibb County"/>
    <s v="600001_1mil"/>
    <s v="Small Packaged Unit"/>
    <s v="gen2_t8_halogen"/>
    <s v="Georgia"/>
    <n v="8.5288472219999996"/>
    <s v="A: Non Food-Service Buildings with Small Packaged Units"/>
    <n v="8.3664699999999999E-6"/>
    <n v="1.16792E-5"/>
    <n v="0"/>
    <n v="0"/>
    <n v="0"/>
    <n v="4.4458300000000001E-5"/>
    <n v="1.11167E-5"/>
    <n v="4.2431100000000001E-5"/>
    <n v="0"/>
    <n v="0"/>
    <n v="0"/>
    <n v="0"/>
    <n v="0"/>
    <n v="0"/>
    <n v="0"/>
    <n v="4.4458300000000001E-5"/>
    <n v="1.11167E-5"/>
    <n v="4.2431100000000001E-5"/>
    <n v="0"/>
    <n v="0"/>
    <n v="9.8006100000000003E-5"/>
    <n v="3367.7194089999998"/>
  </r>
  <r>
    <n v="44082"/>
    <x v="37"/>
    <s v="Package 5, Variable Speed HP RTU or HP Boilers + Economizer + DCV + Energy Recovery"/>
    <b v="1"/>
    <n v="2.3207233000000001E-2"/>
    <s v="Mercantile"/>
    <s v="GA, Bibb County"/>
    <s v="400001_600000"/>
    <s v="Small Packaged Unit"/>
    <s v="gen2_t8_halogen"/>
    <s v="Georgia"/>
    <n v="20.455011110000001"/>
    <s v="C: Strip Malls with some Food-Service with Small Packaged Units"/>
    <n v="7.4720600000000004E-5"/>
    <n v="9.6166200000000001E-5"/>
    <n v="0"/>
    <n v="0"/>
    <n v="0"/>
    <n v="3.2103600000000002E-4"/>
    <n v="9.2862500000000001E-5"/>
    <n v="1.7079199999999999E-4"/>
    <n v="0"/>
    <n v="2.18588E-4"/>
    <n v="0"/>
    <n v="6.5990800000000004E-6"/>
    <n v="0"/>
    <n v="0"/>
    <n v="0"/>
    <n v="3.2103600000000002E-4"/>
    <n v="9.9461600000000003E-5"/>
    <n v="1.7079199999999999E-4"/>
    <n v="0"/>
    <n v="2.18588E-4"/>
    <n v="8.09879E-4"/>
    <n v="11603.61634"/>
  </r>
  <r>
    <n v="419"/>
    <x v="38"/>
    <s v="Comprehensive Geothermal Heat Pump Package, Hydronic GHP, Packaged GHP, or Console GHP"/>
    <b v="1"/>
    <n v="45.294103759999999"/>
    <s v="Mercantile"/>
    <s v="GA, Bibb County"/>
    <s v="1001_3000"/>
    <s v="Other HVAC"/>
    <s v="gen2_t8_halogen"/>
    <s v="Georgia"/>
    <n v="23.46805556"/>
    <s v="G: Buildings with Furnace-Based Multizone Systems"/>
    <n v="7.1315699999999996E-4"/>
    <n v="8.2109800000000003E-4"/>
    <n v="0"/>
    <n v="0"/>
    <n v="0"/>
    <n v="2.3714819999999998E-3"/>
    <n v="6.9848000000000002E-4"/>
    <n v="2.5565129999999998E-3"/>
    <n v="0"/>
    <n v="7.9936600000000003E-4"/>
    <n v="0"/>
    <n v="0"/>
    <n v="8.2812999999999995E-4"/>
    <n v="0"/>
    <n v="0"/>
    <n v="2.3714819999999998E-3"/>
    <n v="6.9848000000000002E-4"/>
    <n v="2.5565129999999998E-3"/>
    <n v="0"/>
    <n v="1.627496E-3"/>
    <n v="7.2539709999999997E-3"/>
    <n v="90588.207519999996"/>
  </r>
  <r>
    <n v="420"/>
    <x v="38"/>
    <s v="Comprehensive Geothermal Heat Pump Package, Hydronic GHP, Packaged GHP, or Console GHP"/>
    <b v="1"/>
    <n v="11.33339761"/>
    <s v="Mercantile"/>
    <s v="GA, Bibb County"/>
    <s v="8001_12000"/>
    <s v="Small Packaged Unit"/>
    <s v="gen2_t8_halogen"/>
    <s v="Georgia"/>
    <n v="34.412222219999997"/>
    <s v="C: Strip Malls with some Food-Service with Small Packaged Units"/>
    <n v="1.069988E-3"/>
    <n v="1.240978E-3"/>
    <n v="0"/>
    <n v="0"/>
    <n v="0"/>
    <n v="3.218407E-3"/>
    <n v="8.52592E-4"/>
    <n v="1.857182E-3"/>
    <n v="0"/>
    <n v="7.9232900000000004E-4"/>
    <n v="0"/>
    <n v="2.1914730000000002E-3"/>
    <n v="4.3957290000000001E-3"/>
    <n v="0"/>
    <n v="0"/>
    <n v="3.218407E-3"/>
    <n v="3.0440649999999999E-3"/>
    <n v="1.857182E-3"/>
    <n v="0"/>
    <n v="5.1880579999999997E-3"/>
    <n v="1.3307605E-2"/>
    <n v="113333.9761"/>
  </r>
  <r>
    <n v="421"/>
    <x v="38"/>
    <s v="Comprehensive Geothermal Heat Pump Package, Hydronic GHP, Packaged GHP, or Console GHP"/>
    <b v="1"/>
    <n v="5.291284675"/>
    <s v="Mercantile"/>
    <s v="GA, Bibb County"/>
    <s v="12001_30000"/>
    <s v="Small Packaged Unit"/>
    <s v="gen2_t8_halogen"/>
    <s v="Georgia"/>
    <n v="34.990476190000003"/>
    <s v="C: Strip Malls with some Food-Service with Small Packaged Units"/>
    <n v="1.109414E-3"/>
    <n v="1.288324E-3"/>
    <n v="0"/>
    <n v="0"/>
    <n v="0"/>
    <n v="3.1944629999999998E-3"/>
    <n v="2.0371619999999999E-3"/>
    <n v="2.011484E-3"/>
    <n v="0"/>
    <n v="4.3406299999999999E-4"/>
    <n v="0"/>
    <n v="3.4183899999999999E-3"/>
    <n v="2.1709670000000002E-3"/>
    <n v="0"/>
    <n v="0"/>
    <n v="3.1944629999999998E-3"/>
    <n v="5.4555519999999998E-3"/>
    <n v="2.011484E-3"/>
    <n v="0"/>
    <n v="2.6050299999999999E-3"/>
    <n v="1.3266529000000001E-2"/>
    <n v="111116.9782"/>
  </r>
  <r>
    <n v="423"/>
    <x v="38"/>
    <s v="Comprehensive Geothermal Heat Pump Package, Hydronic GHP, Packaged GHP, or Console GHP"/>
    <b v="1"/>
    <n v="22.567696349999999"/>
    <s v="Mercantile"/>
    <s v="GA, Bibb County"/>
    <s v="3001_8000"/>
    <s v="Small Packaged Unit"/>
    <s v="gen3_t5_cfl"/>
    <s v="Georgia"/>
    <n v="31.434848479999999"/>
    <s v="C: Strip Malls with some Food-Service with Small Packaged Units"/>
    <n v="1.2372710000000001E-3"/>
    <n v="1.411126E-3"/>
    <n v="0"/>
    <n v="0"/>
    <n v="0"/>
    <n v="3.5015509999999999E-3"/>
    <n v="3.3137459999999998E-3"/>
    <n v="2.103925E-3"/>
    <n v="0"/>
    <n v="1.0440479999999999E-3"/>
    <n v="0"/>
    <n v="0"/>
    <n v="3.350109E-3"/>
    <n v="0"/>
    <n v="0"/>
    <n v="3.5015509999999999E-3"/>
    <n v="3.3137459999999998E-3"/>
    <n v="2.103925E-3"/>
    <n v="0"/>
    <n v="4.3941579999999996E-3"/>
    <n v="1.331338E-2"/>
    <n v="124122.3299"/>
  </r>
  <r>
    <n v="869"/>
    <x v="38"/>
    <s v="Comprehensive Geothermal Heat Pump Package, Hydronic GHP, Packaged GHP, or Console GHP"/>
    <b v="1"/>
    <n v="63.879871080000001"/>
    <s v="Mercantile"/>
    <s v="GA, Bibb County"/>
    <s v="_1000"/>
    <s v="Small Packaged Unit"/>
    <s v="gen1_t12_incandescent"/>
    <s v="Georgia"/>
    <n v="17.46944444"/>
    <s v="A: Non Food-Service Buildings with Small Packaged Units"/>
    <n v="3.8592200000000002E-4"/>
    <n v="4.5054600000000002E-4"/>
    <n v="0"/>
    <n v="0"/>
    <n v="0"/>
    <n v="1.6825849999999999E-3"/>
    <n v="2.48846E-4"/>
    <n v="1.815182E-3"/>
    <n v="0"/>
    <n v="0"/>
    <n v="6.1151900000000007E-5"/>
    <n v="0"/>
    <n v="0"/>
    <n v="0"/>
    <n v="0"/>
    <n v="1.743737E-3"/>
    <n v="2.48846E-4"/>
    <n v="1.815182E-3"/>
    <n v="0"/>
    <n v="0"/>
    <n v="3.8077649999999998E-3"/>
    <n v="63879.871079999997"/>
  </r>
  <r>
    <n v="6095"/>
    <x v="38"/>
    <s v="Comprehensive Geothermal Heat Pump Package, Hydronic GHP, Packaged GHP, or Console GHP"/>
    <b v="1"/>
    <n v="0.80023063000000005"/>
    <s v="Mercantile"/>
    <s v="GA, Bibb County"/>
    <s v="150001_200000"/>
    <s v="Small Packaged Unit"/>
    <s v="gen5_led"/>
    <s v="Georgia"/>
    <n v="8.9377777779999992"/>
    <s v="A: Non Food-Service Buildings with Small Packaged Units"/>
    <n v="4.4978500000000002E-4"/>
    <n v="5.0894099999999995E-4"/>
    <n v="0"/>
    <n v="0"/>
    <n v="0"/>
    <n v="1.5971E-3"/>
    <n v="1.0752940000000001E-3"/>
    <n v="1.5983589999999999E-3"/>
    <n v="0"/>
    <n v="0"/>
    <n v="4.5508300000000003E-8"/>
    <n v="0"/>
    <n v="0"/>
    <n v="0"/>
    <n v="0"/>
    <n v="1.5971449999999999E-3"/>
    <n v="1.0752940000000001E-3"/>
    <n v="1.5983589999999999E-3"/>
    <n v="0"/>
    <n v="0"/>
    <n v="4.2708060000000003E-3"/>
    <n v="140040.3602"/>
  </r>
  <r>
    <n v="6098"/>
    <x v="38"/>
    <s v="Comprehensive Geothermal Heat Pump Package, Hydronic GHP, Packaged GHP, or Console GHP"/>
    <b v="1"/>
    <n v="1.9489976870000001"/>
    <s v="Mercantile"/>
    <s v="GA, Bibb County"/>
    <s v="100001_150000"/>
    <s v="Small Packaged Unit"/>
    <s v="gen2_t8_halogen"/>
    <s v="Georgia"/>
    <n v="12.9544"/>
    <s v="A: Non Food-Service Buildings with Small Packaged Units"/>
    <n v="1.091507E-3"/>
    <n v="1.2830369999999999E-3"/>
    <n v="0"/>
    <n v="0"/>
    <n v="0"/>
    <n v="5.5467939999999999E-3"/>
    <n v="1.3099159999999999E-3"/>
    <n v="3.9071360000000003E-3"/>
    <n v="0"/>
    <n v="0"/>
    <n v="4.9138000000000003E-6"/>
    <n v="0"/>
    <n v="0"/>
    <n v="0"/>
    <n v="0"/>
    <n v="5.5517079999999998E-3"/>
    <n v="1.3099159999999999E-3"/>
    <n v="3.9071360000000003E-3"/>
    <n v="0"/>
    <n v="0"/>
    <n v="1.076876E-2"/>
    <n v="243624.71090000001"/>
  </r>
  <r>
    <n v="6099"/>
    <x v="38"/>
    <s v="Comprehensive Geothermal Heat Pump Package, Hydronic GHP, Packaged GHP, or Console GHP"/>
    <b v="1"/>
    <n v="2.490672708"/>
    <s v="Mercantile"/>
    <s v="GA, Bibb County"/>
    <s v="40001_52000"/>
    <s v="Small Packaged Unit"/>
    <s v="gen2_t8_halogen"/>
    <s v="Georgia"/>
    <n v="12.53158213"/>
    <s v="A: Non Food-Service Buildings with Small Packaged Units"/>
    <n v="5.0069100000000005E-4"/>
    <n v="5.8357299999999999E-4"/>
    <n v="0"/>
    <n v="0"/>
    <n v="0"/>
    <n v="2.419437E-3"/>
    <n v="6.1604900000000002E-4"/>
    <n v="1.859077E-3"/>
    <n v="0"/>
    <n v="0"/>
    <n v="4.4381199999999996E-6"/>
    <n v="0"/>
    <n v="0"/>
    <n v="0"/>
    <n v="0"/>
    <n v="2.4238749999999998E-3"/>
    <n v="6.1604900000000002E-4"/>
    <n v="1.859077E-3"/>
    <n v="0"/>
    <n v="0"/>
    <n v="4.8989999999999997E-3"/>
    <n v="114570.9445"/>
  </r>
  <r>
    <n v="6101"/>
    <x v="38"/>
    <s v="Comprehensive Geothermal Heat Pump Package, Hydronic GHP, Packaged GHP, or Console GHP"/>
    <b v="1"/>
    <n v="0.60833183300000004"/>
    <s v="Mercantile"/>
    <s v="GA, Bibb County"/>
    <s v="200001_400000"/>
    <s v="Small Packaged Unit"/>
    <s v="gen2_t8_halogen"/>
    <s v="Georgia"/>
    <n v="11.39451852"/>
    <s v="A: Non Food-Service Buildings with Small Packaged Units"/>
    <n v="7.2952800000000001E-4"/>
    <n v="8.4545900000000001E-4"/>
    <n v="0"/>
    <n v="0"/>
    <n v="0"/>
    <n v="2.9810660000000001E-3"/>
    <n v="1.4007900000000001E-3"/>
    <n v="2.7117249999999999E-3"/>
    <n v="0"/>
    <n v="0"/>
    <n v="1.9488700000000001E-6"/>
    <n v="0"/>
    <n v="0"/>
    <n v="0"/>
    <n v="0"/>
    <n v="2.9830149999999999E-3"/>
    <n v="1.4007900000000001E-3"/>
    <n v="2.7117249999999999E-3"/>
    <n v="0"/>
    <n v="0"/>
    <n v="7.0955300000000001E-3"/>
    <n v="182499.55"/>
  </r>
  <r>
    <n v="6103"/>
    <x v="38"/>
    <s v="Comprehensive Geothermal Heat Pump Package, Hydronic GHP, Packaged GHP, or Console GHP"/>
    <b v="1"/>
    <n v="2.4894111959999998"/>
    <s v="Mercantile"/>
    <s v="GA, Bibb County"/>
    <s v="64001_70000"/>
    <s v="Small Packaged Unit"/>
    <s v="gen2_t8_halogen"/>
    <s v="Georgia"/>
    <n v="11.35522388"/>
    <s v="A: Non Food-Service Buildings with Small Packaged Units"/>
    <n v="6.3816999999999997E-4"/>
    <n v="7.6976400000000004E-4"/>
    <n v="0"/>
    <n v="0"/>
    <n v="0"/>
    <n v="3.039375E-3"/>
    <n v="8.0440299999999998E-4"/>
    <n v="2.611997E-3"/>
    <n v="0"/>
    <n v="0"/>
    <n v="6.6302100000000003E-6"/>
    <n v="0"/>
    <n v="0"/>
    <n v="0"/>
    <n v="0"/>
    <n v="3.0460050000000001E-3"/>
    <n v="8.0440299999999998E-4"/>
    <n v="2.611997E-3"/>
    <n v="0"/>
    <n v="0"/>
    <n v="6.4624050000000001E-3"/>
    <n v="166790.55009999999"/>
  </r>
  <r>
    <n v="6104"/>
    <x v="38"/>
    <s v="Comprehensive Geothermal Heat Pump Package, Hydronic GHP, Packaged GHP, or Console GHP"/>
    <b v="1"/>
    <n v="2.1820552790000001"/>
    <s v="Mercantile"/>
    <s v="GA, Bibb County"/>
    <s v="70001_80000"/>
    <s v="Small Packaged Unit"/>
    <s v="gen2_t8_halogen"/>
    <s v="Georgia"/>
    <n v="9.5542222219999999"/>
    <s v="A: Non Food-Service Buildings with Small Packaged Units"/>
    <n v="5.05687E-4"/>
    <n v="6.3553299999999997E-4"/>
    <n v="0"/>
    <n v="0"/>
    <n v="0"/>
    <n v="2.7778260000000002E-3"/>
    <n v="5.2926999999999998E-4"/>
    <n v="2.02331E-3"/>
    <n v="0"/>
    <n v="0"/>
    <n v="4.81888E-6"/>
    <n v="0"/>
    <n v="0"/>
    <n v="0"/>
    <n v="0"/>
    <n v="2.7826449999999998E-3"/>
    <n v="5.2926999999999998E-4"/>
    <n v="2.02331E-3"/>
    <n v="0"/>
    <n v="0"/>
    <n v="5.3351839999999998E-3"/>
    <n v="163654.1459"/>
  </r>
  <r>
    <n v="9131"/>
    <x v="38"/>
    <s v="Comprehensive Geothermal Heat Pump Package, Hydronic GHP, Packaged GHP, or Console GHP"/>
    <b v="1"/>
    <n v="1.374182652"/>
    <s v="Mercantile"/>
    <s v="GA, Bibb County"/>
    <s v="52001_64000"/>
    <s v="Small Packaged Unit"/>
    <s v="gen2_t8_halogen"/>
    <s v="Georgia"/>
    <n v="34.310105360000001"/>
    <s v="C: Strip Malls with some Food-Service with Small Packaged Units"/>
    <n v="7.6813499999999998E-4"/>
    <n v="8.9843699999999998E-4"/>
    <n v="0"/>
    <n v="0"/>
    <n v="0"/>
    <n v="1.725309E-3"/>
    <n v="1.9530070000000001E-3"/>
    <n v="1.1065949999999999E-3"/>
    <n v="0"/>
    <n v="4.6791399999999999E-4"/>
    <n v="0"/>
    <n v="1.1915420000000001E-3"/>
    <n v="2.886516E-3"/>
    <n v="0"/>
    <n v="0"/>
    <n v="1.725309E-3"/>
    <n v="3.1445499999999999E-3"/>
    <n v="1.1065949999999999E-3"/>
    <n v="0"/>
    <n v="3.3544299999999998E-3"/>
    <n v="9.3308569999999997E-3"/>
    <n v="79702.593810000006"/>
  </r>
  <r>
    <n v="9133"/>
    <x v="38"/>
    <s v="Comprehensive Geothermal Heat Pump Package, Hydronic GHP, Packaged GHP, or Console GHP"/>
    <b v="1"/>
    <n v="0.98347234400000005"/>
    <s v="Mercantile"/>
    <s v="GA, Bibb County"/>
    <s v="30001_40000"/>
    <s v="Small Packaged Unit"/>
    <s v="gen3_t5_cfl"/>
    <s v="Georgia"/>
    <n v="27.268333330000001"/>
    <s v="C: Strip Malls with some Food-Service with Small Packaged Units"/>
    <n v="2.9177700000000001E-4"/>
    <n v="3.3674099999999999E-4"/>
    <n v="0"/>
    <n v="0"/>
    <n v="0"/>
    <n v="1.0207339999999999E-3"/>
    <n v="7.1723499999999999E-4"/>
    <n v="4.82137E-4"/>
    <n v="0"/>
    <n v="1.2460100000000001E-4"/>
    <n v="0"/>
    <n v="1.74415E-4"/>
    <n v="6.8356600000000003E-4"/>
    <n v="0"/>
    <n v="0"/>
    <n v="1.0207339999999999E-3"/>
    <n v="8.9165000000000002E-4"/>
    <n v="4.82137E-4"/>
    <n v="0"/>
    <n v="8.0816600000000003E-4"/>
    <n v="3.202697E-3"/>
    <n v="34421.532030000002"/>
  </r>
  <r>
    <n v="11585"/>
    <x v="38"/>
    <s v="Comprehensive Geothermal Heat Pump Package, Hydronic GHP, Packaged GHP, or Console GHP"/>
    <b v="1"/>
    <n v="1.4211164510000001"/>
    <s v="Mercantile"/>
    <s v="GA, Bibb County"/>
    <s v="80001_100000"/>
    <s v="Small Packaged Unit"/>
    <s v="gen2_t8_halogen"/>
    <s v="Georgia"/>
    <n v="26.561296299999999"/>
    <s v="C: Strip Malls with some Food-Service with Small Packaged Units"/>
    <n v="1.0297030000000001E-3"/>
    <n v="1.168894E-3"/>
    <n v="0"/>
    <n v="0"/>
    <n v="0"/>
    <n v="3.2285650000000001E-3"/>
    <n v="1.679671E-3"/>
    <n v="2.0348639999999999E-3"/>
    <n v="0"/>
    <n v="5.9027799999999996E-4"/>
    <n v="0"/>
    <n v="3.4654500000000002E-4"/>
    <n v="3.711827E-3"/>
    <n v="0"/>
    <n v="0"/>
    <n v="3.2285650000000001E-3"/>
    <n v="2.026216E-3"/>
    <n v="2.0348639999999999E-3"/>
    <n v="0"/>
    <n v="4.3021049999999996E-3"/>
    <n v="1.1591736E-2"/>
    <n v="127900.4806"/>
  </r>
  <r>
    <n v="26621"/>
    <x v="38"/>
    <s v="Comprehensive Geothermal Heat Pump Package, Hydronic GHP, Packaged GHP, or Console GHP"/>
    <b v="1"/>
    <n v="4.2096490000000002E-3"/>
    <s v="Mercantile"/>
    <s v="GA, Bibb County"/>
    <s v="600001_1mil"/>
    <s v="Small Packaged Unit"/>
    <s v="gen2_t8_halogen"/>
    <s v="Georgia"/>
    <n v="9.0780173610000006"/>
    <s v="A: Non Food-Service Buildings with Small Packaged Units"/>
    <n v="9.5813799999999997E-6"/>
    <n v="1.2431200000000001E-5"/>
    <n v="0"/>
    <n v="0"/>
    <n v="0"/>
    <n v="5.0768900000000001E-5"/>
    <n v="1.11167E-5"/>
    <n v="4.2431100000000001E-5"/>
    <n v="0"/>
    <n v="0"/>
    <n v="0"/>
    <n v="0"/>
    <n v="0"/>
    <n v="0"/>
    <n v="0"/>
    <n v="5.0768900000000001E-5"/>
    <n v="1.11167E-5"/>
    <n v="4.2431100000000001E-5"/>
    <n v="0"/>
    <n v="0"/>
    <n v="1.04317E-4"/>
    <n v="3367.7194089999998"/>
  </r>
  <r>
    <n v="44082"/>
    <x v="38"/>
    <s v="Comprehensive Geothermal Heat Pump Package, Hydronic GHP, Packaged GHP, or Console GHP"/>
    <b v="1"/>
    <n v="2.3207233000000001E-2"/>
    <s v="Mercantile"/>
    <s v="GA, Bibb County"/>
    <s v="400001_600000"/>
    <s v="Small Packaged Unit"/>
    <s v="gen2_t8_halogen"/>
    <s v="Georgia"/>
    <n v="18.667216669999998"/>
    <s v="C: Strip Malls with some Food-Service with Small Packaged Units"/>
    <n v="7.0574000000000006E-5"/>
    <n v="8.7731000000000004E-5"/>
    <n v="0"/>
    <n v="0"/>
    <n v="0"/>
    <n v="2.5025299999999998E-4"/>
    <n v="9.2862500000000001E-5"/>
    <n v="1.7079199999999999E-4"/>
    <n v="0"/>
    <n v="2.18588E-4"/>
    <n v="0"/>
    <n v="6.5990800000000004E-6"/>
    <n v="0"/>
    <n v="0"/>
    <n v="0"/>
    <n v="2.5025299999999998E-4"/>
    <n v="9.9461600000000003E-5"/>
    <n v="1.7079199999999999E-4"/>
    <n v="0"/>
    <n v="2.18588E-4"/>
    <n v="7.3909500000000005E-4"/>
    <n v="11603.61634"/>
  </r>
  <r>
    <n v="419"/>
    <x v="39"/>
    <s v="Package 6, Demand Flexibility, Lighting + Thermostat Control, Load Shed for Daily Bldg Peak Reduction"/>
    <b v="0"/>
    <n v="45.294103759999999"/>
    <s v="Mercantile"/>
    <s v="GA, Bibb County"/>
    <s v="1001_3000"/>
    <s v="Other HVAC"/>
    <s v="gen2_t8_halogen"/>
    <s v="Georgia"/>
    <n v="28.212499999999999"/>
    <s v="G: Buildings with Furnace-Based Multizone Systems"/>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39"/>
    <s v="Package 6, Demand Flexibility, Lighting + Thermostat Control, Load Shed for Daily Bldg Peak Reduction"/>
    <b v="0"/>
    <n v="11.33339761"/>
    <s v="Mercantile"/>
    <s v="GA, Bibb County"/>
    <s v="8001_12000"/>
    <s v="Small Packaged Unit"/>
    <s v="gen2_t8_halogen"/>
    <s v="Georgia"/>
    <n v="44.545277779999999"/>
    <s v="C: Strip Malls with some Food-Service with Small Packaged Units"/>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39"/>
    <s v="Package 6, Demand Flexibility, Lighting + Thermostat Control, Load Shed for Daily Bldg Peak Reduction"/>
    <b v="0"/>
    <n v="5.291284675"/>
    <s v="Mercantile"/>
    <s v="GA, Bibb County"/>
    <s v="12001_30000"/>
    <s v="Small Packaged Unit"/>
    <s v="gen2_t8_halogen"/>
    <s v="Georgia"/>
    <n v="40.993518520000002"/>
    <s v="C: Strip Malls with some Food-Service with Small Packaged Units"/>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39"/>
    <s v="Package 6, Demand Flexibility, Lighting + Thermostat Control, Load Shed for Daily Bldg Peak Reduction"/>
    <b v="0"/>
    <n v="22.567696349999999"/>
    <s v="Mercantile"/>
    <s v="GA, Bibb County"/>
    <s v="3001_8000"/>
    <s v="Small Packaged Unit"/>
    <s v="gen3_t5_cfl"/>
    <s v="Georgia"/>
    <n v="44.75353535"/>
    <s v="C: Strip Malls with some Food-Service with Small Packaged Units"/>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39"/>
    <s v="Package 6, Demand Flexibility, Lighting + Thermostat Control, Load Shed for Daily Bldg Peak Reduction"/>
    <b v="0"/>
    <n v="63.879871080000001"/>
    <s v="Mercantile"/>
    <s v="GA, Bibb County"/>
    <s v="_1000"/>
    <s v="Small Packaged Unit"/>
    <s v="gen1_t12_incandescent"/>
    <s v="Georgia"/>
    <n v="25.738888889999998"/>
    <s v="A: Non Food-Service Buildings with Small Packaged Units"/>
    <n v="4.6873299999999999E-4"/>
    <n v="5.9895499999999997E-4"/>
    <n v="0"/>
    <n v="0"/>
    <n v="0"/>
    <n v="2.2172099999999998E-3"/>
    <n v="2.48846E-4"/>
    <n v="1.815182E-3"/>
    <n v="0"/>
    <n v="0"/>
    <n v="1.328994E-3"/>
    <n v="0"/>
    <n v="0"/>
    <n v="0"/>
    <n v="0"/>
    <n v="3.5462050000000002E-3"/>
    <n v="2.48846E-4"/>
    <n v="1.815182E-3"/>
    <n v="0"/>
    <n v="0"/>
    <n v="5.6102330000000001E-3"/>
    <n v="63879.871079999997"/>
  </r>
  <r>
    <n v="6095"/>
    <x v="39"/>
    <s v="Package 6, Demand Flexibility, Lighting + Thermostat Control, Load Shed for Daily Bldg Peak Reduction"/>
    <b v="0"/>
    <n v="0.80023063000000005"/>
    <s v="Mercantile"/>
    <s v="GA, Bibb County"/>
    <s v="150001_200000"/>
    <s v="Small Packaged Unit"/>
    <s v="gen5_led"/>
    <s v="Georgia"/>
    <n v="15.85571429"/>
    <s v="A: Non Food-Service Buildings with Small Packaged Units"/>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39"/>
    <s v="Package 6, Demand Flexibility, Lighting + Thermostat Control, Load Shed for Daily Bldg Peak Reduction"/>
    <b v="0"/>
    <n v="1.9489976870000001"/>
    <s v="Mercantile"/>
    <s v="GA, Bibb County"/>
    <s v="100001_150000"/>
    <s v="Small Packaged Unit"/>
    <s v="gen2_t8_halogen"/>
    <s v="Georgia"/>
    <n v="19.332266669999999"/>
    <s v="A: Non Food-Service Buildings with Small Packaged Units"/>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39"/>
    <s v="Package 6, Demand Flexibility, Lighting + Thermostat Control, Load Shed for Daily Bldg Peak Reduction"/>
    <b v="0"/>
    <n v="2.490672708"/>
    <s v="Mercantile"/>
    <s v="GA, Bibb County"/>
    <s v="40001_52000"/>
    <s v="Small Packaged Unit"/>
    <s v="gen2_t8_halogen"/>
    <s v="Georgia"/>
    <n v="24.1509058"/>
    <s v="A: Non Food-Service Buildings with Small Packaged Units"/>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39"/>
    <s v="Package 6, Demand Flexibility, Lighting + Thermostat Control, Load Shed for Daily Bldg Peak Reduction"/>
    <b v="0"/>
    <n v="0.60833183300000004"/>
    <s v="Mercantile"/>
    <s v="GA, Bibb County"/>
    <s v="200001_400000"/>
    <s v="Small Packaged Unit"/>
    <s v="gen2_t8_halogen"/>
    <s v="Georgia"/>
    <n v="14.47989815"/>
    <s v="A: Non Food-Service Buildings with Small Packaged Units"/>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39"/>
    <s v="Package 6, Demand Flexibility, Lighting + Thermostat Control, Load Shed for Daily Bldg Peak Reduction"/>
    <b v="0"/>
    <n v="2.4894111959999998"/>
    <s v="Mercantile"/>
    <s v="GA, Bibb County"/>
    <s v="64001_70000"/>
    <s v="Small Packaged Unit"/>
    <s v="gen2_t8_halogen"/>
    <s v="Georgia"/>
    <n v="20.065215590000001"/>
    <s v="A: Non Food-Service Buildings with Small Packaged Units"/>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39"/>
    <s v="Package 6, Demand Flexibility, Lighting + Thermostat Control, Load Shed for Daily Bldg Peak Reduction"/>
    <b v="0"/>
    <n v="2.1820552790000001"/>
    <s v="Mercantile"/>
    <s v="GA, Bibb County"/>
    <s v="70001_80000"/>
    <s v="Small Packaged Unit"/>
    <s v="gen2_t8_halogen"/>
    <s v="Georgia"/>
    <n v="13.13914815"/>
    <s v="A: Non Food-Service Buildings with Small Packaged Units"/>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39"/>
    <s v="Package 6, Demand Flexibility, Lighting + Thermostat Control, Load Shed for Daily Bldg Peak Reduction"/>
    <b v="0"/>
    <n v="1.374182652"/>
    <s v="Mercantile"/>
    <s v="GA, Bibb County"/>
    <s v="52001_64000"/>
    <s v="Small Packaged Unit"/>
    <s v="gen2_t8_halogen"/>
    <s v="Georgia"/>
    <n v="39.749042150000001"/>
    <s v="C: Strip Malls with some Food-Service with Small Packaged Units"/>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39"/>
    <s v="Package 6, Demand Flexibility, Lighting + Thermostat Control, Load Shed for Daily Bldg Peak Reduction"/>
    <b v="0"/>
    <n v="0.98347234400000005"/>
    <s v="Mercantile"/>
    <s v="GA, Bibb County"/>
    <s v="30001_40000"/>
    <s v="Small Packaged Unit"/>
    <s v="gen3_t5_cfl"/>
    <s v="Georgia"/>
    <n v="30.838412699999999"/>
    <s v="C: Strip Malls with some Food-Service with Small Packaged Units"/>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39"/>
    <s v="Package 6, Demand Flexibility, Lighting + Thermostat Control, Load Shed for Daily Bldg Peak Reduction"/>
    <b v="0"/>
    <n v="1.4211164510000001"/>
    <s v="Mercantile"/>
    <s v="GA, Bibb County"/>
    <s v="80001_100000"/>
    <s v="Small Packaged Unit"/>
    <s v="gen2_t8_halogen"/>
    <s v="Georgia"/>
    <n v="30.925617280000001"/>
    <s v="C: Strip Malls with some Food-Service with Small Packaged Units"/>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39"/>
    <s v="Package 6, Demand Flexibility, Lighting + Thermostat Control, Load Shed for Daily Bldg Peak Reduction"/>
    <b v="0"/>
    <n v="4.2096490000000002E-3"/>
    <s v="Mercantile"/>
    <s v="GA, Bibb County"/>
    <s v="600001_1mil"/>
    <s v="Small Packaged Unit"/>
    <s v="gen2_t8_halogen"/>
    <s v="Georgia"/>
    <n v="11.69912847"/>
    <s v="A: Non Food-Service Buildings with Small Packaged Units"/>
    <n v="1.0934700000000001E-5"/>
    <n v="1.60205E-5"/>
    <n v="0"/>
    <n v="0"/>
    <n v="0"/>
    <n v="8.0888499999999996E-5"/>
    <n v="1.11167E-5"/>
    <n v="4.2431100000000001E-5"/>
    <n v="0"/>
    <n v="0"/>
    <n v="0"/>
    <n v="0"/>
    <n v="0"/>
    <n v="0"/>
    <n v="0"/>
    <n v="8.0888499999999996E-5"/>
    <n v="1.11167E-5"/>
    <n v="4.2431100000000001E-5"/>
    <n v="0"/>
    <n v="0"/>
    <n v="1.3443600000000001E-4"/>
    <n v="3367.7194089999998"/>
  </r>
  <r>
    <n v="44082"/>
    <x v="39"/>
    <s v="Package 6, Demand Flexibility, Lighting + Thermostat Control, Load Shed for Daily Bldg Peak Reduction"/>
    <b v="0"/>
    <n v="2.3207233000000001E-2"/>
    <s v="Mercantile"/>
    <s v="GA, Bibb County"/>
    <s v="400001_600000"/>
    <s v="Small Packaged Unit"/>
    <s v="gen2_t8_halogen"/>
    <s v="Georgia"/>
    <n v="25.355550000000001"/>
    <s v="C: Strip Malls with some Food-Service with Small Packaged Units"/>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96"/>
    <x v="0"/>
    <s v="Baseline"/>
    <b v="1"/>
    <n v="81.383450730000007"/>
    <s v="Office"/>
    <s v="GA, Bibb County"/>
    <s v="_1000"/>
    <s v="Small Packaged Unit"/>
    <s v="gen2_t8_halogen"/>
    <s v="Georgia"/>
    <n v="40.261111110000002"/>
    <s v="A: Non Food-Service Buildings with Small Packaged Units"/>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0"/>
    <s v="Baseline"/>
    <b v="1"/>
    <n v="38.800378299999998"/>
    <s v="Office"/>
    <s v="GA, Bibb County"/>
    <s v="1001_3000"/>
    <s v="Small Packaged Unit"/>
    <s v="gen2_t8_halogen"/>
    <s v="Georgia"/>
    <n v="21.819444440000002"/>
    <s v="A: Non Food-Service Buildings with Small Packaged Units"/>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0"/>
    <s v="Baseline"/>
    <b v="1"/>
    <n v="11.490758400000001"/>
    <s v="Office"/>
    <s v="GA, Bibb County"/>
    <s v="3001_8000"/>
    <s v="Small Packaged Unit"/>
    <s v="gen2_t8_halogen"/>
    <s v="Georgia"/>
    <n v="14.25757576"/>
    <s v="A: Non Food-Service Buildings with Small Packaged Units"/>
    <n v="2.8499999999999999E-4"/>
    <n v="3.3740899999999999E-4"/>
    <n v="0"/>
    <n v="0"/>
    <n v="0"/>
    <n v="1.4085510000000001E-3"/>
    <n v="5.3181400000000003E-4"/>
    <n v="4.8596300000000001E-4"/>
    <n v="0"/>
    <n v="9.4752899999999999E-5"/>
    <n v="5.5400000000000002E-4"/>
    <n v="0"/>
    <n v="0"/>
    <n v="0"/>
    <n v="0"/>
    <n v="1.962147E-3"/>
    <n v="5.3181400000000003E-4"/>
    <n v="4.8596300000000001E-4"/>
    <n v="0"/>
    <n v="9.4752899999999999E-5"/>
    <n v="3.0745680000000002E-3"/>
    <n v="63199.171219999997"/>
  </r>
  <r>
    <n v="1234"/>
    <x v="0"/>
    <s v="Baseline"/>
    <b v="1"/>
    <n v="4.8608500059999997"/>
    <s v="Office"/>
    <s v="GA, Bibb County"/>
    <s v="8001_12000"/>
    <s v="Small Packaged Unit"/>
    <s v="gen1_t12_incandescent"/>
    <s v="Georgia"/>
    <n v="17.464722219999999"/>
    <s v="A: Non Food-Service Buildings with Small Packaged Units"/>
    <n v="2.9300000000000002E-4"/>
    <n v="3.4519200000000002E-4"/>
    <n v="0"/>
    <n v="0"/>
    <n v="0"/>
    <n v="1.442928E-3"/>
    <n v="6.6633899999999995E-4"/>
    <n v="7.23791E-4"/>
    <n v="0"/>
    <n v="6.3600000000000001E-5"/>
    <n v="0"/>
    <n v="0"/>
    <n v="0"/>
    <n v="0"/>
    <n v="0"/>
    <n v="1.442928E-3"/>
    <n v="6.6633899999999995E-4"/>
    <n v="7.23791E-4"/>
    <n v="0"/>
    <n v="6.3600000000000001E-5"/>
    <n v="2.8966830000000002E-3"/>
    <n v="48608.500059999998"/>
  </r>
  <r>
    <n v="6139"/>
    <x v="0"/>
    <s v="Baseline"/>
    <b v="1"/>
    <n v="3.0392805269999998"/>
    <s v="Office"/>
    <s v="GA, Bibb County"/>
    <s v="12001_30000"/>
    <s v="Small Packaged Unit"/>
    <s v="gen5_led"/>
    <s v="Georgia"/>
    <n v="16.014682539999999"/>
    <s v="A: Non Food-Service Buildings with Small Packaged Units"/>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0"/>
    <s v="Baseline"/>
    <b v="1"/>
    <n v="0.35770594100000003"/>
    <s v="Office"/>
    <s v="GA, Bibb County"/>
    <s v="100001_150000"/>
    <s v="Small Packaged Unit"/>
    <s v="gen4_led"/>
    <s v="Georgia"/>
    <n v="15.13015556"/>
    <s v="A: Non Food-Service Buildings with Small Packaged Units"/>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0"/>
    <s v="Baseline"/>
    <b v="1"/>
    <n v="0.417575751"/>
    <s v="Office"/>
    <s v="GA, Bibb County"/>
    <s v="64001_70000"/>
    <s v="Small Packaged Unit"/>
    <s v="gen2_t8_halogen"/>
    <s v="Georgia"/>
    <n v="10.23988391"/>
    <s v="A: Non Food-Service Buildings with Small Packaged Units"/>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0"/>
    <s v="Baseline"/>
    <b v="1"/>
    <n v="0.23031316600000001"/>
    <s v="Office"/>
    <s v="GA, Bibb County"/>
    <s v="80001_100000"/>
    <s v="Small Packaged Unit"/>
    <s v="gen2_t8_halogen"/>
    <s v="Georgia"/>
    <n v="18.855061729999999"/>
    <s v="A: Non Food-Service Buildings with Small Packaged Units"/>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0"/>
    <s v="Baseline"/>
    <b v="1"/>
    <n v="0.67838500800000001"/>
    <s v="Office"/>
    <s v="GA, Bibb County"/>
    <s v="40001_52000"/>
    <s v="Small Packaged Unit"/>
    <s v="gen2_t8_halogen"/>
    <s v="Georgia"/>
    <n v="20.278140100000002"/>
    <s v="A: Non Food-Service Buildings with Small Packaged Units"/>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0"/>
    <s v="Baseline"/>
    <b v="1"/>
    <n v="0.533936564"/>
    <s v="Office"/>
    <s v="GA, Bibb County"/>
    <s v="52001_64000"/>
    <s v="Small Packaged Unit"/>
    <s v="gen4_led"/>
    <s v="Georgia"/>
    <n v="11.93529693"/>
    <s v="A: Non Food-Service Buildings with Small Packaged Units"/>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0"/>
    <s v="Baseline"/>
    <b v="1"/>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0"/>
    <s v="Baseline"/>
    <b v="1"/>
    <n v="0.318936518"/>
    <s v="Office"/>
    <s v="GA, Bibb County"/>
    <s v="30001_40000"/>
    <s v="Small Packaged Unit"/>
    <s v="gen2_t8_halogen"/>
    <s v="Georgia"/>
    <n v="18.227936509999999"/>
    <s v="A: Non Food-Service Buildings with Small Packaged Units"/>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0"/>
    <s v="Baseline"/>
    <b v="1"/>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0"/>
    <s v="Baseline"/>
    <b v="1"/>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0"/>
    <s v="Baseline"/>
    <b v="1"/>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0"/>
    <s v="Baseline"/>
    <b v="1"/>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3821"/>
    <x v="0"/>
    <s v="Baseline"/>
    <b v="1"/>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96"/>
    <x v="1"/>
    <s v="Wall Insulation"/>
    <b v="1"/>
    <n v="81.383450730000007"/>
    <s v="Office"/>
    <s v="GA, Bibb County"/>
    <s v="_1000"/>
    <s v="Small Packaged Unit"/>
    <s v="gen2_t8_halogen"/>
    <s v="Georgia"/>
    <n v="36.558333330000004"/>
    <s v="A: Non Food-Service Buildings with Small Packaged Units"/>
    <n v="9.7684500000000006E-4"/>
    <n v="1.0701790000000001E-3"/>
    <n v="0"/>
    <n v="0"/>
    <n v="0"/>
    <n v="4.4237859999999999E-3"/>
    <n v="1.562017E-3"/>
    <n v="1.500307E-3"/>
    <n v="0"/>
    <n v="0"/>
    <n v="2.1443980000000001E-3"/>
    <n v="0"/>
    <n v="5.2298600000000002E-4"/>
    <n v="0"/>
    <n v="0"/>
    <n v="6.5681840000000003E-3"/>
    <n v="1.562017E-3"/>
    <n v="1.500307E-3"/>
    <n v="0"/>
    <n v="5.2298600000000002E-4"/>
    <n v="1.0151952000000001E-2"/>
    <n v="81383.450729999997"/>
  </r>
  <r>
    <n v="497"/>
    <x v="1"/>
    <s v="Wall Insulation"/>
    <b v="1"/>
    <n v="38.800378299999998"/>
    <s v="Office"/>
    <s v="GA, Bibb County"/>
    <s v="1001_3000"/>
    <s v="Small Packaged Unit"/>
    <s v="gen2_t8_halogen"/>
    <s v="Georgia"/>
    <n v="20.472222219999999"/>
    <s v="A: Non Food-Service Buildings with Small Packaged Units"/>
    <n v="5.5283399999999999E-4"/>
    <n v="6.2521899999999999E-4"/>
    <n v="0"/>
    <n v="0"/>
    <n v="0"/>
    <n v="2.5228099999999999E-3"/>
    <n v="1.1190830000000001E-3"/>
    <n v="1.208448E-3"/>
    <n v="0"/>
    <n v="1.7394900000000001E-4"/>
    <n v="3.96442E-4"/>
    <n v="0"/>
    <n v="0"/>
    <n v="0"/>
    <n v="0"/>
    <n v="2.9192519999999998E-3"/>
    <n v="1.1190830000000001E-3"/>
    <n v="1.208448E-3"/>
    <n v="0"/>
    <n v="1.7394900000000001E-4"/>
    <n v="5.4207329999999996E-3"/>
    <n v="77600.756599999993"/>
  </r>
  <r>
    <n v="499"/>
    <x v="1"/>
    <s v="Wall Insulation"/>
    <b v="1"/>
    <n v="11.490758400000001"/>
    <s v="Office"/>
    <s v="GA, Bibb County"/>
    <s v="3001_8000"/>
    <s v="Small Packaged Unit"/>
    <s v="gen2_t8_halogen"/>
    <s v="Georgia"/>
    <n v="12.092929290000001"/>
    <s v="A: Non Food-Service Buildings with Small Packaged Units"/>
    <n v="2.4686100000000002E-4"/>
    <n v="2.9871900000000002E-4"/>
    <n v="0"/>
    <n v="0"/>
    <n v="0"/>
    <n v="1.2653320000000001E-3"/>
    <n v="5.3181400000000003E-4"/>
    <n v="4.8596300000000001E-4"/>
    <n v="0"/>
    <n v="9.4752899999999999E-5"/>
    <n v="2.3012999999999999E-4"/>
    <n v="0"/>
    <n v="0"/>
    <n v="0"/>
    <n v="0"/>
    <n v="1.4954619999999999E-3"/>
    <n v="5.3181400000000003E-4"/>
    <n v="4.8596300000000001E-4"/>
    <n v="0"/>
    <n v="9.4752899999999999E-5"/>
    <n v="2.6077740000000002E-3"/>
    <n v="63199.171219999997"/>
  </r>
  <r>
    <n v="1234"/>
    <x v="1"/>
    <s v="Wall Insulation"/>
    <b v="1"/>
    <n v="4.8608500059999997"/>
    <s v="Office"/>
    <s v="GA, Bibb County"/>
    <s v="8001_12000"/>
    <s v="Small Packaged Unit"/>
    <s v="gen1_t12_incandescent"/>
    <s v="Georgia"/>
    <n v="17.05833333"/>
    <s v="A: Non Food-Service Buildings with Small Packaged Units"/>
    <n v="2.8480399999999999E-4"/>
    <n v="3.37158E-4"/>
    <n v="0"/>
    <n v="0"/>
    <n v="0"/>
    <n v="1.3755709999999999E-3"/>
    <n v="6.6633899999999995E-4"/>
    <n v="7.23791E-4"/>
    <n v="0"/>
    <n v="6.3579300000000003E-5"/>
    <n v="0"/>
    <n v="0"/>
    <n v="0"/>
    <n v="0"/>
    <n v="0"/>
    <n v="1.3755709999999999E-3"/>
    <n v="6.6633899999999995E-4"/>
    <n v="7.23791E-4"/>
    <n v="0"/>
    <n v="6.3579300000000003E-5"/>
    <n v="2.82928E-3"/>
    <n v="48608.500059999998"/>
  </r>
  <r>
    <n v="6139"/>
    <x v="1"/>
    <s v="Wall Insulation"/>
    <b v="1"/>
    <n v="3.0392805269999998"/>
    <s v="Office"/>
    <s v="GA, Bibb County"/>
    <s v="12001_30000"/>
    <s v="Small Packaged Unit"/>
    <s v="gen5_led"/>
    <s v="Georgia"/>
    <n v="15.73359788"/>
    <s v="A: Non Food-Service Buildings with Small Packaged Units"/>
    <n v="3.3965299999999998E-4"/>
    <n v="3.8231799999999998E-4"/>
    <n v="0"/>
    <n v="0"/>
    <n v="0"/>
    <n v="1.7567259999999999E-3"/>
    <n v="5.4470799999999998E-4"/>
    <n v="6.2830600000000003E-4"/>
    <n v="0"/>
    <n v="0"/>
    <n v="4.1052599999999998E-4"/>
    <n v="0"/>
    <n v="8.619E-5"/>
    <n v="0"/>
    <n v="0"/>
    <n v="2.1672520000000002E-3"/>
    <n v="5.4470799999999998E-4"/>
    <n v="6.2830600000000003E-4"/>
    <n v="0"/>
    <n v="8.619E-5"/>
    <n v="3.426456E-3"/>
    <n v="63824.891060000002"/>
  </r>
  <r>
    <n v="19460"/>
    <x v="1"/>
    <s v="Wall Insulation"/>
    <b v="1"/>
    <n v="0.35770594100000003"/>
    <s v="Office"/>
    <s v="GA, Bibb County"/>
    <s v="100001_150000"/>
    <s v="Small Packaged Unit"/>
    <s v="gen4_led"/>
    <s v="Georgia"/>
    <n v="14.99591111"/>
    <s v="A: Non Food-Service Buildings with Small Packaged Units"/>
    <n v="2.2048099999999999E-4"/>
    <n v="2.6786900000000001E-4"/>
    <n v="0"/>
    <n v="0"/>
    <n v="0"/>
    <n v="1.427544E-3"/>
    <n v="4.67804E-4"/>
    <n v="3.0133900000000002E-4"/>
    <n v="0"/>
    <n v="0"/>
    <n v="4.7462200000000001E-5"/>
    <n v="0"/>
    <n v="4.3749699999999999E-5"/>
    <n v="0"/>
    <n v="0"/>
    <n v="1.4750060000000001E-3"/>
    <n v="4.67804E-4"/>
    <n v="3.0133900000000002E-4"/>
    <n v="0"/>
    <n v="4.3749699999999999E-5"/>
    <n v="2.2878949999999999E-3"/>
    <n v="44713.242619999997"/>
  </r>
  <r>
    <n v="19461"/>
    <x v="1"/>
    <s v="Wall Insulation"/>
    <b v="1"/>
    <n v="0.417575751"/>
    <s v="Office"/>
    <s v="GA, Bibb County"/>
    <s v="64001_70000"/>
    <s v="Small Packaged Unit"/>
    <s v="gen2_t8_halogen"/>
    <s v="Georgia"/>
    <n v="10.090132669999999"/>
    <s v="A: Non Food-Service Buildings with Small Packaged Units"/>
    <n v="8.0138700000000006E-5"/>
    <n v="1.14263E-4"/>
    <n v="0"/>
    <n v="0"/>
    <n v="0"/>
    <n v="5.4821399999999999E-4"/>
    <n v="1.8787099999999999E-4"/>
    <n v="1.91881E-4"/>
    <n v="0"/>
    <n v="2.5247200000000001E-5"/>
    <n v="1.00252E-5"/>
    <n v="0"/>
    <n v="0"/>
    <n v="0"/>
    <n v="0"/>
    <n v="5.5823999999999999E-4"/>
    <n v="1.8787099999999999E-4"/>
    <n v="1.91881E-4"/>
    <n v="0"/>
    <n v="2.5247200000000001E-5"/>
    <n v="9.6323899999999996E-4"/>
    <n v="27977.57532"/>
  </r>
  <r>
    <n v="19462"/>
    <x v="1"/>
    <s v="Wall Insulation"/>
    <b v="1"/>
    <n v="0.23031316600000001"/>
    <s v="Office"/>
    <s v="GA, Bibb County"/>
    <s v="80001_100000"/>
    <s v="Small Packaged Unit"/>
    <s v="gen2_t8_halogen"/>
    <s v="Georgia"/>
    <n v="18.742067899999999"/>
    <s v="A: Non Food-Service Buildings with Small Packaged Units"/>
    <n v="1.33206E-4"/>
    <n v="1.5630599999999999E-4"/>
    <n v="0"/>
    <n v="0"/>
    <n v="0"/>
    <n v="7.6345299999999998E-4"/>
    <n v="2.6984900000000001E-4"/>
    <n v="2.6056099999999997E-4"/>
    <n v="0"/>
    <n v="0"/>
    <n v="8.1947899999999992E-6"/>
    <n v="0"/>
    <n v="2.3521300000000001E-5"/>
    <n v="0"/>
    <n v="0"/>
    <n v="7.71648E-4"/>
    <n v="2.6984900000000001E-4"/>
    <n v="2.6056099999999997E-4"/>
    <n v="0"/>
    <n v="2.3521300000000001E-5"/>
    <n v="1.32558E-3"/>
    <n v="20728.18492"/>
  </r>
  <r>
    <n v="19464"/>
    <x v="1"/>
    <s v="Wall Insulation"/>
    <b v="1"/>
    <n v="0.67838500800000001"/>
    <s v="Office"/>
    <s v="GA, Bibb County"/>
    <s v="40001_52000"/>
    <s v="Small Packaged Unit"/>
    <s v="gen2_t8_halogen"/>
    <s v="Georgia"/>
    <n v="20.208635269999998"/>
    <s v="A: Non Food-Service Buildings with Small Packaged Units"/>
    <n v="2.1883699999999999E-4"/>
    <n v="2.51952E-4"/>
    <n v="0"/>
    <n v="0"/>
    <n v="0"/>
    <n v="1.3074199999999999E-3"/>
    <n v="5.0693600000000004E-4"/>
    <n v="2.5201200000000003E-4"/>
    <n v="0"/>
    <n v="0"/>
    <n v="3.4226100000000001E-5"/>
    <n v="0"/>
    <n v="5.1187999999999998E-5"/>
    <n v="0"/>
    <n v="0"/>
    <n v="1.3416459999999999E-3"/>
    <n v="5.0693600000000004E-4"/>
    <n v="2.5201200000000003E-4"/>
    <n v="0"/>
    <n v="5.1187999999999998E-5"/>
    <n v="2.1517810000000002E-3"/>
    <n v="31205.71038"/>
  </r>
  <r>
    <n v="19465"/>
    <x v="1"/>
    <s v="Wall Insulation"/>
    <b v="1"/>
    <n v="0.533936564"/>
    <s v="Office"/>
    <s v="GA, Bibb County"/>
    <s v="52001_64000"/>
    <s v="Small Packaged Unit"/>
    <s v="gen4_led"/>
    <s v="Georgia"/>
    <n v="11.689176249999999"/>
    <s v="A: Non Food-Service Buildings with Small Packaged Units"/>
    <n v="1.01248E-4"/>
    <n v="1.3041600000000001E-4"/>
    <n v="0"/>
    <n v="0"/>
    <n v="0"/>
    <n v="4.8206600000000002E-4"/>
    <n v="2.9889800000000002E-4"/>
    <n v="1.33755E-4"/>
    <n v="0"/>
    <n v="0"/>
    <n v="2.8377099999999999E-4"/>
    <n v="0"/>
    <n v="3.6690399999999997E-5"/>
    <n v="0"/>
    <n v="0"/>
    <n v="7.6583700000000001E-4"/>
    <n v="2.9889800000000002E-4"/>
    <n v="1.33755E-4"/>
    <n v="0"/>
    <n v="3.6690399999999997E-5"/>
    <n v="1.235175E-3"/>
    <n v="30968.32072"/>
  </r>
  <r>
    <n v="22258"/>
    <x v="1"/>
    <s v="Wall Insulation"/>
    <b v="1"/>
    <n v="0.39859335800000001"/>
    <s v="Office"/>
    <s v="GA, Bibb County"/>
    <s v="70001_80000"/>
    <s v="Zone-by-Zone"/>
    <s v="gen3_t5_cfl"/>
    <s v="Georgia"/>
    <n v="8.2435555560000005"/>
    <s v="I: Non-Lodging Buildings with Zone-by-Zone Systems"/>
    <n v="7.2725599999999994E-5"/>
    <n v="8.9490899999999994E-5"/>
    <n v="0"/>
    <n v="0"/>
    <n v="0"/>
    <n v="2.7237000000000002E-4"/>
    <n v="2.0172300000000001E-4"/>
    <n v="1.6212600000000001E-4"/>
    <n v="0"/>
    <n v="0"/>
    <n v="1.6483099999999999E-4"/>
    <n v="0"/>
    <n v="3.9830799999999998E-5"/>
    <n v="0"/>
    <n v="0"/>
    <n v="4.3720199999999998E-4"/>
    <n v="2.0172300000000001E-4"/>
    <n v="1.6212600000000001E-4"/>
    <n v="0"/>
    <n v="3.9830799999999998E-5"/>
    <n v="8.4087799999999998E-4"/>
    <n v="29894.50186"/>
  </r>
  <r>
    <n v="24953"/>
    <x v="1"/>
    <s v="Wall Insulation"/>
    <b v="1"/>
    <n v="0.318936518"/>
    <s v="Office"/>
    <s v="GA, Bibb County"/>
    <s v="30001_40000"/>
    <s v="Small Packaged Unit"/>
    <s v="gen2_t8_halogen"/>
    <s v="Georgia"/>
    <n v="17.24579365"/>
    <s v="A: Non Food-Service Buildings with Small Packaged Units"/>
    <n v="6.5331400000000003E-5"/>
    <n v="7.5597699999999996E-5"/>
    <n v="0"/>
    <n v="0"/>
    <n v="0"/>
    <n v="3.3223600000000002E-4"/>
    <n v="1.88102E-4"/>
    <n v="7.0978500000000005E-5"/>
    <n v="0"/>
    <n v="1.4352899999999999E-5"/>
    <n v="5.1202500000000003E-5"/>
    <n v="0"/>
    <n v="0"/>
    <n v="0"/>
    <n v="0"/>
    <n v="3.83438E-4"/>
    <n v="1.88102E-4"/>
    <n v="7.0978500000000005E-5"/>
    <n v="0"/>
    <n v="1.4352899999999999E-5"/>
    <n v="6.5687500000000002E-4"/>
    <n v="11162.778130000001"/>
  </r>
  <r>
    <n v="39679"/>
    <x v="1"/>
    <s v="Wall Insulation"/>
    <b v="1"/>
    <n v="0.159007961"/>
    <s v="Office"/>
    <s v="GA, Bibb County"/>
    <s v="200001_400000"/>
    <s v="Multizone CAV/VAV"/>
    <s v="gen2_t8_halogen"/>
    <s v="Georgia"/>
    <n v="10.426833329999999"/>
    <s v="F: Buildings with Electric Resistance Multizone Systems"/>
    <n v="1.78884E-4"/>
    <n v="2.02246E-4"/>
    <n v="0"/>
    <n v="0"/>
    <n v="0"/>
    <n v="8.3631299999999999E-4"/>
    <n v="5.5534099999999999E-4"/>
    <n v="2.8857900000000002E-4"/>
    <n v="0"/>
    <n v="1.6914200000000001E-5"/>
    <n v="0"/>
    <n v="0"/>
    <n v="0"/>
    <n v="0"/>
    <n v="0"/>
    <n v="8.3631299999999999E-4"/>
    <n v="5.5534099999999999E-4"/>
    <n v="2.8857900000000002E-4"/>
    <n v="0"/>
    <n v="1.6914200000000001E-5"/>
    <n v="1.6971480000000001E-3"/>
    <n v="47702.388339999998"/>
  </r>
  <r>
    <n v="39683"/>
    <x v="1"/>
    <s v="Wall Insulation"/>
    <b v="1"/>
    <n v="8.8126999999999997E-2"/>
    <s v="Office"/>
    <s v="GA, Bibb County"/>
    <s v="400001_600000"/>
    <s v="Multizone CAV/VAV"/>
    <s v="gen1_t12_incandescent"/>
    <s v="Georgia"/>
    <n v="15.31642222"/>
    <s v="F: Buildings with Electric Resistance Multizone Systems"/>
    <n v="2.38617E-4"/>
    <n v="2.7442500000000002E-4"/>
    <n v="0"/>
    <n v="0"/>
    <n v="0"/>
    <n v="1.2414769999999999E-3"/>
    <n v="5.8733699999999995E-4"/>
    <n v="4.6006600000000002E-4"/>
    <n v="0"/>
    <n v="1.39567E-5"/>
    <n v="0"/>
    <n v="0"/>
    <n v="0"/>
    <n v="0"/>
    <n v="0"/>
    <n v="1.2414769999999999E-3"/>
    <n v="5.8733699999999995E-4"/>
    <n v="4.6006600000000002E-4"/>
    <n v="0"/>
    <n v="1.39567E-5"/>
    <n v="2.3028380000000002E-3"/>
    <n v="44063.499819999997"/>
  </r>
  <r>
    <n v="43823"/>
    <x v="1"/>
    <s v="Wall Insulation"/>
    <b v="1"/>
    <n v="7.4164390999999996E-2"/>
    <s v="Office"/>
    <s v="GA, Bibb County"/>
    <s v="600001_1mil"/>
    <s v="Multizone CAV/VAV"/>
    <s v="gen3_t5_cfl"/>
    <s v="Georgia"/>
    <n v="17.320072920000001"/>
    <s v="D: Buildings with Hydronically Heated Multizone Systems"/>
    <n v="3.2519100000000001E-4"/>
    <n v="3.7585899999999998E-4"/>
    <n v="0"/>
    <n v="0"/>
    <n v="0"/>
    <n v="1.738154E-3"/>
    <n v="6.4491099999999997E-4"/>
    <n v="3.21248E-4"/>
    <n v="0"/>
    <n v="0"/>
    <n v="7.8026400000000002E-4"/>
    <n v="0"/>
    <n v="2.1827800000000001E-5"/>
    <n v="0"/>
    <n v="0"/>
    <n v="2.5184180000000001E-3"/>
    <n v="6.4491099999999997E-4"/>
    <n v="3.21248E-4"/>
    <n v="0"/>
    <n v="2.1827800000000001E-5"/>
    <n v="3.5064060000000001E-3"/>
    <n v="59331.512739999998"/>
  </r>
  <r>
    <n v="51181"/>
    <x v="1"/>
    <s v="Wall Insulation"/>
    <b v="1"/>
    <n v="0.42843368100000001"/>
    <s v="Office"/>
    <s v="GA, Bibb County"/>
    <s v="150001_200000"/>
    <s v="Multizone CAV/VAV"/>
    <s v="gen2_t8_halogen"/>
    <s v="Georgia"/>
    <n v="12.24436508"/>
    <s v="D: Buildings with Hydronically Heated Multizone Systems"/>
    <n v="2.8392599999999999E-4"/>
    <n v="3.2468699999999999E-4"/>
    <n v="0"/>
    <n v="0"/>
    <n v="0"/>
    <n v="7.4200399999999999E-4"/>
    <n v="6.46986E-4"/>
    <n v="7.84821E-4"/>
    <n v="0"/>
    <n v="3.0317699999999999E-5"/>
    <n v="9.2832799999999997E-4"/>
    <n v="0"/>
    <n v="0"/>
    <n v="0"/>
    <n v="0"/>
    <n v="1.6703320000000001E-3"/>
    <n v="6.46986E-4"/>
    <n v="7.84821E-4"/>
    <n v="0"/>
    <n v="3.0317699999999999E-5"/>
    <n v="3.132456E-3"/>
    <n v="74975.894100000005"/>
  </r>
  <r>
    <n v="496"/>
    <x v="2"/>
    <s v="Roof Insulation"/>
    <b v="1"/>
    <n v="81.383450730000007"/>
    <s v="Office"/>
    <s v="GA, Bibb County"/>
    <s v="_1000"/>
    <s v="Small Packaged Unit"/>
    <s v="gen2_t8_halogen"/>
    <s v="Georgia"/>
    <n v="38.738888889999998"/>
    <s v="A: Non Food-Service Buildings with Small Packaged Units"/>
    <n v="1.0189610000000001E-3"/>
    <n v="1.11524E-3"/>
    <n v="0"/>
    <n v="0"/>
    <n v="0"/>
    <n v="4.5117209999999998E-3"/>
    <n v="1.562017E-3"/>
    <n v="1.500307E-3"/>
    <n v="0"/>
    <n v="0"/>
    <n v="2.6604419999999998E-3"/>
    <n v="0"/>
    <n v="5.2298600000000002E-4"/>
    <n v="0"/>
    <n v="0"/>
    <n v="7.172164E-3"/>
    <n v="1.562017E-3"/>
    <n v="1.500307E-3"/>
    <n v="0"/>
    <n v="5.2298600000000002E-4"/>
    <n v="1.0757474E-2"/>
    <n v="81383.450729999997"/>
  </r>
  <r>
    <n v="497"/>
    <x v="2"/>
    <s v="Roof Insulation"/>
    <b v="1"/>
    <n v="38.800378299999998"/>
    <s v="Office"/>
    <s v="GA, Bibb County"/>
    <s v="1001_3000"/>
    <s v="Small Packaged Unit"/>
    <s v="gen2_t8_halogen"/>
    <s v="Georgia"/>
    <n v="21.329166669999999"/>
    <s v="A: Non Food-Service Buildings with Small Packaged Units"/>
    <n v="5.7390800000000004E-4"/>
    <n v="6.4309800000000004E-4"/>
    <n v="0"/>
    <n v="0"/>
    <n v="0"/>
    <n v="2.5742959999999998E-3"/>
    <n v="1.1190830000000001E-3"/>
    <n v="1.208448E-3"/>
    <n v="0"/>
    <n v="1.7394900000000001E-4"/>
    <n v="5.7186200000000002E-4"/>
    <n v="0"/>
    <n v="0"/>
    <n v="0"/>
    <n v="0"/>
    <n v="3.146158E-3"/>
    <n v="1.1190830000000001E-3"/>
    <n v="1.208448E-3"/>
    <n v="0"/>
    <n v="1.7394900000000001E-4"/>
    <n v="5.6476390000000003E-3"/>
    <n v="77600.756599999993"/>
  </r>
  <r>
    <n v="499"/>
    <x v="2"/>
    <s v="Roof Insulation"/>
    <b v="1"/>
    <n v="11.490758400000001"/>
    <s v="Office"/>
    <s v="GA, Bibb County"/>
    <s v="3001_8000"/>
    <s v="Small Packaged Unit"/>
    <s v="gen2_t8_halogen"/>
    <s v="Georgia"/>
    <n v="13.920707070000001"/>
    <s v="A: Non Food-Service Buildings with Small Packaged Units"/>
    <n v="2.8018500000000002E-4"/>
    <n v="3.3154099999999998E-4"/>
    <n v="0"/>
    <n v="0"/>
    <n v="0"/>
    <n v="1.389274E-3"/>
    <n v="5.3181400000000003E-4"/>
    <n v="4.8596300000000001E-4"/>
    <n v="0"/>
    <n v="9.4752899999999999E-5"/>
    <n v="5.0023000000000005E-4"/>
    <n v="0"/>
    <n v="0"/>
    <n v="0"/>
    <n v="0"/>
    <n v="1.8895030000000001E-3"/>
    <n v="5.3181400000000003E-4"/>
    <n v="4.8596300000000001E-4"/>
    <n v="0"/>
    <n v="9.4752899999999999E-5"/>
    <n v="3.001924E-3"/>
    <n v="63199.171219999997"/>
  </r>
  <r>
    <n v="1234"/>
    <x v="2"/>
    <s v="Roof Insulation"/>
    <b v="1"/>
    <n v="4.8608500059999997"/>
    <s v="Office"/>
    <s v="GA, Bibb County"/>
    <s v="8001_12000"/>
    <s v="Small Packaged Unit"/>
    <s v="gen1_t12_incandescent"/>
    <s v="Georgia"/>
    <n v="16.832777780000001"/>
    <s v="A: Non Food-Service Buildings with Small Packaged Units"/>
    <n v="2.8079400000000001E-4"/>
    <n v="3.3270199999999999E-4"/>
    <n v="0"/>
    <n v="0"/>
    <n v="0"/>
    <n v="1.3381599999999999E-3"/>
    <n v="6.6633899999999995E-4"/>
    <n v="7.23791E-4"/>
    <n v="0"/>
    <n v="6.3579300000000003E-5"/>
    <n v="0"/>
    <n v="0"/>
    <n v="0"/>
    <n v="0"/>
    <n v="0"/>
    <n v="1.3381599999999999E-3"/>
    <n v="6.6633899999999995E-4"/>
    <n v="7.23791E-4"/>
    <n v="0"/>
    <n v="6.3579300000000003E-5"/>
    <n v="2.7918690000000002E-3"/>
    <n v="48608.500059999998"/>
  </r>
  <r>
    <n v="6139"/>
    <x v="2"/>
    <s v="Roof Insulation"/>
    <b v="1"/>
    <n v="3.0392805269999998"/>
    <s v="Office"/>
    <s v="GA, Bibb County"/>
    <s v="12001_30000"/>
    <s v="Small Packaged Unit"/>
    <s v="gen5_led"/>
    <s v="Georgia"/>
    <n v="15.316402119999999"/>
    <s v="A: Non Food-Service Buildings with Small Packaged Units"/>
    <n v="3.3379500000000001E-4"/>
    <n v="3.7461200000000002E-4"/>
    <n v="0"/>
    <n v="0"/>
    <n v="0"/>
    <n v="1.7255E-3"/>
    <n v="5.4470799999999998E-4"/>
    <n v="6.2830600000000003E-4"/>
    <n v="0"/>
    <n v="0"/>
    <n v="3.5089600000000001E-4"/>
    <n v="0"/>
    <n v="8.619E-5"/>
    <n v="0"/>
    <n v="0"/>
    <n v="2.0763959999999999E-3"/>
    <n v="5.4470799999999998E-4"/>
    <n v="6.2830600000000003E-4"/>
    <n v="0"/>
    <n v="8.619E-5"/>
    <n v="3.3355989999999999E-3"/>
    <n v="63824.891060000002"/>
  </r>
  <r>
    <n v="19460"/>
    <x v="2"/>
    <s v="Roof Insulation"/>
    <b v="1"/>
    <n v="0.35770594100000003"/>
    <s v="Office"/>
    <s v="GA, Bibb County"/>
    <s v="100001_150000"/>
    <s v="Small Packaged Unit"/>
    <s v="gen4_led"/>
    <s v="Georgia"/>
    <n v="15.045"/>
    <s v="A: Non Food-Service Buildings with Small Packaged Units"/>
    <n v="2.21108E-4"/>
    <n v="2.6847699999999998E-4"/>
    <n v="0"/>
    <n v="0"/>
    <n v="0"/>
    <n v="1.429605E-3"/>
    <n v="4.67804E-4"/>
    <n v="3.0133900000000002E-4"/>
    <n v="0"/>
    <n v="0"/>
    <n v="5.2890199999999997E-5"/>
    <n v="0"/>
    <n v="4.3749699999999999E-5"/>
    <n v="0"/>
    <n v="0"/>
    <n v="1.482496E-3"/>
    <n v="4.67804E-4"/>
    <n v="3.0133900000000002E-4"/>
    <n v="0"/>
    <n v="4.3749699999999999E-5"/>
    <n v="2.2953840000000001E-3"/>
    <n v="44713.242619999997"/>
  </r>
  <r>
    <n v="19461"/>
    <x v="2"/>
    <s v="Roof Insulation"/>
    <b v="1"/>
    <n v="0.417575751"/>
    <s v="Office"/>
    <s v="GA, Bibb County"/>
    <s v="64001_70000"/>
    <s v="Small Packaged Unit"/>
    <s v="gen2_t8_halogen"/>
    <s v="Georgia"/>
    <n v="10.12425373"/>
    <s v="A: Non Food-Service Buildings with Small Packaged Units"/>
    <n v="8.0551199999999995E-5"/>
    <n v="1.14621E-4"/>
    <n v="0"/>
    <n v="0"/>
    <n v="0"/>
    <n v="5.5091000000000005E-4"/>
    <n v="1.8787099999999999E-4"/>
    <n v="1.91881E-4"/>
    <n v="0"/>
    <n v="2.5247200000000001E-5"/>
    <n v="1.0583300000000001E-5"/>
    <n v="0"/>
    <n v="0"/>
    <n v="0"/>
    <n v="0"/>
    <n v="5.6149300000000004E-4"/>
    <n v="1.8787099999999999E-4"/>
    <n v="1.91881E-4"/>
    <n v="0"/>
    <n v="2.5247200000000001E-5"/>
    <n v="9.6649599999999996E-4"/>
    <n v="27977.57532"/>
  </r>
  <r>
    <n v="19462"/>
    <x v="2"/>
    <s v="Roof Insulation"/>
    <b v="1"/>
    <n v="0.23031316600000001"/>
    <s v="Office"/>
    <s v="GA, Bibb County"/>
    <s v="80001_100000"/>
    <s v="Small Packaged Unit"/>
    <s v="gen2_t8_halogen"/>
    <s v="Georgia"/>
    <n v="18.752345680000001"/>
    <s v="A: Non Food-Service Buildings with Small Packaged Units"/>
    <n v="1.3378000000000001E-4"/>
    <n v="1.56322E-4"/>
    <n v="0"/>
    <n v="0"/>
    <n v="0"/>
    <n v="7.6283099999999995E-4"/>
    <n v="2.6984900000000001E-4"/>
    <n v="2.6056099999999997E-4"/>
    <n v="0"/>
    <n v="0"/>
    <n v="9.5438500000000001E-6"/>
    <n v="0"/>
    <n v="2.3521300000000001E-5"/>
    <n v="0"/>
    <n v="0"/>
    <n v="7.7237499999999995E-4"/>
    <n v="2.6984900000000001E-4"/>
    <n v="2.6056099999999997E-4"/>
    <n v="0"/>
    <n v="2.3521300000000001E-5"/>
    <n v="1.3263070000000001E-3"/>
    <n v="20728.18492"/>
  </r>
  <r>
    <n v="19464"/>
    <x v="2"/>
    <s v="Roof Insulation"/>
    <b v="1"/>
    <n v="0.67838500800000001"/>
    <s v="Office"/>
    <s v="GA, Bibb County"/>
    <s v="40001_52000"/>
    <s v="Small Packaged Unit"/>
    <s v="gen2_t8_halogen"/>
    <s v="Georgia"/>
    <n v="20.259480679999999"/>
    <s v="A: Non Food-Service Buildings with Small Packaged Units"/>
    <n v="2.1901900000000001E-4"/>
    <n v="2.5249300000000001E-4"/>
    <n v="0"/>
    <n v="0"/>
    <n v="0"/>
    <n v="1.3108600000000001E-3"/>
    <n v="5.0693600000000004E-4"/>
    <n v="2.5201200000000003E-4"/>
    <n v="0"/>
    <n v="0"/>
    <n v="3.6200099999999999E-5"/>
    <n v="0"/>
    <n v="5.1187999999999998E-5"/>
    <n v="0"/>
    <n v="0"/>
    <n v="1.34706E-3"/>
    <n v="5.0693600000000004E-4"/>
    <n v="2.5201200000000003E-4"/>
    <n v="0"/>
    <n v="5.1187999999999998E-5"/>
    <n v="2.1571950000000002E-3"/>
    <n v="31205.71038"/>
  </r>
  <r>
    <n v="19465"/>
    <x v="2"/>
    <s v="Roof Insulation"/>
    <b v="1"/>
    <n v="0.533936564"/>
    <s v="Office"/>
    <s v="GA, Bibb County"/>
    <s v="52001_64000"/>
    <s v="Small Packaged Unit"/>
    <s v="gen4_led"/>
    <s v="Georgia"/>
    <n v="11.679789270000001"/>
    <s v="A: Non Food-Service Buildings with Small Packaged Units"/>
    <n v="1.01242E-4"/>
    <n v="1.30273E-4"/>
    <n v="0"/>
    <n v="0"/>
    <n v="0"/>
    <n v="4.80598E-4"/>
    <n v="2.9889800000000002E-4"/>
    <n v="1.33755E-4"/>
    <n v="0"/>
    <n v="0"/>
    <n v="2.8425199999999997E-4"/>
    <n v="0"/>
    <n v="3.6690399999999997E-5"/>
    <n v="0"/>
    <n v="0"/>
    <n v="7.6484999999999997E-4"/>
    <n v="2.9889800000000002E-4"/>
    <n v="1.33755E-4"/>
    <n v="0"/>
    <n v="3.6690399999999997E-5"/>
    <n v="1.234183E-3"/>
    <n v="30968.32072"/>
  </r>
  <r>
    <n v="22258"/>
    <x v="2"/>
    <s v="Roof Insulation"/>
    <b v="1"/>
    <n v="0.39859335800000001"/>
    <s v="Office"/>
    <s v="GA, Bibb County"/>
    <s v="70001_80000"/>
    <s v="Zone-by-Zone"/>
    <s v="gen3_t5_cfl"/>
    <s v="Georgia"/>
    <n v="8.2585925929999995"/>
    <s v="I: Non-Lodging Buildings with Zone-by-Zone Systems"/>
    <n v="7.4043100000000003E-5"/>
    <n v="8.9972100000000005E-5"/>
    <n v="0"/>
    <n v="0"/>
    <n v="0"/>
    <n v="2.7960499999999999E-4"/>
    <n v="2.0172300000000001E-4"/>
    <n v="1.6212600000000001E-4"/>
    <n v="0"/>
    <n v="0"/>
    <n v="1.5913799999999999E-4"/>
    <n v="0"/>
    <n v="3.9830799999999998E-5"/>
    <n v="0"/>
    <n v="0"/>
    <n v="4.3874300000000001E-4"/>
    <n v="2.0172300000000001E-4"/>
    <n v="1.6212600000000001E-4"/>
    <n v="0"/>
    <n v="3.9830799999999998E-5"/>
    <n v="8.4241199999999996E-4"/>
    <n v="29894.50186"/>
  </r>
  <r>
    <n v="24953"/>
    <x v="2"/>
    <s v="Roof Insulation"/>
    <b v="1"/>
    <n v="0.318936518"/>
    <s v="Office"/>
    <s v="GA, Bibb County"/>
    <s v="30001_40000"/>
    <s v="Small Packaged Unit"/>
    <s v="gen2_t8_halogen"/>
    <s v="Georgia"/>
    <n v="17.491746030000002"/>
    <s v="A: Non Food-Service Buildings with Small Packaged Units"/>
    <n v="6.6359700000000001E-5"/>
    <n v="7.6268700000000004E-5"/>
    <n v="0"/>
    <n v="0"/>
    <n v="0"/>
    <n v="3.3309700000000003E-4"/>
    <n v="1.88102E-4"/>
    <n v="7.0978500000000005E-5"/>
    <n v="0"/>
    <n v="1.4352899999999999E-5"/>
    <n v="5.9712E-5"/>
    <n v="0"/>
    <n v="0"/>
    <n v="0"/>
    <n v="0"/>
    <n v="3.9280899999999999E-4"/>
    <n v="1.88102E-4"/>
    <n v="7.0978500000000005E-5"/>
    <n v="0"/>
    <n v="1.4352899999999999E-5"/>
    <n v="6.6624299999999996E-4"/>
    <n v="11162.778130000001"/>
  </r>
  <r>
    <n v="39679"/>
    <x v="2"/>
    <s v="Roof Insulation"/>
    <b v="1"/>
    <n v="0.159007961"/>
    <s v="Office"/>
    <s v="GA, Bibb County"/>
    <s v="200001_400000"/>
    <s v="Multizone CAV/VAV"/>
    <s v="gen2_t8_halogen"/>
    <s v="Georgia"/>
    <n v="10.10580556"/>
    <s v="F: Buildings with Electric Resistance Multizone Systems"/>
    <n v="1.7195099999999999E-4"/>
    <n v="1.9601899999999999E-4"/>
    <n v="0"/>
    <n v="0"/>
    <n v="0"/>
    <n v="7.8406199999999998E-4"/>
    <n v="5.5534099999999999E-4"/>
    <n v="2.8857900000000002E-4"/>
    <n v="0"/>
    <n v="1.6914200000000001E-5"/>
    <n v="0"/>
    <n v="0"/>
    <n v="0"/>
    <n v="0"/>
    <n v="0"/>
    <n v="7.8406199999999998E-4"/>
    <n v="5.5534099999999999E-4"/>
    <n v="2.8857900000000002E-4"/>
    <n v="0"/>
    <n v="1.6914200000000001E-5"/>
    <n v="1.644895E-3"/>
    <n v="47702.388339999998"/>
  </r>
  <r>
    <n v="39683"/>
    <x v="2"/>
    <s v="Roof Insulation"/>
    <b v="1"/>
    <n v="8.8126999999999997E-2"/>
    <s v="Office"/>
    <s v="GA, Bibb County"/>
    <s v="400001_600000"/>
    <s v="Multizone CAV/VAV"/>
    <s v="gen1_t12_incandescent"/>
    <s v="Georgia"/>
    <n v="15.138977779999999"/>
    <s v="F: Buildings with Electric Resistance Multizone Systems"/>
    <n v="2.36648E-4"/>
    <n v="2.7124499999999998E-4"/>
    <n v="0"/>
    <n v="0"/>
    <n v="0"/>
    <n v="1.214798E-3"/>
    <n v="5.8733699999999995E-4"/>
    <n v="4.6006600000000002E-4"/>
    <n v="0"/>
    <n v="1.39567E-5"/>
    <n v="0"/>
    <n v="0"/>
    <n v="0"/>
    <n v="0"/>
    <n v="0"/>
    <n v="1.214798E-3"/>
    <n v="5.8733699999999995E-4"/>
    <n v="4.6006600000000002E-4"/>
    <n v="0"/>
    <n v="1.39567E-5"/>
    <n v="2.2761589999999998E-3"/>
    <n v="44063.499819999997"/>
  </r>
  <r>
    <n v="43823"/>
    <x v="2"/>
    <s v="Roof Insulation"/>
    <b v="1"/>
    <n v="7.4164390999999996E-2"/>
    <s v="Office"/>
    <s v="GA, Bibb County"/>
    <s v="600001_1mil"/>
    <s v="Multizone CAV/VAV"/>
    <s v="gen3_t5_cfl"/>
    <s v="Georgia"/>
    <n v="16.494663190000001"/>
    <s v="D: Buildings with Hydronically Heated Multizone Systems"/>
    <n v="3.1462599999999998E-4"/>
    <n v="3.6296000000000001E-4"/>
    <n v="0"/>
    <n v="0"/>
    <n v="0"/>
    <n v="1.7050240000000001E-3"/>
    <n v="6.4491099999999997E-4"/>
    <n v="3.21248E-4"/>
    <n v="0"/>
    <n v="0"/>
    <n v="6.4629300000000004E-4"/>
    <n v="0"/>
    <n v="2.1827800000000001E-5"/>
    <n v="0"/>
    <n v="0"/>
    <n v="2.351316E-3"/>
    <n v="6.4491099999999997E-4"/>
    <n v="3.21248E-4"/>
    <n v="0"/>
    <n v="2.1827800000000001E-5"/>
    <n v="3.339304E-3"/>
    <n v="59331.512739999998"/>
  </r>
  <r>
    <n v="51181"/>
    <x v="2"/>
    <s v="Roof Insulation"/>
    <b v="1"/>
    <n v="0.42843368100000001"/>
    <s v="Office"/>
    <s v="GA, Bibb County"/>
    <s v="150001_200000"/>
    <s v="Multizone CAV/VAV"/>
    <s v="gen2_t8_halogen"/>
    <s v="Georgia"/>
    <n v="12.053079370000001"/>
    <s v="D: Buildings with Hydronically Heated Multizone Systems"/>
    <n v="2.8318400000000002E-4"/>
    <n v="3.2200799999999998E-4"/>
    <n v="0"/>
    <n v="0"/>
    <n v="0"/>
    <n v="7.5328500000000002E-4"/>
    <n v="6.46986E-4"/>
    <n v="7.84821E-4"/>
    <n v="0"/>
    <n v="3.0317699999999999E-5"/>
    <n v="8.6811099999999997E-4"/>
    <n v="0"/>
    <n v="0"/>
    <n v="0"/>
    <n v="0"/>
    <n v="1.621396E-3"/>
    <n v="6.46986E-4"/>
    <n v="7.84821E-4"/>
    <n v="0"/>
    <n v="3.0317699999999999E-5"/>
    <n v="3.0835200000000002E-3"/>
    <n v="74975.894100000005"/>
  </r>
  <r>
    <n v="496"/>
    <x v="3"/>
    <s v="Secondary Windows"/>
    <b v="1"/>
    <n v="81.383450730000007"/>
    <s v="Office"/>
    <s v="GA, Bibb County"/>
    <s v="_1000"/>
    <s v="Small Packaged Unit"/>
    <s v="gen2_t8_halogen"/>
    <s v="Georgia"/>
    <n v="38.450000000000003"/>
    <s v="A: Non Food-Service Buildings with Small Packaged Units"/>
    <n v="1.0105730000000001E-3"/>
    <n v="1.1044469999999999E-3"/>
    <n v="0"/>
    <n v="0"/>
    <n v="0"/>
    <n v="4.4083580000000002E-3"/>
    <n v="1.562017E-3"/>
    <n v="1.500307E-3"/>
    <n v="0"/>
    <n v="0"/>
    <n v="2.6835829999999998E-3"/>
    <n v="0"/>
    <n v="5.2298600000000002E-4"/>
    <n v="0"/>
    <n v="0"/>
    <n v="7.0919420000000004E-3"/>
    <n v="1.562017E-3"/>
    <n v="1.500307E-3"/>
    <n v="0"/>
    <n v="5.2298600000000002E-4"/>
    <n v="1.0677252E-2"/>
    <n v="81383.450729999997"/>
  </r>
  <r>
    <n v="497"/>
    <x v="3"/>
    <s v="Secondary Windows"/>
    <b v="1"/>
    <n v="38.800378299999998"/>
    <s v="Office"/>
    <s v="GA, Bibb County"/>
    <s v="1001_3000"/>
    <s v="Small Packaged Unit"/>
    <s v="gen2_t8_halogen"/>
    <s v="Georgia"/>
    <n v="21.563888890000001"/>
    <s v="A: Non Food-Service Buildings with Small Packaged Units"/>
    <n v="5.7672500000000005E-4"/>
    <n v="6.4538599999999996E-4"/>
    <n v="0"/>
    <n v="0"/>
    <n v="0"/>
    <n v="2.5389919999999999E-3"/>
    <n v="1.1190830000000001E-3"/>
    <n v="1.208448E-3"/>
    <n v="0"/>
    <n v="1.7394900000000001E-4"/>
    <n v="6.69317E-4"/>
    <n v="0"/>
    <n v="0"/>
    <n v="0"/>
    <n v="0"/>
    <n v="3.2083089999999999E-3"/>
    <n v="1.1190830000000001E-3"/>
    <n v="1.208448E-3"/>
    <n v="0"/>
    <n v="1.7394900000000001E-4"/>
    <n v="5.7097889999999998E-3"/>
    <n v="77600.756599999993"/>
  </r>
  <r>
    <n v="499"/>
    <x v="3"/>
    <s v="Secondary Windows"/>
    <b v="1"/>
    <n v="11.490758400000001"/>
    <s v="Office"/>
    <s v="GA, Bibb County"/>
    <s v="3001_8000"/>
    <s v="Small Packaged Unit"/>
    <s v="gen2_t8_halogen"/>
    <s v="Georgia"/>
    <n v="14.25353535"/>
    <s v="A: Non Food-Service Buildings with Small Packaged Units"/>
    <n v="2.8455800000000002E-4"/>
    <n v="3.3730799999999998E-4"/>
    <n v="0"/>
    <n v="0"/>
    <n v="0"/>
    <n v="1.4077880000000001E-3"/>
    <n v="5.3181400000000003E-4"/>
    <n v="4.8596300000000001E-4"/>
    <n v="0"/>
    <n v="9.4752899999999999E-5"/>
    <n v="5.5348799999999998E-4"/>
    <n v="0"/>
    <n v="0"/>
    <n v="0"/>
    <n v="0"/>
    <n v="1.9612760000000001E-3"/>
    <n v="5.3181400000000003E-4"/>
    <n v="4.8596300000000001E-4"/>
    <n v="0"/>
    <n v="9.4752899999999999E-5"/>
    <n v="3.0736969999999998E-3"/>
    <n v="63199.171219999997"/>
  </r>
  <r>
    <n v="1234"/>
    <x v="3"/>
    <s v="Secondary Windows"/>
    <b v="1"/>
    <n v="4.8608500059999997"/>
    <s v="Office"/>
    <s v="GA, Bibb County"/>
    <s v="8001_12000"/>
    <s v="Small Packaged Unit"/>
    <s v="gen1_t12_incandescent"/>
    <s v="Georgia"/>
    <n v="17.430555559999998"/>
    <s v="A: Non Food-Service Buildings with Small Packaged Units"/>
    <n v="2.9204300000000002E-4"/>
    <n v="3.4451799999999998E-4"/>
    <n v="0"/>
    <n v="0"/>
    <n v="0"/>
    <n v="1.4373070000000001E-3"/>
    <n v="6.6633899999999995E-4"/>
    <n v="7.23791E-4"/>
    <n v="0"/>
    <n v="6.3579300000000003E-5"/>
    <n v="0"/>
    <n v="0"/>
    <n v="0"/>
    <n v="0"/>
    <n v="0"/>
    <n v="1.4373070000000001E-3"/>
    <n v="6.6633899999999995E-4"/>
    <n v="7.23791E-4"/>
    <n v="0"/>
    <n v="6.3579300000000003E-5"/>
    <n v="2.8910160000000002E-3"/>
    <n v="48608.500059999998"/>
  </r>
  <r>
    <n v="6139"/>
    <x v="3"/>
    <s v="Secondary Windows"/>
    <b v="1"/>
    <n v="3.0392805269999998"/>
    <s v="Office"/>
    <s v="GA, Bibb County"/>
    <s v="12001_30000"/>
    <s v="Small Packaged Unit"/>
    <s v="gen5_led"/>
    <s v="Georgia"/>
    <n v="15.985846560000001"/>
    <s v="A: Non Food-Service Buildings with Small Packaged Units"/>
    <n v="3.4341200000000002E-4"/>
    <n v="3.8664500000000002E-4"/>
    <n v="0"/>
    <n v="0"/>
    <n v="0"/>
    <n v="1.769257E-3"/>
    <n v="5.4470799999999998E-4"/>
    <n v="6.2830600000000003E-4"/>
    <n v="0"/>
    <n v="0"/>
    <n v="4.52958E-4"/>
    <n v="0"/>
    <n v="8.619E-5"/>
    <n v="0"/>
    <n v="0"/>
    <n v="2.2222159999999999E-3"/>
    <n v="5.4470799999999998E-4"/>
    <n v="6.2830600000000003E-4"/>
    <n v="0"/>
    <n v="8.619E-5"/>
    <n v="3.4813909999999999E-3"/>
    <n v="63824.891060000002"/>
  </r>
  <r>
    <n v="19460"/>
    <x v="3"/>
    <s v="Secondary Windows"/>
    <b v="1"/>
    <n v="0.35770594100000003"/>
    <s v="Office"/>
    <s v="GA, Bibb County"/>
    <s v="100001_150000"/>
    <s v="Small Packaged Unit"/>
    <s v="gen4_led"/>
    <s v="Georgia"/>
    <n v="14.97497778"/>
    <s v="A: Non Food-Service Buildings with Small Packaged Units"/>
    <n v="2.20053E-4"/>
    <n v="2.6676500000000003E-4"/>
    <n v="0"/>
    <n v="0"/>
    <n v="0"/>
    <n v="1.410541E-3"/>
    <n v="4.67804E-4"/>
    <n v="3.0133900000000002E-4"/>
    <n v="0"/>
    <n v="0"/>
    <n v="6.1267900000000003E-5"/>
    <n v="0"/>
    <n v="4.3749699999999999E-5"/>
    <n v="0"/>
    <n v="0"/>
    <n v="1.4718089999999999E-3"/>
    <n v="4.67804E-4"/>
    <n v="3.0133900000000002E-4"/>
    <n v="0"/>
    <n v="4.3749699999999999E-5"/>
    <n v="2.2847010000000001E-3"/>
    <n v="44713.242619999997"/>
  </r>
  <r>
    <n v="19461"/>
    <x v="3"/>
    <s v="Secondary Windows"/>
    <b v="1"/>
    <n v="0.417575751"/>
    <s v="Office"/>
    <s v="GA, Bibb County"/>
    <s v="64001_70000"/>
    <s v="Small Packaged Unit"/>
    <s v="gen2_t8_halogen"/>
    <s v="Georgia"/>
    <n v="10.016417909999999"/>
    <s v="A: Non Food-Service Buildings with Small Packaged Units"/>
    <n v="7.9533300000000006E-5"/>
    <n v="1.13167E-4"/>
    <n v="0"/>
    <n v="0"/>
    <n v="0"/>
    <n v="5.3626900000000003E-4"/>
    <n v="1.8787099999999999E-4"/>
    <n v="1.91881E-4"/>
    <n v="0"/>
    <n v="2.5247200000000001E-5"/>
    <n v="1.4932999999999999E-5"/>
    <n v="0"/>
    <n v="0"/>
    <n v="0"/>
    <n v="0"/>
    <n v="5.5120199999999999E-4"/>
    <n v="1.8787099999999999E-4"/>
    <n v="1.91881E-4"/>
    <n v="0"/>
    <n v="2.5247200000000001E-5"/>
    <n v="9.5620199999999996E-4"/>
    <n v="27977.57532"/>
  </r>
  <r>
    <n v="19462"/>
    <x v="3"/>
    <s v="Secondary Windows"/>
    <b v="1"/>
    <n v="0.23031316600000001"/>
    <s v="Office"/>
    <s v="GA, Bibb County"/>
    <s v="80001_100000"/>
    <s v="Small Packaged Unit"/>
    <s v="gen2_t8_halogen"/>
    <s v="Georgia"/>
    <n v="18.646234570000001"/>
    <s v="A: Non Food-Service Buildings with Small Packaged Units"/>
    <n v="1.32886E-4"/>
    <n v="1.5519199999999999E-4"/>
    <n v="0"/>
    <n v="0"/>
    <n v="0"/>
    <n v="7.5082000000000002E-4"/>
    <n v="2.6984900000000001E-4"/>
    <n v="2.6056099999999997E-4"/>
    <n v="0"/>
    <n v="0"/>
    <n v="1.4051599999999999E-5"/>
    <n v="0"/>
    <n v="2.3521300000000001E-5"/>
    <n v="0"/>
    <n v="0"/>
    <n v="7.6487199999999999E-4"/>
    <n v="2.6984900000000001E-4"/>
    <n v="2.6056099999999997E-4"/>
    <n v="0"/>
    <n v="2.3521300000000001E-5"/>
    <n v="1.318802E-3"/>
    <n v="20728.18492"/>
  </r>
  <r>
    <n v="19464"/>
    <x v="3"/>
    <s v="Secondary Windows"/>
    <b v="1"/>
    <n v="0.67838500800000001"/>
    <s v="Office"/>
    <s v="GA, Bibb County"/>
    <s v="40001_52000"/>
    <s v="Small Packaged Unit"/>
    <s v="gen2_t8_halogen"/>
    <s v="Georgia"/>
    <n v="20.11280193"/>
    <s v="A: Non Food-Service Buildings with Small Packaged Units"/>
    <n v="2.1779500000000001E-4"/>
    <n v="2.5064599999999999E-4"/>
    <n v="0"/>
    <n v="0"/>
    <n v="0"/>
    <n v="1.2954990000000001E-3"/>
    <n v="5.0693600000000004E-4"/>
    <n v="2.5201200000000003E-4"/>
    <n v="0"/>
    <n v="0"/>
    <n v="3.5942899999999998E-5"/>
    <n v="0"/>
    <n v="5.1187999999999998E-5"/>
    <n v="0"/>
    <n v="0"/>
    <n v="1.331442E-3"/>
    <n v="5.0693600000000004E-4"/>
    <n v="2.5201200000000003E-4"/>
    <n v="0"/>
    <n v="5.1187999999999998E-5"/>
    <n v="2.141577E-3"/>
    <n v="31205.71038"/>
  </r>
  <r>
    <n v="19465"/>
    <x v="3"/>
    <s v="Secondary Windows"/>
    <b v="1"/>
    <n v="0.533936564"/>
    <s v="Office"/>
    <s v="GA, Bibb County"/>
    <s v="52001_64000"/>
    <s v="Small Packaged Unit"/>
    <s v="gen4_led"/>
    <s v="Georgia"/>
    <n v="11.17658046"/>
    <s v="A: Non Food-Service Buildings with Small Packaged Units"/>
    <n v="9.7593699999999994E-5"/>
    <n v="1.2561500000000001E-4"/>
    <n v="0"/>
    <n v="0"/>
    <n v="0"/>
    <n v="4.5949000000000001E-4"/>
    <n v="2.9889800000000002E-4"/>
    <n v="1.33755E-4"/>
    <n v="0"/>
    <n v="0"/>
    <n v="2.5218199999999999E-4"/>
    <n v="0"/>
    <n v="3.6690399999999997E-5"/>
    <n v="0"/>
    <n v="0"/>
    <n v="7.11672E-4"/>
    <n v="2.9889800000000002E-4"/>
    <n v="1.33755E-4"/>
    <n v="0"/>
    <n v="3.6690399999999997E-5"/>
    <n v="1.1810099999999999E-3"/>
    <n v="30968.32072"/>
  </r>
  <r>
    <n v="22258"/>
    <x v="3"/>
    <s v="Secondary Windows"/>
    <b v="1"/>
    <n v="0.39859335800000001"/>
    <s v="Office"/>
    <s v="GA, Bibb County"/>
    <s v="70001_80000"/>
    <s v="Zone-by-Zone"/>
    <s v="gen3_t5_cfl"/>
    <s v="Georgia"/>
    <n v="8.9724444440000006"/>
    <s v="I: Non-Lodging Buildings with Zone-by-Zone Systems"/>
    <n v="7.9131300000000006E-5"/>
    <n v="9.56559E-5"/>
    <n v="0"/>
    <n v="0"/>
    <n v="0"/>
    <n v="2.9524199999999998E-4"/>
    <n v="2.0172300000000001E-4"/>
    <n v="1.6212600000000001E-4"/>
    <n v="0"/>
    <n v="0"/>
    <n v="2.16317E-4"/>
    <n v="0"/>
    <n v="3.9830799999999998E-5"/>
    <n v="0"/>
    <n v="0"/>
    <n v="5.1155899999999997E-4"/>
    <n v="2.0172300000000001E-4"/>
    <n v="1.6212600000000001E-4"/>
    <n v="0"/>
    <n v="3.9830799999999998E-5"/>
    <n v="9.1522800000000003E-4"/>
    <n v="29894.50186"/>
  </r>
  <r>
    <n v="24953"/>
    <x v="3"/>
    <s v="Secondary Windows"/>
    <b v="1"/>
    <n v="0.318936518"/>
    <s v="Office"/>
    <s v="GA, Bibb County"/>
    <s v="30001_40000"/>
    <s v="Small Packaged Unit"/>
    <s v="gen2_t8_halogen"/>
    <s v="Georgia"/>
    <n v="17.776349209999999"/>
    <s v="A: Non Food-Service Buildings with Small Packaged Units"/>
    <n v="6.6988000000000003E-5"/>
    <n v="7.69806E-5"/>
    <n v="0"/>
    <n v="0"/>
    <n v="0"/>
    <n v="3.32861E-4"/>
    <n v="1.88102E-4"/>
    <n v="7.0978500000000005E-5"/>
    <n v="0"/>
    <n v="1.4352899999999999E-5"/>
    <n v="7.0788099999999994E-5"/>
    <n v="0"/>
    <n v="0"/>
    <n v="0"/>
    <n v="0"/>
    <n v="4.0364900000000001E-4"/>
    <n v="1.88102E-4"/>
    <n v="7.0978500000000005E-5"/>
    <n v="0"/>
    <n v="1.4352899999999999E-5"/>
    <n v="6.7708299999999998E-4"/>
    <n v="11162.778130000001"/>
  </r>
  <r>
    <n v="39679"/>
    <x v="3"/>
    <s v="Secondary Windows"/>
    <b v="1"/>
    <n v="0.159007961"/>
    <s v="Office"/>
    <s v="GA, Bibb County"/>
    <s v="200001_400000"/>
    <s v="Multizone CAV/VAV"/>
    <s v="gen2_t8_halogen"/>
    <s v="Georgia"/>
    <n v="10.51778704"/>
    <s v="F: Buildings with Electric Resistance Multizone Systems"/>
    <n v="1.8095599999999999E-4"/>
    <n v="2.0400999999999999E-4"/>
    <n v="0"/>
    <n v="0"/>
    <n v="0"/>
    <n v="8.5111599999999996E-4"/>
    <n v="5.5534099999999999E-4"/>
    <n v="2.8857900000000002E-4"/>
    <n v="0"/>
    <n v="1.6914200000000001E-5"/>
    <n v="0"/>
    <n v="0"/>
    <n v="0"/>
    <n v="0"/>
    <n v="0"/>
    <n v="8.5111599999999996E-4"/>
    <n v="5.5534099999999999E-4"/>
    <n v="2.8857900000000002E-4"/>
    <n v="0"/>
    <n v="1.6914200000000001E-5"/>
    <n v="1.7119520000000001E-3"/>
    <n v="47702.388339999998"/>
  </r>
  <r>
    <n v="39683"/>
    <x v="3"/>
    <s v="Secondary Windows"/>
    <b v="1"/>
    <n v="8.8126999999999997E-2"/>
    <s v="Office"/>
    <s v="GA, Bibb County"/>
    <s v="400001_600000"/>
    <s v="Multizone CAV/VAV"/>
    <s v="gen1_t12_incandescent"/>
    <s v="Georgia"/>
    <n v="15.38422222"/>
    <s v="F: Buildings with Electric Resistance Multizone Systems"/>
    <n v="2.39645E-4"/>
    <n v="2.7563899999999999E-4"/>
    <n v="0"/>
    <n v="0"/>
    <n v="0"/>
    <n v="1.2516700000000001E-3"/>
    <n v="5.8733699999999995E-4"/>
    <n v="4.6006600000000002E-4"/>
    <n v="0"/>
    <n v="1.39567E-5"/>
    <n v="0"/>
    <n v="0"/>
    <n v="0"/>
    <n v="0"/>
    <n v="0"/>
    <n v="1.2516700000000001E-3"/>
    <n v="5.8733699999999995E-4"/>
    <n v="4.6006600000000002E-4"/>
    <n v="0"/>
    <n v="1.39567E-5"/>
    <n v="2.313032E-3"/>
    <n v="44063.499819999997"/>
  </r>
  <r>
    <n v="43823"/>
    <x v="3"/>
    <s v="Secondary Windows"/>
    <b v="1"/>
    <n v="7.4164390999999996E-2"/>
    <s v="Office"/>
    <s v="GA, Bibb County"/>
    <s v="600001_1mil"/>
    <s v="Multizone CAV/VAV"/>
    <s v="gen3_t5_cfl"/>
    <s v="Georgia"/>
    <n v="17.31945833"/>
    <s v="D: Buildings with Hydronically Heated Multizone Systems"/>
    <n v="3.25101E-4"/>
    <n v="3.75254E-4"/>
    <n v="0"/>
    <n v="0"/>
    <n v="0"/>
    <n v="1.726764E-3"/>
    <n v="6.4491099999999997E-4"/>
    <n v="3.21248E-4"/>
    <n v="0"/>
    <n v="0"/>
    <n v="7.9153100000000005E-4"/>
    <n v="0"/>
    <n v="2.1827800000000001E-5"/>
    <n v="0"/>
    <n v="0"/>
    <n v="2.5182949999999998E-3"/>
    <n v="6.4491099999999997E-4"/>
    <n v="3.21248E-4"/>
    <n v="0"/>
    <n v="2.1827800000000001E-5"/>
    <n v="3.506281E-3"/>
    <n v="59331.512739999998"/>
  </r>
  <r>
    <n v="51181"/>
    <x v="3"/>
    <s v="Secondary Windows"/>
    <b v="1"/>
    <n v="0.42843368100000001"/>
    <s v="Office"/>
    <s v="GA, Bibb County"/>
    <s v="150001_200000"/>
    <s v="Multizone CAV/VAV"/>
    <s v="gen2_t8_halogen"/>
    <s v="Georgia"/>
    <n v="13.067142860000001"/>
    <s v="D: Buildings with Hydronically Heated Multizone Systems"/>
    <n v="3.0083699999999998E-4"/>
    <n v="3.40873E-4"/>
    <n v="0"/>
    <n v="0"/>
    <n v="0"/>
    <n v="7.8254599999999996E-4"/>
    <n v="6.46986E-4"/>
    <n v="7.84821E-4"/>
    <n v="0"/>
    <n v="3.0317699999999999E-5"/>
    <n v="1.0982710000000001E-3"/>
    <n v="0"/>
    <n v="0"/>
    <n v="0"/>
    <n v="0"/>
    <n v="1.880818E-3"/>
    <n v="6.46986E-4"/>
    <n v="7.84821E-4"/>
    <n v="0"/>
    <n v="3.0317699999999999E-5"/>
    <n v="3.3429459999999999E-3"/>
    <n v="74975.894100000005"/>
  </r>
  <r>
    <n v="496"/>
    <x v="4"/>
    <s v="Window Film"/>
    <b v="1"/>
    <n v="81.383450730000007"/>
    <s v="Office"/>
    <s v="GA, Bibb County"/>
    <s v="_1000"/>
    <s v="Small Packaged Unit"/>
    <s v="gen2_t8_halogen"/>
    <s v="Georgia"/>
    <n v="40.205555560000001"/>
    <s v="A: Non Food-Service Buildings with Small Packaged Units"/>
    <n v="1.0385990000000001E-3"/>
    <n v="1.125678E-3"/>
    <n v="0"/>
    <n v="0"/>
    <n v="0"/>
    <n v="4.1908329999999997E-3"/>
    <n v="1.562017E-3"/>
    <n v="1.500307E-3"/>
    <n v="0"/>
    <n v="0"/>
    <n v="3.3893830000000002E-3"/>
    <n v="0"/>
    <n v="5.2298600000000002E-4"/>
    <n v="0"/>
    <n v="0"/>
    <n v="7.5802159999999999E-3"/>
    <n v="1.562017E-3"/>
    <n v="1.500307E-3"/>
    <n v="0"/>
    <n v="5.2298600000000002E-4"/>
    <n v="1.1164756E-2"/>
    <n v="81383.450729999997"/>
  </r>
  <r>
    <n v="497"/>
    <x v="4"/>
    <s v="Window Film"/>
    <b v="1"/>
    <n v="38.800378299999998"/>
    <s v="Office"/>
    <s v="GA, Bibb County"/>
    <s v="1001_3000"/>
    <s v="Small Packaged Unit"/>
    <s v="gen2_t8_halogen"/>
    <s v="Georgia"/>
    <n v="21.8"/>
    <s v="A: Non Food-Service Buildings with Small Packaged Units"/>
    <n v="5.7871400000000003E-4"/>
    <n v="6.4334500000000003E-4"/>
    <n v="0"/>
    <n v="0"/>
    <n v="0"/>
    <n v="2.4202059999999998E-3"/>
    <n v="1.1190830000000001E-3"/>
    <n v="1.208448E-3"/>
    <n v="0"/>
    <n v="1.7394900000000001E-4"/>
    <n v="8.5062099999999997E-4"/>
    <n v="0"/>
    <n v="0"/>
    <n v="0"/>
    <n v="0"/>
    <n v="3.270827E-3"/>
    <n v="1.1190830000000001E-3"/>
    <n v="1.208448E-3"/>
    <n v="0"/>
    <n v="1.7394900000000001E-4"/>
    <n v="5.7723080000000003E-3"/>
    <n v="77600.756599999993"/>
  </r>
  <r>
    <n v="499"/>
    <x v="4"/>
    <s v="Window Film"/>
    <b v="1"/>
    <n v="11.490758400000001"/>
    <s v="Office"/>
    <s v="GA, Bibb County"/>
    <s v="3001_8000"/>
    <s v="Small Packaged Unit"/>
    <s v="gen2_t8_halogen"/>
    <s v="Georgia"/>
    <n v="14.26313131"/>
    <s v="A: Non Food-Service Buildings with Small Packaged Units"/>
    <n v="2.8461900000000001E-4"/>
    <n v="3.3722100000000002E-4"/>
    <n v="0"/>
    <n v="0"/>
    <n v="0"/>
    <n v="1.4035409999999999E-3"/>
    <n v="5.3181400000000003E-4"/>
    <n v="4.8596300000000001E-4"/>
    <n v="0"/>
    <n v="9.4752899999999999E-5"/>
    <n v="5.5980400000000001E-4"/>
    <n v="0"/>
    <n v="0"/>
    <n v="0"/>
    <n v="0"/>
    <n v="1.963345E-3"/>
    <n v="5.3181400000000003E-4"/>
    <n v="4.8596300000000001E-4"/>
    <n v="0"/>
    <n v="9.4752899999999999E-5"/>
    <n v="3.0757660000000002E-3"/>
    <n v="63199.171219999997"/>
  </r>
  <r>
    <n v="1234"/>
    <x v="4"/>
    <s v="Window Film"/>
    <b v="1"/>
    <n v="4.8608500059999997"/>
    <s v="Office"/>
    <s v="GA, Bibb County"/>
    <s v="8001_12000"/>
    <s v="Small Packaged Unit"/>
    <s v="gen1_t12_incandescent"/>
    <s v="Georgia"/>
    <n v="17.472777780000001"/>
    <s v="A: Non Food-Service Buildings with Small Packaged Units"/>
    <n v="2.9324800000000002E-4"/>
    <n v="3.45349E-4"/>
    <n v="0"/>
    <n v="0"/>
    <n v="0"/>
    <n v="1.444264E-3"/>
    <n v="6.6633899999999995E-4"/>
    <n v="7.23791E-4"/>
    <n v="0"/>
    <n v="6.3579300000000003E-5"/>
    <n v="0"/>
    <n v="0"/>
    <n v="0"/>
    <n v="0"/>
    <n v="0"/>
    <n v="1.444264E-3"/>
    <n v="6.6633899999999995E-4"/>
    <n v="7.23791E-4"/>
    <n v="0"/>
    <n v="6.3579300000000003E-5"/>
    <n v="2.8980189999999999E-3"/>
    <n v="48608.500059999998"/>
  </r>
  <r>
    <n v="6139"/>
    <x v="4"/>
    <s v="Window Film"/>
    <b v="1"/>
    <n v="3.0392805269999998"/>
    <s v="Office"/>
    <s v="GA, Bibb County"/>
    <s v="12001_30000"/>
    <s v="Small Packaged Unit"/>
    <s v="gen5_led"/>
    <s v="Georgia"/>
    <n v="16.03743386"/>
    <s v="A: Non Food-Service Buildings with Small Packaged Units"/>
    <n v="3.4388700000000002E-4"/>
    <n v="3.8650300000000001E-4"/>
    <n v="0"/>
    <n v="0"/>
    <n v="0"/>
    <n v="1.752204E-3"/>
    <n v="5.4470799999999998E-4"/>
    <n v="6.2830600000000003E-4"/>
    <n v="0"/>
    <n v="0"/>
    <n v="4.8124700000000002E-4"/>
    <n v="0"/>
    <n v="8.619E-5"/>
    <n v="0"/>
    <n v="0"/>
    <n v="2.2334500000000001E-3"/>
    <n v="5.4470799999999998E-4"/>
    <n v="6.2830600000000003E-4"/>
    <n v="0"/>
    <n v="8.619E-5"/>
    <n v="3.4926250000000001E-3"/>
    <n v="63824.891060000002"/>
  </r>
  <r>
    <n v="19460"/>
    <x v="4"/>
    <s v="Window Film"/>
    <b v="1"/>
    <n v="0.35770594100000003"/>
    <s v="Office"/>
    <s v="GA, Bibb County"/>
    <s v="100001_150000"/>
    <s v="Small Packaged Unit"/>
    <s v="gen4_led"/>
    <s v="Georgia"/>
    <n v="14.75811111"/>
    <s v="A: Non Food-Service Buildings with Small Packaged Units"/>
    <n v="2.1711300000000001E-4"/>
    <n v="2.6196900000000003E-4"/>
    <n v="0"/>
    <n v="0"/>
    <n v="0"/>
    <n v="1.3611630000000001E-3"/>
    <n v="4.67804E-4"/>
    <n v="3.0133900000000002E-4"/>
    <n v="0"/>
    <n v="0"/>
    <n v="7.75587E-5"/>
    <n v="0"/>
    <n v="4.3749699999999999E-5"/>
    <n v="0"/>
    <n v="0"/>
    <n v="1.4387219999999999E-3"/>
    <n v="4.67804E-4"/>
    <n v="3.0133900000000002E-4"/>
    <n v="0"/>
    <n v="4.3749699999999999E-5"/>
    <n v="2.2516139999999999E-3"/>
    <n v="44713.242619999997"/>
  </r>
  <r>
    <n v="19461"/>
    <x v="4"/>
    <s v="Window Film"/>
    <b v="1"/>
    <n v="0.417575751"/>
    <s v="Office"/>
    <s v="GA, Bibb County"/>
    <s v="64001_70000"/>
    <s v="Small Packaged Unit"/>
    <s v="gen2_t8_halogen"/>
    <s v="Georgia"/>
    <n v="9.6430348259999992"/>
    <s v="A: Non Food-Service Buildings with Small Packaged Units"/>
    <n v="7.6528900000000005E-5"/>
    <n v="1.0861000000000001E-4"/>
    <n v="0"/>
    <n v="0"/>
    <n v="0"/>
    <n v="4.9472000000000003E-4"/>
    <n v="1.8787099999999999E-4"/>
    <n v="1.91881E-4"/>
    <n v="0"/>
    <n v="2.5247200000000001E-5"/>
    <n v="2.0834100000000001E-5"/>
    <n v="0"/>
    <n v="0"/>
    <n v="0"/>
    <n v="0"/>
    <n v="5.1555399999999999E-4"/>
    <n v="1.8787099999999999E-4"/>
    <n v="1.91881E-4"/>
    <n v="0"/>
    <n v="2.5247200000000001E-5"/>
    <n v="9.2055700000000002E-4"/>
    <n v="27977.57532"/>
  </r>
  <r>
    <n v="19462"/>
    <x v="4"/>
    <s v="Window Film"/>
    <b v="1"/>
    <n v="0.23031316600000001"/>
    <s v="Office"/>
    <s v="GA, Bibb County"/>
    <s v="80001_100000"/>
    <s v="Small Packaged Unit"/>
    <s v="gen2_t8_halogen"/>
    <s v="Georgia"/>
    <n v="18.28867284"/>
    <s v="A: Non Food-Service Buildings with Small Packaged Units"/>
    <n v="1.3064000000000001E-4"/>
    <n v="1.5181999999999999E-4"/>
    <n v="0"/>
    <n v="0"/>
    <n v="0"/>
    <n v="7.1867899999999995E-4"/>
    <n v="2.6984900000000001E-4"/>
    <n v="2.6056099999999997E-4"/>
    <n v="0"/>
    <n v="0"/>
    <n v="2.09017E-5"/>
    <n v="0"/>
    <n v="2.3521300000000001E-5"/>
    <n v="0"/>
    <n v="0"/>
    <n v="7.3957999999999999E-4"/>
    <n v="2.6984900000000001E-4"/>
    <n v="2.6056099999999997E-4"/>
    <n v="0"/>
    <n v="2.3521300000000001E-5"/>
    <n v="1.2935119999999999E-3"/>
    <n v="20728.18492"/>
  </r>
  <r>
    <n v="19464"/>
    <x v="4"/>
    <s v="Window Film"/>
    <b v="1"/>
    <n v="0.67838500800000001"/>
    <s v="Office"/>
    <s v="GA, Bibb County"/>
    <s v="40001_52000"/>
    <s v="Small Packaged Unit"/>
    <s v="gen2_t8_halogen"/>
    <s v="Georgia"/>
    <n v="19.32789855"/>
    <s v="A: Non Food-Service Buildings with Small Packaged Units"/>
    <n v="2.10416E-4"/>
    <n v="2.3984700000000001E-4"/>
    <n v="0"/>
    <n v="0"/>
    <n v="0"/>
    <n v="1.195881E-3"/>
    <n v="5.0693600000000004E-4"/>
    <n v="2.5201200000000003E-4"/>
    <n v="0"/>
    <n v="0"/>
    <n v="5.1991799999999999E-5"/>
    <n v="0"/>
    <n v="5.1187999999999998E-5"/>
    <n v="0"/>
    <n v="0"/>
    <n v="1.247873E-3"/>
    <n v="5.0693600000000004E-4"/>
    <n v="2.5201200000000003E-4"/>
    <n v="0"/>
    <n v="5.1187999999999998E-5"/>
    <n v="2.0580020000000002E-3"/>
    <n v="31205.71038"/>
  </r>
  <r>
    <n v="19465"/>
    <x v="4"/>
    <s v="Window Film"/>
    <b v="1"/>
    <n v="0.533936564"/>
    <s v="Office"/>
    <s v="GA, Bibb County"/>
    <s v="52001_64000"/>
    <s v="Small Packaged Unit"/>
    <s v="gen4_led"/>
    <s v="Georgia"/>
    <n v="11.576963599999999"/>
    <s v="A: Non Food-Service Buildings with Small Packaged Units"/>
    <n v="1.00511E-4"/>
    <n v="1.26818E-4"/>
    <n v="0"/>
    <n v="0"/>
    <n v="0"/>
    <n v="4.2846300000000002E-4"/>
    <n v="2.9889800000000002E-4"/>
    <n v="1.33755E-4"/>
    <n v="0"/>
    <n v="0"/>
    <n v="3.2551699999999999E-4"/>
    <n v="0"/>
    <n v="3.6690399999999997E-5"/>
    <n v="0"/>
    <n v="0"/>
    <n v="7.5398000000000001E-4"/>
    <n v="2.9889800000000002E-4"/>
    <n v="1.33755E-4"/>
    <n v="0"/>
    <n v="3.6690399999999997E-5"/>
    <n v="1.2233179999999999E-3"/>
    <n v="30968.32072"/>
  </r>
  <r>
    <n v="22258"/>
    <x v="4"/>
    <s v="Window Film"/>
    <b v="1"/>
    <n v="0.39859335800000001"/>
    <s v="Office"/>
    <s v="GA, Bibb County"/>
    <s v="70001_80000"/>
    <s v="Zone-by-Zone"/>
    <s v="gen3_t5_cfl"/>
    <s v="Georgia"/>
    <n v="9.0527777779999994"/>
    <s v="I: Non-Lodging Buildings with Zone-by-Zone Systems"/>
    <n v="7.9530900000000001E-5"/>
    <n v="9.5974E-5"/>
    <n v="0"/>
    <n v="0"/>
    <n v="0"/>
    <n v="2.9086299999999998E-4"/>
    <n v="2.0172300000000001E-4"/>
    <n v="1.6212600000000001E-4"/>
    <n v="0"/>
    <n v="0"/>
    <n v="2.28886E-4"/>
    <n v="0"/>
    <n v="3.9830799999999998E-5"/>
    <n v="0"/>
    <n v="0"/>
    <n v="5.1975000000000003E-4"/>
    <n v="2.0172300000000001E-4"/>
    <n v="1.6212600000000001E-4"/>
    <n v="0"/>
    <n v="3.9830799999999998E-5"/>
    <n v="9.2342200000000002E-4"/>
    <n v="29894.50186"/>
  </r>
  <r>
    <n v="24953"/>
    <x v="4"/>
    <s v="Window Film"/>
    <b v="1"/>
    <n v="0.318936518"/>
    <s v="Office"/>
    <s v="GA, Bibb County"/>
    <s v="30001_40000"/>
    <s v="Small Packaged Unit"/>
    <s v="gen2_t8_halogen"/>
    <s v="Georgia"/>
    <n v="18.073333330000001"/>
    <s v="A: Non Food-Service Buildings with Small Packaged Units"/>
    <n v="6.7631699999999998E-5"/>
    <n v="7.7474199999999998E-5"/>
    <n v="0"/>
    <n v="0"/>
    <n v="0"/>
    <n v="3.27855E-4"/>
    <n v="1.88102E-4"/>
    <n v="7.0978500000000005E-5"/>
    <n v="0"/>
    <n v="1.4352899999999999E-5"/>
    <n v="8.7105899999999996E-5"/>
    <n v="0"/>
    <n v="0"/>
    <n v="0"/>
    <n v="0"/>
    <n v="4.1496099999999999E-4"/>
    <n v="1.88102E-4"/>
    <n v="7.0978500000000005E-5"/>
    <n v="0"/>
    <n v="1.4352899999999999E-5"/>
    <n v="6.8839499999999996E-4"/>
    <n v="11162.778130000001"/>
  </r>
  <r>
    <n v="39679"/>
    <x v="4"/>
    <s v="Window Film"/>
    <b v="1"/>
    <n v="0.159007961"/>
    <s v="Office"/>
    <s v="GA, Bibb County"/>
    <s v="200001_400000"/>
    <s v="Multizone CAV/VAV"/>
    <s v="gen2_t8_halogen"/>
    <s v="Georgia"/>
    <n v="10.57742593"/>
    <s v="F: Buildings with Electric Resistance Multizone Systems"/>
    <n v="1.8254999999999999E-4"/>
    <n v="2.05167E-4"/>
    <n v="0"/>
    <n v="0"/>
    <n v="0"/>
    <n v="8.6082699999999999E-4"/>
    <n v="5.5534099999999999E-4"/>
    <n v="2.8857900000000002E-4"/>
    <n v="0"/>
    <n v="1.6914200000000001E-5"/>
    <n v="0"/>
    <n v="0"/>
    <n v="0"/>
    <n v="0"/>
    <n v="0"/>
    <n v="8.6082699999999999E-4"/>
    <n v="5.5534099999999999E-4"/>
    <n v="2.8857900000000002E-4"/>
    <n v="0"/>
    <n v="1.6914200000000001E-5"/>
    <n v="1.7216589999999999E-3"/>
    <n v="47702.388339999998"/>
  </r>
  <r>
    <n v="39683"/>
    <x v="4"/>
    <s v="Window Film"/>
    <b v="1"/>
    <n v="8.8126999999999997E-2"/>
    <s v="Office"/>
    <s v="GA, Bibb County"/>
    <s v="400001_600000"/>
    <s v="Multizone CAV/VAV"/>
    <s v="gen1_t12_incandescent"/>
    <s v="Georgia"/>
    <n v="15.388422220000001"/>
    <s v="F: Buildings with Electric Resistance Multizone Systems"/>
    <n v="2.3975900000000001E-4"/>
    <n v="2.75715E-4"/>
    <n v="0"/>
    <n v="0"/>
    <n v="0"/>
    <n v="1.2523020000000001E-3"/>
    <n v="5.8733699999999995E-4"/>
    <n v="4.6006600000000002E-4"/>
    <n v="0"/>
    <n v="1.39567E-5"/>
    <n v="0"/>
    <n v="0"/>
    <n v="0"/>
    <n v="0"/>
    <n v="0"/>
    <n v="1.2523020000000001E-3"/>
    <n v="5.8733699999999995E-4"/>
    <n v="4.6006600000000002E-4"/>
    <n v="0"/>
    <n v="1.39567E-5"/>
    <n v="2.3136630000000001E-3"/>
    <n v="44063.499819999997"/>
  </r>
  <r>
    <n v="43823"/>
    <x v="4"/>
    <s v="Window Film"/>
    <b v="1"/>
    <n v="7.4164390999999996E-2"/>
    <s v="Office"/>
    <s v="GA, Bibb County"/>
    <s v="600001_1mil"/>
    <s v="Multizone CAV/VAV"/>
    <s v="gen3_t5_cfl"/>
    <s v="Georgia"/>
    <n v="17.606809030000001"/>
    <s v="D: Buildings with Hydronically Heated Multizone Systems"/>
    <n v="3.2883100000000002E-4"/>
    <n v="3.78904E-4"/>
    <n v="0"/>
    <n v="0"/>
    <n v="0"/>
    <n v="1.7222369999999999E-3"/>
    <n v="6.4491099999999997E-4"/>
    <n v="3.21248E-4"/>
    <n v="0"/>
    <n v="0"/>
    <n v="8.5422999999999998E-4"/>
    <n v="0"/>
    <n v="2.1827800000000001E-5"/>
    <n v="0"/>
    <n v="0"/>
    <n v="2.5764669999999998E-3"/>
    <n v="6.4491099999999997E-4"/>
    <n v="3.21248E-4"/>
    <n v="0"/>
    <n v="2.1827800000000001E-5"/>
    <n v="3.5644549999999998E-3"/>
    <n v="59331.512739999998"/>
  </r>
  <r>
    <n v="51181"/>
    <x v="4"/>
    <s v="Window Film"/>
    <b v="1"/>
    <n v="0.42843368100000001"/>
    <s v="Office"/>
    <s v="GA, Bibb County"/>
    <s v="150001_200000"/>
    <s v="Multizone CAV/VAV"/>
    <s v="gen2_t8_halogen"/>
    <s v="Georgia"/>
    <n v="13.32685714"/>
    <s v="D: Buildings with Hydronically Heated Multizone Systems"/>
    <n v="3.04519E-4"/>
    <n v="3.4426900000000002E-4"/>
    <n v="0"/>
    <n v="0"/>
    <n v="0"/>
    <n v="7.6260399999999995E-4"/>
    <n v="6.46986E-4"/>
    <n v="7.84821E-4"/>
    <n v="0"/>
    <n v="3.0317699999999999E-5"/>
    <n v="1.1846560000000001E-3"/>
    <n v="0"/>
    <n v="0"/>
    <n v="0"/>
    <n v="0"/>
    <n v="1.9472599999999999E-3"/>
    <n v="6.46986E-4"/>
    <n v="7.84821E-4"/>
    <n v="0"/>
    <n v="3.0317699999999999E-5"/>
    <n v="3.4093880000000002E-3"/>
    <n v="74975.894100000005"/>
  </r>
  <r>
    <n v="496"/>
    <x v="5"/>
    <s v="New Windows"/>
    <b v="1"/>
    <n v="81.383450730000007"/>
    <s v="Office"/>
    <s v="GA, Bibb County"/>
    <s v="_1000"/>
    <s v="Small Packaged Unit"/>
    <s v="gen2_t8_halogen"/>
    <s v="Georgia"/>
    <n v="38.877777780000002"/>
    <s v="A: Non Food-Service Buildings with Small Packaged Units"/>
    <n v="1.0151139999999999E-3"/>
    <n v="1.101835E-3"/>
    <n v="0"/>
    <n v="0"/>
    <n v="0"/>
    <n v="4.2062599999999999E-3"/>
    <n v="1.562017E-3"/>
    <n v="1.500307E-3"/>
    <n v="0"/>
    <n v="0"/>
    <n v="3.0052429999999999E-3"/>
    <n v="0"/>
    <n v="5.2298600000000002E-4"/>
    <n v="0"/>
    <n v="0"/>
    <n v="7.2115030000000002E-3"/>
    <n v="1.562017E-3"/>
    <n v="1.500307E-3"/>
    <n v="0"/>
    <n v="5.2298600000000002E-4"/>
    <n v="1.0796042E-2"/>
    <n v="81383.450729999997"/>
  </r>
  <r>
    <n v="497"/>
    <x v="5"/>
    <s v="New Windows"/>
    <b v="1"/>
    <n v="38.800378299999998"/>
    <s v="Office"/>
    <s v="GA, Bibb County"/>
    <s v="1001_3000"/>
    <s v="Small Packaged Unit"/>
    <s v="gen2_t8_halogen"/>
    <s v="Georgia"/>
    <n v="21.188888890000001"/>
    <s v="A: Non Food-Service Buildings with Small Packaged Units"/>
    <n v="5.6919100000000003E-4"/>
    <n v="6.3352999999999999E-4"/>
    <n v="0"/>
    <n v="0"/>
    <n v="0"/>
    <n v="2.43933E-3"/>
    <n v="1.1190830000000001E-3"/>
    <n v="1.208448E-3"/>
    <n v="0"/>
    <n v="1.7394900000000001E-4"/>
    <n v="6.6968500000000005E-4"/>
    <n v="0"/>
    <n v="0"/>
    <n v="0"/>
    <n v="0"/>
    <n v="3.1090150000000001E-3"/>
    <n v="1.1190830000000001E-3"/>
    <n v="1.208448E-3"/>
    <n v="0"/>
    <n v="1.7394900000000001E-4"/>
    <n v="5.6104950000000001E-3"/>
    <n v="77600.756599999993"/>
  </r>
  <r>
    <n v="499"/>
    <x v="5"/>
    <s v="New Windows"/>
    <b v="1"/>
    <n v="11.490758400000001"/>
    <s v="Office"/>
    <s v="GA, Bibb County"/>
    <s v="3001_8000"/>
    <s v="Small Packaged Unit"/>
    <s v="gen2_t8_halogen"/>
    <s v="Georgia"/>
    <n v="14.24545455"/>
    <s v="A: Non Food-Service Buildings with Small Packaged Units"/>
    <n v="2.8441499999999999E-4"/>
    <n v="3.3707499999999999E-4"/>
    <n v="0"/>
    <n v="0"/>
    <n v="0"/>
    <n v="1.4056100000000001E-3"/>
    <n v="5.3181400000000003E-4"/>
    <n v="4.8596300000000001E-4"/>
    <n v="0"/>
    <n v="9.4752899999999999E-5"/>
    <n v="5.53923E-4"/>
    <n v="0"/>
    <n v="0"/>
    <n v="0"/>
    <n v="0"/>
    <n v="1.9595329999999998E-3"/>
    <n v="5.3181400000000003E-4"/>
    <n v="4.8596300000000001E-4"/>
    <n v="0"/>
    <n v="9.4752899999999999E-5"/>
    <n v="3.071954E-3"/>
    <n v="63199.171219999997"/>
  </r>
  <r>
    <n v="1234"/>
    <x v="5"/>
    <s v="New Windows"/>
    <b v="1"/>
    <n v="4.8608500059999997"/>
    <s v="Office"/>
    <s v="GA, Bibb County"/>
    <s v="8001_12000"/>
    <s v="Small Packaged Unit"/>
    <s v="gen1_t12_incandescent"/>
    <s v="Georgia"/>
    <n v="17.380833330000002"/>
    <s v="A: Non Food-Service Buildings with Small Packaged Units"/>
    <n v="2.9133499999999999E-4"/>
    <n v="3.4353699999999999E-4"/>
    <n v="0"/>
    <n v="0"/>
    <n v="0"/>
    <n v="1.4291060000000001E-3"/>
    <n v="6.6633899999999995E-4"/>
    <n v="7.23791E-4"/>
    <n v="0"/>
    <n v="6.3579300000000003E-5"/>
    <n v="0"/>
    <n v="0"/>
    <n v="0"/>
    <n v="0"/>
    <n v="0"/>
    <n v="1.4291060000000001E-3"/>
    <n v="6.6633899999999995E-4"/>
    <n v="7.23791E-4"/>
    <n v="0"/>
    <n v="6.3579300000000003E-5"/>
    <n v="2.8827689999999999E-3"/>
    <n v="48608.500059999998"/>
  </r>
  <r>
    <n v="6139"/>
    <x v="5"/>
    <s v="New Windows"/>
    <b v="1"/>
    <n v="3.0392805269999998"/>
    <s v="Office"/>
    <s v="GA, Bibb County"/>
    <s v="12001_30000"/>
    <s v="Small Packaged Unit"/>
    <s v="gen5_led"/>
    <s v="Georgia"/>
    <n v="15.92275132"/>
    <s v="A: Non Food-Service Buildings with Small Packaged Units"/>
    <n v="3.4249200000000001E-4"/>
    <n v="3.8565600000000001E-4"/>
    <n v="0"/>
    <n v="0"/>
    <n v="0"/>
    <n v="1.7679029999999999E-3"/>
    <n v="5.4470799999999998E-4"/>
    <n v="6.2830600000000003E-4"/>
    <n v="0"/>
    <n v="0"/>
    <n v="4.40543E-4"/>
    <n v="0"/>
    <n v="8.619E-5"/>
    <n v="0"/>
    <n v="0"/>
    <n v="2.2084460000000002E-3"/>
    <n v="5.4470799999999998E-4"/>
    <n v="6.2830600000000003E-4"/>
    <n v="0"/>
    <n v="8.619E-5"/>
    <n v="3.4676500000000001E-3"/>
    <n v="63824.891060000002"/>
  </r>
  <r>
    <n v="19460"/>
    <x v="5"/>
    <s v="New Windows"/>
    <b v="1"/>
    <n v="0.35770594100000003"/>
    <s v="Office"/>
    <s v="GA, Bibb County"/>
    <s v="100001_150000"/>
    <s v="Small Packaged Unit"/>
    <s v="gen4_led"/>
    <s v="Georgia"/>
    <n v="14.671155560000001"/>
    <s v="A: Non Food-Service Buildings with Small Packaged Units"/>
    <n v="2.16369E-4"/>
    <n v="2.6115999999999997E-4"/>
    <n v="0"/>
    <n v="0"/>
    <n v="0"/>
    <n v="1.362638E-3"/>
    <n v="4.67804E-4"/>
    <n v="3.0133900000000002E-4"/>
    <n v="0"/>
    <n v="0"/>
    <n v="6.2820700000000007E-5"/>
    <n v="0"/>
    <n v="4.3746299999999998E-5"/>
    <n v="0"/>
    <n v="0"/>
    <n v="1.425459E-3"/>
    <n v="4.67804E-4"/>
    <n v="3.0133900000000002E-4"/>
    <n v="0"/>
    <n v="4.3746299999999998E-5"/>
    <n v="2.2383479999999998E-3"/>
    <n v="44713.242619999997"/>
  </r>
  <r>
    <n v="19461"/>
    <x v="5"/>
    <s v="New Windows"/>
    <b v="1"/>
    <n v="0.417575751"/>
    <s v="Office"/>
    <s v="GA, Bibb County"/>
    <s v="64001_70000"/>
    <s v="Small Packaged Unit"/>
    <s v="gen2_t8_halogen"/>
    <s v="Georgia"/>
    <n v="9.5698175790000004"/>
    <s v="A: Non Food-Service Buildings with Small Packaged Units"/>
    <n v="7.6103299999999994E-5"/>
    <n v="1.0805E-4"/>
    <n v="0"/>
    <n v="0"/>
    <n v="0"/>
    <n v="4.9294300000000003E-4"/>
    <n v="1.8787099999999999E-4"/>
    <n v="1.91881E-4"/>
    <n v="0"/>
    <n v="2.5247200000000001E-5"/>
    <n v="1.56217E-5"/>
    <n v="0"/>
    <n v="0"/>
    <n v="0"/>
    <n v="0"/>
    <n v="5.0856499999999999E-4"/>
    <n v="1.8787099999999999E-4"/>
    <n v="1.91881E-4"/>
    <n v="0"/>
    <n v="2.5247200000000001E-5"/>
    <n v="9.1356800000000002E-4"/>
    <n v="27977.57532"/>
  </r>
  <r>
    <n v="19462"/>
    <x v="5"/>
    <s v="New Windows"/>
    <b v="1"/>
    <n v="0.23031316600000001"/>
    <s v="Office"/>
    <s v="GA, Bibb County"/>
    <s v="80001_100000"/>
    <s v="Small Packaged Unit"/>
    <s v="gen2_t8_halogen"/>
    <s v="Georgia"/>
    <n v="18.218858019999999"/>
    <s v="A: Non Food-Service Buildings with Small Packaged Units"/>
    <n v="1.3045799999999999E-4"/>
    <n v="1.5160799999999999E-4"/>
    <n v="0"/>
    <n v="0"/>
    <n v="0"/>
    <n v="7.2093600000000004E-4"/>
    <n v="2.6984900000000001E-4"/>
    <n v="2.6056099999999997E-4"/>
    <n v="0"/>
    <n v="0"/>
    <n v="1.37067E-5"/>
    <n v="0"/>
    <n v="2.3521300000000001E-5"/>
    <n v="0"/>
    <n v="0"/>
    <n v="7.3464299999999999E-4"/>
    <n v="2.6984900000000001E-4"/>
    <n v="2.6056099999999997E-4"/>
    <n v="0"/>
    <n v="2.3521300000000001E-5"/>
    <n v="1.288574E-3"/>
    <n v="20728.18492"/>
  </r>
  <r>
    <n v="19464"/>
    <x v="5"/>
    <s v="New Windows"/>
    <b v="1"/>
    <n v="0.67838500800000001"/>
    <s v="Office"/>
    <s v="GA, Bibb County"/>
    <s v="40001_52000"/>
    <s v="Small Packaged Unit"/>
    <s v="gen2_t8_halogen"/>
    <s v="Georgia"/>
    <n v="19.686533820000001"/>
    <s v="A: Non Food-Service Buildings with Small Packaged Units"/>
    <n v="2.1406600000000001E-4"/>
    <n v="2.4513999999999997E-4"/>
    <n v="0"/>
    <n v="0"/>
    <n v="0"/>
    <n v="1.2482459999999999E-3"/>
    <n v="5.0693600000000004E-4"/>
    <n v="2.5201200000000003E-4"/>
    <n v="0"/>
    <n v="0"/>
    <n v="3.78075E-5"/>
    <n v="0"/>
    <n v="5.1187999999999998E-5"/>
    <n v="0"/>
    <n v="0"/>
    <n v="1.2860529999999999E-3"/>
    <n v="5.0693600000000004E-4"/>
    <n v="2.5201200000000003E-4"/>
    <n v="0"/>
    <n v="5.1187999999999998E-5"/>
    <n v="2.096189E-3"/>
    <n v="31205.71038"/>
  </r>
  <r>
    <n v="19465"/>
    <x v="5"/>
    <s v="New Windows"/>
    <b v="1"/>
    <n v="0.533936564"/>
    <s v="Office"/>
    <s v="GA, Bibb County"/>
    <s v="52001_64000"/>
    <s v="Small Packaged Unit"/>
    <s v="gen4_led"/>
    <s v="Georgia"/>
    <n v="11.14104406"/>
    <s v="A: Non Food-Service Buildings with Small Packaged Units"/>
    <n v="9.7357599999999998E-5"/>
    <n v="1.2399000000000001E-4"/>
    <n v="0"/>
    <n v="0"/>
    <n v="0"/>
    <n v="4.3324999999999999E-4"/>
    <n v="2.9889800000000002E-4"/>
    <n v="1.33755E-4"/>
    <n v="0"/>
    <n v="0"/>
    <n v="2.74672E-4"/>
    <n v="0"/>
    <n v="3.6690399999999997E-5"/>
    <n v="0"/>
    <n v="0"/>
    <n v="7.0792200000000004E-4"/>
    <n v="2.9889800000000002E-4"/>
    <n v="1.33755E-4"/>
    <n v="0"/>
    <n v="3.6690399999999997E-5"/>
    <n v="1.1772550000000001E-3"/>
    <n v="30968.32072"/>
  </r>
  <r>
    <n v="22258"/>
    <x v="5"/>
    <s v="New Windows"/>
    <b v="1"/>
    <n v="0.39859335800000001"/>
    <s v="Office"/>
    <s v="GA, Bibb County"/>
    <s v="70001_80000"/>
    <s v="Zone-by-Zone"/>
    <s v="gen3_t5_cfl"/>
    <s v="Georgia"/>
    <n v="8.9969999999999999"/>
    <s v="I: Non-Lodging Buildings with Zone-by-Zone Systems"/>
    <n v="7.9180100000000004E-5"/>
    <n v="9.5616299999999995E-5"/>
    <n v="0"/>
    <n v="0"/>
    <n v="0"/>
    <n v="2.9128599999999998E-4"/>
    <n v="2.0172300000000001E-4"/>
    <n v="1.6212600000000001E-4"/>
    <n v="0"/>
    <n v="0"/>
    <n v="2.2277000000000001E-4"/>
    <n v="0"/>
    <n v="3.9830799999999998E-5"/>
    <n v="0"/>
    <n v="0"/>
    <n v="5.1405600000000004E-4"/>
    <n v="2.0172300000000001E-4"/>
    <n v="1.6212600000000001E-4"/>
    <n v="0"/>
    <n v="3.9830799999999998E-5"/>
    <n v="9.1773199999999999E-4"/>
    <n v="29894.50186"/>
  </r>
  <r>
    <n v="24953"/>
    <x v="5"/>
    <s v="New Windows"/>
    <b v="1"/>
    <n v="0.318936518"/>
    <s v="Office"/>
    <s v="GA, Bibb County"/>
    <s v="30001_40000"/>
    <s v="Small Packaged Unit"/>
    <s v="gen2_t8_halogen"/>
    <s v="Georgia"/>
    <n v="17.80063492"/>
    <s v="A: Non Food-Service Buildings with Small Packaged Units"/>
    <n v="6.6976099999999997E-5"/>
    <n v="7.6816200000000005E-5"/>
    <n v="0"/>
    <n v="0"/>
    <n v="0"/>
    <n v="3.2853899999999998E-4"/>
    <n v="1.88102E-4"/>
    <n v="7.0978500000000005E-5"/>
    <n v="0"/>
    <n v="1.4352899999999999E-5"/>
    <n v="7.6035899999999995E-5"/>
    <n v="0"/>
    <n v="0"/>
    <n v="0"/>
    <n v="0"/>
    <n v="4.0457399999999999E-4"/>
    <n v="1.88102E-4"/>
    <n v="7.0978500000000005E-5"/>
    <n v="0"/>
    <n v="1.4352899999999999E-5"/>
    <n v="6.7800800000000002E-4"/>
    <n v="11162.778130000001"/>
  </r>
  <r>
    <n v="39679"/>
    <x v="5"/>
    <s v="New Windows"/>
    <b v="1"/>
    <n v="0.159007961"/>
    <s v="Office"/>
    <s v="GA, Bibb County"/>
    <s v="200001_400000"/>
    <s v="Multizone CAV/VAV"/>
    <s v="gen2_t8_halogen"/>
    <s v="Georgia"/>
    <n v="10.53298148"/>
    <s v="F: Buildings with Electric Resistance Multizone Systems"/>
    <n v="1.8155999999999999E-4"/>
    <n v="2.04305E-4"/>
    <n v="0"/>
    <n v="0"/>
    <n v="0"/>
    <n v="8.5359100000000001E-4"/>
    <n v="5.5534099999999999E-4"/>
    <n v="2.8857900000000002E-4"/>
    <n v="0"/>
    <n v="1.6914200000000001E-5"/>
    <n v="0"/>
    <n v="0"/>
    <n v="0"/>
    <n v="0"/>
    <n v="0"/>
    <n v="8.5359100000000001E-4"/>
    <n v="5.5534099999999999E-4"/>
    <n v="2.8857900000000002E-4"/>
    <n v="0"/>
    <n v="1.6914200000000001E-5"/>
    <n v="1.7144250000000001E-3"/>
    <n v="47702.388339999998"/>
  </r>
  <r>
    <n v="39683"/>
    <x v="5"/>
    <s v="New Windows"/>
    <b v="1"/>
    <n v="8.8126999999999997E-2"/>
    <s v="Office"/>
    <s v="GA, Bibb County"/>
    <s v="400001_600000"/>
    <s v="Multizone CAV/VAV"/>
    <s v="gen1_t12_incandescent"/>
    <s v="Georgia"/>
    <n v="15.37836667"/>
    <s v="F: Buildings with Electric Resistance Multizone Systems"/>
    <n v="2.3959799999999999E-4"/>
    <n v="2.7553499999999998E-4"/>
    <n v="0"/>
    <n v="0"/>
    <n v="0"/>
    <n v="1.250791E-3"/>
    <n v="5.8733699999999995E-4"/>
    <n v="4.6006600000000002E-4"/>
    <n v="0"/>
    <n v="1.39567E-5"/>
    <n v="0"/>
    <n v="0"/>
    <n v="0"/>
    <n v="0"/>
    <n v="0"/>
    <n v="1.250791E-3"/>
    <n v="5.8733699999999995E-4"/>
    <n v="4.6006600000000002E-4"/>
    <n v="0"/>
    <n v="1.39567E-5"/>
    <n v="2.3121510000000001E-3"/>
    <n v="44063.499819999997"/>
  </r>
  <r>
    <n v="43823"/>
    <x v="5"/>
    <s v="New Windows"/>
    <b v="1"/>
    <n v="7.4164390999999996E-2"/>
    <s v="Office"/>
    <s v="GA, Bibb County"/>
    <s v="600001_1mil"/>
    <s v="Multizone CAV/VAV"/>
    <s v="gen3_t5_cfl"/>
    <s v="Georgia"/>
    <n v="17.45783333"/>
    <s v="D: Buildings with Hydronically Heated Multizone Systems"/>
    <n v="3.2683799999999998E-4"/>
    <n v="3.76721E-4"/>
    <n v="0"/>
    <n v="0"/>
    <n v="0"/>
    <n v="1.719024E-3"/>
    <n v="6.4491099999999997E-4"/>
    <n v="3.21248E-4"/>
    <n v="0"/>
    <n v="0"/>
    <n v="8.2728399999999996E-4"/>
    <n v="0"/>
    <n v="2.1827800000000001E-5"/>
    <n v="0"/>
    <n v="0"/>
    <n v="2.5463080000000002E-3"/>
    <n v="6.4491099999999997E-4"/>
    <n v="3.21248E-4"/>
    <n v="0"/>
    <n v="2.1827800000000001E-5"/>
    <n v="3.5342949999999998E-3"/>
    <n v="59331.512739999998"/>
  </r>
  <r>
    <n v="51181"/>
    <x v="5"/>
    <s v="New Windows"/>
    <b v="1"/>
    <n v="0.42843368100000001"/>
    <s v="Office"/>
    <s v="GA, Bibb County"/>
    <s v="150001_200000"/>
    <s v="Multizone CAV/VAV"/>
    <s v="gen2_t8_halogen"/>
    <s v="Georgia"/>
    <n v="13.08960317"/>
    <s v="D: Buildings with Hydronically Heated Multizone Systems"/>
    <n v="3.0026800000000002E-4"/>
    <n v="3.3978099999999999E-4"/>
    <n v="0"/>
    <n v="0"/>
    <n v="0"/>
    <n v="7.5434000000000005E-4"/>
    <n v="6.46986E-4"/>
    <n v="7.84821E-4"/>
    <n v="0"/>
    <n v="3.0317699999999999E-5"/>
    <n v="1.132227E-3"/>
    <n v="0"/>
    <n v="0"/>
    <n v="0"/>
    <n v="0"/>
    <n v="1.8865679999999999E-3"/>
    <n v="6.46986E-4"/>
    <n v="7.84821E-4"/>
    <n v="0"/>
    <n v="3.0317699999999999E-5"/>
    <n v="3.3486919999999999E-3"/>
    <n v="74975.894100000005"/>
  </r>
  <r>
    <n v="496"/>
    <x v="6"/>
    <s v="HP Boiler, Electric Backup"/>
    <b v="0"/>
    <n v="81.383450730000007"/>
    <s v="Office"/>
    <s v="GA, Bibb County"/>
    <s v="_1000"/>
    <s v="Small Packaged Unit"/>
    <s v="gen2_t8_halogen"/>
    <s v="Georgia"/>
    <n v="40.261111110000002"/>
    <s v="A: Non Food-Service Buildings with Small Packaged Units"/>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6"/>
    <s v="HP Boiler, Electric Backup"/>
    <b v="0"/>
    <n v="38.800378299999998"/>
    <s v="Office"/>
    <s v="GA, Bibb County"/>
    <s v="1001_3000"/>
    <s v="Small Packaged Unit"/>
    <s v="gen2_t8_halogen"/>
    <s v="Georgia"/>
    <n v="21.819444440000002"/>
    <s v="A: Non Food-Service Buildings with Small Packaged Units"/>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6"/>
    <s v="HP Boiler, Electric Backup"/>
    <b v="0"/>
    <n v="11.490758400000001"/>
    <s v="Office"/>
    <s v="GA, Bibb County"/>
    <s v="3001_8000"/>
    <s v="Small Packaged Unit"/>
    <s v="gen2_t8_halogen"/>
    <s v="Georgia"/>
    <n v="14.25757576"/>
    <s v="A: Non Food-Service Buildings with Small Packaged Units"/>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6"/>
    <s v="HP Boiler, Electric Backup"/>
    <b v="0"/>
    <n v="4.8608500059999997"/>
    <s v="Office"/>
    <s v="GA, Bibb County"/>
    <s v="8001_12000"/>
    <s v="Small Packaged Unit"/>
    <s v="gen1_t12_incandescent"/>
    <s v="Georgia"/>
    <n v="17.464722219999999"/>
    <s v="A: Non Food-Service Buildings with Small Packaged Units"/>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6"/>
    <s v="HP Boiler, Electric Backup"/>
    <b v="0"/>
    <n v="3.0392805269999998"/>
    <s v="Office"/>
    <s v="GA, Bibb County"/>
    <s v="12001_30000"/>
    <s v="Small Packaged Unit"/>
    <s v="gen5_led"/>
    <s v="Georgia"/>
    <n v="16.014682539999999"/>
    <s v="A: Non Food-Service Buildings with Small Packaged Units"/>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6"/>
    <s v="HP Boiler, Electric Backup"/>
    <b v="0"/>
    <n v="0.35770594100000003"/>
    <s v="Office"/>
    <s v="GA, Bibb County"/>
    <s v="100001_150000"/>
    <s v="Small Packaged Unit"/>
    <s v="gen4_led"/>
    <s v="Georgia"/>
    <n v="15.13015556"/>
    <s v="A: Non Food-Service Buildings with Small Packaged Units"/>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6"/>
    <s v="HP Boiler, Electric Backup"/>
    <b v="0"/>
    <n v="0.417575751"/>
    <s v="Office"/>
    <s v="GA, Bibb County"/>
    <s v="64001_70000"/>
    <s v="Small Packaged Unit"/>
    <s v="gen2_t8_halogen"/>
    <s v="Georgia"/>
    <n v="10.23988391"/>
    <s v="A: Non Food-Service Buildings with Small Packaged Units"/>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6"/>
    <s v="HP Boiler, Electric Backup"/>
    <b v="0"/>
    <n v="0.23031316600000001"/>
    <s v="Office"/>
    <s v="GA, Bibb County"/>
    <s v="80001_100000"/>
    <s v="Small Packaged Unit"/>
    <s v="gen2_t8_halogen"/>
    <s v="Georgia"/>
    <n v="18.855061729999999"/>
    <s v="A: Non Food-Service Buildings with Small Packaged Units"/>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6"/>
    <s v="HP Boiler, Electric Backup"/>
    <b v="0"/>
    <n v="0.67838500800000001"/>
    <s v="Office"/>
    <s v="GA, Bibb County"/>
    <s v="40001_52000"/>
    <s v="Small Packaged Unit"/>
    <s v="gen2_t8_halogen"/>
    <s v="Georgia"/>
    <n v="20.278140100000002"/>
    <s v="A: Non Food-Service Buildings with Small Packaged Units"/>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6"/>
    <s v="HP Boiler, Electric Backup"/>
    <b v="0"/>
    <n v="0.533936564"/>
    <s v="Office"/>
    <s v="GA, Bibb County"/>
    <s v="52001_64000"/>
    <s v="Small Packaged Unit"/>
    <s v="gen4_led"/>
    <s v="Georgia"/>
    <n v="11.93529693"/>
    <s v="A: Non Food-Service Buildings with Small Packaged Units"/>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6"/>
    <s v="HP Boiler, Electric Backup"/>
    <b v="1"/>
    <n v="0.39859335800000001"/>
    <s v="Office"/>
    <s v="GA, Bibb County"/>
    <s v="70001_80000"/>
    <s v="Zone-by-Zone"/>
    <s v="gen3_t5_cfl"/>
    <s v="Georgia"/>
    <n v="7.5151111110000004"/>
    <s v="I: Non-Lodging Buildings with Zone-by-Zone Systems"/>
    <n v="7.3339399999999998E-5"/>
    <n v="8.9265700000000002E-5"/>
    <n v="0"/>
    <n v="0"/>
    <n v="0"/>
    <n v="3.6289699999999999E-4"/>
    <n v="2.0172300000000001E-4"/>
    <n v="1.6212600000000001E-4"/>
    <n v="0"/>
    <n v="0"/>
    <n v="0"/>
    <n v="0"/>
    <n v="3.9830799999999998E-5"/>
    <n v="0"/>
    <n v="0"/>
    <n v="3.6289699999999999E-4"/>
    <n v="2.0172300000000001E-4"/>
    <n v="1.6212600000000001E-4"/>
    <n v="0"/>
    <n v="3.9830799999999998E-5"/>
    <n v="7.6657299999999999E-4"/>
    <n v="29894.50186"/>
  </r>
  <r>
    <n v="24953"/>
    <x v="6"/>
    <s v="HP Boiler, Electric Backup"/>
    <b v="0"/>
    <n v="0.318936518"/>
    <s v="Office"/>
    <s v="GA, Bibb County"/>
    <s v="30001_40000"/>
    <s v="Small Packaged Unit"/>
    <s v="gen2_t8_halogen"/>
    <s v="Georgia"/>
    <n v="18.227936509999999"/>
    <s v="A: Non Food-Service Buildings with Small Packaged Units"/>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6"/>
    <s v="HP Boiler, Electric Backu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6"/>
    <s v="HP Boiler, Electric Backu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6"/>
    <s v="HP Boiler, Electric Backup"/>
    <b v="1"/>
    <n v="7.4164390999999996E-2"/>
    <s v="Office"/>
    <s v="GA, Bibb County"/>
    <s v="600001_1mil"/>
    <s v="Multizone CAV/VAV"/>
    <s v="gen3_t5_cfl"/>
    <s v="Georgia"/>
    <n v="14.562753470000001"/>
    <s v="D: Buildings with Hydronically Heated Multizone Systems"/>
    <n v="2.9734999999999999E-4"/>
    <n v="3.5018799999999997E-4"/>
    <n v="0"/>
    <n v="0"/>
    <n v="0"/>
    <n v="1.9602069999999998E-3"/>
    <n v="6.4491099999999997E-4"/>
    <n v="3.21248E-4"/>
    <n v="0"/>
    <n v="0"/>
    <n v="0"/>
    <n v="0"/>
    <n v="2.1827800000000001E-5"/>
    <n v="0"/>
    <n v="0"/>
    <n v="1.9602069999999998E-3"/>
    <n v="6.4491099999999997E-4"/>
    <n v="3.21248E-4"/>
    <n v="0"/>
    <n v="2.1827800000000001E-5"/>
    <n v="2.948193E-3"/>
    <n v="59331.512739999998"/>
  </r>
  <r>
    <n v="51181"/>
    <x v="6"/>
    <s v="HP Boiler, Electric Backup"/>
    <b v="1"/>
    <n v="0.42843368100000001"/>
    <s v="Office"/>
    <s v="GA, Bibb County"/>
    <s v="150001_200000"/>
    <s v="Multizone CAV/VAV"/>
    <s v="gen2_t8_halogen"/>
    <s v="Georgia"/>
    <n v="10.083904759999999"/>
    <s v="D: Buildings with Hydronically Heated Multizone Systems"/>
    <n v="2.73746E-4"/>
    <n v="3.0742399999999999E-4"/>
    <n v="0"/>
    <n v="0"/>
    <n v="0"/>
    <n v="1.1176249999999999E-3"/>
    <n v="6.46986E-4"/>
    <n v="7.84821E-4"/>
    <n v="0"/>
    <n v="3.0317699999999999E-5"/>
    <n v="0"/>
    <n v="0"/>
    <n v="0"/>
    <n v="0"/>
    <n v="0"/>
    <n v="1.1176249999999999E-3"/>
    <n v="6.46986E-4"/>
    <n v="7.84821E-4"/>
    <n v="0"/>
    <n v="3.0317699999999999E-5"/>
    <n v="2.5797490000000001E-3"/>
    <n v="74975.894100000005"/>
  </r>
  <r>
    <n v="496"/>
    <x v="7"/>
    <s v="HP Boiler, Gas Backup"/>
    <b v="0"/>
    <n v="81.383450730000007"/>
    <s v="Office"/>
    <s v="GA, Bibb County"/>
    <s v="_1000"/>
    <s v="Small Packaged Unit"/>
    <s v="gen2_t8_halogen"/>
    <s v="Georgia"/>
    <n v="40.261111110000002"/>
    <s v="A: Non Food-Service Buildings with Small Packaged Units"/>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7"/>
    <s v="HP Boiler, Gas Backup"/>
    <b v="0"/>
    <n v="38.800378299999998"/>
    <s v="Office"/>
    <s v="GA, Bibb County"/>
    <s v="1001_3000"/>
    <s v="Small Packaged Unit"/>
    <s v="gen2_t8_halogen"/>
    <s v="Georgia"/>
    <n v="21.819444440000002"/>
    <s v="A: Non Food-Service Buildings with Small Packaged Units"/>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7"/>
    <s v="HP Boiler, Gas Backup"/>
    <b v="0"/>
    <n v="11.490758400000001"/>
    <s v="Office"/>
    <s v="GA, Bibb County"/>
    <s v="3001_8000"/>
    <s v="Small Packaged Unit"/>
    <s v="gen2_t8_halogen"/>
    <s v="Georgia"/>
    <n v="14.25757576"/>
    <s v="A: Non Food-Service Buildings with Small Packaged Units"/>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7"/>
    <s v="HP Boiler, Gas Backup"/>
    <b v="0"/>
    <n v="4.8608500059999997"/>
    <s v="Office"/>
    <s v="GA, Bibb County"/>
    <s v="8001_12000"/>
    <s v="Small Packaged Unit"/>
    <s v="gen1_t12_incandescent"/>
    <s v="Georgia"/>
    <n v="17.464722219999999"/>
    <s v="A: Non Food-Service Buildings with Small Packaged Units"/>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7"/>
    <s v="HP Boiler, Gas Backup"/>
    <b v="0"/>
    <n v="3.0392805269999998"/>
    <s v="Office"/>
    <s v="GA, Bibb County"/>
    <s v="12001_30000"/>
    <s v="Small Packaged Unit"/>
    <s v="gen5_led"/>
    <s v="Georgia"/>
    <n v="16.014682539999999"/>
    <s v="A: Non Food-Service Buildings with Small Packaged Units"/>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7"/>
    <s v="HP Boiler, Gas Backup"/>
    <b v="0"/>
    <n v="0.35770594100000003"/>
    <s v="Office"/>
    <s v="GA, Bibb County"/>
    <s v="100001_150000"/>
    <s v="Small Packaged Unit"/>
    <s v="gen4_led"/>
    <s v="Georgia"/>
    <n v="15.13015556"/>
    <s v="A: Non Food-Service Buildings with Small Packaged Units"/>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7"/>
    <s v="HP Boiler, Gas Backup"/>
    <b v="0"/>
    <n v="0.417575751"/>
    <s v="Office"/>
    <s v="GA, Bibb County"/>
    <s v="64001_70000"/>
    <s v="Small Packaged Unit"/>
    <s v="gen2_t8_halogen"/>
    <s v="Georgia"/>
    <n v="10.23988391"/>
    <s v="A: Non Food-Service Buildings with Small Packaged Units"/>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7"/>
    <s v="HP Boiler, Gas Backup"/>
    <b v="0"/>
    <n v="0.23031316600000001"/>
    <s v="Office"/>
    <s v="GA, Bibb County"/>
    <s v="80001_100000"/>
    <s v="Small Packaged Unit"/>
    <s v="gen2_t8_halogen"/>
    <s v="Georgia"/>
    <n v="18.855061729999999"/>
    <s v="A: Non Food-Service Buildings with Small Packaged Units"/>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7"/>
    <s v="HP Boiler, Gas Backup"/>
    <b v="0"/>
    <n v="0.67838500800000001"/>
    <s v="Office"/>
    <s v="GA, Bibb County"/>
    <s v="40001_52000"/>
    <s v="Small Packaged Unit"/>
    <s v="gen2_t8_halogen"/>
    <s v="Georgia"/>
    <n v="20.278140100000002"/>
    <s v="A: Non Food-Service Buildings with Small Packaged Units"/>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7"/>
    <s v="HP Boiler, Gas Backup"/>
    <b v="0"/>
    <n v="0.533936564"/>
    <s v="Office"/>
    <s v="GA, Bibb County"/>
    <s v="52001_64000"/>
    <s v="Small Packaged Unit"/>
    <s v="gen4_led"/>
    <s v="Georgia"/>
    <n v="11.93529693"/>
    <s v="A: Non Food-Service Buildings with Small Packaged Units"/>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7"/>
    <s v="HP Boiler, Gas Backup"/>
    <b v="1"/>
    <n v="0.39859335800000001"/>
    <s v="Office"/>
    <s v="GA, Bibb County"/>
    <s v="70001_80000"/>
    <s v="Zone-by-Zone"/>
    <s v="gen3_t5_cfl"/>
    <s v="Georgia"/>
    <n v="7.515185185"/>
    <s v="I: Non-Lodging Buildings with Zone-by-Zone Systems"/>
    <n v="7.3339399999999998E-5"/>
    <n v="8.9264600000000006E-5"/>
    <n v="0"/>
    <n v="0"/>
    <n v="0"/>
    <n v="3.62863E-4"/>
    <n v="2.0172300000000001E-4"/>
    <n v="1.6212600000000001E-4"/>
    <n v="0"/>
    <n v="0"/>
    <n v="4.53352E-8"/>
    <n v="0"/>
    <n v="3.9830799999999998E-5"/>
    <n v="0"/>
    <n v="0"/>
    <n v="3.6290900000000002E-4"/>
    <n v="2.0172300000000001E-4"/>
    <n v="1.6212600000000001E-4"/>
    <n v="0"/>
    <n v="3.9830799999999998E-5"/>
    <n v="7.6658100000000001E-4"/>
    <n v="29894.50186"/>
  </r>
  <r>
    <n v="24953"/>
    <x v="7"/>
    <s v="HP Boiler, Gas Backup"/>
    <b v="0"/>
    <n v="0.318936518"/>
    <s v="Office"/>
    <s v="GA, Bibb County"/>
    <s v="30001_40000"/>
    <s v="Small Packaged Unit"/>
    <s v="gen2_t8_halogen"/>
    <s v="Georgia"/>
    <n v="18.227936509999999"/>
    <s v="A: Non Food-Service Buildings with Small Packaged Units"/>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7"/>
    <s v="HP Boiler, Gas Backu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7"/>
    <s v="HP Boiler, Gas Backu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7"/>
    <s v="HP Boiler, Gas Backup"/>
    <b v="1"/>
    <n v="7.4164390999999996E-2"/>
    <s v="Office"/>
    <s v="GA, Bibb County"/>
    <s v="600001_1mil"/>
    <s v="Multizone CAV/VAV"/>
    <s v="gen3_t5_cfl"/>
    <s v="Georgia"/>
    <n v="14.571947919999999"/>
    <s v="D: Buildings with Hydronically Heated Multizone Systems"/>
    <n v="2.9713E-4"/>
    <n v="3.4993900000000001E-4"/>
    <n v="0"/>
    <n v="0"/>
    <n v="0"/>
    <n v="1.9530769999999999E-3"/>
    <n v="6.4491099999999997E-4"/>
    <n v="3.21248E-4"/>
    <n v="0"/>
    <n v="0"/>
    <n v="8.9913399999999992E-6"/>
    <n v="0"/>
    <n v="2.1827800000000001E-5"/>
    <n v="0"/>
    <n v="0"/>
    <n v="1.962068E-3"/>
    <n v="6.4491099999999997E-4"/>
    <n v="3.21248E-4"/>
    <n v="0"/>
    <n v="2.1827800000000001E-5"/>
    <n v="2.950055E-3"/>
    <n v="59331.512739999998"/>
  </r>
  <r>
    <n v="51181"/>
    <x v="7"/>
    <s v="HP Boiler, Gas Backup"/>
    <b v="1"/>
    <n v="0.42843368100000001"/>
    <s v="Office"/>
    <s v="GA, Bibb County"/>
    <s v="150001_200000"/>
    <s v="Multizone CAV/VAV"/>
    <s v="gen2_t8_halogen"/>
    <s v="Georgia"/>
    <n v="10.117047619999999"/>
    <s v="D: Buildings with Hydronically Heated Multizone Systems"/>
    <n v="2.7207700000000002E-4"/>
    <n v="3.0665899999999998E-4"/>
    <n v="0"/>
    <n v="0"/>
    <n v="0"/>
    <n v="1.092188E-3"/>
    <n v="6.46986E-4"/>
    <n v="7.84821E-4"/>
    <n v="0"/>
    <n v="3.0317699999999999E-5"/>
    <n v="3.3911500000000002E-5"/>
    <n v="0"/>
    <n v="0"/>
    <n v="0"/>
    <n v="0"/>
    <n v="1.1261000000000001E-3"/>
    <n v="6.46986E-4"/>
    <n v="7.84821E-4"/>
    <n v="0"/>
    <n v="3.0317699999999999E-5"/>
    <n v="2.5882280000000001E-3"/>
    <n v="74975.894100000005"/>
  </r>
  <r>
    <n v="496"/>
    <x v="8"/>
    <s v="DOAS HP Minisplits"/>
    <b v="1"/>
    <n v="81.383450730000007"/>
    <s v="Office"/>
    <s v="GA, Bibb County"/>
    <s v="_1000"/>
    <s v="Small Packaged Unit"/>
    <s v="gen2_t8_halogen"/>
    <s v="Georgia"/>
    <n v="20.202777780000002"/>
    <s v="A: Non Food-Service Buildings with Small Packaged Units"/>
    <n v="6.0779499999999995E-4"/>
    <n v="6.4111400000000003E-4"/>
    <n v="0"/>
    <n v="0"/>
    <n v="0"/>
    <n v="2.0248359999999999E-3"/>
    <n v="1.562017E-3"/>
    <n v="1.500307E-3"/>
    <n v="0"/>
    <n v="0"/>
    <n v="0"/>
    <n v="0"/>
    <n v="5.2298600000000002E-4"/>
    <n v="0"/>
    <n v="0"/>
    <n v="2.0248359999999999E-3"/>
    <n v="1.562017E-3"/>
    <n v="1.500307E-3"/>
    <n v="0"/>
    <n v="5.2298600000000002E-4"/>
    <n v="5.6101470000000002E-3"/>
    <n v="81383.450729999997"/>
  </r>
  <r>
    <n v="497"/>
    <x v="8"/>
    <s v="DOAS HP Minisplits"/>
    <b v="1"/>
    <n v="38.800378299999998"/>
    <s v="Office"/>
    <s v="GA, Bibb County"/>
    <s v="1001_3000"/>
    <s v="Small Packaged Unit"/>
    <s v="gen2_t8_halogen"/>
    <s v="Georgia"/>
    <n v="13.72361111"/>
    <s v="A: Non Food-Service Buildings with Small Packaged Units"/>
    <n v="3.9627999999999999E-4"/>
    <n v="4.3305299999999998E-4"/>
    <n v="0"/>
    <n v="0"/>
    <n v="0"/>
    <n v="1.13269E-3"/>
    <n v="1.1190830000000001E-3"/>
    <n v="1.208448E-3"/>
    <n v="0"/>
    <n v="1.7394900000000001E-4"/>
    <n v="0"/>
    <n v="0"/>
    <n v="0"/>
    <n v="0"/>
    <n v="0"/>
    <n v="1.13269E-3"/>
    <n v="1.1190830000000001E-3"/>
    <n v="1.208448E-3"/>
    <n v="0"/>
    <n v="1.7394900000000001E-4"/>
    <n v="3.6338030000000001E-3"/>
    <n v="77600.756599999993"/>
  </r>
  <r>
    <n v="499"/>
    <x v="8"/>
    <s v="DOAS HP Minisplits"/>
    <b v="1"/>
    <n v="11.490758400000001"/>
    <s v="Office"/>
    <s v="GA, Bibb County"/>
    <s v="3001_8000"/>
    <s v="Small Packaged Unit"/>
    <s v="gen2_t8_halogen"/>
    <s v="Georgia"/>
    <n v="9.6176767680000008"/>
    <s v="A: Non Food-Service Buildings with Small Packaged Units"/>
    <n v="2.11654E-4"/>
    <n v="2.4715400000000003E-4"/>
    <n v="0"/>
    <n v="0"/>
    <n v="0"/>
    <n v="9.6157899999999995E-4"/>
    <n v="5.3181400000000003E-4"/>
    <n v="4.8596300000000001E-4"/>
    <n v="0"/>
    <n v="9.4752899999999999E-5"/>
    <n v="0"/>
    <n v="0"/>
    <n v="0"/>
    <n v="0"/>
    <n v="0"/>
    <n v="9.6157899999999995E-4"/>
    <n v="5.3181400000000003E-4"/>
    <n v="4.8596300000000001E-4"/>
    <n v="0"/>
    <n v="9.4752899999999999E-5"/>
    <n v="2.073999E-3"/>
    <n v="63199.171219999997"/>
  </r>
  <r>
    <n v="1234"/>
    <x v="8"/>
    <s v="DOAS HP Minisplits"/>
    <b v="1"/>
    <n v="4.8608500059999997"/>
    <s v="Office"/>
    <s v="GA, Bibb County"/>
    <s v="8001_12000"/>
    <s v="Small Packaged Unit"/>
    <s v="gen1_t12_incandescent"/>
    <s v="Georgia"/>
    <n v="11.614166669999999"/>
    <s v="A: Non Food-Service Buildings with Small Packaged Units"/>
    <n v="1.9491199999999999E-4"/>
    <n v="2.2955799999999999E-4"/>
    <n v="0"/>
    <n v="0"/>
    <n v="0"/>
    <n v="4.7260599999999998E-4"/>
    <n v="6.6633899999999995E-4"/>
    <n v="7.23791E-4"/>
    <n v="0"/>
    <n v="6.3579300000000003E-5"/>
    <n v="0"/>
    <n v="0"/>
    <n v="0"/>
    <n v="0"/>
    <n v="0"/>
    <n v="4.7260599999999998E-4"/>
    <n v="6.6633899999999995E-4"/>
    <n v="7.23791E-4"/>
    <n v="0"/>
    <n v="6.3579300000000003E-5"/>
    <n v="1.9263150000000001E-3"/>
    <n v="48608.500059999998"/>
  </r>
  <r>
    <n v="6139"/>
    <x v="8"/>
    <s v="DOAS HP Minisplits"/>
    <b v="0"/>
    <n v="3.0392805269999998"/>
    <s v="Office"/>
    <s v="GA, Bibb County"/>
    <s v="12001_30000"/>
    <s v="Small Packaged Unit"/>
    <s v="gen5_led"/>
    <s v="Georgia"/>
    <n v="16.014682539999999"/>
    <s v="A: Non Food-Service Buildings with Small Packaged Units"/>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8"/>
    <s v="DOAS HP Minisplits"/>
    <b v="0"/>
    <n v="0.35770594100000003"/>
    <s v="Office"/>
    <s v="GA, Bibb County"/>
    <s v="100001_150000"/>
    <s v="Small Packaged Unit"/>
    <s v="gen4_led"/>
    <s v="Georgia"/>
    <n v="15.13015556"/>
    <s v="A: Non Food-Service Buildings with Small Packaged Units"/>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8"/>
    <s v="DOAS HP Minisplits"/>
    <b v="0"/>
    <n v="0.417575751"/>
    <s v="Office"/>
    <s v="GA, Bibb County"/>
    <s v="64001_70000"/>
    <s v="Small Packaged Unit"/>
    <s v="gen2_t8_halogen"/>
    <s v="Georgia"/>
    <n v="10.23988391"/>
    <s v="A: Non Food-Service Buildings with Small Packaged Units"/>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8"/>
    <s v="DOAS HP Minisplits"/>
    <b v="0"/>
    <n v="0.23031316600000001"/>
    <s v="Office"/>
    <s v="GA, Bibb County"/>
    <s v="80001_100000"/>
    <s v="Small Packaged Unit"/>
    <s v="gen2_t8_halogen"/>
    <s v="Georgia"/>
    <n v="18.855061729999999"/>
    <s v="A: Non Food-Service Buildings with Small Packaged Units"/>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8"/>
    <s v="DOAS HP Minisplits"/>
    <b v="0"/>
    <n v="0.67838500800000001"/>
    <s v="Office"/>
    <s v="GA, Bibb County"/>
    <s v="40001_52000"/>
    <s v="Small Packaged Unit"/>
    <s v="gen2_t8_halogen"/>
    <s v="Georgia"/>
    <n v="20.278140100000002"/>
    <s v="A: Non Food-Service Buildings with Small Packaged Units"/>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8"/>
    <s v="DOAS HP Minisplits"/>
    <b v="0"/>
    <n v="0.533936564"/>
    <s v="Office"/>
    <s v="GA, Bibb County"/>
    <s v="52001_64000"/>
    <s v="Small Packaged Unit"/>
    <s v="gen4_led"/>
    <s v="Georgia"/>
    <n v="11.93529693"/>
    <s v="A: Non Food-Service Buildings with Small Packaged Units"/>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8"/>
    <s v="DOAS HP Minisplits"/>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8"/>
    <s v="DOAS HP Minisplits"/>
    <b v="0"/>
    <n v="0.318936518"/>
    <s v="Office"/>
    <s v="GA, Bibb County"/>
    <s v="30001_40000"/>
    <s v="Small Packaged Unit"/>
    <s v="gen2_t8_halogen"/>
    <s v="Georgia"/>
    <n v="18.227936509999999"/>
    <s v="A: Non Food-Service Buildings with Small Packaged Units"/>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8"/>
    <s v="DOAS HP Minisplits"/>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8"/>
    <s v="DOAS HP Minisplits"/>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8"/>
    <s v="DOAS HP Minisplits"/>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8"/>
    <s v="DOAS HP Minisplits"/>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9"/>
    <s v="Variable Speed HP RTU, Original Heating Fuel Backup"/>
    <b v="1"/>
    <n v="81.383450730000007"/>
    <s v="Office"/>
    <s v="GA, Bibb County"/>
    <s v="_1000"/>
    <s v="Small Packaged Unit"/>
    <s v="gen2_t8_halogen"/>
    <s v="Georgia"/>
    <n v="23.21388889"/>
    <s v="A: Non Food-Service Buildings with Small Packaged Units"/>
    <n v="6.8377300000000004E-4"/>
    <n v="7.3751600000000002E-4"/>
    <n v="0"/>
    <n v="0"/>
    <n v="0"/>
    <n v="2.7985169999999999E-3"/>
    <n v="1.562017E-3"/>
    <n v="1.500307E-3"/>
    <n v="0"/>
    <n v="0"/>
    <n v="6.3251999999999997E-5"/>
    <n v="0"/>
    <n v="5.2298600000000002E-4"/>
    <n v="0"/>
    <n v="0"/>
    <n v="2.8617690000000001E-3"/>
    <n v="1.562017E-3"/>
    <n v="1.500307E-3"/>
    <n v="0"/>
    <n v="5.2298600000000002E-4"/>
    <n v="6.4463080000000004E-3"/>
    <n v="81383.450729999997"/>
  </r>
  <r>
    <n v="497"/>
    <x v="9"/>
    <s v="Variable Speed HP RTU, Original Heating Fuel Backup"/>
    <b v="1"/>
    <n v="38.800378299999998"/>
    <s v="Office"/>
    <s v="GA, Bibb County"/>
    <s v="1001_3000"/>
    <s v="Small Packaged Unit"/>
    <s v="gen2_t8_halogen"/>
    <s v="Georgia"/>
    <n v="15.133333329999999"/>
    <s v="A: Non Food-Service Buildings with Small Packaged Units"/>
    <n v="4.2968800000000001E-4"/>
    <n v="4.7707799999999997E-4"/>
    <n v="0"/>
    <n v="0"/>
    <n v="0"/>
    <n v="1.4975050000000001E-3"/>
    <n v="1.1190830000000001E-3"/>
    <n v="1.208448E-3"/>
    <n v="0"/>
    <n v="1.7394900000000001E-4"/>
    <n v="8.4584000000000002E-6"/>
    <n v="0"/>
    <n v="0"/>
    <n v="0"/>
    <n v="0"/>
    <n v="1.5059629999999999E-3"/>
    <n v="1.1190830000000001E-3"/>
    <n v="1.208448E-3"/>
    <n v="0"/>
    <n v="1.7394900000000001E-4"/>
    <n v="4.007076E-3"/>
    <n v="77600.756599999993"/>
  </r>
  <r>
    <n v="499"/>
    <x v="9"/>
    <s v="Variable Speed HP RTU, Original Heating Fuel Backup"/>
    <b v="1"/>
    <n v="11.490758400000001"/>
    <s v="Office"/>
    <s v="GA, Bibb County"/>
    <s v="3001_8000"/>
    <s v="Small Packaged Unit"/>
    <s v="gen2_t8_halogen"/>
    <s v="Georgia"/>
    <n v="8.8328282829999996"/>
    <s v="A: Non Food-Service Buildings with Small Packaged Units"/>
    <n v="1.8882E-4"/>
    <n v="2.2661E-4"/>
    <n v="0"/>
    <n v="0"/>
    <n v="0"/>
    <n v="7.8514199999999996E-4"/>
    <n v="5.3181400000000003E-4"/>
    <n v="4.8596300000000001E-4"/>
    <n v="0"/>
    <n v="9.4752899999999999E-5"/>
    <n v="7.2970599999999997E-6"/>
    <n v="0"/>
    <n v="0"/>
    <n v="0"/>
    <n v="0"/>
    <n v="7.9243900000000003E-4"/>
    <n v="5.3181400000000003E-4"/>
    <n v="4.8596300000000001E-4"/>
    <n v="0"/>
    <n v="9.4752899999999999E-5"/>
    <n v="1.9047510000000001E-3"/>
    <n v="63199.171219999997"/>
  </r>
  <r>
    <n v="1234"/>
    <x v="9"/>
    <s v="Variable Speed HP RTU, Original Heating Fuel Backup"/>
    <b v="1"/>
    <n v="4.8608500059999997"/>
    <s v="Office"/>
    <s v="GA, Bibb County"/>
    <s v="8001_12000"/>
    <s v="Small Packaged Unit"/>
    <s v="gen1_t12_incandescent"/>
    <s v="Georgia"/>
    <n v="12.84416667"/>
    <s v="A: Non Food-Service Buildings with Small Packaged Units"/>
    <n v="2.1474800000000001E-4"/>
    <n v="2.5386499999999998E-4"/>
    <n v="0"/>
    <n v="0"/>
    <n v="0"/>
    <n v="6.7656699999999999E-4"/>
    <n v="6.6633899999999995E-4"/>
    <n v="7.23791E-4"/>
    <n v="0"/>
    <n v="6.3579300000000003E-5"/>
    <n v="0"/>
    <n v="0"/>
    <n v="0"/>
    <n v="0"/>
    <n v="0"/>
    <n v="6.7656699999999999E-4"/>
    <n v="6.6633899999999995E-4"/>
    <n v="7.23791E-4"/>
    <n v="0"/>
    <n v="6.3579300000000003E-5"/>
    <n v="2.130322E-3"/>
    <n v="48608.500059999998"/>
  </r>
  <r>
    <n v="6139"/>
    <x v="9"/>
    <s v="Variable Speed HP RTU, Original Heating Fuel Backup"/>
    <b v="1"/>
    <n v="3.0392805269999998"/>
    <s v="Office"/>
    <s v="GA, Bibb County"/>
    <s v="12001_30000"/>
    <s v="Small Packaged Unit"/>
    <s v="gen5_led"/>
    <s v="Georgia"/>
    <n v="10.323015870000001"/>
    <s v="A: Non Food-Service Buildings with Small Packaged Units"/>
    <n v="2.36548E-4"/>
    <n v="2.6327300000000001E-4"/>
    <n v="0"/>
    <n v="0"/>
    <n v="0"/>
    <n v="9.8663399999999991E-4"/>
    <n v="5.4470799999999998E-4"/>
    <n v="6.2830600000000003E-4"/>
    <n v="0"/>
    <n v="0"/>
    <n v="2.3045499999999998E-6"/>
    <n v="0"/>
    <n v="8.619E-5"/>
    <n v="0"/>
    <n v="0"/>
    <n v="9.8893799999999997E-4"/>
    <n v="5.4470799999999998E-4"/>
    <n v="6.2830600000000003E-4"/>
    <n v="0"/>
    <n v="8.619E-5"/>
    <n v="2.2481419999999998E-3"/>
    <n v="63824.891060000002"/>
  </r>
  <r>
    <n v="19460"/>
    <x v="9"/>
    <s v="Variable Speed HP RTU, Original Heating Fuel Backup"/>
    <b v="1"/>
    <n v="0.35770594100000003"/>
    <s v="Office"/>
    <s v="GA, Bibb County"/>
    <s v="100001_150000"/>
    <s v="Small Packaged Unit"/>
    <s v="gen4_led"/>
    <s v="Georgia"/>
    <n v="10.85384444"/>
    <s v="A: Non Food-Service Buildings with Small Packaged Units"/>
    <n v="1.6094500000000001E-4"/>
    <n v="1.94926E-4"/>
    <n v="0"/>
    <n v="0"/>
    <n v="0"/>
    <n v="8.4076400000000003E-4"/>
    <n v="4.67804E-4"/>
    <n v="3.0133900000000002E-4"/>
    <n v="0"/>
    <n v="0"/>
    <n v="2.2919099999999999E-6"/>
    <n v="0"/>
    <n v="4.3749699999999999E-5"/>
    <n v="0"/>
    <n v="0"/>
    <n v="8.4305600000000001E-4"/>
    <n v="4.67804E-4"/>
    <n v="3.0133900000000002E-4"/>
    <n v="0"/>
    <n v="4.3749699999999999E-5"/>
    <n v="1.655948E-3"/>
    <n v="44713.242619999997"/>
  </r>
  <r>
    <n v="19461"/>
    <x v="9"/>
    <s v="Variable Speed HP RTU, Original Heating Fuel Backup"/>
    <b v="1"/>
    <n v="0.417575751"/>
    <s v="Office"/>
    <s v="GA, Bibb County"/>
    <s v="64001_70000"/>
    <s v="Small Packaged Unit"/>
    <s v="gen2_t8_halogen"/>
    <s v="Georgia"/>
    <n v="7.8218490879999996"/>
    <s v="A: Non Food-Service Buildings with Small Packaged Units"/>
    <n v="6.5728800000000007E-5"/>
    <n v="8.89437E-5"/>
    <n v="0"/>
    <n v="0"/>
    <n v="0"/>
    <n v="3.40949E-4"/>
    <n v="1.8787099999999999E-4"/>
    <n v="1.91881E-4"/>
    <n v="0"/>
    <n v="2.5247200000000001E-5"/>
    <n v="7.5199199999999995E-7"/>
    <n v="0"/>
    <n v="0"/>
    <n v="0"/>
    <n v="0"/>
    <n v="3.4170099999999997E-4"/>
    <n v="1.8787099999999999E-4"/>
    <n v="1.91881E-4"/>
    <n v="0"/>
    <n v="2.5247200000000001E-5"/>
    <n v="7.4670100000000001E-4"/>
    <n v="27977.57532"/>
  </r>
  <r>
    <n v="19462"/>
    <x v="9"/>
    <s v="Variable Speed HP RTU, Original Heating Fuel Backup"/>
    <b v="1"/>
    <n v="0.23031316600000001"/>
    <s v="Office"/>
    <s v="GA, Bibb County"/>
    <s v="80001_100000"/>
    <s v="Small Packaged Unit"/>
    <s v="gen2_t8_halogen"/>
    <s v="Georgia"/>
    <n v="13.67811728"/>
    <s v="A: Non Food-Service Buildings with Small Packaged Units"/>
    <n v="9.8687699999999994E-5"/>
    <n v="1.14035E-4"/>
    <n v="0"/>
    <n v="0"/>
    <n v="0"/>
    <n v="4.1311599999999999E-4"/>
    <n v="2.6984900000000001E-4"/>
    <n v="2.6056099999999997E-4"/>
    <n v="0"/>
    <n v="0"/>
    <n v="3.7110100000000001E-7"/>
    <n v="0"/>
    <n v="2.3521300000000001E-5"/>
    <n v="0"/>
    <n v="0"/>
    <n v="4.1348699999999998E-4"/>
    <n v="2.6984900000000001E-4"/>
    <n v="2.6056099999999997E-4"/>
    <n v="0"/>
    <n v="2.3521300000000001E-5"/>
    <n v="9.6741899999999996E-4"/>
    <n v="20728.18492"/>
  </r>
  <r>
    <n v="19464"/>
    <x v="9"/>
    <s v="Variable Speed HP RTU, Original Heating Fuel Backup"/>
    <b v="1"/>
    <n v="0.67838500800000001"/>
    <s v="Office"/>
    <s v="GA, Bibb County"/>
    <s v="40001_52000"/>
    <s v="Small Packaged Unit"/>
    <s v="gen2_t8_halogen"/>
    <s v="Georgia"/>
    <n v="13.74112319"/>
    <s v="A: Non Food-Service Buildings with Small Packaged Units"/>
    <n v="1.49562E-4"/>
    <n v="1.71659E-4"/>
    <n v="0"/>
    <n v="0"/>
    <n v="0"/>
    <n v="6.5261699999999998E-4"/>
    <n v="5.0693600000000004E-4"/>
    <n v="2.5201200000000003E-4"/>
    <n v="0"/>
    <n v="0"/>
    <n v="3.79361E-7"/>
    <n v="0"/>
    <n v="5.1187999999999998E-5"/>
    <n v="0"/>
    <n v="0"/>
    <n v="6.5299599999999998E-4"/>
    <n v="5.0693600000000004E-4"/>
    <n v="2.5201200000000003E-4"/>
    <n v="0"/>
    <n v="5.1187999999999998E-5"/>
    <n v="1.4631309999999999E-3"/>
    <n v="31205.71038"/>
  </r>
  <r>
    <n v="19465"/>
    <x v="9"/>
    <s v="Variable Speed HP RTU, Original Heating Fuel Backup"/>
    <b v="1"/>
    <n v="0.533936564"/>
    <s v="Office"/>
    <s v="GA, Bibb County"/>
    <s v="52001_64000"/>
    <s v="Small Packaged Unit"/>
    <s v="gen4_led"/>
    <s v="Georgia"/>
    <n v="8.2268199230000008"/>
    <s v="A: Non Food-Service Buildings with Small Packaged Units"/>
    <n v="8.1248200000000006E-5"/>
    <n v="1.00901E-4"/>
    <n v="0"/>
    <n v="0"/>
    <n v="0"/>
    <n v="3.8521900000000001E-4"/>
    <n v="2.9889800000000002E-4"/>
    <n v="1.33755E-4"/>
    <n v="0"/>
    <n v="0"/>
    <n v="1.4762200000000001E-5"/>
    <n v="0"/>
    <n v="3.6690399999999997E-5"/>
    <n v="0"/>
    <n v="0"/>
    <n v="3.9998099999999999E-4"/>
    <n v="2.9889800000000002E-4"/>
    <n v="1.33755E-4"/>
    <n v="0"/>
    <n v="3.6690399999999997E-5"/>
    <n v="8.6931400000000005E-4"/>
    <n v="30968.32072"/>
  </r>
  <r>
    <n v="22258"/>
    <x v="9"/>
    <s v="Variable Speed HP RTU, Original Heating Fuel Backup"/>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9"/>
    <s v="Variable Speed HP RTU, Original Heating Fuel Backup"/>
    <b v="1"/>
    <n v="0.318936518"/>
    <s v="Office"/>
    <s v="GA, Bibb County"/>
    <s v="30001_40000"/>
    <s v="Small Packaged Unit"/>
    <s v="gen2_t8_halogen"/>
    <s v="Georgia"/>
    <n v="12.079285710000001"/>
    <s v="A: Non Food-Service Buildings with Small Packaged Units"/>
    <n v="4.7666300000000001E-5"/>
    <n v="5.4821699999999997E-5"/>
    <n v="0"/>
    <n v="0"/>
    <n v="0"/>
    <n v="1.86536E-4"/>
    <n v="1.88102E-4"/>
    <n v="7.0978500000000005E-5"/>
    <n v="0"/>
    <n v="1.4355899999999999E-5"/>
    <n v="1.17894E-7"/>
    <n v="0"/>
    <n v="0"/>
    <n v="0"/>
    <n v="0"/>
    <n v="1.8665399999999999E-4"/>
    <n v="1.88102E-4"/>
    <n v="7.0978500000000005E-5"/>
    <n v="0"/>
    <n v="1.4355899999999999E-5"/>
    <n v="4.6008799999999999E-4"/>
    <n v="11162.778130000001"/>
  </r>
  <r>
    <n v="39679"/>
    <x v="9"/>
    <s v="Variable Speed HP RTU, Original Heating Fuel Backu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9"/>
    <s v="Variable Speed HP RTU, Original Heating Fuel Backu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9"/>
    <s v="Variable Speed HP RTU, Original Heating Fuel Backup"/>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9"/>
    <s v="Variable Speed HP RTU, Original Heating Fuel Backup"/>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10"/>
    <s v="Variable Speed HP RTU, Electric Backup"/>
    <b v="1"/>
    <n v="81.383450730000007"/>
    <s v="Office"/>
    <s v="GA, Bibb County"/>
    <s v="_1000"/>
    <s v="Small Packaged Unit"/>
    <s v="gen2_t8_halogen"/>
    <s v="Georgia"/>
    <n v="23.169444439999999"/>
    <s v="A: Non Food-Service Buildings with Small Packaged Units"/>
    <n v="6.8664500000000005E-4"/>
    <n v="7.3930999999999997E-4"/>
    <n v="0"/>
    <n v="0"/>
    <n v="0"/>
    <n v="2.8486560000000002E-3"/>
    <n v="1.562017E-3"/>
    <n v="1.500307E-3"/>
    <n v="0"/>
    <n v="0"/>
    <n v="0"/>
    <n v="0"/>
    <n v="5.2298600000000002E-4"/>
    <n v="0"/>
    <n v="0"/>
    <n v="2.8486560000000002E-3"/>
    <n v="1.562017E-3"/>
    <n v="1.500307E-3"/>
    <n v="0"/>
    <n v="5.2298600000000002E-4"/>
    <n v="6.4339660000000002E-3"/>
    <n v="81383.450729999997"/>
  </r>
  <r>
    <n v="497"/>
    <x v="10"/>
    <s v="Variable Speed HP RTU, Electric Backup"/>
    <b v="1"/>
    <n v="38.800378299999998"/>
    <s v="Office"/>
    <s v="GA, Bibb County"/>
    <s v="1001_3000"/>
    <s v="Small Packaged Unit"/>
    <s v="gen2_t8_halogen"/>
    <s v="Georgia"/>
    <n v="15.126388889999999"/>
    <s v="A: Non Food-Service Buildings with Small Packaged Units"/>
    <n v="4.3007800000000002E-4"/>
    <n v="4.77314E-4"/>
    <n v="0"/>
    <n v="0"/>
    <n v="0"/>
    <n v="1.504125E-3"/>
    <n v="1.1190830000000001E-3"/>
    <n v="1.208448E-3"/>
    <n v="0"/>
    <n v="1.7394900000000001E-4"/>
    <n v="0"/>
    <n v="0"/>
    <n v="0"/>
    <n v="0"/>
    <n v="0"/>
    <n v="1.504125E-3"/>
    <n v="1.1190830000000001E-3"/>
    <n v="1.208448E-3"/>
    <n v="0"/>
    <n v="1.7394900000000001E-4"/>
    <n v="4.005237E-3"/>
    <n v="77600.756599999993"/>
  </r>
  <r>
    <n v="499"/>
    <x v="10"/>
    <s v="Variable Speed HP RTU, Electric Backup"/>
    <b v="1"/>
    <n v="11.490758400000001"/>
    <s v="Office"/>
    <s v="GA, Bibb County"/>
    <s v="3001_8000"/>
    <s v="Small Packaged Unit"/>
    <s v="gen2_t8_halogen"/>
    <s v="Georgia"/>
    <n v="8.8262626260000001"/>
    <s v="A: Non Food-Service Buildings with Small Packaged Units"/>
    <n v="1.8905699999999999E-4"/>
    <n v="2.26818E-4"/>
    <n v="0"/>
    <n v="0"/>
    <n v="0"/>
    <n v="7.9091399999999998E-4"/>
    <n v="5.3181400000000003E-4"/>
    <n v="4.8596300000000001E-4"/>
    <n v="0"/>
    <n v="9.4752899999999999E-5"/>
    <n v="0"/>
    <n v="0"/>
    <n v="0"/>
    <n v="0"/>
    <n v="0"/>
    <n v="7.9091399999999998E-4"/>
    <n v="5.3181400000000003E-4"/>
    <n v="4.8596300000000001E-4"/>
    <n v="0"/>
    <n v="9.4752899999999999E-5"/>
    <n v="1.9033349999999999E-3"/>
    <n v="63199.171219999997"/>
  </r>
  <r>
    <n v="1234"/>
    <x v="10"/>
    <s v="Variable Speed HP RTU, Electric Backup"/>
    <b v="1"/>
    <n v="4.8608500059999997"/>
    <s v="Office"/>
    <s v="GA, Bibb County"/>
    <s v="8001_12000"/>
    <s v="Small Packaged Unit"/>
    <s v="gen1_t12_incandescent"/>
    <s v="Georgia"/>
    <n v="12.84416667"/>
    <s v="A: Non Food-Service Buildings with Small Packaged Units"/>
    <n v="2.14749E-4"/>
    <n v="2.5386499999999998E-4"/>
    <n v="0"/>
    <n v="0"/>
    <n v="0"/>
    <n v="6.7656699999999999E-4"/>
    <n v="6.6633899999999995E-4"/>
    <n v="7.23791E-4"/>
    <n v="0"/>
    <n v="6.3579300000000003E-5"/>
    <n v="0"/>
    <n v="0"/>
    <n v="0"/>
    <n v="0"/>
    <n v="0"/>
    <n v="6.7656699999999999E-4"/>
    <n v="6.6633899999999995E-4"/>
    <n v="7.23791E-4"/>
    <n v="0"/>
    <n v="6.3579300000000003E-5"/>
    <n v="2.130322E-3"/>
    <n v="48608.500059999998"/>
  </r>
  <r>
    <n v="6139"/>
    <x v="10"/>
    <s v="Variable Speed HP RTU, Electric Backup"/>
    <b v="1"/>
    <n v="3.0392805269999998"/>
    <s v="Office"/>
    <s v="GA, Bibb County"/>
    <s v="12001_30000"/>
    <s v="Small Packaged Unit"/>
    <s v="gen5_led"/>
    <s v="Georgia"/>
    <n v="10.320899470000001"/>
    <s v="A: Non Food-Service Buildings with Small Packaged Units"/>
    <n v="2.36641E-4"/>
    <n v="2.6333900000000002E-4"/>
    <n v="0"/>
    <n v="0"/>
    <n v="0"/>
    <n v="9.8847699999999998E-4"/>
    <n v="5.4470799999999998E-4"/>
    <n v="6.2830600000000003E-4"/>
    <n v="0"/>
    <n v="0"/>
    <n v="0"/>
    <n v="0"/>
    <n v="8.619E-5"/>
    <n v="0"/>
    <n v="0"/>
    <n v="9.8847699999999998E-4"/>
    <n v="5.4470799999999998E-4"/>
    <n v="6.2830600000000003E-4"/>
    <n v="0"/>
    <n v="8.619E-5"/>
    <n v="2.2476810000000001E-3"/>
    <n v="63824.891060000002"/>
  </r>
  <r>
    <n v="19460"/>
    <x v="10"/>
    <s v="Variable Speed HP RTU, Electric Backup"/>
    <b v="1"/>
    <n v="0.35770594100000003"/>
    <s v="Office"/>
    <s v="GA, Bibb County"/>
    <s v="100001_150000"/>
    <s v="Small Packaged Unit"/>
    <s v="gen4_led"/>
    <s v="Georgia"/>
    <n v="10.850844439999999"/>
    <s v="A: Non Food-Service Buildings with Small Packaged Units"/>
    <n v="1.6094699999999999E-4"/>
    <n v="1.9499099999999999E-4"/>
    <n v="0"/>
    <n v="0"/>
    <n v="0"/>
    <n v="8.4259899999999997E-4"/>
    <n v="4.67804E-4"/>
    <n v="3.0133900000000002E-4"/>
    <n v="0"/>
    <n v="0"/>
    <n v="0"/>
    <n v="0"/>
    <n v="4.3749699999999999E-5"/>
    <n v="0"/>
    <n v="0"/>
    <n v="8.4259899999999997E-4"/>
    <n v="4.67804E-4"/>
    <n v="3.0133900000000002E-4"/>
    <n v="0"/>
    <n v="4.3749699999999999E-5"/>
    <n v="1.655491E-3"/>
    <n v="44713.242619999997"/>
  </r>
  <r>
    <n v="19461"/>
    <x v="10"/>
    <s v="Variable Speed HP RTU, Electric Backup"/>
    <b v="1"/>
    <n v="0.417575751"/>
    <s v="Office"/>
    <s v="GA, Bibb County"/>
    <s v="64001_70000"/>
    <s v="Small Packaged Unit"/>
    <s v="gen2_t8_halogen"/>
    <s v="Georgia"/>
    <n v="7.8202736320000001"/>
    <s v="A: Non Food-Service Buildings with Small Packaged Units"/>
    <n v="6.5765200000000005E-5"/>
    <n v="8.8964999999999999E-5"/>
    <n v="0"/>
    <n v="0"/>
    <n v="0"/>
    <n v="3.41551E-4"/>
    <n v="1.8787099999999999E-4"/>
    <n v="1.91881E-4"/>
    <n v="0"/>
    <n v="2.5247200000000001E-5"/>
    <n v="0"/>
    <n v="0"/>
    <n v="0"/>
    <n v="0"/>
    <n v="0"/>
    <n v="3.41551E-4"/>
    <n v="1.8787099999999999E-4"/>
    <n v="1.91881E-4"/>
    <n v="0"/>
    <n v="2.5247200000000001E-5"/>
    <n v="7.4655000000000001E-4"/>
    <n v="27977.57532"/>
  </r>
  <r>
    <n v="19462"/>
    <x v="10"/>
    <s v="Variable Speed HP RTU, Electric Backup"/>
    <b v="1"/>
    <n v="0.23031316600000001"/>
    <s v="Office"/>
    <s v="GA, Bibb County"/>
    <s v="80001_100000"/>
    <s v="Small Packaged Unit"/>
    <s v="gen2_t8_halogen"/>
    <s v="Georgia"/>
    <n v="13.677376539999999"/>
    <s v="A: Non Food-Service Buildings with Small Packaged Units"/>
    <n v="9.8693300000000006E-5"/>
    <n v="1.14048E-4"/>
    <n v="0"/>
    <n v="0"/>
    <n v="0"/>
    <n v="4.1343499999999997E-4"/>
    <n v="2.6984900000000001E-4"/>
    <n v="2.6056099999999997E-4"/>
    <n v="0"/>
    <n v="0"/>
    <n v="0"/>
    <n v="0"/>
    <n v="2.3521300000000001E-5"/>
    <n v="0"/>
    <n v="0"/>
    <n v="4.1343499999999997E-4"/>
    <n v="2.6984900000000001E-4"/>
    <n v="2.6056099999999997E-4"/>
    <n v="0"/>
    <n v="2.3521300000000001E-5"/>
    <n v="9.6736700000000001E-4"/>
    <n v="20728.18492"/>
  </r>
  <r>
    <n v="19464"/>
    <x v="10"/>
    <s v="Variable Speed HP RTU, Electric Backup"/>
    <b v="1"/>
    <n v="0.67838500800000001"/>
    <s v="Office"/>
    <s v="GA, Bibb County"/>
    <s v="40001_52000"/>
    <s v="Small Packaged Unit"/>
    <s v="gen2_t8_halogen"/>
    <s v="Georgia"/>
    <n v="13.74039855"/>
    <s v="A: Non Food-Service Buildings with Small Packaged Units"/>
    <n v="1.4956099999999999E-4"/>
    <n v="1.71669E-4"/>
    <n v="0"/>
    <n v="0"/>
    <n v="0"/>
    <n v="6.5291899999999996E-4"/>
    <n v="5.0693600000000004E-4"/>
    <n v="2.5201200000000003E-4"/>
    <n v="0"/>
    <n v="0"/>
    <n v="0"/>
    <n v="0"/>
    <n v="5.1187999999999998E-5"/>
    <n v="0"/>
    <n v="0"/>
    <n v="6.5291899999999996E-4"/>
    <n v="5.0693600000000004E-4"/>
    <n v="2.5201200000000003E-4"/>
    <n v="0"/>
    <n v="5.1187999999999998E-5"/>
    <n v="1.4630540000000001E-3"/>
    <n v="31205.71038"/>
  </r>
  <r>
    <n v="19465"/>
    <x v="10"/>
    <s v="Variable Speed HP RTU, Electric Backup"/>
    <b v="1"/>
    <n v="0.533936564"/>
    <s v="Office"/>
    <s v="GA, Bibb County"/>
    <s v="52001_64000"/>
    <s v="Small Packaged Unit"/>
    <s v="gen4_led"/>
    <s v="Georgia"/>
    <n v="8.1989463600000008"/>
    <s v="A: Non Food-Service Buildings with Small Packaged Units"/>
    <n v="8.1871899999999998E-5"/>
    <n v="1.0132300000000001E-4"/>
    <n v="0"/>
    <n v="0"/>
    <n v="0"/>
    <n v="3.9702999999999998E-4"/>
    <n v="2.9889800000000002E-4"/>
    <n v="1.33755E-4"/>
    <n v="0"/>
    <n v="0"/>
    <n v="0"/>
    <n v="0"/>
    <n v="3.6690399999999997E-5"/>
    <n v="0"/>
    <n v="0"/>
    <n v="3.9702999999999998E-4"/>
    <n v="2.9889800000000002E-4"/>
    <n v="1.33755E-4"/>
    <n v="0"/>
    <n v="3.6690399999999997E-5"/>
    <n v="8.6636899999999997E-4"/>
    <n v="30968.32072"/>
  </r>
  <r>
    <n v="22258"/>
    <x v="10"/>
    <s v="Variable Speed HP RTU, Electric Backup"/>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0"/>
    <s v="Variable Speed HP RTU, Electric Backup"/>
    <b v="1"/>
    <n v="0.318936518"/>
    <s v="Office"/>
    <s v="GA, Bibb County"/>
    <s v="30001_40000"/>
    <s v="Small Packaged Unit"/>
    <s v="gen2_t8_halogen"/>
    <s v="Georgia"/>
    <n v="12.078730159999999"/>
    <s v="A: Non Food-Service Buildings with Small Packaged Units"/>
    <n v="4.7672200000000001E-5"/>
    <n v="5.4825099999999998E-5"/>
    <n v="0"/>
    <n v="0"/>
    <n v="0"/>
    <n v="1.8662999999999999E-4"/>
    <n v="1.88102E-4"/>
    <n v="7.0978500000000005E-5"/>
    <n v="0"/>
    <n v="1.4355899999999999E-5"/>
    <n v="0"/>
    <n v="0"/>
    <n v="0"/>
    <n v="0"/>
    <n v="0"/>
    <n v="1.8662999999999999E-4"/>
    <n v="1.88102E-4"/>
    <n v="7.0978500000000005E-5"/>
    <n v="0"/>
    <n v="1.4355899999999999E-5"/>
    <n v="4.6006699999999998E-4"/>
    <n v="11162.778130000001"/>
  </r>
  <r>
    <n v="39679"/>
    <x v="10"/>
    <s v="Variable Speed HP RTU, Electric Backu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0"/>
    <s v="Variable Speed HP RTU, Electric Backu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0"/>
    <s v="Variable Speed HP RTU, Electric Backup"/>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0"/>
    <s v="Variable Speed HP RTU, Electric Backup"/>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11"/>
    <s v="VRF with DOAS"/>
    <b v="1"/>
    <n v="81.383450730000007"/>
    <s v="Office"/>
    <s v="GA, Bibb County"/>
    <s v="_1000"/>
    <s v="Small Packaged Unit"/>
    <s v="gen2_t8_halogen"/>
    <s v="Georgia"/>
    <n v="21.208333329999999"/>
    <s v="A: Non Food-Service Buildings with Small Packaged Units"/>
    <n v="6.3264799999999998E-4"/>
    <n v="6.7443199999999998E-4"/>
    <n v="0"/>
    <n v="0"/>
    <n v="0"/>
    <n v="2.304071E-3"/>
    <n v="1.562017E-3"/>
    <n v="1.500307E-3"/>
    <n v="0"/>
    <n v="0"/>
    <n v="0"/>
    <n v="0"/>
    <n v="5.2298600000000002E-4"/>
    <n v="0"/>
    <n v="0"/>
    <n v="2.304071E-3"/>
    <n v="1.562017E-3"/>
    <n v="1.500307E-3"/>
    <n v="0"/>
    <n v="5.2298600000000002E-4"/>
    <n v="5.8893820000000003E-3"/>
    <n v="81383.450729999997"/>
  </r>
  <r>
    <n v="497"/>
    <x v="11"/>
    <s v="VRF with DOAS"/>
    <b v="1"/>
    <n v="38.800378299999998"/>
    <s v="Office"/>
    <s v="GA, Bibb County"/>
    <s v="1001_3000"/>
    <s v="Small Packaged Unit"/>
    <s v="gen2_t8_halogen"/>
    <s v="Georgia"/>
    <n v="13.50416667"/>
    <s v="A: Non Food-Service Buildings with Small Packaged Units"/>
    <n v="3.8075799999999998E-4"/>
    <n v="4.2609700000000001E-4"/>
    <n v="0"/>
    <n v="0"/>
    <n v="0"/>
    <n v="1.073849E-3"/>
    <n v="1.1190830000000001E-3"/>
    <n v="1.208448E-3"/>
    <n v="0"/>
    <n v="1.7394900000000001E-4"/>
    <n v="0"/>
    <n v="0"/>
    <n v="0"/>
    <n v="0"/>
    <n v="0"/>
    <n v="1.073849E-3"/>
    <n v="1.1190830000000001E-3"/>
    <n v="1.208448E-3"/>
    <n v="0"/>
    <n v="1.7394900000000001E-4"/>
    <n v="3.575698E-3"/>
    <n v="77600.756599999993"/>
  </r>
  <r>
    <n v="499"/>
    <x v="11"/>
    <s v="VRF with DOAS"/>
    <b v="1"/>
    <n v="11.490758400000001"/>
    <s v="Office"/>
    <s v="GA, Bibb County"/>
    <s v="3001_8000"/>
    <s v="Small Packaged Unit"/>
    <s v="gen2_t8_halogen"/>
    <s v="Georgia"/>
    <n v="8.2469696970000008"/>
    <s v="A: Non Food-Service Buildings with Small Packaged Units"/>
    <n v="1.7086599999999999E-4"/>
    <n v="2.11929E-4"/>
    <n v="0"/>
    <n v="0"/>
    <n v="0"/>
    <n v="6.6610200000000001E-4"/>
    <n v="5.3181400000000003E-4"/>
    <n v="4.8596300000000001E-4"/>
    <n v="0"/>
    <n v="9.4752899999999999E-5"/>
    <n v="0"/>
    <n v="0"/>
    <n v="0"/>
    <n v="0"/>
    <n v="0"/>
    <n v="6.6610200000000001E-4"/>
    <n v="5.3181400000000003E-4"/>
    <n v="4.8596300000000001E-4"/>
    <n v="0"/>
    <n v="9.4752899999999999E-5"/>
    <n v="1.7784140000000001E-3"/>
    <n v="63199.171219999997"/>
  </r>
  <r>
    <n v="1234"/>
    <x v="11"/>
    <s v="VRF with DOAS"/>
    <b v="1"/>
    <n v="4.8608500059999997"/>
    <s v="Office"/>
    <s v="GA, Bibb County"/>
    <s v="8001_12000"/>
    <s v="Small Packaged Unit"/>
    <s v="gen1_t12_incandescent"/>
    <s v="Georgia"/>
    <n v="13.24666667"/>
    <s v="A: Non Food-Service Buildings with Small Packaged Units"/>
    <n v="2.2522699999999999E-4"/>
    <n v="2.6182199999999999E-4"/>
    <n v="0"/>
    <n v="0"/>
    <n v="0"/>
    <n v="7.4332499999999998E-4"/>
    <n v="6.6633899999999995E-4"/>
    <n v="7.23791E-4"/>
    <n v="0"/>
    <n v="6.3579300000000003E-5"/>
    <n v="0"/>
    <n v="0"/>
    <n v="0"/>
    <n v="0"/>
    <n v="0"/>
    <n v="7.4332499999999998E-4"/>
    <n v="6.6633899999999995E-4"/>
    <n v="7.23791E-4"/>
    <n v="0"/>
    <n v="6.3579300000000003E-5"/>
    <n v="2.1970800000000001E-3"/>
    <n v="48608.500059999998"/>
  </r>
  <r>
    <n v="6139"/>
    <x v="11"/>
    <s v="VRF with DOAS"/>
    <b v="1"/>
    <n v="3.0392805269999998"/>
    <s v="Office"/>
    <s v="GA, Bibb County"/>
    <s v="12001_30000"/>
    <s v="Small Packaged Unit"/>
    <s v="gen5_led"/>
    <s v="Georgia"/>
    <n v="8.8070105820000002"/>
    <s v="A: Non Food-Service Buildings with Small Packaged Units"/>
    <n v="1.96341E-4"/>
    <n v="2.2404900000000001E-4"/>
    <n v="0"/>
    <n v="0"/>
    <n v="0"/>
    <n v="6.5878300000000002E-4"/>
    <n v="5.4470799999999998E-4"/>
    <n v="6.2830600000000003E-4"/>
    <n v="0"/>
    <n v="0"/>
    <n v="0"/>
    <n v="0"/>
    <n v="8.619E-5"/>
    <n v="0"/>
    <n v="0"/>
    <n v="6.5878300000000002E-4"/>
    <n v="5.4470799999999998E-4"/>
    <n v="6.2830600000000003E-4"/>
    <n v="0"/>
    <n v="8.619E-5"/>
    <n v="1.9179869999999999E-3"/>
    <n v="63824.891060000002"/>
  </r>
  <r>
    <n v="19460"/>
    <x v="11"/>
    <s v="VRF with DOAS"/>
    <b v="1"/>
    <n v="0.35770594100000003"/>
    <s v="Office"/>
    <s v="GA, Bibb County"/>
    <s v="100001_150000"/>
    <s v="Small Packaged Unit"/>
    <s v="gen4_led"/>
    <s v="Georgia"/>
    <n v="8.1258888890000005"/>
    <s v="A: Non Food-Service Buildings with Small Packaged Units"/>
    <n v="1.12656E-4"/>
    <n v="1.4544800000000001E-4"/>
    <n v="0"/>
    <n v="0"/>
    <n v="0"/>
    <n v="4.26861E-4"/>
    <n v="4.67804E-4"/>
    <n v="3.0133900000000002E-4"/>
    <n v="0"/>
    <n v="0"/>
    <n v="0"/>
    <n v="0"/>
    <n v="4.3746299999999998E-5"/>
    <n v="0"/>
    <n v="0"/>
    <n v="4.26861E-4"/>
    <n v="4.67804E-4"/>
    <n v="3.0133900000000002E-4"/>
    <n v="0"/>
    <n v="4.3746299999999998E-5"/>
    <n v="1.23975E-3"/>
    <n v="44713.242619999997"/>
  </r>
  <r>
    <n v="19461"/>
    <x v="11"/>
    <s v="VRF with DOAS"/>
    <b v="1"/>
    <n v="0.417575751"/>
    <s v="Office"/>
    <s v="GA, Bibb County"/>
    <s v="64001_70000"/>
    <s v="Small Packaged Unit"/>
    <s v="gen2_t8_halogen"/>
    <s v="Georgia"/>
    <n v="7.3157545610000003"/>
    <s v="A: Non Food-Service Buildings with Small Packaged Units"/>
    <n v="6.2017699999999994E-5"/>
    <n v="8.3225400000000004E-5"/>
    <n v="0"/>
    <n v="0"/>
    <n v="0"/>
    <n v="2.93388E-4"/>
    <n v="1.8787099999999999E-4"/>
    <n v="1.91881E-4"/>
    <n v="0"/>
    <n v="2.5247200000000001E-5"/>
    <n v="0"/>
    <n v="0"/>
    <n v="0"/>
    <n v="0"/>
    <n v="0"/>
    <n v="2.93388E-4"/>
    <n v="1.8787099999999999E-4"/>
    <n v="1.91881E-4"/>
    <n v="0"/>
    <n v="2.5247200000000001E-5"/>
    <n v="6.9838699999999997E-4"/>
    <n v="27977.57532"/>
  </r>
  <r>
    <n v="19462"/>
    <x v="11"/>
    <s v="VRF with DOAS"/>
    <b v="1"/>
    <n v="0.23031316600000001"/>
    <s v="Office"/>
    <s v="GA, Bibb County"/>
    <s v="80001_100000"/>
    <s v="Small Packaged Unit"/>
    <s v="gen2_t8_halogen"/>
    <s v="Georgia"/>
    <n v="11.130771599999999"/>
    <s v="A: Non Food-Service Buildings with Small Packaged Units"/>
    <n v="7.6372399999999994E-5"/>
    <n v="9.2583800000000006E-5"/>
    <n v="0"/>
    <n v="0"/>
    <n v="0"/>
    <n v="2.33322E-4"/>
    <n v="2.6984900000000001E-4"/>
    <n v="2.6056099999999997E-4"/>
    <n v="0"/>
    <n v="0"/>
    <n v="0"/>
    <n v="0"/>
    <n v="2.35191E-5"/>
    <n v="0"/>
    <n v="0"/>
    <n v="2.33322E-4"/>
    <n v="2.6984900000000001E-4"/>
    <n v="2.6056099999999997E-4"/>
    <n v="0"/>
    <n v="2.35191E-5"/>
    <n v="7.87252E-4"/>
    <n v="20728.18492"/>
  </r>
  <r>
    <n v="19464"/>
    <x v="11"/>
    <s v="VRF with DOAS"/>
    <b v="1"/>
    <n v="0.67838500800000001"/>
    <s v="Office"/>
    <s v="GA, Bibb County"/>
    <s v="40001_52000"/>
    <s v="Small Packaged Unit"/>
    <s v="gen2_t8_halogen"/>
    <s v="Georgia"/>
    <n v="12.01570048"/>
    <s v="A: Non Food-Service Buildings with Small Packaged Units"/>
    <n v="1.2863100000000001E-4"/>
    <n v="1.4978499999999999E-4"/>
    <n v="0"/>
    <n v="0"/>
    <n v="0"/>
    <n v="4.6927600000000002E-4"/>
    <n v="5.0693600000000004E-4"/>
    <n v="2.5201200000000003E-4"/>
    <n v="0"/>
    <n v="0"/>
    <n v="0"/>
    <n v="0"/>
    <n v="5.1187999999999998E-5"/>
    <n v="0"/>
    <n v="0"/>
    <n v="4.6927600000000002E-4"/>
    <n v="5.0693600000000004E-4"/>
    <n v="2.5201200000000003E-4"/>
    <n v="0"/>
    <n v="5.1187999999999998E-5"/>
    <n v="1.279411E-3"/>
    <n v="31205.71038"/>
  </r>
  <r>
    <n v="19465"/>
    <x v="11"/>
    <s v="VRF with DOAS"/>
    <b v="1"/>
    <n v="0.533936564"/>
    <s v="Office"/>
    <s v="GA, Bibb County"/>
    <s v="52001_64000"/>
    <s v="Small Packaged Unit"/>
    <s v="gen4_led"/>
    <s v="Georgia"/>
    <n v="7.8336685819999996"/>
    <s v="A: Non Food-Service Buildings with Small Packaged Units"/>
    <n v="8.0668199999999994E-5"/>
    <n v="9.6723099999999996E-5"/>
    <n v="0"/>
    <n v="0"/>
    <n v="0"/>
    <n v="3.58432E-4"/>
    <n v="2.9889800000000002E-4"/>
    <n v="1.33755E-4"/>
    <n v="0"/>
    <n v="0"/>
    <n v="0"/>
    <n v="0"/>
    <n v="3.6690399999999997E-5"/>
    <n v="0"/>
    <n v="0"/>
    <n v="3.58432E-4"/>
    <n v="2.9889800000000002E-4"/>
    <n v="1.33755E-4"/>
    <n v="0"/>
    <n v="3.6690399999999997E-5"/>
    <n v="8.2777000000000002E-4"/>
    <n v="30968.32072"/>
  </r>
  <r>
    <n v="22258"/>
    <x v="11"/>
    <s v="VRF with DOAS"/>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1"/>
    <s v="VRF with DOAS"/>
    <b v="1"/>
    <n v="0.318936518"/>
    <s v="Office"/>
    <s v="GA, Bibb County"/>
    <s v="30001_40000"/>
    <s v="Small Packaged Unit"/>
    <s v="gen2_t8_halogen"/>
    <s v="Georgia"/>
    <n v="10.368888889999999"/>
    <s v="A: Non Food-Service Buildings with Small Packaged Units"/>
    <n v="3.9993300000000002E-5"/>
    <n v="4.7064400000000003E-5"/>
    <n v="0"/>
    <n v="0"/>
    <n v="0"/>
    <n v="1.21507E-4"/>
    <n v="1.88102E-4"/>
    <n v="7.0978500000000005E-5"/>
    <n v="0"/>
    <n v="1.4352899999999999E-5"/>
    <n v="0"/>
    <n v="0"/>
    <n v="0"/>
    <n v="0"/>
    <n v="0"/>
    <n v="1.21507E-4"/>
    <n v="1.88102E-4"/>
    <n v="7.0978500000000005E-5"/>
    <n v="0"/>
    <n v="1.4352899999999999E-5"/>
    <n v="3.9493999999999998E-4"/>
    <n v="11162.778130000001"/>
  </r>
  <r>
    <n v="39679"/>
    <x v="11"/>
    <s v="VRF with DOAS"/>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1"/>
    <s v="VRF with DOAS"/>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1"/>
    <s v="VRF with DOAS"/>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1"/>
    <s v="VRF with DOAS"/>
    <b v="1"/>
    <n v="0.42843368100000001"/>
    <s v="Office"/>
    <s v="GA, Bibb County"/>
    <s v="150001_200000"/>
    <s v="Multizone CAV/VAV"/>
    <s v="gen2_t8_halogen"/>
    <s v="Georgia"/>
    <n v="8.6062063490000007"/>
    <s v="D: Buildings with Hydronically Heated Multizone Systems"/>
    <n v="2.2385100000000001E-4"/>
    <n v="2.6237400000000001E-4"/>
    <n v="0"/>
    <n v="0"/>
    <n v="0"/>
    <n v="7.3958800000000001E-4"/>
    <n v="6.46986E-4"/>
    <n v="7.84821E-4"/>
    <n v="0"/>
    <n v="3.0317699999999999E-5"/>
    <n v="0"/>
    <n v="0"/>
    <n v="0"/>
    <n v="0"/>
    <n v="0"/>
    <n v="7.3958800000000001E-4"/>
    <n v="6.46986E-4"/>
    <n v="7.84821E-4"/>
    <n v="0"/>
    <n v="3.0317699999999999E-5"/>
    <n v="2.2017120000000002E-3"/>
    <n v="74975.894100000005"/>
  </r>
  <r>
    <n v="496"/>
    <x v="12"/>
    <s v="Demand Control Ventilation"/>
    <b v="1"/>
    <n v="81.383450730000007"/>
    <s v="Office"/>
    <s v="GA, Bibb County"/>
    <s v="_1000"/>
    <s v="Small Packaged Unit"/>
    <s v="gen2_t8_halogen"/>
    <s v="Georgia"/>
    <n v="39.008333329999999"/>
    <s v="A: Non Food-Service Buildings with Small Packaged Units"/>
    <n v="1.0216590000000001E-3"/>
    <n v="1.122245E-3"/>
    <n v="0"/>
    <n v="0"/>
    <n v="0"/>
    <n v="4.5502900000000002E-3"/>
    <n v="1.562017E-3"/>
    <n v="1.500307E-3"/>
    <n v="0"/>
    <n v="0"/>
    <n v="2.6966970000000001E-3"/>
    <n v="0"/>
    <n v="5.2298600000000002E-4"/>
    <n v="0"/>
    <n v="0"/>
    <n v="7.2469860000000004E-3"/>
    <n v="1.562017E-3"/>
    <n v="1.500307E-3"/>
    <n v="0"/>
    <n v="5.2298600000000002E-4"/>
    <n v="1.0832296999999999E-2"/>
    <n v="81383.450729999997"/>
  </r>
  <r>
    <n v="497"/>
    <x v="12"/>
    <s v="Demand Control Ventilation"/>
    <b v="1"/>
    <n v="38.800378299999998"/>
    <s v="Office"/>
    <s v="GA, Bibb County"/>
    <s v="1001_3000"/>
    <s v="Small Packaged Unit"/>
    <s v="gen2_t8_halogen"/>
    <s v="Georgia"/>
    <n v="21.358333330000001"/>
    <s v="A: Non Food-Service Buildings with Small Packaged Units"/>
    <n v="5.73272E-4"/>
    <n v="6.4473899999999997E-4"/>
    <n v="0"/>
    <n v="0"/>
    <n v="0"/>
    <n v="2.5959939999999999E-3"/>
    <n v="1.1190830000000001E-3"/>
    <n v="1.208448E-3"/>
    <n v="0"/>
    <n v="1.7394900000000001E-4"/>
    <n v="5.5788699999999997E-4"/>
    <n v="0"/>
    <n v="0"/>
    <n v="0"/>
    <n v="0"/>
    <n v="3.1538809999999999E-3"/>
    <n v="1.1190830000000001E-3"/>
    <n v="1.208448E-3"/>
    <n v="0"/>
    <n v="1.7394900000000001E-4"/>
    <n v="5.6553610000000002E-3"/>
    <n v="77600.756599999993"/>
  </r>
  <r>
    <n v="499"/>
    <x v="12"/>
    <s v="Demand Control Ventilation"/>
    <b v="1"/>
    <n v="11.490758400000001"/>
    <s v="Office"/>
    <s v="GA, Bibb County"/>
    <s v="3001_8000"/>
    <s v="Small Packaged Unit"/>
    <s v="gen2_t8_halogen"/>
    <s v="Georgia"/>
    <n v="13.52070707"/>
    <s v="A: Non Food-Service Buildings with Small Packaged Units"/>
    <n v="2.7392699999999998E-4"/>
    <n v="3.2610499999999998E-4"/>
    <n v="0"/>
    <n v="0"/>
    <n v="0"/>
    <n v="1.3954810000000001E-3"/>
    <n v="5.3181400000000003E-4"/>
    <n v="4.8596300000000001E-4"/>
    <n v="0"/>
    <n v="9.4752899999999999E-5"/>
    <n v="4.07873E-4"/>
    <n v="0"/>
    <n v="0"/>
    <n v="0"/>
    <n v="0"/>
    <n v="1.803355E-3"/>
    <n v="5.3181400000000003E-4"/>
    <n v="4.8596300000000001E-4"/>
    <n v="0"/>
    <n v="9.4752899999999999E-5"/>
    <n v="2.9156659999999999E-3"/>
    <n v="63199.171219999997"/>
  </r>
  <r>
    <n v="1234"/>
    <x v="12"/>
    <s v="Demand Control Ventilation"/>
    <b v="1"/>
    <n v="4.8608500059999997"/>
    <s v="Office"/>
    <s v="GA, Bibb County"/>
    <s v="8001_12000"/>
    <s v="Small Packaged Unit"/>
    <s v="gen1_t12_incandescent"/>
    <s v="Georgia"/>
    <n v="17.290555560000001"/>
    <s v="A: Non Food-Service Buildings with Small Packaged Units"/>
    <n v="2.8916400000000001E-4"/>
    <n v="3.4174800000000001E-4"/>
    <n v="0"/>
    <n v="0"/>
    <n v="0"/>
    <n v="1.4140870000000001E-3"/>
    <n v="6.6633899999999995E-4"/>
    <n v="7.23791E-4"/>
    <n v="0"/>
    <n v="6.3579300000000003E-5"/>
    <n v="0"/>
    <n v="0"/>
    <n v="0"/>
    <n v="0"/>
    <n v="0"/>
    <n v="1.4140870000000001E-3"/>
    <n v="6.6633899999999995E-4"/>
    <n v="7.23791E-4"/>
    <n v="0"/>
    <n v="6.3579300000000003E-5"/>
    <n v="2.8677960000000001E-3"/>
    <n v="48608.500059999998"/>
  </r>
  <r>
    <n v="6139"/>
    <x v="12"/>
    <s v="Demand Control Ventilation"/>
    <b v="1"/>
    <n v="3.0392805269999998"/>
    <s v="Office"/>
    <s v="GA, Bibb County"/>
    <s v="12001_30000"/>
    <s v="Small Packaged Unit"/>
    <s v="gen5_led"/>
    <s v="Georgia"/>
    <n v="15.160582010000001"/>
    <s v="A: Non Food-Service Buildings with Small Packaged Units"/>
    <n v="3.301E-4"/>
    <n v="3.7321799999999998E-4"/>
    <n v="0"/>
    <n v="0"/>
    <n v="0"/>
    <n v="1.7421789999999999E-3"/>
    <n v="5.4470799999999998E-4"/>
    <n v="6.2830600000000003E-4"/>
    <n v="0"/>
    <n v="0"/>
    <n v="3.0031099999999999E-4"/>
    <n v="0"/>
    <n v="8.619E-5"/>
    <n v="0"/>
    <n v="0"/>
    <n v="2.0424900000000001E-3"/>
    <n v="5.4470799999999998E-4"/>
    <n v="6.2830600000000003E-4"/>
    <n v="0"/>
    <n v="8.619E-5"/>
    <n v="3.3016650000000001E-3"/>
    <n v="63824.891060000002"/>
  </r>
  <r>
    <n v="19460"/>
    <x v="12"/>
    <s v="Demand Control Ventilation"/>
    <b v="1"/>
    <n v="0.35770594100000003"/>
    <s v="Office"/>
    <s v="GA, Bibb County"/>
    <s v="100001_150000"/>
    <s v="Small Packaged Unit"/>
    <s v="gen4_led"/>
    <s v="Georgia"/>
    <n v="15.091488890000001"/>
    <s v="A: Non Food-Service Buildings with Small Packaged Units"/>
    <n v="2.2198300000000001E-4"/>
    <n v="2.70086E-4"/>
    <n v="0"/>
    <n v="0"/>
    <n v="0"/>
    <n v="1.451284E-3"/>
    <n v="4.67804E-4"/>
    <n v="3.0133900000000002E-4"/>
    <n v="0"/>
    <n v="0"/>
    <n v="3.8304699999999999E-5"/>
    <n v="0"/>
    <n v="4.3749699999999999E-5"/>
    <n v="0"/>
    <n v="0"/>
    <n v="1.489588E-3"/>
    <n v="4.67804E-4"/>
    <n v="3.0133900000000002E-4"/>
    <n v="0"/>
    <n v="4.3749699999999999E-5"/>
    <n v="2.3024769999999998E-3"/>
    <n v="44713.242619999997"/>
  </r>
  <r>
    <n v="19461"/>
    <x v="12"/>
    <s v="Demand Control Ventilation"/>
    <b v="1"/>
    <n v="0.417575751"/>
    <s v="Office"/>
    <s v="GA, Bibb County"/>
    <s v="64001_70000"/>
    <s v="Small Packaged Unit"/>
    <s v="gen2_t8_halogen"/>
    <s v="Georgia"/>
    <n v="10.13843284"/>
    <s v="A: Non Food-Service Buildings with Small Packaged Units"/>
    <n v="8.0508700000000004E-5"/>
    <n v="1.14639E-4"/>
    <n v="0"/>
    <n v="0"/>
    <n v="0"/>
    <n v="5.49516E-4"/>
    <n v="1.8787099999999999E-4"/>
    <n v="1.91881E-4"/>
    <n v="0"/>
    <n v="2.5247200000000001E-5"/>
    <n v="1.3334E-5"/>
    <n v="0"/>
    <n v="0"/>
    <n v="0"/>
    <n v="0"/>
    <n v="5.6285000000000005E-4"/>
    <n v="1.8787099999999999E-4"/>
    <n v="1.91881E-4"/>
    <n v="0"/>
    <n v="2.5247200000000001E-5"/>
    <n v="9.6785000000000003E-4"/>
    <n v="27977.57532"/>
  </r>
  <r>
    <n v="19462"/>
    <x v="12"/>
    <s v="Demand Control Ventilation"/>
    <b v="1"/>
    <n v="0.23031316600000001"/>
    <s v="Office"/>
    <s v="GA, Bibb County"/>
    <s v="80001_100000"/>
    <s v="Small Packaged Unit"/>
    <s v="gen2_t8_halogen"/>
    <s v="Georgia"/>
    <n v="18.801141980000001"/>
    <s v="A: Non Food-Service Buildings with Small Packaged Units"/>
    <n v="1.34022E-4"/>
    <n v="1.5693900000000001E-4"/>
    <n v="0"/>
    <n v="0"/>
    <n v="0"/>
    <n v="7.7020099999999998E-4"/>
    <n v="2.6984900000000001E-4"/>
    <n v="2.6056099999999997E-4"/>
    <n v="0"/>
    <n v="0"/>
    <n v="5.6254600000000003E-6"/>
    <n v="0"/>
    <n v="2.3521300000000001E-5"/>
    <n v="0"/>
    <n v="0"/>
    <n v="7.7582599999999997E-4"/>
    <n v="2.6984900000000001E-4"/>
    <n v="2.6056099999999997E-4"/>
    <n v="0"/>
    <n v="2.3521300000000001E-5"/>
    <n v="1.3297579999999999E-3"/>
    <n v="20728.18492"/>
  </r>
  <r>
    <n v="19464"/>
    <x v="12"/>
    <s v="Demand Control Ventilation"/>
    <b v="1"/>
    <n v="0.67838500800000001"/>
    <s v="Office"/>
    <s v="GA, Bibb County"/>
    <s v="40001_52000"/>
    <s v="Small Packaged Unit"/>
    <s v="gen2_t8_halogen"/>
    <s v="Georgia"/>
    <n v="20.0446256"/>
    <s v="A: Non Food-Service Buildings with Small Packaged Units"/>
    <n v="2.1737899999999999E-4"/>
    <n v="2.50251E-4"/>
    <n v="0"/>
    <n v="0"/>
    <n v="0"/>
    <n v="1.297229E-3"/>
    <n v="5.0693600000000004E-4"/>
    <n v="2.5201200000000003E-4"/>
    <n v="0"/>
    <n v="0"/>
    <n v="2.6947499999999999E-5"/>
    <n v="0"/>
    <n v="5.1187999999999998E-5"/>
    <n v="0"/>
    <n v="0"/>
    <n v="1.324176E-3"/>
    <n v="5.0693600000000004E-4"/>
    <n v="2.5201200000000003E-4"/>
    <n v="0"/>
    <n v="5.1187999999999998E-5"/>
    <n v="2.1343180000000001E-3"/>
    <n v="31205.71038"/>
  </r>
  <r>
    <n v="19465"/>
    <x v="12"/>
    <s v="Demand Control Ventilation"/>
    <b v="1"/>
    <n v="0.533936564"/>
    <s v="Office"/>
    <s v="GA, Bibb County"/>
    <s v="52001_64000"/>
    <s v="Small Packaged Unit"/>
    <s v="gen4_led"/>
    <s v="Georgia"/>
    <n v="11.73793103"/>
    <s v="A: Non Food-Service Buildings with Small Packaged Units"/>
    <n v="1.01618E-4"/>
    <n v="1.3081099999999999E-4"/>
    <n v="0"/>
    <n v="0"/>
    <n v="0"/>
    <n v="4.8303300000000001E-4"/>
    <n v="2.9889800000000002E-4"/>
    <n v="1.33755E-4"/>
    <n v="0"/>
    <n v="0"/>
    <n v="2.8795099999999999E-4"/>
    <n v="0"/>
    <n v="3.6690399999999997E-5"/>
    <n v="0"/>
    <n v="0"/>
    <n v="7.7098399999999995E-4"/>
    <n v="2.9889800000000002E-4"/>
    <n v="1.33755E-4"/>
    <n v="0"/>
    <n v="3.6690399999999997E-5"/>
    <n v="1.2403270000000001E-3"/>
    <n v="30968.32072"/>
  </r>
  <r>
    <n v="22258"/>
    <x v="12"/>
    <s v="Demand Control Ventilation"/>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2"/>
    <s v="Demand Control Ventilation"/>
    <b v="1"/>
    <n v="0.318936518"/>
    <s v="Office"/>
    <s v="GA, Bibb County"/>
    <s v="30001_40000"/>
    <s v="Small Packaged Unit"/>
    <s v="gen2_t8_halogen"/>
    <s v="Georgia"/>
    <n v="17.29753968"/>
    <s v="A: Non Food-Service Buildings with Small Packaged Units"/>
    <n v="6.5763E-5"/>
    <n v="7.5985700000000007E-5"/>
    <n v="0"/>
    <n v="0"/>
    <n v="0"/>
    <n v="3.3712999999999999E-4"/>
    <n v="1.88102E-4"/>
    <n v="7.0978500000000005E-5"/>
    <n v="0"/>
    <n v="1.4352899999999999E-5"/>
    <n v="4.8279299999999997E-5"/>
    <n v="0"/>
    <n v="0"/>
    <n v="0"/>
    <n v="0"/>
    <n v="3.8540900000000002E-4"/>
    <n v="1.88102E-4"/>
    <n v="7.0978500000000005E-5"/>
    <n v="0"/>
    <n v="1.4352899999999999E-5"/>
    <n v="6.5884600000000004E-4"/>
    <n v="11162.778130000001"/>
  </r>
  <r>
    <n v="39679"/>
    <x v="12"/>
    <s v="Demand Control Ventilation"/>
    <b v="1"/>
    <n v="0.159007961"/>
    <s v="Office"/>
    <s v="GA, Bibb County"/>
    <s v="200001_400000"/>
    <s v="Multizone CAV/VAV"/>
    <s v="gen2_t8_halogen"/>
    <s v="Georgia"/>
    <n v="10.180944439999999"/>
    <s v="F: Buildings with Electric Resistance Multizone Systems"/>
    <n v="1.7302499999999999E-4"/>
    <n v="1.97476E-4"/>
    <n v="0"/>
    <n v="0"/>
    <n v="0"/>
    <n v="7.9629099999999997E-4"/>
    <n v="5.5534099999999999E-4"/>
    <n v="2.8857900000000002E-4"/>
    <n v="0"/>
    <n v="1.6914200000000001E-5"/>
    <n v="0"/>
    <n v="0"/>
    <n v="0"/>
    <n v="0"/>
    <n v="0"/>
    <n v="7.9629099999999997E-4"/>
    <n v="5.5534099999999999E-4"/>
    <n v="2.8857900000000002E-4"/>
    <n v="0"/>
    <n v="1.6914200000000001E-5"/>
    <n v="1.657125E-3"/>
    <n v="47702.388339999998"/>
  </r>
  <r>
    <n v="39683"/>
    <x v="12"/>
    <s v="Demand Control Ventilation"/>
    <b v="1"/>
    <n v="8.8126999999999997E-2"/>
    <s v="Office"/>
    <s v="GA, Bibb County"/>
    <s v="400001_600000"/>
    <s v="Multizone CAV/VAV"/>
    <s v="gen1_t12_incandescent"/>
    <s v="Georgia"/>
    <n v="15.228949999999999"/>
    <s v="F: Buildings with Electric Resistance Multizone Systems"/>
    <n v="2.3672600000000001E-4"/>
    <n v="2.7285800000000001E-4"/>
    <n v="0"/>
    <n v="0"/>
    <n v="0"/>
    <n v="1.228324E-3"/>
    <n v="5.8733699999999995E-4"/>
    <n v="4.6006600000000002E-4"/>
    <n v="0"/>
    <n v="1.39567E-5"/>
    <n v="0"/>
    <n v="0"/>
    <n v="0"/>
    <n v="0"/>
    <n v="0"/>
    <n v="1.228324E-3"/>
    <n v="5.8733699999999995E-4"/>
    <n v="4.6006600000000002E-4"/>
    <n v="0"/>
    <n v="1.39567E-5"/>
    <n v="2.289686E-3"/>
    <n v="44063.499819999997"/>
  </r>
  <r>
    <n v="43823"/>
    <x v="12"/>
    <s v="Demand Control Ventilation"/>
    <b v="1"/>
    <n v="7.4164390999999996E-2"/>
    <s v="Office"/>
    <s v="GA, Bibb County"/>
    <s v="600001_1mil"/>
    <s v="Multizone CAV/VAV"/>
    <s v="gen3_t5_cfl"/>
    <s v="Georgia"/>
    <n v="17.363045140000001"/>
    <s v="D: Buildings with Hydronically Heated Multizone Systems"/>
    <n v="3.2781800000000001E-4"/>
    <n v="3.7755900000000002E-4"/>
    <n v="0"/>
    <n v="0"/>
    <n v="0"/>
    <n v="1.759523E-3"/>
    <n v="6.4491099999999997E-4"/>
    <n v="3.21248E-4"/>
    <n v="0"/>
    <n v="0"/>
    <n v="7.6759500000000004E-4"/>
    <n v="0"/>
    <n v="2.1827800000000001E-5"/>
    <n v="0"/>
    <n v="0"/>
    <n v="2.5271180000000001E-3"/>
    <n v="6.4491099999999997E-4"/>
    <n v="3.21248E-4"/>
    <n v="0"/>
    <n v="2.1827800000000001E-5"/>
    <n v="3.515106E-3"/>
    <n v="59331.512739999998"/>
  </r>
  <r>
    <n v="51181"/>
    <x v="12"/>
    <s v="Demand Control Ventilation"/>
    <b v="1"/>
    <n v="0.42843368100000001"/>
    <s v="Office"/>
    <s v="GA, Bibb County"/>
    <s v="150001_200000"/>
    <s v="Multizone CAV/VAV"/>
    <s v="gen2_t8_halogen"/>
    <s v="Georgia"/>
    <n v="13.08844444"/>
    <s v="D: Buildings with Hydronically Heated Multizone Systems"/>
    <n v="3.0538100000000002E-4"/>
    <n v="3.4443499999999998E-4"/>
    <n v="0"/>
    <n v="0"/>
    <n v="0"/>
    <n v="8.4362E-4"/>
    <n v="6.46986E-4"/>
    <n v="7.84821E-4"/>
    <n v="0"/>
    <n v="3.0317699999999999E-5"/>
    <n v="1.0426470000000001E-3"/>
    <n v="0"/>
    <n v="0"/>
    <n v="0"/>
    <n v="0"/>
    <n v="1.8862670000000001E-3"/>
    <n v="6.46986E-4"/>
    <n v="7.84821E-4"/>
    <n v="0"/>
    <n v="3.0317699999999999E-5"/>
    <n v="3.3483950000000001E-3"/>
    <n v="74975.894100000005"/>
  </r>
  <r>
    <n v="496"/>
    <x v="13"/>
    <s v="Energy Recovery for AHUs"/>
    <b v="1"/>
    <n v="81.383450730000007"/>
    <s v="Office"/>
    <s v="GA, Bibb County"/>
    <s v="_1000"/>
    <s v="Small Packaged Unit"/>
    <s v="gen2_t8_halogen"/>
    <s v="Georgia"/>
    <n v="38.538888890000003"/>
    <s v="A: Non Food-Service Buildings with Small Packaged Units"/>
    <n v="1.015777E-3"/>
    <n v="1.116138E-3"/>
    <n v="0"/>
    <n v="0"/>
    <n v="0"/>
    <n v="4.5996570000000001E-3"/>
    <n v="1.562017E-3"/>
    <n v="1.500307E-3"/>
    <n v="0"/>
    <n v="0"/>
    <n v="2.5177400000000001E-3"/>
    <n v="0"/>
    <n v="5.2298600000000002E-4"/>
    <n v="0"/>
    <n v="0"/>
    <n v="7.1173970000000001E-3"/>
    <n v="1.562017E-3"/>
    <n v="1.500307E-3"/>
    <n v="0"/>
    <n v="5.2298600000000002E-4"/>
    <n v="1.0701936E-2"/>
    <n v="81383.450729999997"/>
  </r>
  <r>
    <n v="497"/>
    <x v="13"/>
    <s v="Energy Recovery for AHUs"/>
    <b v="1"/>
    <n v="38.800378299999998"/>
    <s v="Office"/>
    <s v="GA, Bibb County"/>
    <s v="1001_3000"/>
    <s v="Small Packaged Unit"/>
    <s v="gen2_t8_halogen"/>
    <s v="Georgia"/>
    <n v="21.15138889"/>
    <s v="A: Non Food-Service Buildings with Small Packaged Units"/>
    <n v="5.7191900000000005E-4"/>
    <n v="6.4292600000000004E-4"/>
    <n v="0"/>
    <n v="0"/>
    <n v="0"/>
    <n v="2.6312990000000001E-3"/>
    <n v="1.1190830000000001E-3"/>
    <n v="1.208448E-3"/>
    <n v="0"/>
    <n v="1.7394900000000001E-4"/>
    <n v="4.6778599999999998E-4"/>
    <n v="0"/>
    <n v="0"/>
    <n v="0"/>
    <n v="0"/>
    <n v="3.0990850000000001E-3"/>
    <n v="1.1190830000000001E-3"/>
    <n v="1.208448E-3"/>
    <n v="0"/>
    <n v="1.7394900000000001E-4"/>
    <n v="5.6005660000000004E-3"/>
    <n v="77600.756599999993"/>
  </r>
  <r>
    <n v="499"/>
    <x v="13"/>
    <s v="Energy Recovery for AHUs"/>
    <b v="1"/>
    <n v="11.490758400000001"/>
    <s v="Office"/>
    <s v="GA, Bibb County"/>
    <s v="3001_8000"/>
    <s v="Small Packaged Unit"/>
    <s v="gen2_t8_halogen"/>
    <s v="Georgia"/>
    <n v="13.43434343"/>
    <s v="A: Non Food-Service Buildings with Small Packaged Units"/>
    <n v="2.7453999999999998E-4"/>
    <n v="3.2644599999999998E-4"/>
    <n v="0"/>
    <n v="0"/>
    <n v="0"/>
    <n v="1.425759E-3"/>
    <n v="5.3181400000000003E-4"/>
    <n v="4.8596300000000001E-4"/>
    <n v="0"/>
    <n v="9.4752899999999999E-5"/>
    <n v="3.5886300000000001E-4"/>
    <n v="0"/>
    <n v="0"/>
    <n v="0"/>
    <n v="0"/>
    <n v="1.784622E-3"/>
    <n v="5.3181400000000003E-4"/>
    <n v="4.8596300000000001E-4"/>
    <n v="0"/>
    <n v="9.4752899999999999E-5"/>
    <n v="2.8970430000000002E-3"/>
    <n v="63199.171219999997"/>
  </r>
  <r>
    <n v="1234"/>
    <x v="13"/>
    <s v="Energy Recovery for AHUs"/>
    <b v="1"/>
    <n v="4.8608500059999997"/>
    <s v="Office"/>
    <s v="GA, Bibb County"/>
    <s v="8001_12000"/>
    <s v="Small Packaged Unit"/>
    <s v="gen1_t12_incandescent"/>
    <s v="Georgia"/>
    <n v="16.965833329999999"/>
    <s v="A: Non Food-Service Buildings with Small Packaged Units"/>
    <n v="2.83813E-4"/>
    <n v="3.3533199999999998E-4"/>
    <n v="0"/>
    <n v="0"/>
    <n v="0"/>
    <n v="1.3601830000000001E-3"/>
    <n v="6.6633899999999995E-4"/>
    <n v="7.23791E-4"/>
    <n v="0"/>
    <n v="6.3579300000000003E-5"/>
    <n v="0"/>
    <n v="0"/>
    <n v="0"/>
    <n v="0"/>
    <n v="0"/>
    <n v="1.3601830000000001E-3"/>
    <n v="6.6633899999999995E-4"/>
    <n v="7.23791E-4"/>
    <n v="0"/>
    <n v="6.3579300000000003E-5"/>
    <n v="2.8139380000000002E-3"/>
    <n v="48608.500059999998"/>
  </r>
  <r>
    <n v="6139"/>
    <x v="13"/>
    <s v="Energy Recovery for AHUs"/>
    <b v="1"/>
    <n v="3.0392805269999998"/>
    <s v="Office"/>
    <s v="GA, Bibb County"/>
    <s v="12001_30000"/>
    <s v="Small Packaged Unit"/>
    <s v="gen5_led"/>
    <s v="Georgia"/>
    <n v="15.122089949999999"/>
    <s v="A: Non Food-Service Buildings with Small Packaged Units"/>
    <n v="3.31966E-4"/>
    <n v="3.7430200000000002E-4"/>
    <n v="0"/>
    <n v="0"/>
    <n v="0"/>
    <n v="1.77355E-3"/>
    <n v="5.4470799999999998E-4"/>
    <n v="6.2830600000000003E-4"/>
    <n v="0"/>
    <n v="0"/>
    <n v="2.6052900000000001E-4"/>
    <n v="0"/>
    <n v="8.619E-5"/>
    <n v="0"/>
    <n v="0"/>
    <n v="2.0340779999999999E-3"/>
    <n v="5.4470799999999998E-4"/>
    <n v="6.2830600000000003E-4"/>
    <n v="0"/>
    <n v="8.619E-5"/>
    <n v="3.2932819999999998E-3"/>
    <n v="63824.891060000002"/>
  </r>
  <r>
    <n v="19460"/>
    <x v="13"/>
    <s v="Energy Recovery for AHUs"/>
    <b v="1"/>
    <n v="0.35770594100000003"/>
    <s v="Office"/>
    <s v="GA, Bibb County"/>
    <s v="100001_150000"/>
    <s v="Small Packaged Unit"/>
    <s v="gen4_led"/>
    <s v="Georgia"/>
    <n v="15.050311110000001"/>
    <s v="A: Non Food-Service Buildings with Small Packaged Units"/>
    <n v="2.2235000000000001E-4"/>
    <n v="2.6935400000000002E-4"/>
    <n v="0"/>
    <n v="0"/>
    <n v="0"/>
    <n v="1.4453269999999999E-3"/>
    <n v="4.67804E-4"/>
    <n v="3.0133900000000002E-4"/>
    <n v="0"/>
    <n v="0"/>
    <n v="3.7979199999999997E-5"/>
    <n v="0"/>
    <n v="4.3749699999999999E-5"/>
    <n v="0"/>
    <n v="0"/>
    <n v="1.483306E-3"/>
    <n v="4.67804E-4"/>
    <n v="3.0133900000000002E-4"/>
    <n v="0"/>
    <n v="4.3749699999999999E-5"/>
    <n v="2.296195E-3"/>
    <n v="44713.242619999997"/>
  </r>
  <r>
    <n v="19461"/>
    <x v="13"/>
    <s v="Energy Recovery for AHUs"/>
    <b v="1"/>
    <n v="0.417575751"/>
    <s v="Office"/>
    <s v="GA, Bibb County"/>
    <s v="64001_70000"/>
    <s v="Small Packaged Unit"/>
    <s v="gen2_t8_halogen"/>
    <s v="Georgia"/>
    <n v="10.1263267"/>
    <s v="A: Non Food-Service Buildings with Small Packaged Units"/>
    <n v="8.0828399999999993E-5"/>
    <n v="1.14628E-4"/>
    <n v="0"/>
    <n v="0"/>
    <n v="0"/>
    <n v="5.5079100000000002E-4"/>
    <n v="1.8787099999999999E-4"/>
    <n v="1.91881E-4"/>
    <n v="0"/>
    <n v="2.5247200000000001E-5"/>
    <n v="1.0903900000000001E-5"/>
    <n v="0"/>
    <n v="0"/>
    <n v="0"/>
    <n v="0"/>
    <n v="5.6169499999999997E-4"/>
    <n v="1.8787099999999999E-4"/>
    <n v="1.91881E-4"/>
    <n v="0"/>
    <n v="2.5247200000000001E-5"/>
    <n v="9.6669400000000004E-4"/>
    <n v="27977.57532"/>
  </r>
  <r>
    <n v="19462"/>
    <x v="13"/>
    <s v="Energy Recovery for AHUs"/>
    <b v="1"/>
    <n v="0.23031316600000001"/>
    <s v="Office"/>
    <s v="GA, Bibb County"/>
    <s v="80001_100000"/>
    <s v="Small Packaged Unit"/>
    <s v="gen2_t8_halogen"/>
    <s v="Georgia"/>
    <n v="18.76533951"/>
    <s v="A: Non Food-Service Buildings with Small Packaged Units"/>
    <n v="1.3407499999999999E-4"/>
    <n v="1.56594E-4"/>
    <n v="0"/>
    <n v="0"/>
    <n v="0"/>
    <n v="7.6684099999999999E-4"/>
    <n v="2.6984900000000001E-4"/>
    <n v="2.6056099999999997E-4"/>
    <n v="0"/>
    <n v="0"/>
    <n v="6.4506100000000004E-6"/>
    <n v="0"/>
    <n v="2.3521300000000001E-5"/>
    <n v="0"/>
    <n v="0"/>
    <n v="7.7329199999999997E-4"/>
    <n v="2.6984900000000001E-4"/>
    <n v="2.6056099999999997E-4"/>
    <n v="0"/>
    <n v="2.3521300000000001E-5"/>
    <n v="1.3272259999999999E-3"/>
    <n v="20728.18492"/>
  </r>
  <r>
    <n v="19464"/>
    <x v="13"/>
    <s v="Energy Recovery for AHUs"/>
    <b v="1"/>
    <n v="0.67838500800000001"/>
    <s v="Office"/>
    <s v="GA, Bibb County"/>
    <s v="40001_52000"/>
    <s v="Small Packaged Unit"/>
    <s v="gen2_t8_halogen"/>
    <s v="Georgia"/>
    <n v="20.07355072"/>
    <s v="A: Non Food-Service Buildings with Small Packaged Units"/>
    <n v="2.1785500000000001E-4"/>
    <n v="2.50702E-4"/>
    <n v="0"/>
    <n v="0"/>
    <n v="0"/>
    <n v="1.301897E-3"/>
    <n v="5.0693600000000004E-4"/>
    <n v="2.5201200000000003E-4"/>
    <n v="0"/>
    <n v="0"/>
    <n v="2.53658E-5"/>
    <n v="0"/>
    <n v="5.1187999999999998E-5"/>
    <n v="0"/>
    <n v="0"/>
    <n v="1.3272620000000001E-3"/>
    <n v="5.0693600000000004E-4"/>
    <n v="2.5201200000000003E-4"/>
    <n v="0"/>
    <n v="5.1187999999999998E-5"/>
    <n v="2.137398E-3"/>
    <n v="31205.71038"/>
  </r>
  <r>
    <n v="19465"/>
    <x v="13"/>
    <s v="Energy Recovery for AHUs"/>
    <b v="1"/>
    <n v="0.533936564"/>
    <s v="Office"/>
    <s v="GA, Bibb County"/>
    <s v="52001_64000"/>
    <s v="Small Packaged Unit"/>
    <s v="gen4_led"/>
    <s v="Georgia"/>
    <n v="11.71125479"/>
    <s v="A: Non Food-Service Buildings with Small Packaged Units"/>
    <n v="1.01679E-4"/>
    <n v="1.3083100000000001E-4"/>
    <n v="0"/>
    <n v="0"/>
    <n v="0"/>
    <n v="4.8701499999999998E-4"/>
    <n v="2.9889800000000002E-4"/>
    <n v="1.33755E-4"/>
    <n v="0"/>
    <n v="0"/>
    <n v="2.81155E-4"/>
    <n v="0"/>
    <n v="3.6690399999999997E-5"/>
    <n v="0"/>
    <n v="0"/>
    <n v="7.6816999999999999E-4"/>
    <n v="2.9889800000000002E-4"/>
    <n v="1.33755E-4"/>
    <n v="0"/>
    <n v="3.6690399999999997E-5"/>
    <n v="1.237508E-3"/>
    <n v="30968.32072"/>
  </r>
  <r>
    <n v="22258"/>
    <x v="13"/>
    <s v="Energy Recovery for AHUs"/>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3"/>
    <s v="Energy Recovery for AHUs"/>
    <b v="1"/>
    <n v="0.318936518"/>
    <s v="Office"/>
    <s v="GA, Bibb County"/>
    <s v="30001_40000"/>
    <s v="Small Packaged Unit"/>
    <s v="gen2_t8_halogen"/>
    <s v="Georgia"/>
    <n v="17.219285710000001"/>
    <s v="A: Non Food-Service Buildings with Small Packaged Units"/>
    <n v="6.5893600000000002E-5"/>
    <n v="7.5996100000000002E-5"/>
    <n v="0"/>
    <n v="0"/>
    <n v="0"/>
    <n v="3.4113200000000001E-4"/>
    <n v="1.88102E-4"/>
    <n v="7.0978500000000005E-5"/>
    <n v="0"/>
    <n v="1.4352899999999999E-5"/>
    <n v="4.1299299999999999E-5"/>
    <n v="0"/>
    <n v="0"/>
    <n v="0"/>
    <n v="0"/>
    <n v="3.8243100000000003E-4"/>
    <n v="1.88102E-4"/>
    <n v="7.0978500000000005E-5"/>
    <n v="0"/>
    <n v="1.4352899999999999E-5"/>
    <n v="6.5586500000000005E-4"/>
    <n v="11162.778130000001"/>
  </r>
  <r>
    <n v="39679"/>
    <x v="13"/>
    <s v="Energy Recovery for AHUs"/>
    <b v="1"/>
    <n v="0.159007961"/>
    <s v="Office"/>
    <s v="GA, Bibb County"/>
    <s v="200001_400000"/>
    <s v="Multizone CAV/VAV"/>
    <s v="gen2_t8_halogen"/>
    <s v="Georgia"/>
    <n v="9.9453703699999991"/>
    <s v="F: Buildings with Electric Resistance Multizone Systems"/>
    <n v="1.6845400000000001E-4"/>
    <n v="1.92907E-4"/>
    <n v="0"/>
    <n v="0"/>
    <n v="0"/>
    <n v="7.5794700000000003E-4"/>
    <n v="5.5534099999999999E-4"/>
    <n v="2.8857900000000002E-4"/>
    <n v="0"/>
    <n v="1.6914200000000001E-5"/>
    <n v="0"/>
    <n v="0"/>
    <n v="0"/>
    <n v="0"/>
    <n v="0"/>
    <n v="7.5794700000000003E-4"/>
    <n v="5.5534099999999999E-4"/>
    <n v="2.8857900000000002E-4"/>
    <n v="0"/>
    <n v="1.6914200000000001E-5"/>
    <n v="1.6187809999999999E-3"/>
    <n v="47702.388339999998"/>
  </r>
  <r>
    <n v="39683"/>
    <x v="13"/>
    <s v="Energy Recovery for AHUs"/>
    <b v="1"/>
    <n v="8.8126999999999997E-2"/>
    <s v="Office"/>
    <s v="GA, Bibb County"/>
    <s v="400001_600000"/>
    <s v="Multizone CAV/VAV"/>
    <s v="gen1_t12_incandescent"/>
    <s v="Georgia"/>
    <n v="15.025861109999999"/>
    <s v="F: Buildings with Electric Resistance Multizone Systems"/>
    <n v="2.33E-4"/>
    <n v="2.6921900000000001E-4"/>
    <n v="0"/>
    <n v="0"/>
    <n v="0"/>
    <n v="1.197792E-3"/>
    <n v="5.8733699999999995E-4"/>
    <n v="4.6006600000000002E-4"/>
    <n v="0"/>
    <n v="1.39567E-5"/>
    <n v="0"/>
    <n v="0"/>
    <n v="0"/>
    <n v="0"/>
    <n v="0"/>
    <n v="1.197792E-3"/>
    <n v="5.8733699999999995E-4"/>
    <n v="4.6006600000000002E-4"/>
    <n v="0"/>
    <n v="1.39567E-5"/>
    <n v="2.2591519999999999E-3"/>
    <n v="44063.499819999997"/>
  </r>
  <r>
    <n v="43823"/>
    <x v="13"/>
    <s v="Energy Recovery for AHUs"/>
    <b v="1"/>
    <n v="7.4164390999999996E-2"/>
    <s v="Office"/>
    <s v="GA, Bibb County"/>
    <s v="600001_1mil"/>
    <s v="Multizone CAV/VAV"/>
    <s v="gen3_t5_cfl"/>
    <s v="Georgia"/>
    <n v="17.231222219999999"/>
    <s v="D: Buildings with Hydronically Heated Multizone Systems"/>
    <n v="3.2429799999999999E-4"/>
    <n v="3.7442600000000002E-4"/>
    <n v="0"/>
    <n v="0"/>
    <n v="0"/>
    <n v="1.733744E-3"/>
    <n v="6.4491099999999997E-4"/>
    <n v="3.21248E-4"/>
    <n v="0"/>
    <n v="0"/>
    <n v="7.6668799999999996E-4"/>
    <n v="0"/>
    <n v="2.1827800000000001E-5"/>
    <n v="0"/>
    <n v="0"/>
    <n v="2.500431E-3"/>
    <n v="6.4491099999999997E-4"/>
    <n v="3.21248E-4"/>
    <n v="0"/>
    <n v="2.1827800000000001E-5"/>
    <n v="3.4884180000000001E-3"/>
    <n v="59331.512739999998"/>
  </r>
  <r>
    <n v="51181"/>
    <x v="13"/>
    <s v="Energy Recovery for AHUs"/>
    <b v="1"/>
    <n v="0.42843368100000001"/>
    <s v="Office"/>
    <s v="GA, Bibb County"/>
    <s v="150001_200000"/>
    <s v="Multizone CAV/VAV"/>
    <s v="gen2_t8_halogen"/>
    <s v="Georgia"/>
    <n v="13.07626984"/>
    <s v="D: Buildings with Hydronically Heated Multizone Systems"/>
    <n v="3.0438200000000001E-4"/>
    <n v="3.4426500000000001E-4"/>
    <n v="0"/>
    <n v="0"/>
    <n v="0"/>
    <n v="8.4435100000000002E-4"/>
    <n v="6.46986E-4"/>
    <n v="7.84821E-4"/>
    <n v="0"/>
    <n v="3.0317699999999999E-5"/>
    <n v="1.038801E-3"/>
    <n v="0"/>
    <n v="0"/>
    <n v="0"/>
    <n v="0"/>
    <n v="1.883153E-3"/>
    <n v="6.46986E-4"/>
    <n v="7.84821E-4"/>
    <n v="0"/>
    <n v="3.0317699999999999E-5"/>
    <n v="3.3452809999999999E-3"/>
    <n v="74975.894100000005"/>
  </r>
  <r>
    <n v="496"/>
    <x v="14"/>
    <s v="Air Side Economizers for AHUs"/>
    <b v="1"/>
    <n v="81.383450730000007"/>
    <s v="Office"/>
    <s v="GA, Bibb County"/>
    <s v="_1000"/>
    <s v="Small Packaged Unit"/>
    <s v="gen2_t8_halogen"/>
    <s v="Georgia"/>
    <n v="40.069444439999998"/>
    <s v="A: Non Food-Service Buildings with Small Packaged Units"/>
    <n v="1.042526E-3"/>
    <n v="1.140533E-3"/>
    <n v="0"/>
    <n v="0"/>
    <n v="0"/>
    <n v="4.5232919999999999E-3"/>
    <n v="1.562017E-3"/>
    <n v="1.500307E-3"/>
    <n v="0"/>
    <n v="0"/>
    <n v="3.0191279999999998E-3"/>
    <n v="0"/>
    <n v="5.2298600000000002E-4"/>
    <n v="0"/>
    <n v="0"/>
    <n v="7.5424189999999999E-3"/>
    <n v="1.562017E-3"/>
    <n v="1.500307E-3"/>
    <n v="0"/>
    <n v="5.2298600000000002E-4"/>
    <n v="1.1126959000000001E-2"/>
    <n v="81383.450729999997"/>
  </r>
  <r>
    <n v="497"/>
    <x v="14"/>
    <s v="Air Side Economizers for AHUs"/>
    <b v="1"/>
    <n v="38.800378299999998"/>
    <s v="Office"/>
    <s v="GA, Bibb County"/>
    <s v="1001_3000"/>
    <s v="Small Packaged Unit"/>
    <s v="gen2_t8_halogen"/>
    <s v="Georgia"/>
    <n v="21.676388889999998"/>
    <s v="A: Non Food-Service Buildings with Small Packaged Units"/>
    <n v="5.7842699999999996E-4"/>
    <n v="6.48611E-4"/>
    <n v="0"/>
    <n v="0"/>
    <n v="0"/>
    <n v="2.5625280000000001E-3"/>
    <n v="1.1190830000000001E-3"/>
    <n v="1.208448E-3"/>
    <n v="0"/>
    <n v="1.7394900000000001E-4"/>
    <n v="6.75569E-4"/>
    <n v="0"/>
    <n v="0"/>
    <n v="0"/>
    <n v="0"/>
    <n v="3.2380970000000001E-3"/>
    <n v="1.1190830000000001E-3"/>
    <n v="1.208448E-3"/>
    <n v="0"/>
    <n v="1.7394900000000001E-4"/>
    <n v="5.7395780000000004E-3"/>
    <n v="77600.756599999993"/>
  </r>
  <r>
    <n v="499"/>
    <x v="14"/>
    <s v="Air Side Economizers for AHUs"/>
    <b v="1"/>
    <n v="11.490758400000001"/>
    <s v="Office"/>
    <s v="GA, Bibb County"/>
    <s v="3001_8000"/>
    <s v="Small Packaged Unit"/>
    <s v="gen2_t8_halogen"/>
    <s v="Georgia"/>
    <n v="14.1969697"/>
    <s v="A: Non Food-Service Buildings with Small Packaged Units"/>
    <n v="2.8350899999999999E-4"/>
    <n v="3.3572700000000002E-4"/>
    <n v="0"/>
    <n v="0"/>
    <n v="0"/>
    <n v="1.3930850000000001E-3"/>
    <n v="5.3181400000000003E-4"/>
    <n v="4.8596300000000001E-4"/>
    <n v="0"/>
    <n v="9.4752899999999999E-5"/>
    <n v="5.5599299999999996E-4"/>
    <n v="0"/>
    <n v="0"/>
    <n v="0"/>
    <n v="0"/>
    <n v="1.9490779999999999E-3"/>
    <n v="5.3181400000000003E-4"/>
    <n v="4.8596300000000001E-4"/>
    <n v="0"/>
    <n v="9.4752899999999999E-5"/>
    <n v="3.0614990000000001E-3"/>
    <n v="63199.171219999997"/>
  </r>
  <r>
    <n v="1234"/>
    <x v="14"/>
    <s v="Air Side Economizers for AHUs"/>
    <b v="1"/>
    <n v="4.8608500059999997"/>
    <s v="Office"/>
    <s v="GA, Bibb County"/>
    <s v="8001_12000"/>
    <s v="Small Packaged Unit"/>
    <s v="gen1_t12_incandescent"/>
    <s v="Georgia"/>
    <n v="17.41444444"/>
    <s v="A: Non Food-Service Buildings with Small Packaged Units"/>
    <n v="2.92069E-4"/>
    <n v="3.44199E-4"/>
    <n v="0"/>
    <n v="0"/>
    <n v="0"/>
    <n v="1.4346350000000001E-3"/>
    <n v="6.6633899999999995E-4"/>
    <n v="7.23791E-4"/>
    <n v="0"/>
    <n v="6.3579300000000003E-5"/>
    <n v="0"/>
    <n v="0"/>
    <n v="0"/>
    <n v="0"/>
    <n v="0"/>
    <n v="1.4346350000000001E-3"/>
    <n v="6.6633899999999995E-4"/>
    <n v="7.23791E-4"/>
    <n v="0"/>
    <n v="6.3579300000000003E-5"/>
    <n v="2.8883440000000002E-3"/>
    <n v="48608.500059999998"/>
  </r>
  <r>
    <n v="6139"/>
    <x v="14"/>
    <s v="Air Side Economizers for AHUs"/>
    <b v="1"/>
    <n v="3.0392805269999998"/>
    <s v="Office"/>
    <s v="GA, Bibb County"/>
    <s v="12001_30000"/>
    <s v="Small Packaged Unit"/>
    <s v="gen5_led"/>
    <s v="Georgia"/>
    <n v="15.95092593"/>
    <s v="A: Non Food-Service Buildings with Small Packaged Units"/>
    <n v="3.4288299999999999E-4"/>
    <n v="3.8539100000000001E-4"/>
    <n v="0"/>
    <n v="0"/>
    <n v="0"/>
    <n v="1.754998E-3"/>
    <n v="5.4470799999999998E-4"/>
    <n v="6.2830600000000003E-4"/>
    <n v="0"/>
    <n v="0"/>
    <n v="4.5961299999999999E-4"/>
    <n v="0"/>
    <n v="8.619E-5"/>
    <n v="0"/>
    <n v="0"/>
    <n v="2.214611E-3"/>
    <n v="5.4470799999999998E-4"/>
    <n v="6.2830600000000003E-4"/>
    <n v="0"/>
    <n v="8.619E-5"/>
    <n v="3.473786E-3"/>
    <n v="63824.891060000002"/>
  </r>
  <r>
    <n v="19460"/>
    <x v="14"/>
    <s v="Air Side Economizers for AHUs"/>
    <b v="1"/>
    <n v="0.35770594100000003"/>
    <s v="Office"/>
    <s v="GA, Bibb County"/>
    <s v="100001_150000"/>
    <s v="Small Packaged Unit"/>
    <s v="gen4_led"/>
    <s v="Georgia"/>
    <n v="14.94577778"/>
    <s v="A: Non Food-Service Buildings with Small Packaged Units"/>
    <n v="2.1996599999999999E-4"/>
    <n v="2.66123E-4"/>
    <n v="0"/>
    <n v="0"/>
    <n v="0"/>
    <n v="1.403954E-3"/>
    <n v="4.67804E-4"/>
    <n v="3.0133900000000002E-4"/>
    <n v="0"/>
    <n v="0"/>
    <n v="6.3403800000000004E-5"/>
    <n v="0"/>
    <n v="4.3749699999999999E-5"/>
    <n v="0"/>
    <n v="0"/>
    <n v="1.467358E-3"/>
    <n v="4.67804E-4"/>
    <n v="3.0133900000000002E-4"/>
    <n v="0"/>
    <n v="4.3749699999999999E-5"/>
    <n v="2.2802460000000001E-3"/>
    <n v="44713.242619999997"/>
  </r>
  <r>
    <n v="19461"/>
    <x v="14"/>
    <s v="Air Side Economizers for AHUs"/>
    <b v="1"/>
    <n v="0.417575751"/>
    <s v="Office"/>
    <s v="GA, Bibb County"/>
    <s v="64001_70000"/>
    <s v="Small Packaged Unit"/>
    <s v="gen2_t8_halogen"/>
    <s v="Georgia"/>
    <n v="10.07010779"/>
    <s v="A: Non Food-Service Buildings with Small Packaged Units"/>
    <n v="8.0019599999999995E-5"/>
    <n v="1.1375900000000001E-4"/>
    <n v="0"/>
    <n v="0"/>
    <n v="0"/>
    <n v="5.4103500000000004E-4"/>
    <n v="1.8787099999999999E-4"/>
    <n v="1.91881E-4"/>
    <n v="0"/>
    <n v="2.5247200000000001E-5"/>
    <n v="1.5293100000000001E-5"/>
    <n v="0"/>
    <n v="0"/>
    <n v="0"/>
    <n v="0"/>
    <n v="5.5632800000000003E-4"/>
    <n v="1.8787099999999999E-4"/>
    <n v="1.91881E-4"/>
    <n v="0"/>
    <n v="2.5247200000000001E-5"/>
    <n v="9.6132699999999999E-4"/>
    <n v="27977.57532"/>
  </r>
  <r>
    <n v="19462"/>
    <x v="14"/>
    <s v="Air Side Economizers for AHUs"/>
    <b v="1"/>
    <n v="0.23031316600000001"/>
    <s v="Office"/>
    <s v="GA, Bibb County"/>
    <s v="80001_100000"/>
    <s v="Small Packaged Unit"/>
    <s v="gen2_t8_halogen"/>
    <s v="Georgia"/>
    <n v="18.56283951"/>
    <s v="A: Non Food-Service Buildings with Small Packaged Units"/>
    <n v="1.32597E-4"/>
    <n v="1.54427E-4"/>
    <n v="0"/>
    <n v="0"/>
    <n v="0"/>
    <n v="7.43726E-4"/>
    <n v="2.6984900000000001E-4"/>
    <n v="2.6056099999999997E-4"/>
    <n v="0"/>
    <n v="0"/>
    <n v="1.52457E-5"/>
    <n v="0"/>
    <n v="2.3521300000000001E-5"/>
    <n v="0"/>
    <n v="0"/>
    <n v="7.5897200000000001E-4"/>
    <n v="2.6984900000000001E-4"/>
    <n v="2.6056099999999997E-4"/>
    <n v="0"/>
    <n v="2.3521300000000001E-5"/>
    <n v="1.312903E-3"/>
    <n v="20728.18492"/>
  </r>
  <r>
    <n v="19464"/>
    <x v="14"/>
    <s v="Air Side Economizers for AHUs"/>
    <b v="1"/>
    <n v="0.67838500800000001"/>
    <s v="Office"/>
    <s v="GA, Bibb County"/>
    <s v="40001_52000"/>
    <s v="Small Packaged Unit"/>
    <s v="gen2_t8_halogen"/>
    <s v="Georgia"/>
    <n v="19.995229470000002"/>
    <s v="A: Non Food-Service Buildings with Small Packaged Units"/>
    <n v="2.1652600000000001E-4"/>
    <n v="2.4905199999999999E-4"/>
    <n v="0"/>
    <n v="0"/>
    <n v="0"/>
    <n v="1.2810320000000001E-3"/>
    <n v="5.0693600000000004E-4"/>
    <n v="2.5201200000000003E-4"/>
    <n v="0"/>
    <n v="0"/>
    <n v="3.78847E-5"/>
    <n v="0"/>
    <n v="5.1187999999999998E-5"/>
    <n v="0"/>
    <n v="0"/>
    <n v="1.3189160000000001E-3"/>
    <n v="5.0693600000000004E-4"/>
    <n v="2.5201200000000003E-4"/>
    <n v="0"/>
    <n v="5.1187999999999998E-5"/>
    <n v="2.1290580000000001E-3"/>
    <n v="31205.71038"/>
  </r>
  <r>
    <n v="19465"/>
    <x v="14"/>
    <s v="Air Side Economizers for AHUs"/>
    <b v="1"/>
    <n v="0.533936564"/>
    <s v="Office"/>
    <s v="GA, Bibb County"/>
    <s v="52001_64000"/>
    <s v="Small Packaged Unit"/>
    <s v="gen4_led"/>
    <s v="Georgia"/>
    <n v="11.842816089999999"/>
    <s v="A: Non Food-Service Buildings with Small Packaged Units"/>
    <n v="1.02458E-4"/>
    <n v="1.31144E-4"/>
    <n v="0"/>
    <n v="0"/>
    <n v="0"/>
    <n v="4.7525900000000001E-4"/>
    <n v="2.9889800000000002E-4"/>
    <n v="1.33755E-4"/>
    <n v="0"/>
    <n v="0"/>
    <n v="3.0680699999999998E-4"/>
    <n v="0"/>
    <n v="3.6690399999999997E-5"/>
    <n v="0"/>
    <n v="0"/>
    <n v="7.8206700000000001E-4"/>
    <n v="2.9889800000000002E-4"/>
    <n v="1.33755E-4"/>
    <n v="0"/>
    <n v="3.6690399999999997E-5"/>
    <n v="1.2514099999999999E-3"/>
    <n v="30968.32072"/>
  </r>
  <r>
    <n v="22258"/>
    <x v="14"/>
    <s v="Air Side Economizers for AHUs"/>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4"/>
    <s v="Air Side Economizers for AHUs"/>
    <b v="1"/>
    <n v="0.318936518"/>
    <s v="Office"/>
    <s v="GA, Bibb County"/>
    <s v="30001_40000"/>
    <s v="Small Packaged Unit"/>
    <s v="gen2_t8_halogen"/>
    <s v="Georgia"/>
    <n v="18.12055556"/>
    <s v="A: Non Food-Service Buildings with Small Packaged Units"/>
    <n v="6.7910200000000006E-5"/>
    <n v="7.7869300000000003E-5"/>
    <n v="0"/>
    <n v="0"/>
    <n v="0"/>
    <n v="3.3310300000000001E-4"/>
    <n v="1.88102E-4"/>
    <n v="7.0978500000000005E-5"/>
    <n v="0"/>
    <n v="1.4352899999999999E-5"/>
    <n v="8.3653700000000002E-5"/>
    <n v="0"/>
    <n v="0"/>
    <n v="0"/>
    <n v="0"/>
    <n v="4.1675700000000002E-4"/>
    <n v="1.88102E-4"/>
    <n v="7.0978500000000005E-5"/>
    <n v="0"/>
    <n v="1.4352899999999999E-5"/>
    <n v="6.9019299999999997E-4"/>
    <n v="11162.778130000001"/>
  </r>
  <r>
    <n v="39679"/>
    <x v="14"/>
    <s v="Air Side Economizers for AHUs"/>
    <b v="1"/>
    <n v="0.159007961"/>
    <s v="Office"/>
    <s v="GA, Bibb County"/>
    <s v="200001_400000"/>
    <s v="Multizone CAV/VAV"/>
    <s v="gen2_t8_halogen"/>
    <s v="Georgia"/>
    <n v="10.54868519"/>
    <s v="F: Buildings with Electric Resistance Multizone Systems"/>
    <n v="1.8152899999999999E-4"/>
    <n v="2.0460899999999999E-4"/>
    <n v="0"/>
    <n v="0"/>
    <n v="0"/>
    <n v="8.5614800000000004E-4"/>
    <n v="5.5534099999999999E-4"/>
    <n v="2.8857900000000002E-4"/>
    <n v="0"/>
    <n v="1.6914200000000001E-5"/>
    <n v="0"/>
    <n v="0"/>
    <n v="0"/>
    <n v="0"/>
    <n v="0"/>
    <n v="8.5614800000000004E-4"/>
    <n v="5.5534099999999999E-4"/>
    <n v="2.8857900000000002E-4"/>
    <n v="0"/>
    <n v="1.6914200000000001E-5"/>
    <n v="1.716981E-3"/>
    <n v="47702.388339999998"/>
  </r>
  <r>
    <n v="39683"/>
    <x v="14"/>
    <s v="Air Side Economizers for AHUs"/>
    <b v="1"/>
    <n v="8.8126999999999997E-2"/>
    <s v="Office"/>
    <s v="GA, Bibb County"/>
    <s v="400001_600000"/>
    <s v="Multizone CAV/VAV"/>
    <s v="gen1_t12_incandescent"/>
    <s v="Georgia"/>
    <n v="15.31795"/>
    <s v="F: Buildings with Electric Resistance Multizone Systems"/>
    <n v="2.38636E-4"/>
    <n v="2.7445200000000001E-4"/>
    <n v="0"/>
    <n v="0"/>
    <n v="0"/>
    <n v="1.241706E-3"/>
    <n v="5.8733699999999995E-4"/>
    <n v="4.6006600000000002E-4"/>
    <n v="0"/>
    <n v="1.39567E-5"/>
    <n v="0"/>
    <n v="0"/>
    <n v="0"/>
    <n v="0"/>
    <n v="0"/>
    <n v="1.241706E-3"/>
    <n v="5.8733699999999995E-4"/>
    <n v="4.6006600000000002E-4"/>
    <n v="0"/>
    <n v="1.39567E-5"/>
    <n v="2.3030680000000001E-3"/>
    <n v="44063.499819999997"/>
  </r>
  <r>
    <n v="43823"/>
    <x v="14"/>
    <s v="Air Side Economizers for AHUs"/>
    <b v="1"/>
    <n v="7.4164390999999996E-2"/>
    <s v="Office"/>
    <s v="GA, Bibb County"/>
    <s v="600001_1mil"/>
    <s v="Multizone CAV/VAV"/>
    <s v="gen3_t5_cfl"/>
    <s v="Georgia"/>
    <n v="16.863913190000002"/>
    <s v="D: Buildings with Hydronically Heated Multizone Systems"/>
    <n v="3.1491000000000001E-4"/>
    <n v="3.6432000000000001E-4"/>
    <n v="0"/>
    <n v="0"/>
    <n v="0"/>
    <n v="1.6356039999999999E-3"/>
    <n v="6.4491099999999997E-4"/>
    <n v="3.21248E-4"/>
    <n v="0"/>
    <n v="0"/>
    <n v="7.9046599999999998E-4"/>
    <n v="0"/>
    <n v="2.1827800000000001E-5"/>
    <n v="0"/>
    <n v="0"/>
    <n v="2.4260710000000001E-3"/>
    <n v="6.4491099999999997E-4"/>
    <n v="3.21248E-4"/>
    <n v="0"/>
    <n v="2.1827800000000001E-5"/>
    <n v="3.4140569999999999E-3"/>
    <n v="59331.512739999998"/>
  </r>
  <r>
    <n v="51181"/>
    <x v="14"/>
    <s v="Air Side Economizers for AHUs"/>
    <b v="1"/>
    <n v="0.42843368100000001"/>
    <s v="Office"/>
    <s v="GA, Bibb County"/>
    <s v="150001_200000"/>
    <s v="Multizone CAV/VAV"/>
    <s v="gen2_t8_halogen"/>
    <s v="Georgia"/>
    <n v="13.00060317"/>
    <s v="D: Buildings with Hydronically Heated Multizone Systems"/>
    <n v="2.9938799999999999E-4"/>
    <n v="3.39048E-4"/>
    <n v="0"/>
    <n v="0"/>
    <n v="0"/>
    <n v="7.6940199999999998E-4"/>
    <n v="6.46986E-4"/>
    <n v="7.84821E-4"/>
    <n v="0"/>
    <n v="3.0317699999999999E-5"/>
    <n v="1.0943929999999999E-3"/>
    <n v="0"/>
    <n v="0"/>
    <n v="0"/>
    <n v="0"/>
    <n v="1.8637949999999999E-3"/>
    <n v="6.46986E-4"/>
    <n v="7.84821E-4"/>
    <n v="0"/>
    <n v="3.0317699999999999E-5"/>
    <n v="3.3259230000000002E-3"/>
    <n v="74975.894100000005"/>
  </r>
  <r>
    <n v="496"/>
    <x v="15"/>
    <s v="VRF with DOAS, 25pct Heat Pump Upsizing Allowance"/>
    <b v="1"/>
    <n v="81.383450730000007"/>
    <s v="Office"/>
    <s v="GA, Bibb County"/>
    <s v="_1000"/>
    <s v="Small Packaged Unit"/>
    <s v="gen2_t8_halogen"/>
    <s v="Georgia"/>
    <n v="21.16111111"/>
    <s v="A: Non Food-Service Buildings with Small Packaged Units"/>
    <n v="6.3168100000000004E-4"/>
    <n v="6.7288999999999999E-4"/>
    <n v="0"/>
    <n v="0"/>
    <n v="0"/>
    <n v="2.2917290000000002E-3"/>
    <n v="1.562017E-3"/>
    <n v="1.500307E-3"/>
    <n v="0"/>
    <n v="0"/>
    <n v="0"/>
    <n v="0"/>
    <n v="5.2298600000000002E-4"/>
    <n v="0"/>
    <n v="0"/>
    <n v="2.2917290000000002E-3"/>
    <n v="1.562017E-3"/>
    <n v="1.500307E-3"/>
    <n v="0"/>
    <n v="5.2298600000000002E-4"/>
    <n v="5.8762679999999996E-3"/>
    <n v="81383.450729999997"/>
  </r>
  <r>
    <n v="497"/>
    <x v="15"/>
    <s v="VRF with DOAS, 25pct Heat Pump Upsizing Allowance"/>
    <b v="1"/>
    <n v="38.800378299999998"/>
    <s v="Office"/>
    <s v="GA, Bibb County"/>
    <s v="1001_3000"/>
    <s v="Small Packaged Unit"/>
    <s v="gen2_t8_halogen"/>
    <s v="Georgia"/>
    <n v="13.48472222"/>
    <s v="A: Non Food-Service Buildings with Small Packaged Units"/>
    <n v="3.8034100000000002E-4"/>
    <n v="4.2550200000000002E-4"/>
    <n v="0"/>
    <n v="0"/>
    <n v="0"/>
    <n v="1.069069E-3"/>
    <n v="1.1190830000000001E-3"/>
    <n v="1.208448E-3"/>
    <n v="0"/>
    <n v="1.7394900000000001E-4"/>
    <n v="0"/>
    <n v="0"/>
    <n v="0"/>
    <n v="0"/>
    <n v="0"/>
    <n v="1.069069E-3"/>
    <n v="1.1190830000000001E-3"/>
    <n v="1.208448E-3"/>
    <n v="0"/>
    <n v="1.7394900000000001E-4"/>
    <n v="3.5705490000000001E-3"/>
    <n v="77600.756599999993"/>
  </r>
  <r>
    <n v="499"/>
    <x v="15"/>
    <s v="VRF with DOAS, 25pct Heat Pump Upsizing Allowance"/>
    <b v="1"/>
    <n v="11.490758400000001"/>
    <s v="Office"/>
    <s v="GA, Bibb County"/>
    <s v="3001_8000"/>
    <s v="Small Packaged Unit"/>
    <s v="gen2_t8_halogen"/>
    <s v="Georgia"/>
    <n v="8.2383838380000007"/>
    <s v="A: Non Food-Service Buildings with Small Packaged Units"/>
    <n v="1.70698E-4"/>
    <n v="2.1171499999999999E-4"/>
    <n v="0"/>
    <n v="0"/>
    <n v="0"/>
    <n v="6.6414200000000005E-4"/>
    <n v="5.3181400000000003E-4"/>
    <n v="4.8596300000000001E-4"/>
    <n v="0"/>
    <n v="9.4752899999999999E-5"/>
    <n v="0"/>
    <n v="0"/>
    <n v="0"/>
    <n v="0"/>
    <n v="0"/>
    <n v="6.6414200000000005E-4"/>
    <n v="5.3181400000000003E-4"/>
    <n v="4.8596300000000001E-4"/>
    <n v="0"/>
    <n v="9.4752899999999999E-5"/>
    <n v="1.776562E-3"/>
    <n v="63199.171219999997"/>
  </r>
  <r>
    <n v="1234"/>
    <x v="15"/>
    <s v="VRF with DOAS, 25pct Heat Pump Upsizing Allowance"/>
    <b v="1"/>
    <n v="4.8608500059999997"/>
    <s v="Office"/>
    <s v="GA, Bibb County"/>
    <s v="8001_12000"/>
    <s v="Small Packaged Unit"/>
    <s v="gen1_t12_incandescent"/>
    <s v="Georgia"/>
    <n v="13.218888890000001"/>
    <s v="A: Non Food-Service Buildings with Small Packaged Units"/>
    <n v="2.24782E-4"/>
    <n v="2.61272E-4"/>
    <n v="0"/>
    <n v="0"/>
    <n v="0"/>
    <n v="7.3871799999999997E-4"/>
    <n v="6.6633899999999995E-4"/>
    <n v="7.23791E-4"/>
    <n v="0"/>
    <n v="6.3579300000000003E-5"/>
    <n v="0"/>
    <n v="0"/>
    <n v="0"/>
    <n v="0"/>
    <n v="0"/>
    <n v="7.3871799999999997E-4"/>
    <n v="6.6633899999999995E-4"/>
    <n v="7.23791E-4"/>
    <n v="0"/>
    <n v="6.3579300000000003E-5"/>
    <n v="2.1924729999999999E-3"/>
    <n v="48608.500059999998"/>
  </r>
  <r>
    <n v="6139"/>
    <x v="15"/>
    <s v="VRF with DOAS, 25pct Heat Pump Upsizing Allowance"/>
    <b v="1"/>
    <n v="3.0392805269999998"/>
    <s v="Office"/>
    <s v="GA, Bibb County"/>
    <s v="12001_30000"/>
    <s v="Small Packaged Unit"/>
    <s v="gen5_led"/>
    <s v="Georgia"/>
    <n v="8.8068783069999999"/>
    <s v="A: Non Food-Service Buildings with Small Packaged Units"/>
    <n v="1.96341E-4"/>
    <n v="2.2404900000000001E-4"/>
    <n v="0"/>
    <n v="0"/>
    <n v="0"/>
    <n v="6.5878300000000002E-4"/>
    <n v="5.4470799999999998E-4"/>
    <n v="6.2830600000000003E-4"/>
    <n v="0"/>
    <n v="0"/>
    <n v="0"/>
    <n v="0"/>
    <n v="8.619E-5"/>
    <n v="0"/>
    <n v="0"/>
    <n v="6.5878300000000002E-4"/>
    <n v="5.4470799999999998E-4"/>
    <n v="6.2830600000000003E-4"/>
    <n v="0"/>
    <n v="8.619E-5"/>
    <n v="1.917958E-3"/>
    <n v="63824.891060000002"/>
  </r>
  <r>
    <n v="19460"/>
    <x v="15"/>
    <s v="VRF with DOAS, 25pct Heat Pump Upsizing Allowance"/>
    <b v="1"/>
    <n v="0.35770594100000003"/>
    <s v="Office"/>
    <s v="GA, Bibb County"/>
    <s v="100001_150000"/>
    <s v="Small Packaged Unit"/>
    <s v="gen4_led"/>
    <s v="Georgia"/>
    <n v="8.1258888890000005"/>
    <s v="A: Non Food-Service Buildings with Small Packaged Units"/>
    <n v="1.12656E-4"/>
    <n v="1.4544800000000001E-4"/>
    <n v="0"/>
    <n v="0"/>
    <n v="0"/>
    <n v="4.26861E-4"/>
    <n v="4.67804E-4"/>
    <n v="3.0133900000000002E-4"/>
    <n v="0"/>
    <n v="0"/>
    <n v="0"/>
    <n v="0"/>
    <n v="4.3746299999999998E-5"/>
    <n v="0"/>
    <n v="0"/>
    <n v="4.26861E-4"/>
    <n v="4.67804E-4"/>
    <n v="3.0133900000000002E-4"/>
    <n v="0"/>
    <n v="4.3746299999999998E-5"/>
    <n v="1.23975E-3"/>
    <n v="44713.242619999997"/>
  </r>
  <r>
    <n v="19461"/>
    <x v="15"/>
    <s v="VRF with DOAS, 25pct Heat Pump Upsizing Allowance"/>
    <b v="1"/>
    <n v="0.417575751"/>
    <s v="Office"/>
    <s v="GA, Bibb County"/>
    <s v="64001_70000"/>
    <s v="Small Packaged Unit"/>
    <s v="gen2_t8_halogen"/>
    <s v="Georgia"/>
    <n v="7.3157545610000003"/>
    <s v="A: Non Food-Service Buildings with Small Packaged Units"/>
    <n v="6.2017699999999994E-5"/>
    <n v="8.3225400000000004E-5"/>
    <n v="0"/>
    <n v="0"/>
    <n v="0"/>
    <n v="2.93388E-4"/>
    <n v="1.8787099999999999E-4"/>
    <n v="1.91881E-4"/>
    <n v="0"/>
    <n v="2.5247200000000001E-5"/>
    <n v="0"/>
    <n v="0"/>
    <n v="0"/>
    <n v="0"/>
    <n v="0"/>
    <n v="2.93388E-4"/>
    <n v="1.8787099999999999E-4"/>
    <n v="1.91881E-4"/>
    <n v="0"/>
    <n v="2.5247200000000001E-5"/>
    <n v="6.9838699999999997E-4"/>
    <n v="27977.57532"/>
  </r>
  <r>
    <n v="19462"/>
    <x v="15"/>
    <s v="VRF with DOAS, 25pct Heat Pump Upsizing Allowance"/>
    <b v="1"/>
    <n v="0.23031316600000001"/>
    <s v="Office"/>
    <s v="GA, Bibb County"/>
    <s v="80001_100000"/>
    <s v="Small Packaged Unit"/>
    <s v="gen2_t8_halogen"/>
    <s v="Georgia"/>
    <n v="11.130771599999999"/>
    <s v="A: Non Food-Service Buildings with Small Packaged Units"/>
    <n v="7.6372399999999994E-5"/>
    <n v="9.2583800000000006E-5"/>
    <n v="0"/>
    <n v="0"/>
    <n v="0"/>
    <n v="2.33322E-4"/>
    <n v="2.6984900000000001E-4"/>
    <n v="2.6056099999999997E-4"/>
    <n v="0"/>
    <n v="0"/>
    <n v="0"/>
    <n v="0"/>
    <n v="2.35191E-5"/>
    <n v="0"/>
    <n v="0"/>
    <n v="2.33322E-4"/>
    <n v="2.6984900000000001E-4"/>
    <n v="2.6056099999999997E-4"/>
    <n v="0"/>
    <n v="2.35191E-5"/>
    <n v="7.87252E-4"/>
    <n v="20728.18492"/>
  </r>
  <r>
    <n v="19464"/>
    <x v="15"/>
    <s v="VRF with DOAS, 25pct Heat Pump Upsizing Allowance"/>
    <b v="1"/>
    <n v="0.67838500800000001"/>
    <s v="Office"/>
    <s v="GA, Bibb County"/>
    <s v="40001_52000"/>
    <s v="Small Packaged Unit"/>
    <s v="gen2_t8_halogen"/>
    <s v="Georgia"/>
    <n v="12.01570048"/>
    <s v="A: Non Food-Service Buildings with Small Packaged Units"/>
    <n v="1.2863100000000001E-4"/>
    <n v="1.4978499999999999E-4"/>
    <n v="0"/>
    <n v="0"/>
    <n v="0"/>
    <n v="4.6927600000000002E-4"/>
    <n v="5.0693600000000004E-4"/>
    <n v="2.5201200000000003E-4"/>
    <n v="0"/>
    <n v="0"/>
    <n v="0"/>
    <n v="0"/>
    <n v="5.1187999999999998E-5"/>
    <n v="0"/>
    <n v="0"/>
    <n v="4.6927600000000002E-4"/>
    <n v="5.0693600000000004E-4"/>
    <n v="2.5201200000000003E-4"/>
    <n v="0"/>
    <n v="5.1187999999999998E-5"/>
    <n v="1.279411E-3"/>
    <n v="31205.71038"/>
  </r>
  <r>
    <n v="19465"/>
    <x v="15"/>
    <s v="VRF with DOAS, 25pct Heat Pump Upsizing Allowance"/>
    <b v="1"/>
    <n v="0.533936564"/>
    <s v="Office"/>
    <s v="GA, Bibb County"/>
    <s v="52001_64000"/>
    <s v="Small Packaged Unit"/>
    <s v="gen4_led"/>
    <s v="Georgia"/>
    <n v="7.8314655169999998"/>
    <s v="A: Non Food-Service Buildings with Small Packaged Units"/>
    <n v="8.0643700000000002E-5"/>
    <n v="9.6694900000000001E-5"/>
    <n v="0"/>
    <n v="0"/>
    <n v="0"/>
    <n v="3.5819900000000002E-4"/>
    <n v="2.9889800000000002E-4"/>
    <n v="1.33755E-4"/>
    <n v="0"/>
    <n v="0"/>
    <n v="0"/>
    <n v="0"/>
    <n v="3.6690399999999997E-5"/>
    <n v="0"/>
    <n v="0"/>
    <n v="3.5819900000000002E-4"/>
    <n v="2.9889800000000002E-4"/>
    <n v="1.33755E-4"/>
    <n v="0"/>
    <n v="3.6690399999999997E-5"/>
    <n v="8.2753799999999995E-4"/>
    <n v="30968.32072"/>
  </r>
  <r>
    <n v="22258"/>
    <x v="15"/>
    <s v="VRF with DOAS, 25pct Heat Pump Upsizing Allowance"/>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5"/>
    <s v="VRF with DOAS, 25pct Heat Pump Upsizing Allowance"/>
    <b v="1"/>
    <n v="0.318936518"/>
    <s v="Office"/>
    <s v="GA, Bibb County"/>
    <s v="30001_40000"/>
    <s v="Small Packaged Unit"/>
    <s v="gen2_t8_halogen"/>
    <s v="Georgia"/>
    <n v="10.36571429"/>
    <s v="A: Non Food-Service Buildings with Small Packaged Units"/>
    <n v="3.9983400000000001E-5"/>
    <n v="4.7049799999999998E-5"/>
    <n v="0"/>
    <n v="0"/>
    <n v="0"/>
    <n v="1.21383E-4"/>
    <n v="1.88102E-4"/>
    <n v="7.0978500000000005E-5"/>
    <n v="0"/>
    <n v="1.4352899999999999E-5"/>
    <n v="0"/>
    <n v="0"/>
    <n v="0"/>
    <n v="0"/>
    <n v="0"/>
    <n v="1.21383E-4"/>
    <n v="1.88102E-4"/>
    <n v="7.0978500000000005E-5"/>
    <n v="0"/>
    <n v="1.4352899999999999E-5"/>
    <n v="3.9481899999999998E-4"/>
    <n v="11162.778130000001"/>
  </r>
  <r>
    <n v="39679"/>
    <x v="15"/>
    <s v="VRF with DOAS, 25pct Heat Pump Upsizing Allowance"/>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5"/>
    <s v="VRF with DOAS, 25pct Heat Pump Upsizing Allowance"/>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5"/>
    <s v="VRF with DOAS, 25pct Heat Pump Upsizing Allowance"/>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5"/>
    <s v="VRF with DOAS, 25pct Heat Pump Upsizing Allowance"/>
    <b v="1"/>
    <n v="0.42843368100000001"/>
    <s v="Office"/>
    <s v="GA, Bibb County"/>
    <s v="150001_200000"/>
    <s v="Multizone CAV/VAV"/>
    <s v="gen2_t8_halogen"/>
    <s v="Georgia"/>
    <n v="8.6055238099999993"/>
    <s v="D: Buildings with Hydronically Heated Multizone Systems"/>
    <n v="2.23835E-4"/>
    <n v="2.62353E-4"/>
    <n v="0"/>
    <n v="0"/>
    <n v="0"/>
    <n v="7.3941299999999996E-4"/>
    <n v="6.46986E-4"/>
    <n v="7.84821E-4"/>
    <n v="0"/>
    <n v="3.0317699999999999E-5"/>
    <n v="0"/>
    <n v="0"/>
    <n v="0"/>
    <n v="0"/>
    <n v="0"/>
    <n v="7.3941299999999996E-4"/>
    <n v="6.46986E-4"/>
    <n v="7.84821E-4"/>
    <n v="0"/>
    <n v="3.0317699999999999E-5"/>
    <n v="2.2015369999999999E-3"/>
    <n v="74975.894100000005"/>
  </r>
  <r>
    <n v="496"/>
    <x v="16"/>
    <s v="Unoccupied AHU Control"/>
    <b v="1"/>
    <n v="81.383450730000007"/>
    <s v="Office"/>
    <s v="GA, Bibb County"/>
    <s v="_1000"/>
    <s v="Small Packaged Unit"/>
    <s v="gen2_t8_halogen"/>
    <s v="Georgia"/>
    <n v="36.274999999999999"/>
    <s v="A: Non Food-Service Buildings with Small Packaged Units"/>
    <n v="8.9481999999999995E-4"/>
    <n v="1.008573E-3"/>
    <n v="0"/>
    <n v="0"/>
    <n v="0"/>
    <n v="3.3477300000000002E-3"/>
    <n v="1.562017E-3"/>
    <n v="1.500307E-3"/>
    <n v="0"/>
    <n v="0"/>
    <n v="3.1402320000000002E-3"/>
    <n v="0"/>
    <n v="5.2298600000000002E-4"/>
    <n v="0"/>
    <n v="0"/>
    <n v="6.4879619999999999E-3"/>
    <n v="1.562017E-3"/>
    <n v="1.500307E-3"/>
    <n v="0"/>
    <n v="5.2298600000000002E-4"/>
    <n v="1.0073271999999999E-2"/>
    <n v="81383.450729999997"/>
  </r>
  <r>
    <n v="497"/>
    <x v="16"/>
    <s v="Unoccupied AHU Control"/>
    <b v="1"/>
    <n v="38.800378299999998"/>
    <s v="Office"/>
    <s v="GA, Bibb County"/>
    <s v="1001_3000"/>
    <s v="Small Packaged Unit"/>
    <s v="gen2_t8_halogen"/>
    <s v="Georgia"/>
    <n v="18.925000000000001"/>
    <s v="A: Non Food-Service Buildings with Small Packaged Units"/>
    <n v="4.8296500000000002E-4"/>
    <n v="5.6238200000000005E-4"/>
    <n v="0"/>
    <n v="0"/>
    <n v="0"/>
    <n v="1.845403E-3"/>
    <n v="1.1190830000000001E-3"/>
    <n v="1.208448E-3"/>
    <n v="0"/>
    <n v="1.7394900000000001E-4"/>
    <n v="6.6416800000000003E-4"/>
    <n v="0"/>
    <n v="0"/>
    <n v="0"/>
    <n v="0"/>
    <n v="2.5095709999999999E-3"/>
    <n v="1.1190830000000001E-3"/>
    <n v="1.208448E-3"/>
    <n v="0"/>
    <n v="1.7394900000000001E-4"/>
    <n v="5.0110520000000002E-3"/>
    <n v="77600.756599999993"/>
  </r>
  <r>
    <n v="499"/>
    <x v="16"/>
    <s v="Unoccupied AHU Control"/>
    <b v="1"/>
    <n v="11.490758400000001"/>
    <s v="Office"/>
    <s v="GA, Bibb County"/>
    <s v="3001_8000"/>
    <s v="Small Packaged Unit"/>
    <s v="gen2_t8_halogen"/>
    <s v="Georgia"/>
    <n v="11.510606060000001"/>
    <s v="A: Non Food-Service Buildings with Small Packaged Units"/>
    <n v="2.1190099999999999E-4"/>
    <n v="2.7100799999999999E-4"/>
    <n v="0"/>
    <n v="0"/>
    <n v="0"/>
    <n v="8.9623199999999995E-4"/>
    <n v="5.3181400000000003E-4"/>
    <n v="4.8596300000000001E-4"/>
    <n v="0"/>
    <n v="9.4752899999999999E-5"/>
    <n v="4.73547E-4"/>
    <n v="0"/>
    <n v="0"/>
    <n v="0"/>
    <n v="0"/>
    <n v="1.3697780000000001E-3"/>
    <n v="5.3181400000000003E-4"/>
    <n v="4.8596300000000001E-4"/>
    <n v="0"/>
    <n v="9.4752899999999999E-5"/>
    <n v="2.482199E-3"/>
    <n v="63199.171219999997"/>
  </r>
  <r>
    <n v="1234"/>
    <x v="16"/>
    <s v="Unoccupied AHU Control"/>
    <b v="1"/>
    <n v="4.8608500059999997"/>
    <s v="Office"/>
    <s v="GA, Bibb County"/>
    <s v="8001_12000"/>
    <s v="Small Packaged Unit"/>
    <s v="gen1_t12_incandescent"/>
    <s v="Georgia"/>
    <n v="17.346111109999999"/>
    <s v="A: Non Food-Service Buildings with Small Packaged Units"/>
    <n v="2.8980100000000001E-4"/>
    <n v="3.4284499999999999E-4"/>
    <n v="0"/>
    <n v="0"/>
    <n v="0"/>
    <n v="1.423255E-3"/>
    <n v="6.6633899999999995E-4"/>
    <n v="7.23791E-4"/>
    <n v="0"/>
    <n v="6.3579300000000003E-5"/>
    <n v="0"/>
    <n v="0"/>
    <n v="0"/>
    <n v="0"/>
    <n v="0"/>
    <n v="1.423255E-3"/>
    <n v="6.6633899999999995E-4"/>
    <n v="7.23791E-4"/>
    <n v="0"/>
    <n v="6.3579300000000003E-5"/>
    <n v="2.8770100000000002E-3"/>
    <n v="48608.500059999998"/>
  </r>
  <r>
    <n v="6139"/>
    <x v="16"/>
    <s v="Unoccupied AHU Control"/>
    <b v="1"/>
    <n v="3.0392805269999998"/>
    <s v="Office"/>
    <s v="GA, Bibb County"/>
    <s v="12001_30000"/>
    <s v="Small Packaged Unit"/>
    <s v="gen5_led"/>
    <s v="Georgia"/>
    <n v="12.662169309999999"/>
    <s v="A: Non Food-Service Buildings with Small Packaged Units"/>
    <n v="2.5167599999999999E-4"/>
    <n v="3.0438299999999998E-4"/>
    <n v="0"/>
    <n v="0"/>
    <n v="0"/>
    <n v="1.1217379999999999E-3"/>
    <n v="5.4470799999999998E-4"/>
    <n v="6.2830600000000003E-4"/>
    <n v="0"/>
    <n v="0"/>
    <n v="3.7664900000000001E-4"/>
    <n v="0"/>
    <n v="8.619E-5"/>
    <n v="0"/>
    <n v="0"/>
    <n v="1.4983869999999999E-3"/>
    <n v="5.4470799999999998E-4"/>
    <n v="6.2830600000000003E-4"/>
    <n v="0"/>
    <n v="8.619E-5"/>
    <n v="2.7575619999999999E-3"/>
    <n v="63824.891060000002"/>
  </r>
  <r>
    <n v="19460"/>
    <x v="16"/>
    <s v="Unoccupied AHU Control"/>
    <b v="1"/>
    <n v="0.35770594100000003"/>
    <s v="Office"/>
    <s v="GA, Bibb County"/>
    <s v="100001_150000"/>
    <s v="Small Packaged Unit"/>
    <s v="gen4_led"/>
    <s v="Georgia"/>
    <n v="11.990133330000001"/>
    <s v="A: Non Food-Service Buildings with Small Packaged Units"/>
    <n v="1.5790300000000001E-4"/>
    <n v="2.1280999999999999E-4"/>
    <n v="0"/>
    <n v="0"/>
    <n v="0"/>
    <n v="9.6113399999999999E-4"/>
    <n v="4.67804E-4"/>
    <n v="3.0133900000000002E-4"/>
    <n v="0"/>
    <n v="0"/>
    <n v="5.5283800000000001E-5"/>
    <n v="0"/>
    <n v="4.3746299999999998E-5"/>
    <n v="0"/>
    <n v="0"/>
    <n v="1.0164180000000001E-3"/>
    <n v="4.67804E-4"/>
    <n v="3.0133900000000002E-4"/>
    <n v="0"/>
    <n v="4.3746299999999998E-5"/>
    <n v="1.82931E-3"/>
    <n v="44713.242619999997"/>
  </r>
  <r>
    <n v="19461"/>
    <x v="16"/>
    <s v="Unoccupied AHU Control"/>
    <b v="1"/>
    <n v="0.417575751"/>
    <s v="Office"/>
    <s v="GA, Bibb County"/>
    <s v="64001_70000"/>
    <s v="Small Packaged Unit"/>
    <s v="gen2_t8_halogen"/>
    <s v="Georgia"/>
    <n v="10.19096186"/>
    <s v="A: Non Food-Service Buildings with Small Packaged Units"/>
    <n v="8.0733499999999995E-5"/>
    <n v="1.1514300000000001E-4"/>
    <n v="0"/>
    <n v="0"/>
    <n v="0"/>
    <n v="5.5275400000000003E-4"/>
    <n v="1.8787099999999999E-4"/>
    <n v="1.91881E-4"/>
    <n v="0"/>
    <n v="2.5247200000000001E-5"/>
    <n v="1.51111E-5"/>
    <n v="0"/>
    <n v="0"/>
    <n v="0"/>
    <n v="0"/>
    <n v="5.6786499999999997E-4"/>
    <n v="1.8787099999999999E-4"/>
    <n v="1.91881E-4"/>
    <n v="0"/>
    <n v="2.5247200000000001E-5"/>
    <n v="9.7286400000000004E-4"/>
    <n v="27977.57532"/>
  </r>
  <r>
    <n v="19462"/>
    <x v="16"/>
    <s v="Unoccupied AHU Control"/>
    <b v="1"/>
    <n v="0.23031316600000001"/>
    <s v="Office"/>
    <s v="GA, Bibb County"/>
    <s v="80001_100000"/>
    <s v="Small Packaged Unit"/>
    <s v="gen2_t8_halogen"/>
    <s v="Georgia"/>
    <n v="14.69342593"/>
    <s v="A: Non Food-Service Buildings with Small Packaged Units"/>
    <n v="9.5069399999999995E-5"/>
    <n v="1.21988E-4"/>
    <n v="0"/>
    <n v="0"/>
    <n v="0"/>
    <n v="4.7339000000000002E-4"/>
    <n v="2.6984900000000001E-4"/>
    <n v="2.6056099999999997E-4"/>
    <n v="0"/>
    <n v="0"/>
    <n v="1.1908E-5"/>
    <n v="0"/>
    <n v="2.35191E-5"/>
    <n v="0"/>
    <n v="0"/>
    <n v="4.85298E-4"/>
    <n v="2.6984900000000001E-4"/>
    <n v="2.6056099999999997E-4"/>
    <n v="0"/>
    <n v="2.35191E-5"/>
    <n v="1.039229E-3"/>
    <n v="20728.18492"/>
  </r>
  <r>
    <n v="19464"/>
    <x v="16"/>
    <s v="Unoccupied AHU Control"/>
    <b v="1"/>
    <n v="0.67838500800000001"/>
    <s v="Office"/>
    <s v="GA, Bibb County"/>
    <s v="40001_52000"/>
    <s v="Small Packaged Unit"/>
    <s v="gen2_t8_halogen"/>
    <s v="Georgia"/>
    <n v="17.65658213"/>
    <s v="A: Non Food-Service Buildings with Small Packaged Units"/>
    <n v="1.87758E-4"/>
    <n v="2.1942700000000001E-4"/>
    <n v="0"/>
    <n v="0"/>
    <n v="0"/>
    <n v="1.0329619999999999E-3"/>
    <n v="5.0693600000000004E-4"/>
    <n v="2.5201200000000003E-4"/>
    <n v="0"/>
    <n v="0"/>
    <n v="3.6952300000000002E-5"/>
    <n v="0"/>
    <n v="5.1187999999999998E-5"/>
    <n v="0"/>
    <n v="0"/>
    <n v="1.0699139999999999E-3"/>
    <n v="5.0693600000000004E-4"/>
    <n v="2.5201200000000003E-4"/>
    <n v="0"/>
    <n v="5.1187999999999998E-5"/>
    <n v="1.8800430000000001E-3"/>
    <n v="31205.71038"/>
  </r>
  <r>
    <n v="19465"/>
    <x v="16"/>
    <s v="Unoccupied AHU Control"/>
    <b v="1"/>
    <n v="0.533936564"/>
    <s v="Office"/>
    <s v="GA, Bibb County"/>
    <s v="52001_64000"/>
    <s v="Small Packaged Unit"/>
    <s v="gen4_led"/>
    <s v="Georgia"/>
    <n v="11.836590040000001"/>
    <s v="A: Non Food-Service Buildings with Small Packaged Units"/>
    <n v="1.02334E-4"/>
    <n v="1.3164900000000001E-4"/>
    <n v="0"/>
    <n v="0"/>
    <n v="0"/>
    <n v="4.8573000000000003E-4"/>
    <n v="2.9889800000000002E-4"/>
    <n v="1.33755E-4"/>
    <n v="0"/>
    <n v="0"/>
    <n v="2.9567900000000003E-4"/>
    <n v="0"/>
    <n v="3.6690399999999997E-5"/>
    <n v="0"/>
    <n v="0"/>
    <n v="7.8140900000000005E-4"/>
    <n v="2.9889800000000002E-4"/>
    <n v="1.33755E-4"/>
    <n v="0"/>
    <n v="3.6690399999999997E-5"/>
    <n v="1.2507519999999999E-3"/>
    <n v="30968.32072"/>
  </r>
  <r>
    <n v="22258"/>
    <x v="16"/>
    <s v="Unoccupied AHU Control"/>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6"/>
    <s v="Unoccupied AHU Control"/>
    <b v="1"/>
    <n v="0.318936518"/>
    <s v="Office"/>
    <s v="GA, Bibb County"/>
    <s v="30001_40000"/>
    <s v="Small Packaged Unit"/>
    <s v="gen2_t8_halogen"/>
    <s v="Georgia"/>
    <n v="14.341269840000001"/>
    <s v="A: Non Food-Service Buildings with Small Packaged Units"/>
    <n v="4.97178E-5"/>
    <n v="6.1797499999999999E-5"/>
    <n v="0"/>
    <n v="0"/>
    <n v="0"/>
    <n v="2.0982800000000001E-4"/>
    <n v="1.88102E-4"/>
    <n v="7.0978500000000005E-5"/>
    <n v="0"/>
    <n v="1.4352899999999999E-5"/>
    <n v="6.2982800000000003E-5"/>
    <n v="0"/>
    <n v="0"/>
    <n v="0"/>
    <n v="0"/>
    <n v="2.7281099999999997E-4"/>
    <n v="1.88102E-4"/>
    <n v="7.0978500000000005E-5"/>
    <n v="0"/>
    <n v="1.4352899999999999E-5"/>
    <n v="5.4624399999999998E-4"/>
    <n v="11162.778130000001"/>
  </r>
  <r>
    <n v="39679"/>
    <x v="16"/>
    <s v="Unoccupied AHU Control"/>
    <b v="1"/>
    <n v="0.159007961"/>
    <s v="Office"/>
    <s v="GA, Bibb County"/>
    <s v="200001_400000"/>
    <s v="Multizone CAV/VAV"/>
    <s v="gen2_t8_halogen"/>
    <s v="Georgia"/>
    <n v="9.8748055560000001"/>
    <s v="F: Buildings with Electric Resistance Multizone Systems"/>
    <n v="1.65682E-4"/>
    <n v="1.9153799999999999E-4"/>
    <n v="0"/>
    <n v="0"/>
    <n v="0"/>
    <n v="7.4645799999999997E-4"/>
    <n v="5.5534099999999999E-4"/>
    <n v="2.8857900000000002E-4"/>
    <n v="0"/>
    <n v="1.6914200000000001E-5"/>
    <n v="0"/>
    <n v="0"/>
    <n v="0"/>
    <n v="0"/>
    <n v="0"/>
    <n v="7.4645799999999997E-4"/>
    <n v="5.5534099999999999E-4"/>
    <n v="2.8857900000000002E-4"/>
    <n v="0"/>
    <n v="1.6914200000000001E-5"/>
    <n v="1.6072949999999999E-3"/>
    <n v="47702.388339999998"/>
  </r>
  <r>
    <n v="39683"/>
    <x v="16"/>
    <s v="Unoccupied AHU Control"/>
    <b v="1"/>
    <n v="8.8126999999999997E-2"/>
    <s v="Office"/>
    <s v="GA, Bibb County"/>
    <s v="400001_600000"/>
    <s v="Multizone CAV/VAV"/>
    <s v="gen1_t12_incandescent"/>
    <s v="Georgia"/>
    <n v="14.333427779999999"/>
    <s v="F: Buildings with Electric Resistance Multizone Systems"/>
    <n v="2.1805300000000001E-4"/>
    <n v="2.5681199999999998E-4"/>
    <n v="0"/>
    <n v="0"/>
    <n v="0"/>
    <n v="1.093683E-3"/>
    <n v="5.8733699999999995E-4"/>
    <n v="4.6006600000000002E-4"/>
    <n v="0"/>
    <n v="1.39576E-5"/>
    <n v="0"/>
    <n v="0"/>
    <n v="0"/>
    <n v="0"/>
    <n v="0"/>
    <n v="1.093683E-3"/>
    <n v="5.8733699999999995E-4"/>
    <n v="4.6006600000000002E-4"/>
    <n v="0"/>
    <n v="1.39576E-5"/>
    <n v="2.1550440000000001E-3"/>
    <n v="44063.499819999997"/>
  </r>
  <r>
    <n v="43823"/>
    <x v="16"/>
    <s v="Unoccupied AHU Control"/>
    <b v="1"/>
    <n v="7.4164390999999996E-2"/>
    <s v="Office"/>
    <s v="GA, Bibb County"/>
    <s v="600001_1mil"/>
    <s v="Multizone CAV/VAV"/>
    <s v="gen3_t5_cfl"/>
    <s v="Georgia"/>
    <n v="15.33231597"/>
    <s v="D: Buildings with Hydronically Heated Multizone Systems"/>
    <n v="2.7552300000000001E-4"/>
    <n v="3.3381300000000002E-4"/>
    <n v="0"/>
    <n v="0"/>
    <n v="0"/>
    <n v="1.4486150000000001E-3"/>
    <n v="6.4491099999999997E-4"/>
    <n v="3.21248E-4"/>
    <n v="0"/>
    <n v="0"/>
    <n v="6.6738699999999997E-4"/>
    <n v="0"/>
    <n v="2.1829200000000001E-5"/>
    <n v="0"/>
    <n v="0"/>
    <n v="2.1160010000000002E-3"/>
    <n v="6.4491099999999997E-4"/>
    <n v="3.21248E-4"/>
    <n v="0"/>
    <n v="2.1829200000000001E-5"/>
    <n v="3.1039890000000001E-3"/>
    <n v="59331.512739999998"/>
  </r>
  <r>
    <n v="51181"/>
    <x v="16"/>
    <s v="Unoccupied AHU Control"/>
    <b v="1"/>
    <n v="0.42843368100000001"/>
    <s v="Office"/>
    <s v="GA, Bibb County"/>
    <s v="150001_200000"/>
    <s v="Multizone CAV/VAV"/>
    <s v="gen2_t8_halogen"/>
    <s v="Georgia"/>
    <n v="13.250253969999999"/>
    <s v="D: Buildings with Hydronically Heated Multizone Systems"/>
    <n v="3.1118600000000003E-4"/>
    <n v="3.4878600000000002E-4"/>
    <n v="0"/>
    <n v="0"/>
    <n v="0"/>
    <n v="8.7388899999999998E-4"/>
    <n v="6.46986E-4"/>
    <n v="7.84821E-4"/>
    <n v="0"/>
    <n v="3.0317699999999999E-5"/>
    <n v="1.053773E-3"/>
    <n v="0"/>
    <n v="0"/>
    <n v="0"/>
    <n v="0"/>
    <n v="1.927663E-3"/>
    <n v="6.46986E-4"/>
    <n v="7.84821E-4"/>
    <n v="0"/>
    <n v="3.0317699999999999E-5"/>
    <n v="3.3897910000000001E-3"/>
    <n v="74975.894100000005"/>
  </r>
  <r>
    <n v="496"/>
    <x v="17"/>
    <s v="Variable Speed HP RTU, Electric Backup, Energy Recovery"/>
    <b v="1"/>
    <n v="81.383450730000007"/>
    <s v="Office"/>
    <s v="GA, Bibb County"/>
    <s v="_1000"/>
    <s v="Small Packaged Unit"/>
    <s v="gen2_t8_halogen"/>
    <s v="Georgia"/>
    <n v="22.955555560000001"/>
    <s v="A: Non Food-Service Buildings with Small Packaged Units"/>
    <n v="6.7821000000000005E-4"/>
    <n v="7.3229800000000004E-4"/>
    <n v="0"/>
    <n v="0"/>
    <n v="0"/>
    <n v="2.7908030000000001E-3"/>
    <n v="1.562017E-3"/>
    <n v="1.500307E-3"/>
    <n v="0"/>
    <n v="0"/>
    <n v="0"/>
    <n v="0"/>
    <n v="5.2298600000000002E-4"/>
    <n v="0"/>
    <n v="0"/>
    <n v="2.7908030000000001E-3"/>
    <n v="1.562017E-3"/>
    <n v="1.500307E-3"/>
    <n v="0"/>
    <n v="5.2298600000000002E-4"/>
    <n v="6.3745709999999999E-3"/>
    <n v="81383.450729999997"/>
  </r>
  <r>
    <n v="497"/>
    <x v="17"/>
    <s v="Variable Speed HP RTU, Electric Backup, Energy Recovery"/>
    <b v="1"/>
    <n v="38.800378299999998"/>
    <s v="Office"/>
    <s v="GA, Bibb County"/>
    <s v="1001_3000"/>
    <s v="Small Packaged Unit"/>
    <s v="gen2_t8_halogen"/>
    <s v="Georgia"/>
    <n v="15.070833329999999"/>
    <s v="A: Non Food-Service Buildings with Small Packaged Units"/>
    <n v="4.2866900000000001E-4"/>
    <n v="4.7555500000000001E-4"/>
    <n v="0"/>
    <n v="0"/>
    <n v="0"/>
    <n v="1.4890470000000001E-3"/>
    <n v="1.1190830000000001E-3"/>
    <n v="1.208448E-3"/>
    <n v="0"/>
    <n v="1.7394900000000001E-4"/>
    <n v="0"/>
    <n v="0"/>
    <n v="0"/>
    <n v="0"/>
    <n v="0"/>
    <n v="1.4890470000000001E-3"/>
    <n v="1.1190830000000001E-3"/>
    <n v="1.208448E-3"/>
    <n v="0"/>
    <n v="1.7394900000000001E-4"/>
    <n v="3.9905269999999998E-3"/>
    <n v="77600.756599999993"/>
  </r>
  <r>
    <n v="499"/>
    <x v="17"/>
    <s v="Variable Speed HP RTU, Electric Backup, Energy Recovery"/>
    <b v="1"/>
    <n v="11.490758400000001"/>
    <s v="Office"/>
    <s v="GA, Bibb County"/>
    <s v="3001_8000"/>
    <s v="Small Packaged Unit"/>
    <s v="gen2_t8_halogen"/>
    <s v="Georgia"/>
    <n v="8.7595959600000004"/>
    <s v="A: Non Food-Service Buildings with Small Packaged Units"/>
    <n v="1.87622E-4"/>
    <n v="2.2510499999999999E-4"/>
    <n v="0"/>
    <n v="0"/>
    <n v="0"/>
    <n v="7.7642900000000003E-4"/>
    <n v="5.3181400000000003E-4"/>
    <n v="4.8596300000000001E-4"/>
    <n v="0"/>
    <n v="9.4752899999999999E-5"/>
    <n v="0"/>
    <n v="0"/>
    <n v="0"/>
    <n v="0"/>
    <n v="0"/>
    <n v="7.7642900000000003E-4"/>
    <n v="5.3181400000000003E-4"/>
    <n v="4.8596300000000001E-4"/>
    <n v="0"/>
    <n v="9.4752899999999999E-5"/>
    <n v="1.888959E-3"/>
    <n v="63199.171219999997"/>
  </r>
  <r>
    <n v="1234"/>
    <x v="17"/>
    <s v="Variable Speed HP RTU, Electric Backup, Energy Recovery"/>
    <b v="1"/>
    <n v="4.8608500059999997"/>
    <s v="Office"/>
    <s v="GA, Bibb County"/>
    <s v="8001_12000"/>
    <s v="Small Packaged Unit"/>
    <s v="gen1_t12_incandescent"/>
    <s v="Georgia"/>
    <n v="12.651666669999999"/>
    <s v="A: Non Food-Service Buildings with Small Packaged Units"/>
    <n v="2.1097499999999999E-4"/>
    <n v="2.5005999999999997E-4"/>
    <n v="0"/>
    <n v="0"/>
    <n v="0"/>
    <n v="6.4468499999999998E-4"/>
    <n v="6.6633899999999995E-4"/>
    <n v="7.23791E-4"/>
    <n v="0"/>
    <n v="6.3579300000000003E-5"/>
    <n v="0"/>
    <n v="0"/>
    <n v="0"/>
    <n v="0"/>
    <n v="0"/>
    <n v="6.4468499999999998E-4"/>
    <n v="6.6633899999999995E-4"/>
    <n v="7.23791E-4"/>
    <n v="0"/>
    <n v="6.3579300000000003E-5"/>
    <n v="2.098394E-3"/>
    <n v="48608.500059999998"/>
  </r>
  <r>
    <n v="6139"/>
    <x v="17"/>
    <s v="Variable Speed HP RTU, Electric Backup, Energy Recovery"/>
    <b v="1"/>
    <n v="3.0392805269999998"/>
    <s v="Office"/>
    <s v="GA, Bibb County"/>
    <s v="12001_30000"/>
    <s v="Small Packaged Unit"/>
    <s v="gen5_led"/>
    <s v="Georgia"/>
    <n v="10.183068779999999"/>
    <s v="A: Non Food-Service Buildings with Small Packaged Units"/>
    <n v="2.3361899999999999E-4"/>
    <n v="2.5976100000000001E-4"/>
    <n v="0"/>
    <n v="0"/>
    <n v="0"/>
    <n v="9.5846099999999997E-4"/>
    <n v="5.4470799999999998E-4"/>
    <n v="6.2830600000000003E-4"/>
    <n v="0"/>
    <n v="0"/>
    <n v="0"/>
    <n v="0"/>
    <n v="8.619E-5"/>
    <n v="0"/>
    <n v="0"/>
    <n v="9.5846099999999997E-4"/>
    <n v="5.4470799999999998E-4"/>
    <n v="6.2830600000000003E-4"/>
    <n v="0"/>
    <n v="8.619E-5"/>
    <n v="2.2176639999999998E-3"/>
    <n v="63824.891060000002"/>
  </r>
  <r>
    <n v="19460"/>
    <x v="17"/>
    <s v="Variable Speed HP RTU, Electric Backup, Energy Recovery"/>
    <b v="1"/>
    <n v="0.35770594100000003"/>
    <s v="Office"/>
    <s v="GA, Bibb County"/>
    <s v="100001_150000"/>
    <s v="Small Packaged Unit"/>
    <s v="gen4_led"/>
    <s v="Georgia"/>
    <n v="10.856244439999999"/>
    <s v="A: Non Food-Service Buildings with Small Packaged Units"/>
    <n v="1.6177100000000001E-4"/>
    <n v="1.9508899999999999E-4"/>
    <n v="0"/>
    <n v="0"/>
    <n v="0"/>
    <n v="8.4342300000000005E-4"/>
    <n v="4.67804E-4"/>
    <n v="3.0133900000000002E-4"/>
    <n v="0"/>
    <n v="0"/>
    <n v="0"/>
    <n v="0"/>
    <n v="4.3749699999999999E-5"/>
    <n v="0"/>
    <n v="0"/>
    <n v="8.4342300000000005E-4"/>
    <n v="4.67804E-4"/>
    <n v="3.0133900000000002E-4"/>
    <n v="0"/>
    <n v="4.3749699999999999E-5"/>
    <n v="1.656315E-3"/>
    <n v="44713.242619999997"/>
  </r>
  <r>
    <n v="19461"/>
    <x v="17"/>
    <s v="Variable Speed HP RTU, Electric Backup, Energy Recovery"/>
    <b v="1"/>
    <n v="0.417575751"/>
    <s v="Office"/>
    <s v="GA, Bibb County"/>
    <s v="64001_70000"/>
    <s v="Small Packaged Unit"/>
    <s v="gen2_t8_halogen"/>
    <s v="Georgia"/>
    <n v="7.7633499170000002"/>
    <s v="A: Non Food-Service Buildings with Small Packaged Units"/>
    <n v="6.5614800000000001E-5"/>
    <n v="8.8317600000000003E-5"/>
    <n v="0"/>
    <n v="0"/>
    <n v="0"/>
    <n v="3.3611699999999998E-4"/>
    <n v="1.8787099999999999E-4"/>
    <n v="1.91881E-4"/>
    <n v="0"/>
    <n v="2.5247200000000001E-5"/>
    <n v="0"/>
    <n v="0"/>
    <n v="0"/>
    <n v="0"/>
    <n v="0"/>
    <n v="3.3611699999999998E-4"/>
    <n v="1.8787099999999999E-4"/>
    <n v="1.91881E-4"/>
    <n v="0"/>
    <n v="2.5247200000000001E-5"/>
    <n v="7.41116E-4"/>
    <n v="27977.57532"/>
  </r>
  <r>
    <n v="19462"/>
    <x v="17"/>
    <s v="Variable Speed HP RTU, Electric Backup, Energy Recovery"/>
    <b v="1"/>
    <n v="0.23031316600000001"/>
    <s v="Office"/>
    <s v="GA, Bibb County"/>
    <s v="80001_100000"/>
    <s v="Small Packaged Unit"/>
    <s v="gen2_t8_halogen"/>
    <s v="Georgia"/>
    <n v="13.57592593"/>
    <s v="A: Non Food-Service Buildings with Small Packaged Units"/>
    <n v="9.8006399999999997E-5"/>
    <n v="1.13193E-4"/>
    <n v="0"/>
    <n v="0"/>
    <n v="0"/>
    <n v="4.0625999999999998E-4"/>
    <n v="2.6984900000000001E-4"/>
    <n v="2.6056099999999997E-4"/>
    <n v="0"/>
    <n v="0"/>
    <n v="0"/>
    <n v="0"/>
    <n v="2.3521300000000001E-5"/>
    <n v="0"/>
    <n v="0"/>
    <n v="4.0625999999999998E-4"/>
    <n v="2.6984900000000001E-4"/>
    <n v="2.6056099999999997E-4"/>
    <n v="0"/>
    <n v="2.3521300000000001E-5"/>
    <n v="9.60191E-4"/>
    <n v="20728.18492"/>
  </r>
  <r>
    <n v="19464"/>
    <x v="17"/>
    <s v="Variable Speed HP RTU, Electric Backup, Energy Recovery"/>
    <b v="1"/>
    <n v="0.67838500800000001"/>
    <s v="Office"/>
    <s v="GA, Bibb County"/>
    <s v="40001_52000"/>
    <s v="Small Packaged Unit"/>
    <s v="gen2_t8_halogen"/>
    <s v="Georgia"/>
    <n v="13.68049517"/>
    <s v="A: Non Food-Service Buildings with Small Packaged Units"/>
    <n v="1.49102E-4"/>
    <n v="1.7090900000000001E-4"/>
    <n v="0"/>
    <n v="0"/>
    <n v="0"/>
    <n v="6.4654700000000003E-4"/>
    <n v="5.0693600000000004E-4"/>
    <n v="2.5201200000000003E-4"/>
    <n v="0"/>
    <n v="0"/>
    <n v="0"/>
    <n v="0"/>
    <n v="5.1187999999999998E-5"/>
    <n v="0"/>
    <n v="0"/>
    <n v="6.4654700000000003E-4"/>
    <n v="5.0693600000000004E-4"/>
    <n v="2.5201200000000003E-4"/>
    <n v="0"/>
    <n v="5.1187999999999998E-5"/>
    <n v="1.4566760000000001E-3"/>
    <n v="31205.71038"/>
  </r>
  <r>
    <n v="19465"/>
    <x v="17"/>
    <s v="Variable Speed HP RTU, Electric Backup, Energy Recovery"/>
    <b v="1"/>
    <n v="0.533936564"/>
    <s v="Office"/>
    <s v="GA, Bibb County"/>
    <s v="52001_64000"/>
    <s v="Small Packaged Unit"/>
    <s v="gen4_led"/>
    <s v="Georgia"/>
    <n v="8.1163793099999992"/>
    <s v="A: Non Food-Service Buildings with Small Packaged Units"/>
    <n v="8.0840999999999994E-5"/>
    <n v="1.00283E-4"/>
    <n v="0"/>
    <n v="0"/>
    <n v="0"/>
    <n v="3.88296E-4"/>
    <n v="2.9889800000000002E-4"/>
    <n v="1.33755E-4"/>
    <n v="0"/>
    <n v="0"/>
    <n v="0"/>
    <n v="0"/>
    <n v="3.6690399999999997E-5"/>
    <n v="0"/>
    <n v="0"/>
    <n v="3.88296E-4"/>
    <n v="2.9889800000000002E-4"/>
    <n v="1.33755E-4"/>
    <n v="0"/>
    <n v="3.6690399999999997E-5"/>
    <n v="8.5764399999999996E-4"/>
    <n v="30968.32072"/>
  </r>
  <r>
    <n v="22258"/>
    <x v="17"/>
    <s v="Variable Speed HP RTU, Electric Backup, Energy Recovery"/>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7"/>
    <s v="Variable Speed HP RTU, Electric Backup, Energy Recovery"/>
    <b v="1"/>
    <n v="0.318936518"/>
    <s v="Office"/>
    <s v="GA, Bibb County"/>
    <s v="30001_40000"/>
    <s v="Small Packaged Unit"/>
    <s v="gen2_t8_halogen"/>
    <s v="Georgia"/>
    <n v="11.96055556"/>
    <s v="A: Non Food-Service Buildings with Small Packaged Units"/>
    <n v="4.7213999999999999E-5"/>
    <n v="5.4288900000000001E-5"/>
    <n v="0"/>
    <n v="0"/>
    <n v="0"/>
    <n v="1.82129E-4"/>
    <n v="1.88102E-4"/>
    <n v="7.0978500000000005E-5"/>
    <n v="0"/>
    <n v="1.4355899999999999E-5"/>
    <n v="0"/>
    <n v="0"/>
    <n v="0"/>
    <n v="0"/>
    <n v="0"/>
    <n v="1.82129E-4"/>
    <n v="1.88102E-4"/>
    <n v="7.0978500000000005E-5"/>
    <n v="0"/>
    <n v="1.4355899999999999E-5"/>
    <n v="4.5556500000000001E-4"/>
    <n v="11162.778130000001"/>
  </r>
  <r>
    <n v="39679"/>
    <x v="17"/>
    <s v="Variable Speed HP RTU, Electric Backup, Energy Recovery"/>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7"/>
    <s v="Variable Speed HP RTU, Electric Backup, Energy Recovery"/>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7"/>
    <s v="Variable Speed HP RTU, Electric Backup, Energy Recovery"/>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7"/>
    <s v="Variable Speed HP RTU, Electric Backup, Energy Recovery"/>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18"/>
    <s v="Advanced RTU Controls"/>
    <b v="1"/>
    <n v="81.383450730000007"/>
    <s v="Office"/>
    <s v="GA, Bibb County"/>
    <s v="_1000"/>
    <s v="Small Packaged Unit"/>
    <s v="gen2_t8_halogen"/>
    <s v="Georgia"/>
    <n v="35.591666670000002"/>
    <s v="A: Non Food-Service Buildings with Small Packaged Units"/>
    <n v="8.7282899999999999E-4"/>
    <n v="9.5106300000000004E-4"/>
    <n v="0"/>
    <n v="0"/>
    <n v="0"/>
    <n v="2.4907420000000002E-3"/>
    <n v="1.562017E-3"/>
    <n v="1.500307E-3"/>
    <n v="0"/>
    <n v="0"/>
    <n v="3.807464E-3"/>
    <n v="0"/>
    <n v="5.2298600000000002E-4"/>
    <n v="0"/>
    <n v="0"/>
    <n v="6.2982059999999998E-3"/>
    <n v="1.562017E-3"/>
    <n v="1.500307E-3"/>
    <n v="0"/>
    <n v="5.2298600000000002E-4"/>
    <n v="9.8835160000000002E-3"/>
    <n v="81383.450729999997"/>
  </r>
  <r>
    <n v="497"/>
    <x v="18"/>
    <s v="Advanced RTU Controls"/>
    <b v="1"/>
    <n v="38.800378299999998"/>
    <s v="Office"/>
    <s v="GA, Bibb County"/>
    <s v="1001_3000"/>
    <s v="Small Packaged Unit"/>
    <s v="gen2_t8_halogen"/>
    <s v="Georgia"/>
    <n v="18.331944440000001"/>
    <s v="A: Non Food-Service Buildings with Small Packaged Units"/>
    <n v="4.7141099999999998E-4"/>
    <n v="5.3061600000000003E-4"/>
    <n v="0"/>
    <n v="0"/>
    <n v="0"/>
    <n v="1.439032E-3"/>
    <n v="1.1190830000000001E-3"/>
    <n v="1.208448E-3"/>
    <n v="0"/>
    <n v="1.7394900000000001E-4"/>
    <n v="9.1350700000000003E-4"/>
    <n v="0"/>
    <n v="0"/>
    <n v="0"/>
    <n v="0"/>
    <n v="2.3525389999999998E-3"/>
    <n v="1.1190830000000001E-3"/>
    <n v="1.208448E-3"/>
    <n v="0"/>
    <n v="1.7394900000000001E-4"/>
    <n v="4.8540199999999997E-3"/>
    <n v="77600.756599999993"/>
  </r>
  <r>
    <n v="499"/>
    <x v="18"/>
    <s v="Advanced RTU Controls"/>
    <b v="1"/>
    <n v="11.490758400000001"/>
    <s v="Office"/>
    <s v="GA, Bibb County"/>
    <s v="3001_8000"/>
    <s v="Small Packaged Unit"/>
    <s v="gen2_t8_halogen"/>
    <s v="Georgia"/>
    <n v="12.19090909"/>
    <s v="A: Non Food-Service Buildings with Small Packaged Units"/>
    <n v="2.2867100000000001E-4"/>
    <n v="2.7519000000000003E-4"/>
    <n v="0"/>
    <n v="0"/>
    <n v="0"/>
    <n v="7.8884500000000004E-4"/>
    <n v="5.3181400000000003E-4"/>
    <n v="4.8596300000000001E-4"/>
    <n v="0"/>
    <n v="9.4752899999999999E-5"/>
    <n v="7.2763700000000005E-4"/>
    <n v="0"/>
    <n v="0"/>
    <n v="0"/>
    <n v="0"/>
    <n v="1.516482E-3"/>
    <n v="5.3181400000000003E-4"/>
    <n v="4.8596300000000001E-4"/>
    <n v="0"/>
    <n v="9.4752899999999999E-5"/>
    <n v="2.6289030000000001E-3"/>
    <n v="63199.171219999997"/>
  </r>
  <r>
    <n v="1234"/>
    <x v="18"/>
    <s v="Advanced RTU Controls"/>
    <b v="1"/>
    <n v="4.8608500059999997"/>
    <s v="Office"/>
    <s v="GA, Bibb County"/>
    <s v="8001_12000"/>
    <s v="Small Packaged Unit"/>
    <s v="gen1_t12_incandescent"/>
    <s v="Georgia"/>
    <n v="16.414722220000002"/>
    <s v="A: Non Food-Service Buildings with Small Packaged Units"/>
    <n v="2.7869800000000002E-4"/>
    <n v="3.2443800000000003E-4"/>
    <n v="0"/>
    <n v="0"/>
    <n v="0"/>
    <n v="1.2687760000000001E-3"/>
    <n v="6.6633899999999995E-4"/>
    <n v="7.23791E-4"/>
    <n v="0"/>
    <n v="6.3579300000000003E-5"/>
    <n v="0"/>
    <n v="0"/>
    <n v="0"/>
    <n v="0"/>
    <n v="0"/>
    <n v="1.2687760000000001E-3"/>
    <n v="6.6633899999999995E-4"/>
    <n v="7.23791E-4"/>
    <n v="0"/>
    <n v="6.3579300000000003E-5"/>
    <n v="2.7225309999999998E-3"/>
    <n v="48608.500059999998"/>
  </r>
  <r>
    <n v="6139"/>
    <x v="18"/>
    <s v="Advanced RTU Controls"/>
    <b v="1"/>
    <n v="3.0392805269999998"/>
    <s v="Office"/>
    <s v="GA, Bibb County"/>
    <s v="12001_30000"/>
    <s v="Small Packaged Unit"/>
    <s v="gen5_led"/>
    <s v="Georgia"/>
    <n v="13.21640212"/>
    <s v="A: Non Food-Service Buildings with Small Packaged Units"/>
    <n v="2.6928E-4"/>
    <n v="3.0341800000000001E-4"/>
    <n v="0"/>
    <n v="0"/>
    <n v="0"/>
    <n v="9.4924199999999999E-4"/>
    <n v="5.4470799999999998E-4"/>
    <n v="6.2830600000000003E-4"/>
    <n v="0"/>
    <n v="0"/>
    <n v="6.6981600000000005E-4"/>
    <n v="0"/>
    <n v="8.619E-5"/>
    <n v="0"/>
    <n v="0"/>
    <n v="1.6190589999999999E-3"/>
    <n v="5.4470799999999998E-4"/>
    <n v="6.2830600000000003E-4"/>
    <n v="0"/>
    <n v="8.619E-5"/>
    <n v="2.8782619999999999E-3"/>
    <n v="63824.891060000002"/>
  </r>
  <r>
    <n v="19460"/>
    <x v="18"/>
    <s v="Advanced RTU Controls"/>
    <b v="1"/>
    <n v="0.35770594100000003"/>
    <s v="Office"/>
    <s v="GA, Bibb County"/>
    <s v="100001_150000"/>
    <s v="Small Packaged Unit"/>
    <s v="gen4_led"/>
    <s v="Georgia"/>
    <n v="10.826555559999999"/>
    <s v="A: Non Food-Service Buildings with Small Packaged Units"/>
    <n v="1.4910800000000001E-4"/>
    <n v="1.88467E-4"/>
    <n v="0"/>
    <n v="0"/>
    <n v="0"/>
    <n v="7.2271100000000001E-4"/>
    <n v="4.67804E-4"/>
    <n v="3.0133900000000002E-4"/>
    <n v="0"/>
    <n v="0"/>
    <n v="1.1618200000000001E-4"/>
    <n v="0"/>
    <n v="4.3749699999999999E-5"/>
    <n v="0"/>
    <n v="0"/>
    <n v="8.3889299999999995E-4"/>
    <n v="4.67804E-4"/>
    <n v="3.0133900000000002E-4"/>
    <n v="0"/>
    <n v="4.3749699999999999E-5"/>
    <n v="1.651785E-3"/>
    <n v="44713.242619999997"/>
  </r>
  <r>
    <n v="19461"/>
    <x v="18"/>
    <s v="Advanced RTU Controls"/>
    <b v="1"/>
    <n v="0.417575751"/>
    <s v="Office"/>
    <s v="GA, Bibb County"/>
    <s v="64001_70000"/>
    <s v="Small Packaged Unit"/>
    <s v="gen2_t8_halogen"/>
    <s v="Georgia"/>
    <n v="8.5836650080000005"/>
    <s v="A: Non Food-Service Buildings with Small Packaged Units"/>
    <n v="6.9966699999999995E-5"/>
    <n v="9.6479799999999997E-5"/>
    <n v="0"/>
    <n v="0"/>
    <n v="0"/>
    <n v="3.9208500000000002E-4"/>
    <n v="1.8787099999999999E-4"/>
    <n v="1.91881E-4"/>
    <n v="0"/>
    <n v="2.5247200000000001E-5"/>
    <n v="2.2345999999999999E-5"/>
    <n v="0"/>
    <n v="0"/>
    <n v="0"/>
    <n v="0"/>
    <n v="4.1443099999999999E-4"/>
    <n v="1.8787099999999999E-4"/>
    <n v="1.91881E-4"/>
    <n v="0"/>
    <n v="2.5247200000000001E-5"/>
    <n v="8.1942600000000005E-4"/>
    <n v="27977.57532"/>
  </r>
  <r>
    <n v="19462"/>
    <x v="18"/>
    <s v="Advanced RTU Controls"/>
    <b v="1"/>
    <n v="0.23031316600000001"/>
    <s v="Office"/>
    <s v="GA, Bibb County"/>
    <s v="80001_100000"/>
    <s v="Small Packaged Unit"/>
    <s v="gen2_t8_halogen"/>
    <s v="Georgia"/>
    <n v="14.07169753"/>
    <s v="A: Non Food-Service Buildings with Small Packaged Units"/>
    <n v="9.7001000000000002E-5"/>
    <n v="1.1553E-4"/>
    <n v="0"/>
    <n v="0"/>
    <n v="0"/>
    <n v="4.06148E-4"/>
    <n v="2.6984900000000001E-4"/>
    <n v="2.6056099999999997E-4"/>
    <n v="0"/>
    <n v="0"/>
    <n v="3.5173799999999999E-5"/>
    <n v="0"/>
    <n v="2.3521300000000001E-5"/>
    <n v="0"/>
    <n v="0"/>
    <n v="4.4132200000000001E-4"/>
    <n v="2.6984900000000001E-4"/>
    <n v="2.6056099999999997E-4"/>
    <n v="0"/>
    <n v="2.3521300000000001E-5"/>
    <n v="9.9525599999999992E-4"/>
    <n v="20728.18492"/>
  </r>
  <r>
    <n v="19464"/>
    <x v="18"/>
    <s v="Advanced RTU Controls"/>
    <b v="1"/>
    <n v="0.67838500800000001"/>
    <s v="Office"/>
    <s v="GA, Bibb County"/>
    <s v="40001_52000"/>
    <s v="Small Packaged Unit"/>
    <s v="gen2_t8_halogen"/>
    <s v="Georgia"/>
    <n v="15.27964976"/>
    <s v="A: Non Food-Service Buildings with Small Packaged Units"/>
    <n v="1.6059399999999999E-4"/>
    <n v="1.8792900000000001E-4"/>
    <n v="0"/>
    <n v="0"/>
    <n v="0"/>
    <n v="7.5432400000000001E-4"/>
    <n v="5.0693600000000004E-4"/>
    <n v="2.5201200000000003E-4"/>
    <n v="0"/>
    <n v="0"/>
    <n v="6.2498100000000004E-5"/>
    <n v="0"/>
    <n v="5.1187999999999998E-5"/>
    <n v="0"/>
    <n v="0"/>
    <n v="8.1682200000000003E-4"/>
    <n v="5.0693600000000004E-4"/>
    <n v="2.5201200000000003E-4"/>
    <n v="0"/>
    <n v="5.1187999999999998E-5"/>
    <n v="1.626951E-3"/>
    <n v="31205.71038"/>
  </r>
  <r>
    <n v="19465"/>
    <x v="18"/>
    <s v="Advanced RTU Controls"/>
    <b v="1"/>
    <n v="0.533936564"/>
    <s v="Office"/>
    <s v="GA, Bibb County"/>
    <s v="52001_64000"/>
    <s v="Small Packaged Unit"/>
    <s v="gen4_led"/>
    <s v="Georgia"/>
    <n v="10.594779689999999"/>
    <s v="A: Non Food-Service Buildings with Small Packaged Units"/>
    <n v="9.2199899999999998E-5"/>
    <n v="1.1446999999999999E-4"/>
    <n v="0"/>
    <n v="0"/>
    <n v="0"/>
    <n v="3.2506700000000001E-4"/>
    <n v="2.9889800000000002E-4"/>
    <n v="1.33755E-4"/>
    <n v="0"/>
    <n v="0"/>
    <n v="3.2512699999999998E-4"/>
    <n v="0"/>
    <n v="3.6690399999999997E-5"/>
    <n v="0"/>
    <n v="0"/>
    <n v="6.5019399999999999E-4"/>
    <n v="2.9889800000000002E-4"/>
    <n v="1.33755E-4"/>
    <n v="0"/>
    <n v="3.6690399999999997E-5"/>
    <n v="1.1195319999999999E-3"/>
    <n v="30968.32072"/>
  </r>
  <r>
    <n v="22258"/>
    <x v="18"/>
    <s v="Advanced RTU Controls"/>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8"/>
    <s v="Advanced RTU Controls"/>
    <b v="1"/>
    <n v="0.318936518"/>
    <s v="Office"/>
    <s v="GA, Bibb County"/>
    <s v="30001_40000"/>
    <s v="Small Packaged Unit"/>
    <s v="gen2_t8_halogen"/>
    <s v="Georgia"/>
    <n v="15.2834127"/>
    <s v="A: Non Food-Service Buildings with Small Packaged Units"/>
    <n v="5.4185199999999997E-5"/>
    <n v="6.2675599999999993E-5"/>
    <n v="0"/>
    <n v="0"/>
    <n v="0"/>
    <n v="1.8080200000000001E-4"/>
    <n v="1.88102E-4"/>
    <n v="7.0978500000000005E-5"/>
    <n v="0"/>
    <n v="1.4352899999999999E-5"/>
    <n v="1.2789400000000001E-4"/>
    <n v="0"/>
    <n v="0"/>
    <n v="0"/>
    <n v="0"/>
    <n v="3.0869600000000001E-4"/>
    <n v="1.88102E-4"/>
    <n v="7.0978500000000005E-5"/>
    <n v="0"/>
    <n v="1.4352899999999999E-5"/>
    <n v="5.8213000000000004E-4"/>
    <n v="11162.778130000001"/>
  </r>
  <r>
    <n v="39679"/>
    <x v="18"/>
    <s v="Advanced RTU Controls"/>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8"/>
    <s v="Advanced RTU Controls"/>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8"/>
    <s v="Advanced RTU Controls"/>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8"/>
    <s v="Advanced RTU Controls"/>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19"/>
    <s v="Hydronic Water-to-Water Geothermal Heat Pump"/>
    <b v="0"/>
    <n v="81.383450730000007"/>
    <s v="Office"/>
    <s v="GA, Bibb County"/>
    <s v="_1000"/>
    <s v="Small Packaged Unit"/>
    <s v="gen2_t8_halogen"/>
    <s v="Georgia"/>
    <n v="40.261111110000002"/>
    <s v="A: Non Food-Service Buildings with Small Packaged Units"/>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19"/>
    <s v="Hydronic Water-to-Water Geothermal Heat Pump"/>
    <b v="0"/>
    <n v="38.800378299999998"/>
    <s v="Office"/>
    <s v="GA, Bibb County"/>
    <s v="1001_3000"/>
    <s v="Small Packaged Unit"/>
    <s v="gen2_t8_halogen"/>
    <s v="Georgia"/>
    <n v="21.819444440000002"/>
    <s v="A: Non Food-Service Buildings with Small Packaged Units"/>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19"/>
    <s v="Hydronic Water-to-Water Geothermal Heat Pump"/>
    <b v="0"/>
    <n v="11.490758400000001"/>
    <s v="Office"/>
    <s v="GA, Bibb County"/>
    <s v="3001_8000"/>
    <s v="Small Packaged Unit"/>
    <s v="gen2_t8_halogen"/>
    <s v="Georgia"/>
    <n v="14.25757576"/>
    <s v="A: Non Food-Service Buildings with Small Packaged Units"/>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19"/>
    <s v="Hydronic Water-to-Water Geothermal Heat Pump"/>
    <b v="0"/>
    <n v="4.8608500059999997"/>
    <s v="Office"/>
    <s v="GA, Bibb County"/>
    <s v="8001_12000"/>
    <s v="Small Packaged Unit"/>
    <s v="gen1_t12_incandescent"/>
    <s v="Georgia"/>
    <n v="17.464722219999999"/>
    <s v="A: Non Food-Service Buildings with Small Packaged Units"/>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19"/>
    <s v="Hydronic Water-to-Water Geothermal Heat Pump"/>
    <b v="0"/>
    <n v="3.0392805269999998"/>
    <s v="Office"/>
    <s v="GA, Bibb County"/>
    <s v="12001_30000"/>
    <s v="Small Packaged Unit"/>
    <s v="gen5_led"/>
    <s v="Georgia"/>
    <n v="16.014682539999999"/>
    <s v="A: Non Food-Service Buildings with Small Packaged Units"/>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19"/>
    <s v="Hydronic Water-to-Water Geothermal Heat Pump"/>
    <b v="0"/>
    <n v="0.35770594100000003"/>
    <s v="Office"/>
    <s v="GA, Bibb County"/>
    <s v="100001_150000"/>
    <s v="Small Packaged Unit"/>
    <s v="gen4_led"/>
    <s v="Georgia"/>
    <n v="15.13015556"/>
    <s v="A: Non Food-Service Buildings with Small Packaged Units"/>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19"/>
    <s v="Hydronic Water-to-Water Geothermal Heat Pump"/>
    <b v="0"/>
    <n v="0.417575751"/>
    <s v="Office"/>
    <s v="GA, Bibb County"/>
    <s v="64001_70000"/>
    <s v="Small Packaged Unit"/>
    <s v="gen2_t8_halogen"/>
    <s v="Georgia"/>
    <n v="10.23988391"/>
    <s v="A: Non Food-Service Buildings with Small Packaged Units"/>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19"/>
    <s v="Hydronic Water-to-Water Geothermal Heat Pump"/>
    <b v="0"/>
    <n v="0.23031316600000001"/>
    <s v="Office"/>
    <s v="GA, Bibb County"/>
    <s v="80001_100000"/>
    <s v="Small Packaged Unit"/>
    <s v="gen2_t8_halogen"/>
    <s v="Georgia"/>
    <n v="18.855061729999999"/>
    <s v="A: Non Food-Service Buildings with Small Packaged Units"/>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19"/>
    <s v="Hydronic Water-to-Water Geothermal Heat Pump"/>
    <b v="0"/>
    <n v="0.67838500800000001"/>
    <s v="Office"/>
    <s v="GA, Bibb County"/>
    <s v="40001_52000"/>
    <s v="Small Packaged Unit"/>
    <s v="gen2_t8_halogen"/>
    <s v="Georgia"/>
    <n v="20.278140100000002"/>
    <s v="A: Non Food-Service Buildings with Small Packaged Units"/>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19"/>
    <s v="Hydronic Water-to-Water Geothermal Heat Pump"/>
    <b v="0"/>
    <n v="0.533936564"/>
    <s v="Office"/>
    <s v="GA, Bibb County"/>
    <s v="52001_64000"/>
    <s v="Small Packaged Unit"/>
    <s v="gen4_led"/>
    <s v="Georgia"/>
    <n v="11.93529693"/>
    <s v="A: Non Food-Service Buildings with Small Packaged Units"/>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19"/>
    <s v="Hydronic Water-to-Water Geothermal Heat Pump"/>
    <b v="1"/>
    <n v="0.39859335800000001"/>
    <s v="Office"/>
    <s v="GA, Bibb County"/>
    <s v="70001_80000"/>
    <s v="Zone-by-Zone"/>
    <s v="gen3_t5_cfl"/>
    <s v="Georgia"/>
    <n v="7.2016666669999996"/>
    <s v="I: Non-Lodging Buildings with Zone-by-Zone Systems"/>
    <n v="7.1037699999999999E-5"/>
    <n v="8.5455499999999995E-5"/>
    <n v="0"/>
    <n v="0"/>
    <n v="0"/>
    <n v="3.3092499999999998E-4"/>
    <n v="2.0172300000000001E-4"/>
    <n v="1.6212600000000001E-4"/>
    <n v="0"/>
    <n v="0"/>
    <n v="0"/>
    <n v="0"/>
    <n v="3.9830799999999998E-5"/>
    <n v="0"/>
    <n v="0"/>
    <n v="3.3092499999999998E-4"/>
    <n v="2.0172300000000001E-4"/>
    <n v="1.6212600000000001E-4"/>
    <n v="0"/>
    <n v="3.9830799999999998E-5"/>
    <n v="7.3460099999999998E-4"/>
    <n v="29894.50186"/>
  </r>
  <r>
    <n v="24953"/>
    <x v="19"/>
    <s v="Hydronic Water-to-Water Geothermal Heat Pump"/>
    <b v="0"/>
    <n v="0.318936518"/>
    <s v="Office"/>
    <s v="GA, Bibb County"/>
    <s v="30001_40000"/>
    <s v="Small Packaged Unit"/>
    <s v="gen2_t8_halogen"/>
    <s v="Georgia"/>
    <n v="18.227936509999999"/>
    <s v="A: Non Food-Service Buildings with Small Packaged Units"/>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19"/>
    <s v="Hydronic Water-to-Water Geothermal Heat Pum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9"/>
    <s v="Hydronic Water-to-Water Geothermal Heat Pum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9"/>
    <s v="Hydronic Water-to-Water Geothermal Heat Pump"/>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9"/>
    <s v="Hydronic Water-to-Water Geothermal Heat Pump"/>
    <b v="1"/>
    <n v="0.42843368100000001"/>
    <s v="Office"/>
    <s v="GA, Bibb County"/>
    <s v="150001_200000"/>
    <s v="Multizone CAV/VAV"/>
    <s v="gen2_t8_halogen"/>
    <s v="Georgia"/>
    <n v="9.5314761899999993"/>
    <s v="D: Buildings with Hydronically Heated Multizone Systems"/>
    <n v="2.58996E-4"/>
    <n v="2.90582E-4"/>
    <n v="0"/>
    <n v="0"/>
    <n v="0"/>
    <n v="9.7630199999999996E-4"/>
    <n v="6.46986E-4"/>
    <n v="7.84821E-4"/>
    <n v="0"/>
    <n v="3.0317699999999999E-5"/>
    <n v="0"/>
    <n v="0"/>
    <n v="0"/>
    <n v="0"/>
    <n v="0"/>
    <n v="9.7630199999999996E-4"/>
    <n v="6.46986E-4"/>
    <n v="7.84821E-4"/>
    <n v="0"/>
    <n v="3.0317699999999999E-5"/>
    <n v="2.438422E-3"/>
    <n v="74975.894100000005"/>
  </r>
  <r>
    <n v="496"/>
    <x v="20"/>
    <s v="Packaged Water-to-Air Geothermal Heat Pump"/>
    <b v="1"/>
    <n v="81.383450730000007"/>
    <s v="Office"/>
    <s v="GA, Bibb County"/>
    <s v="_1000"/>
    <s v="Small Packaged Unit"/>
    <s v="gen2_t8_halogen"/>
    <s v="Georgia"/>
    <n v="23.33888889"/>
    <s v="A: Non Food-Service Buildings with Small Packaged Units"/>
    <n v="6.9622800000000002E-4"/>
    <n v="7.4495699999999998E-4"/>
    <n v="0"/>
    <n v="0"/>
    <n v="0"/>
    <n v="2.8964799999999999E-3"/>
    <n v="1.562017E-3"/>
    <n v="1.500307E-3"/>
    <n v="0"/>
    <n v="0"/>
    <n v="0"/>
    <n v="0"/>
    <n v="5.2298600000000002E-4"/>
    <n v="0"/>
    <n v="0"/>
    <n v="2.8964799999999999E-3"/>
    <n v="1.562017E-3"/>
    <n v="1.500307E-3"/>
    <n v="0"/>
    <n v="5.2298600000000002E-4"/>
    <n v="6.4810190000000002E-3"/>
    <n v="81383.450729999997"/>
  </r>
  <r>
    <n v="497"/>
    <x v="20"/>
    <s v="Packaged Water-to-Air Geothermal Heat Pump"/>
    <b v="1"/>
    <n v="38.800378299999998"/>
    <s v="Office"/>
    <s v="GA, Bibb County"/>
    <s v="1001_3000"/>
    <s v="Small Packaged Unit"/>
    <s v="gen2_t8_halogen"/>
    <s v="Georgia"/>
    <n v="14.440277780000001"/>
    <s v="A: Non Food-Service Buildings with Small Packaged Units"/>
    <n v="4.1072299999999999E-4"/>
    <n v="4.5566600000000002E-4"/>
    <n v="0"/>
    <n v="0"/>
    <n v="0"/>
    <n v="1.322085E-3"/>
    <n v="1.1190830000000001E-3"/>
    <n v="1.208448E-3"/>
    <n v="0"/>
    <n v="1.7394900000000001E-4"/>
    <n v="0"/>
    <n v="0"/>
    <n v="0"/>
    <n v="0"/>
    <n v="0"/>
    <n v="1.322085E-3"/>
    <n v="1.1190830000000001E-3"/>
    <n v="1.208448E-3"/>
    <n v="0"/>
    <n v="1.7394900000000001E-4"/>
    <n v="3.823566E-3"/>
    <n v="77600.756599999993"/>
  </r>
  <r>
    <n v="499"/>
    <x v="20"/>
    <s v="Packaged Water-to-Air Geothermal Heat Pump"/>
    <b v="1"/>
    <n v="11.490758400000001"/>
    <s v="Office"/>
    <s v="GA, Bibb County"/>
    <s v="3001_8000"/>
    <s v="Small Packaged Unit"/>
    <s v="gen2_t8_halogen"/>
    <s v="Georgia"/>
    <n v="8.3075757580000005"/>
    <s v="A: Non Food-Service Buildings with Small Packaged Units"/>
    <n v="1.7577900000000001E-4"/>
    <n v="2.1348800000000001E-4"/>
    <n v="0"/>
    <n v="0"/>
    <n v="0"/>
    <n v="6.7895399999999995E-4"/>
    <n v="5.3181400000000003E-4"/>
    <n v="4.8596300000000001E-4"/>
    <n v="0"/>
    <n v="9.4752899999999999E-5"/>
    <n v="0"/>
    <n v="0"/>
    <n v="0"/>
    <n v="0"/>
    <n v="0"/>
    <n v="6.7895399999999995E-4"/>
    <n v="5.3181400000000003E-4"/>
    <n v="4.8596300000000001E-4"/>
    <n v="0"/>
    <n v="9.4752899999999999E-5"/>
    <n v="1.791483E-3"/>
    <n v="63199.171219999997"/>
  </r>
  <r>
    <n v="1234"/>
    <x v="20"/>
    <s v="Packaged Water-to-Air Geothermal Heat Pump"/>
    <b v="1"/>
    <n v="4.8608500059999997"/>
    <s v="Office"/>
    <s v="GA, Bibb County"/>
    <s v="8001_12000"/>
    <s v="Small Packaged Unit"/>
    <s v="gen1_t12_incandescent"/>
    <s v="Georgia"/>
    <n v="13.01416667"/>
    <s v="A: Non Food-Service Buildings with Small Packaged Units"/>
    <n v="2.21666E-4"/>
    <n v="2.5722800000000002E-4"/>
    <n v="0"/>
    <n v="0"/>
    <n v="0"/>
    <n v="7.0480900000000003E-4"/>
    <n v="6.6633899999999995E-4"/>
    <n v="7.23791E-4"/>
    <n v="0"/>
    <n v="6.3579300000000003E-5"/>
    <n v="0"/>
    <n v="0"/>
    <n v="0"/>
    <n v="0"/>
    <n v="0"/>
    <n v="7.0480900000000003E-4"/>
    <n v="6.6633899999999995E-4"/>
    <n v="7.23791E-4"/>
    <n v="0"/>
    <n v="6.3579300000000003E-5"/>
    <n v="2.1585179999999999E-3"/>
    <n v="48608.500059999998"/>
  </r>
  <r>
    <n v="6139"/>
    <x v="20"/>
    <s v="Packaged Water-to-Air Geothermal Heat Pump"/>
    <b v="1"/>
    <n v="3.0392805269999998"/>
    <s v="Office"/>
    <s v="GA, Bibb County"/>
    <s v="12001_30000"/>
    <s v="Small Packaged Unit"/>
    <s v="gen5_led"/>
    <s v="Georgia"/>
    <n v="9.6329365080000002"/>
    <s v="A: Non Food-Service Buildings with Small Packaged Units"/>
    <n v="2.2099199999999999E-4"/>
    <n v="2.4548400000000002E-4"/>
    <n v="0"/>
    <n v="0"/>
    <n v="0"/>
    <n v="8.3865299999999997E-4"/>
    <n v="5.4470799999999998E-4"/>
    <n v="6.2830600000000003E-4"/>
    <n v="0"/>
    <n v="0"/>
    <n v="0"/>
    <n v="0"/>
    <n v="8.619E-5"/>
    <n v="0"/>
    <n v="0"/>
    <n v="8.3865299999999997E-4"/>
    <n v="5.4470799999999998E-4"/>
    <n v="6.2830600000000003E-4"/>
    <n v="0"/>
    <n v="8.619E-5"/>
    <n v="2.0978569999999998E-3"/>
    <n v="63824.891060000002"/>
  </r>
  <r>
    <n v="19460"/>
    <x v="20"/>
    <s v="Packaged Water-to-Air Geothermal Heat Pump"/>
    <b v="1"/>
    <n v="0.35770594100000003"/>
    <s v="Office"/>
    <s v="GA, Bibb County"/>
    <s v="100001_150000"/>
    <s v="Small Packaged Unit"/>
    <s v="gen4_led"/>
    <s v="Georgia"/>
    <n v="9.1648666670000001"/>
    <s v="A: Non Food-Service Buildings with Small Packaged Units"/>
    <n v="1.34339E-4"/>
    <n v="1.6433800000000001E-4"/>
    <n v="0"/>
    <n v="0"/>
    <n v="0"/>
    <n v="5.8537599999999997E-4"/>
    <n v="4.67804E-4"/>
    <n v="3.0133900000000002E-4"/>
    <n v="0"/>
    <n v="0"/>
    <n v="0"/>
    <n v="0"/>
    <n v="4.3746299999999998E-5"/>
    <n v="0"/>
    <n v="0"/>
    <n v="5.8537599999999997E-4"/>
    <n v="4.67804E-4"/>
    <n v="3.0133900000000002E-4"/>
    <n v="0"/>
    <n v="4.3746299999999998E-5"/>
    <n v="1.3982650000000001E-3"/>
    <n v="44713.242619999997"/>
  </r>
  <r>
    <n v="19461"/>
    <x v="20"/>
    <s v="Packaged Water-to-Air Geothermal Heat Pump"/>
    <b v="1"/>
    <n v="0.417575751"/>
    <s v="Office"/>
    <s v="GA, Bibb County"/>
    <s v="64001_70000"/>
    <s v="Small Packaged Unit"/>
    <s v="gen2_t8_halogen"/>
    <s v="Georgia"/>
    <n v="8.0543117740000003"/>
    <s v="A: Non Food-Service Buildings with Small Packaged Units"/>
    <n v="7.2413699999999994E-5"/>
    <n v="9.1627599999999997E-5"/>
    <n v="0"/>
    <n v="0"/>
    <n v="0"/>
    <n v="3.6389300000000001E-4"/>
    <n v="1.8787099999999999E-4"/>
    <n v="1.91881E-4"/>
    <n v="0"/>
    <n v="2.5247200000000001E-5"/>
    <n v="0"/>
    <n v="0"/>
    <n v="0"/>
    <n v="0"/>
    <n v="0"/>
    <n v="3.6389300000000001E-4"/>
    <n v="1.8787099999999999E-4"/>
    <n v="1.91881E-4"/>
    <n v="0"/>
    <n v="2.5247200000000001E-5"/>
    <n v="7.6889199999999997E-4"/>
    <n v="27977.57532"/>
  </r>
  <r>
    <n v="19462"/>
    <x v="20"/>
    <s v="Packaged Water-to-Air Geothermal Heat Pump"/>
    <b v="1"/>
    <n v="0.23031316600000001"/>
    <s v="Office"/>
    <s v="GA, Bibb County"/>
    <s v="80001_100000"/>
    <s v="Small Packaged Unit"/>
    <s v="gen2_t8_halogen"/>
    <s v="Georgia"/>
    <n v="12.17975309"/>
    <s v="A: Non Food-Service Buildings with Small Packaged Units"/>
    <n v="8.7293900000000001E-5"/>
    <n v="1.01425E-4"/>
    <n v="0"/>
    <n v="0"/>
    <n v="0"/>
    <n v="3.07514E-4"/>
    <n v="2.6984900000000001E-4"/>
    <n v="2.6056099999999997E-4"/>
    <n v="0"/>
    <n v="0"/>
    <n v="0"/>
    <n v="0"/>
    <n v="2.35191E-5"/>
    <n v="0"/>
    <n v="0"/>
    <n v="3.07514E-4"/>
    <n v="2.6984900000000001E-4"/>
    <n v="2.6056099999999997E-4"/>
    <n v="0"/>
    <n v="2.35191E-5"/>
    <n v="8.6144399999999995E-4"/>
    <n v="20728.18492"/>
  </r>
  <r>
    <n v="19464"/>
    <x v="20"/>
    <s v="Packaged Water-to-Air Geothermal Heat Pump"/>
    <b v="1"/>
    <n v="0.67838500800000001"/>
    <s v="Office"/>
    <s v="GA, Bibb County"/>
    <s v="40001_52000"/>
    <s v="Small Packaged Unit"/>
    <s v="gen2_t8_halogen"/>
    <s v="Georgia"/>
    <n v="12.844625600000001"/>
    <s v="A: Non Food-Service Buildings with Small Packaged Units"/>
    <n v="1.3979300000000001E-4"/>
    <n v="1.6030300000000001E-4"/>
    <n v="0"/>
    <n v="0"/>
    <n v="0"/>
    <n v="5.5753900000000002E-4"/>
    <n v="5.0693600000000004E-4"/>
    <n v="2.5201200000000003E-4"/>
    <n v="0"/>
    <n v="0"/>
    <n v="0"/>
    <n v="0"/>
    <n v="5.1187999999999998E-5"/>
    <n v="0"/>
    <n v="0"/>
    <n v="5.5753900000000002E-4"/>
    <n v="5.0693600000000004E-4"/>
    <n v="2.5201200000000003E-4"/>
    <n v="0"/>
    <n v="5.1187999999999998E-5"/>
    <n v="1.3676739999999999E-3"/>
    <n v="31205.71038"/>
  </r>
  <r>
    <n v="19465"/>
    <x v="20"/>
    <s v="Packaged Water-to-Air Geothermal Heat Pump"/>
    <b v="1"/>
    <n v="0.533936564"/>
    <s v="Office"/>
    <s v="GA, Bibb County"/>
    <s v="52001_64000"/>
    <s v="Small Packaged Unit"/>
    <s v="gen4_led"/>
    <s v="Georgia"/>
    <n v="8.583189655"/>
    <s v="A: Non Food-Service Buildings with Small Packaged Units"/>
    <n v="9.0544400000000007E-5"/>
    <n v="1.06161E-4"/>
    <n v="0"/>
    <n v="0"/>
    <n v="0"/>
    <n v="4.3763299999999999E-4"/>
    <n v="2.9889800000000002E-4"/>
    <n v="1.33755E-4"/>
    <n v="0"/>
    <n v="0"/>
    <n v="0"/>
    <n v="0"/>
    <n v="3.6690399999999997E-5"/>
    <n v="0"/>
    <n v="0"/>
    <n v="4.3763299999999999E-4"/>
    <n v="2.9889800000000002E-4"/>
    <n v="1.33755E-4"/>
    <n v="0"/>
    <n v="3.6690399999999997E-5"/>
    <n v="9.0697100000000001E-4"/>
    <n v="30968.32072"/>
  </r>
  <r>
    <n v="22258"/>
    <x v="20"/>
    <s v="Packaged Water-to-Air Geothermal Heat Pump"/>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0"/>
    <s v="Packaged Water-to-Air Geothermal Heat Pump"/>
    <b v="1"/>
    <n v="0.318936518"/>
    <s v="Office"/>
    <s v="GA, Bibb County"/>
    <s v="30001_40000"/>
    <s v="Small Packaged Unit"/>
    <s v="gen2_t8_halogen"/>
    <s v="Georgia"/>
    <n v="11.33484127"/>
    <s v="A: Non Food-Service Buildings with Small Packaged Units"/>
    <n v="4.5293999999999997E-5"/>
    <n v="5.1448700000000001E-5"/>
    <n v="0"/>
    <n v="0"/>
    <n v="0"/>
    <n v="1.5829900000000001E-4"/>
    <n v="1.88102E-4"/>
    <n v="7.0978500000000005E-5"/>
    <n v="0"/>
    <n v="1.4352899999999999E-5"/>
    <n v="0"/>
    <n v="0"/>
    <n v="0"/>
    <n v="0"/>
    <n v="0"/>
    <n v="1.5829900000000001E-4"/>
    <n v="1.88102E-4"/>
    <n v="7.0978500000000005E-5"/>
    <n v="0"/>
    <n v="1.4352899999999999E-5"/>
    <n v="4.3173300000000001E-4"/>
    <n v="11162.778130000001"/>
  </r>
  <r>
    <n v="39679"/>
    <x v="20"/>
    <s v="Packaged Water-to-Air Geothermal Heat Pum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0"/>
    <s v="Packaged Water-to-Air Geothermal Heat Pum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0"/>
    <s v="Packaged Water-to-Air Geothermal Heat Pump"/>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0"/>
    <s v="Packaged Water-to-Air Geothermal Heat Pump"/>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1"/>
    <s v="Console Water-to-Air Geothermal Heat Pump"/>
    <b v="0"/>
    <n v="81.383450730000007"/>
    <s v="Office"/>
    <s v="GA, Bibb County"/>
    <s v="_1000"/>
    <s v="Small Packaged Unit"/>
    <s v="gen2_t8_halogen"/>
    <s v="Georgia"/>
    <n v="40.261111110000002"/>
    <s v="A: Non Food-Service Buildings with Small Packaged Units"/>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21"/>
    <s v="Console Water-to-Air Geothermal Heat Pump"/>
    <b v="0"/>
    <n v="38.800378299999998"/>
    <s v="Office"/>
    <s v="GA, Bibb County"/>
    <s v="1001_3000"/>
    <s v="Small Packaged Unit"/>
    <s v="gen2_t8_halogen"/>
    <s v="Georgia"/>
    <n v="21.819444440000002"/>
    <s v="A: Non Food-Service Buildings with Small Packaged Units"/>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21"/>
    <s v="Console Water-to-Air Geothermal Heat Pump"/>
    <b v="0"/>
    <n v="11.490758400000001"/>
    <s v="Office"/>
    <s v="GA, Bibb County"/>
    <s v="3001_8000"/>
    <s v="Small Packaged Unit"/>
    <s v="gen2_t8_halogen"/>
    <s v="Georgia"/>
    <n v="14.25757576"/>
    <s v="A: Non Food-Service Buildings with Small Packaged Units"/>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21"/>
    <s v="Console Water-to-Air Geothermal Heat Pump"/>
    <b v="0"/>
    <n v="4.8608500059999997"/>
    <s v="Office"/>
    <s v="GA, Bibb County"/>
    <s v="8001_12000"/>
    <s v="Small Packaged Unit"/>
    <s v="gen1_t12_incandescent"/>
    <s v="Georgia"/>
    <n v="17.464722219999999"/>
    <s v="A: Non Food-Service Buildings with Small Packaged Units"/>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21"/>
    <s v="Console Water-to-Air Geothermal Heat Pump"/>
    <b v="0"/>
    <n v="3.0392805269999998"/>
    <s v="Office"/>
    <s v="GA, Bibb County"/>
    <s v="12001_30000"/>
    <s v="Small Packaged Unit"/>
    <s v="gen5_led"/>
    <s v="Georgia"/>
    <n v="16.014682539999999"/>
    <s v="A: Non Food-Service Buildings with Small Packaged Units"/>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21"/>
    <s v="Console Water-to-Air Geothermal Heat Pump"/>
    <b v="0"/>
    <n v="0.35770594100000003"/>
    <s v="Office"/>
    <s v="GA, Bibb County"/>
    <s v="100001_150000"/>
    <s v="Small Packaged Unit"/>
    <s v="gen4_led"/>
    <s v="Georgia"/>
    <n v="15.13015556"/>
    <s v="A: Non Food-Service Buildings with Small Packaged Units"/>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21"/>
    <s v="Console Water-to-Air Geothermal Heat Pump"/>
    <b v="0"/>
    <n v="0.417575751"/>
    <s v="Office"/>
    <s v="GA, Bibb County"/>
    <s v="64001_70000"/>
    <s v="Small Packaged Unit"/>
    <s v="gen2_t8_halogen"/>
    <s v="Georgia"/>
    <n v="10.23988391"/>
    <s v="A: Non Food-Service Buildings with Small Packaged Units"/>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21"/>
    <s v="Console Water-to-Air Geothermal Heat Pump"/>
    <b v="0"/>
    <n v="0.23031316600000001"/>
    <s v="Office"/>
    <s v="GA, Bibb County"/>
    <s v="80001_100000"/>
    <s v="Small Packaged Unit"/>
    <s v="gen2_t8_halogen"/>
    <s v="Georgia"/>
    <n v="18.855061729999999"/>
    <s v="A: Non Food-Service Buildings with Small Packaged Units"/>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21"/>
    <s v="Console Water-to-Air Geothermal Heat Pump"/>
    <b v="0"/>
    <n v="0.67838500800000001"/>
    <s v="Office"/>
    <s v="GA, Bibb County"/>
    <s v="40001_52000"/>
    <s v="Small Packaged Unit"/>
    <s v="gen2_t8_halogen"/>
    <s v="Georgia"/>
    <n v="20.278140100000002"/>
    <s v="A: Non Food-Service Buildings with Small Packaged Units"/>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21"/>
    <s v="Console Water-to-Air Geothermal Heat Pump"/>
    <b v="0"/>
    <n v="0.533936564"/>
    <s v="Office"/>
    <s v="GA, Bibb County"/>
    <s v="52001_64000"/>
    <s v="Small Packaged Unit"/>
    <s v="gen4_led"/>
    <s v="Georgia"/>
    <n v="11.93529693"/>
    <s v="A: Non Food-Service Buildings with Small Packaged Units"/>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21"/>
    <s v="Console Water-to-Air Geothermal Heat Pump"/>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1"/>
    <s v="Console Water-to-Air Geothermal Heat Pump"/>
    <b v="0"/>
    <n v="0.318936518"/>
    <s v="Office"/>
    <s v="GA, Bibb County"/>
    <s v="30001_40000"/>
    <s v="Small Packaged Unit"/>
    <s v="gen2_t8_halogen"/>
    <s v="Georgia"/>
    <n v="18.227936509999999"/>
    <s v="A: Non Food-Service Buildings with Small Packaged Units"/>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21"/>
    <s v="Console Water-to-Air Geothermal Heat Pum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1"/>
    <s v="Console Water-to-Air Geothermal Heat Pum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1"/>
    <s v="Console Water-to-Air Geothermal Heat Pump"/>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1"/>
    <s v="Console Water-to-Air Geothermal Heat Pump"/>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2"/>
    <s v="Standard Performance HP RTU, Electric Backup"/>
    <b v="1"/>
    <n v="81.383450730000007"/>
    <s v="Office"/>
    <s v="GA, Bibb County"/>
    <s v="_1000"/>
    <s v="Small Packaged Unit"/>
    <s v="gen2_t8_halogen"/>
    <s v="Georgia"/>
    <n v="27.341666669999999"/>
    <s v="A: Non Food-Service Buildings with Small Packaged Units"/>
    <n v="8.2133499999999997E-4"/>
    <n v="8.7744400000000001E-4"/>
    <n v="0"/>
    <n v="0"/>
    <n v="0"/>
    <n v="4.0080189999999998E-3"/>
    <n v="1.562017E-3"/>
    <n v="1.500307E-3"/>
    <n v="0"/>
    <n v="0"/>
    <n v="0"/>
    <n v="0"/>
    <n v="5.2298600000000002E-4"/>
    <n v="0"/>
    <n v="0"/>
    <n v="4.0080189999999998E-3"/>
    <n v="1.562017E-3"/>
    <n v="1.500307E-3"/>
    <n v="0"/>
    <n v="5.2298600000000002E-4"/>
    <n v="7.5925580000000001E-3"/>
    <n v="81383.450729999997"/>
  </r>
  <r>
    <n v="497"/>
    <x v="22"/>
    <s v="Standard Performance HP RTU, Electric Backup"/>
    <b v="1"/>
    <n v="38.800378299999998"/>
    <s v="Office"/>
    <s v="GA, Bibb County"/>
    <s v="1001_3000"/>
    <s v="Small Packaged Unit"/>
    <s v="gen2_t8_halogen"/>
    <s v="Georgia"/>
    <n v="16.79861111"/>
    <s v="A: Non Food-Service Buildings with Small Packaged Units"/>
    <n v="4.7572599999999999E-4"/>
    <n v="5.3007599999999998E-4"/>
    <n v="0"/>
    <n v="0"/>
    <n v="0"/>
    <n v="1.946536E-3"/>
    <n v="1.1190830000000001E-3"/>
    <n v="1.208448E-3"/>
    <n v="0"/>
    <n v="1.7394900000000001E-4"/>
    <n v="0"/>
    <n v="0"/>
    <n v="0"/>
    <n v="0"/>
    <n v="0"/>
    <n v="1.946536E-3"/>
    <n v="1.1190830000000001E-3"/>
    <n v="1.208448E-3"/>
    <n v="0"/>
    <n v="1.7394900000000001E-4"/>
    <n v="4.4480159999999999E-3"/>
    <n v="77600.756599999993"/>
  </r>
  <r>
    <n v="499"/>
    <x v="22"/>
    <s v="Standard Performance HP RTU, Electric Backup"/>
    <b v="1"/>
    <n v="11.490758400000001"/>
    <s v="Office"/>
    <s v="GA, Bibb County"/>
    <s v="3001_8000"/>
    <s v="Small Packaged Unit"/>
    <s v="gen2_t8_halogen"/>
    <s v="Georgia"/>
    <n v="9.8212121210000003"/>
    <s v="A: Non Food-Service Buildings with Small Packaged Units"/>
    <n v="2.1037200000000001E-4"/>
    <n v="2.52382E-4"/>
    <n v="0"/>
    <n v="0"/>
    <n v="0"/>
    <n v="1.0054700000000001E-3"/>
    <n v="5.3181400000000003E-4"/>
    <n v="4.8596300000000001E-4"/>
    <n v="0"/>
    <n v="9.4752899999999999E-5"/>
    <n v="0"/>
    <n v="0"/>
    <n v="0"/>
    <n v="0"/>
    <n v="0"/>
    <n v="1.0054700000000001E-3"/>
    <n v="5.3181400000000003E-4"/>
    <n v="4.8596300000000001E-4"/>
    <n v="0"/>
    <n v="9.4752899999999999E-5"/>
    <n v="2.1178909999999998E-3"/>
    <n v="63199.171219999997"/>
  </r>
  <r>
    <n v="1234"/>
    <x v="22"/>
    <s v="Standard Performance HP RTU, Electric Backup"/>
    <b v="1"/>
    <n v="4.8608500059999997"/>
    <s v="Office"/>
    <s v="GA, Bibb County"/>
    <s v="8001_12000"/>
    <s v="Small Packaged Unit"/>
    <s v="gen1_t12_incandescent"/>
    <s v="Georgia"/>
    <n v="14.017222220000001"/>
    <s v="A: Non Food-Service Buildings with Small Packaged Units"/>
    <n v="2.33518E-4"/>
    <n v="2.7705399999999999E-4"/>
    <n v="0"/>
    <n v="0"/>
    <n v="0"/>
    <n v="8.7117499999999997E-4"/>
    <n v="6.6633899999999995E-4"/>
    <n v="7.23791E-4"/>
    <n v="0"/>
    <n v="6.3579300000000003E-5"/>
    <n v="0"/>
    <n v="0"/>
    <n v="0"/>
    <n v="0"/>
    <n v="0"/>
    <n v="8.7117499999999997E-4"/>
    <n v="6.6633899999999995E-4"/>
    <n v="7.23791E-4"/>
    <n v="0"/>
    <n v="6.3579300000000003E-5"/>
    <n v="2.3248840000000002E-3"/>
    <n v="48608.500059999998"/>
  </r>
  <r>
    <n v="6139"/>
    <x v="22"/>
    <s v="Standard Performance HP RTU, Electric Backup"/>
    <b v="1"/>
    <n v="3.0392805269999998"/>
    <s v="Office"/>
    <s v="GA, Bibb County"/>
    <s v="12001_30000"/>
    <s v="Small Packaged Unit"/>
    <s v="gen5_led"/>
    <s v="Georgia"/>
    <n v="11.81468254"/>
    <s v="A: Non Food-Service Buildings with Small Packaged Units"/>
    <n v="2.7140900000000002E-4"/>
    <n v="3.0210799999999999E-4"/>
    <n v="0"/>
    <n v="0"/>
    <n v="0"/>
    <n v="1.313821E-3"/>
    <n v="5.4470799999999998E-4"/>
    <n v="6.2830600000000003E-4"/>
    <n v="0"/>
    <n v="0"/>
    <n v="0"/>
    <n v="0"/>
    <n v="8.619E-5"/>
    <n v="0"/>
    <n v="0"/>
    <n v="1.313821E-3"/>
    <n v="5.4470799999999998E-4"/>
    <n v="6.2830600000000003E-4"/>
    <n v="0"/>
    <n v="8.619E-5"/>
    <n v="2.5729960000000001E-3"/>
    <n v="63824.891060000002"/>
  </r>
  <r>
    <n v="19460"/>
    <x v="22"/>
    <s v="Standard Performance HP RTU, Electric Backup"/>
    <b v="1"/>
    <n v="0.35770594100000003"/>
    <s v="Office"/>
    <s v="GA, Bibb County"/>
    <s v="100001_150000"/>
    <s v="Small Packaged Unit"/>
    <s v="gen4_led"/>
    <s v="Georgia"/>
    <n v="11.67953333"/>
    <s v="A: Non Food-Service Buildings with Small Packaged Units"/>
    <n v="1.7184700000000001E-4"/>
    <n v="2.10058E-4"/>
    <n v="0"/>
    <n v="0"/>
    <n v="0"/>
    <n v="9.6902999999999996E-4"/>
    <n v="4.67804E-4"/>
    <n v="3.0133900000000002E-4"/>
    <n v="0"/>
    <n v="0"/>
    <n v="0"/>
    <n v="0"/>
    <n v="4.3746299999999998E-5"/>
    <n v="0"/>
    <n v="0"/>
    <n v="9.6902999999999996E-4"/>
    <n v="4.67804E-4"/>
    <n v="3.0133900000000002E-4"/>
    <n v="0"/>
    <n v="4.3746299999999998E-5"/>
    <n v="1.781922E-3"/>
    <n v="44713.242619999997"/>
  </r>
  <r>
    <n v="19461"/>
    <x v="22"/>
    <s v="Standard Performance HP RTU, Electric Backup"/>
    <b v="1"/>
    <n v="0.417575751"/>
    <s v="Office"/>
    <s v="GA, Bibb County"/>
    <s v="64001_70000"/>
    <s v="Small Packaged Unit"/>
    <s v="gen2_t8_halogen"/>
    <s v="Georgia"/>
    <n v="8.5909203979999997"/>
    <s v="A: Non Food-Service Buildings with Small Packaged Units"/>
    <n v="7.1451800000000006E-5"/>
    <n v="9.7732099999999999E-5"/>
    <n v="0"/>
    <n v="0"/>
    <n v="0"/>
    <n v="4.1512E-4"/>
    <n v="1.8787099999999999E-4"/>
    <n v="1.91881E-4"/>
    <n v="0"/>
    <n v="2.5247200000000001E-5"/>
    <n v="0"/>
    <n v="0"/>
    <n v="0"/>
    <n v="0"/>
    <n v="0"/>
    <n v="4.1512E-4"/>
    <n v="1.8787099999999999E-4"/>
    <n v="1.91881E-4"/>
    <n v="0"/>
    <n v="2.5247200000000001E-5"/>
    <n v="8.2011900000000001E-4"/>
    <n v="27977.57532"/>
  </r>
  <r>
    <n v="19462"/>
    <x v="22"/>
    <s v="Standard Performance HP RTU, Electric Backup"/>
    <b v="1"/>
    <n v="0.23031316600000001"/>
    <s v="Office"/>
    <s v="GA, Bibb County"/>
    <s v="80001_100000"/>
    <s v="Small Packaged Unit"/>
    <s v="gen2_t8_halogen"/>
    <s v="Georgia"/>
    <n v="15.044969139999999"/>
    <s v="A: Non Food-Service Buildings with Small Packaged Units"/>
    <n v="1.07829E-4"/>
    <n v="1.2557399999999999E-4"/>
    <n v="0"/>
    <n v="0"/>
    <n v="0"/>
    <n v="5.1016099999999997E-4"/>
    <n v="2.6984900000000001E-4"/>
    <n v="2.6056099999999997E-4"/>
    <n v="0"/>
    <n v="0"/>
    <n v="0"/>
    <n v="0"/>
    <n v="2.3521300000000001E-5"/>
    <n v="0"/>
    <n v="0"/>
    <n v="5.1016099999999997E-4"/>
    <n v="2.6984900000000001E-4"/>
    <n v="2.6056099999999997E-4"/>
    <n v="0"/>
    <n v="2.3521300000000001E-5"/>
    <n v="1.0640929999999999E-3"/>
    <n v="20728.18492"/>
  </r>
  <r>
    <n v="19464"/>
    <x v="22"/>
    <s v="Standard Performance HP RTU, Electric Backup"/>
    <b v="1"/>
    <n v="0.67838500800000001"/>
    <s v="Office"/>
    <s v="GA, Bibb County"/>
    <s v="40001_52000"/>
    <s v="Small Packaged Unit"/>
    <s v="gen2_t8_halogen"/>
    <s v="Georgia"/>
    <n v="15.513103859999999"/>
    <s v="A: Non Food-Service Buildings with Small Packaged Units"/>
    <n v="1.6889800000000001E-4"/>
    <n v="1.9416299999999999E-4"/>
    <n v="0"/>
    <n v="0"/>
    <n v="0"/>
    <n v="8.4167400000000005E-4"/>
    <n v="5.0693600000000004E-4"/>
    <n v="2.5201200000000003E-4"/>
    <n v="0"/>
    <n v="0"/>
    <n v="0"/>
    <n v="0"/>
    <n v="5.1187999999999998E-5"/>
    <n v="0"/>
    <n v="0"/>
    <n v="8.4167400000000005E-4"/>
    <n v="5.0693600000000004E-4"/>
    <n v="2.5201200000000003E-4"/>
    <n v="0"/>
    <n v="5.1187999999999998E-5"/>
    <n v="1.651809E-3"/>
    <n v="31205.71038"/>
  </r>
  <r>
    <n v="19465"/>
    <x v="22"/>
    <s v="Standard Performance HP RTU, Electric Backup"/>
    <b v="1"/>
    <n v="0.533936564"/>
    <s v="Office"/>
    <s v="GA, Bibb County"/>
    <s v="52001_64000"/>
    <s v="Small Packaged Unit"/>
    <s v="gen4_led"/>
    <s v="Georgia"/>
    <n v="8.9645114939999999"/>
    <s v="A: Non Food-Service Buildings with Small Packaged Units"/>
    <n v="8.9466899999999995E-5"/>
    <n v="1.10963E-4"/>
    <n v="0"/>
    <n v="0"/>
    <n v="0"/>
    <n v="4.7792599999999999E-4"/>
    <n v="2.9889800000000002E-4"/>
    <n v="1.33755E-4"/>
    <n v="0"/>
    <n v="0"/>
    <n v="0"/>
    <n v="0"/>
    <n v="3.6690399999999997E-5"/>
    <n v="0"/>
    <n v="0"/>
    <n v="4.7792599999999999E-4"/>
    <n v="2.9889800000000002E-4"/>
    <n v="1.33755E-4"/>
    <n v="0"/>
    <n v="3.6690399999999997E-5"/>
    <n v="9.4726499999999998E-4"/>
    <n v="30968.32072"/>
  </r>
  <r>
    <n v="22258"/>
    <x v="22"/>
    <s v="Standard Performance HP RTU, Electric Backup"/>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2"/>
    <s v="Standard Performance HP RTU, Electric Backup"/>
    <b v="1"/>
    <n v="0.318936518"/>
    <s v="Office"/>
    <s v="GA, Bibb County"/>
    <s v="30001_40000"/>
    <s v="Small Packaged Unit"/>
    <s v="gen2_t8_halogen"/>
    <s v="Georgia"/>
    <n v="13.62904762"/>
    <s v="A: Non Food-Service Buildings with Small Packaged Units"/>
    <n v="5.3868500000000001E-5"/>
    <n v="6.1862199999999999E-5"/>
    <n v="0"/>
    <n v="0"/>
    <n v="0"/>
    <n v="2.4568300000000001E-4"/>
    <n v="1.88102E-4"/>
    <n v="7.0978500000000005E-5"/>
    <n v="0"/>
    <n v="1.4352899999999999E-5"/>
    <n v="0"/>
    <n v="0"/>
    <n v="0"/>
    <n v="0"/>
    <n v="0"/>
    <n v="2.4568300000000001E-4"/>
    <n v="1.88102E-4"/>
    <n v="7.0978500000000005E-5"/>
    <n v="0"/>
    <n v="1.4352899999999999E-5"/>
    <n v="5.1911700000000004E-4"/>
    <n v="11162.778130000001"/>
  </r>
  <r>
    <n v="39679"/>
    <x v="22"/>
    <s v="Standard Performance HP RTU, Electric Backu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2"/>
    <s v="Standard Performance HP RTU, Electric Backu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2"/>
    <s v="Standard Performance HP RTU, Electric Backup"/>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2"/>
    <s v="Standard Performance HP RTU, Electric Backup"/>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3"/>
    <s v="Standard Performance HP RTU, Electric Backup + Roof Insulation"/>
    <b v="1"/>
    <n v="81.383450730000007"/>
    <s v="Office"/>
    <s v="GA, Bibb County"/>
    <s v="_1000"/>
    <s v="Small Packaged Unit"/>
    <s v="gen2_t8_halogen"/>
    <s v="Georgia"/>
    <n v="26.922222219999998"/>
    <s v="A: Non Food-Service Buildings with Small Packaged Units"/>
    <n v="8.1070800000000004E-4"/>
    <n v="8.6348299999999996E-4"/>
    <n v="0"/>
    <n v="0"/>
    <n v="0"/>
    <n v="3.8907719999999998E-3"/>
    <n v="1.562017E-3"/>
    <n v="1.500307E-3"/>
    <n v="0"/>
    <n v="0"/>
    <n v="0"/>
    <n v="0"/>
    <n v="5.2298600000000002E-4"/>
    <n v="0"/>
    <n v="0"/>
    <n v="3.8907719999999998E-3"/>
    <n v="1.562017E-3"/>
    <n v="1.500307E-3"/>
    <n v="0"/>
    <n v="5.2298600000000002E-4"/>
    <n v="7.4760820000000002E-3"/>
    <n v="81383.450729999997"/>
  </r>
  <r>
    <n v="497"/>
    <x v="23"/>
    <s v="Standard Performance HP RTU, Electric Backup + Roof Insulation"/>
    <b v="1"/>
    <n v="38.800378299999998"/>
    <s v="Office"/>
    <s v="GA, Bibb County"/>
    <s v="1001_3000"/>
    <s v="Small Packaged Unit"/>
    <s v="gen2_t8_halogen"/>
    <s v="Georgia"/>
    <n v="16.804166670000001"/>
    <s v="A: Non Food-Service Buildings with Small Packaged Units"/>
    <n v="4.7823100000000002E-4"/>
    <n v="5.3022500000000005E-4"/>
    <n v="0"/>
    <n v="0"/>
    <n v="0"/>
    <n v="1.9476389999999999E-3"/>
    <n v="1.1190830000000001E-3"/>
    <n v="1.208448E-3"/>
    <n v="0"/>
    <n v="1.7394900000000001E-4"/>
    <n v="0"/>
    <n v="0"/>
    <n v="0"/>
    <n v="0"/>
    <n v="0"/>
    <n v="1.9476389999999999E-3"/>
    <n v="1.1190830000000001E-3"/>
    <n v="1.208448E-3"/>
    <n v="0"/>
    <n v="1.7394900000000001E-4"/>
    <n v="4.4494870000000002E-3"/>
    <n v="77600.756599999993"/>
  </r>
  <r>
    <n v="499"/>
    <x v="23"/>
    <s v="Standard Performance HP RTU, Electric Backup + Roof Insulation"/>
    <b v="1"/>
    <n v="11.490758400000001"/>
    <s v="Office"/>
    <s v="GA, Bibb County"/>
    <s v="3001_8000"/>
    <s v="Small Packaged Unit"/>
    <s v="gen2_t8_halogen"/>
    <s v="Georgia"/>
    <n v="10.02121212"/>
    <s v="A: Non Food-Service Buildings with Small Packaged Units"/>
    <n v="2.1586899999999999E-4"/>
    <n v="2.5753100000000003E-4"/>
    <n v="0"/>
    <n v="0"/>
    <n v="0"/>
    <n v="1.048708E-3"/>
    <n v="5.3181400000000003E-4"/>
    <n v="4.8596300000000001E-4"/>
    <n v="0"/>
    <n v="9.4752899999999999E-5"/>
    <n v="0"/>
    <n v="0"/>
    <n v="0"/>
    <n v="0"/>
    <n v="0"/>
    <n v="1.048708E-3"/>
    <n v="5.3181400000000003E-4"/>
    <n v="4.8596300000000001E-4"/>
    <n v="0"/>
    <n v="9.4752899999999999E-5"/>
    <n v="2.16102E-3"/>
    <n v="63199.171219999997"/>
  </r>
  <r>
    <n v="1234"/>
    <x v="23"/>
    <s v="Standard Performance HP RTU, Electric Backup + Roof Insulation"/>
    <b v="1"/>
    <n v="4.8608500059999997"/>
    <s v="Office"/>
    <s v="GA, Bibb County"/>
    <s v="8001_12000"/>
    <s v="Small Packaged Unit"/>
    <s v="gen1_t12_incandescent"/>
    <s v="Georgia"/>
    <n v="13.84333333"/>
    <s v="A: Non Food-Service Buildings with Small Packaged Units"/>
    <n v="2.3124899999999999E-4"/>
    <n v="2.7361600000000002E-4"/>
    <n v="0"/>
    <n v="0"/>
    <n v="0"/>
    <n v="8.4233400000000003E-4"/>
    <n v="6.6633899999999995E-4"/>
    <n v="7.23791E-4"/>
    <n v="0"/>
    <n v="6.3579300000000003E-5"/>
    <n v="0"/>
    <n v="0"/>
    <n v="0"/>
    <n v="0"/>
    <n v="0"/>
    <n v="8.4233400000000003E-4"/>
    <n v="6.6633899999999995E-4"/>
    <n v="7.23791E-4"/>
    <n v="0"/>
    <n v="6.3579300000000003E-5"/>
    <n v="2.2960430000000002E-3"/>
    <n v="48608.500059999998"/>
  </r>
  <r>
    <n v="6139"/>
    <x v="23"/>
    <s v="Standard Performance HP RTU, Electric Backup + Roof Insulation"/>
    <b v="1"/>
    <n v="3.0392805269999998"/>
    <s v="Office"/>
    <s v="GA, Bibb County"/>
    <s v="12001_30000"/>
    <s v="Small Packaged Unit"/>
    <s v="gen5_led"/>
    <s v="Georgia"/>
    <n v="11.999867719999999"/>
    <s v="A: Non Food-Service Buildings with Small Packaged Units"/>
    <n v="2.7938600000000001E-4"/>
    <n v="3.0691099999999999E-4"/>
    <n v="0"/>
    <n v="0"/>
    <n v="0"/>
    <n v="1.3541219999999999E-3"/>
    <n v="5.4470799999999998E-4"/>
    <n v="6.2830600000000003E-4"/>
    <n v="0"/>
    <n v="0"/>
    <n v="0"/>
    <n v="0"/>
    <n v="8.619E-5"/>
    <n v="0"/>
    <n v="0"/>
    <n v="1.3541219999999999E-3"/>
    <n v="5.4470799999999998E-4"/>
    <n v="6.2830600000000003E-4"/>
    <n v="0"/>
    <n v="8.619E-5"/>
    <n v="2.613326E-3"/>
    <n v="63824.891060000002"/>
  </r>
  <r>
    <n v="19460"/>
    <x v="23"/>
    <s v="Standard Performance HP RTU, Electric Backup + Roof Insulation"/>
    <b v="1"/>
    <n v="0.35770594100000003"/>
    <s v="Office"/>
    <s v="GA, Bibb County"/>
    <s v="100001_150000"/>
    <s v="Small Packaged Unit"/>
    <s v="gen4_led"/>
    <s v="Georgia"/>
    <n v="11.624133329999999"/>
    <s v="A: Non Food-Service Buildings with Small Packaged Units"/>
    <n v="1.7115199999999999E-4"/>
    <n v="2.09051E-4"/>
    <n v="0"/>
    <n v="0"/>
    <n v="0"/>
    <n v="9.6058099999999996E-4"/>
    <n v="4.67804E-4"/>
    <n v="3.0133900000000002E-4"/>
    <n v="0"/>
    <n v="0"/>
    <n v="0"/>
    <n v="0"/>
    <n v="4.3746299999999998E-5"/>
    <n v="0"/>
    <n v="0"/>
    <n v="9.6058099999999996E-4"/>
    <n v="4.67804E-4"/>
    <n v="3.0133900000000002E-4"/>
    <n v="0"/>
    <n v="4.3746299999999998E-5"/>
    <n v="1.7734700000000001E-3"/>
    <n v="44713.242619999997"/>
  </r>
  <r>
    <n v="19461"/>
    <x v="23"/>
    <s v="Standard Performance HP RTU, Electric Backup + Roof Insulation"/>
    <b v="1"/>
    <n v="0.417575751"/>
    <s v="Office"/>
    <s v="GA, Bibb County"/>
    <s v="64001_70000"/>
    <s v="Small Packaged Unit"/>
    <s v="gen2_t8_halogen"/>
    <s v="Georgia"/>
    <n v="8.502694859"/>
    <s v="A: Non Food-Service Buildings with Small Packaged Units"/>
    <n v="7.0875299999999995E-5"/>
    <n v="9.6728499999999994E-5"/>
    <n v="0"/>
    <n v="0"/>
    <n v="0"/>
    <n v="4.0669700000000003E-4"/>
    <n v="1.8787099999999999E-4"/>
    <n v="1.91881E-4"/>
    <n v="0"/>
    <n v="2.5247200000000001E-5"/>
    <n v="0"/>
    <n v="0"/>
    <n v="0"/>
    <n v="0"/>
    <n v="0"/>
    <n v="4.0669700000000003E-4"/>
    <n v="1.8787099999999999E-4"/>
    <n v="1.91881E-4"/>
    <n v="0"/>
    <n v="2.5247200000000001E-5"/>
    <n v="8.11697E-4"/>
    <n v="27977.57532"/>
  </r>
  <r>
    <n v="19462"/>
    <x v="23"/>
    <s v="Standard Performance HP RTU, Electric Backup + Roof Insulation"/>
    <b v="1"/>
    <n v="0.23031316600000001"/>
    <s v="Office"/>
    <s v="GA, Bibb County"/>
    <s v="80001_100000"/>
    <s v="Small Packaged Unit"/>
    <s v="gen2_t8_halogen"/>
    <s v="Georgia"/>
    <n v="14.92382716"/>
    <s v="A: Non Food-Service Buildings with Small Packaged Units"/>
    <n v="1.0719599999999999E-4"/>
    <n v="1.2455300000000001E-4"/>
    <n v="0"/>
    <n v="0"/>
    <n v="0"/>
    <n v="5.0159599999999999E-4"/>
    <n v="2.6984900000000001E-4"/>
    <n v="2.6056099999999997E-4"/>
    <n v="0"/>
    <n v="0"/>
    <n v="0"/>
    <n v="0"/>
    <n v="2.3521300000000001E-5"/>
    <n v="0"/>
    <n v="0"/>
    <n v="5.0159599999999999E-4"/>
    <n v="2.6984900000000001E-4"/>
    <n v="2.6056099999999997E-4"/>
    <n v="0"/>
    <n v="2.3521300000000001E-5"/>
    <n v="1.0555250000000001E-3"/>
    <n v="20728.18492"/>
  </r>
  <r>
    <n v="19464"/>
    <x v="23"/>
    <s v="Standard Performance HP RTU, Electric Backup + Roof Insulation"/>
    <b v="1"/>
    <n v="0.67838500800000001"/>
    <s v="Office"/>
    <s v="GA, Bibb County"/>
    <s v="40001_52000"/>
    <s v="Small Packaged Unit"/>
    <s v="gen2_t8_halogen"/>
    <s v="Georgia"/>
    <n v="15.498731879999999"/>
    <s v="A: Non Food-Service Buildings with Small Packaged Units"/>
    <n v="1.68765E-4"/>
    <n v="1.93981E-4"/>
    <n v="0"/>
    <n v="0"/>
    <n v="0"/>
    <n v="8.4015000000000001E-4"/>
    <n v="5.0693600000000004E-4"/>
    <n v="2.5201200000000003E-4"/>
    <n v="0"/>
    <n v="0"/>
    <n v="0"/>
    <n v="0"/>
    <n v="5.1187999999999998E-5"/>
    <n v="0"/>
    <n v="0"/>
    <n v="8.4015000000000001E-4"/>
    <n v="5.0693600000000004E-4"/>
    <n v="2.5201200000000003E-4"/>
    <n v="0"/>
    <n v="5.1187999999999998E-5"/>
    <n v="1.6502789999999999E-3"/>
    <n v="31205.71038"/>
  </r>
  <r>
    <n v="19465"/>
    <x v="23"/>
    <s v="Standard Performance HP RTU, Electric Backup + Roof Insulation"/>
    <b v="1"/>
    <n v="0.533936564"/>
    <s v="Office"/>
    <s v="GA, Bibb County"/>
    <s v="52001_64000"/>
    <s v="Small Packaged Unit"/>
    <s v="gen4_led"/>
    <s v="Georgia"/>
    <n v="8.8843390800000002"/>
    <s v="A: Non Food-Service Buildings with Small Packaged Units"/>
    <n v="8.8597000000000006E-5"/>
    <n v="1.09953E-4"/>
    <n v="0"/>
    <n v="0"/>
    <n v="0"/>
    <n v="4.6945500000000002E-4"/>
    <n v="2.9889800000000002E-4"/>
    <n v="1.33755E-4"/>
    <n v="0"/>
    <n v="0"/>
    <n v="0"/>
    <n v="0"/>
    <n v="3.6690399999999997E-5"/>
    <n v="0"/>
    <n v="0"/>
    <n v="4.6945500000000002E-4"/>
    <n v="2.9889800000000002E-4"/>
    <n v="1.33755E-4"/>
    <n v="0"/>
    <n v="3.6690399999999997E-5"/>
    <n v="9.3879300000000005E-4"/>
    <n v="30968.32072"/>
  </r>
  <r>
    <n v="22258"/>
    <x v="23"/>
    <s v="Standard Performance HP RTU, Electric Backup + Roof Insulation"/>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3"/>
    <s v="Standard Performance HP RTU, Electric Backup + Roof Insulation"/>
    <b v="1"/>
    <n v="0.318936518"/>
    <s v="Office"/>
    <s v="GA, Bibb County"/>
    <s v="30001_40000"/>
    <s v="Small Packaged Unit"/>
    <s v="gen2_t8_halogen"/>
    <s v="Georgia"/>
    <n v="13.86761905"/>
    <s v="A: Non Food-Service Buildings with Small Packaged Units"/>
    <n v="5.5628199999999997E-5"/>
    <n v="6.2945099999999995E-5"/>
    <n v="0"/>
    <n v="0"/>
    <n v="0"/>
    <n v="2.5476999999999997E-4"/>
    <n v="1.88102E-4"/>
    <n v="7.0978500000000005E-5"/>
    <n v="0"/>
    <n v="1.4352899999999999E-5"/>
    <n v="0"/>
    <n v="0"/>
    <n v="0"/>
    <n v="0"/>
    <n v="0"/>
    <n v="2.5476999999999997E-4"/>
    <n v="1.88102E-4"/>
    <n v="7.0978500000000005E-5"/>
    <n v="0"/>
    <n v="1.4352899999999999E-5"/>
    <n v="5.2820299999999998E-4"/>
    <n v="11162.778130000001"/>
  </r>
  <r>
    <n v="39679"/>
    <x v="23"/>
    <s v="Standard Performance HP RTU, Electric Backup + Roof Insulation"/>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3"/>
    <s v="Standard Performance HP RTU, Electric Backup + Roof Insulation"/>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3"/>
    <s v="Standard Performance HP RTU, Electric Backup + Roof Insulation"/>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3"/>
    <s v="Standard Performance HP RTU, Electric Backup + Roof Insulation"/>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4"/>
    <s v="Standard Performance HP RTU, Electric Backup, 32F Minimum Compressor Lockout"/>
    <b v="1"/>
    <n v="81.383450730000007"/>
    <s v="Office"/>
    <s v="GA, Bibb County"/>
    <s v="_1000"/>
    <s v="Small Packaged Unit"/>
    <s v="gen2_t8_halogen"/>
    <s v="Georgia"/>
    <n v="28.597222219999999"/>
    <s v="A: Non Food-Service Buildings with Small Packaged Units"/>
    <n v="8.7049399999999998E-4"/>
    <n v="9.1893400000000005E-4"/>
    <n v="0"/>
    <n v="0"/>
    <n v="0"/>
    <n v="4.3566769999999998E-3"/>
    <n v="1.562017E-3"/>
    <n v="1.500307E-3"/>
    <n v="0"/>
    <n v="0"/>
    <n v="0"/>
    <n v="0"/>
    <n v="5.2298600000000002E-4"/>
    <n v="0"/>
    <n v="0"/>
    <n v="4.3566769999999998E-3"/>
    <n v="1.562017E-3"/>
    <n v="1.500307E-3"/>
    <n v="0"/>
    <n v="5.2298600000000002E-4"/>
    <n v="7.9412159999999992E-3"/>
    <n v="81383.450729999997"/>
  </r>
  <r>
    <n v="497"/>
    <x v="24"/>
    <s v="Standard Performance HP RTU, Electric Backup, 32F Minimum Compressor Lockout"/>
    <b v="1"/>
    <n v="38.800378299999998"/>
    <s v="Office"/>
    <s v="GA, Bibb County"/>
    <s v="1001_3000"/>
    <s v="Small Packaged Unit"/>
    <s v="gen2_t8_halogen"/>
    <s v="Georgia"/>
    <n v="16.991666670000001"/>
    <s v="A: Non Food-Service Buildings with Small Packaged Units"/>
    <n v="4.8251199999999999E-4"/>
    <n v="5.3615200000000003E-4"/>
    <n v="0"/>
    <n v="0"/>
    <n v="0"/>
    <n v="1.9976540000000002E-3"/>
    <n v="1.1190830000000001E-3"/>
    <n v="1.208448E-3"/>
    <n v="0"/>
    <n v="1.7394900000000001E-4"/>
    <n v="0"/>
    <n v="0"/>
    <n v="0"/>
    <n v="0"/>
    <n v="0"/>
    <n v="1.9976540000000002E-3"/>
    <n v="1.1190830000000001E-3"/>
    <n v="1.208448E-3"/>
    <n v="0"/>
    <n v="1.7394900000000001E-4"/>
    <n v="4.4991349999999996E-3"/>
    <n v="77600.756599999993"/>
  </r>
  <r>
    <n v="499"/>
    <x v="24"/>
    <s v="Standard Performance HP RTU, Electric Backup, 32F Minimum Compressor Lockout"/>
    <b v="1"/>
    <n v="11.490758400000001"/>
    <s v="Office"/>
    <s v="GA, Bibb County"/>
    <s v="3001_8000"/>
    <s v="Small Packaged Unit"/>
    <s v="gen2_t8_halogen"/>
    <s v="Georgia"/>
    <n v="9.9085858590000004"/>
    <s v="A: Non Food-Service Buildings with Small Packaged Units"/>
    <n v="2.1260800000000001E-4"/>
    <n v="2.5463500000000002E-4"/>
    <n v="0"/>
    <n v="0"/>
    <n v="0"/>
    <n v="1.024311E-3"/>
    <n v="5.3181400000000003E-4"/>
    <n v="4.8596300000000001E-4"/>
    <n v="0"/>
    <n v="9.4752899999999999E-5"/>
    <n v="0"/>
    <n v="0"/>
    <n v="0"/>
    <n v="0"/>
    <n v="0"/>
    <n v="1.024311E-3"/>
    <n v="5.3181400000000003E-4"/>
    <n v="4.8596300000000001E-4"/>
    <n v="0"/>
    <n v="9.4752899999999999E-5"/>
    <n v="2.1367320000000001E-3"/>
    <n v="63199.171219999997"/>
  </r>
  <r>
    <n v="1234"/>
    <x v="24"/>
    <s v="Standard Performance HP RTU, Electric Backup, 32F Minimum Compressor Lockout"/>
    <b v="1"/>
    <n v="4.8608500059999997"/>
    <s v="Office"/>
    <s v="GA, Bibb County"/>
    <s v="8001_12000"/>
    <s v="Small Packaged Unit"/>
    <s v="gen1_t12_incandescent"/>
    <s v="Georgia"/>
    <n v="14.581944439999999"/>
    <s v="A: Non Food-Service Buildings with Small Packaged Units"/>
    <n v="2.4662799999999998E-4"/>
    <n v="2.88213E-4"/>
    <n v="0"/>
    <n v="0"/>
    <n v="0"/>
    <n v="9.64839E-4"/>
    <n v="6.6633899999999995E-4"/>
    <n v="7.23791E-4"/>
    <n v="0"/>
    <n v="6.3579300000000003E-5"/>
    <n v="0"/>
    <n v="0"/>
    <n v="0"/>
    <n v="0"/>
    <n v="0"/>
    <n v="9.64839E-4"/>
    <n v="6.6633899999999995E-4"/>
    <n v="7.23791E-4"/>
    <n v="0"/>
    <n v="6.3579300000000003E-5"/>
    <n v="2.418548E-3"/>
    <n v="48608.500059999998"/>
  </r>
  <r>
    <n v="6139"/>
    <x v="24"/>
    <s v="Standard Performance HP RTU, Electric Backup, 32F Minimum Compressor Lockout"/>
    <b v="1"/>
    <n v="3.0392805269999998"/>
    <s v="Office"/>
    <s v="GA, Bibb County"/>
    <s v="12001_30000"/>
    <s v="Small Packaged Unit"/>
    <s v="gen5_led"/>
    <s v="Georgia"/>
    <n v="11.88518519"/>
    <s v="A: Non Food-Service Buildings with Small Packaged Units"/>
    <n v="2.7361699999999998E-4"/>
    <n v="3.0393599999999998E-4"/>
    <n v="0"/>
    <n v="0"/>
    <n v="0"/>
    <n v="1.3291469999999999E-3"/>
    <n v="5.4470799999999998E-4"/>
    <n v="6.2830600000000003E-4"/>
    <n v="0"/>
    <n v="0"/>
    <n v="0"/>
    <n v="0"/>
    <n v="8.619E-5"/>
    <n v="0"/>
    <n v="0"/>
    <n v="1.3291469999999999E-3"/>
    <n v="5.4470799999999998E-4"/>
    <n v="6.2830600000000003E-4"/>
    <n v="0"/>
    <n v="8.619E-5"/>
    <n v="2.5883500000000001E-3"/>
    <n v="63824.891060000002"/>
  </r>
  <r>
    <n v="19460"/>
    <x v="24"/>
    <s v="Standard Performance HP RTU, Electric Backup, 32F Minimum Compressor Lockout"/>
    <b v="1"/>
    <n v="0.35770594100000003"/>
    <s v="Office"/>
    <s v="GA, Bibb County"/>
    <s v="100001_150000"/>
    <s v="Small Packaged Unit"/>
    <s v="gen4_led"/>
    <s v="Georgia"/>
    <n v="11.805999999999999"/>
    <s v="A: Non Food-Service Buildings with Small Packaged Units"/>
    <n v="1.7419500000000001E-4"/>
    <n v="2.1235700000000001E-4"/>
    <n v="0"/>
    <n v="0"/>
    <n v="0"/>
    <n v="9.8832499999999997E-4"/>
    <n v="4.67804E-4"/>
    <n v="3.0133900000000002E-4"/>
    <n v="0"/>
    <n v="0"/>
    <n v="0"/>
    <n v="0"/>
    <n v="4.3746299999999998E-5"/>
    <n v="0"/>
    <n v="0"/>
    <n v="9.8832499999999997E-4"/>
    <n v="4.67804E-4"/>
    <n v="3.0133900000000002E-4"/>
    <n v="0"/>
    <n v="4.3746299999999998E-5"/>
    <n v="1.8012169999999999E-3"/>
    <n v="44713.242619999997"/>
  </r>
  <r>
    <n v="19461"/>
    <x v="24"/>
    <s v="Standard Performance HP RTU, Electric Backup, 32F Minimum Compressor Lockout"/>
    <b v="1"/>
    <n v="0.417575751"/>
    <s v="Office"/>
    <s v="GA, Bibb County"/>
    <s v="64001_70000"/>
    <s v="Small Packaged Unit"/>
    <s v="gen2_t8_halogen"/>
    <s v="Georgia"/>
    <n v="8.6415422890000002"/>
    <s v="A: Non Food-Service Buildings with Small Packaged Units"/>
    <n v="7.21073E-5"/>
    <n v="9.8307999999999995E-5"/>
    <n v="0"/>
    <n v="0"/>
    <n v="0"/>
    <n v="4.1995200000000002E-4"/>
    <n v="1.8787099999999999E-4"/>
    <n v="1.91881E-4"/>
    <n v="0"/>
    <n v="2.5247200000000001E-5"/>
    <n v="0"/>
    <n v="0"/>
    <n v="0"/>
    <n v="0"/>
    <n v="0"/>
    <n v="4.1995200000000002E-4"/>
    <n v="1.8787099999999999E-4"/>
    <n v="1.91881E-4"/>
    <n v="0"/>
    <n v="2.5247200000000001E-5"/>
    <n v="8.2495099999999998E-4"/>
    <n v="27977.57532"/>
  </r>
  <r>
    <n v="19462"/>
    <x v="24"/>
    <s v="Standard Performance HP RTU, Electric Backup, 32F Minimum Compressor Lockout"/>
    <b v="1"/>
    <n v="0.23031316600000001"/>
    <s v="Office"/>
    <s v="GA, Bibb County"/>
    <s v="80001_100000"/>
    <s v="Small Packaged Unit"/>
    <s v="gen2_t8_halogen"/>
    <s v="Georgia"/>
    <n v="15.11253086"/>
    <s v="A: Non Food-Service Buildings with Small Packaged Units"/>
    <n v="1.0847400000000001E-4"/>
    <n v="1.2614399999999999E-4"/>
    <n v="0"/>
    <n v="0"/>
    <n v="0"/>
    <n v="5.14942E-4"/>
    <n v="2.6984900000000001E-4"/>
    <n v="2.6056099999999997E-4"/>
    <n v="0"/>
    <n v="0"/>
    <n v="0"/>
    <n v="0"/>
    <n v="2.3521300000000001E-5"/>
    <n v="0"/>
    <n v="0"/>
    <n v="5.14942E-4"/>
    <n v="2.6984900000000001E-4"/>
    <n v="2.6056099999999997E-4"/>
    <n v="0"/>
    <n v="2.3521300000000001E-5"/>
    <n v="1.068872E-3"/>
    <n v="20728.18492"/>
  </r>
  <r>
    <n v="19464"/>
    <x v="24"/>
    <s v="Standard Performance HP RTU, Electric Backup, 32F Minimum Compressor Lockout"/>
    <b v="1"/>
    <n v="0.67838500800000001"/>
    <s v="Office"/>
    <s v="GA, Bibb County"/>
    <s v="40001_52000"/>
    <s v="Small Packaged Unit"/>
    <s v="gen2_t8_halogen"/>
    <s v="Georgia"/>
    <n v="15.583937199999999"/>
    <s v="A: Non Food-Service Buildings with Small Packaged Units"/>
    <n v="1.6997900000000001E-4"/>
    <n v="1.9506100000000001E-4"/>
    <n v="0"/>
    <n v="0"/>
    <n v="0"/>
    <n v="8.4921599999999997E-4"/>
    <n v="5.0693600000000004E-4"/>
    <n v="2.5201200000000003E-4"/>
    <n v="0"/>
    <n v="0"/>
    <n v="0"/>
    <n v="0"/>
    <n v="5.1187999999999998E-5"/>
    <n v="0"/>
    <n v="0"/>
    <n v="8.4921599999999997E-4"/>
    <n v="5.0693600000000004E-4"/>
    <n v="2.5201200000000003E-4"/>
    <n v="0"/>
    <n v="5.1187999999999998E-5"/>
    <n v="1.6593510000000001E-3"/>
    <n v="31205.71038"/>
  </r>
  <r>
    <n v="19465"/>
    <x v="24"/>
    <s v="Standard Performance HP RTU, Electric Backup, 32F Minimum Compressor Lockout"/>
    <b v="1"/>
    <n v="0.533936564"/>
    <s v="Office"/>
    <s v="GA, Bibb County"/>
    <s v="52001_64000"/>
    <s v="Small Packaged Unit"/>
    <s v="gen4_led"/>
    <s v="Georgia"/>
    <n v="9.6530651340000002"/>
    <s v="A: Non Food-Service Buildings with Small Packaged Units"/>
    <n v="9.9860999999999998E-5"/>
    <n v="1.19633E-4"/>
    <n v="0"/>
    <n v="0"/>
    <n v="0"/>
    <n v="5.5068499999999998E-4"/>
    <n v="2.9889800000000002E-4"/>
    <n v="1.33755E-4"/>
    <n v="0"/>
    <n v="0"/>
    <n v="0"/>
    <n v="0"/>
    <n v="3.6690399999999997E-5"/>
    <n v="0"/>
    <n v="0"/>
    <n v="5.5068499999999998E-4"/>
    <n v="2.9889800000000002E-4"/>
    <n v="1.33755E-4"/>
    <n v="0"/>
    <n v="3.6690399999999997E-5"/>
    <n v="1.0200229999999999E-3"/>
    <n v="30968.32072"/>
  </r>
  <r>
    <n v="22258"/>
    <x v="24"/>
    <s v="Standard Performance HP RTU, Electric Backup, 32F Minimum Compressor Lockout"/>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4"/>
    <s v="Standard Performance HP RTU, Electric Backup, 32F Minimum Compressor Lockout"/>
    <b v="1"/>
    <n v="0.318936518"/>
    <s v="Office"/>
    <s v="GA, Bibb County"/>
    <s v="30001_40000"/>
    <s v="Small Packaged Unit"/>
    <s v="gen2_t8_halogen"/>
    <s v="Georgia"/>
    <n v="13.63531746"/>
    <s v="A: Non Food-Service Buildings with Small Packaged Units"/>
    <n v="5.3911600000000001E-5"/>
    <n v="6.18905E-5"/>
    <n v="0"/>
    <n v="0"/>
    <n v="0"/>
    <n v="2.4591899999999999E-4"/>
    <n v="1.88102E-4"/>
    <n v="7.0978500000000005E-5"/>
    <n v="0"/>
    <n v="1.4355899999999999E-5"/>
    <n v="0"/>
    <n v="0"/>
    <n v="0"/>
    <n v="0"/>
    <n v="0"/>
    <n v="2.4591899999999999E-4"/>
    <n v="1.88102E-4"/>
    <n v="7.0978500000000005E-5"/>
    <n v="0"/>
    <n v="1.4355899999999999E-5"/>
    <n v="5.1935499999999999E-4"/>
    <n v="11162.778130000001"/>
  </r>
  <r>
    <n v="39679"/>
    <x v="24"/>
    <s v="Standard Performance HP RTU, Electric Backup, 32F Minimum Compressor Lockout"/>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4"/>
    <s v="Standard Performance HP RTU, Electric Backup, 32F Minimum Compressor Lockout"/>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4"/>
    <s v="Standard Performance HP RTU, Electric Backup, 32F Minimum Compressor Lockout"/>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4"/>
    <s v="Standard Performance HP RTU, Electric Backup, 32F Minimum Compressor Lockout"/>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5"/>
    <s v="Cold Climate Challenge HP RTU, Electric Backup"/>
    <b v="1"/>
    <n v="81.383450730000007"/>
    <s v="Office"/>
    <s v="GA, Bibb County"/>
    <s v="_1000"/>
    <s v="Small Packaged Unit"/>
    <s v="gen2_t8_halogen"/>
    <s v="Georgia"/>
    <n v="24.313888890000001"/>
    <s v="A: Non Food-Service Buildings with Small Packaged Units"/>
    <n v="7.27654E-4"/>
    <n v="7.7719699999999998E-4"/>
    <n v="0"/>
    <n v="0"/>
    <n v="0"/>
    <n v="3.16723E-3"/>
    <n v="1.562017E-3"/>
    <n v="1.500307E-3"/>
    <n v="0"/>
    <n v="0"/>
    <n v="0"/>
    <n v="0"/>
    <n v="5.2298600000000002E-4"/>
    <n v="0"/>
    <n v="0"/>
    <n v="3.16723E-3"/>
    <n v="1.562017E-3"/>
    <n v="1.500307E-3"/>
    <n v="0"/>
    <n v="5.2298600000000002E-4"/>
    <n v="6.7517690000000003E-3"/>
    <n v="81383.450729999997"/>
  </r>
  <r>
    <n v="497"/>
    <x v="25"/>
    <s v="Cold Climate Challenge HP RTU, Electric Backup"/>
    <b v="1"/>
    <n v="38.800378299999998"/>
    <s v="Office"/>
    <s v="GA, Bibb County"/>
    <s v="1001_3000"/>
    <s v="Small Packaged Unit"/>
    <s v="gen2_t8_halogen"/>
    <s v="Georgia"/>
    <n v="15.35972222"/>
    <s v="A: Non Food-Service Buildings with Small Packaged Units"/>
    <n v="4.3786200000000002E-4"/>
    <n v="4.84668E-4"/>
    <n v="0"/>
    <n v="0"/>
    <n v="0"/>
    <n v="1.5651720000000001E-3"/>
    <n v="1.1190830000000001E-3"/>
    <n v="1.208448E-3"/>
    <n v="0"/>
    <n v="1.7394900000000001E-4"/>
    <n v="0"/>
    <n v="0"/>
    <n v="0"/>
    <n v="0"/>
    <n v="0"/>
    <n v="1.5651720000000001E-3"/>
    <n v="1.1190830000000001E-3"/>
    <n v="1.208448E-3"/>
    <n v="0"/>
    <n v="1.7394900000000001E-4"/>
    <n v="4.0670209999999997E-3"/>
    <n v="77600.756599999993"/>
  </r>
  <r>
    <n v="499"/>
    <x v="25"/>
    <s v="Cold Climate Challenge HP RTU, Electric Backup"/>
    <b v="1"/>
    <n v="11.490758400000001"/>
    <s v="Office"/>
    <s v="GA, Bibb County"/>
    <s v="3001_8000"/>
    <s v="Small Packaged Unit"/>
    <s v="gen2_t8_halogen"/>
    <s v="Georgia"/>
    <n v="8.9797979800000007"/>
    <s v="A: Non Food-Service Buildings with Small Packaged Units"/>
    <n v="1.92957E-4"/>
    <n v="2.3076600000000001E-4"/>
    <n v="0"/>
    <n v="0"/>
    <n v="0"/>
    <n v="8.2402300000000001E-4"/>
    <n v="5.3181400000000003E-4"/>
    <n v="4.8596300000000001E-4"/>
    <n v="0"/>
    <n v="9.4752899999999999E-5"/>
    <n v="0"/>
    <n v="0"/>
    <n v="0"/>
    <n v="0"/>
    <n v="0"/>
    <n v="8.2402300000000001E-4"/>
    <n v="5.3181400000000003E-4"/>
    <n v="4.8596300000000001E-4"/>
    <n v="0"/>
    <n v="9.4752899999999999E-5"/>
    <n v="1.9364440000000001E-3"/>
    <n v="63199.171219999997"/>
  </r>
  <r>
    <n v="1234"/>
    <x v="25"/>
    <s v="Cold Climate Challenge HP RTU, Electric Backup"/>
    <b v="1"/>
    <n v="4.8608500059999997"/>
    <s v="Office"/>
    <s v="GA, Bibb County"/>
    <s v="8001_12000"/>
    <s v="Small Packaged Unit"/>
    <s v="gen1_t12_incandescent"/>
    <s v="Georgia"/>
    <n v="13.10916667"/>
    <s v="A: Non Food-Service Buildings with Small Packaged Units"/>
    <n v="2.1981799999999999E-4"/>
    <n v="2.5910499999999998E-4"/>
    <n v="0"/>
    <n v="0"/>
    <n v="0"/>
    <n v="7.2056599999999996E-4"/>
    <n v="6.6633899999999995E-4"/>
    <n v="7.23791E-4"/>
    <n v="0"/>
    <n v="6.3579300000000003E-5"/>
    <n v="0"/>
    <n v="0"/>
    <n v="0"/>
    <n v="0"/>
    <n v="0"/>
    <n v="7.2056599999999996E-4"/>
    <n v="6.6633899999999995E-4"/>
    <n v="7.23791E-4"/>
    <n v="0"/>
    <n v="6.3579300000000003E-5"/>
    <n v="2.1742739999999999E-3"/>
    <n v="48608.500059999998"/>
  </r>
  <r>
    <n v="6139"/>
    <x v="25"/>
    <s v="Cold Climate Challenge HP RTU, Electric Backup"/>
    <b v="1"/>
    <n v="3.0392805269999998"/>
    <s v="Office"/>
    <s v="GA, Bibb County"/>
    <s v="12001_30000"/>
    <s v="Small Packaged Unit"/>
    <s v="gen5_led"/>
    <s v="Georgia"/>
    <n v="10.47579365"/>
    <s v="A: Non Food-Service Buildings with Small Packaged Units"/>
    <n v="2.4157700000000001E-4"/>
    <n v="2.6735799999999998E-4"/>
    <n v="0"/>
    <n v="0"/>
    <n v="0"/>
    <n v="1.02221E-3"/>
    <n v="5.4470799999999998E-4"/>
    <n v="6.2830600000000003E-4"/>
    <n v="0"/>
    <n v="0"/>
    <n v="0"/>
    <n v="0"/>
    <n v="8.619E-5"/>
    <n v="0"/>
    <n v="0"/>
    <n v="1.02221E-3"/>
    <n v="5.4470799999999998E-4"/>
    <n v="6.2830600000000003E-4"/>
    <n v="0"/>
    <n v="8.619E-5"/>
    <n v="2.2814139999999998E-3"/>
    <n v="63824.891060000002"/>
  </r>
  <r>
    <n v="19460"/>
    <x v="25"/>
    <s v="Cold Climate Challenge HP RTU, Electric Backup"/>
    <b v="1"/>
    <n v="0.35770594100000003"/>
    <s v="Office"/>
    <s v="GA, Bibb County"/>
    <s v="100001_150000"/>
    <s v="Small Packaged Unit"/>
    <s v="gen4_led"/>
    <s v="Georgia"/>
    <n v="10.8088"/>
    <s v="A: Non Food-Service Buildings with Small Packaged Units"/>
    <n v="1.6031300000000001E-4"/>
    <n v="1.94227E-4"/>
    <n v="0"/>
    <n v="0"/>
    <n v="0"/>
    <n v="8.3619100000000002E-4"/>
    <n v="4.67804E-4"/>
    <n v="3.0133900000000002E-4"/>
    <n v="0"/>
    <n v="0"/>
    <n v="0"/>
    <n v="0"/>
    <n v="4.3746299999999998E-5"/>
    <n v="0"/>
    <n v="0"/>
    <n v="8.3619100000000002E-4"/>
    <n v="4.67804E-4"/>
    <n v="3.0133900000000002E-4"/>
    <n v="0"/>
    <n v="4.3746299999999998E-5"/>
    <n v="1.649076E-3"/>
    <n v="44713.242619999997"/>
  </r>
  <r>
    <n v="19461"/>
    <x v="25"/>
    <s v="Cold Climate Challenge HP RTU, Electric Backup"/>
    <b v="1"/>
    <n v="0.417575751"/>
    <s v="Office"/>
    <s v="GA, Bibb County"/>
    <s v="64001_70000"/>
    <s v="Small Packaged Unit"/>
    <s v="gen2_t8_halogen"/>
    <s v="Georgia"/>
    <n v="7.786898839"/>
    <s v="A: Non Food-Service Buildings with Small Packaged Units"/>
    <n v="6.5506799999999994E-5"/>
    <n v="8.85853E-5"/>
    <n v="0"/>
    <n v="0"/>
    <n v="0"/>
    <n v="3.3836100000000002E-4"/>
    <n v="1.8787099999999999E-4"/>
    <n v="1.91881E-4"/>
    <n v="0"/>
    <n v="2.5247200000000001E-5"/>
    <n v="0"/>
    <n v="0"/>
    <n v="0"/>
    <n v="0"/>
    <n v="0"/>
    <n v="3.3836100000000002E-4"/>
    <n v="1.8787099999999999E-4"/>
    <n v="1.91881E-4"/>
    <n v="0"/>
    <n v="2.5247200000000001E-5"/>
    <n v="7.4336400000000005E-4"/>
    <n v="27977.57532"/>
  </r>
  <r>
    <n v="19462"/>
    <x v="25"/>
    <s v="Cold Climate Challenge HP RTU, Electric Backup"/>
    <b v="1"/>
    <n v="0.23031316600000001"/>
    <s v="Office"/>
    <s v="GA, Bibb County"/>
    <s v="80001_100000"/>
    <s v="Small Packaged Unit"/>
    <s v="gen2_t8_halogen"/>
    <s v="Georgia"/>
    <n v="13.612191360000001"/>
    <s v="A: Non Food-Service Buildings with Small Packaged Units"/>
    <n v="9.8286699999999995E-5"/>
    <n v="1.13498E-4"/>
    <n v="0"/>
    <n v="0"/>
    <n v="0"/>
    <n v="4.0882199999999998E-4"/>
    <n v="2.6984900000000001E-4"/>
    <n v="2.6056099999999997E-4"/>
    <n v="0"/>
    <n v="0"/>
    <n v="0"/>
    <n v="0"/>
    <n v="2.3521300000000001E-5"/>
    <n v="0"/>
    <n v="0"/>
    <n v="4.0882199999999998E-4"/>
    <n v="2.6984900000000001E-4"/>
    <n v="2.6056099999999997E-4"/>
    <n v="0"/>
    <n v="2.3521300000000001E-5"/>
    <n v="9.6275600000000005E-4"/>
    <n v="20728.18492"/>
  </r>
  <r>
    <n v="19464"/>
    <x v="25"/>
    <s v="Cold Climate Challenge HP RTU, Electric Backup"/>
    <b v="1"/>
    <n v="0.67838500800000001"/>
    <s v="Office"/>
    <s v="GA, Bibb County"/>
    <s v="40001_52000"/>
    <s v="Small Packaged Unit"/>
    <s v="gen2_t8_halogen"/>
    <s v="Georgia"/>
    <n v="13.73671498"/>
    <s v="A: Non Food-Service Buildings with Small Packaged Units"/>
    <n v="1.4965200000000001E-4"/>
    <n v="1.7162199999999999E-4"/>
    <n v="0"/>
    <n v="0"/>
    <n v="0"/>
    <n v="6.5251999999999997E-4"/>
    <n v="5.0693600000000004E-4"/>
    <n v="2.5201200000000003E-4"/>
    <n v="0"/>
    <n v="0"/>
    <n v="0"/>
    <n v="0"/>
    <n v="5.1187999999999998E-5"/>
    <n v="0"/>
    <n v="0"/>
    <n v="6.5251999999999997E-4"/>
    <n v="5.0693600000000004E-4"/>
    <n v="2.5201200000000003E-4"/>
    <n v="0"/>
    <n v="5.1187999999999998E-5"/>
    <n v="1.462662E-3"/>
    <n v="31205.71038"/>
  </r>
  <r>
    <n v="19465"/>
    <x v="25"/>
    <s v="Cold Climate Challenge HP RTU, Electric Backup"/>
    <b v="1"/>
    <n v="0.533936564"/>
    <s v="Office"/>
    <s v="GA, Bibb County"/>
    <s v="52001_64000"/>
    <s v="Small Packaged Unit"/>
    <s v="gen4_led"/>
    <s v="Georgia"/>
    <n v="8.3668103449999993"/>
    <s v="A: Non Food-Service Buildings with Small Packaged Units"/>
    <n v="8.4247799999999997E-5"/>
    <n v="1.0343700000000001E-4"/>
    <n v="0"/>
    <n v="0"/>
    <n v="0"/>
    <n v="4.1476799999999998E-4"/>
    <n v="2.9889800000000002E-4"/>
    <n v="1.33755E-4"/>
    <n v="0"/>
    <n v="0"/>
    <n v="0"/>
    <n v="0"/>
    <n v="3.6690399999999997E-5"/>
    <n v="0"/>
    <n v="0"/>
    <n v="4.1476799999999998E-4"/>
    <n v="2.9889800000000002E-4"/>
    <n v="1.33755E-4"/>
    <n v="0"/>
    <n v="3.6690399999999997E-5"/>
    <n v="8.8410699999999997E-4"/>
    <n v="30968.32072"/>
  </r>
  <r>
    <n v="22258"/>
    <x v="25"/>
    <s v="Cold Climate Challenge HP RTU, Electric Backup"/>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5"/>
    <s v="Cold Climate Challenge HP RTU, Electric Backup"/>
    <b v="1"/>
    <n v="0.318936518"/>
    <s v="Office"/>
    <s v="GA, Bibb County"/>
    <s v="30001_40000"/>
    <s v="Small Packaged Unit"/>
    <s v="gen2_t8_halogen"/>
    <s v="Georgia"/>
    <n v="12.30388889"/>
    <s v="A: Non Food-Service Buildings with Small Packaged Units"/>
    <n v="4.8947299999999998E-5"/>
    <n v="5.5847100000000003E-5"/>
    <n v="0"/>
    <n v="0"/>
    <n v="0"/>
    <n v="1.9520599999999999E-4"/>
    <n v="1.88102E-4"/>
    <n v="7.0978500000000005E-5"/>
    <n v="0"/>
    <n v="1.4355899999999999E-5"/>
    <n v="0"/>
    <n v="0"/>
    <n v="0"/>
    <n v="0"/>
    <n v="0"/>
    <n v="1.9520599999999999E-4"/>
    <n v="1.88102E-4"/>
    <n v="7.0978500000000005E-5"/>
    <n v="0"/>
    <n v="1.4355899999999999E-5"/>
    <n v="4.6864299999999998E-4"/>
    <n v="11162.778130000001"/>
  </r>
  <r>
    <n v="39679"/>
    <x v="25"/>
    <s v="Cold Climate Challenge HP RTU, Electric Backu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5"/>
    <s v="Cold Climate Challenge HP RTU, Electric Backu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5"/>
    <s v="Cold Climate Challenge HP RTU, Electric Backup"/>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5"/>
    <s v="Cold Climate Challenge HP RTU, Electric Backup"/>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6"/>
    <s v="Ideal Thermal Air Loads"/>
    <b v="1"/>
    <n v="81.383450730000007"/>
    <s v="Office"/>
    <s v="GA, Bibb County"/>
    <s v="_1000"/>
    <s v="Small Packaged Unit"/>
    <s v="gen2_t8_halogen"/>
    <s v="Georgia"/>
    <n v="43.138888889999997"/>
    <s v="A: Non Food-Service Buildings with Small Packaged Units"/>
    <n v="3.8514499999999999E-4"/>
    <n v="3.9979399999999997E-4"/>
    <n v="5.353282E-3"/>
    <n v="3.0414970000000002E-3"/>
    <n v="0"/>
    <n v="0"/>
    <n v="1.562017E-3"/>
    <n v="1.500307E-3"/>
    <n v="0"/>
    <n v="0"/>
    <n v="0"/>
    <n v="0"/>
    <n v="5.2298600000000002E-4"/>
    <n v="0"/>
    <n v="0"/>
    <n v="8.3947789999999998E-3"/>
    <n v="1.562017E-3"/>
    <n v="1.500307E-3"/>
    <n v="0"/>
    <n v="5.2298600000000002E-4"/>
    <n v="1.1979317999999999E-2"/>
    <n v="81383.450729999997"/>
  </r>
  <r>
    <n v="497"/>
    <x v="26"/>
    <s v="Ideal Thermal Air Loads"/>
    <b v="1"/>
    <n v="38.800378299999998"/>
    <s v="Office"/>
    <s v="GA, Bibb County"/>
    <s v="1001_3000"/>
    <s v="Small Packaged Unit"/>
    <s v="gen2_t8_halogen"/>
    <s v="Georgia"/>
    <n v="24.336111110000001"/>
    <s v="A: Non Food-Service Buildings with Small Packaged Units"/>
    <n v="2.7851999999999998E-4"/>
    <n v="2.9809999999999998E-4"/>
    <n v="3.2149280000000001E-3"/>
    <n v="7.2742300000000005E-4"/>
    <n v="0"/>
    <n v="0"/>
    <n v="1.1190830000000001E-3"/>
    <n v="1.208448E-3"/>
    <n v="0"/>
    <n v="1.7394900000000001E-4"/>
    <n v="0"/>
    <n v="0"/>
    <n v="0"/>
    <n v="0"/>
    <n v="0"/>
    <n v="3.9423510000000002E-3"/>
    <n v="1.1190830000000001E-3"/>
    <n v="1.208448E-3"/>
    <n v="0"/>
    <n v="1.7394900000000001E-4"/>
    <n v="6.443832E-3"/>
    <n v="77600.756599999993"/>
  </r>
  <r>
    <n v="499"/>
    <x v="26"/>
    <s v="Ideal Thermal Air Loads"/>
    <b v="1"/>
    <n v="11.490758400000001"/>
    <s v="Office"/>
    <s v="GA, Bibb County"/>
    <s v="3001_8000"/>
    <s v="Small Packaged Unit"/>
    <s v="gen2_t8_halogen"/>
    <s v="Georgia"/>
    <n v="13.885353540000001"/>
    <s v="A: Non Food-Service Buildings with Small Packaged Units"/>
    <n v="1.08311E-4"/>
    <n v="1.3256800000000001E-4"/>
    <n v="1.376967E-3"/>
    <n v="5.0480399999999997E-4"/>
    <n v="0"/>
    <n v="0"/>
    <n v="5.3181400000000003E-4"/>
    <n v="4.8596300000000001E-4"/>
    <n v="0"/>
    <n v="9.4752899999999999E-5"/>
    <n v="0"/>
    <n v="0"/>
    <n v="0"/>
    <n v="0"/>
    <n v="0"/>
    <n v="1.881771E-3"/>
    <n v="5.3181400000000003E-4"/>
    <n v="4.8596300000000001E-4"/>
    <n v="0"/>
    <n v="9.4752899999999999E-5"/>
    <n v="2.9943000000000001E-3"/>
    <n v="63199.171219999997"/>
  </r>
  <r>
    <n v="1234"/>
    <x v="26"/>
    <s v="Ideal Thermal Air Loads"/>
    <b v="1"/>
    <n v="4.8608500059999997"/>
    <s v="Office"/>
    <s v="GA, Bibb County"/>
    <s v="8001_12000"/>
    <s v="Small Packaged Unit"/>
    <s v="gen1_t12_incandescent"/>
    <s v="Georgia"/>
    <n v="21.698888889999999"/>
    <s v="A: Non Food-Service Buildings with Small Packaged Units"/>
    <n v="1.5015300000000001E-4"/>
    <n v="1.7323699999999999E-4"/>
    <n v="1.4029380000000001E-3"/>
    <n v="7.4231199999999996E-4"/>
    <n v="0"/>
    <n v="0"/>
    <n v="6.6633899999999995E-4"/>
    <n v="7.23791E-4"/>
    <n v="0"/>
    <n v="6.3579300000000003E-5"/>
    <n v="0"/>
    <n v="0"/>
    <n v="0"/>
    <n v="0"/>
    <n v="0"/>
    <n v="2.1452490000000001E-3"/>
    <n v="6.6633899999999995E-4"/>
    <n v="7.23791E-4"/>
    <n v="0"/>
    <n v="6.3579300000000003E-5"/>
    <n v="3.5989580000000002E-3"/>
    <n v="48608.500059999998"/>
  </r>
  <r>
    <n v="6139"/>
    <x v="26"/>
    <s v="Ideal Thermal Air Loads"/>
    <b v="1"/>
    <n v="3.0392805269999998"/>
    <s v="Office"/>
    <s v="GA, Bibb County"/>
    <s v="12001_30000"/>
    <s v="Small Packaged Unit"/>
    <s v="gen5_led"/>
    <s v="Georgia"/>
    <n v="15.19351852"/>
    <s v="A: Non Food-Service Buildings with Small Packaged Units"/>
    <n v="1.3349400000000001E-4"/>
    <n v="1.4554600000000001E-4"/>
    <n v="1.620528E-3"/>
    <n v="4.2910600000000001E-4"/>
    <n v="0"/>
    <n v="2.88068E-8"/>
    <n v="5.4470799999999998E-4"/>
    <n v="6.2830600000000003E-4"/>
    <n v="0"/>
    <n v="0"/>
    <n v="0"/>
    <n v="0"/>
    <n v="8.619E-5"/>
    <n v="0"/>
    <n v="0"/>
    <n v="2.0496630000000002E-3"/>
    <n v="5.4470799999999998E-4"/>
    <n v="6.2830600000000003E-4"/>
    <n v="0"/>
    <n v="8.619E-5"/>
    <n v="3.3088380000000001E-3"/>
    <n v="63824.891060000002"/>
  </r>
  <r>
    <n v="19460"/>
    <x v="26"/>
    <s v="Ideal Thermal Air Loads"/>
    <b v="1"/>
    <n v="0.35770594100000003"/>
    <s v="Office"/>
    <s v="GA, Bibb County"/>
    <s v="100001_150000"/>
    <s v="Small Packaged Unit"/>
    <s v="gen4_led"/>
    <s v="Georgia"/>
    <n v="13.60737778"/>
    <s v="A: Non Food-Service Buildings with Small Packaged Units"/>
    <n v="7.9527299999999993E-5"/>
    <n v="9.45834E-5"/>
    <n v="1.176353E-3"/>
    <n v="8.6780599999999994E-5"/>
    <n v="0"/>
    <n v="2.7123200000000002E-8"/>
    <n v="4.67804E-4"/>
    <n v="3.0133900000000002E-4"/>
    <n v="0"/>
    <n v="0"/>
    <n v="0"/>
    <n v="0"/>
    <n v="4.3746299999999998E-5"/>
    <n v="0"/>
    <n v="0"/>
    <n v="1.2631610000000001E-3"/>
    <n v="4.67804E-4"/>
    <n v="3.0133900000000002E-4"/>
    <n v="0"/>
    <n v="4.3746299999999998E-5"/>
    <n v="2.0760489999999999E-3"/>
    <n v="44713.242619999997"/>
  </r>
  <r>
    <n v="19461"/>
    <x v="26"/>
    <s v="Ideal Thermal Air Loads"/>
    <b v="1"/>
    <n v="0.417575751"/>
    <s v="Office"/>
    <s v="GA, Bibb County"/>
    <s v="64001_70000"/>
    <s v="Small Packaged Unit"/>
    <s v="gen2_t8_halogen"/>
    <s v="Georgia"/>
    <n v="13.61393035"/>
    <s v="A: Non Food-Service Buildings with Small Packaged Units"/>
    <n v="3.8047999999999999E-5"/>
    <n v="4.8264899999999999E-5"/>
    <n v="8.6643400000000002E-4"/>
    <n v="2.8179900000000001E-5"/>
    <n v="0"/>
    <n v="1.58314E-8"/>
    <n v="1.8787099999999999E-4"/>
    <n v="1.91881E-4"/>
    <n v="0"/>
    <n v="2.5247200000000001E-5"/>
    <n v="0"/>
    <n v="0"/>
    <n v="0"/>
    <n v="0"/>
    <n v="0"/>
    <n v="8.9462899999999998E-4"/>
    <n v="1.8787099999999999E-4"/>
    <n v="1.91881E-4"/>
    <n v="0"/>
    <n v="2.5247200000000001E-5"/>
    <n v="1.2996329999999999E-3"/>
    <n v="27977.57532"/>
  </r>
  <r>
    <n v="19462"/>
    <x v="26"/>
    <s v="Ideal Thermal Air Loads"/>
    <b v="1"/>
    <n v="0.23031316600000001"/>
    <s v="Office"/>
    <s v="GA, Bibb County"/>
    <s v="80001_100000"/>
    <s v="Small Packaged Unit"/>
    <s v="gen2_t8_halogen"/>
    <s v="Georgia"/>
    <n v="18.579537040000002"/>
    <s v="A: Non Food-Service Buildings with Small Packaged Units"/>
    <n v="5.73696E-5"/>
    <n v="6.4781099999999995E-5"/>
    <n v="7.3954800000000003E-4"/>
    <n v="2.0591700000000001E-5"/>
    <n v="0"/>
    <n v="1.30977E-8"/>
    <n v="2.6984900000000001E-4"/>
    <n v="2.6056099999999997E-4"/>
    <n v="0"/>
    <n v="0"/>
    <n v="0"/>
    <n v="0"/>
    <n v="2.35191E-5"/>
    <n v="0"/>
    <n v="0"/>
    <n v="7.6015299999999996E-4"/>
    <n v="2.6984900000000001E-4"/>
    <n v="2.6056099999999997E-4"/>
    <n v="0"/>
    <n v="2.35191E-5"/>
    <n v="1.3140840000000001E-3"/>
    <n v="20728.18492"/>
  </r>
  <r>
    <n v="19464"/>
    <x v="26"/>
    <s v="Ideal Thermal Air Loads"/>
    <b v="1"/>
    <n v="0.67838500800000001"/>
    <s v="Office"/>
    <s v="GA, Bibb County"/>
    <s v="40001_52000"/>
    <s v="Small Packaged Unit"/>
    <s v="gen2_t8_halogen"/>
    <s v="Georgia"/>
    <n v="23.311594199999998"/>
    <s v="A: Non Food-Service Buildings with Small Packaged Units"/>
    <n v="8.4463500000000002E-5"/>
    <n v="9.3865900000000005E-5"/>
    <n v="1.6174480000000001E-3"/>
    <n v="5.4563700000000001E-5"/>
    <n v="0"/>
    <n v="3.2149200000000003E-8"/>
    <n v="5.0693600000000004E-4"/>
    <n v="2.5201200000000003E-4"/>
    <n v="0"/>
    <n v="0"/>
    <n v="0"/>
    <n v="0"/>
    <n v="5.1187999999999998E-5"/>
    <n v="0"/>
    <n v="0"/>
    <n v="1.6720439999999999E-3"/>
    <n v="5.0693600000000004E-4"/>
    <n v="2.5201200000000003E-4"/>
    <n v="0"/>
    <n v="5.1187999999999998E-5"/>
    <n v="2.4821790000000002E-3"/>
    <n v="31205.71038"/>
  </r>
  <r>
    <n v="19465"/>
    <x v="26"/>
    <s v="Ideal Thermal Air Loads"/>
    <b v="1"/>
    <n v="0.533936564"/>
    <s v="Office"/>
    <s v="GA, Bibb County"/>
    <s v="52001_64000"/>
    <s v="Small Packaged Unit"/>
    <s v="gen4_led"/>
    <s v="Georgia"/>
    <n v="14.029454019999999"/>
    <s v="A: Non Food-Service Buildings with Small Packaged Units"/>
    <n v="4.6519500000000001E-5"/>
    <n v="5.4011799999999997E-5"/>
    <n v="7.0445499999999999E-4"/>
    <n v="3.0864999999999999E-4"/>
    <n v="0"/>
    <n v="2.0243000000000001E-8"/>
    <n v="2.9889800000000002E-4"/>
    <n v="1.33755E-4"/>
    <n v="0"/>
    <n v="0"/>
    <n v="0"/>
    <n v="0"/>
    <n v="3.6690399999999997E-5"/>
    <n v="0"/>
    <n v="0"/>
    <n v="1.0131249999999999E-3"/>
    <n v="2.9889800000000002E-4"/>
    <n v="1.33755E-4"/>
    <n v="0"/>
    <n v="3.6690399999999997E-5"/>
    <n v="1.4824689999999999E-3"/>
    <n v="30968.32072"/>
  </r>
  <r>
    <n v="22258"/>
    <x v="26"/>
    <s v="Ideal Thermal Air Loads"/>
    <b v="1"/>
    <n v="0.39859335800000001"/>
    <s v="Office"/>
    <s v="GA, Bibb County"/>
    <s v="70001_80000"/>
    <s v="Zone-by-Zone"/>
    <s v="gen3_t5_cfl"/>
    <s v="Georgia"/>
    <n v="11.19748148"/>
    <s v="I: Non-Lodging Buildings with Zone-by-Zone Systems"/>
    <n v="3.9986500000000001E-5"/>
    <n v="4.6022100000000001E-5"/>
    <n v="4.9887300000000005E-4"/>
    <n v="2.3962300000000001E-4"/>
    <n v="0"/>
    <n v="1.8889699999999999E-8"/>
    <n v="2.0172300000000001E-4"/>
    <n v="1.6212600000000001E-4"/>
    <n v="0"/>
    <n v="0"/>
    <n v="0"/>
    <n v="0"/>
    <n v="3.9830799999999998E-5"/>
    <n v="0"/>
    <n v="0"/>
    <n v="7.3851500000000003E-4"/>
    <n v="2.0172300000000001E-4"/>
    <n v="1.6212600000000001E-4"/>
    <n v="0"/>
    <n v="3.9830799999999998E-5"/>
    <n v="1.1421910000000001E-3"/>
    <n v="29894.50186"/>
  </r>
  <r>
    <n v="24953"/>
    <x v="26"/>
    <s v="Ideal Thermal Air Loads"/>
    <b v="1"/>
    <n v="0.318936518"/>
    <s v="Office"/>
    <s v="GA, Bibb County"/>
    <s v="30001_40000"/>
    <s v="Small Packaged Unit"/>
    <s v="gen2_t8_halogen"/>
    <s v="Georgia"/>
    <n v="17.29801587"/>
    <s v="A: Non Food-Service Buildings with Small Packaged Units"/>
    <n v="2.9060999999999998E-5"/>
    <n v="3.2585400000000001E-5"/>
    <n v="3.1315800000000001E-4"/>
    <n v="7.2263300000000003E-5"/>
    <n v="0"/>
    <n v="6.0458699999999999E-9"/>
    <n v="1.88102E-4"/>
    <n v="7.0978500000000005E-5"/>
    <n v="0"/>
    <n v="1.4352899999999999E-5"/>
    <n v="0"/>
    <n v="0"/>
    <n v="0"/>
    <n v="0"/>
    <n v="0"/>
    <n v="3.8542699999999998E-4"/>
    <n v="1.88102E-4"/>
    <n v="7.0978500000000005E-5"/>
    <n v="0"/>
    <n v="1.4352899999999999E-5"/>
    <n v="6.58864E-4"/>
    <n v="11162.778130000001"/>
  </r>
  <r>
    <n v="39679"/>
    <x v="26"/>
    <s v="Ideal Thermal Air Loads"/>
    <b v="1"/>
    <n v="0.159007961"/>
    <s v="Office"/>
    <s v="GA, Bibb County"/>
    <s v="200001_400000"/>
    <s v="Multizone CAV/VAV"/>
    <s v="gen2_t8_halogen"/>
    <s v="Georgia"/>
    <n v="14.05308333"/>
    <s v="F: Buildings with Electric Resistance Multizone Systems"/>
    <n v="8.5715899999999997E-5"/>
    <n v="1.0258499999999999E-4"/>
    <n v="1.320564E-3"/>
    <n v="1.0597799999999999E-4"/>
    <n v="0"/>
    <n v="7.5355199999999996E-9"/>
    <n v="5.5534099999999999E-4"/>
    <n v="2.8857900000000002E-4"/>
    <n v="0"/>
    <n v="1.6914200000000001E-5"/>
    <n v="0"/>
    <n v="0"/>
    <n v="0"/>
    <n v="0"/>
    <n v="0"/>
    <n v="1.42655E-3"/>
    <n v="5.5534099999999999E-4"/>
    <n v="2.8857900000000002E-4"/>
    <n v="0"/>
    <n v="1.6914200000000001E-5"/>
    <n v="2.287383E-3"/>
    <n v="47702.388339999998"/>
  </r>
  <r>
    <n v="39683"/>
    <x v="26"/>
    <s v="Ideal Thermal Air Loads"/>
    <b v="1"/>
    <n v="8.8126999999999997E-2"/>
    <s v="Office"/>
    <s v="GA, Bibb County"/>
    <s v="400001_600000"/>
    <s v="Multizone CAV/VAV"/>
    <s v="gen1_t12_incandescent"/>
    <s v="Georgia"/>
    <n v="15.9657"/>
    <s v="F: Buildings with Electric Resistance Multizone Systems"/>
    <n v="1.0869E-4"/>
    <n v="1.2648100000000001E-4"/>
    <n v="1.2871709999999999E-3"/>
    <n v="5.1919500000000003E-5"/>
    <n v="0"/>
    <n v="6.68226E-9"/>
    <n v="5.8733699999999995E-4"/>
    <n v="4.6006600000000002E-4"/>
    <n v="0"/>
    <n v="1.39567E-5"/>
    <n v="0"/>
    <n v="0"/>
    <n v="0"/>
    <n v="0"/>
    <n v="0"/>
    <n v="1.339097E-3"/>
    <n v="5.8733699999999995E-4"/>
    <n v="4.6006600000000002E-4"/>
    <n v="0"/>
    <n v="1.39567E-5"/>
    <n v="2.4004569999999999E-3"/>
    <n v="44063.499819999997"/>
  </r>
  <r>
    <n v="43823"/>
    <x v="26"/>
    <s v="Ideal Thermal Air Loads"/>
    <b v="1"/>
    <n v="7.4164390999999996E-2"/>
    <s v="Office"/>
    <s v="GA, Bibb County"/>
    <s v="600001_1mil"/>
    <s v="Multizone CAV/VAV"/>
    <s v="gen3_t5_cfl"/>
    <s v="Georgia"/>
    <n v="14.61182986"/>
    <s v="D: Buildings with Hydronically Heated Multizone Systems"/>
    <n v="9.1768900000000002E-5"/>
    <n v="1.16595E-4"/>
    <n v="1.662686E-3"/>
    <n v="3.0744700000000003E-4"/>
    <n v="0"/>
    <n v="9.1382600000000007E-9"/>
    <n v="6.4491099999999997E-4"/>
    <n v="3.21248E-4"/>
    <n v="0"/>
    <n v="0"/>
    <n v="0"/>
    <n v="0"/>
    <n v="2.1827800000000001E-5"/>
    <n v="0"/>
    <n v="0"/>
    <n v="1.9701419999999998E-3"/>
    <n v="6.4491099999999997E-4"/>
    <n v="3.21248E-4"/>
    <n v="0"/>
    <n v="2.1827800000000001E-5"/>
    <n v="2.9581289999999999E-3"/>
    <n v="59331.512739999998"/>
  </r>
  <r>
    <n v="51181"/>
    <x v="26"/>
    <s v="Ideal Thermal Air Loads"/>
    <b v="1"/>
    <n v="0.42843368100000001"/>
    <s v="Office"/>
    <s v="GA, Bibb County"/>
    <s v="150001_200000"/>
    <s v="Multizone CAV/VAV"/>
    <s v="gen2_t8_halogen"/>
    <s v="Georgia"/>
    <n v="14.570063490000001"/>
    <s v="D: Buildings with Hydronically Heated Multizone Systems"/>
    <n v="1.5380999999999999E-4"/>
    <n v="1.7424000000000001E-4"/>
    <n v="1.837956E-3"/>
    <n v="4.2734700000000001E-4"/>
    <n v="0"/>
    <n v="1.2182299999999999E-8"/>
    <n v="6.46986E-4"/>
    <n v="7.84821E-4"/>
    <n v="0"/>
    <n v="3.0317699999999999E-5"/>
    <n v="0"/>
    <n v="0"/>
    <n v="0"/>
    <n v="0"/>
    <n v="0"/>
    <n v="2.2653159999999999E-3"/>
    <n v="6.46986E-4"/>
    <n v="7.84821E-4"/>
    <n v="0"/>
    <n v="3.0317699999999999E-5"/>
    <n v="3.7274360000000002E-3"/>
    <n v="74975.894100000005"/>
  </r>
  <r>
    <n v="496"/>
    <x v="27"/>
    <s v="LED Lighting"/>
    <b v="1"/>
    <n v="81.383450730000007"/>
    <s v="Office"/>
    <s v="GA, Bibb County"/>
    <s v="_1000"/>
    <s v="Small Packaged Unit"/>
    <s v="gen2_t8_halogen"/>
    <s v="Georgia"/>
    <n v="39.461111109999997"/>
    <s v="A: Non Food-Service Buildings with Small Packaged Units"/>
    <n v="1.0244410000000001E-3"/>
    <n v="1.1169999999999999E-3"/>
    <n v="0"/>
    <n v="0"/>
    <n v="0"/>
    <n v="4.5425760000000004E-3"/>
    <n v="1.562017E-3"/>
    <n v="1.246528E-3"/>
    <n v="0"/>
    <n v="0"/>
    <n v="3.0846939999999998E-3"/>
    <n v="0"/>
    <n v="5.2298600000000002E-4"/>
    <n v="0"/>
    <n v="0"/>
    <n v="7.6272700000000002E-3"/>
    <n v="1.562017E-3"/>
    <n v="1.246528E-3"/>
    <n v="0"/>
    <n v="5.2298600000000002E-4"/>
    <n v="1.0958028999999999E-2"/>
    <n v="81383.450729999997"/>
  </r>
  <r>
    <n v="497"/>
    <x v="27"/>
    <s v="LED Lighting"/>
    <b v="1"/>
    <n v="38.800378299999998"/>
    <s v="Office"/>
    <s v="GA, Bibb County"/>
    <s v="1001_3000"/>
    <s v="Small Packaged Unit"/>
    <s v="gen2_t8_halogen"/>
    <s v="Georgia"/>
    <n v="20.669444439999999"/>
    <s v="A: Non Food-Service Buildings with Small Packaged Units"/>
    <n v="5.4880200000000004E-4"/>
    <n v="6.1309899999999998E-4"/>
    <n v="0"/>
    <n v="0"/>
    <n v="0"/>
    <n v="2.55076E-3"/>
    <n v="1.1190830000000001E-3"/>
    <n v="8.8224799999999997E-4"/>
    <n v="0"/>
    <n v="1.7394900000000001E-4"/>
    <n v="7.46914E-4"/>
    <n v="0"/>
    <n v="0"/>
    <n v="0"/>
    <n v="0"/>
    <n v="3.297674E-3"/>
    <n v="1.1190830000000001E-3"/>
    <n v="8.8224799999999997E-4"/>
    <n v="0"/>
    <n v="1.7394900000000001E-4"/>
    <n v="5.4729540000000004E-3"/>
    <n v="77600.756599999993"/>
  </r>
  <r>
    <n v="499"/>
    <x v="27"/>
    <s v="LED Lighting"/>
    <b v="1"/>
    <n v="11.490758400000001"/>
    <s v="Office"/>
    <s v="GA, Bibb County"/>
    <s v="3001_8000"/>
    <s v="Small Packaged Unit"/>
    <s v="gen2_t8_halogen"/>
    <s v="Georgia"/>
    <n v="13.77323232"/>
    <s v="A: Non Food-Service Buildings with Small Packaged Units"/>
    <n v="2.7654999999999997E-4"/>
    <n v="3.2256500000000003E-4"/>
    <n v="0"/>
    <n v="0"/>
    <n v="0"/>
    <n v="1.3844809999999999E-3"/>
    <n v="5.3181400000000003E-4"/>
    <n v="3.5973400000000001E-4"/>
    <n v="0"/>
    <n v="9.4752899999999999E-5"/>
    <n v="5.9944800000000004E-4"/>
    <n v="0"/>
    <n v="0"/>
    <n v="0"/>
    <n v="0"/>
    <n v="1.9839300000000001E-3"/>
    <n v="5.3181400000000003E-4"/>
    <n v="3.5973400000000001E-4"/>
    <n v="0"/>
    <n v="9.4752899999999999E-5"/>
    <n v="2.970122E-3"/>
    <n v="63199.171219999997"/>
  </r>
  <r>
    <n v="1234"/>
    <x v="27"/>
    <s v="LED Lighting"/>
    <b v="1"/>
    <n v="4.8608500059999997"/>
    <s v="Office"/>
    <s v="GA, Bibb County"/>
    <s v="8001_12000"/>
    <s v="Small Packaged Unit"/>
    <s v="gen1_t12_incandescent"/>
    <s v="Georgia"/>
    <n v="15.68861111"/>
    <s v="A: Non Food-Service Buildings with Small Packaged Units"/>
    <n v="2.6987199999999999E-4"/>
    <n v="3.1008499999999998E-4"/>
    <n v="0"/>
    <n v="0"/>
    <n v="0"/>
    <n v="1.4749940000000001E-3"/>
    <n v="6.6633899999999995E-4"/>
    <n v="3.9713999999999998E-4"/>
    <n v="0"/>
    <n v="6.3579300000000003E-5"/>
    <n v="0"/>
    <n v="0"/>
    <n v="0"/>
    <n v="0"/>
    <n v="0"/>
    <n v="1.4749940000000001E-3"/>
    <n v="6.6633899999999995E-4"/>
    <n v="3.9713999999999998E-4"/>
    <n v="0"/>
    <n v="6.3579300000000003E-5"/>
    <n v="2.6020990000000001E-3"/>
    <n v="48608.500059999998"/>
  </r>
  <r>
    <n v="6139"/>
    <x v="27"/>
    <s v="LED Lighting"/>
    <b v="0"/>
    <n v="3.0392805269999998"/>
    <s v="Office"/>
    <s v="GA, Bibb County"/>
    <s v="12001_30000"/>
    <s v="Small Packaged Unit"/>
    <s v="gen5_led"/>
    <s v="Georgia"/>
    <n v="16.014682539999999"/>
    <s v="A: Non Food-Service Buildings with Small Packaged Units"/>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27"/>
    <s v="LED Lighting"/>
    <b v="0"/>
    <n v="0.35770594100000003"/>
    <s v="Office"/>
    <s v="GA, Bibb County"/>
    <s v="100001_150000"/>
    <s v="Small Packaged Unit"/>
    <s v="gen4_led"/>
    <s v="Georgia"/>
    <n v="15.13015556"/>
    <s v="A: Non Food-Service Buildings with Small Packaged Units"/>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27"/>
    <s v="LED Lighting"/>
    <b v="1"/>
    <n v="0.417575751"/>
    <s v="Office"/>
    <s v="GA, Bibb County"/>
    <s v="64001_70000"/>
    <s v="Small Packaged Unit"/>
    <s v="gen2_t8_halogen"/>
    <s v="Georgia"/>
    <n v="9.4635157549999995"/>
    <s v="A: Non Food-Service Buildings with Small Packaged Units"/>
    <n v="7.5387600000000003E-5"/>
    <n v="1.0673100000000001E-4"/>
    <n v="0"/>
    <n v="0"/>
    <n v="0"/>
    <n v="5.4084900000000004E-4"/>
    <n v="1.8787099999999999E-4"/>
    <n v="1.31729E-4"/>
    <n v="0"/>
    <n v="2.5247200000000001E-5"/>
    <n v="1.77233E-5"/>
    <n v="0"/>
    <n v="0"/>
    <n v="0"/>
    <n v="0"/>
    <n v="5.5857200000000002E-4"/>
    <n v="1.8787099999999999E-4"/>
    <n v="1.31729E-4"/>
    <n v="0"/>
    <n v="2.5247200000000001E-5"/>
    <n v="9.0342000000000005E-4"/>
    <n v="27977.57532"/>
  </r>
  <r>
    <n v="19462"/>
    <x v="27"/>
    <s v="LED Lighting"/>
    <b v="1"/>
    <n v="0.23031316600000001"/>
    <s v="Office"/>
    <s v="GA, Bibb County"/>
    <s v="80001_100000"/>
    <s v="Small Packaged Unit"/>
    <s v="gen2_t8_halogen"/>
    <s v="Georgia"/>
    <n v="17.302499999999998"/>
    <s v="A: Non Food-Service Buildings with Small Packaged Units"/>
    <n v="1.2276299999999999E-4"/>
    <n v="1.43583E-4"/>
    <n v="0"/>
    <n v="0"/>
    <n v="0"/>
    <n v="7.4100800000000003E-4"/>
    <n v="2.6984900000000001E-4"/>
    <n v="1.69927E-4"/>
    <n v="0"/>
    <n v="0"/>
    <n v="1.9458800000000001E-5"/>
    <n v="0"/>
    <n v="2.3521300000000001E-5"/>
    <n v="0"/>
    <n v="0"/>
    <n v="7.6046700000000002E-4"/>
    <n v="2.6984900000000001E-4"/>
    <n v="1.69927E-4"/>
    <n v="0"/>
    <n v="2.3521300000000001E-5"/>
    <n v="1.2237630000000001E-3"/>
    <n v="20728.18492"/>
  </r>
  <r>
    <n v="19464"/>
    <x v="27"/>
    <s v="LED Lighting"/>
    <b v="1"/>
    <n v="0.67838500800000001"/>
    <s v="Office"/>
    <s v="GA, Bibb County"/>
    <s v="40001_52000"/>
    <s v="Small Packaged Unit"/>
    <s v="gen2_t8_halogen"/>
    <s v="Georgia"/>
    <n v="19.265942030000001"/>
    <s v="A: Non Food-Service Buildings with Small Packaged Units"/>
    <n v="2.0864500000000001E-4"/>
    <n v="2.3960299999999999E-4"/>
    <n v="0"/>
    <n v="0"/>
    <n v="0"/>
    <n v="1.2871919999999999E-3"/>
    <n v="5.0693600000000004E-4"/>
    <n v="1.6447599999999999E-4"/>
    <n v="0"/>
    <n v="0"/>
    <n v="4.1607599999999998E-5"/>
    <n v="0"/>
    <n v="5.1187999999999998E-5"/>
    <n v="0"/>
    <n v="0"/>
    <n v="1.3287990000000001E-3"/>
    <n v="5.0693600000000004E-4"/>
    <n v="1.6447599999999999E-4"/>
    <n v="0"/>
    <n v="5.1187999999999998E-5"/>
    <n v="2.0514050000000001E-3"/>
    <n v="31205.71038"/>
  </r>
  <r>
    <n v="19465"/>
    <x v="27"/>
    <s v="LED Lighting"/>
    <b v="0"/>
    <n v="0.533936564"/>
    <s v="Office"/>
    <s v="GA, Bibb County"/>
    <s v="52001_64000"/>
    <s v="Small Packaged Unit"/>
    <s v="gen4_led"/>
    <s v="Georgia"/>
    <n v="11.93529693"/>
    <s v="A: Non Food-Service Buildings with Small Packaged Units"/>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27"/>
    <s v="LED Lighting"/>
    <b v="1"/>
    <n v="0.39859335800000001"/>
    <s v="Office"/>
    <s v="GA, Bibb County"/>
    <s v="70001_80000"/>
    <s v="Zone-by-Zone"/>
    <s v="gen3_t5_cfl"/>
    <s v="Georgia"/>
    <n v="9.0024814810000002"/>
    <s v="I: Non-Lodging Buildings with Zone-by-Zone Systems"/>
    <n v="7.93263E-5"/>
    <n v="9.5709000000000001E-5"/>
    <n v="0"/>
    <n v="0"/>
    <n v="0"/>
    <n v="2.9790200000000001E-4"/>
    <n v="2.0172300000000001E-4"/>
    <n v="1.5657299999999999E-4"/>
    <n v="0"/>
    <n v="0"/>
    <n v="2.22275E-4"/>
    <n v="0"/>
    <n v="3.9830799999999998E-5"/>
    <n v="0"/>
    <n v="0"/>
    <n v="5.2017600000000002E-4"/>
    <n v="2.0172300000000001E-4"/>
    <n v="1.5657299999999999E-4"/>
    <n v="0"/>
    <n v="3.9830799999999998E-5"/>
    <n v="9.1829200000000002E-4"/>
    <n v="29894.50186"/>
  </r>
  <r>
    <n v="24953"/>
    <x v="27"/>
    <s v="LED Lighting"/>
    <b v="1"/>
    <n v="0.318936518"/>
    <s v="Office"/>
    <s v="GA, Bibb County"/>
    <s v="30001_40000"/>
    <s v="Small Packaged Unit"/>
    <s v="gen2_t8_halogen"/>
    <s v="Georgia"/>
    <n v="17.777698409999999"/>
    <s v="A: Non Food-Service Buildings with Small Packaged Units"/>
    <n v="6.6988699999999998E-5"/>
    <n v="7.6168399999999994E-5"/>
    <n v="0"/>
    <n v="0"/>
    <n v="0"/>
    <n v="3.3443600000000002E-4"/>
    <n v="1.88102E-4"/>
    <n v="5.3823399999999997E-5"/>
    <n v="0"/>
    <n v="1.4352899999999999E-5"/>
    <n v="8.6416599999999995E-5"/>
    <n v="0"/>
    <n v="0"/>
    <n v="0"/>
    <n v="0"/>
    <n v="4.20853E-4"/>
    <n v="1.88102E-4"/>
    <n v="5.3823399999999997E-5"/>
    <n v="0"/>
    <n v="1.4352899999999999E-5"/>
    <n v="6.7713400000000003E-4"/>
    <n v="11162.778130000001"/>
  </r>
  <r>
    <n v="39679"/>
    <x v="27"/>
    <s v="LED Lighting"/>
    <b v="1"/>
    <n v="0.159007961"/>
    <s v="Office"/>
    <s v="GA, Bibb County"/>
    <s v="200001_400000"/>
    <s v="Multizone CAV/VAV"/>
    <s v="gen2_t8_halogen"/>
    <s v="Georgia"/>
    <n v="10.08734259"/>
    <s v="F: Buildings with Electric Resistance Multizone Systems"/>
    <n v="1.7725999999999999E-4"/>
    <n v="1.95661E-4"/>
    <n v="0"/>
    <n v="0"/>
    <n v="0"/>
    <n v="8.7256699999999998E-4"/>
    <n v="5.5534099999999999E-4"/>
    <n v="1.9706899999999999E-4"/>
    <n v="0"/>
    <n v="1.6914200000000001E-5"/>
    <n v="0"/>
    <n v="0"/>
    <n v="0"/>
    <n v="0"/>
    <n v="0"/>
    <n v="8.7256699999999998E-4"/>
    <n v="5.5534099999999999E-4"/>
    <n v="1.9706899999999999E-4"/>
    <n v="0"/>
    <n v="1.6914200000000001E-5"/>
    <n v="1.64189E-3"/>
    <n v="47702.388339999998"/>
  </r>
  <r>
    <n v="39683"/>
    <x v="27"/>
    <s v="LED Lighting"/>
    <b v="1"/>
    <n v="8.8126999999999997E-2"/>
    <s v="Office"/>
    <s v="GA, Bibb County"/>
    <s v="400001_600000"/>
    <s v="Multizone CAV/VAV"/>
    <s v="gen1_t12_incandescent"/>
    <s v="Georgia"/>
    <n v="13.746577780000001"/>
    <s v="F: Buildings with Electric Resistance Multizone Systems"/>
    <n v="2.1897600000000001E-4"/>
    <n v="2.4629799999999999E-4"/>
    <n v="0"/>
    <n v="0"/>
    <n v="0"/>
    <n v="1.238526E-3"/>
    <n v="5.8733699999999995E-4"/>
    <n v="2.2699100000000001E-4"/>
    <n v="0"/>
    <n v="1.39567E-5"/>
    <n v="0"/>
    <n v="0"/>
    <n v="0"/>
    <n v="0"/>
    <n v="0"/>
    <n v="1.238526E-3"/>
    <n v="5.8733699999999995E-4"/>
    <n v="2.2699100000000001E-4"/>
    <n v="0"/>
    <n v="1.39567E-5"/>
    <n v="2.0668100000000001E-3"/>
    <n v="44063.499819999997"/>
  </r>
  <r>
    <n v="43823"/>
    <x v="27"/>
    <s v="LED Lighting"/>
    <b v="1"/>
    <n v="7.4164390999999996E-2"/>
    <s v="Office"/>
    <s v="GA, Bibb County"/>
    <s v="600001_1mil"/>
    <s v="Multizone CAV/VAV"/>
    <s v="gen3_t5_cfl"/>
    <s v="Georgia"/>
    <n v="17.32980556"/>
    <s v="D: Buildings with Hydronically Heated Multizone Systems"/>
    <n v="3.2520299999999998E-4"/>
    <n v="3.7526699999999998E-4"/>
    <n v="0"/>
    <n v="0"/>
    <n v="0"/>
    <n v="1.738767E-3"/>
    <n v="6.4491099999999997E-4"/>
    <n v="3.0681699999999997E-4"/>
    <n v="0"/>
    <n v="0"/>
    <n v="7.9605400000000003E-4"/>
    <n v="0"/>
    <n v="2.1827800000000001E-5"/>
    <n v="0"/>
    <n v="0"/>
    <n v="2.534821E-3"/>
    <n v="6.4491099999999997E-4"/>
    <n v="3.0681699999999997E-4"/>
    <n v="0"/>
    <n v="2.1827800000000001E-5"/>
    <n v="3.5083760000000001E-3"/>
    <n v="59331.512739999998"/>
  </r>
  <r>
    <n v="51181"/>
    <x v="27"/>
    <s v="LED Lighting"/>
    <b v="1"/>
    <n v="0.42843368100000001"/>
    <s v="Office"/>
    <s v="GA, Bibb County"/>
    <s v="150001_200000"/>
    <s v="Multizone CAV/VAV"/>
    <s v="gen2_t8_halogen"/>
    <s v="Georgia"/>
    <n v="12.59752381"/>
    <s v="D: Buildings with Hydronically Heated Multizone Systems"/>
    <n v="2.8547099999999998E-4"/>
    <n v="3.1926900000000001E-4"/>
    <n v="0"/>
    <n v="0"/>
    <n v="0"/>
    <n v="7.7110299999999998E-4"/>
    <n v="6.46986E-4"/>
    <n v="5.3692300000000002E-4"/>
    <n v="0"/>
    <n v="3.0317699999999999E-5"/>
    <n v="1.2374739999999999E-3"/>
    <n v="0"/>
    <n v="0"/>
    <n v="0"/>
    <n v="0"/>
    <n v="2.008578E-3"/>
    <n v="6.46986E-4"/>
    <n v="5.3692300000000002E-4"/>
    <n v="0"/>
    <n v="3.0317699999999999E-5"/>
    <n v="3.2228040000000001E-3"/>
    <n v="74975.894100000005"/>
  </r>
  <r>
    <n v="496"/>
    <x v="28"/>
    <s v="Electric Kitchen Equipment"/>
    <b v="0"/>
    <n v="81.383450730000007"/>
    <s v="Office"/>
    <s v="GA, Bibb County"/>
    <s v="_1000"/>
    <s v="Small Packaged Unit"/>
    <s v="gen2_t8_halogen"/>
    <s v="Georgia"/>
    <n v="40.261111110000002"/>
    <s v="A: Non Food-Service Buildings with Small Packaged Units"/>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28"/>
    <s v="Electric Kitchen Equipment"/>
    <b v="0"/>
    <n v="38.800378299999998"/>
    <s v="Office"/>
    <s v="GA, Bibb County"/>
    <s v="1001_3000"/>
    <s v="Small Packaged Unit"/>
    <s v="gen2_t8_halogen"/>
    <s v="Georgia"/>
    <n v="21.819444440000002"/>
    <s v="A: Non Food-Service Buildings with Small Packaged Units"/>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28"/>
    <s v="Electric Kitchen Equipment"/>
    <b v="0"/>
    <n v="11.490758400000001"/>
    <s v="Office"/>
    <s v="GA, Bibb County"/>
    <s v="3001_8000"/>
    <s v="Small Packaged Unit"/>
    <s v="gen2_t8_halogen"/>
    <s v="Georgia"/>
    <n v="14.25757576"/>
    <s v="A: Non Food-Service Buildings with Small Packaged Units"/>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28"/>
    <s v="Electric Kitchen Equipment"/>
    <b v="0"/>
    <n v="4.8608500059999997"/>
    <s v="Office"/>
    <s v="GA, Bibb County"/>
    <s v="8001_12000"/>
    <s v="Small Packaged Unit"/>
    <s v="gen1_t12_incandescent"/>
    <s v="Georgia"/>
    <n v="17.464722219999999"/>
    <s v="A: Non Food-Service Buildings with Small Packaged Units"/>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28"/>
    <s v="Electric Kitchen Equipment"/>
    <b v="0"/>
    <n v="3.0392805269999998"/>
    <s v="Office"/>
    <s v="GA, Bibb County"/>
    <s v="12001_30000"/>
    <s v="Small Packaged Unit"/>
    <s v="gen5_led"/>
    <s v="Georgia"/>
    <n v="16.014682539999999"/>
    <s v="A: Non Food-Service Buildings with Small Packaged Units"/>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28"/>
    <s v="Electric Kitchen Equipment"/>
    <b v="0"/>
    <n v="0.35770594100000003"/>
    <s v="Office"/>
    <s v="GA, Bibb County"/>
    <s v="100001_150000"/>
    <s v="Small Packaged Unit"/>
    <s v="gen4_led"/>
    <s v="Georgia"/>
    <n v="15.13015556"/>
    <s v="A: Non Food-Service Buildings with Small Packaged Units"/>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28"/>
    <s v="Electric Kitchen Equipment"/>
    <b v="0"/>
    <n v="0.417575751"/>
    <s v="Office"/>
    <s v="GA, Bibb County"/>
    <s v="64001_70000"/>
    <s v="Small Packaged Unit"/>
    <s v="gen2_t8_halogen"/>
    <s v="Georgia"/>
    <n v="10.23988391"/>
    <s v="A: Non Food-Service Buildings with Small Packaged Units"/>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28"/>
    <s v="Electric Kitchen Equipment"/>
    <b v="0"/>
    <n v="0.23031316600000001"/>
    <s v="Office"/>
    <s v="GA, Bibb County"/>
    <s v="80001_100000"/>
    <s v="Small Packaged Unit"/>
    <s v="gen2_t8_halogen"/>
    <s v="Georgia"/>
    <n v="18.855061729999999"/>
    <s v="A: Non Food-Service Buildings with Small Packaged Units"/>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28"/>
    <s v="Electric Kitchen Equipment"/>
    <b v="0"/>
    <n v="0.67838500800000001"/>
    <s v="Office"/>
    <s v="GA, Bibb County"/>
    <s v="40001_52000"/>
    <s v="Small Packaged Unit"/>
    <s v="gen2_t8_halogen"/>
    <s v="Georgia"/>
    <n v="20.278140100000002"/>
    <s v="A: Non Food-Service Buildings with Small Packaged Units"/>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28"/>
    <s v="Electric Kitchen Equipment"/>
    <b v="0"/>
    <n v="0.533936564"/>
    <s v="Office"/>
    <s v="GA, Bibb County"/>
    <s v="52001_64000"/>
    <s v="Small Packaged Unit"/>
    <s v="gen4_led"/>
    <s v="Georgia"/>
    <n v="11.93529693"/>
    <s v="A: Non Food-Service Buildings with Small Packaged Units"/>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28"/>
    <s v="Electric Kitchen Equipment"/>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8"/>
    <s v="Electric Kitchen Equipment"/>
    <b v="0"/>
    <n v="0.318936518"/>
    <s v="Office"/>
    <s v="GA, Bibb County"/>
    <s v="30001_40000"/>
    <s v="Small Packaged Unit"/>
    <s v="gen2_t8_halogen"/>
    <s v="Georgia"/>
    <n v="18.227936509999999"/>
    <s v="A: Non Food-Service Buildings with Small Packaged Units"/>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28"/>
    <s v="Electric Kitchen Equipment"/>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8"/>
    <s v="Electric Kitchen Equipment"/>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8"/>
    <s v="Electric Kitchen Equipment"/>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8"/>
    <s v="Electric Kitchen Equipment"/>
    <b v="0"/>
    <n v="0.42843368100000001"/>
    <s v="Office"/>
    <s v="GA, Bibb County"/>
    <s v="150001_200000"/>
    <s v="Multizone CAV/VAV"/>
    <s v="gen2_t8_halogen"/>
    <s v="Georgia"/>
    <n v="13.09350794"/>
    <s v="D: Buildings with Hydronically Heated Multizone Systems"/>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9"/>
    <s v="Demand Flexibility, Thermostat Control, Load Shed for Daily Bldg Peak Reduction"/>
    <b v="1"/>
    <n v="81.383450730000007"/>
    <s v="Office"/>
    <s v="GA, Bibb County"/>
    <s v="_1000"/>
    <s v="Small Packaged Unit"/>
    <s v="gen2_t8_halogen"/>
    <s v="Georgia"/>
    <n v="39.805555560000002"/>
    <s v="A: Non Food-Service Buildings with Small Packaged Units"/>
    <n v="1.0412310000000001E-3"/>
    <n v="1.1332790000000001E-3"/>
    <n v="0"/>
    <n v="0"/>
    <n v="0"/>
    <n v="4.4785529999999997E-3"/>
    <n v="1.562017E-3"/>
    <n v="1.500307E-3"/>
    <n v="0"/>
    <n v="0"/>
    <n v="2.9898160000000002E-3"/>
    <n v="0"/>
    <n v="5.2298600000000002E-4"/>
    <n v="0"/>
    <n v="0"/>
    <n v="7.4683680000000004E-3"/>
    <n v="1.562017E-3"/>
    <n v="1.500307E-3"/>
    <n v="0"/>
    <n v="5.2298600000000002E-4"/>
    <n v="1.1053679E-2"/>
    <n v="81383.450729999997"/>
  </r>
  <r>
    <n v="497"/>
    <x v="29"/>
    <s v="Demand Flexibility, Thermostat Control, Load Shed for Daily Bldg Peak Reduction"/>
    <b v="1"/>
    <n v="38.800378299999998"/>
    <s v="Office"/>
    <s v="GA, Bibb County"/>
    <s v="1001_3000"/>
    <s v="Small Packaged Unit"/>
    <s v="gen2_t8_halogen"/>
    <s v="Georgia"/>
    <n v="21.604166670000001"/>
    <s v="A: Non Food-Service Buildings with Small Packaged Units"/>
    <n v="5.7890299999999997E-4"/>
    <n v="6.4655400000000003E-4"/>
    <n v="0"/>
    <n v="0"/>
    <n v="0"/>
    <n v="2.5474500000000001E-3"/>
    <n v="1.1190830000000001E-3"/>
    <n v="1.208448E-3"/>
    <n v="0"/>
    <n v="1.7394900000000001E-4"/>
    <n v="6.7152399999999995E-4"/>
    <n v="0"/>
    <n v="0"/>
    <n v="0"/>
    <n v="0"/>
    <n v="3.2189739999999999E-3"/>
    <n v="1.1190830000000001E-3"/>
    <n v="1.208448E-3"/>
    <n v="0"/>
    <n v="1.7394900000000001E-4"/>
    <n v="5.7204539999999998E-3"/>
    <n v="77600.756599999993"/>
  </r>
  <r>
    <n v="499"/>
    <x v="29"/>
    <s v="Demand Flexibility, Thermostat Control, Load Shed for Daily Bldg Peak Reduction"/>
    <b v="1"/>
    <n v="11.490758400000001"/>
    <s v="Office"/>
    <s v="GA, Bibb County"/>
    <s v="3001_8000"/>
    <s v="Small Packaged Unit"/>
    <s v="gen2_t8_halogen"/>
    <s v="Georgia"/>
    <n v="14.13383838"/>
    <s v="A: Non Food-Service Buildings with Small Packaged Units"/>
    <n v="2.83066E-4"/>
    <n v="3.3425399999999997E-4"/>
    <n v="0"/>
    <n v="0"/>
    <n v="0"/>
    <n v="1.382412E-3"/>
    <n v="5.3181400000000003E-4"/>
    <n v="4.8596300000000001E-4"/>
    <n v="0"/>
    <n v="9.4752899999999999E-5"/>
    <n v="5.5305199999999995E-4"/>
    <n v="0"/>
    <n v="0"/>
    <n v="0"/>
    <n v="0"/>
    <n v="1.935464E-3"/>
    <n v="5.3181400000000003E-4"/>
    <n v="4.8596300000000001E-4"/>
    <n v="0"/>
    <n v="9.4752899999999999E-5"/>
    <n v="3.0478850000000002E-3"/>
    <n v="63199.171219999997"/>
  </r>
  <r>
    <n v="1234"/>
    <x v="29"/>
    <s v="Demand Flexibility, Thermostat Control, Load Shed for Daily Bldg Peak Reduction"/>
    <b v="1"/>
    <n v="4.8608500059999997"/>
    <s v="Office"/>
    <s v="GA, Bibb County"/>
    <s v="8001_12000"/>
    <s v="Small Packaged Unit"/>
    <s v="gen1_t12_incandescent"/>
    <s v="Georgia"/>
    <n v="16.894166670000001"/>
    <s v="A: Non Food-Service Buildings with Small Packaged Units"/>
    <n v="2.87266E-4"/>
    <n v="3.3391600000000002E-4"/>
    <n v="0"/>
    <n v="0"/>
    <n v="0"/>
    <n v="1.348342E-3"/>
    <n v="6.6633899999999995E-4"/>
    <n v="7.23791E-4"/>
    <n v="0"/>
    <n v="6.3579300000000003E-5"/>
    <n v="0"/>
    <n v="0"/>
    <n v="0"/>
    <n v="0"/>
    <n v="0"/>
    <n v="1.348342E-3"/>
    <n v="6.6633899999999995E-4"/>
    <n v="7.23791E-4"/>
    <n v="0"/>
    <n v="6.3579300000000003E-5"/>
    <n v="2.8020509999999998E-3"/>
    <n v="48608.500059999998"/>
  </r>
  <r>
    <n v="6139"/>
    <x v="29"/>
    <s v="Demand Flexibility, Thermostat Control, Load Shed for Daily Bldg Peak Reduction"/>
    <b v="1"/>
    <n v="3.0392805269999998"/>
    <s v="Office"/>
    <s v="GA, Bibb County"/>
    <s v="12001_30000"/>
    <s v="Small Packaged Unit"/>
    <s v="gen5_led"/>
    <s v="Georgia"/>
    <n v="15.882010579999999"/>
    <s v="A: Non Food-Service Buildings with Small Packaged Units"/>
    <n v="3.4582299999999999E-4"/>
    <n v="3.8388499999999999E-4"/>
    <n v="0"/>
    <n v="0"/>
    <n v="0"/>
    <n v="1.7453760000000001E-3"/>
    <n v="5.4470799999999998E-4"/>
    <n v="6.2830600000000003E-4"/>
    <n v="0"/>
    <n v="0"/>
    <n v="4.5419699999999999E-4"/>
    <n v="0"/>
    <n v="8.619E-5"/>
    <n v="0"/>
    <n v="0"/>
    <n v="2.1995740000000001E-3"/>
    <n v="5.4470799999999998E-4"/>
    <n v="6.2830600000000003E-4"/>
    <n v="0"/>
    <n v="8.619E-5"/>
    <n v="3.4587770000000001E-3"/>
    <n v="63824.891060000002"/>
  </r>
  <r>
    <n v="19460"/>
    <x v="29"/>
    <s v="Demand Flexibility, Thermostat Control, Load Shed for Daily Bldg Peak Reduction"/>
    <b v="1"/>
    <n v="0.35770594100000003"/>
    <s v="Office"/>
    <s v="GA, Bibb County"/>
    <s v="100001_150000"/>
    <s v="Small Packaged Unit"/>
    <s v="gen4_led"/>
    <s v="Georgia"/>
    <n v="15.02488889"/>
    <s v="A: Non Food-Service Buildings with Small Packaged Units"/>
    <n v="2.2223800000000001E-4"/>
    <n v="2.6764699999999998E-4"/>
    <n v="0"/>
    <n v="0"/>
    <n v="0"/>
    <n v="1.4176639999999999E-3"/>
    <n v="4.67804E-4"/>
    <n v="3.0133900000000002E-4"/>
    <n v="0"/>
    <n v="0"/>
    <n v="6.1762900000000005E-5"/>
    <n v="0"/>
    <n v="4.3749699999999999E-5"/>
    <n v="0"/>
    <n v="0"/>
    <n v="1.479427E-3"/>
    <n v="4.67804E-4"/>
    <n v="3.0133900000000002E-4"/>
    <n v="0"/>
    <n v="4.3749699999999999E-5"/>
    <n v="2.292316E-3"/>
    <n v="44713.242619999997"/>
  </r>
  <r>
    <n v="19461"/>
    <x v="29"/>
    <s v="Demand Flexibility, Thermostat Control, Load Shed for Daily Bldg Peak Reduction"/>
    <b v="1"/>
    <n v="0.417575751"/>
    <s v="Office"/>
    <s v="GA, Bibb County"/>
    <s v="64001_70000"/>
    <s v="Small Packaged Unit"/>
    <s v="gen2_t8_halogen"/>
    <s v="Georgia"/>
    <n v="10.13710614"/>
    <s v="A: Non Food-Service Buildings with Small Packaged Units"/>
    <n v="8.1238799999999999E-5"/>
    <n v="1.1453100000000001E-4"/>
    <n v="0"/>
    <n v="0"/>
    <n v="0"/>
    <n v="5.4762500000000004E-4"/>
    <n v="1.8787099999999999E-4"/>
    <n v="1.91881E-4"/>
    <n v="0"/>
    <n v="2.5247200000000001E-5"/>
    <n v="1.5099199999999999E-5"/>
    <n v="0"/>
    <n v="0"/>
    <n v="0"/>
    <n v="0"/>
    <n v="5.6272400000000001E-4"/>
    <n v="1.8787099999999999E-4"/>
    <n v="1.91881E-4"/>
    <n v="0"/>
    <n v="2.5247200000000001E-5"/>
    <n v="9.6772299999999998E-4"/>
    <n v="27977.57532"/>
  </r>
  <r>
    <n v="19462"/>
    <x v="29"/>
    <s v="Demand Flexibility, Thermostat Control, Load Shed for Daily Bldg Peak Reduction"/>
    <b v="1"/>
    <n v="0.23031316600000001"/>
    <s v="Office"/>
    <s v="GA, Bibb County"/>
    <s v="80001_100000"/>
    <s v="Small Packaged Unit"/>
    <s v="gen2_t8_halogen"/>
    <s v="Georgia"/>
    <n v="18.7662963"/>
    <s v="A: Non Food-Service Buildings with Small Packaged Units"/>
    <n v="1.3416200000000001E-4"/>
    <n v="1.5616999999999999E-4"/>
    <n v="0"/>
    <n v="0"/>
    <n v="0"/>
    <n v="7.5867000000000003E-4"/>
    <n v="2.6984900000000001E-4"/>
    <n v="2.6056099999999997E-4"/>
    <n v="0"/>
    <n v="0"/>
    <n v="1.4691199999999999E-5"/>
    <n v="0"/>
    <n v="2.35191E-5"/>
    <n v="0"/>
    <n v="0"/>
    <n v="7.7336199999999999E-4"/>
    <n v="2.6984900000000001E-4"/>
    <n v="2.6056099999999997E-4"/>
    <n v="0"/>
    <n v="2.35191E-5"/>
    <n v="1.327293E-3"/>
    <n v="20728.18492"/>
  </r>
  <r>
    <n v="19464"/>
    <x v="29"/>
    <s v="Demand Flexibility, Thermostat Control, Load Shed for Daily Bldg Peak Reduction"/>
    <b v="1"/>
    <n v="0.67838500800000001"/>
    <s v="Office"/>
    <s v="GA, Bibb County"/>
    <s v="40001_52000"/>
    <s v="Small Packaged Unit"/>
    <s v="gen2_t8_halogen"/>
    <s v="Georgia"/>
    <n v="20.055736710000001"/>
    <s v="A: Non Food-Service Buildings with Small Packaged Units"/>
    <n v="2.2072300000000001E-4"/>
    <n v="2.4987700000000002E-4"/>
    <n v="0"/>
    <n v="0"/>
    <n v="0"/>
    <n v="1.2885679999999999E-3"/>
    <n v="5.0693600000000004E-4"/>
    <n v="2.5201200000000003E-4"/>
    <n v="0"/>
    <n v="0"/>
    <n v="3.6798000000000002E-5"/>
    <n v="0"/>
    <n v="5.1187999999999998E-5"/>
    <n v="0"/>
    <n v="0"/>
    <n v="1.3253659999999999E-3"/>
    <n v="5.0693600000000004E-4"/>
    <n v="2.5201200000000003E-4"/>
    <n v="0"/>
    <n v="5.1187999999999998E-5"/>
    <n v="2.1355010000000002E-3"/>
    <n v="31205.71038"/>
  </r>
  <r>
    <n v="19465"/>
    <x v="29"/>
    <s v="Demand Flexibility, Thermostat Control, Load Shed for Daily Bldg Peak Reduction"/>
    <b v="1"/>
    <n v="0.533936564"/>
    <s v="Office"/>
    <s v="GA, Bibb County"/>
    <s v="52001_64000"/>
    <s v="Small Packaged Unit"/>
    <s v="gen4_led"/>
    <s v="Georgia"/>
    <n v="11.79760536"/>
    <s v="A: Non Food-Service Buildings with Small Packaged Units"/>
    <n v="1.02512E-4"/>
    <n v="1.30758E-4"/>
    <n v="0"/>
    <n v="0"/>
    <n v="0"/>
    <n v="4.73964E-4"/>
    <n v="2.9889800000000002E-4"/>
    <n v="1.33755E-4"/>
    <n v="0"/>
    <n v="0"/>
    <n v="3.03331E-4"/>
    <n v="0"/>
    <n v="3.6690399999999997E-5"/>
    <n v="0"/>
    <n v="0"/>
    <n v="7.77295E-4"/>
    <n v="2.9889800000000002E-4"/>
    <n v="1.33755E-4"/>
    <n v="0"/>
    <n v="3.6690399999999997E-5"/>
    <n v="1.246633E-3"/>
    <n v="30968.32072"/>
  </r>
  <r>
    <n v="22258"/>
    <x v="29"/>
    <s v="Demand Flexibility, Thermostat Control, Load Shed for Daily Bldg Peak Reduction"/>
    <b v="1"/>
    <n v="0.39859335800000001"/>
    <s v="Office"/>
    <s v="GA, Bibb County"/>
    <s v="70001_80000"/>
    <s v="Zone-by-Zone"/>
    <s v="gen3_t5_cfl"/>
    <s v="Georgia"/>
    <n v="9.0459629629999991"/>
    <s v="I: Non-Lodging Buildings with Zone-by-Zone Systems"/>
    <n v="8.03928E-5"/>
    <n v="9.6350599999999999E-5"/>
    <n v="0"/>
    <n v="0"/>
    <n v="0"/>
    <n v="2.9893699999999999E-4"/>
    <n v="2.0172300000000001E-4"/>
    <n v="1.6212600000000001E-4"/>
    <n v="0"/>
    <n v="0"/>
    <n v="2.2011399999999999E-4"/>
    <n v="0"/>
    <n v="3.9830799999999998E-5"/>
    <n v="0"/>
    <n v="0"/>
    <n v="5.1905099999999997E-4"/>
    <n v="2.0172300000000001E-4"/>
    <n v="1.6212600000000001E-4"/>
    <n v="0"/>
    <n v="3.9830799999999998E-5"/>
    <n v="9.2272700000000003E-4"/>
    <n v="29894.50186"/>
  </r>
  <r>
    <n v="24953"/>
    <x v="29"/>
    <s v="Demand Flexibility, Thermostat Control, Load Shed for Daily Bldg Peak Reduction"/>
    <b v="1"/>
    <n v="0.318936518"/>
    <s v="Office"/>
    <s v="GA, Bibb County"/>
    <s v="30001_40000"/>
    <s v="Small Packaged Unit"/>
    <s v="gen2_t8_halogen"/>
    <s v="Georgia"/>
    <n v="18.004603169999999"/>
    <s v="A: Non Food-Service Buildings with Small Packaged Units"/>
    <n v="6.8006699999999994E-5"/>
    <n v="7.7504999999999997E-5"/>
    <n v="0"/>
    <n v="0"/>
    <n v="0"/>
    <n v="3.3178199999999998E-4"/>
    <n v="1.88102E-4"/>
    <n v="7.0978500000000005E-5"/>
    <n v="0"/>
    <n v="1.4355899999999999E-5"/>
    <n v="8.0561200000000004E-5"/>
    <n v="0"/>
    <n v="0"/>
    <n v="0"/>
    <n v="0"/>
    <n v="4.1234300000000002E-4"/>
    <n v="1.88102E-4"/>
    <n v="7.0978500000000005E-5"/>
    <n v="0"/>
    <n v="1.4355899999999999E-5"/>
    <n v="6.8577700000000004E-4"/>
    <n v="11162.778130000001"/>
  </r>
  <r>
    <n v="39679"/>
    <x v="29"/>
    <s v="Demand Flexibility, Thermostat Control, Load Shed for Daily Bldg Peak Reduction"/>
    <b v="1"/>
    <n v="0.159007961"/>
    <s v="Office"/>
    <s v="GA, Bibb County"/>
    <s v="200001_400000"/>
    <s v="Multizone CAV/VAV"/>
    <s v="gen2_t8_halogen"/>
    <s v="Georgia"/>
    <n v="10.544398149999999"/>
    <s v="F: Buildings with Electric Resistance Multizone Systems"/>
    <n v="1.8125800000000001E-4"/>
    <n v="2.0452600000000001E-4"/>
    <n v="0"/>
    <n v="0"/>
    <n v="0"/>
    <n v="8.5544899999999999E-4"/>
    <n v="5.5534099999999999E-4"/>
    <n v="2.8857900000000002E-4"/>
    <n v="0"/>
    <n v="1.6914200000000001E-5"/>
    <n v="0"/>
    <n v="0"/>
    <n v="0"/>
    <n v="0"/>
    <n v="0"/>
    <n v="8.5544899999999999E-4"/>
    <n v="5.5534099999999999E-4"/>
    <n v="2.8857900000000002E-4"/>
    <n v="0"/>
    <n v="1.6914200000000001E-5"/>
    <n v="1.7162830000000001E-3"/>
    <n v="47702.388339999998"/>
  </r>
  <r>
    <n v="39683"/>
    <x v="29"/>
    <s v="Demand Flexibility, Thermostat Control, Load Shed for Daily Bldg Peak Reduction"/>
    <b v="1"/>
    <n v="8.8126999999999997E-2"/>
    <s v="Office"/>
    <s v="GA, Bibb County"/>
    <s v="400001_600000"/>
    <s v="Multizone CAV/VAV"/>
    <s v="gen1_t12_incandescent"/>
    <s v="Georgia"/>
    <n v="15.29967778"/>
    <s v="F: Buildings with Electric Resistance Multizone Systems"/>
    <n v="2.38378E-4"/>
    <n v="2.7412500000000001E-4"/>
    <n v="0"/>
    <n v="0"/>
    <n v="0"/>
    <n v="1.238959E-3"/>
    <n v="5.8733699999999995E-4"/>
    <n v="4.6006600000000002E-4"/>
    <n v="0"/>
    <n v="1.39567E-5"/>
    <n v="0"/>
    <n v="0"/>
    <n v="0"/>
    <n v="0"/>
    <n v="0"/>
    <n v="1.238959E-3"/>
    <n v="5.8733699999999995E-4"/>
    <n v="4.6006600000000002E-4"/>
    <n v="0"/>
    <n v="1.39567E-5"/>
    <n v="2.3003199999999998E-3"/>
    <n v="44063.499819999997"/>
  </r>
  <r>
    <n v="43823"/>
    <x v="29"/>
    <s v="Demand Flexibility, Thermostat Control, Load Shed for Daily Bldg Peak Reduction"/>
    <b v="1"/>
    <n v="7.4164390999999996E-2"/>
    <s v="Office"/>
    <s v="GA, Bibb County"/>
    <s v="600001_1mil"/>
    <s v="Multizone CAV/VAV"/>
    <s v="gen3_t5_cfl"/>
    <s v="Georgia"/>
    <n v="17.329118059999999"/>
    <s v="D: Buildings with Hydronically Heated Multizone Systems"/>
    <n v="3.25493E-4"/>
    <n v="3.7574800000000002E-4"/>
    <n v="0"/>
    <n v="0"/>
    <n v="0"/>
    <n v="1.733706E-3"/>
    <n v="6.4491099999999997E-4"/>
    <n v="3.21248E-4"/>
    <n v="0"/>
    <n v="0"/>
    <n v="7.8654400000000002E-4"/>
    <n v="0"/>
    <n v="2.1827800000000001E-5"/>
    <n v="0"/>
    <n v="0"/>
    <n v="2.5202499999999999E-3"/>
    <n v="6.4491099999999997E-4"/>
    <n v="3.21248E-4"/>
    <n v="0"/>
    <n v="2.1827800000000001E-5"/>
    <n v="3.508237E-3"/>
    <n v="59331.512739999998"/>
  </r>
  <r>
    <n v="51181"/>
    <x v="29"/>
    <s v="Demand Flexibility, Thermostat Control, Load Shed for Daily Bldg Peak Reduction"/>
    <b v="1"/>
    <n v="0.42843368100000001"/>
    <s v="Office"/>
    <s v="GA, Bibb County"/>
    <s v="150001_200000"/>
    <s v="Multizone CAV/VAV"/>
    <s v="gen2_t8_halogen"/>
    <s v="Georgia"/>
    <n v="13.09714286"/>
    <s v="D: Buildings with Hydronically Heated Multizone Systems"/>
    <n v="3.0233300000000001E-4"/>
    <n v="3.4219799999999999E-4"/>
    <n v="0"/>
    <n v="0"/>
    <n v="0"/>
    <n v="7.9805499999999999E-4"/>
    <n v="6.46986E-4"/>
    <n v="7.84821E-4"/>
    <n v="0"/>
    <n v="3.0317699999999999E-5"/>
    <n v="1.090438E-3"/>
    <n v="0"/>
    <n v="0"/>
    <n v="0"/>
    <n v="0"/>
    <n v="1.888493E-3"/>
    <n v="6.46986E-4"/>
    <n v="7.84821E-4"/>
    <n v="0"/>
    <n v="3.0317699999999999E-5"/>
    <n v="3.3506209999999998E-3"/>
    <n v="74975.894100000005"/>
  </r>
  <r>
    <n v="496"/>
    <x v="30"/>
    <s v="Demand Flexibility, Thermostat Control, Load Shift for Daily Bldg Peak Reduction"/>
    <b v="1"/>
    <n v="81.383450730000007"/>
    <s v="Office"/>
    <s v="GA, Bibb County"/>
    <s v="_1000"/>
    <s v="Small Packaged Unit"/>
    <s v="gen2_t8_halogen"/>
    <s v="Georgia"/>
    <n v="40.375"/>
    <s v="A: Non Food-Service Buildings with Small Packaged Units"/>
    <n v="1.0473049999999999E-3"/>
    <n v="1.1505529999999999E-3"/>
    <n v="0"/>
    <n v="0"/>
    <n v="0"/>
    <n v="4.6065990000000003E-3"/>
    <n v="1.562017E-3"/>
    <n v="1.500307E-3"/>
    <n v="0"/>
    <n v="0"/>
    <n v="3.0198989999999999E-3"/>
    <n v="0"/>
    <n v="5.2298600000000002E-4"/>
    <n v="0"/>
    <n v="0"/>
    <n v="7.6264979999999998E-3"/>
    <n v="1.562017E-3"/>
    <n v="1.500307E-3"/>
    <n v="0"/>
    <n v="5.2298600000000002E-4"/>
    <n v="1.1211809E-2"/>
    <n v="81383.450729999997"/>
  </r>
  <r>
    <n v="497"/>
    <x v="30"/>
    <s v="Demand Flexibility, Thermostat Control, Load Shift for Daily Bldg Peak Reduction"/>
    <b v="1"/>
    <n v="38.800378299999998"/>
    <s v="Office"/>
    <s v="GA, Bibb County"/>
    <s v="1001_3000"/>
    <s v="Small Packaged Unit"/>
    <s v="gen2_t8_halogen"/>
    <s v="Georgia"/>
    <n v="21.858333330000001"/>
    <s v="A: Non Food-Service Buildings with Small Packaged Units"/>
    <n v="5.8211199999999997E-4"/>
    <n v="6.5446999999999999E-4"/>
    <n v="0"/>
    <n v="0"/>
    <n v="0"/>
    <n v="2.6129109999999999E-3"/>
    <n v="1.1190830000000001E-3"/>
    <n v="1.208448E-3"/>
    <n v="0"/>
    <n v="1.7394900000000001E-4"/>
    <n v="6.7299500000000002E-4"/>
    <n v="0"/>
    <n v="0"/>
    <n v="0"/>
    <n v="0"/>
    <n v="3.285905E-3"/>
    <n v="1.1190830000000001E-3"/>
    <n v="1.208448E-3"/>
    <n v="0"/>
    <n v="1.7394900000000001E-4"/>
    <n v="5.787754E-3"/>
    <n v="77600.756599999993"/>
  </r>
  <r>
    <n v="499"/>
    <x v="30"/>
    <s v="Demand Flexibility, Thermostat Control, Load Shift for Daily Bldg Peak Reduction"/>
    <b v="1"/>
    <n v="11.490758400000001"/>
    <s v="Office"/>
    <s v="GA, Bibb County"/>
    <s v="3001_8000"/>
    <s v="Small Packaged Unit"/>
    <s v="gen2_t8_halogen"/>
    <s v="Georgia"/>
    <n v="14.280303030000001"/>
    <s v="A: Non Food-Service Buildings with Small Packaged Units"/>
    <n v="2.86161E-4"/>
    <n v="3.3798900000000002E-4"/>
    <n v="0"/>
    <n v="0"/>
    <n v="0"/>
    <n v="1.4134519999999999E-3"/>
    <n v="5.3181400000000003E-4"/>
    <n v="4.8596300000000001E-4"/>
    <n v="0"/>
    <n v="9.4752899999999999E-5"/>
    <n v="5.5370500000000004E-4"/>
    <n v="0"/>
    <n v="0"/>
    <n v="0"/>
    <n v="0"/>
    <n v="1.9671570000000002E-3"/>
    <n v="5.3181400000000003E-4"/>
    <n v="4.8596300000000001E-4"/>
    <n v="0"/>
    <n v="9.4752899999999999E-5"/>
    <n v="3.079469E-3"/>
    <n v="63199.171219999997"/>
  </r>
  <r>
    <n v="1234"/>
    <x v="30"/>
    <s v="Demand Flexibility, Thermostat Control, Load Shift for Daily Bldg Peak Reduction"/>
    <b v="1"/>
    <n v="4.8608500059999997"/>
    <s v="Office"/>
    <s v="GA, Bibb County"/>
    <s v="8001_12000"/>
    <s v="Small Packaged Unit"/>
    <s v="gen1_t12_incandescent"/>
    <s v="Georgia"/>
    <n v="17.504722220000001"/>
    <s v="A: Non Food-Service Buildings with Small Packaged Units"/>
    <n v="2.9279799999999998E-4"/>
    <n v="3.4598400000000003E-4"/>
    <n v="0"/>
    <n v="0"/>
    <n v="0"/>
    <n v="1.449608E-3"/>
    <n v="6.6633899999999995E-4"/>
    <n v="7.23791E-4"/>
    <n v="0"/>
    <n v="6.3579300000000003E-5"/>
    <n v="0"/>
    <n v="0"/>
    <n v="0"/>
    <n v="0"/>
    <n v="0"/>
    <n v="1.449608E-3"/>
    <n v="6.6633899999999995E-4"/>
    <n v="7.23791E-4"/>
    <n v="0"/>
    <n v="6.3579300000000003E-5"/>
    <n v="2.9033169999999999E-3"/>
    <n v="48608.500059999998"/>
  </r>
  <r>
    <n v="6139"/>
    <x v="30"/>
    <s v="Demand Flexibility, Thermostat Control, Load Shift for Daily Bldg Peak Reduction"/>
    <b v="1"/>
    <n v="3.0392805269999998"/>
    <s v="Office"/>
    <s v="GA, Bibb County"/>
    <s v="12001_30000"/>
    <s v="Small Packaged Unit"/>
    <s v="gen5_led"/>
    <s v="Georgia"/>
    <n v="16.064021159999999"/>
    <s v="A: Non Food-Service Buildings with Small Packaged Units"/>
    <n v="3.45197E-4"/>
    <n v="3.8847000000000003E-4"/>
    <n v="0"/>
    <n v="0"/>
    <n v="0"/>
    <n v="1.782393E-3"/>
    <n v="5.4470799999999998E-4"/>
    <n v="6.2830600000000003E-4"/>
    <n v="0"/>
    <n v="0"/>
    <n v="4.5684700000000003E-4"/>
    <n v="0"/>
    <n v="8.619E-5"/>
    <n v="0"/>
    <n v="0"/>
    <n v="2.2392409999999999E-3"/>
    <n v="5.4470799999999998E-4"/>
    <n v="6.2830600000000003E-4"/>
    <n v="0"/>
    <n v="8.619E-5"/>
    <n v="3.4984159999999999E-3"/>
    <n v="63824.891060000002"/>
  </r>
  <r>
    <n v="19460"/>
    <x v="30"/>
    <s v="Demand Flexibility, Thermostat Control, Load Shift for Daily Bldg Peak Reduction"/>
    <b v="1"/>
    <n v="0.35770594100000003"/>
    <s v="Office"/>
    <s v="GA, Bibb County"/>
    <s v="100001_150000"/>
    <s v="Small Packaged Unit"/>
    <s v="gen4_led"/>
    <s v="Georgia"/>
    <n v="15.13911111"/>
    <s v="A: Non Food-Service Buildings with Small Packaged Units"/>
    <n v="2.2234699999999999E-4"/>
    <n v="2.69697E-4"/>
    <n v="0"/>
    <n v="0"/>
    <n v="0"/>
    <n v="1.4345790000000001E-3"/>
    <n v="4.67804E-4"/>
    <n v="3.0133900000000002E-4"/>
    <n v="0"/>
    <n v="0"/>
    <n v="6.2274799999999995E-5"/>
    <n v="0"/>
    <n v="4.3749699999999999E-5"/>
    <n v="0"/>
    <n v="0"/>
    <n v="1.4968539999999999E-3"/>
    <n v="4.67804E-4"/>
    <n v="3.0133900000000002E-4"/>
    <n v="0"/>
    <n v="4.3749699999999999E-5"/>
    <n v="2.309743E-3"/>
    <n v="44713.242619999997"/>
  </r>
  <r>
    <n v="19461"/>
    <x v="30"/>
    <s v="Demand Flexibility, Thermostat Control, Load Shift for Daily Bldg Peak Reduction"/>
    <b v="1"/>
    <n v="0.417575751"/>
    <s v="Office"/>
    <s v="GA, Bibb County"/>
    <s v="64001_70000"/>
    <s v="Small Packaged Unit"/>
    <s v="gen2_t8_halogen"/>
    <s v="Georgia"/>
    <n v="10.251533999999999"/>
    <s v="A: Non Food-Service Buildings with Small Packaged Units"/>
    <n v="8.1553799999999998E-5"/>
    <n v="1.15825E-4"/>
    <n v="0"/>
    <n v="0"/>
    <n v="0"/>
    <n v="5.5839799999999999E-4"/>
    <n v="1.8787099999999999E-4"/>
    <n v="1.91881E-4"/>
    <n v="0"/>
    <n v="2.5247200000000001E-5"/>
    <n v="1.52457E-5"/>
    <n v="0"/>
    <n v="0"/>
    <n v="0"/>
    <n v="0"/>
    <n v="5.73644E-4"/>
    <n v="1.8787099999999999E-4"/>
    <n v="1.91881E-4"/>
    <n v="0"/>
    <n v="2.5247200000000001E-5"/>
    <n v="9.7864700000000002E-4"/>
    <n v="27977.57532"/>
  </r>
  <r>
    <n v="19462"/>
    <x v="30"/>
    <s v="Demand Flexibility, Thermostat Control, Load Shift for Daily Bldg Peak Reduction"/>
    <b v="1"/>
    <n v="0.23031316600000001"/>
    <s v="Office"/>
    <s v="GA, Bibb County"/>
    <s v="80001_100000"/>
    <s v="Small Packaged Unit"/>
    <s v="gen2_t8_halogen"/>
    <s v="Georgia"/>
    <n v="18.90280864"/>
    <s v="A: Non Food-Service Buildings with Small Packaged Units"/>
    <n v="1.3495799999999999E-4"/>
    <n v="1.5730900000000001E-4"/>
    <n v="0"/>
    <n v="0"/>
    <n v="0"/>
    <n v="7.6810500000000005E-4"/>
    <n v="2.6984900000000001E-4"/>
    <n v="2.6056099999999997E-4"/>
    <n v="0"/>
    <n v="0"/>
    <n v="1.49117E-5"/>
    <n v="0"/>
    <n v="2.35191E-5"/>
    <n v="0"/>
    <n v="0"/>
    <n v="7.83017E-4"/>
    <n v="2.6984900000000001E-4"/>
    <n v="2.6056099999999997E-4"/>
    <n v="0"/>
    <n v="2.35191E-5"/>
    <n v="1.3369479999999999E-3"/>
    <n v="20728.18492"/>
  </r>
  <r>
    <n v="19464"/>
    <x v="30"/>
    <s v="Demand Flexibility, Thermostat Control, Load Shift for Daily Bldg Peak Reduction"/>
    <b v="1"/>
    <n v="0.67838500800000001"/>
    <s v="Office"/>
    <s v="GA, Bibb County"/>
    <s v="40001_52000"/>
    <s v="Small Packaged Unit"/>
    <s v="gen2_t8_halogen"/>
    <s v="Georgia"/>
    <n v="20.348913039999999"/>
    <s v="A: Non Food-Service Buildings with Small Packaged Units"/>
    <n v="2.1971800000000001E-4"/>
    <n v="2.5353700000000002E-4"/>
    <n v="0"/>
    <n v="0"/>
    <n v="0"/>
    <n v="1.318627E-3"/>
    <n v="5.0693600000000004E-4"/>
    <n v="2.5201200000000003E-4"/>
    <n v="0"/>
    <n v="0"/>
    <n v="3.7955399999999999E-5"/>
    <n v="0"/>
    <n v="5.1187999999999998E-5"/>
    <n v="0"/>
    <n v="0"/>
    <n v="1.3565820000000001E-3"/>
    <n v="5.0693600000000004E-4"/>
    <n v="2.5201200000000003E-4"/>
    <n v="0"/>
    <n v="5.1187999999999998E-5"/>
    <n v="2.1667180000000002E-3"/>
    <n v="31205.71038"/>
  </r>
  <r>
    <n v="19465"/>
    <x v="30"/>
    <s v="Demand Flexibility, Thermostat Control, Load Shift for Daily Bldg Peak Reduction"/>
    <b v="1"/>
    <n v="0.533936564"/>
    <s v="Office"/>
    <s v="GA, Bibb County"/>
    <s v="52001_64000"/>
    <s v="Small Packaged Unit"/>
    <s v="gen4_led"/>
    <s v="Georgia"/>
    <n v="11.94157088"/>
    <s v="A: Non Food-Service Buildings with Small Packaged Units"/>
    <n v="1.0309E-4"/>
    <n v="1.3244299999999999E-4"/>
    <n v="0"/>
    <n v="0"/>
    <n v="0"/>
    <n v="4.8675200000000002E-4"/>
    <n v="2.9889800000000002E-4"/>
    <n v="1.33755E-4"/>
    <n v="0"/>
    <n v="0"/>
    <n v="3.05755E-4"/>
    <n v="0"/>
    <n v="3.6690399999999997E-5"/>
    <n v="0"/>
    <n v="0"/>
    <n v="7.9250700000000002E-4"/>
    <n v="2.9889800000000002E-4"/>
    <n v="1.33755E-4"/>
    <n v="0"/>
    <n v="3.6690399999999997E-5"/>
    <n v="1.2618449999999999E-3"/>
    <n v="30968.32072"/>
  </r>
  <r>
    <n v="22258"/>
    <x v="30"/>
    <s v="Demand Flexibility, Thermostat Control, Load Shift for Daily Bldg Peak Reduction"/>
    <b v="1"/>
    <n v="0.39859335800000001"/>
    <s v="Office"/>
    <s v="GA, Bibb County"/>
    <s v="70001_80000"/>
    <s v="Zone-by-Zone"/>
    <s v="gen3_t5_cfl"/>
    <s v="Georgia"/>
    <n v="9.0830000000000002"/>
    <s v="I: Non-Lodging Buildings with Zone-by-Zone Systems"/>
    <n v="8.0454300000000007E-5"/>
    <n v="9.6786800000000006E-5"/>
    <n v="0"/>
    <n v="0"/>
    <n v="0"/>
    <n v="3.02446E-4"/>
    <n v="2.0172300000000001E-4"/>
    <n v="1.6212600000000001E-4"/>
    <n v="0"/>
    <n v="0"/>
    <n v="2.2038200000000001E-4"/>
    <n v="0"/>
    <n v="3.9830799999999998E-5"/>
    <n v="0"/>
    <n v="0"/>
    <n v="5.2282900000000005E-4"/>
    <n v="2.0172300000000001E-4"/>
    <n v="1.6212600000000001E-4"/>
    <n v="0"/>
    <n v="3.9830799999999998E-5"/>
    <n v="9.2650499999999999E-4"/>
    <n v="29894.50186"/>
  </r>
  <r>
    <n v="24953"/>
    <x v="30"/>
    <s v="Demand Flexibility, Thermostat Control, Load Shift for Daily Bldg Peak Reduction"/>
    <b v="1"/>
    <n v="0.318936518"/>
    <s v="Office"/>
    <s v="GA, Bibb County"/>
    <s v="30001_40000"/>
    <s v="Small Packaged Unit"/>
    <s v="gen2_t8_halogen"/>
    <s v="Georgia"/>
    <n v="18.258412700000001"/>
    <s v="A: Non Food-Service Buildings with Small Packaged Units"/>
    <n v="6.8263300000000001E-5"/>
    <n v="7.85231E-5"/>
    <n v="0"/>
    <n v="0"/>
    <n v="0"/>
    <n v="3.3888899999999999E-4"/>
    <n v="1.88102E-4"/>
    <n v="7.0978500000000005E-5"/>
    <n v="0"/>
    <n v="1.4352899999999999E-5"/>
    <n v="8.3118600000000001E-5"/>
    <n v="0"/>
    <n v="0"/>
    <n v="0"/>
    <n v="0"/>
    <n v="4.2200799999999998E-4"/>
    <n v="1.88102E-4"/>
    <n v="7.0978500000000005E-5"/>
    <n v="0"/>
    <n v="1.4352899999999999E-5"/>
    <n v="6.9544400000000003E-4"/>
    <n v="11162.778130000001"/>
  </r>
  <r>
    <n v="39679"/>
    <x v="30"/>
    <s v="Demand Flexibility, Thermostat Control, Load Shift for Daily Bldg Peak Reduction"/>
    <b v="1"/>
    <n v="0.159007961"/>
    <s v="Office"/>
    <s v="GA, Bibb County"/>
    <s v="200001_400000"/>
    <s v="Multizone CAV/VAV"/>
    <s v="gen2_t8_halogen"/>
    <s v="Georgia"/>
    <n v="10.58314815"/>
    <s v="F: Buildings with Electric Resistance Multizone Systems"/>
    <n v="1.8228100000000001E-4"/>
    <n v="2.0527800000000001E-4"/>
    <n v="0"/>
    <n v="0"/>
    <n v="0"/>
    <n v="8.6175499999999996E-4"/>
    <n v="5.5534099999999999E-4"/>
    <n v="2.8857900000000002E-4"/>
    <n v="0"/>
    <n v="1.6914200000000001E-5"/>
    <n v="0"/>
    <n v="0"/>
    <n v="0"/>
    <n v="0"/>
    <n v="0"/>
    <n v="8.6175499999999996E-4"/>
    <n v="5.5534099999999999E-4"/>
    <n v="2.8857900000000002E-4"/>
    <n v="0"/>
    <n v="1.6914200000000001E-5"/>
    <n v="1.7225910000000001E-3"/>
    <n v="47702.388339999998"/>
  </r>
  <r>
    <n v="39683"/>
    <x v="30"/>
    <s v="Demand Flexibility, Thermostat Control, Load Shift for Daily Bldg Peak Reduction"/>
    <b v="1"/>
    <n v="8.8126999999999997E-2"/>
    <s v="Office"/>
    <s v="GA, Bibb County"/>
    <s v="400001_600000"/>
    <s v="Multizone CAV/VAV"/>
    <s v="gen1_t12_incandescent"/>
    <s v="Georgia"/>
    <n v="15.41823333"/>
    <s v="F: Buildings with Electric Resistance Multizone Systems"/>
    <n v="2.4030199999999999E-4"/>
    <n v="2.76249E-4"/>
    <n v="0"/>
    <n v="0"/>
    <n v="0"/>
    <n v="1.2567839999999999E-3"/>
    <n v="5.8733699999999995E-4"/>
    <n v="4.6006600000000002E-4"/>
    <n v="0"/>
    <n v="1.39567E-5"/>
    <n v="0"/>
    <n v="0"/>
    <n v="0"/>
    <n v="0"/>
    <n v="0"/>
    <n v="1.2567839999999999E-3"/>
    <n v="5.8733699999999995E-4"/>
    <n v="4.6006600000000002E-4"/>
    <n v="0"/>
    <n v="1.39567E-5"/>
    <n v="2.3181450000000002E-3"/>
    <n v="44063.499819999997"/>
  </r>
  <r>
    <n v="43823"/>
    <x v="30"/>
    <s v="Demand Flexibility, Thermostat Control, Load Shift for Daily Bldg Peak Reduction"/>
    <b v="1"/>
    <n v="7.4164390999999996E-2"/>
    <s v="Office"/>
    <s v="GA, Bibb County"/>
    <s v="600001_1mil"/>
    <s v="Multizone CAV/VAV"/>
    <s v="gen3_t5_cfl"/>
    <s v="Georgia"/>
    <n v="17.370170139999999"/>
    <s v="D: Buildings with Hydronically Heated Multizone Systems"/>
    <n v="3.2586399999999998E-4"/>
    <n v="3.7667499999999998E-4"/>
    <n v="0"/>
    <n v="0"/>
    <n v="0"/>
    <n v="1.740803E-3"/>
    <n v="6.4491099999999997E-4"/>
    <n v="3.21248E-4"/>
    <n v="0"/>
    <n v="0"/>
    <n v="7.8775799999999995E-4"/>
    <n v="0"/>
    <n v="2.1827800000000001E-5"/>
    <n v="0"/>
    <n v="0"/>
    <n v="2.52856E-3"/>
    <n v="6.4491099999999997E-4"/>
    <n v="3.21248E-4"/>
    <n v="0"/>
    <n v="2.1827800000000001E-5"/>
    <n v="3.516548E-3"/>
    <n v="59331.512739999998"/>
  </r>
  <r>
    <n v="51181"/>
    <x v="30"/>
    <s v="Demand Flexibility, Thermostat Control, Load Shift for Daily Bldg Peak Reduction"/>
    <b v="1"/>
    <n v="0.42843368100000001"/>
    <s v="Office"/>
    <s v="GA, Bibb County"/>
    <s v="150001_200000"/>
    <s v="Multizone CAV/VAV"/>
    <s v="gen2_t8_halogen"/>
    <s v="Georgia"/>
    <n v="13.141809520000001"/>
    <s v="D: Buildings with Hydronically Heated Multizone Systems"/>
    <n v="3.0393100000000001E-4"/>
    <n v="3.4350100000000002E-4"/>
    <n v="0"/>
    <n v="0"/>
    <n v="0"/>
    <n v="8.0834899999999998E-4"/>
    <n v="6.46986E-4"/>
    <n v="7.84821E-4"/>
    <n v="0"/>
    <n v="3.0317699999999999E-5"/>
    <n v="1.0915709999999999E-3"/>
    <n v="0"/>
    <n v="0"/>
    <n v="0"/>
    <n v="0"/>
    <n v="1.89992E-3"/>
    <n v="6.46986E-4"/>
    <n v="7.84821E-4"/>
    <n v="0"/>
    <n v="3.0317699999999999E-5"/>
    <n v="3.3620479999999999E-3"/>
    <n v="74975.894100000005"/>
  </r>
  <r>
    <n v="496"/>
    <x v="31"/>
    <s v="Demand Flexibility, Lighting Control, Load Shed for Daily Bldg Peak Reduction"/>
    <b v="1"/>
    <n v="81.383450730000007"/>
    <s v="Office"/>
    <s v="GA, Bibb County"/>
    <s v="_1000"/>
    <s v="Small Packaged Unit"/>
    <s v="gen2_t8_halogen"/>
    <s v="Georgia"/>
    <n v="40.024999999999999"/>
    <s v="A: Non Food-Service Buildings with Small Packaged Units"/>
    <n v="1.0403229999999999E-3"/>
    <n v="1.1385099999999999E-3"/>
    <n v="0"/>
    <n v="0"/>
    <n v="0"/>
    <n v="4.5718879999999996E-3"/>
    <n v="1.562017E-3"/>
    <n v="1.4285700000000001E-3"/>
    <n v="0"/>
    <n v="0"/>
    <n v="3.029927E-3"/>
    <n v="0"/>
    <n v="5.2298600000000002E-4"/>
    <n v="0"/>
    <n v="0"/>
    <n v="7.6018149999999996E-3"/>
    <n v="1.562017E-3"/>
    <n v="1.4285700000000001E-3"/>
    <n v="0"/>
    <n v="5.2298600000000002E-4"/>
    <n v="1.1114617E-2"/>
    <n v="81383.450729999997"/>
  </r>
  <r>
    <n v="497"/>
    <x v="31"/>
    <s v="Demand Flexibility, Lighting Control, Load Shed for Daily Bldg Peak Reduction"/>
    <b v="1"/>
    <n v="38.800378299999998"/>
    <s v="Office"/>
    <s v="GA, Bibb County"/>
    <s v="1001_3000"/>
    <s v="Small Packaged Unit"/>
    <s v="gen2_t8_halogen"/>
    <s v="Georgia"/>
    <n v="21.579166669999999"/>
    <s v="A: Non Food-Service Buildings with Small Packaged Units"/>
    <n v="5.7498100000000002E-4"/>
    <n v="6.4463400000000005E-4"/>
    <n v="0"/>
    <n v="0"/>
    <n v="0"/>
    <n v="2.5912130000000002E-3"/>
    <n v="1.1190830000000001E-3"/>
    <n v="1.137103E-3"/>
    <n v="0"/>
    <n v="1.7394900000000001E-4"/>
    <n v="6.9248599999999997E-4"/>
    <n v="0"/>
    <n v="0"/>
    <n v="0"/>
    <n v="0"/>
    <n v="3.2836990000000002E-3"/>
    <n v="1.1190830000000001E-3"/>
    <n v="1.137103E-3"/>
    <n v="0"/>
    <n v="1.7394900000000001E-4"/>
    <n v="5.7138349999999996E-3"/>
    <n v="77600.756599999993"/>
  </r>
  <r>
    <n v="499"/>
    <x v="31"/>
    <s v="Demand Flexibility, Lighting Control, Load Shed for Daily Bldg Peak Reduction"/>
    <b v="1"/>
    <n v="11.490758400000001"/>
    <s v="Office"/>
    <s v="GA, Bibb County"/>
    <s v="3001_8000"/>
    <s v="Small Packaged Unit"/>
    <s v="gen2_t8_halogen"/>
    <s v="Georgia"/>
    <n v="14.0489899"/>
    <s v="A: Non Food-Service Buildings with Small Packaged Units"/>
    <n v="2.8121899999999998E-4"/>
    <n v="3.3097600000000002E-4"/>
    <n v="0"/>
    <n v="0"/>
    <n v="0"/>
    <n v="1.3985309999999999E-3"/>
    <n v="5.3181400000000003E-4"/>
    <n v="4.3063599999999997E-4"/>
    <n v="0"/>
    <n v="9.4752899999999999E-5"/>
    <n v="5.7396300000000003E-4"/>
    <n v="0"/>
    <n v="0"/>
    <n v="0"/>
    <n v="0"/>
    <n v="1.972494E-3"/>
    <n v="5.3181400000000003E-4"/>
    <n v="4.3063599999999997E-4"/>
    <n v="0"/>
    <n v="9.4752899999999999E-5"/>
    <n v="3.0295880000000002E-3"/>
    <n v="63199.171219999997"/>
  </r>
  <r>
    <n v="1234"/>
    <x v="31"/>
    <s v="Demand Flexibility, Lighting Control, Load Shed for Daily Bldg Peak Reduction"/>
    <b v="1"/>
    <n v="4.8608500059999997"/>
    <s v="Office"/>
    <s v="GA, Bibb County"/>
    <s v="8001_12000"/>
    <s v="Small Packaged Unit"/>
    <s v="gen1_t12_incandescent"/>
    <s v="Georgia"/>
    <n v="17.145"/>
    <s v="A: Non Food-Service Buildings with Small Packaged Units"/>
    <n v="2.89511E-4"/>
    <n v="3.3887300000000001E-4"/>
    <n v="0"/>
    <n v="0"/>
    <n v="0"/>
    <n v="1.4435730000000001E-3"/>
    <n v="6.6633899999999995E-4"/>
    <n v="6.7011700000000002E-4"/>
    <n v="0"/>
    <n v="6.3579300000000003E-5"/>
    <n v="0"/>
    <n v="0"/>
    <n v="0"/>
    <n v="0"/>
    <n v="0"/>
    <n v="1.4435730000000001E-3"/>
    <n v="6.6633899999999995E-4"/>
    <n v="6.7011700000000002E-4"/>
    <n v="0"/>
    <n v="6.3579300000000003E-5"/>
    <n v="2.8436540000000001E-3"/>
    <n v="48608.500059999998"/>
  </r>
  <r>
    <n v="6139"/>
    <x v="31"/>
    <s v="Demand Flexibility, Lighting Control, Load Shed for Daily Bldg Peak Reduction"/>
    <b v="1"/>
    <n v="3.0392805269999998"/>
    <s v="Office"/>
    <s v="GA, Bibb County"/>
    <s v="12001_30000"/>
    <s v="Small Packaged Unit"/>
    <s v="gen5_led"/>
    <s v="Georgia"/>
    <n v="15.86706349"/>
    <s v="A: Non Food-Service Buildings with Small Packaged Units"/>
    <n v="3.41861E-4"/>
    <n v="3.8297400000000001E-4"/>
    <n v="0"/>
    <n v="0"/>
    <n v="0"/>
    <n v="1.76534E-3"/>
    <n v="5.4470799999999998E-4"/>
    <n v="5.9511999999999998E-4"/>
    <n v="0"/>
    <n v="0"/>
    <n v="4.6416399999999998E-4"/>
    <n v="0"/>
    <n v="8.619E-5"/>
    <n v="0"/>
    <n v="0"/>
    <n v="2.2295040000000002E-3"/>
    <n v="5.4470799999999998E-4"/>
    <n v="5.9511999999999998E-4"/>
    <n v="0"/>
    <n v="8.619E-5"/>
    <n v="3.4555219999999999E-3"/>
    <n v="63824.891060000002"/>
  </r>
  <r>
    <n v="19460"/>
    <x v="31"/>
    <s v="Demand Flexibility, Lighting Control, Load Shed for Daily Bldg Peak Reduction"/>
    <b v="1"/>
    <n v="0.35770594100000003"/>
    <s v="Office"/>
    <s v="GA, Bibb County"/>
    <s v="100001_150000"/>
    <s v="Small Packaged Unit"/>
    <s v="gen4_led"/>
    <s v="Georgia"/>
    <n v="14.93924444"/>
    <s v="A: Non Food-Service Buildings with Small Packaged Units"/>
    <n v="2.1993699999999999E-4"/>
    <n v="2.6595900000000002E-4"/>
    <n v="0"/>
    <n v="0"/>
    <n v="0"/>
    <n v="1.427514E-3"/>
    <n v="4.67804E-4"/>
    <n v="2.7592399999999998E-4"/>
    <n v="0"/>
    <n v="0"/>
    <n v="6.4258199999999994E-5"/>
    <n v="0"/>
    <n v="4.3746299999999998E-5"/>
    <n v="0"/>
    <n v="0"/>
    <n v="1.4917719999999999E-3"/>
    <n v="4.67804E-4"/>
    <n v="2.7592399999999998E-4"/>
    <n v="0"/>
    <n v="4.3746299999999998E-5"/>
    <n v="2.2792490000000001E-3"/>
    <n v="44713.242619999997"/>
  </r>
  <r>
    <n v="19461"/>
    <x v="31"/>
    <s v="Demand Flexibility, Lighting Control, Load Shed for Daily Bldg Peak Reduction"/>
    <b v="1"/>
    <n v="0.417575751"/>
    <s v="Office"/>
    <s v="GA, Bibb County"/>
    <s v="64001_70000"/>
    <s v="Small Packaged Unit"/>
    <s v="gen2_t8_halogen"/>
    <s v="Georgia"/>
    <n v="9.9248756220000001"/>
    <s v="A: Non Food-Service Buildings with Small Packaged Units"/>
    <n v="7.8872100000000007E-5"/>
    <n v="1.1205E-4"/>
    <n v="0"/>
    <n v="0"/>
    <n v="0"/>
    <n v="5.5071199999999997E-4"/>
    <n v="1.8787099999999999E-4"/>
    <n v="1.67255E-4"/>
    <n v="0"/>
    <n v="2.5247200000000001E-5"/>
    <n v="1.6377600000000001E-5"/>
    <n v="0"/>
    <n v="0"/>
    <n v="0"/>
    <n v="0"/>
    <n v="5.67089E-4"/>
    <n v="1.8787099999999999E-4"/>
    <n v="1.67255E-4"/>
    <n v="0"/>
    <n v="2.5247200000000001E-5"/>
    <n v="9.4746299999999995E-4"/>
    <n v="27977.57532"/>
  </r>
  <r>
    <n v="19462"/>
    <x v="31"/>
    <s v="Demand Flexibility, Lighting Control, Load Shed for Daily Bldg Peak Reduction"/>
    <b v="1"/>
    <n v="0.23031316600000001"/>
    <s v="Office"/>
    <s v="GA, Bibb County"/>
    <s v="80001_100000"/>
    <s v="Small Packaged Unit"/>
    <s v="gen2_t8_halogen"/>
    <s v="Georgia"/>
    <n v="18.54104938"/>
    <s v="A: Non Food-Service Buildings with Small Packaged Units"/>
    <n v="1.3215899999999999E-4"/>
    <n v="1.5421200000000001E-4"/>
    <n v="0"/>
    <n v="0"/>
    <n v="0"/>
    <n v="7.5995800000000003E-4"/>
    <n v="2.6984900000000001E-4"/>
    <n v="2.4220200000000001E-4"/>
    <n v="0"/>
    <n v="0"/>
    <n v="1.5832899999999999E-5"/>
    <n v="0"/>
    <n v="2.3521300000000001E-5"/>
    <n v="0"/>
    <n v="0"/>
    <n v="7.7579099999999996E-4"/>
    <n v="2.6984900000000001E-4"/>
    <n v="2.4220200000000001E-4"/>
    <n v="0"/>
    <n v="2.3521300000000001E-5"/>
    <n v="1.3113619999999999E-3"/>
    <n v="20728.18492"/>
  </r>
  <r>
    <n v="19464"/>
    <x v="31"/>
    <s v="Demand Flexibility, Lighting Control, Load Shed for Daily Bldg Peak Reduction"/>
    <b v="1"/>
    <n v="0.67838500800000001"/>
    <s v="Office"/>
    <s v="GA, Bibb County"/>
    <s v="40001_52000"/>
    <s v="Small Packaged Unit"/>
    <s v="gen2_t8_halogen"/>
    <s v="Georgia"/>
    <n v="19.959118360000002"/>
    <s v="A: Non Food-Service Buildings with Small Packaged Units"/>
    <n v="2.16725E-4"/>
    <n v="2.4854800000000002E-4"/>
    <n v="0"/>
    <n v="0"/>
    <n v="0"/>
    <n v="1.3036580000000001E-3"/>
    <n v="5.0693600000000004E-4"/>
    <n v="2.24665E-4"/>
    <n v="0"/>
    <n v="0"/>
    <n v="3.87656E-5"/>
    <n v="0"/>
    <n v="5.1187999999999998E-5"/>
    <n v="0"/>
    <n v="0"/>
    <n v="1.342424E-3"/>
    <n v="5.0693600000000004E-4"/>
    <n v="2.24665E-4"/>
    <n v="0"/>
    <n v="5.1187999999999998E-5"/>
    <n v="2.1252129999999999E-3"/>
    <n v="31205.71038"/>
  </r>
  <r>
    <n v="19465"/>
    <x v="31"/>
    <s v="Demand Flexibility, Lighting Control, Load Shed for Daily Bldg Peak Reduction"/>
    <b v="1"/>
    <n v="0.533936564"/>
    <s v="Office"/>
    <s v="GA, Bibb County"/>
    <s v="52001_64000"/>
    <s v="Small Packaged Unit"/>
    <s v="gen4_led"/>
    <s v="Georgia"/>
    <n v="11.77835249"/>
    <s v="A: Non Food-Service Buildings with Small Packaged Units"/>
    <n v="1.02061E-4"/>
    <n v="1.3022399999999999E-4"/>
    <n v="0"/>
    <n v="0"/>
    <n v="0"/>
    <n v="4.8314400000000002E-4"/>
    <n v="2.9889800000000002E-4"/>
    <n v="1.16989E-4"/>
    <n v="0"/>
    <n v="0"/>
    <n v="3.0888200000000002E-4"/>
    <n v="0"/>
    <n v="3.6690399999999997E-5"/>
    <n v="0"/>
    <n v="0"/>
    <n v="7.9202600000000004E-4"/>
    <n v="2.9889800000000002E-4"/>
    <n v="1.16989E-4"/>
    <n v="0"/>
    <n v="3.6690399999999997E-5"/>
    <n v="1.244598E-3"/>
    <n v="30968.32072"/>
  </r>
  <r>
    <n v="22258"/>
    <x v="31"/>
    <s v="Demand Flexibility, Lighting Control, Load Shed for Daily Bldg Peak Reduction"/>
    <b v="1"/>
    <n v="0.39859335800000001"/>
    <s v="Office"/>
    <s v="GA, Bibb County"/>
    <s v="70001_80000"/>
    <s v="Zone-by-Zone"/>
    <s v="gen3_t5_cfl"/>
    <s v="Georgia"/>
    <n v="8.9274074070000005"/>
    <s v="I: Non-Lodging Buildings with Zone-by-Zone Systems"/>
    <n v="7.8895500000000004E-5"/>
    <n v="9.4597699999999997E-5"/>
    <n v="0"/>
    <n v="0"/>
    <n v="0"/>
    <n v="2.9660599999999999E-4"/>
    <n v="2.0172300000000001E-4"/>
    <n v="1.4641E-4"/>
    <n v="0"/>
    <n v="0"/>
    <n v="2.2607200000000001E-4"/>
    <n v="0"/>
    <n v="3.9830799999999998E-5"/>
    <n v="0"/>
    <n v="0"/>
    <n v="5.2267700000000004E-4"/>
    <n v="2.0172300000000001E-4"/>
    <n v="1.4641E-4"/>
    <n v="0"/>
    <n v="3.9830799999999998E-5"/>
    <n v="9.1063400000000001E-4"/>
    <n v="29894.50186"/>
  </r>
  <r>
    <n v="24953"/>
    <x v="31"/>
    <s v="Demand Flexibility, Lighting Control, Load Shed for Daily Bldg Peak Reduction"/>
    <b v="1"/>
    <n v="0.318936518"/>
    <s v="Office"/>
    <s v="GA, Bibb County"/>
    <s v="30001_40000"/>
    <s v="Small Packaged Unit"/>
    <s v="gen2_t8_halogen"/>
    <s v="Georgia"/>
    <n v="18.007539680000001"/>
    <s v="A: Non Food-Service Buildings with Small Packaged Units"/>
    <n v="6.7639300000000001E-5"/>
    <n v="7.7319500000000004E-5"/>
    <n v="0"/>
    <n v="0"/>
    <n v="0"/>
    <n v="3.3629500000000002E-4"/>
    <n v="1.88102E-4"/>
    <n v="6.2777300000000006E-5"/>
    <n v="0"/>
    <n v="1.4352899999999999E-5"/>
    <n v="8.4361000000000001E-5"/>
    <n v="0"/>
    <n v="0"/>
    <n v="0"/>
    <n v="0"/>
    <n v="4.2065700000000001E-4"/>
    <n v="1.88102E-4"/>
    <n v="6.2777300000000006E-5"/>
    <n v="0"/>
    <n v="1.4352899999999999E-5"/>
    <n v="6.8588899999999996E-4"/>
    <n v="11162.778130000001"/>
  </r>
  <r>
    <n v="39679"/>
    <x v="31"/>
    <s v="Demand Flexibility, Lighting Control, Load Shed for Daily Bldg Peak Reduction"/>
    <b v="1"/>
    <n v="0.159007961"/>
    <s v="Office"/>
    <s v="GA, Bibb County"/>
    <s v="200001_400000"/>
    <s v="Multizone CAV/VAV"/>
    <s v="gen2_t8_halogen"/>
    <s v="Georgia"/>
    <n v="10.39606481"/>
    <s v="F: Buildings with Electric Resistance Multizone Systems"/>
    <n v="1.7996200000000001E-4"/>
    <n v="2.0164900000000001E-4"/>
    <n v="0"/>
    <n v="0"/>
    <n v="0"/>
    <n v="8.6526300000000001E-4"/>
    <n v="5.5534099999999999E-4"/>
    <n v="2.5462100000000001E-4"/>
    <n v="0"/>
    <n v="1.6914200000000001E-5"/>
    <n v="0"/>
    <n v="0"/>
    <n v="0"/>
    <n v="0"/>
    <n v="0"/>
    <n v="8.6526300000000001E-4"/>
    <n v="5.5534099999999999E-4"/>
    <n v="2.5462100000000001E-4"/>
    <n v="0"/>
    <n v="1.6914200000000001E-5"/>
    <n v="1.6921390000000001E-3"/>
    <n v="47702.388339999998"/>
  </r>
  <r>
    <n v="39683"/>
    <x v="31"/>
    <s v="Demand Flexibility, Lighting Control, Load Shed for Daily Bldg Peak Reduction"/>
    <b v="1"/>
    <n v="8.8126999999999997E-2"/>
    <s v="Office"/>
    <s v="GA, Bibb County"/>
    <s v="400001_600000"/>
    <s v="Multizone CAV/VAV"/>
    <s v="gen1_t12_incandescent"/>
    <s v="Georgia"/>
    <n v="14.99767778"/>
    <s v="F: Buildings with Electric Resistance Multizone Systems"/>
    <n v="2.34303E-4"/>
    <n v="2.6871399999999998E-4"/>
    <n v="0"/>
    <n v="0"/>
    <n v="0"/>
    <n v="1.2468119999999999E-3"/>
    <n v="5.8733699999999995E-4"/>
    <n v="4.06809E-4"/>
    <n v="0"/>
    <n v="1.39567E-5"/>
    <n v="0"/>
    <n v="0"/>
    <n v="0"/>
    <n v="0"/>
    <n v="0"/>
    <n v="1.2468119999999999E-3"/>
    <n v="5.8733699999999995E-4"/>
    <n v="4.06809E-4"/>
    <n v="0"/>
    <n v="1.39567E-5"/>
    <n v="2.2549139999999998E-3"/>
    <n v="44063.499819999997"/>
  </r>
  <r>
    <n v="43823"/>
    <x v="31"/>
    <s v="Demand Flexibility, Lighting Control, Load Shed for Daily Bldg Peak Reduction"/>
    <b v="1"/>
    <n v="7.4164390999999996E-2"/>
    <s v="Office"/>
    <s v="GA, Bibb County"/>
    <s v="600001_1mil"/>
    <s v="Multizone CAV/VAV"/>
    <s v="gen3_t5_cfl"/>
    <s v="Georgia"/>
    <n v="17.28383333"/>
    <s v="D: Buildings with Hydronically Heated Multizone Systems"/>
    <n v="3.2484799999999998E-4"/>
    <n v="3.73612E-4"/>
    <n v="0"/>
    <n v="0"/>
    <n v="0"/>
    <n v="1.7367800000000001E-3"/>
    <n v="6.4491099999999997E-4"/>
    <n v="2.8907500000000002E-4"/>
    <n v="0"/>
    <n v="0"/>
    <n v="8.0647599999999998E-4"/>
    <n v="0"/>
    <n v="2.1827800000000001E-5"/>
    <n v="0"/>
    <n v="0"/>
    <n v="2.5432559999999998E-3"/>
    <n v="6.4491099999999997E-4"/>
    <n v="2.8907500000000002E-4"/>
    <n v="0"/>
    <n v="2.1827800000000001E-5"/>
    <n v="3.4990690000000001E-3"/>
    <n v="59331.512739999998"/>
  </r>
  <r>
    <n v="51181"/>
    <x v="31"/>
    <s v="Demand Flexibility, Lighting Control, Load Shed for Daily Bldg Peak Reduction"/>
    <b v="1"/>
    <n v="0.42843368100000001"/>
    <s v="Office"/>
    <s v="GA, Bibb County"/>
    <s v="150001_200000"/>
    <s v="Multizone CAV/VAV"/>
    <s v="gen2_t8_halogen"/>
    <s v="Georgia"/>
    <n v="12.94380952"/>
    <s v="D: Buildings with Hydronically Heated Multizone Systems"/>
    <n v="2.9879800000000002E-4"/>
    <n v="3.3565999999999999E-4"/>
    <n v="0"/>
    <n v="0"/>
    <n v="0"/>
    <n v="7.9015599999999997E-4"/>
    <n v="6.46986E-4"/>
    <n v="7.1790700000000005E-4"/>
    <n v="0"/>
    <n v="3.0317699999999999E-5"/>
    <n v="1.1260269999999999E-3"/>
    <n v="0"/>
    <n v="0"/>
    <n v="0"/>
    <n v="0"/>
    <n v="1.9161829999999999E-3"/>
    <n v="6.46986E-4"/>
    <n v="7.1790700000000005E-4"/>
    <n v="0"/>
    <n v="3.0317699999999999E-5"/>
    <n v="3.3113940000000001E-3"/>
    <n v="74975.894100000005"/>
  </r>
  <r>
    <n v="496"/>
    <x v="32"/>
    <s v="Demand Flexibility, Lighting Control, Load Shed for Daily GHG Emission Reduction"/>
    <b v="1"/>
    <n v="81.383450730000007"/>
    <s v="Office"/>
    <s v="GA, Bibb County"/>
    <s v="_1000"/>
    <s v="Small Packaged Unit"/>
    <s v="gen2_t8_halogen"/>
    <s v="Georgia"/>
    <n v="40.058333330000004"/>
    <s v="A: Non Food-Service Buildings with Small Packaged Units"/>
    <n v="1.0377839999999999E-3"/>
    <n v="1.1395789999999999E-3"/>
    <n v="0"/>
    <n v="0"/>
    <n v="0"/>
    <n v="4.5734310000000002E-3"/>
    <n v="1.562017E-3"/>
    <n v="1.434741E-3"/>
    <n v="0"/>
    <n v="0"/>
    <n v="3.0306980000000001E-3"/>
    <n v="0"/>
    <n v="5.2298600000000002E-4"/>
    <n v="0"/>
    <n v="0"/>
    <n v="7.6041290000000003E-3"/>
    <n v="1.562017E-3"/>
    <n v="1.434741E-3"/>
    <n v="0"/>
    <n v="5.2298600000000002E-4"/>
    <n v="1.1123872999999999E-2"/>
    <n v="81383.450729999997"/>
  </r>
  <r>
    <n v="497"/>
    <x v="32"/>
    <s v="Demand Flexibility, Lighting Control, Load Shed for Daily GHG Emission Reduction"/>
    <b v="1"/>
    <n v="38.800378299999998"/>
    <s v="Office"/>
    <s v="GA, Bibb County"/>
    <s v="1001_3000"/>
    <s v="Small Packaged Unit"/>
    <s v="gen2_t8_halogen"/>
    <s v="Georgia"/>
    <n v="21.58888889"/>
    <s v="A: Non Food-Service Buildings with Small Packaged Units"/>
    <n v="5.7083000000000004E-4"/>
    <n v="6.4502899999999998E-4"/>
    <n v="0"/>
    <n v="0"/>
    <n v="0"/>
    <n v="2.5930520000000002E-3"/>
    <n v="1.1190830000000001E-3"/>
    <n v="1.1393099999999999E-3"/>
    <n v="0"/>
    <n v="1.7394900000000001E-4"/>
    <n v="6.9138200000000004E-4"/>
    <n v="0"/>
    <n v="0"/>
    <n v="0"/>
    <n v="0"/>
    <n v="3.2844340000000001E-3"/>
    <n v="1.1190830000000001E-3"/>
    <n v="1.1393099999999999E-3"/>
    <n v="0"/>
    <n v="1.7394900000000001E-4"/>
    <n v="5.7164090000000004E-3"/>
    <n v="77600.756599999993"/>
  </r>
  <r>
    <n v="499"/>
    <x v="32"/>
    <s v="Demand Flexibility, Lighting Control, Load Shed for Daily GHG Emission Reduction"/>
    <b v="1"/>
    <n v="11.490758400000001"/>
    <s v="Office"/>
    <s v="GA, Bibb County"/>
    <s v="3001_8000"/>
    <s v="Small Packaged Unit"/>
    <s v="gen2_t8_halogen"/>
    <s v="Georgia"/>
    <n v="14.137373739999999"/>
    <s v="A: Non Food-Service Buildings with Small Packaged Units"/>
    <n v="2.81599E-4"/>
    <n v="3.33553E-4"/>
    <n v="0"/>
    <n v="0"/>
    <n v="0"/>
    <n v="1.402234E-3"/>
    <n v="5.3181400000000003E-4"/>
    <n v="4.5165500000000003E-4"/>
    <n v="0"/>
    <n v="9.4752899999999999E-5"/>
    <n v="5.6819100000000001E-4"/>
    <n v="0"/>
    <n v="0"/>
    <n v="0"/>
    <n v="0"/>
    <n v="1.970425E-3"/>
    <n v="5.3181400000000003E-4"/>
    <n v="4.5165500000000003E-4"/>
    <n v="0"/>
    <n v="9.4752899999999999E-5"/>
    <n v="3.0486469999999998E-3"/>
    <n v="63199.171219999997"/>
  </r>
  <r>
    <n v="1234"/>
    <x v="32"/>
    <s v="Demand Flexibility, Lighting Control, Load Shed for Daily GHG Emission Reduction"/>
    <b v="1"/>
    <n v="4.8608500059999997"/>
    <s v="Office"/>
    <s v="GA, Bibb County"/>
    <s v="8001_12000"/>
    <s v="Small Packaged Unit"/>
    <s v="gen1_t12_incandescent"/>
    <s v="Georgia"/>
    <n v="17.12805556"/>
    <s v="A: Non Food-Service Buildings with Small Packaged Units"/>
    <n v="2.8626500000000001E-4"/>
    <n v="3.3853600000000001E-4"/>
    <n v="0"/>
    <n v="0"/>
    <n v="0"/>
    <n v="1.4437569999999999E-3"/>
    <n v="6.6633899999999995E-4"/>
    <n v="6.6712200000000003E-4"/>
    <n v="0"/>
    <n v="6.3579300000000003E-5"/>
    <n v="0"/>
    <n v="0"/>
    <n v="0"/>
    <n v="0"/>
    <n v="0"/>
    <n v="1.4437569999999999E-3"/>
    <n v="6.6633899999999995E-4"/>
    <n v="6.6712200000000003E-4"/>
    <n v="0"/>
    <n v="6.3579300000000003E-5"/>
    <n v="2.8408439999999999E-3"/>
    <n v="48608.500059999998"/>
  </r>
  <r>
    <n v="6139"/>
    <x v="32"/>
    <s v="Demand Flexibility, Lighting Control, Load Shed for Daily GHG Emission Reduction"/>
    <b v="1"/>
    <n v="3.0392805269999998"/>
    <s v="Office"/>
    <s v="GA, Bibb County"/>
    <s v="12001_30000"/>
    <s v="Small Packaged Unit"/>
    <s v="gen5_led"/>
    <s v="Georgia"/>
    <n v="15.881084660000001"/>
    <s v="A: Non Food-Service Buildings with Small Packaged Units"/>
    <n v="3.3922800000000001E-4"/>
    <n v="3.83235E-4"/>
    <n v="0"/>
    <n v="0"/>
    <n v="0"/>
    <n v="1.7657720000000001E-3"/>
    <n v="5.4470799999999998E-4"/>
    <n v="5.9578300000000001E-4"/>
    <n v="0"/>
    <n v="0"/>
    <n v="4.6612299999999998E-4"/>
    <n v="0"/>
    <n v="8.619E-5"/>
    <n v="0"/>
    <n v="0"/>
    <n v="2.2318949999999998E-3"/>
    <n v="5.4470799999999998E-4"/>
    <n v="5.9578300000000001E-4"/>
    <n v="0"/>
    <n v="8.619E-5"/>
    <n v="3.4585760000000001E-3"/>
    <n v="63824.891060000002"/>
  </r>
  <r>
    <n v="19460"/>
    <x v="32"/>
    <s v="Demand Flexibility, Lighting Control, Load Shed for Daily GHG Emission Reduction"/>
    <b v="1"/>
    <n v="0.35770594100000003"/>
    <s v="Office"/>
    <s v="GA, Bibb County"/>
    <s v="100001_150000"/>
    <s v="Small Packaged Unit"/>
    <s v="gen4_led"/>
    <s v="Georgia"/>
    <n v="14.95071111"/>
    <s v="A: Non Food-Service Buildings with Small Packaged Units"/>
    <n v="2.1834799999999999E-4"/>
    <n v="2.6620300000000001E-4"/>
    <n v="0"/>
    <n v="0"/>
    <n v="0"/>
    <n v="1.4279E-3"/>
    <n v="4.67804E-4"/>
    <n v="2.7797500000000002E-4"/>
    <n v="0"/>
    <n v="0"/>
    <n v="6.3573399999999997E-5"/>
    <n v="0"/>
    <n v="4.3749699999999999E-5"/>
    <n v="0"/>
    <n v="0"/>
    <n v="1.4914730000000001E-3"/>
    <n v="4.67804E-4"/>
    <n v="2.7797500000000002E-4"/>
    <n v="0"/>
    <n v="4.3749699999999999E-5"/>
    <n v="2.2809990000000001E-3"/>
    <n v="44713.242619999997"/>
  </r>
  <r>
    <n v="19461"/>
    <x v="32"/>
    <s v="Demand Flexibility, Lighting Control, Load Shed for Daily GHG Emission Reduction"/>
    <b v="1"/>
    <n v="0.417575751"/>
    <s v="Office"/>
    <s v="GA, Bibb County"/>
    <s v="64001_70000"/>
    <s v="Small Packaged Unit"/>
    <s v="gen2_t8_halogen"/>
    <s v="Georgia"/>
    <n v="9.9948175789999993"/>
    <s v="A: Non Food-Service Buildings with Small Packaged Units"/>
    <n v="7.8585900000000003E-5"/>
    <n v="1.12841E-4"/>
    <n v="0"/>
    <n v="0"/>
    <n v="0"/>
    <n v="5.5232700000000003E-4"/>
    <n v="1.8787099999999999E-4"/>
    <n v="1.72234E-4"/>
    <n v="0"/>
    <n v="2.5247200000000001E-5"/>
    <n v="1.6464699999999998E-5"/>
    <n v="0"/>
    <n v="0"/>
    <n v="0"/>
    <n v="0"/>
    <n v="5.6879100000000002E-4"/>
    <n v="1.8787099999999999E-4"/>
    <n v="1.72234E-4"/>
    <n v="0"/>
    <n v="2.5247200000000001E-5"/>
    <n v="9.5414000000000002E-4"/>
    <n v="27977.57532"/>
  </r>
  <r>
    <n v="19462"/>
    <x v="32"/>
    <s v="Demand Flexibility, Lighting Control, Load Shed for Daily GHG Emission Reduction"/>
    <b v="1"/>
    <n v="0.23031316600000001"/>
    <s v="Office"/>
    <s v="GA, Bibb County"/>
    <s v="80001_100000"/>
    <s v="Small Packaged Unit"/>
    <s v="gen2_t8_halogen"/>
    <s v="Georgia"/>
    <n v="18.541820990000002"/>
    <s v="A: Non Food-Service Buildings with Small Packaged Units"/>
    <n v="1.3094300000000001E-4"/>
    <n v="1.5421799999999999E-4"/>
    <n v="0"/>
    <n v="0"/>
    <n v="0"/>
    <n v="7.5989899999999997E-4"/>
    <n v="2.6984900000000001E-4"/>
    <n v="2.42303E-4"/>
    <n v="0"/>
    <n v="0"/>
    <n v="1.5846E-5"/>
    <n v="0"/>
    <n v="2.3521300000000001E-5"/>
    <n v="0"/>
    <n v="0"/>
    <n v="7.7574499999999999E-4"/>
    <n v="2.6984900000000001E-4"/>
    <n v="2.42303E-4"/>
    <n v="0"/>
    <n v="2.3521300000000001E-5"/>
    <n v="1.3114170000000001E-3"/>
    <n v="20728.18492"/>
  </r>
  <r>
    <n v="19464"/>
    <x v="32"/>
    <s v="Demand Flexibility, Lighting Control, Load Shed for Daily GHG Emission Reduction"/>
    <b v="1"/>
    <n v="0.67838500800000001"/>
    <s v="Office"/>
    <s v="GA, Bibb County"/>
    <s v="40001_52000"/>
    <s v="Small Packaged Unit"/>
    <s v="gen2_t8_halogen"/>
    <s v="Georgia"/>
    <n v="19.959963770000002"/>
    <s v="A: Non Food-Service Buildings with Small Packaged Units"/>
    <n v="2.1482000000000001E-4"/>
    <n v="2.4855299999999999E-4"/>
    <n v="0"/>
    <n v="0"/>
    <n v="0"/>
    <n v="1.3038640000000001E-3"/>
    <n v="5.0693600000000004E-4"/>
    <n v="2.24434E-4"/>
    <n v="0"/>
    <n v="0"/>
    <n v="3.8881300000000003E-5"/>
    <n v="0"/>
    <n v="5.1187999999999998E-5"/>
    <n v="0"/>
    <n v="0"/>
    <n v="1.342745E-3"/>
    <n v="5.0693600000000004E-4"/>
    <n v="2.24434E-4"/>
    <n v="0"/>
    <n v="5.1187999999999998E-5"/>
    <n v="2.1253029999999998E-3"/>
    <n v="31205.71038"/>
  </r>
  <r>
    <n v="19465"/>
    <x v="32"/>
    <s v="Demand Flexibility, Lighting Control, Load Shed for Daily GHG Emission Reduction"/>
    <b v="1"/>
    <n v="0.533936564"/>
    <s v="Office"/>
    <s v="GA, Bibb County"/>
    <s v="52001_64000"/>
    <s v="Small Packaged Unit"/>
    <s v="gen4_led"/>
    <s v="Georgia"/>
    <n v="11.8183908"/>
    <s v="A: Non Food-Service Buildings with Small Packaged Units"/>
    <n v="1.02113E-4"/>
    <n v="1.3080399999999999E-4"/>
    <n v="0"/>
    <n v="0"/>
    <n v="0"/>
    <n v="4.8373099999999999E-4"/>
    <n v="2.9889800000000002E-4"/>
    <n v="1.2207E-4"/>
    <n v="0"/>
    <n v="0"/>
    <n v="3.0744000000000002E-4"/>
    <n v="0"/>
    <n v="3.6690399999999997E-5"/>
    <n v="0"/>
    <n v="0"/>
    <n v="7.9117100000000002E-4"/>
    <n v="2.9889800000000002E-4"/>
    <n v="1.2207E-4"/>
    <n v="0"/>
    <n v="3.6690399999999997E-5"/>
    <n v="1.2488289999999999E-3"/>
    <n v="30968.32072"/>
  </r>
  <r>
    <n v="22258"/>
    <x v="32"/>
    <s v="Demand Flexibility, Lighting Control, Load Shed for Daily GHG Emission Reduction"/>
    <b v="1"/>
    <n v="0.39859335800000001"/>
    <s v="Office"/>
    <s v="GA, Bibb County"/>
    <s v="70001_80000"/>
    <s v="Zone-by-Zone"/>
    <s v="gen3_t5_cfl"/>
    <s v="Georgia"/>
    <n v="8.9404444440000006"/>
    <s v="I: Non-Lodging Buildings with Zone-by-Zone Systems"/>
    <n v="7.8958899999999994E-5"/>
    <n v="9.4783800000000006E-5"/>
    <n v="0"/>
    <n v="0"/>
    <n v="0"/>
    <n v="2.9680199999999998E-4"/>
    <n v="2.0172300000000001E-4"/>
    <n v="1.4807199999999999E-4"/>
    <n v="0"/>
    <n v="0"/>
    <n v="2.25539E-4"/>
    <n v="0"/>
    <n v="3.9830799999999998E-5"/>
    <n v="0"/>
    <n v="0"/>
    <n v="5.2234099999999995E-4"/>
    <n v="2.0172300000000001E-4"/>
    <n v="1.4807199999999999E-4"/>
    <n v="0"/>
    <n v="3.9830799999999998E-5"/>
    <n v="9.1196400000000003E-4"/>
    <n v="29894.50186"/>
  </r>
  <r>
    <n v="24953"/>
    <x v="32"/>
    <s v="Demand Flexibility, Lighting Control, Load Shed for Daily GHG Emission Reduction"/>
    <b v="1"/>
    <n v="0.318936518"/>
    <s v="Office"/>
    <s v="GA, Bibb County"/>
    <s v="30001_40000"/>
    <s v="Small Packaged Unit"/>
    <s v="gen2_t8_halogen"/>
    <s v="Georgia"/>
    <n v="18.22134921"/>
    <s v="A: Non Food-Service Buildings with Small Packaged Units"/>
    <n v="6.8134900000000004E-5"/>
    <n v="7.8372000000000001E-5"/>
    <n v="0"/>
    <n v="0"/>
    <n v="0"/>
    <n v="3.3799399999999999E-4"/>
    <n v="1.88102E-4"/>
    <n v="7.0788099999999994E-5"/>
    <n v="0"/>
    <n v="1.4352899999999999E-5"/>
    <n v="8.2792099999999996E-5"/>
    <n v="0"/>
    <n v="0"/>
    <n v="0"/>
    <n v="0"/>
    <n v="4.2078599999999998E-4"/>
    <n v="1.88102E-4"/>
    <n v="7.0788099999999994E-5"/>
    <n v="0"/>
    <n v="1.4352899999999999E-5"/>
    <n v="6.9403300000000004E-4"/>
    <n v="11162.778130000001"/>
  </r>
  <r>
    <n v="39679"/>
    <x v="32"/>
    <s v="Demand Flexibility, Lighting Control, Load Shed for Daily GHG Emission Reduction"/>
    <b v="1"/>
    <n v="0.159007961"/>
    <s v="Office"/>
    <s v="GA, Bibb County"/>
    <s v="200001_400000"/>
    <s v="Multizone CAV/VAV"/>
    <s v="gen2_t8_halogen"/>
    <s v="Georgia"/>
    <n v="10.514324070000001"/>
    <s v="F: Buildings with Electric Resistance Multizone Systems"/>
    <n v="1.80829E-4"/>
    <n v="2.03943E-4"/>
    <n v="0"/>
    <n v="0"/>
    <n v="0"/>
    <n v="8.6277999999999995E-4"/>
    <n v="5.5534099999999999E-4"/>
    <n v="2.7635300000000002E-4"/>
    <n v="0"/>
    <n v="1.6914200000000001E-5"/>
    <n v="0"/>
    <n v="0"/>
    <n v="0"/>
    <n v="0"/>
    <n v="0"/>
    <n v="8.6277999999999995E-4"/>
    <n v="5.5534099999999999E-4"/>
    <n v="2.7635300000000002E-4"/>
    <n v="0"/>
    <n v="1.6914200000000001E-5"/>
    <n v="1.7113880000000001E-3"/>
    <n v="47702.388339999998"/>
  </r>
  <r>
    <n v="39683"/>
    <x v="32"/>
    <s v="Demand Flexibility, Lighting Control, Load Shed for Daily GHG Emission Reduction"/>
    <b v="1"/>
    <n v="8.8126999999999997E-2"/>
    <s v="Office"/>
    <s v="GA, Bibb County"/>
    <s v="400001_600000"/>
    <s v="Multizone CAV/VAV"/>
    <s v="gen1_t12_incandescent"/>
    <s v="Georgia"/>
    <n v="15.12062778"/>
    <s v="F: Buildings with Electric Resistance Multizone Systems"/>
    <n v="2.3386500000000001E-4"/>
    <n v="2.7091700000000002E-4"/>
    <n v="0"/>
    <n v="0"/>
    <n v="0"/>
    <n v="1.2530519999999999E-3"/>
    <n v="5.8733699999999995E-4"/>
    <n v="4.19052E-4"/>
    <n v="0"/>
    <n v="1.39567E-5"/>
    <n v="0"/>
    <n v="0"/>
    <n v="0"/>
    <n v="0"/>
    <n v="0"/>
    <n v="1.2530519999999999E-3"/>
    <n v="5.8733699999999995E-4"/>
    <n v="4.19052E-4"/>
    <n v="0"/>
    <n v="1.39567E-5"/>
    <n v="2.2734000000000001E-3"/>
    <n v="44063.499819999997"/>
  </r>
  <r>
    <n v="43823"/>
    <x v="32"/>
    <s v="Demand Flexibility, Lighting Control, Load Shed for Daily GHG Emission Reduction"/>
    <b v="1"/>
    <n v="7.4164390999999996E-2"/>
    <s v="Office"/>
    <s v="GA, Bibb County"/>
    <s v="600001_1mil"/>
    <s v="Multizone CAV/VAV"/>
    <s v="gen3_t5_cfl"/>
    <s v="Georgia"/>
    <n v="17.368215280000001"/>
    <s v="D: Buildings with Hydronically Heated Multizone Systems"/>
    <n v="3.2527000000000001E-4"/>
    <n v="3.7616400000000001E-4"/>
    <n v="0"/>
    <n v="0"/>
    <n v="0"/>
    <n v="1.7402819999999999E-3"/>
    <n v="6.4491099999999997E-4"/>
    <n v="3.1251100000000002E-4"/>
    <n v="0"/>
    <n v="0"/>
    <n v="7.9662000000000005E-4"/>
    <n v="0"/>
    <n v="2.1827800000000001E-5"/>
    <n v="0"/>
    <n v="0"/>
    <n v="2.5369020000000002E-3"/>
    <n v="6.4491099999999997E-4"/>
    <n v="3.1251100000000002E-4"/>
    <n v="0"/>
    <n v="2.1827800000000001E-5"/>
    <n v="3.5161519999999998E-3"/>
    <n v="59331.512739999998"/>
  </r>
  <r>
    <n v="51181"/>
    <x v="32"/>
    <s v="Demand Flexibility, Lighting Control, Load Shed for Daily GHG Emission Reduction"/>
    <b v="1"/>
    <n v="0.42843368100000001"/>
    <s v="Office"/>
    <s v="GA, Bibb County"/>
    <s v="150001_200000"/>
    <s v="Multizone CAV/VAV"/>
    <s v="gen2_t8_halogen"/>
    <s v="Georgia"/>
    <n v="12.977238099999999"/>
    <s v="D: Buildings with Hydronically Heated Multizone Systems"/>
    <n v="2.9536800000000001E-4"/>
    <n v="3.36776E-4"/>
    <n v="0"/>
    <n v="0"/>
    <n v="0"/>
    <n v="7.9015200000000002E-4"/>
    <n v="6.46986E-4"/>
    <n v="7.2829899999999996E-4"/>
    <n v="0"/>
    <n v="3.0317699999999999E-5"/>
    <n v="1.1241910000000001E-3"/>
    <n v="0"/>
    <n v="0"/>
    <n v="0"/>
    <n v="0"/>
    <n v="1.914343E-3"/>
    <n v="6.46986E-4"/>
    <n v="7.2829899999999996E-4"/>
    <n v="0"/>
    <n v="3.0317699999999999E-5"/>
    <n v="3.3199459999999998E-3"/>
    <n v="74975.894100000005"/>
  </r>
  <r>
    <n v="496"/>
    <x v="33"/>
    <s v="Package 1, Wall &amp; Roof Insulation + New Windows"/>
    <b v="1"/>
    <n v="81.383450730000007"/>
    <s v="Office"/>
    <s v="GA, Bibb County"/>
    <s v="_1000"/>
    <s v="Small Packaged Unit"/>
    <s v="gen2_t8_halogen"/>
    <s v="Georgia"/>
    <n v="33.575000000000003"/>
    <s v="A: Non Food-Service Buildings with Small Packaged Units"/>
    <n v="9.1619800000000001E-4"/>
    <n v="9.8938400000000005E-4"/>
    <n v="0"/>
    <n v="0"/>
    <n v="0"/>
    <n v="3.9385959999999999E-3"/>
    <n v="1.562017E-3"/>
    <n v="1.500307E-3"/>
    <n v="0"/>
    <n v="0"/>
    <n v="1.800369E-3"/>
    <n v="0"/>
    <n v="5.2298600000000002E-4"/>
    <n v="0"/>
    <n v="0"/>
    <n v="5.7389650000000004E-3"/>
    <n v="1.562017E-3"/>
    <n v="1.500307E-3"/>
    <n v="0"/>
    <n v="5.2298600000000002E-4"/>
    <n v="9.3235039999999998E-3"/>
    <n v="81383.450729999997"/>
  </r>
  <r>
    <n v="497"/>
    <x v="33"/>
    <s v="Package 1, Wall &amp; Roof Insulation + New Windows"/>
    <b v="1"/>
    <n v="38.800378299999998"/>
    <s v="Office"/>
    <s v="GA, Bibb County"/>
    <s v="1001_3000"/>
    <s v="Small Packaged Unit"/>
    <s v="gen2_t8_halogen"/>
    <s v="Georgia"/>
    <n v="19.28055556"/>
    <s v="A: Non Food-Service Buildings with Small Packaged Units"/>
    <n v="5.3151000000000001E-4"/>
    <n v="5.9331800000000001E-4"/>
    <n v="0"/>
    <n v="0"/>
    <n v="0"/>
    <n v="2.3157630000000002E-3"/>
    <n v="1.1190830000000001E-3"/>
    <n v="1.208448E-3"/>
    <n v="0"/>
    <n v="1.7394900000000001E-4"/>
    <n v="2.8795300000000003E-4"/>
    <n v="0"/>
    <n v="0"/>
    <n v="0"/>
    <n v="0"/>
    <n v="2.6037170000000002E-3"/>
    <n v="1.1190830000000001E-3"/>
    <n v="1.208448E-3"/>
    <n v="0"/>
    <n v="1.7394900000000001E-4"/>
    <n v="5.105198E-3"/>
    <n v="77600.756599999993"/>
  </r>
  <r>
    <n v="499"/>
    <x v="33"/>
    <s v="Package 1, Wall &amp; Roof Insulation + New Windows"/>
    <b v="1"/>
    <n v="11.490758400000001"/>
    <s v="Office"/>
    <s v="GA, Bibb County"/>
    <s v="3001_8000"/>
    <s v="Small Packaged Unit"/>
    <s v="gen2_t8_halogen"/>
    <s v="Georgia"/>
    <n v="11.742929289999999"/>
    <s v="A: Non Food-Service Buildings with Small Packaged Units"/>
    <n v="2.4204000000000001E-4"/>
    <n v="2.9243200000000002E-4"/>
    <n v="0"/>
    <n v="0"/>
    <n v="0"/>
    <n v="1.2415900000000001E-3"/>
    <n v="5.3181400000000003E-4"/>
    <n v="4.8596300000000001E-4"/>
    <n v="0"/>
    <n v="9.4752899999999999E-5"/>
    <n v="1.78288E-4"/>
    <n v="0"/>
    <n v="0"/>
    <n v="0"/>
    <n v="0"/>
    <n v="1.4198780000000001E-3"/>
    <n v="5.3181400000000003E-4"/>
    <n v="4.8596300000000001E-4"/>
    <n v="0"/>
    <n v="9.4752899999999999E-5"/>
    <n v="2.5322980000000001E-3"/>
    <n v="63199.171219999997"/>
  </r>
  <r>
    <n v="1234"/>
    <x v="33"/>
    <s v="Package 1, Wall &amp; Roof Insulation + New Windows"/>
    <b v="1"/>
    <n v="4.8608500059999997"/>
    <s v="Office"/>
    <s v="GA, Bibb County"/>
    <s v="8001_12000"/>
    <s v="Small Packaged Unit"/>
    <s v="gen1_t12_incandescent"/>
    <s v="Georgia"/>
    <n v="16.34305556"/>
    <s v="A: Non Food-Service Buildings with Small Packaged Units"/>
    <n v="2.7185000000000002E-4"/>
    <n v="3.23021E-4"/>
    <n v="0"/>
    <n v="0"/>
    <n v="0"/>
    <n v="1.256935E-3"/>
    <n v="6.6633899999999995E-4"/>
    <n v="7.23791E-4"/>
    <n v="0"/>
    <n v="6.3579300000000003E-5"/>
    <n v="0"/>
    <n v="0"/>
    <n v="0"/>
    <n v="0"/>
    <n v="0"/>
    <n v="1.256935E-3"/>
    <n v="6.6633899999999995E-4"/>
    <n v="7.23791E-4"/>
    <n v="0"/>
    <n v="6.3579300000000003E-5"/>
    <n v="2.7106439999999999E-3"/>
    <n v="48608.500059999998"/>
  </r>
  <r>
    <n v="6139"/>
    <x v="33"/>
    <s v="Package 1, Wall &amp; Roof Insulation + New Windows"/>
    <b v="1"/>
    <n v="3.0392805269999998"/>
    <s v="Office"/>
    <s v="GA, Bibb County"/>
    <s v="12001_30000"/>
    <s v="Small Packaged Unit"/>
    <s v="gen5_led"/>
    <s v="Georgia"/>
    <n v="14.959126980000001"/>
    <s v="A: Non Food-Service Buildings with Small Packaged Units"/>
    <n v="3.28427E-4"/>
    <n v="3.68396E-4"/>
    <n v="0"/>
    <n v="0"/>
    <n v="0"/>
    <n v="1.706026E-3"/>
    <n v="5.4470799999999998E-4"/>
    <n v="6.2830600000000003E-4"/>
    <n v="0"/>
    <n v="0"/>
    <n v="2.9259099999999998E-4"/>
    <n v="0"/>
    <n v="8.619E-5"/>
    <n v="0"/>
    <n v="0"/>
    <n v="1.9986169999999998E-3"/>
    <n v="5.4470799999999998E-4"/>
    <n v="6.2830600000000003E-4"/>
    <n v="0"/>
    <n v="8.619E-5"/>
    <n v="3.2577919999999998E-3"/>
    <n v="63824.891060000002"/>
  </r>
  <r>
    <n v="19460"/>
    <x v="33"/>
    <s v="Package 1, Wall &amp; Roof Insulation + New Windows"/>
    <b v="1"/>
    <n v="0.35770594100000003"/>
    <s v="Office"/>
    <s v="GA, Bibb County"/>
    <s v="100001_150000"/>
    <s v="Small Packaged Unit"/>
    <s v="gen4_led"/>
    <s v="Georgia"/>
    <n v="14.444844440000001"/>
    <s v="A: Non Food-Service Buildings with Small Packaged Units"/>
    <n v="2.14119E-4"/>
    <n v="2.5827700000000001E-4"/>
    <n v="0"/>
    <n v="0"/>
    <n v="0"/>
    <n v="1.3516330000000001E-3"/>
    <n v="4.67804E-4"/>
    <n v="3.0133900000000002E-4"/>
    <n v="0"/>
    <n v="0"/>
    <n v="3.9298100000000002E-5"/>
    <n v="0"/>
    <n v="4.3746299999999998E-5"/>
    <n v="0"/>
    <n v="0"/>
    <n v="1.390931E-3"/>
    <n v="4.67804E-4"/>
    <n v="3.0133900000000002E-4"/>
    <n v="0"/>
    <n v="4.3746299999999998E-5"/>
    <n v="2.20382E-3"/>
    <n v="44713.242619999997"/>
  </r>
  <r>
    <n v="19461"/>
    <x v="33"/>
    <s v="Package 1, Wall &amp; Roof Insulation + New Windows"/>
    <b v="1"/>
    <n v="0.417575751"/>
    <s v="Office"/>
    <s v="GA, Bibb County"/>
    <s v="64001_70000"/>
    <s v="Small Packaged Unit"/>
    <s v="gen2_t8_halogen"/>
    <s v="Georgia"/>
    <n v="9.2960198999999992"/>
    <s v="A: Non Food-Service Buildings with Small Packaged Units"/>
    <n v="7.4262699999999996E-5"/>
    <n v="1.0542E-4"/>
    <n v="0"/>
    <n v="0"/>
    <n v="0"/>
    <n v="4.7606299999999999E-4"/>
    <n v="1.8787099999999999E-4"/>
    <n v="1.91881E-4"/>
    <n v="0"/>
    <n v="2.5247200000000001E-5"/>
    <n v="6.3681899999999996E-6"/>
    <n v="0"/>
    <n v="0"/>
    <n v="0"/>
    <n v="0"/>
    <n v="4.8243100000000002E-4"/>
    <n v="1.8787099999999999E-4"/>
    <n v="1.91881E-4"/>
    <n v="0"/>
    <n v="2.5247200000000001E-5"/>
    <n v="8.8743000000000003E-4"/>
    <n v="27977.57532"/>
  </r>
  <r>
    <n v="19462"/>
    <x v="33"/>
    <s v="Package 1, Wall &amp; Roof Insulation + New Windows"/>
    <b v="1"/>
    <n v="0.23031316600000001"/>
    <s v="Office"/>
    <s v="GA, Bibb County"/>
    <s v="80001_100000"/>
    <s v="Small Packaged Unit"/>
    <s v="gen2_t8_halogen"/>
    <s v="Georgia"/>
    <n v="18.00527778"/>
    <s v="A: Non Food-Service Buildings with Small Packaged Units"/>
    <n v="1.294E-4"/>
    <n v="1.50357E-4"/>
    <n v="0"/>
    <n v="0"/>
    <n v="0"/>
    <n v="7.1631899999999998E-4"/>
    <n v="2.6984900000000001E-4"/>
    <n v="2.6056099999999997E-4"/>
    <n v="0"/>
    <n v="0"/>
    <n v="3.2176599999999999E-6"/>
    <n v="0"/>
    <n v="2.3521300000000001E-5"/>
    <n v="0"/>
    <n v="0"/>
    <n v="7.1953700000000002E-4"/>
    <n v="2.6984900000000001E-4"/>
    <n v="2.6056099999999997E-4"/>
    <n v="0"/>
    <n v="2.3521300000000001E-5"/>
    <n v="1.273468E-3"/>
    <n v="20728.18492"/>
  </r>
  <r>
    <n v="19464"/>
    <x v="33"/>
    <s v="Package 1, Wall &amp; Roof Insulation + New Windows"/>
    <b v="1"/>
    <n v="0.67838500800000001"/>
    <s v="Office"/>
    <s v="GA, Bibb County"/>
    <s v="40001_52000"/>
    <s v="Small Packaged Unit"/>
    <s v="gen2_t8_halogen"/>
    <s v="Georgia"/>
    <n v="19.594021739999999"/>
    <s v="A: Non Food-Service Buildings with Small Packaged Units"/>
    <n v="2.1362799999999999E-4"/>
    <n v="2.4422700000000002E-4"/>
    <n v="0"/>
    <n v="0"/>
    <n v="0"/>
    <n v="1.2433909999999999E-3"/>
    <n v="5.0693600000000004E-4"/>
    <n v="2.5201200000000003E-4"/>
    <n v="0"/>
    <n v="0"/>
    <n v="3.2811500000000003E-5"/>
    <n v="0"/>
    <n v="5.1187999999999998E-5"/>
    <n v="0"/>
    <n v="0"/>
    <n v="1.2762030000000001E-3"/>
    <n v="5.0693600000000004E-4"/>
    <n v="2.5201200000000003E-4"/>
    <n v="0"/>
    <n v="5.1187999999999998E-5"/>
    <n v="2.0863380000000001E-3"/>
    <n v="31205.71038"/>
  </r>
  <r>
    <n v="19465"/>
    <x v="33"/>
    <s v="Package 1, Wall &amp; Roof Insulation + New Windows"/>
    <b v="1"/>
    <n v="0.533936564"/>
    <s v="Office"/>
    <s v="GA, Bibb County"/>
    <s v="52001_64000"/>
    <s v="Small Packaged Unit"/>
    <s v="gen4_led"/>
    <s v="Georgia"/>
    <n v="10.64650383"/>
    <s v="A: Non Food-Service Buildings with Small Packaged Units"/>
    <n v="9.3806800000000005E-5"/>
    <n v="1.19978E-4"/>
    <n v="0"/>
    <n v="0"/>
    <n v="0"/>
    <n v="4.2329599999999998E-4"/>
    <n v="2.9889800000000002E-4"/>
    <n v="1.33755E-4"/>
    <n v="0"/>
    <n v="0"/>
    <n v="2.3236400000000001E-4"/>
    <n v="0"/>
    <n v="3.6690399999999997E-5"/>
    <n v="0"/>
    <n v="0"/>
    <n v="6.5565999999999997E-4"/>
    <n v="2.9889800000000002E-4"/>
    <n v="1.33755E-4"/>
    <n v="0"/>
    <n v="3.6690399999999997E-5"/>
    <n v="1.1249980000000001E-3"/>
    <n v="30968.32072"/>
  </r>
  <r>
    <n v="22258"/>
    <x v="33"/>
    <s v="Package 1, Wall &amp; Roof Insulation + New Windows"/>
    <b v="1"/>
    <n v="0.39859335800000001"/>
    <s v="Office"/>
    <s v="GA, Bibb County"/>
    <s v="70001_80000"/>
    <s v="Zone-by-Zone"/>
    <s v="gen3_t5_cfl"/>
    <s v="Georgia"/>
    <n v="7.3635555559999997"/>
    <s v="I: Non-Lodging Buildings with Zone-by-Zone Systems"/>
    <n v="6.6120900000000006E-5"/>
    <n v="8.18913E-5"/>
    <n v="0"/>
    <n v="0"/>
    <n v="0"/>
    <n v="2.41769E-4"/>
    <n v="2.0172300000000001E-4"/>
    <n v="1.6212600000000001E-4"/>
    <n v="0"/>
    <n v="0"/>
    <n v="1.05673E-4"/>
    <n v="0"/>
    <n v="3.9830799999999998E-5"/>
    <n v="0"/>
    <n v="0"/>
    <n v="3.47442E-4"/>
    <n v="2.0172300000000001E-4"/>
    <n v="1.6212600000000001E-4"/>
    <n v="0"/>
    <n v="3.9830799999999998E-5"/>
    <n v="7.5111399999999999E-4"/>
    <n v="29894.50186"/>
  </r>
  <r>
    <n v="24953"/>
    <x v="33"/>
    <s v="Package 1, Wall &amp; Roof Insulation + New Windows"/>
    <b v="1"/>
    <n v="0.318936518"/>
    <s v="Office"/>
    <s v="GA, Bibb County"/>
    <s v="30001_40000"/>
    <s v="Small Packaged Unit"/>
    <s v="gen2_t8_halogen"/>
    <s v="Georgia"/>
    <n v="16.150793650000001"/>
    <s v="A: Non Food-Service Buildings with Small Packaged Units"/>
    <n v="6.2494000000000002E-5"/>
    <n v="7.2030800000000002E-5"/>
    <n v="0"/>
    <n v="0"/>
    <n v="0"/>
    <n v="3.1733299999999999E-4"/>
    <n v="1.88102E-4"/>
    <n v="7.0978500000000005E-5"/>
    <n v="0"/>
    <n v="1.4352899999999999E-5"/>
    <n v="2.4398099999999999E-5"/>
    <n v="0"/>
    <n v="0"/>
    <n v="0"/>
    <n v="0"/>
    <n v="3.4173100000000001E-4"/>
    <n v="1.88102E-4"/>
    <n v="7.0978500000000005E-5"/>
    <n v="0"/>
    <n v="1.4352899999999999E-5"/>
    <n v="6.1516700000000001E-4"/>
    <n v="11162.778130000001"/>
  </r>
  <r>
    <n v="39679"/>
    <x v="33"/>
    <s v="Package 1, Wall &amp; Roof Insulation + New Windows"/>
    <b v="1"/>
    <n v="0.159007961"/>
    <s v="Office"/>
    <s v="GA, Bibb County"/>
    <s v="200001_400000"/>
    <s v="Multizone CAV/VAV"/>
    <s v="gen2_t8_halogen"/>
    <s v="Georgia"/>
    <n v="9.9293611110000004"/>
    <s v="F: Buildings with Electric Resistance Multizone Systems"/>
    <n v="1.6861900000000001E-4"/>
    <n v="1.9259600000000001E-4"/>
    <n v="0"/>
    <n v="0"/>
    <n v="0"/>
    <n v="7.5534099999999998E-4"/>
    <n v="5.5534099999999999E-4"/>
    <n v="2.8857900000000002E-4"/>
    <n v="0"/>
    <n v="1.6914200000000001E-5"/>
    <n v="0"/>
    <n v="0"/>
    <n v="0"/>
    <n v="0"/>
    <n v="0"/>
    <n v="7.5534099999999998E-4"/>
    <n v="5.5534099999999999E-4"/>
    <n v="2.8857900000000002E-4"/>
    <n v="0"/>
    <n v="1.6914200000000001E-5"/>
    <n v="1.6161750000000001E-3"/>
    <n v="47702.388339999998"/>
  </r>
  <r>
    <n v="39683"/>
    <x v="33"/>
    <s v="Package 1, Wall &amp; Roof Insulation + New Windows"/>
    <b v="1"/>
    <n v="8.8126999999999997E-2"/>
    <s v="Office"/>
    <s v="GA, Bibb County"/>
    <s v="400001_600000"/>
    <s v="Multizone CAV/VAV"/>
    <s v="gen1_t12_incandescent"/>
    <s v="Georgia"/>
    <n v="15.06078889"/>
    <s v="F: Buildings with Electric Resistance Multizone Systems"/>
    <n v="2.3562600000000001E-4"/>
    <n v="2.69845E-4"/>
    <n v="0"/>
    <n v="0"/>
    <n v="0"/>
    <n v="1.203043E-3"/>
    <n v="5.8733699999999995E-4"/>
    <n v="4.6006600000000002E-4"/>
    <n v="0"/>
    <n v="1.39567E-5"/>
    <n v="0"/>
    <n v="0"/>
    <n v="0"/>
    <n v="0"/>
    <n v="0"/>
    <n v="1.203043E-3"/>
    <n v="5.8733699999999995E-4"/>
    <n v="4.6006600000000002E-4"/>
    <n v="0"/>
    <n v="1.39567E-5"/>
    <n v="2.2644029999999999E-3"/>
    <n v="44063.499819999997"/>
  </r>
  <r>
    <n v="43823"/>
    <x v="33"/>
    <s v="Package 1, Wall &amp; Roof Insulation + New Windows"/>
    <b v="1"/>
    <n v="7.4164390999999996E-2"/>
    <s v="Office"/>
    <s v="GA, Bibb County"/>
    <s v="600001_1mil"/>
    <s v="Multizone CAV/VAV"/>
    <s v="gen3_t5_cfl"/>
    <s v="Georgia"/>
    <n v="16.75421875"/>
    <s v="D: Buildings with Hydronically Heated Multizone Systems"/>
    <n v="3.1787999999999999E-4"/>
    <n v="3.6572800000000001E-4"/>
    <n v="0"/>
    <n v="0"/>
    <n v="0"/>
    <n v="1.690846E-3"/>
    <n v="6.4491099999999997E-4"/>
    <n v="3.21248E-4"/>
    <n v="0"/>
    <n v="0"/>
    <n v="7.1301800000000005E-4"/>
    <n v="0"/>
    <n v="2.1827800000000001E-5"/>
    <n v="0"/>
    <n v="0"/>
    <n v="2.4038639999999999E-3"/>
    <n v="6.4491099999999997E-4"/>
    <n v="3.21248E-4"/>
    <n v="0"/>
    <n v="2.1827800000000001E-5"/>
    <n v="3.3918500000000001E-3"/>
    <n v="59331.512739999998"/>
  </r>
  <r>
    <n v="51181"/>
    <x v="33"/>
    <s v="Package 1, Wall &amp; Roof Insulation + New Windows"/>
    <b v="1"/>
    <n v="0.42843368100000001"/>
    <s v="Office"/>
    <s v="GA, Bibb County"/>
    <s v="150001_200000"/>
    <s v="Multizone CAV/VAV"/>
    <s v="gen2_t8_halogen"/>
    <s v="Georgia"/>
    <n v="11.23680952"/>
    <s v="D: Buildings with Hydronically Heated Multizone Systems"/>
    <n v="2.6466400000000001E-4"/>
    <n v="3.0287499999999998E-4"/>
    <n v="0"/>
    <n v="0"/>
    <n v="0"/>
    <n v="6.5432000000000001E-4"/>
    <n v="6.46986E-4"/>
    <n v="7.84821E-4"/>
    <n v="0"/>
    <n v="3.0317699999999999E-5"/>
    <n v="7.5824300000000002E-4"/>
    <n v="0"/>
    <n v="0"/>
    <n v="0"/>
    <n v="0"/>
    <n v="1.412562E-3"/>
    <n v="6.46986E-4"/>
    <n v="7.84821E-4"/>
    <n v="0"/>
    <n v="3.0317699999999999E-5"/>
    <n v="2.874695E-3"/>
    <n v="74975.894100000005"/>
  </r>
  <r>
    <n v="496"/>
    <x v="34"/>
    <s v="Package 2, LED Lighting + Variable Speed HP RTU or HP Boilers"/>
    <b v="1"/>
    <n v="81.383450730000007"/>
    <s v="Office"/>
    <s v="GA, Bibb County"/>
    <s v="_1000"/>
    <s v="Small Packaged Unit"/>
    <s v="gen2_t8_halogen"/>
    <s v="Georgia"/>
    <n v="22.188888890000001"/>
    <s v="A: Non Food-Service Buildings with Small Packaged Units"/>
    <n v="6.6256799999999999E-4"/>
    <n v="7.0691999999999999E-4"/>
    <n v="0"/>
    <n v="0"/>
    <n v="0"/>
    <n v="2.8309139999999999E-3"/>
    <n v="1.562017E-3"/>
    <n v="1.246528E-3"/>
    <n v="0"/>
    <n v="0"/>
    <n v="0"/>
    <n v="0"/>
    <n v="5.2298600000000002E-4"/>
    <n v="0"/>
    <n v="0"/>
    <n v="2.8309139999999999E-3"/>
    <n v="1.562017E-3"/>
    <n v="1.246528E-3"/>
    <n v="0"/>
    <n v="5.2298600000000002E-4"/>
    <n v="6.1616739999999998E-3"/>
    <n v="81383.450729999997"/>
  </r>
  <r>
    <n v="497"/>
    <x v="34"/>
    <s v="Package 2, LED Lighting + Variable Speed HP RTU or HP Boilers"/>
    <b v="1"/>
    <n v="38.800378299999998"/>
    <s v="Office"/>
    <s v="GA, Bibb County"/>
    <s v="1001_3000"/>
    <s v="Small Packaged Unit"/>
    <s v="gen2_t8_halogen"/>
    <s v="Georgia"/>
    <n v="13.894444439999999"/>
    <s v="A: Non Food-Service Buildings with Small Packaged Units"/>
    <n v="3.9777999999999998E-4"/>
    <n v="4.3844000000000001E-4"/>
    <n v="0"/>
    <n v="0"/>
    <n v="0"/>
    <n v="1.504125E-3"/>
    <n v="1.1190830000000001E-3"/>
    <n v="8.8224799999999997E-4"/>
    <n v="0"/>
    <n v="1.7394900000000001E-4"/>
    <n v="0"/>
    <n v="0"/>
    <n v="0"/>
    <n v="0"/>
    <n v="0"/>
    <n v="1.504125E-3"/>
    <n v="1.1190830000000001E-3"/>
    <n v="8.8224799999999997E-4"/>
    <n v="0"/>
    <n v="1.7394900000000001E-4"/>
    <n v="3.679037E-3"/>
    <n v="77600.756599999993"/>
  </r>
  <r>
    <n v="499"/>
    <x v="34"/>
    <s v="Package 2, LED Lighting + Variable Speed HP RTU or HP Boilers"/>
    <b v="1"/>
    <n v="11.490758400000001"/>
    <s v="Office"/>
    <s v="GA, Bibb County"/>
    <s v="3001_8000"/>
    <s v="Small Packaged Unit"/>
    <s v="gen2_t8_halogen"/>
    <s v="Georgia"/>
    <n v="8.2308080809999993"/>
    <s v="A: Non Food-Service Buildings with Small Packaged Units"/>
    <n v="1.7955299999999999E-4"/>
    <n v="2.1152000000000001E-4"/>
    <n v="0"/>
    <n v="0"/>
    <n v="0"/>
    <n v="7.8873599999999995E-4"/>
    <n v="5.3181400000000003E-4"/>
    <n v="3.5973400000000001E-4"/>
    <n v="0"/>
    <n v="9.4752899999999999E-5"/>
    <n v="0"/>
    <n v="0"/>
    <n v="0"/>
    <n v="0"/>
    <n v="0"/>
    <n v="7.8873599999999995E-4"/>
    <n v="5.3181400000000003E-4"/>
    <n v="3.5973400000000001E-4"/>
    <n v="0"/>
    <n v="9.4752899999999999E-5"/>
    <n v="1.774929E-3"/>
    <n v="63199.171219999997"/>
  </r>
  <r>
    <n v="1234"/>
    <x v="34"/>
    <s v="Package 2, LED Lighting + Variable Speed HP RTU or HP Boilers"/>
    <b v="1"/>
    <n v="4.8608500059999997"/>
    <s v="Office"/>
    <s v="GA, Bibb County"/>
    <s v="8001_12000"/>
    <s v="Small Packaged Unit"/>
    <s v="gen1_t12_incandescent"/>
    <s v="Georgia"/>
    <n v="10.853611109999999"/>
    <s v="A: Non Food-Service Buildings with Small Packaged Units"/>
    <n v="1.88211E-4"/>
    <n v="2.1452099999999999E-4"/>
    <n v="0"/>
    <n v="0"/>
    <n v="0"/>
    <n v="6.7306500000000003E-4"/>
    <n v="6.6633899999999995E-4"/>
    <n v="3.9713999999999998E-4"/>
    <n v="0"/>
    <n v="6.3579300000000003E-5"/>
    <n v="0"/>
    <n v="0"/>
    <n v="0"/>
    <n v="0"/>
    <n v="0"/>
    <n v="6.7306500000000003E-4"/>
    <n v="6.6633899999999995E-4"/>
    <n v="3.9713999999999998E-4"/>
    <n v="0"/>
    <n v="6.3579300000000003E-5"/>
    <n v="1.80017E-3"/>
    <n v="48608.500059999998"/>
  </r>
  <r>
    <n v="6139"/>
    <x v="34"/>
    <s v="Package 2, LED Lighting + Variable Speed HP RTU or HP Boilers"/>
    <b v="1"/>
    <n v="3.0392805269999998"/>
    <s v="Office"/>
    <s v="GA, Bibb County"/>
    <s v="12001_30000"/>
    <s v="Small Packaged Unit"/>
    <s v="gen5_led"/>
    <s v="Georgia"/>
    <n v="10.320899470000001"/>
    <s v="A: Non Food-Service Buildings with Small Packaged Units"/>
    <n v="2.36641E-4"/>
    <n v="2.6333900000000002E-4"/>
    <n v="0"/>
    <n v="0"/>
    <n v="0"/>
    <n v="9.8847699999999998E-4"/>
    <n v="5.4470799999999998E-4"/>
    <n v="6.2830600000000003E-4"/>
    <n v="0"/>
    <n v="0"/>
    <n v="0"/>
    <n v="0"/>
    <n v="8.619E-5"/>
    <n v="0"/>
    <n v="0"/>
    <n v="9.8847699999999998E-4"/>
    <n v="5.4470799999999998E-4"/>
    <n v="6.2830600000000003E-4"/>
    <n v="0"/>
    <n v="8.619E-5"/>
    <n v="2.2476810000000001E-3"/>
    <n v="63824.891060000002"/>
  </r>
  <r>
    <n v="19460"/>
    <x v="34"/>
    <s v="Package 2, LED Lighting + Variable Speed HP RTU or HP Boilers"/>
    <b v="1"/>
    <n v="0.35770594100000003"/>
    <s v="Office"/>
    <s v="GA, Bibb County"/>
    <s v="100001_150000"/>
    <s v="Small Packaged Unit"/>
    <s v="gen4_led"/>
    <s v="Georgia"/>
    <n v="10.850844439999999"/>
    <s v="A: Non Food-Service Buildings with Small Packaged Units"/>
    <n v="1.6094699999999999E-4"/>
    <n v="1.9499099999999999E-4"/>
    <n v="0"/>
    <n v="0"/>
    <n v="0"/>
    <n v="8.4259899999999997E-4"/>
    <n v="4.67804E-4"/>
    <n v="3.0133900000000002E-4"/>
    <n v="0"/>
    <n v="0"/>
    <n v="0"/>
    <n v="0"/>
    <n v="4.3749699999999999E-5"/>
    <n v="0"/>
    <n v="0"/>
    <n v="8.4259899999999997E-4"/>
    <n v="4.67804E-4"/>
    <n v="3.0133900000000002E-4"/>
    <n v="0"/>
    <n v="4.3749699999999999E-5"/>
    <n v="1.655491E-3"/>
    <n v="44713.242619999997"/>
  </r>
  <r>
    <n v="19461"/>
    <x v="34"/>
    <s v="Package 2, LED Lighting + Variable Speed HP RTU or HP Boilers"/>
    <b v="1"/>
    <n v="0.417575751"/>
    <s v="Office"/>
    <s v="GA, Bibb County"/>
    <s v="64001_70000"/>
    <s v="Small Packaged Unit"/>
    <s v="gen2_t8_halogen"/>
    <s v="Georgia"/>
    <n v="7.0786069649999996"/>
    <s v="A: Non Food-Service Buildings with Small Packaged Units"/>
    <n v="6.0301499999999999E-5"/>
    <n v="8.0527500000000004E-5"/>
    <n v="0"/>
    <n v="0"/>
    <n v="0"/>
    <n v="3.3089600000000001E-4"/>
    <n v="1.8787099999999999E-4"/>
    <n v="1.31729E-4"/>
    <n v="0"/>
    <n v="2.5247200000000001E-5"/>
    <n v="0"/>
    <n v="0"/>
    <n v="0"/>
    <n v="0"/>
    <n v="0"/>
    <n v="3.3089600000000001E-4"/>
    <n v="1.8787099999999999E-4"/>
    <n v="1.31729E-4"/>
    <n v="0"/>
    <n v="2.5247200000000001E-5"/>
    <n v="6.75748E-4"/>
    <n v="27977.57532"/>
  </r>
  <r>
    <n v="19462"/>
    <x v="34"/>
    <s v="Package 2, LED Lighting + Variable Speed HP RTU or HP Boilers"/>
    <b v="1"/>
    <n v="0.23031316600000001"/>
    <s v="Office"/>
    <s v="GA, Bibb County"/>
    <s v="80001_100000"/>
    <s v="Small Packaged Unit"/>
    <s v="gen2_t8_halogen"/>
    <s v="Georgia"/>
    <n v="12.28481481"/>
    <s v="A: Non Food-Service Buildings with Small Packaged Units"/>
    <n v="8.8865100000000004E-5"/>
    <n v="1.02311E-4"/>
    <n v="0"/>
    <n v="0"/>
    <n v="0"/>
    <n v="4.0557899999999999E-4"/>
    <n v="2.6984900000000001E-4"/>
    <n v="1.69927E-4"/>
    <n v="0"/>
    <n v="0"/>
    <n v="0"/>
    <n v="0"/>
    <n v="2.3521300000000001E-5"/>
    <n v="0"/>
    <n v="0"/>
    <n v="4.0557899999999999E-4"/>
    <n v="2.6984900000000001E-4"/>
    <n v="1.69927E-4"/>
    <n v="0"/>
    <n v="2.3521300000000001E-5"/>
    <n v="8.6887399999999995E-4"/>
    <n v="20728.18492"/>
  </r>
  <r>
    <n v="19464"/>
    <x v="34"/>
    <s v="Package 2, LED Lighting + Variable Speed HP RTU or HP Boilers"/>
    <b v="1"/>
    <n v="0.67838500800000001"/>
    <s v="Office"/>
    <s v="GA, Bibb County"/>
    <s v="40001_52000"/>
    <s v="Small Packaged Unit"/>
    <s v="gen2_t8_halogen"/>
    <s v="Georgia"/>
    <n v="12.77657005"/>
    <s v="A: Non Food-Service Buildings with Small Packaged Units"/>
    <n v="1.39951E-4"/>
    <n v="1.5944E-4"/>
    <n v="0"/>
    <n v="0"/>
    <n v="0"/>
    <n v="6.3782800000000001E-4"/>
    <n v="5.0693600000000004E-4"/>
    <n v="1.6447599999999999E-4"/>
    <n v="0"/>
    <n v="0"/>
    <n v="0"/>
    <n v="0"/>
    <n v="5.1187999999999998E-5"/>
    <n v="0"/>
    <n v="0"/>
    <n v="6.3782800000000001E-4"/>
    <n v="5.0693600000000004E-4"/>
    <n v="1.6447599999999999E-4"/>
    <n v="0"/>
    <n v="5.1187999999999998E-5"/>
    <n v="1.3604279999999999E-3"/>
    <n v="31205.71038"/>
  </r>
  <r>
    <n v="19465"/>
    <x v="34"/>
    <s v="Package 2, LED Lighting + Variable Speed HP RTU or HP Boilers"/>
    <b v="1"/>
    <n v="0.533936564"/>
    <s v="Office"/>
    <s v="GA, Bibb County"/>
    <s v="52001_64000"/>
    <s v="Small Packaged Unit"/>
    <s v="gen4_led"/>
    <s v="Georgia"/>
    <n v="8.1989942530000004"/>
    <s v="A: Non Food-Service Buildings with Small Packaged Units"/>
    <n v="8.1872499999999999E-5"/>
    <n v="1.0132300000000001E-4"/>
    <n v="0"/>
    <n v="0"/>
    <n v="0"/>
    <n v="3.9703500000000001E-4"/>
    <n v="2.9889800000000002E-4"/>
    <n v="1.33755E-4"/>
    <n v="0"/>
    <n v="0"/>
    <n v="0"/>
    <n v="0"/>
    <n v="3.6690399999999997E-5"/>
    <n v="0"/>
    <n v="0"/>
    <n v="3.9703500000000001E-4"/>
    <n v="2.9889800000000002E-4"/>
    <n v="1.33755E-4"/>
    <n v="0"/>
    <n v="3.6690399999999997E-5"/>
    <n v="8.6637400000000005E-4"/>
    <n v="30968.32072"/>
  </r>
  <r>
    <n v="22258"/>
    <x v="34"/>
    <s v="Package 2, LED Lighting + Variable Speed HP RTU or HP Boilers"/>
    <b v="1"/>
    <n v="0.39859335800000001"/>
    <s v="Office"/>
    <s v="GA, Bibb County"/>
    <s v="70001_80000"/>
    <s v="Zone-by-Zone"/>
    <s v="gen3_t5_cfl"/>
    <s v="Georgia"/>
    <n v="7.4569999999999999"/>
    <s v="I: Non-Lodging Buildings with Zone-by-Zone Systems"/>
    <n v="7.2884899999999997E-5"/>
    <n v="8.8559499999999998E-5"/>
    <n v="0"/>
    <n v="0"/>
    <n v="0"/>
    <n v="3.6252700000000002E-4"/>
    <n v="2.0172300000000001E-4"/>
    <n v="1.5657299999999999E-4"/>
    <n v="0"/>
    <n v="0"/>
    <n v="0"/>
    <n v="0"/>
    <n v="3.9830799999999998E-5"/>
    <n v="0"/>
    <n v="0"/>
    <n v="3.6252700000000002E-4"/>
    <n v="2.0172300000000001E-4"/>
    <n v="1.5657299999999999E-4"/>
    <n v="0"/>
    <n v="3.9830799999999998E-5"/>
    <n v="7.6064600000000002E-4"/>
    <n v="29894.50186"/>
  </r>
  <r>
    <n v="24953"/>
    <x v="34"/>
    <s v="Package 2, LED Lighting + Variable Speed HP RTU or HP Boilers"/>
    <b v="1"/>
    <n v="0.318936518"/>
    <s v="Office"/>
    <s v="GA, Bibb County"/>
    <s v="30001_40000"/>
    <s v="Small Packaged Unit"/>
    <s v="gen2_t8_halogen"/>
    <s v="Georgia"/>
    <n v="11.6652381"/>
    <s v="A: Non Food-Service Buildings with Small Packaged Units"/>
    <n v="4.6745200000000001E-5"/>
    <n v="5.2948500000000003E-5"/>
    <n v="0"/>
    <n v="0"/>
    <n v="0"/>
    <n v="1.8803900000000001E-4"/>
    <n v="1.88102E-4"/>
    <n v="5.3823399999999997E-5"/>
    <n v="0"/>
    <n v="1.4352899999999999E-5"/>
    <n v="0"/>
    <n v="0"/>
    <n v="0"/>
    <n v="0"/>
    <n v="0"/>
    <n v="1.8803900000000001E-4"/>
    <n v="1.88102E-4"/>
    <n v="5.3823399999999997E-5"/>
    <n v="0"/>
    <n v="1.4352899999999999E-5"/>
    <n v="4.4431700000000001E-4"/>
    <n v="11162.778130000001"/>
  </r>
  <r>
    <n v="39679"/>
    <x v="34"/>
    <s v="Package 2, LED Lighting + Variable Speed HP RTU or HP Boilers"/>
    <b v="1"/>
    <n v="0.159007961"/>
    <s v="Office"/>
    <s v="GA, Bibb County"/>
    <s v="200001_400000"/>
    <s v="Multizone CAV/VAV"/>
    <s v="gen2_t8_halogen"/>
    <s v="Georgia"/>
    <n v="10.08734259"/>
    <s v="F: Buildings with Electric Resistance Multizone Systems"/>
    <n v="1.7725999999999999E-4"/>
    <n v="1.95661E-4"/>
    <n v="0"/>
    <n v="0"/>
    <n v="0"/>
    <n v="8.7256699999999998E-4"/>
    <n v="5.5534099999999999E-4"/>
    <n v="1.9706899999999999E-4"/>
    <n v="0"/>
    <n v="1.6914200000000001E-5"/>
    <n v="0"/>
    <n v="0"/>
    <n v="0"/>
    <n v="0"/>
    <n v="0"/>
    <n v="8.7256699999999998E-4"/>
    <n v="5.5534099999999999E-4"/>
    <n v="1.9706899999999999E-4"/>
    <n v="0"/>
    <n v="1.6914200000000001E-5"/>
    <n v="1.64189E-3"/>
    <n v="47702.388339999998"/>
  </r>
  <r>
    <n v="39683"/>
    <x v="34"/>
    <s v="Package 2, LED Lighting + Variable Speed HP RTU or HP Boilers"/>
    <b v="1"/>
    <n v="8.8126999999999997E-2"/>
    <s v="Office"/>
    <s v="GA, Bibb County"/>
    <s v="400001_600000"/>
    <s v="Multizone CAV/VAV"/>
    <s v="gen1_t12_incandescent"/>
    <s v="Georgia"/>
    <n v="13.746577780000001"/>
    <s v="F: Buildings with Electric Resistance Multizone Systems"/>
    <n v="2.1897600000000001E-4"/>
    <n v="2.4629799999999999E-4"/>
    <n v="0"/>
    <n v="0"/>
    <n v="0"/>
    <n v="1.238526E-3"/>
    <n v="5.8733699999999995E-4"/>
    <n v="2.2699100000000001E-4"/>
    <n v="0"/>
    <n v="1.39567E-5"/>
    <n v="0"/>
    <n v="0"/>
    <n v="0"/>
    <n v="0"/>
    <n v="0"/>
    <n v="1.238526E-3"/>
    <n v="5.8733699999999995E-4"/>
    <n v="2.2699100000000001E-4"/>
    <n v="0"/>
    <n v="1.39567E-5"/>
    <n v="2.0668100000000001E-3"/>
    <n v="44063.499819999997"/>
  </r>
  <r>
    <n v="43823"/>
    <x v="34"/>
    <s v="Package 2, LED Lighting + Variable Speed HP RTU or HP Boilers"/>
    <b v="1"/>
    <n v="7.4164390999999996E-2"/>
    <s v="Office"/>
    <s v="GA, Bibb County"/>
    <s v="600001_1mil"/>
    <s v="Multizone CAV/VAV"/>
    <s v="gen3_t5_cfl"/>
    <s v="Georgia"/>
    <n v="14.49494097"/>
    <s v="D: Buildings with Hydronically Heated Multizone Systems"/>
    <n v="2.9636400000000002E-4"/>
    <n v="3.4855200000000002E-4"/>
    <n v="0"/>
    <n v="0"/>
    <n v="0"/>
    <n v="1.9609100000000002E-3"/>
    <n v="6.4491099999999997E-4"/>
    <n v="3.0681699999999997E-4"/>
    <n v="0"/>
    <n v="0"/>
    <n v="0"/>
    <n v="0"/>
    <n v="2.1827800000000001E-5"/>
    <n v="0"/>
    <n v="0"/>
    <n v="1.9609100000000002E-3"/>
    <n v="6.4491099999999997E-4"/>
    <n v="3.0681699999999997E-4"/>
    <n v="0"/>
    <n v="2.1827800000000001E-5"/>
    <n v="2.9344649999999998E-3"/>
    <n v="59331.512739999998"/>
  </r>
  <r>
    <n v="51181"/>
    <x v="34"/>
    <s v="Package 2, LED Lighting + Variable Speed HP RTU or HP Boilers"/>
    <b v="1"/>
    <n v="0.42843368100000001"/>
    <s v="Office"/>
    <s v="GA, Bibb County"/>
    <s v="150001_200000"/>
    <s v="Multizone CAV/VAV"/>
    <s v="gen2_t8_halogen"/>
    <s v="Georgia"/>
    <n v="9.1872698410000009"/>
    <s v="D: Buildings with Hydronically Heated Multizone Systems"/>
    <n v="2.5317699999999999E-4"/>
    <n v="2.8008800000000001E-4"/>
    <n v="0"/>
    <n v="0"/>
    <n v="0"/>
    <n v="1.13613E-3"/>
    <n v="6.46986E-4"/>
    <n v="5.3692300000000002E-4"/>
    <n v="0"/>
    <n v="3.0317699999999999E-5"/>
    <n v="0"/>
    <n v="0"/>
    <n v="0"/>
    <n v="0"/>
    <n v="0"/>
    <n v="1.13613E-3"/>
    <n v="6.46986E-4"/>
    <n v="5.3692300000000002E-4"/>
    <n v="0"/>
    <n v="3.0317699999999999E-5"/>
    <n v="2.3503640000000002E-3"/>
    <n v="74975.894100000005"/>
  </r>
  <r>
    <n v="496"/>
    <x v="35"/>
    <s v="Package 3, LED Lighting + Standard Performance HP RTU or HP Boilers"/>
    <b v="1"/>
    <n v="81.383450730000007"/>
    <s v="Office"/>
    <s v="GA, Bibb County"/>
    <s v="_1000"/>
    <s v="Small Packaged Unit"/>
    <s v="gen2_t8_halogen"/>
    <s v="Georgia"/>
    <n v="26.586111110000001"/>
    <s v="A: Non Food-Service Buildings with Small Packaged Units"/>
    <n v="8.0525400000000004E-4"/>
    <n v="8.5240800000000003E-4"/>
    <n v="0"/>
    <n v="0"/>
    <n v="0"/>
    <n v="4.0504440000000003E-3"/>
    <n v="1.562017E-3"/>
    <n v="1.246528E-3"/>
    <n v="0"/>
    <n v="0"/>
    <n v="0"/>
    <n v="0"/>
    <n v="5.2298600000000002E-4"/>
    <n v="0"/>
    <n v="0"/>
    <n v="4.0504440000000003E-3"/>
    <n v="1.562017E-3"/>
    <n v="1.246528E-3"/>
    <n v="0"/>
    <n v="5.2298600000000002E-4"/>
    <n v="7.3827470000000003E-3"/>
    <n v="81383.450729999997"/>
  </r>
  <r>
    <n v="497"/>
    <x v="35"/>
    <s v="Package 3, LED Lighting + Standard Performance HP RTU or HP Boilers"/>
    <b v="1"/>
    <n v="38.800378299999998"/>
    <s v="Office"/>
    <s v="GA, Bibb County"/>
    <s v="1001_3000"/>
    <s v="Small Packaged Unit"/>
    <s v="gen2_t8_halogen"/>
    <s v="Georgia"/>
    <n v="15.76527778"/>
    <s v="A: Non Food-Service Buildings with Small Packaged Units"/>
    <n v="4.5037400000000002E-4"/>
    <n v="4.9746600000000001E-4"/>
    <n v="0"/>
    <n v="0"/>
    <n v="0"/>
    <n v="1.999125E-3"/>
    <n v="1.1190830000000001E-3"/>
    <n v="8.8224799999999997E-4"/>
    <n v="0"/>
    <n v="1.7394900000000001E-4"/>
    <n v="0"/>
    <n v="0"/>
    <n v="0"/>
    <n v="0"/>
    <n v="0"/>
    <n v="1.999125E-3"/>
    <n v="1.1190830000000001E-3"/>
    <n v="8.8224799999999997E-4"/>
    <n v="0"/>
    <n v="1.7394900000000001E-4"/>
    <n v="4.174405E-3"/>
    <n v="77600.756599999993"/>
  </r>
  <r>
    <n v="499"/>
    <x v="35"/>
    <s v="Package 3, LED Lighting + Standard Performance HP RTU or HP Boilers"/>
    <b v="1"/>
    <n v="11.490758400000001"/>
    <s v="Office"/>
    <s v="GA, Bibb County"/>
    <s v="3001_8000"/>
    <s v="Small Packaged Unit"/>
    <s v="gen2_t8_halogen"/>
    <s v="Georgia"/>
    <n v="9.5904040399999992"/>
    <s v="A: Non Food-Service Buildings with Small Packaged Units"/>
    <n v="2.1002999999999999E-4"/>
    <n v="2.4644700000000001E-4"/>
    <n v="0"/>
    <n v="0"/>
    <n v="0"/>
    <n v="1.0818170000000001E-3"/>
    <n v="5.3181400000000003E-4"/>
    <n v="3.5973400000000001E-4"/>
    <n v="0"/>
    <n v="9.4752899999999999E-5"/>
    <n v="0"/>
    <n v="0"/>
    <n v="0"/>
    <n v="0"/>
    <n v="0"/>
    <n v="1.0818170000000001E-3"/>
    <n v="5.3181400000000003E-4"/>
    <n v="3.5973400000000001E-4"/>
    <n v="0"/>
    <n v="9.4752899999999999E-5"/>
    <n v="2.0681179999999999E-3"/>
    <n v="63199.171219999997"/>
  </r>
  <r>
    <n v="1234"/>
    <x v="35"/>
    <s v="Package 3, LED Lighting + Standard Performance HP RTU or HP Boilers"/>
    <b v="1"/>
    <n v="4.8608500059999997"/>
    <s v="Office"/>
    <s v="GA, Bibb County"/>
    <s v="8001_12000"/>
    <s v="Small Packaged Unit"/>
    <s v="gen1_t12_incandescent"/>
    <s v="Georgia"/>
    <n v="12.27805556"/>
    <s v="A: Non Food-Service Buildings with Small Packaged Units"/>
    <n v="2.1179900000000001E-4"/>
    <n v="2.4267700000000001E-4"/>
    <n v="0"/>
    <n v="0"/>
    <n v="0"/>
    <n v="9.0932199999999995E-4"/>
    <n v="6.6633899999999995E-4"/>
    <n v="3.9713999999999998E-4"/>
    <n v="0"/>
    <n v="6.3579300000000003E-5"/>
    <n v="0"/>
    <n v="0"/>
    <n v="0"/>
    <n v="0"/>
    <n v="0"/>
    <n v="9.0932199999999995E-4"/>
    <n v="6.6633899999999995E-4"/>
    <n v="3.9713999999999998E-4"/>
    <n v="0"/>
    <n v="6.3579300000000003E-5"/>
    <n v="2.0364269999999999E-3"/>
    <n v="48608.500059999998"/>
  </r>
  <r>
    <n v="6139"/>
    <x v="35"/>
    <s v="Package 3, LED Lighting + Standard Performance HP RTU or HP Boilers"/>
    <b v="1"/>
    <n v="3.0392805269999998"/>
    <s v="Office"/>
    <s v="GA, Bibb County"/>
    <s v="12001_30000"/>
    <s v="Small Packaged Unit"/>
    <s v="gen5_led"/>
    <s v="Georgia"/>
    <n v="11.81468254"/>
    <s v="A: Non Food-Service Buildings with Small Packaged Units"/>
    <n v="2.7140900000000002E-4"/>
    <n v="3.0210799999999999E-4"/>
    <n v="0"/>
    <n v="0"/>
    <n v="0"/>
    <n v="1.313821E-3"/>
    <n v="5.4470799999999998E-4"/>
    <n v="6.2830600000000003E-4"/>
    <n v="0"/>
    <n v="0"/>
    <n v="0"/>
    <n v="0"/>
    <n v="8.619E-5"/>
    <n v="0"/>
    <n v="0"/>
    <n v="1.313821E-3"/>
    <n v="5.4470799999999998E-4"/>
    <n v="6.2830600000000003E-4"/>
    <n v="0"/>
    <n v="8.619E-5"/>
    <n v="2.5729960000000001E-3"/>
    <n v="63824.891060000002"/>
  </r>
  <r>
    <n v="19460"/>
    <x v="35"/>
    <s v="Package 3, LED Lighting + Standard Performance HP RTU or HP Boilers"/>
    <b v="1"/>
    <n v="0.35770594100000003"/>
    <s v="Office"/>
    <s v="GA, Bibb County"/>
    <s v="100001_150000"/>
    <s v="Small Packaged Unit"/>
    <s v="gen4_led"/>
    <s v="Georgia"/>
    <n v="11.67953333"/>
    <s v="A: Non Food-Service Buildings with Small Packaged Units"/>
    <n v="1.7184700000000001E-4"/>
    <n v="2.10058E-4"/>
    <n v="0"/>
    <n v="0"/>
    <n v="0"/>
    <n v="9.6902999999999996E-4"/>
    <n v="4.67804E-4"/>
    <n v="3.0133900000000002E-4"/>
    <n v="0"/>
    <n v="0"/>
    <n v="0"/>
    <n v="0"/>
    <n v="4.3746299999999998E-5"/>
    <n v="0"/>
    <n v="0"/>
    <n v="9.6902999999999996E-4"/>
    <n v="4.67804E-4"/>
    <n v="3.0133900000000002E-4"/>
    <n v="0"/>
    <n v="4.3746299999999998E-5"/>
    <n v="1.781922E-3"/>
    <n v="44713.242619999997"/>
  </r>
  <r>
    <n v="19461"/>
    <x v="35"/>
    <s v="Package 3, LED Lighting + Standard Performance HP RTU or HP Boilers"/>
    <b v="1"/>
    <n v="0.417575751"/>
    <s v="Office"/>
    <s v="GA, Bibb County"/>
    <s v="64001_70000"/>
    <s v="Small Packaged Unit"/>
    <s v="gen2_t8_halogen"/>
    <s v="Georgia"/>
    <n v="7.8337479270000001"/>
    <s v="A: Non Food-Service Buildings with Small Packaged Units"/>
    <n v="6.5870400000000005E-5"/>
    <n v="8.9118399999999997E-5"/>
    <n v="0"/>
    <n v="0"/>
    <n v="0"/>
    <n v="4.0298899999999997E-4"/>
    <n v="1.8787099999999999E-4"/>
    <n v="1.31729E-4"/>
    <n v="0"/>
    <n v="2.5247200000000001E-5"/>
    <n v="0"/>
    <n v="0"/>
    <n v="0"/>
    <n v="0"/>
    <n v="0"/>
    <n v="4.0298899999999997E-4"/>
    <n v="1.8787099999999999E-4"/>
    <n v="1.31729E-4"/>
    <n v="0"/>
    <n v="2.5247200000000001E-5"/>
    <n v="7.47837E-4"/>
    <n v="27977.57532"/>
  </r>
  <r>
    <n v="19462"/>
    <x v="35"/>
    <s v="Package 3, LED Lighting + Standard Performance HP RTU or HP Boilers"/>
    <b v="1"/>
    <n v="0.23031316600000001"/>
    <s v="Office"/>
    <s v="GA, Bibb County"/>
    <s v="80001_100000"/>
    <s v="Small Packaged Unit"/>
    <s v="gen2_t8_halogen"/>
    <s v="Georgia"/>
    <n v="13.599382719999999"/>
    <s v="A: Non Food-Service Buildings with Small Packaged Units"/>
    <n v="9.7653999999999997E-5"/>
    <n v="1.13391E-4"/>
    <n v="0"/>
    <n v="0"/>
    <n v="0"/>
    <n v="4.9855699999999995E-4"/>
    <n v="2.6984900000000001E-4"/>
    <n v="1.69927E-4"/>
    <n v="0"/>
    <n v="0"/>
    <n v="0"/>
    <n v="0"/>
    <n v="2.3521300000000001E-5"/>
    <n v="0"/>
    <n v="0"/>
    <n v="4.9855699999999995E-4"/>
    <n v="2.6984900000000001E-4"/>
    <n v="1.69927E-4"/>
    <n v="0"/>
    <n v="2.3521300000000001E-5"/>
    <n v="9.6184999999999999E-4"/>
    <n v="20728.18492"/>
  </r>
  <r>
    <n v="19464"/>
    <x v="35"/>
    <s v="Package 3, LED Lighting + Standard Performance HP RTU or HP Boilers"/>
    <b v="1"/>
    <n v="0.67838500800000001"/>
    <s v="Office"/>
    <s v="GA, Bibb County"/>
    <s v="40001_52000"/>
    <s v="Small Packaged Unit"/>
    <s v="gen2_t8_halogen"/>
    <s v="Georgia"/>
    <n v="14.529710140000001"/>
    <s v="A: Non Food-Service Buildings with Small Packaged Units"/>
    <n v="1.5909299999999999E-4"/>
    <n v="1.8168500000000001E-4"/>
    <n v="0"/>
    <n v="0"/>
    <n v="0"/>
    <n v="8.2450000000000004E-4"/>
    <n v="5.0693600000000004E-4"/>
    <n v="1.6447599999999999E-4"/>
    <n v="0"/>
    <n v="0"/>
    <n v="0"/>
    <n v="0"/>
    <n v="5.1187999999999998E-5"/>
    <n v="0"/>
    <n v="0"/>
    <n v="8.2450000000000004E-4"/>
    <n v="5.0693600000000004E-4"/>
    <n v="1.6447599999999999E-4"/>
    <n v="0"/>
    <n v="5.1187999999999998E-5"/>
    <n v="1.5470989999999999E-3"/>
    <n v="31205.71038"/>
  </r>
  <r>
    <n v="19465"/>
    <x v="35"/>
    <s v="Package 3, LED Lighting + Standard Performance HP RTU or HP Boilers"/>
    <b v="1"/>
    <n v="0.533936564"/>
    <s v="Office"/>
    <s v="GA, Bibb County"/>
    <s v="52001_64000"/>
    <s v="Small Packaged Unit"/>
    <s v="gen4_led"/>
    <s v="Georgia"/>
    <n v="8.9645114939999999"/>
    <s v="A: Non Food-Service Buildings with Small Packaged Units"/>
    <n v="8.9466899999999995E-5"/>
    <n v="1.10963E-4"/>
    <n v="0"/>
    <n v="0"/>
    <n v="0"/>
    <n v="4.7792599999999999E-4"/>
    <n v="2.9889800000000002E-4"/>
    <n v="1.33755E-4"/>
    <n v="0"/>
    <n v="0"/>
    <n v="0"/>
    <n v="0"/>
    <n v="3.6690399999999997E-5"/>
    <n v="0"/>
    <n v="0"/>
    <n v="4.7792599999999999E-4"/>
    <n v="2.9889800000000002E-4"/>
    <n v="1.33755E-4"/>
    <n v="0"/>
    <n v="3.6690399999999997E-5"/>
    <n v="9.4726499999999998E-4"/>
    <n v="30968.32072"/>
  </r>
  <r>
    <n v="22258"/>
    <x v="35"/>
    <s v="Package 3, LED Lighting + Standard Performance HP RTU or HP Boilers"/>
    <b v="1"/>
    <n v="0.39859335800000001"/>
    <s v="Office"/>
    <s v="GA, Bibb County"/>
    <s v="70001_80000"/>
    <s v="Zone-by-Zone"/>
    <s v="gen3_t5_cfl"/>
    <s v="Georgia"/>
    <n v="7.4569999999999999"/>
    <s v="I: Non-Lodging Buildings with Zone-by-Zone Systems"/>
    <n v="7.2884899999999997E-5"/>
    <n v="8.8559499999999998E-5"/>
    <n v="0"/>
    <n v="0"/>
    <n v="0"/>
    <n v="3.6252700000000002E-4"/>
    <n v="2.0172300000000001E-4"/>
    <n v="1.5657299999999999E-4"/>
    <n v="0"/>
    <n v="0"/>
    <n v="0"/>
    <n v="0"/>
    <n v="3.9830799999999998E-5"/>
    <n v="0"/>
    <n v="0"/>
    <n v="3.6252700000000002E-4"/>
    <n v="2.0172300000000001E-4"/>
    <n v="1.5657299999999999E-4"/>
    <n v="0"/>
    <n v="3.9830799999999998E-5"/>
    <n v="7.6064600000000002E-4"/>
    <n v="29894.50186"/>
  </r>
  <r>
    <n v="24953"/>
    <x v="35"/>
    <s v="Package 3, LED Lighting + Standard Performance HP RTU or HP Boilers"/>
    <b v="1"/>
    <n v="0.318936518"/>
    <s v="Office"/>
    <s v="GA, Bibb County"/>
    <s v="30001_40000"/>
    <s v="Small Packaged Unit"/>
    <s v="gen2_t8_halogen"/>
    <s v="Georgia"/>
    <n v="13.74555556"/>
    <s v="A: Non Food-Service Buildings with Small Packaged Units"/>
    <n v="5.5905400000000002E-5"/>
    <n v="6.23911E-5"/>
    <n v="0"/>
    <n v="0"/>
    <n v="0"/>
    <n v="2.6727599999999999E-4"/>
    <n v="1.88102E-4"/>
    <n v="5.3823399999999997E-5"/>
    <n v="0"/>
    <n v="1.4352899999999999E-5"/>
    <n v="0"/>
    <n v="0"/>
    <n v="0"/>
    <n v="0"/>
    <n v="0"/>
    <n v="2.6727599999999999E-4"/>
    <n v="1.88102E-4"/>
    <n v="5.3823399999999997E-5"/>
    <n v="0"/>
    <n v="1.4352899999999999E-5"/>
    <n v="5.2355399999999997E-4"/>
    <n v="11162.778130000001"/>
  </r>
  <r>
    <n v="39679"/>
    <x v="35"/>
    <s v="Package 3, LED Lighting + Standard Performance HP RTU or HP Boilers"/>
    <b v="1"/>
    <n v="0.159007961"/>
    <s v="Office"/>
    <s v="GA, Bibb County"/>
    <s v="200001_400000"/>
    <s v="Multizone CAV/VAV"/>
    <s v="gen2_t8_halogen"/>
    <s v="Georgia"/>
    <n v="10.08734259"/>
    <s v="F: Buildings with Electric Resistance Multizone Systems"/>
    <n v="1.7725999999999999E-4"/>
    <n v="1.95661E-4"/>
    <n v="0"/>
    <n v="0"/>
    <n v="0"/>
    <n v="8.7256699999999998E-4"/>
    <n v="5.5534099999999999E-4"/>
    <n v="1.9706899999999999E-4"/>
    <n v="0"/>
    <n v="1.6914200000000001E-5"/>
    <n v="0"/>
    <n v="0"/>
    <n v="0"/>
    <n v="0"/>
    <n v="0"/>
    <n v="8.7256699999999998E-4"/>
    <n v="5.5534099999999999E-4"/>
    <n v="1.9706899999999999E-4"/>
    <n v="0"/>
    <n v="1.6914200000000001E-5"/>
    <n v="1.64189E-3"/>
    <n v="47702.388339999998"/>
  </r>
  <r>
    <n v="39683"/>
    <x v="35"/>
    <s v="Package 3, LED Lighting + Standard Performance HP RTU or HP Boilers"/>
    <b v="1"/>
    <n v="8.8126999999999997E-2"/>
    <s v="Office"/>
    <s v="GA, Bibb County"/>
    <s v="400001_600000"/>
    <s v="Multizone CAV/VAV"/>
    <s v="gen1_t12_incandescent"/>
    <s v="Georgia"/>
    <n v="13.746577780000001"/>
    <s v="F: Buildings with Electric Resistance Multizone Systems"/>
    <n v="2.1897600000000001E-4"/>
    <n v="2.4629799999999999E-4"/>
    <n v="0"/>
    <n v="0"/>
    <n v="0"/>
    <n v="1.238526E-3"/>
    <n v="5.8733699999999995E-4"/>
    <n v="2.2699100000000001E-4"/>
    <n v="0"/>
    <n v="1.39567E-5"/>
    <n v="0"/>
    <n v="0"/>
    <n v="0"/>
    <n v="0"/>
    <n v="0"/>
    <n v="1.238526E-3"/>
    <n v="5.8733699999999995E-4"/>
    <n v="2.2699100000000001E-4"/>
    <n v="0"/>
    <n v="1.39567E-5"/>
    <n v="2.0668100000000001E-3"/>
    <n v="44063.499819999997"/>
  </r>
  <r>
    <n v="43823"/>
    <x v="35"/>
    <s v="Package 3, LED Lighting + Standard Performance HP RTU or HP Boilers"/>
    <b v="1"/>
    <n v="7.4164390999999996E-2"/>
    <s v="Office"/>
    <s v="GA, Bibb County"/>
    <s v="600001_1mil"/>
    <s v="Multizone CAV/VAV"/>
    <s v="gen3_t5_cfl"/>
    <s v="Georgia"/>
    <n v="14.49494097"/>
    <s v="D: Buildings with Hydronically Heated Multizone Systems"/>
    <n v="2.9636400000000002E-4"/>
    <n v="3.4855200000000002E-4"/>
    <n v="0"/>
    <n v="0"/>
    <n v="0"/>
    <n v="1.9609100000000002E-3"/>
    <n v="6.4491099999999997E-4"/>
    <n v="3.0681699999999997E-4"/>
    <n v="0"/>
    <n v="0"/>
    <n v="0"/>
    <n v="0"/>
    <n v="2.1827800000000001E-5"/>
    <n v="0"/>
    <n v="0"/>
    <n v="1.9609100000000002E-3"/>
    <n v="6.4491099999999997E-4"/>
    <n v="3.0681699999999997E-4"/>
    <n v="0"/>
    <n v="2.1827800000000001E-5"/>
    <n v="2.9344649999999998E-3"/>
    <n v="59331.512739999998"/>
  </r>
  <r>
    <n v="51181"/>
    <x v="35"/>
    <s v="Package 3, LED Lighting + Standard Performance HP RTU or HP Boilers"/>
    <b v="1"/>
    <n v="0.42843368100000001"/>
    <s v="Office"/>
    <s v="GA, Bibb County"/>
    <s v="150001_200000"/>
    <s v="Multizone CAV/VAV"/>
    <s v="gen2_t8_halogen"/>
    <s v="Georgia"/>
    <n v="9.1872698410000009"/>
    <s v="D: Buildings with Hydronically Heated Multizone Systems"/>
    <n v="2.5317699999999999E-4"/>
    <n v="2.8008800000000001E-4"/>
    <n v="0"/>
    <n v="0"/>
    <n v="0"/>
    <n v="1.13613E-3"/>
    <n v="6.46986E-4"/>
    <n v="5.3692300000000002E-4"/>
    <n v="0"/>
    <n v="3.0317699999999999E-5"/>
    <n v="0"/>
    <n v="0"/>
    <n v="0"/>
    <n v="0"/>
    <n v="0"/>
    <n v="1.13613E-3"/>
    <n v="6.46986E-4"/>
    <n v="5.3692300000000002E-4"/>
    <n v="0"/>
    <n v="3.0317699999999999E-5"/>
    <n v="2.3503640000000002E-3"/>
    <n v="74975.894100000005"/>
  </r>
  <r>
    <n v="496"/>
    <x v="36"/>
    <s v="Package 4, Package 1 + Package 2"/>
    <b v="1"/>
    <n v="81.383450730000007"/>
    <s v="Office"/>
    <s v="GA, Bibb County"/>
    <s v="_1000"/>
    <s v="Small Packaged Unit"/>
    <s v="gen2_t8_halogen"/>
    <s v="Georgia"/>
    <n v="19.69166667"/>
    <s v="A: Non Food-Service Buildings with Small Packaged Units"/>
    <n v="5.9569699999999996E-4"/>
    <n v="6.2428099999999997E-4"/>
    <n v="0"/>
    <n v="0"/>
    <n v="0"/>
    <n v="2.1366850000000001E-3"/>
    <n v="1.562017E-3"/>
    <n v="1.246528E-3"/>
    <n v="0"/>
    <n v="0"/>
    <n v="0"/>
    <n v="0"/>
    <n v="5.2298600000000002E-4"/>
    <n v="0"/>
    <n v="0"/>
    <n v="2.1366850000000001E-3"/>
    <n v="1.562017E-3"/>
    <n v="1.246528E-3"/>
    <n v="0"/>
    <n v="5.2298600000000002E-4"/>
    <n v="5.4682159999999997E-3"/>
    <n v="81383.450729999997"/>
  </r>
  <r>
    <n v="497"/>
    <x v="36"/>
    <s v="Package 4, Package 1 + Package 2"/>
    <b v="1"/>
    <n v="38.800378299999998"/>
    <s v="Office"/>
    <s v="GA, Bibb County"/>
    <s v="1001_3000"/>
    <s v="Small Packaged Unit"/>
    <s v="gen2_t8_halogen"/>
    <s v="Georgia"/>
    <n v="13.097222220000001"/>
    <s v="A: Non Food-Service Buildings with Small Packaged Units"/>
    <n v="3.8175999999999998E-4"/>
    <n v="4.13282E-4"/>
    <n v="0"/>
    <n v="0"/>
    <n v="0"/>
    <n v="1.2926649999999999E-3"/>
    <n v="1.1190830000000001E-3"/>
    <n v="8.8224799999999997E-4"/>
    <n v="0"/>
    <n v="1.7394900000000001E-4"/>
    <n v="0"/>
    <n v="0"/>
    <n v="0"/>
    <n v="0"/>
    <n v="0"/>
    <n v="1.2926649999999999E-3"/>
    <n v="1.1190830000000001E-3"/>
    <n v="8.8224799999999997E-4"/>
    <n v="0"/>
    <n v="1.7394900000000001E-4"/>
    <n v="3.4679450000000001E-3"/>
    <n v="77600.756599999993"/>
  </r>
  <r>
    <n v="499"/>
    <x v="36"/>
    <s v="Package 4, Package 1 + Package 2"/>
    <b v="1"/>
    <n v="11.490758400000001"/>
    <s v="Office"/>
    <s v="GA, Bibb County"/>
    <s v="3001_8000"/>
    <s v="Small Packaged Unit"/>
    <s v="gen2_t8_halogen"/>
    <s v="Georgia"/>
    <n v="7.766666667"/>
    <s v="A: Non Food-Service Buildings with Small Packaged Units"/>
    <n v="1.7119100000000001E-4"/>
    <n v="1.9959200000000001E-4"/>
    <n v="0"/>
    <n v="0"/>
    <n v="0"/>
    <n v="6.8864700000000002E-4"/>
    <n v="5.3181400000000003E-4"/>
    <n v="3.5973400000000001E-4"/>
    <n v="0"/>
    <n v="9.4752899999999999E-5"/>
    <n v="0"/>
    <n v="0"/>
    <n v="0"/>
    <n v="0"/>
    <n v="0"/>
    <n v="6.8864700000000002E-4"/>
    <n v="5.3181400000000003E-4"/>
    <n v="3.5973400000000001E-4"/>
    <n v="0"/>
    <n v="9.4752899999999999E-5"/>
    <n v="1.674839E-3"/>
    <n v="63199.171219999997"/>
  </r>
  <r>
    <n v="1234"/>
    <x v="36"/>
    <s v="Package 4, Package 1 + Package 2"/>
    <b v="1"/>
    <n v="4.8608500059999997"/>
    <s v="Office"/>
    <s v="GA, Bibb County"/>
    <s v="8001_12000"/>
    <s v="Small Packaged Unit"/>
    <s v="gen1_t12_incandescent"/>
    <s v="Georgia"/>
    <n v="10.561666669999999"/>
    <s v="A: Non Food-Service Buildings with Small Packaged Units"/>
    <n v="1.8442E-4"/>
    <n v="2.08753E-4"/>
    <n v="0"/>
    <n v="0"/>
    <n v="0"/>
    <n v="6.2464400000000005E-4"/>
    <n v="6.6633899999999995E-4"/>
    <n v="3.9713999999999998E-4"/>
    <n v="0"/>
    <n v="6.3579300000000003E-5"/>
    <n v="0"/>
    <n v="0"/>
    <n v="0"/>
    <n v="0"/>
    <n v="0"/>
    <n v="6.2464400000000005E-4"/>
    <n v="6.6633899999999995E-4"/>
    <n v="3.9713999999999998E-4"/>
    <n v="0"/>
    <n v="6.3579300000000003E-5"/>
    <n v="1.751748E-3"/>
    <n v="48608.500059999998"/>
  </r>
  <r>
    <n v="6139"/>
    <x v="36"/>
    <s v="Package 4, Package 1 + Package 2"/>
    <b v="1"/>
    <n v="3.0392805269999998"/>
    <s v="Office"/>
    <s v="GA, Bibb County"/>
    <s v="12001_30000"/>
    <s v="Small Packaged Unit"/>
    <s v="gen5_led"/>
    <s v="Georgia"/>
    <n v="10.08108466"/>
    <s v="A: Non Food-Service Buildings with Small Packaged Units"/>
    <n v="2.3252900000000001E-4"/>
    <n v="2.5711400000000002E-4"/>
    <n v="0"/>
    <n v="0"/>
    <n v="0"/>
    <n v="9.3625000000000002E-4"/>
    <n v="5.4470799999999998E-4"/>
    <n v="6.2830600000000003E-4"/>
    <n v="0"/>
    <n v="0"/>
    <n v="0"/>
    <n v="0"/>
    <n v="8.619E-5"/>
    <n v="0"/>
    <n v="0"/>
    <n v="9.3625000000000002E-4"/>
    <n v="5.4470799999999998E-4"/>
    <n v="6.2830600000000003E-4"/>
    <n v="0"/>
    <n v="8.619E-5"/>
    <n v="2.1954539999999999E-3"/>
    <n v="63824.891060000002"/>
  </r>
  <r>
    <n v="19460"/>
    <x v="36"/>
    <s v="Package 4, Package 1 + Package 2"/>
    <b v="1"/>
    <n v="0.35770594100000003"/>
    <s v="Office"/>
    <s v="GA, Bibb County"/>
    <s v="100001_150000"/>
    <s v="Small Packaged Unit"/>
    <s v="gen4_led"/>
    <s v="Georgia"/>
    <n v="10.545400000000001"/>
    <s v="A: Non Food-Service Buildings with Small Packaged Units"/>
    <n v="1.5917199999999999E-4"/>
    <n v="1.89438E-4"/>
    <n v="0"/>
    <n v="0"/>
    <n v="0"/>
    <n v="7.96004E-4"/>
    <n v="4.67804E-4"/>
    <n v="3.0133900000000002E-4"/>
    <n v="0"/>
    <n v="0"/>
    <n v="0"/>
    <n v="0"/>
    <n v="4.3746299999999998E-5"/>
    <n v="0"/>
    <n v="0"/>
    <n v="7.96004E-4"/>
    <n v="4.67804E-4"/>
    <n v="3.0133900000000002E-4"/>
    <n v="0"/>
    <n v="4.3746299999999998E-5"/>
    <n v="1.60889E-3"/>
    <n v="44713.242619999997"/>
  </r>
  <r>
    <n v="19461"/>
    <x v="36"/>
    <s v="Package 4, Package 1 + Package 2"/>
    <b v="1"/>
    <n v="0.417575751"/>
    <s v="Office"/>
    <s v="GA, Bibb County"/>
    <s v="64001_70000"/>
    <s v="Small Packaged Unit"/>
    <s v="gen2_t8_halogen"/>
    <s v="Georgia"/>
    <n v="6.3531509120000003"/>
    <s v="A: Non Food-Service Buildings with Small Packaged Units"/>
    <n v="5.4819299999999999E-5"/>
    <n v="7.2274799999999995E-5"/>
    <n v="0"/>
    <n v="0"/>
    <n v="0"/>
    <n v="2.6164599999999998E-4"/>
    <n v="1.8787099999999999E-4"/>
    <n v="1.31729E-4"/>
    <n v="0"/>
    <n v="2.5247200000000001E-5"/>
    <n v="0"/>
    <n v="0"/>
    <n v="0"/>
    <n v="0"/>
    <n v="0"/>
    <n v="2.6164599999999998E-4"/>
    <n v="1.8787099999999999E-4"/>
    <n v="1.31729E-4"/>
    <n v="0"/>
    <n v="2.5247200000000001E-5"/>
    <n v="6.0649399999999996E-4"/>
    <n v="27977.57532"/>
  </r>
  <r>
    <n v="19462"/>
    <x v="36"/>
    <s v="Package 4, Package 1 + Package 2"/>
    <b v="1"/>
    <n v="0.23031316600000001"/>
    <s v="Office"/>
    <s v="GA, Bibb County"/>
    <s v="80001_100000"/>
    <s v="Small Packaged Unit"/>
    <s v="gen2_t8_halogen"/>
    <s v="Georgia"/>
    <n v="11.7137037"/>
    <s v="A: Non Food-Service Buildings with Small Packaged Units"/>
    <n v="8.5743100000000002E-5"/>
    <n v="9.7497200000000006E-5"/>
    <n v="0"/>
    <n v="0"/>
    <n v="0"/>
    <n v="3.65187E-4"/>
    <n v="2.6984900000000001E-4"/>
    <n v="1.69927E-4"/>
    <n v="0"/>
    <n v="0"/>
    <n v="0"/>
    <n v="0"/>
    <n v="2.35191E-5"/>
    <n v="0"/>
    <n v="0"/>
    <n v="3.65187E-4"/>
    <n v="2.6984900000000001E-4"/>
    <n v="1.69927E-4"/>
    <n v="0"/>
    <n v="2.35191E-5"/>
    <n v="8.2848100000000005E-4"/>
    <n v="20728.18492"/>
  </r>
  <r>
    <n v="19464"/>
    <x v="36"/>
    <s v="Package 4, Package 1 + Package 2"/>
    <b v="1"/>
    <n v="0.67838500800000001"/>
    <s v="Office"/>
    <s v="GA, Bibb County"/>
    <s v="40001_52000"/>
    <s v="Small Packaged Unit"/>
    <s v="gen2_t8_halogen"/>
    <s v="Georgia"/>
    <n v="12.25640097"/>
    <s v="A: Non Food-Service Buildings with Small Packaged Units"/>
    <n v="1.3597699999999999E-4"/>
    <n v="1.5283899999999999E-4"/>
    <n v="0"/>
    <n v="0"/>
    <n v="0"/>
    <n v="5.8244099999999995E-4"/>
    <n v="5.0693600000000004E-4"/>
    <n v="1.6447599999999999E-4"/>
    <n v="0"/>
    <n v="0"/>
    <n v="0"/>
    <n v="0"/>
    <n v="5.1187999999999998E-5"/>
    <n v="0"/>
    <n v="0"/>
    <n v="5.8244099999999995E-4"/>
    <n v="5.0693600000000004E-4"/>
    <n v="1.6447599999999999E-4"/>
    <n v="0"/>
    <n v="5.1187999999999998E-5"/>
    <n v="1.3050410000000001E-3"/>
    <n v="31205.71038"/>
  </r>
  <r>
    <n v="19465"/>
    <x v="36"/>
    <s v="Package 4, Package 1 + Package 2"/>
    <b v="1"/>
    <n v="0.533936564"/>
    <s v="Office"/>
    <s v="GA, Bibb County"/>
    <s v="52001_64000"/>
    <s v="Small Packaged Unit"/>
    <s v="gen4_led"/>
    <s v="Georgia"/>
    <n v="7.7762931030000004"/>
    <s v="A: Non Food-Service Buildings with Small Packaged Units"/>
    <n v="7.9123599999999996E-5"/>
    <n v="9.6000200000000003E-5"/>
    <n v="0"/>
    <n v="0"/>
    <n v="0"/>
    <n v="3.5236399999999998E-4"/>
    <n v="2.9889800000000002E-4"/>
    <n v="1.33755E-4"/>
    <n v="0"/>
    <n v="0"/>
    <n v="0"/>
    <n v="0"/>
    <n v="3.6690399999999997E-5"/>
    <n v="0"/>
    <n v="0"/>
    <n v="3.5236399999999998E-4"/>
    <n v="2.9889800000000002E-4"/>
    <n v="1.33755E-4"/>
    <n v="0"/>
    <n v="3.6690399999999997E-5"/>
    <n v="8.2170799999999999E-4"/>
    <n v="30968.32072"/>
  </r>
  <r>
    <n v="22258"/>
    <x v="36"/>
    <s v="Package 4, Package 1 + Package 2"/>
    <b v="0"/>
    <n v="0.39859335800000001"/>
    <s v="Office"/>
    <s v="GA, Bibb County"/>
    <s v="70001_80000"/>
    <s v="Zone-by-Zone"/>
    <s v="gen3_t5_cfl"/>
    <s v="Georgia"/>
    <n v="9.0471481479999998"/>
    <s v="I: Non-Lodging Buildings with Zone-by-Zone Systems"/>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36"/>
    <s v="Package 4, Package 1 + Package 2"/>
    <b v="1"/>
    <n v="0.318936518"/>
    <s v="Office"/>
    <s v="GA, Bibb County"/>
    <s v="30001_40000"/>
    <s v="Small Packaged Unit"/>
    <s v="gen2_t8_halogen"/>
    <s v="Georgia"/>
    <n v="10.939523810000001"/>
    <s v="A: Non Food-Service Buildings with Small Packaged Units"/>
    <n v="4.4005299999999997E-5"/>
    <n v="4.9654499999999997E-5"/>
    <n v="0"/>
    <n v="0"/>
    <n v="0"/>
    <n v="1.60397E-4"/>
    <n v="1.88102E-4"/>
    <n v="5.3823399999999997E-5"/>
    <n v="0"/>
    <n v="1.4352899999999999E-5"/>
    <n v="0"/>
    <n v="0"/>
    <n v="0"/>
    <n v="0"/>
    <n v="0"/>
    <n v="1.60397E-4"/>
    <n v="1.88102E-4"/>
    <n v="5.3823399999999997E-5"/>
    <n v="0"/>
    <n v="1.4352899999999999E-5"/>
    <n v="4.1667499999999998E-4"/>
    <n v="11162.778130000001"/>
  </r>
  <r>
    <n v="39679"/>
    <x v="36"/>
    <s v="Package 4, Package 1 + Package 2"/>
    <b v="1"/>
    <n v="0.159007961"/>
    <s v="Office"/>
    <s v="GA, Bibb County"/>
    <s v="200001_400000"/>
    <s v="Multizone CAV/VAV"/>
    <s v="gen2_t8_halogen"/>
    <s v="Georgia"/>
    <n v="9.4217685190000005"/>
    <s v="F: Buildings with Electric Resistance Multizone Systems"/>
    <n v="1.6339100000000001E-4"/>
    <n v="1.8275100000000001E-4"/>
    <n v="0"/>
    <n v="0"/>
    <n v="0"/>
    <n v="7.6423300000000001E-4"/>
    <n v="5.5534099999999999E-4"/>
    <n v="1.9706899999999999E-4"/>
    <n v="0"/>
    <n v="1.6914200000000001E-5"/>
    <n v="0"/>
    <n v="0"/>
    <n v="0"/>
    <n v="0"/>
    <n v="0"/>
    <n v="7.6423300000000001E-4"/>
    <n v="5.5534099999999999E-4"/>
    <n v="1.9706899999999999E-4"/>
    <n v="0"/>
    <n v="1.6914200000000001E-5"/>
    <n v="1.5335559999999999E-3"/>
    <n v="47702.388339999998"/>
  </r>
  <r>
    <n v="39683"/>
    <x v="36"/>
    <s v="Package 4, Package 1 + Package 2"/>
    <b v="1"/>
    <n v="8.8126999999999997E-2"/>
    <s v="Office"/>
    <s v="GA, Bibb County"/>
    <s v="400001_600000"/>
    <s v="Multizone CAV/VAV"/>
    <s v="gen1_t12_incandescent"/>
    <s v="Georgia"/>
    <n v="13.32118889"/>
    <s v="F: Buildings with Electric Resistance Multizone Systems"/>
    <n v="2.131E-4"/>
    <n v="2.38676E-4"/>
    <n v="0"/>
    <n v="0"/>
    <n v="0"/>
    <n v="1.174568E-3"/>
    <n v="5.8733699999999995E-4"/>
    <n v="2.2699100000000001E-4"/>
    <n v="0"/>
    <n v="1.39567E-5"/>
    <n v="0"/>
    <n v="0"/>
    <n v="0"/>
    <n v="0"/>
    <n v="0"/>
    <n v="1.174568E-3"/>
    <n v="5.8733699999999995E-4"/>
    <n v="2.2699100000000001E-4"/>
    <n v="0"/>
    <n v="1.39567E-5"/>
    <n v="2.0028530000000002E-3"/>
    <n v="44063.499819999997"/>
  </r>
  <r>
    <n v="43823"/>
    <x v="36"/>
    <s v="Package 4, Package 1 + Package 2"/>
    <b v="1"/>
    <n v="7.4164390999999996E-2"/>
    <s v="Office"/>
    <s v="GA, Bibb County"/>
    <s v="600001_1mil"/>
    <s v="Multizone CAV/VAV"/>
    <s v="gen3_t5_cfl"/>
    <s v="Georgia"/>
    <n v="14.100170139999999"/>
    <s v="D: Buildings with Hydronically Heated Multizone Systems"/>
    <n v="2.8857600000000002E-4"/>
    <n v="3.3902800000000001E-4"/>
    <n v="0"/>
    <n v="0"/>
    <n v="0"/>
    <n v="1.8809880000000001E-3"/>
    <n v="6.4491099999999997E-4"/>
    <n v="3.0681699999999997E-4"/>
    <n v="0"/>
    <n v="0"/>
    <n v="0"/>
    <n v="0"/>
    <n v="2.1827800000000001E-5"/>
    <n v="0"/>
    <n v="0"/>
    <n v="1.8809880000000001E-3"/>
    <n v="6.4491099999999997E-4"/>
    <n v="3.0681699999999997E-4"/>
    <n v="0"/>
    <n v="2.1827800000000001E-5"/>
    <n v="2.854545E-3"/>
    <n v="59331.512739999998"/>
  </r>
  <r>
    <n v="51181"/>
    <x v="36"/>
    <s v="Package 4, Package 1 + Package 2"/>
    <b v="1"/>
    <n v="0.42843368100000001"/>
    <s v="Office"/>
    <s v="GA, Bibb County"/>
    <s v="150001_200000"/>
    <s v="Multizone CAV/VAV"/>
    <s v="gen2_t8_halogen"/>
    <s v="Georgia"/>
    <n v="8.2911111109999993"/>
    <s v="D: Buildings with Hydronically Heated Multizone Systems"/>
    <n v="2.2553100000000001E-4"/>
    <n v="2.52768E-4"/>
    <n v="0"/>
    <n v="0"/>
    <n v="0"/>
    <n v="9.0687500000000002E-4"/>
    <n v="6.46986E-4"/>
    <n v="5.3692300000000002E-4"/>
    <n v="0"/>
    <n v="3.0317699999999999E-5"/>
    <n v="0"/>
    <n v="0"/>
    <n v="0"/>
    <n v="0"/>
    <n v="0"/>
    <n v="9.0687500000000002E-4"/>
    <n v="6.46986E-4"/>
    <n v="5.3692300000000002E-4"/>
    <n v="0"/>
    <n v="3.0317699999999999E-5"/>
    <n v="2.1211009999999998E-3"/>
    <n v="74975.894100000005"/>
  </r>
  <r>
    <n v="496"/>
    <x v="37"/>
    <s v="Package 5, Variable Speed HP RTU or HP Boilers + Economizer + DCV + Energy Recovery"/>
    <b v="1"/>
    <n v="81.383450730000007"/>
    <s v="Office"/>
    <s v="GA, Bibb County"/>
    <s v="_1000"/>
    <s v="Small Packaged Unit"/>
    <s v="gen2_t8_halogen"/>
    <s v="Georgia"/>
    <n v="23.28055556"/>
    <s v="A: Non Food-Service Buildings with Small Packaged Units"/>
    <n v="6.8596599999999998E-4"/>
    <n v="7.4297800000000004E-4"/>
    <n v="0"/>
    <n v="0"/>
    <n v="0"/>
    <n v="2.8795100000000001E-3"/>
    <n v="1.562017E-3"/>
    <n v="1.500307E-3"/>
    <n v="0"/>
    <n v="0"/>
    <n v="0"/>
    <n v="0"/>
    <n v="5.2298600000000002E-4"/>
    <n v="0"/>
    <n v="0"/>
    <n v="2.8795100000000001E-3"/>
    <n v="1.562017E-3"/>
    <n v="1.500307E-3"/>
    <n v="0"/>
    <n v="5.2298600000000002E-4"/>
    <n v="6.4648209999999999E-3"/>
    <n v="81383.450729999997"/>
  </r>
  <r>
    <n v="497"/>
    <x v="37"/>
    <s v="Package 5, Variable Speed HP RTU or HP Boilers + Economizer + DCV + Energy Recovery"/>
    <b v="1"/>
    <n v="38.800378299999998"/>
    <s v="Office"/>
    <s v="GA, Bibb County"/>
    <s v="1001_3000"/>
    <s v="Small Packaged Unit"/>
    <s v="gen2_t8_halogen"/>
    <s v="Georgia"/>
    <n v="15.369444440000001"/>
    <s v="A: Non Food-Service Buildings with Small Packaged Units"/>
    <n v="4.3753599999999998E-4"/>
    <n v="4.8494400000000001E-4"/>
    <n v="0"/>
    <n v="0"/>
    <n v="0"/>
    <n v="1.567747E-3"/>
    <n v="1.1190830000000001E-3"/>
    <n v="1.208448E-3"/>
    <n v="0"/>
    <n v="1.7394900000000001E-4"/>
    <n v="0"/>
    <n v="0"/>
    <n v="0"/>
    <n v="0"/>
    <n v="0"/>
    <n v="1.567747E-3"/>
    <n v="1.1190830000000001E-3"/>
    <n v="1.208448E-3"/>
    <n v="0"/>
    <n v="1.7394900000000001E-4"/>
    <n v="4.0695949999999996E-3"/>
    <n v="77600.756599999993"/>
  </r>
  <r>
    <n v="499"/>
    <x v="37"/>
    <s v="Package 5, Variable Speed HP RTU or HP Boilers + Economizer + DCV + Energy Recovery"/>
    <b v="1"/>
    <n v="11.490758400000001"/>
    <s v="Office"/>
    <s v="GA, Bibb County"/>
    <s v="3001_8000"/>
    <s v="Small Packaged Unit"/>
    <s v="gen2_t8_halogen"/>
    <s v="Georgia"/>
    <n v="8.7803030300000007"/>
    <s v="A: Non Food-Service Buildings with Small Packaged Units"/>
    <n v="1.8806199999999999E-4"/>
    <n v="2.25634E-4"/>
    <n v="0"/>
    <n v="0"/>
    <n v="0"/>
    <n v="7.8089499999999998E-4"/>
    <n v="5.3181400000000003E-4"/>
    <n v="4.8596300000000001E-4"/>
    <n v="0"/>
    <n v="9.4752899999999999E-5"/>
    <n v="0"/>
    <n v="0"/>
    <n v="0"/>
    <n v="0"/>
    <n v="0"/>
    <n v="7.8089499999999998E-4"/>
    <n v="5.3181400000000003E-4"/>
    <n v="4.8596300000000001E-4"/>
    <n v="0"/>
    <n v="9.4752899999999999E-5"/>
    <n v="1.8934240000000001E-3"/>
    <n v="63199.171219999997"/>
  </r>
  <r>
    <n v="1234"/>
    <x v="37"/>
    <s v="Package 5, Variable Speed HP RTU or HP Boilers + Economizer + DCV + Energy Recovery"/>
    <b v="1"/>
    <n v="4.8608500059999997"/>
    <s v="Office"/>
    <s v="GA, Bibb County"/>
    <s v="8001_12000"/>
    <s v="Small Packaged Unit"/>
    <s v="gen1_t12_incandescent"/>
    <s v="Georgia"/>
    <n v="12.65694444"/>
    <s v="A: Non Food-Service Buildings with Small Packaged Units"/>
    <n v="2.10831E-4"/>
    <n v="2.5016699999999998E-4"/>
    <n v="0"/>
    <n v="0"/>
    <n v="0"/>
    <n v="6.4555999999999999E-4"/>
    <n v="6.6633899999999995E-4"/>
    <n v="7.23791E-4"/>
    <n v="0"/>
    <n v="6.3579300000000003E-5"/>
    <n v="0"/>
    <n v="0"/>
    <n v="0"/>
    <n v="0"/>
    <n v="0"/>
    <n v="6.4555999999999999E-4"/>
    <n v="6.6633899999999995E-4"/>
    <n v="7.23791E-4"/>
    <n v="0"/>
    <n v="6.3579300000000003E-5"/>
    <n v="2.099269E-3"/>
    <n v="48608.500059999998"/>
  </r>
  <r>
    <n v="6139"/>
    <x v="37"/>
    <s v="Package 5, Variable Speed HP RTU or HP Boilers + Economizer + DCV + Energy Recovery"/>
    <b v="1"/>
    <n v="3.0392805269999998"/>
    <s v="Office"/>
    <s v="GA, Bibb County"/>
    <s v="12001_30000"/>
    <s v="Small Packaged Unit"/>
    <s v="gen5_led"/>
    <s v="Georgia"/>
    <n v="10.40555556"/>
    <s v="A: Non Food-Service Buildings with Small Packaged Units"/>
    <n v="2.38001E-4"/>
    <n v="2.6553699999999999E-4"/>
    <n v="0"/>
    <n v="0"/>
    <n v="0"/>
    <n v="1.006942E-3"/>
    <n v="5.4470799999999998E-4"/>
    <n v="6.2830600000000003E-4"/>
    <n v="0"/>
    <n v="0"/>
    <n v="0"/>
    <n v="0"/>
    <n v="8.619E-5"/>
    <n v="0"/>
    <n v="0"/>
    <n v="1.006942E-3"/>
    <n v="5.4470799999999998E-4"/>
    <n v="6.2830600000000003E-4"/>
    <n v="0"/>
    <n v="8.619E-5"/>
    <n v="2.2661169999999998E-3"/>
    <n v="63824.891060000002"/>
  </r>
  <r>
    <n v="19460"/>
    <x v="37"/>
    <s v="Package 5, Variable Speed HP RTU or HP Boilers + Economizer + DCV + Energy Recovery"/>
    <b v="1"/>
    <n v="0.35770594100000003"/>
    <s v="Office"/>
    <s v="GA, Bibb County"/>
    <s v="100001_150000"/>
    <s v="Small Packaged Unit"/>
    <s v="gen4_led"/>
    <s v="Georgia"/>
    <n v="10.87042222"/>
    <s v="A: Non Food-Service Buildings with Small Packaged Units"/>
    <n v="1.6232900000000001E-4"/>
    <n v="1.9534700000000001E-4"/>
    <n v="0"/>
    <n v="0"/>
    <n v="0"/>
    <n v="8.4558599999999995E-4"/>
    <n v="4.67804E-4"/>
    <n v="3.0133900000000002E-4"/>
    <n v="0"/>
    <n v="0"/>
    <n v="0"/>
    <n v="0"/>
    <n v="4.3749699999999999E-5"/>
    <n v="0"/>
    <n v="0"/>
    <n v="8.4558599999999995E-4"/>
    <n v="4.67804E-4"/>
    <n v="3.0133900000000002E-4"/>
    <n v="0"/>
    <n v="4.3749699999999999E-5"/>
    <n v="1.6584779999999999E-3"/>
    <n v="44713.242619999997"/>
  </r>
  <r>
    <n v="19461"/>
    <x v="37"/>
    <s v="Package 5, Variable Speed HP RTU or HP Boilers + Economizer + DCV + Energy Recovery"/>
    <b v="1"/>
    <n v="0.417575751"/>
    <s v="Office"/>
    <s v="GA, Bibb County"/>
    <s v="64001_70000"/>
    <s v="Small Packaged Unit"/>
    <s v="gen2_t8_halogen"/>
    <s v="Georgia"/>
    <n v="7.7189054730000004"/>
    <s v="A: Non Food-Service Buildings with Small Packaged Units"/>
    <n v="6.5178600000000006E-5"/>
    <n v="8.7811899999999999E-5"/>
    <n v="0"/>
    <n v="0"/>
    <n v="0"/>
    <n v="3.3187400000000001E-4"/>
    <n v="1.8787099999999999E-4"/>
    <n v="1.91881E-4"/>
    <n v="0"/>
    <n v="2.52511E-5"/>
    <n v="0"/>
    <n v="0"/>
    <n v="0"/>
    <n v="0"/>
    <n v="0"/>
    <n v="3.3187400000000001E-4"/>
    <n v="1.8787099999999999E-4"/>
    <n v="1.91881E-4"/>
    <n v="0"/>
    <n v="2.52511E-5"/>
    <n v="7.3687299999999998E-4"/>
    <n v="27977.57532"/>
  </r>
  <r>
    <n v="19462"/>
    <x v="37"/>
    <s v="Package 5, Variable Speed HP RTU or HP Boilers + Economizer + DCV + Energy Recovery"/>
    <b v="1"/>
    <n v="0.23031316600000001"/>
    <s v="Office"/>
    <s v="GA, Bibb County"/>
    <s v="80001_100000"/>
    <s v="Small Packaged Unit"/>
    <s v="gen2_t8_halogen"/>
    <s v="Georgia"/>
    <n v="13.74376543"/>
    <s v="A: Non Food-Service Buildings with Small Packaged Units"/>
    <n v="9.9556399999999994E-5"/>
    <n v="1.14607E-4"/>
    <n v="0"/>
    <n v="0"/>
    <n v="0"/>
    <n v="4.1813100000000003E-4"/>
    <n v="2.6984900000000001E-4"/>
    <n v="2.6056099999999997E-4"/>
    <n v="0"/>
    <n v="0"/>
    <n v="0"/>
    <n v="0"/>
    <n v="2.3521300000000001E-5"/>
    <n v="0"/>
    <n v="0"/>
    <n v="4.1813100000000003E-4"/>
    <n v="2.6984900000000001E-4"/>
    <n v="2.6056099999999997E-4"/>
    <n v="0"/>
    <n v="2.3521300000000001E-5"/>
    <n v="9.7206199999999999E-4"/>
    <n v="20728.18492"/>
  </r>
  <r>
    <n v="19464"/>
    <x v="37"/>
    <s v="Package 5, Variable Speed HP RTU or HP Boilers + Economizer + DCV + Energy Recovery"/>
    <b v="1"/>
    <n v="0.67838500800000001"/>
    <s v="Office"/>
    <s v="GA, Bibb County"/>
    <s v="40001_52000"/>
    <s v="Small Packaged Unit"/>
    <s v="gen2_t8_halogen"/>
    <s v="Georgia"/>
    <n v="13.69251208"/>
    <s v="A: Non Food-Service Buildings with Small Packaged Units"/>
    <n v="1.49405E-4"/>
    <n v="1.7106200000000001E-4"/>
    <n v="0"/>
    <n v="0"/>
    <n v="0"/>
    <n v="6.4782000000000001E-4"/>
    <n v="5.0693600000000004E-4"/>
    <n v="2.5201200000000003E-4"/>
    <n v="0"/>
    <n v="0"/>
    <n v="0"/>
    <n v="0"/>
    <n v="5.1187999999999998E-5"/>
    <n v="0"/>
    <n v="0"/>
    <n v="6.4782000000000001E-4"/>
    <n v="5.0693600000000004E-4"/>
    <n v="2.5201200000000003E-4"/>
    <n v="0"/>
    <n v="5.1187999999999998E-5"/>
    <n v="1.4579549999999999E-3"/>
    <n v="31205.71038"/>
  </r>
  <r>
    <n v="19465"/>
    <x v="37"/>
    <s v="Package 5, Variable Speed HP RTU or HP Boilers + Economizer + DCV + Energy Recovery"/>
    <b v="1"/>
    <n v="0.533936564"/>
    <s v="Office"/>
    <s v="GA, Bibb County"/>
    <s v="52001_64000"/>
    <s v="Small Packaged Unit"/>
    <s v="gen4_led"/>
    <s v="Georgia"/>
    <n v="8.0490421459999997"/>
    <s v="A: Non Food-Service Buildings with Small Packaged Units"/>
    <n v="8.01328E-5"/>
    <n v="9.9434799999999999E-5"/>
    <n v="0"/>
    <n v="0"/>
    <n v="0"/>
    <n v="3.8118499999999998E-4"/>
    <n v="2.9889800000000002E-4"/>
    <n v="1.33755E-4"/>
    <n v="0"/>
    <n v="0"/>
    <n v="0"/>
    <n v="0"/>
    <n v="3.6690399999999997E-5"/>
    <n v="0"/>
    <n v="0"/>
    <n v="3.8118499999999998E-4"/>
    <n v="2.9889800000000002E-4"/>
    <n v="1.33755E-4"/>
    <n v="0"/>
    <n v="3.6690399999999997E-5"/>
    <n v="8.5052900000000004E-4"/>
    <n v="30968.32072"/>
  </r>
  <r>
    <n v="22258"/>
    <x v="37"/>
    <s v="Package 5, Variable Speed HP RTU or HP Boilers + Economizer + DCV + Energy Recovery"/>
    <b v="1"/>
    <n v="0.39859335800000001"/>
    <s v="Office"/>
    <s v="GA, Bibb County"/>
    <s v="70001_80000"/>
    <s v="Zone-by-Zone"/>
    <s v="gen3_t5_cfl"/>
    <s v="Georgia"/>
    <n v="7.5151111110000004"/>
    <s v="I: Non-Lodging Buildings with Zone-by-Zone Systems"/>
    <n v="7.3339399999999998E-5"/>
    <n v="8.9265700000000002E-5"/>
    <n v="0"/>
    <n v="0"/>
    <n v="0"/>
    <n v="3.6289699999999999E-4"/>
    <n v="2.0172300000000001E-4"/>
    <n v="1.6212600000000001E-4"/>
    <n v="0"/>
    <n v="0"/>
    <n v="0"/>
    <n v="0"/>
    <n v="3.9830799999999998E-5"/>
    <n v="0"/>
    <n v="0"/>
    <n v="3.6289699999999999E-4"/>
    <n v="2.0172300000000001E-4"/>
    <n v="1.6212600000000001E-4"/>
    <n v="0"/>
    <n v="3.9830799999999998E-5"/>
    <n v="7.6657299999999999E-4"/>
    <n v="29894.50186"/>
  </r>
  <r>
    <n v="24953"/>
    <x v="37"/>
    <s v="Package 5, Variable Speed HP RTU or HP Boilers + Economizer + DCV + Energy Recovery"/>
    <b v="1"/>
    <n v="0.318936518"/>
    <s v="Office"/>
    <s v="GA, Bibb County"/>
    <s v="30001_40000"/>
    <s v="Small Packaged Unit"/>
    <s v="gen2_t8_halogen"/>
    <s v="Georgia"/>
    <n v="12.21531746"/>
    <s v="A: Non Food-Service Buildings with Small Packaged Units"/>
    <n v="4.8219700000000002E-5"/>
    <n v="5.5445300000000003E-5"/>
    <n v="0"/>
    <n v="0"/>
    <n v="0"/>
    <n v="1.9183500000000001E-4"/>
    <n v="1.88102E-4"/>
    <n v="7.0978500000000005E-5"/>
    <n v="0"/>
    <n v="1.4352899999999999E-5"/>
    <n v="0"/>
    <n v="0"/>
    <n v="0"/>
    <n v="0"/>
    <n v="0"/>
    <n v="1.9183500000000001E-4"/>
    <n v="1.88102E-4"/>
    <n v="7.0978500000000005E-5"/>
    <n v="0"/>
    <n v="1.4352899999999999E-5"/>
    <n v="4.6526899999999998E-4"/>
    <n v="11162.778130000001"/>
  </r>
  <r>
    <n v="39679"/>
    <x v="37"/>
    <s v="Package 5, Variable Speed HP RTU or HP Boilers + Economizer + DCV + Energy Recovery"/>
    <b v="1"/>
    <n v="0.159007961"/>
    <s v="Office"/>
    <s v="GA, Bibb County"/>
    <s v="200001_400000"/>
    <s v="Multizone CAV/VAV"/>
    <s v="gen2_t8_halogen"/>
    <s v="Georgia"/>
    <n v="10.49592593"/>
    <s v="F: Buildings with Electric Resistance Multizone Systems"/>
    <n v="1.8071299999999999E-4"/>
    <n v="2.0358600000000001E-4"/>
    <n v="0"/>
    <n v="0"/>
    <n v="0"/>
    <n v="8.4756000000000002E-4"/>
    <n v="5.5534099999999999E-4"/>
    <n v="2.8857900000000002E-4"/>
    <n v="0"/>
    <n v="1.6914200000000001E-5"/>
    <n v="0"/>
    <n v="0"/>
    <n v="0"/>
    <n v="0"/>
    <n v="0"/>
    <n v="8.4756000000000002E-4"/>
    <n v="5.5534099999999999E-4"/>
    <n v="2.8857900000000002E-4"/>
    <n v="0"/>
    <n v="1.6914200000000001E-5"/>
    <n v="1.708394E-3"/>
    <n v="47702.388339999998"/>
  </r>
  <r>
    <n v="39683"/>
    <x v="37"/>
    <s v="Package 5, Variable Speed HP RTU or HP Boilers + Economizer + DCV + Energy Recovery"/>
    <b v="1"/>
    <n v="8.8126999999999997E-2"/>
    <s v="Office"/>
    <s v="GA, Bibb County"/>
    <s v="400001_600000"/>
    <s v="Multizone CAV/VAV"/>
    <s v="gen1_t12_incandescent"/>
    <s v="Georgia"/>
    <n v="15.10987222"/>
    <s v="F: Buildings with Electric Resistance Multizone Systems"/>
    <n v="2.35319E-4"/>
    <n v="2.7072400000000002E-4"/>
    <n v="0"/>
    <n v="0"/>
    <n v="0"/>
    <n v="1.2104220000000001E-3"/>
    <n v="5.8733699999999995E-4"/>
    <n v="4.6006600000000002E-4"/>
    <n v="0"/>
    <n v="1.39567E-5"/>
    <n v="0"/>
    <n v="0"/>
    <n v="0"/>
    <n v="0"/>
    <n v="0"/>
    <n v="1.2104220000000001E-3"/>
    <n v="5.8733699999999995E-4"/>
    <n v="4.6006600000000002E-4"/>
    <n v="0"/>
    <n v="1.39567E-5"/>
    <n v="2.2717829999999999E-3"/>
    <n v="44063.499819999997"/>
  </r>
  <r>
    <n v="43823"/>
    <x v="37"/>
    <s v="Package 5, Variable Speed HP RTU or HP Boilers + Economizer + DCV + Energy Recovery"/>
    <b v="1"/>
    <n v="7.4164390999999996E-2"/>
    <s v="Office"/>
    <s v="GA, Bibb County"/>
    <s v="600001_1mil"/>
    <s v="Multizone CAV/VAV"/>
    <s v="gen3_t5_cfl"/>
    <s v="Georgia"/>
    <n v="13.79038194"/>
    <s v="D: Buildings with Hydronically Heated Multizone Systems"/>
    <n v="2.80783E-4"/>
    <n v="3.3155400000000002E-4"/>
    <n v="0"/>
    <n v="0"/>
    <n v="0"/>
    <n v="1.8038399999999999E-3"/>
    <n v="6.4491099999999997E-4"/>
    <n v="3.21248E-4"/>
    <n v="0"/>
    <n v="0"/>
    <n v="0"/>
    <n v="0"/>
    <n v="2.1827800000000001E-5"/>
    <n v="0"/>
    <n v="0"/>
    <n v="1.8038399999999999E-3"/>
    <n v="6.4491099999999997E-4"/>
    <n v="3.21248E-4"/>
    <n v="0"/>
    <n v="2.1827800000000001E-5"/>
    <n v="2.791829E-3"/>
    <n v="59331.512739999998"/>
  </r>
  <r>
    <n v="51181"/>
    <x v="37"/>
    <s v="Package 5, Variable Speed HP RTU or HP Boilers + Economizer + DCV + Energy Recovery"/>
    <b v="1"/>
    <n v="0.42843368100000001"/>
    <s v="Office"/>
    <s v="GA, Bibb County"/>
    <s v="150001_200000"/>
    <s v="Multizone CAV/VAV"/>
    <s v="gen2_t8_halogen"/>
    <s v="Georgia"/>
    <n v="9.9850476189999995"/>
    <s v="D: Buildings with Hydronically Heated Multizone Systems"/>
    <n v="2.7141300000000003E-4"/>
    <n v="3.0441000000000002E-4"/>
    <n v="0"/>
    <n v="0"/>
    <n v="0"/>
    <n v="1.092326E-3"/>
    <n v="6.46986E-4"/>
    <n v="7.84821E-4"/>
    <n v="0"/>
    <n v="3.0317699999999999E-5"/>
    <n v="0"/>
    <n v="0"/>
    <n v="0"/>
    <n v="0"/>
    <n v="0"/>
    <n v="1.092326E-3"/>
    <n v="6.46986E-4"/>
    <n v="7.84821E-4"/>
    <n v="0"/>
    <n v="3.0317699999999999E-5"/>
    <n v="2.5544579999999999E-3"/>
    <n v="74975.894100000005"/>
  </r>
  <r>
    <n v="496"/>
    <x v="38"/>
    <s v="Comprehensive Geothermal Heat Pump Package, Hydronic GHP, Packaged GHP, or Console GHP"/>
    <b v="1"/>
    <n v="81.383450730000007"/>
    <s v="Office"/>
    <s v="GA, Bibb County"/>
    <s v="_1000"/>
    <s v="Small Packaged Unit"/>
    <s v="gen2_t8_halogen"/>
    <s v="Georgia"/>
    <n v="23.33888889"/>
    <s v="A: Non Food-Service Buildings with Small Packaged Units"/>
    <n v="6.9622800000000002E-4"/>
    <n v="7.4495699999999998E-4"/>
    <n v="0"/>
    <n v="0"/>
    <n v="0"/>
    <n v="2.8964799999999999E-3"/>
    <n v="1.562017E-3"/>
    <n v="1.500307E-3"/>
    <n v="0"/>
    <n v="0"/>
    <n v="0"/>
    <n v="0"/>
    <n v="5.2298600000000002E-4"/>
    <n v="0"/>
    <n v="0"/>
    <n v="2.8964799999999999E-3"/>
    <n v="1.562017E-3"/>
    <n v="1.500307E-3"/>
    <n v="0"/>
    <n v="5.2298600000000002E-4"/>
    <n v="6.4810190000000002E-3"/>
    <n v="81383.450729999997"/>
  </r>
  <r>
    <n v="497"/>
    <x v="38"/>
    <s v="Comprehensive Geothermal Heat Pump Package, Hydronic GHP, Packaged GHP, or Console GHP"/>
    <b v="1"/>
    <n v="38.800378299999998"/>
    <s v="Office"/>
    <s v="GA, Bibb County"/>
    <s v="1001_3000"/>
    <s v="Small Packaged Unit"/>
    <s v="gen2_t8_halogen"/>
    <s v="Georgia"/>
    <n v="14.440277780000001"/>
    <s v="A: Non Food-Service Buildings with Small Packaged Units"/>
    <n v="4.1072299999999999E-4"/>
    <n v="4.5566600000000002E-4"/>
    <n v="0"/>
    <n v="0"/>
    <n v="0"/>
    <n v="1.322085E-3"/>
    <n v="1.1190830000000001E-3"/>
    <n v="1.208448E-3"/>
    <n v="0"/>
    <n v="1.7394900000000001E-4"/>
    <n v="0"/>
    <n v="0"/>
    <n v="0"/>
    <n v="0"/>
    <n v="0"/>
    <n v="1.322085E-3"/>
    <n v="1.1190830000000001E-3"/>
    <n v="1.208448E-3"/>
    <n v="0"/>
    <n v="1.7394900000000001E-4"/>
    <n v="3.823566E-3"/>
    <n v="77600.756599999993"/>
  </r>
  <r>
    <n v="499"/>
    <x v="38"/>
    <s v="Comprehensive Geothermal Heat Pump Package, Hydronic GHP, Packaged GHP, or Console GHP"/>
    <b v="1"/>
    <n v="11.490758400000001"/>
    <s v="Office"/>
    <s v="GA, Bibb County"/>
    <s v="3001_8000"/>
    <s v="Small Packaged Unit"/>
    <s v="gen2_t8_halogen"/>
    <s v="Georgia"/>
    <n v="8.3075757580000005"/>
    <s v="A: Non Food-Service Buildings with Small Packaged Units"/>
    <n v="1.7577900000000001E-4"/>
    <n v="2.1348800000000001E-4"/>
    <n v="0"/>
    <n v="0"/>
    <n v="0"/>
    <n v="6.7895399999999995E-4"/>
    <n v="5.3181400000000003E-4"/>
    <n v="4.8596300000000001E-4"/>
    <n v="0"/>
    <n v="9.4752899999999999E-5"/>
    <n v="0"/>
    <n v="0"/>
    <n v="0"/>
    <n v="0"/>
    <n v="0"/>
    <n v="6.7895399999999995E-4"/>
    <n v="5.3181400000000003E-4"/>
    <n v="4.8596300000000001E-4"/>
    <n v="0"/>
    <n v="9.4752899999999999E-5"/>
    <n v="1.791483E-3"/>
    <n v="63199.171219999997"/>
  </r>
  <r>
    <n v="1234"/>
    <x v="38"/>
    <s v="Comprehensive Geothermal Heat Pump Package, Hydronic GHP, Packaged GHP, or Console GHP"/>
    <b v="1"/>
    <n v="4.8608500059999997"/>
    <s v="Office"/>
    <s v="GA, Bibb County"/>
    <s v="8001_12000"/>
    <s v="Small Packaged Unit"/>
    <s v="gen1_t12_incandescent"/>
    <s v="Georgia"/>
    <n v="13.01416667"/>
    <s v="A: Non Food-Service Buildings with Small Packaged Units"/>
    <n v="2.21666E-4"/>
    <n v="2.5722800000000002E-4"/>
    <n v="0"/>
    <n v="0"/>
    <n v="0"/>
    <n v="7.0480900000000003E-4"/>
    <n v="6.6633899999999995E-4"/>
    <n v="7.23791E-4"/>
    <n v="0"/>
    <n v="6.3579300000000003E-5"/>
    <n v="0"/>
    <n v="0"/>
    <n v="0"/>
    <n v="0"/>
    <n v="0"/>
    <n v="7.0480900000000003E-4"/>
    <n v="6.6633899999999995E-4"/>
    <n v="7.23791E-4"/>
    <n v="0"/>
    <n v="6.3579300000000003E-5"/>
    <n v="2.1585179999999999E-3"/>
    <n v="48608.500059999998"/>
  </r>
  <r>
    <n v="6139"/>
    <x v="38"/>
    <s v="Comprehensive Geothermal Heat Pump Package, Hydronic GHP, Packaged GHP, or Console GHP"/>
    <b v="1"/>
    <n v="3.0392805269999998"/>
    <s v="Office"/>
    <s v="GA, Bibb County"/>
    <s v="12001_30000"/>
    <s v="Small Packaged Unit"/>
    <s v="gen5_led"/>
    <s v="Georgia"/>
    <n v="9.6329365080000002"/>
    <s v="A: Non Food-Service Buildings with Small Packaged Units"/>
    <n v="2.2099199999999999E-4"/>
    <n v="2.4548400000000002E-4"/>
    <n v="0"/>
    <n v="0"/>
    <n v="0"/>
    <n v="8.3865299999999997E-4"/>
    <n v="5.4470799999999998E-4"/>
    <n v="6.2830600000000003E-4"/>
    <n v="0"/>
    <n v="0"/>
    <n v="0"/>
    <n v="0"/>
    <n v="8.619E-5"/>
    <n v="0"/>
    <n v="0"/>
    <n v="8.3865299999999997E-4"/>
    <n v="5.4470799999999998E-4"/>
    <n v="6.2830600000000003E-4"/>
    <n v="0"/>
    <n v="8.619E-5"/>
    <n v="2.0978569999999998E-3"/>
    <n v="63824.891060000002"/>
  </r>
  <r>
    <n v="19460"/>
    <x v="38"/>
    <s v="Comprehensive Geothermal Heat Pump Package, Hydronic GHP, Packaged GHP, or Console GHP"/>
    <b v="1"/>
    <n v="0.35770594100000003"/>
    <s v="Office"/>
    <s v="GA, Bibb County"/>
    <s v="100001_150000"/>
    <s v="Small Packaged Unit"/>
    <s v="gen4_led"/>
    <s v="Georgia"/>
    <n v="9.1648666670000001"/>
    <s v="A: Non Food-Service Buildings with Small Packaged Units"/>
    <n v="1.34339E-4"/>
    <n v="1.6433800000000001E-4"/>
    <n v="0"/>
    <n v="0"/>
    <n v="0"/>
    <n v="5.8537599999999997E-4"/>
    <n v="4.67804E-4"/>
    <n v="3.0133900000000002E-4"/>
    <n v="0"/>
    <n v="0"/>
    <n v="0"/>
    <n v="0"/>
    <n v="4.3746299999999998E-5"/>
    <n v="0"/>
    <n v="0"/>
    <n v="5.8537599999999997E-4"/>
    <n v="4.67804E-4"/>
    <n v="3.0133900000000002E-4"/>
    <n v="0"/>
    <n v="4.3746299999999998E-5"/>
    <n v="1.3982650000000001E-3"/>
    <n v="44713.242619999997"/>
  </r>
  <r>
    <n v="19461"/>
    <x v="38"/>
    <s v="Comprehensive Geothermal Heat Pump Package, Hydronic GHP, Packaged GHP, or Console GHP"/>
    <b v="1"/>
    <n v="0.417575751"/>
    <s v="Office"/>
    <s v="GA, Bibb County"/>
    <s v="64001_70000"/>
    <s v="Small Packaged Unit"/>
    <s v="gen2_t8_halogen"/>
    <s v="Georgia"/>
    <n v="8.0543117740000003"/>
    <s v="A: Non Food-Service Buildings with Small Packaged Units"/>
    <n v="7.2413699999999994E-5"/>
    <n v="9.1627599999999997E-5"/>
    <n v="0"/>
    <n v="0"/>
    <n v="0"/>
    <n v="3.6389300000000001E-4"/>
    <n v="1.8787099999999999E-4"/>
    <n v="1.91881E-4"/>
    <n v="0"/>
    <n v="2.5247200000000001E-5"/>
    <n v="0"/>
    <n v="0"/>
    <n v="0"/>
    <n v="0"/>
    <n v="0"/>
    <n v="3.6389300000000001E-4"/>
    <n v="1.8787099999999999E-4"/>
    <n v="1.91881E-4"/>
    <n v="0"/>
    <n v="2.5247200000000001E-5"/>
    <n v="7.6889199999999997E-4"/>
    <n v="27977.57532"/>
  </r>
  <r>
    <n v="19462"/>
    <x v="38"/>
    <s v="Comprehensive Geothermal Heat Pump Package, Hydronic GHP, Packaged GHP, or Console GHP"/>
    <b v="1"/>
    <n v="0.23031316600000001"/>
    <s v="Office"/>
    <s v="GA, Bibb County"/>
    <s v="80001_100000"/>
    <s v="Small Packaged Unit"/>
    <s v="gen2_t8_halogen"/>
    <s v="Georgia"/>
    <n v="12.17975309"/>
    <s v="A: Non Food-Service Buildings with Small Packaged Units"/>
    <n v="8.7293900000000001E-5"/>
    <n v="1.01425E-4"/>
    <n v="0"/>
    <n v="0"/>
    <n v="0"/>
    <n v="3.07514E-4"/>
    <n v="2.6984900000000001E-4"/>
    <n v="2.6056099999999997E-4"/>
    <n v="0"/>
    <n v="0"/>
    <n v="0"/>
    <n v="0"/>
    <n v="2.35191E-5"/>
    <n v="0"/>
    <n v="0"/>
    <n v="3.07514E-4"/>
    <n v="2.6984900000000001E-4"/>
    <n v="2.6056099999999997E-4"/>
    <n v="0"/>
    <n v="2.35191E-5"/>
    <n v="8.6144399999999995E-4"/>
    <n v="20728.18492"/>
  </r>
  <r>
    <n v="19464"/>
    <x v="38"/>
    <s v="Comprehensive Geothermal Heat Pump Package, Hydronic GHP, Packaged GHP, or Console GHP"/>
    <b v="1"/>
    <n v="0.67838500800000001"/>
    <s v="Office"/>
    <s v="GA, Bibb County"/>
    <s v="40001_52000"/>
    <s v="Small Packaged Unit"/>
    <s v="gen2_t8_halogen"/>
    <s v="Georgia"/>
    <n v="12.844625600000001"/>
    <s v="A: Non Food-Service Buildings with Small Packaged Units"/>
    <n v="1.3979300000000001E-4"/>
    <n v="1.6030300000000001E-4"/>
    <n v="0"/>
    <n v="0"/>
    <n v="0"/>
    <n v="5.5753900000000002E-4"/>
    <n v="5.0693600000000004E-4"/>
    <n v="2.5201200000000003E-4"/>
    <n v="0"/>
    <n v="0"/>
    <n v="0"/>
    <n v="0"/>
    <n v="5.1187999999999998E-5"/>
    <n v="0"/>
    <n v="0"/>
    <n v="5.5753900000000002E-4"/>
    <n v="5.0693600000000004E-4"/>
    <n v="2.5201200000000003E-4"/>
    <n v="0"/>
    <n v="5.1187999999999998E-5"/>
    <n v="1.3676739999999999E-3"/>
    <n v="31205.71038"/>
  </r>
  <r>
    <n v="19465"/>
    <x v="38"/>
    <s v="Comprehensive Geothermal Heat Pump Package, Hydronic GHP, Packaged GHP, or Console GHP"/>
    <b v="1"/>
    <n v="0.533936564"/>
    <s v="Office"/>
    <s v="GA, Bibb County"/>
    <s v="52001_64000"/>
    <s v="Small Packaged Unit"/>
    <s v="gen4_led"/>
    <s v="Georgia"/>
    <n v="8.583189655"/>
    <s v="A: Non Food-Service Buildings with Small Packaged Units"/>
    <n v="9.0544400000000007E-5"/>
    <n v="1.06161E-4"/>
    <n v="0"/>
    <n v="0"/>
    <n v="0"/>
    <n v="4.3763299999999999E-4"/>
    <n v="2.9889800000000002E-4"/>
    <n v="1.33755E-4"/>
    <n v="0"/>
    <n v="0"/>
    <n v="0"/>
    <n v="0"/>
    <n v="3.6690399999999997E-5"/>
    <n v="0"/>
    <n v="0"/>
    <n v="4.3763299999999999E-4"/>
    <n v="2.9889800000000002E-4"/>
    <n v="1.33755E-4"/>
    <n v="0"/>
    <n v="3.6690399999999997E-5"/>
    <n v="9.0697100000000001E-4"/>
    <n v="30968.32072"/>
  </r>
  <r>
    <n v="22258"/>
    <x v="38"/>
    <s v="Comprehensive Geothermal Heat Pump Package, Hydronic GHP, Packaged GHP, or Console GHP"/>
    <b v="1"/>
    <n v="0.39859335800000001"/>
    <s v="Office"/>
    <s v="GA, Bibb County"/>
    <s v="70001_80000"/>
    <s v="Zone-by-Zone"/>
    <s v="gen3_t5_cfl"/>
    <s v="Georgia"/>
    <n v="7.2016666669999996"/>
    <s v="I: Non-Lodging Buildings with Zone-by-Zone Systems"/>
    <n v="7.1037699999999999E-5"/>
    <n v="8.5455499999999995E-5"/>
    <n v="0"/>
    <n v="0"/>
    <n v="0"/>
    <n v="3.3092499999999998E-4"/>
    <n v="2.0172300000000001E-4"/>
    <n v="1.6212600000000001E-4"/>
    <n v="0"/>
    <n v="0"/>
    <n v="0"/>
    <n v="0"/>
    <n v="3.9830799999999998E-5"/>
    <n v="0"/>
    <n v="0"/>
    <n v="3.3092499999999998E-4"/>
    <n v="2.0172300000000001E-4"/>
    <n v="1.6212600000000001E-4"/>
    <n v="0"/>
    <n v="3.9830799999999998E-5"/>
    <n v="7.3460099999999998E-4"/>
    <n v="29894.50186"/>
  </r>
  <r>
    <n v="24953"/>
    <x v="38"/>
    <s v="Comprehensive Geothermal Heat Pump Package, Hydronic GHP, Packaged GHP, or Console GHP"/>
    <b v="1"/>
    <n v="0.318936518"/>
    <s v="Office"/>
    <s v="GA, Bibb County"/>
    <s v="30001_40000"/>
    <s v="Small Packaged Unit"/>
    <s v="gen2_t8_halogen"/>
    <s v="Georgia"/>
    <n v="11.33484127"/>
    <s v="A: Non Food-Service Buildings with Small Packaged Units"/>
    <n v="4.5293999999999997E-5"/>
    <n v="5.1448700000000001E-5"/>
    <n v="0"/>
    <n v="0"/>
    <n v="0"/>
    <n v="1.5829900000000001E-4"/>
    <n v="1.88102E-4"/>
    <n v="7.0978500000000005E-5"/>
    <n v="0"/>
    <n v="1.4352899999999999E-5"/>
    <n v="0"/>
    <n v="0"/>
    <n v="0"/>
    <n v="0"/>
    <n v="0"/>
    <n v="1.5829900000000001E-4"/>
    <n v="1.88102E-4"/>
    <n v="7.0978500000000005E-5"/>
    <n v="0"/>
    <n v="1.4352899999999999E-5"/>
    <n v="4.3173300000000001E-4"/>
    <n v="11162.778130000001"/>
  </r>
  <r>
    <n v="39679"/>
    <x v="38"/>
    <s v="Comprehensive Geothermal Heat Pump Package, Hydronic GHP, Packaged GHP, or Console GHP"/>
    <b v="0"/>
    <n v="0.159007961"/>
    <s v="Office"/>
    <s v="GA, Bibb County"/>
    <s v="200001_400000"/>
    <s v="Multizone CAV/VAV"/>
    <s v="gen2_t8_halogen"/>
    <s v="Georgia"/>
    <n v="10.57710185"/>
    <s v="F: Buildings with Electric Resistance Multizone Systems"/>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38"/>
    <s v="Comprehensive Geothermal Heat Pump Package, Hydronic GHP, Packaged GHP, or Console GHP"/>
    <b v="0"/>
    <n v="8.8126999999999997E-2"/>
    <s v="Office"/>
    <s v="GA, Bibb County"/>
    <s v="400001_600000"/>
    <s v="Multizone CAV/VAV"/>
    <s v="gen1_t12_incandescent"/>
    <s v="Georgia"/>
    <n v="15.396438890000001"/>
    <s v="F: Buildings with Electric Resistance Multizone Systems"/>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38"/>
    <s v="Comprehensive Geothermal Heat Pump Package, Hydronic GHP, Packaged GHP, or Console GHP"/>
    <b v="0"/>
    <n v="7.4164390999999996E-2"/>
    <s v="Office"/>
    <s v="GA, Bibb County"/>
    <s v="600001_1mil"/>
    <s v="Multizone CAV/VAV"/>
    <s v="gen3_t5_cfl"/>
    <s v="Georgia"/>
    <n v="17.36843403"/>
    <s v="D: Buildings with Hydronically Heated Multizone Systems"/>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38"/>
    <s v="Comprehensive Geothermal Heat Pump Package, Hydronic GHP, Packaged GHP, or Console GHP"/>
    <b v="1"/>
    <n v="0.42843368100000001"/>
    <s v="Office"/>
    <s v="GA, Bibb County"/>
    <s v="150001_200000"/>
    <s v="Multizone CAV/VAV"/>
    <s v="gen2_t8_halogen"/>
    <s v="Georgia"/>
    <n v="9.5314761899999993"/>
    <s v="D: Buildings with Hydronically Heated Multizone Systems"/>
    <n v="2.58996E-4"/>
    <n v="2.90582E-4"/>
    <n v="0"/>
    <n v="0"/>
    <n v="0"/>
    <n v="9.7630199999999996E-4"/>
    <n v="6.46986E-4"/>
    <n v="7.84821E-4"/>
    <n v="0"/>
    <n v="3.0317699999999999E-5"/>
    <n v="0"/>
    <n v="0"/>
    <n v="0"/>
    <n v="0"/>
    <n v="0"/>
    <n v="9.7630199999999996E-4"/>
    <n v="6.46986E-4"/>
    <n v="7.84821E-4"/>
    <n v="0"/>
    <n v="3.0317699999999999E-5"/>
    <n v="2.438422E-3"/>
    <n v="74975.894100000005"/>
  </r>
  <r>
    <n v="496"/>
    <x v="39"/>
    <s v="Package 6, Demand Flexibility, Lighting + Thermostat Control, Load Shed for Daily Bldg Peak Reduction"/>
    <b v="1"/>
    <n v="81.383450730000007"/>
    <s v="Office"/>
    <s v="GA, Bibb County"/>
    <s v="_1000"/>
    <s v="Small Packaged Unit"/>
    <s v="gen2_t8_halogen"/>
    <s v="Georgia"/>
    <n v="39.555555560000002"/>
    <s v="A: Non Food-Service Buildings with Small Packaged Units"/>
    <n v="1.0353459999999999E-3"/>
    <n v="1.1241790000000001E-3"/>
    <n v="0"/>
    <n v="0"/>
    <n v="0"/>
    <n v="4.4646679999999998E-3"/>
    <n v="1.562017E-3"/>
    <n v="1.4285700000000001E-3"/>
    <n v="0"/>
    <n v="0"/>
    <n v="3.006014E-3"/>
    <n v="0"/>
    <n v="5.2298600000000002E-4"/>
    <n v="0"/>
    <n v="0"/>
    <n v="7.4706820000000002E-3"/>
    <n v="1.562017E-3"/>
    <n v="1.4285700000000001E-3"/>
    <n v="0"/>
    <n v="5.2298600000000002E-4"/>
    <n v="1.0984256E-2"/>
    <n v="81383.450729999997"/>
  </r>
  <r>
    <n v="497"/>
    <x v="39"/>
    <s v="Package 6, Demand Flexibility, Lighting + Thermostat Control, Load Shed for Daily Bldg Peak Reduction"/>
    <b v="1"/>
    <n v="38.800378299999998"/>
    <s v="Office"/>
    <s v="GA, Bibb County"/>
    <s v="1001_3000"/>
    <s v="Small Packaged Unit"/>
    <s v="gen2_t8_halogen"/>
    <s v="Georgia"/>
    <n v="21.37916667"/>
    <s v="A: Non Food-Service Buildings with Small Packaged Units"/>
    <n v="5.7159799999999998E-4"/>
    <n v="6.3844300000000004E-4"/>
    <n v="0"/>
    <n v="0"/>
    <n v="0"/>
    <n v="2.540095E-3"/>
    <n v="1.1190830000000001E-3"/>
    <n v="1.137103E-3"/>
    <n v="0"/>
    <n v="1.7394900000000001E-4"/>
    <n v="6.9101500000000001E-4"/>
    <n v="0"/>
    <n v="0"/>
    <n v="0"/>
    <n v="0"/>
    <n v="3.2311100000000001E-3"/>
    <n v="1.1190830000000001E-3"/>
    <n v="1.137103E-3"/>
    <n v="0"/>
    <n v="1.7394900000000001E-4"/>
    <n v="5.6608780000000003E-3"/>
    <n v="77600.756599999993"/>
  </r>
  <r>
    <n v="499"/>
    <x v="39"/>
    <s v="Package 6, Demand Flexibility, Lighting + Thermostat Control, Load Shed for Daily Bldg Peak Reduction"/>
    <b v="1"/>
    <n v="11.490758400000001"/>
    <s v="Office"/>
    <s v="GA, Bibb County"/>
    <s v="3001_8000"/>
    <s v="Small Packaged Unit"/>
    <s v="gen2_t8_halogen"/>
    <s v="Georgia"/>
    <n v="13.908585860000001"/>
    <s v="A: Non Food-Service Buildings with Small Packaged Units"/>
    <n v="2.8061900000000002E-4"/>
    <n v="3.2740699999999999E-4"/>
    <n v="0"/>
    <n v="0"/>
    <n v="0"/>
    <n v="1.3687980000000001E-3"/>
    <n v="5.3181400000000003E-4"/>
    <n v="4.3063599999999997E-4"/>
    <n v="0"/>
    <n v="9.4752899999999999E-5"/>
    <n v="5.7341800000000002E-4"/>
    <n v="0"/>
    <n v="0"/>
    <n v="0"/>
    <n v="0"/>
    <n v="1.942217E-3"/>
    <n v="5.3181400000000003E-4"/>
    <n v="4.3063599999999997E-4"/>
    <n v="0"/>
    <n v="9.4752899999999999E-5"/>
    <n v="2.9993099999999998E-3"/>
    <n v="63199.171219999997"/>
  </r>
  <r>
    <n v="1234"/>
    <x v="39"/>
    <s v="Package 6, Demand Flexibility, Lighting + Thermostat Control, Load Shed for Daily Bldg Peak Reduction"/>
    <b v="1"/>
    <n v="4.8608500059999997"/>
    <s v="Office"/>
    <s v="GA, Bibb County"/>
    <s v="8001_12000"/>
    <s v="Small Packaged Unit"/>
    <s v="gen1_t12_incandescent"/>
    <s v="Georgia"/>
    <n v="16.55916667"/>
    <s v="A: Non Food-Service Buildings with Small Packaged Units"/>
    <n v="2.8391000000000001E-4"/>
    <n v="3.2729299999999998E-4"/>
    <n v="0"/>
    <n v="0"/>
    <n v="0"/>
    <n v="1.3464530000000001E-3"/>
    <n v="6.6633899999999995E-4"/>
    <n v="6.7011700000000002E-4"/>
    <n v="0"/>
    <n v="6.3579300000000003E-5"/>
    <n v="0"/>
    <n v="0"/>
    <n v="0"/>
    <n v="0"/>
    <n v="0"/>
    <n v="1.3464530000000001E-3"/>
    <n v="6.6633899999999995E-4"/>
    <n v="6.7011700000000002E-4"/>
    <n v="0"/>
    <n v="6.3579300000000003E-5"/>
    <n v="2.7464880000000001E-3"/>
    <n v="48608.500059999998"/>
  </r>
  <r>
    <n v="6139"/>
    <x v="39"/>
    <s v="Package 6, Demand Flexibility, Lighting + Thermostat Control, Load Shed for Daily Bldg Peak Reduction"/>
    <b v="1"/>
    <n v="3.0392805269999998"/>
    <s v="Office"/>
    <s v="GA, Bibb County"/>
    <s v="12001_30000"/>
    <s v="Small Packaged Unit"/>
    <s v="gen5_led"/>
    <s v="Georgia"/>
    <n v="15.73624339"/>
    <s v="A: Non Food-Service Buildings with Small Packaged Units"/>
    <n v="3.4377799999999999E-4"/>
    <n v="3.7969099999999998E-4"/>
    <n v="0"/>
    <n v="0"/>
    <n v="0"/>
    <n v="1.7389809999999999E-3"/>
    <n v="5.4470799999999998E-4"/>
    <n v="5.9511999999999998E-4"/>
    <n v="0"/>
    <n v="0"/>
    <n v="4.6203299999999999E-4"/>
    <n v="0"/>
    <n v="8.619E-5"/>
    <n v="0"/>
    <n v="0"/>
    <n v="2.2010139999999998E-3"/>
    <n v="5.4470799999999998E-4"/>
    <n v="5.9511999999999998E-4"/>
    <n v="0"/>
    <n v="8.619E-5"/>
    <n v="3.427032E-3"/>
    <n v="63824.891060000002"/>
  </r>
  <r>
    <n v="19460"/>
    <x v="39"/>
    <s v="Package 6, Demand Flexibility, Lighting + Thermostat Control, Load Shed for Daily Bldg Peak Reduction"/>
    <b v="1"/>
    <n v="0.35770594100000003"/>
    <s v="Office"/>
    <s v="GA, Bibb County"/>
    <s v="100001_150000"/>
    <s v="Small Packaged Unit"/>
    <s v="gen4_led"/>
    <s v="Georgia"/>
    <n v="14.80402222"/>
    <s v="A: Non Food-Service Buildings with Small Packaged Units"/>
    <n v="2.20397E-4"/>
    <n v="2.6353500000000002E-4"/>
    <n v="0"/>
    <n v="0"/>
    <n v="0"/>
    <n v="1.407541E-3"/>
    <n v="4.67804E-4"/>
    <n v="2.7592399999999998E-4"/>
    <n v="0"/>
    <n v="0"/>
    <n v="6.3603900000000003E-5"/>
    <n v="0"/>
    <n v="4.3746299999999998E-5"/>
    <n v="0"/>
    <n v="0"/>
    <n v="1.4711450000000001E-3"/>
    <n v="4.67804E-4"/>
    <n v="2.7592399999999998E-4"/>
    <n v="0"/>
    <n v="4.3746299999999998E-5"/>
    <n v="2.2586189999999999E-3"/>
    <n v="44713.242619999997"/>
  </r>
  <r>
    <n v="19461"/>
    <x v="39"/>
    <s v="Package 6, Demand Flexibility, Lighting + Thermostat Control, Load Shed for Daily Bldg Peak Reduction"/>
    <b v="1"/>
    <n v="0.417575751"/>
    <s v="Office"/>
    <s v="GA, Bibb County"/>
    <s v="64001_70000"/>
    <s v="Small Packaged Unit"/>
    <s v="gen2_t8_halogen"/>
    <s v="Georgia"/>
    <n v="9.8101990049999994"/>
    <s v="A: Non Food-Service Buildings with Small Packaged Units"/>
    <n v="7.9144E-5"/>
    <n v="1.1076E-4"/>
    <n v="0"/>
    <n v="0"/>
    <n v="0"/>
    <n v="5.4004900000000002E-4"/>
    <n v="1.8787099999999999E-4"/>
    <n v="1.67255E-4"/>
    <n v="0"/>
    <n v="2.5247200000000001E-5"/>
    <n v="1.6088700000000001E-5"/>
    <n v="0"/>
    <n v="0"/>
    <n v="0"/>
    <n v="0"/>
    <n v="5.5613799999999997E-4"/>
    <n v="1.8787099999999999E-4"/>
    <n v="1.67255E-4"/>
    <n v="0"/>
    <n v="2.5247200000000001E-5"/>
    <n v="9.3651499999999996E-4"/>
    <n v="27977.57532"/>
  </r>
  <r>
    <n v="19462"/>
    <x v="39"/>
    <s v="Package 6, Demand Flexibility, Lighting + Thermostat Control, Load Shed for Daily Bldg Peak Reduction"/>
    <b v="1"/>
    <n v="0.23031316600000001"/>
    <s v="Office"/>
    <s v="GA, Bibb County"/>
    <s v="80001_100000"/>
    <s v="Small Packaged Unit"/>
    <s v="gen2_t8_halogen"/>
    <s v="Georgia"/>
    <n v="18.43432099"/>
    <s v="A: Non Food-Service Buildings with Small Packaged Units"/>
    <n v="1.3266999999999999E-4"/>
    <n v="1.53332E-4"/>
    <n v="0"/>
    <n v="0"/>
    <n v="0"/>
    <n v="7.5277000000000004E-4"/>
    <n v="2.6984900000000001E-4"/>
    <n v="2.4220200000000001E-4"/>
    <n v="0"/>
    <n v="0"/>
    <n v="1.5472699999999998E-5"/>
    <n v="0"/>
    <n v="2.35191E-5"/>
    <n v="0"/>
    <n v="0"/>
    <n v="7.6824300000000005E-4"/>
    <n v="2.6984900000000001E-4"/>
    <n v="2.4220200000000001E-4"/>
    <n v="0"/>
    <n v="2.35191E-5"/>
    <n v="1.303813E-3"/>
    <n v="20728.18492"/>
  </r>
  <r>
    <n v="19464"/>
    <x v="39"/>
    <s v="Package 6, Demand Flexibility, Lighting + Thermostat Control, Load Shed for Daily Bldg Peak Reduction"/>
    <b v="1"/>
    <n v="0.67838500800000001"/>
    <s v="Office"/>
    <s v="GA, Bibb County"/>
    <s v="40001_52000"/>
    <s v="Small Packaged Unit"/>
    <s v="gen2_t8_halogen"/>
    <s v="Georgia"/>
    <n v="19.740821260000001"/>
    <s v="A: Non Food-Service Buildings with Small Packaged Units"/>
    <n v="2.18161E-4"/>
    <n v="2.4581800000000002E-4"/>
    <n v="0"/>
    <n v="0"/>
    <n v="0"/>
    <n v="1.2811859999999999E-3"/>
    <n v="5.0693600000000004E-4"/>
    <n v="2.24665E-4"/>
    <n v="0"/>
    <n v="0"/>
    <n v="3.7994000000000002E-5"/>
    <n v="0"/>
    <n v="5.1187999999999998E-5"/>
    <n v="0"/>
    <n v="0"/>
    <n v="1.3191800000000001E-3"/>
    <n v="5.0693600000000004E-4"/>
    <n v="2.24665E-4"/>
    <n v="0"/>
    <n v="5.1187999999999998E-5"/>
    <n v="2.101969E-3"/>
    <n v="31205.71038"/>
  </r>
  <r>
    <n v="19465"/>
    <x v="39"/>
    <s v="Package 6, Demand Flexibility, Lighting + Thermostat Control, Load Shed for Daily Bldg Peak Reduction"/>
    <b v="1"/>
    <n v="0.533936564"/>
    <s v="Office"/>
    <s v="GA, Bibb County"/>
    <s v="52001_64000"/>
    <s v="Small Packaged Unit"/>
    <s v="gen4_led"/>
    <s v="Georgia"/>
    <n v="11.619444440000001"/>
    <s v="A: Non Food-Service Buildings with Small Packaged Units"/>
    <n v="1.01456E-4"/>
    <n v="1.28348E-4"/>
    <n v="0"/>
    <n v="0"/>
    <n v="0"/>
    <n v="4.6872599999999998E-4"/>
    <n v="2.9889800000000002E-4"/>
    <n v="1.16989E-4"/>
    <n v="0"/>
    <n v="0"/>
    <n v="3.0651400000000003E-4"/>
    <n v="0"/>
    <n v="3.6690399999999997E-5"/>
    <n v="0"/>
    <n v="0"/>
    <n v="7.7523999999999996E-4"/>
    <n v="2.9889800000000002E-4"/>
    <n v="1.16989E-4"/>
    <n v="0"/>
    <n v="3.6690399999999997E-5"/>
    <n v="1.227807E-3"/>
    <n v="30968.32072"/>
  </r>
  <r>
    <n v="22258"/>
    <x v="39"/>
    <s v="Package 6, Demand Flexibility, Lighting + Thermostat Control, Load Shed for Daily Bldg Peak Reduction"/>
    <b v="1"/>
    <n v="0.39859335800000001"/>
    <s v="Office"/>
    <s v="GA, Bibb County"/>
    <s v="70001_80000"/>
    <s v="Zone-by-Zone"/>
    <s v="gen3_t5_cfl"/>
    <s v="Georgia"/>
    <n v="8.9347777780000008"/>
    <s v="I: Non-Lodging Buildings with Zone-by-Zone Systems"/>
    <n v="7.9882200000000006E-5"/>
    <n v="9.4699300000000003E-5"/>
    <n v="0"/>
    <n v="0"/>
    <n v="0"/>
    <n v="2.97588E-4"/>
    <n v="2.0172300000000001E-4"/>
    <n v="1.4641E-4"/>
    <n v="0"/>
    <n v="0"/>
    <n v="2.2584100000000001E-4"/>
    <n v="0"/>
    <n v="3.9830799999999998E-5"/>
    <n v="0"/>
    <n v="0"/>
    <n v="5.2342899999999995E-4"/>
    <n v="2.0172300000000001E-4"/>
    <n v="1.4641E-4"/>
    <n v="0"/>
    <n v="3.9830799999999998E-5"/>
    <n v="9.1138600000000003E-4"/>
    <n v="29894.50186"/>
  </r>
  <r>
    <n v="24953"/>
    <x v="39"/>
    <s v="Package 6, Demand Flexibility, Lighting + Thermostat Control, Load Shed for Daily Bldg Peak Reduction"/>
    <b v="1"/>
    <n v="0.318936518"/>
    <s v="Office"/>
    <s v="GA, Bibb County"/>
    <s v="30001_40000"/>
    <s v="Small Packaged Unit"/>
    <s v="gen2_t8_halogen"/>
    <s v="Georgia"/>
    <n v="17.81071429"/>
    <s v="A: Non Food-Service Buildings with Small Packaged Units"/>
    <n v="6.7524499999999994E-5"/>
    <n v="7.6512499999999996E-5"/>
    <n v="0"/>
    <n v="0"/>
    <n v="0"/>
    <n v="3.3044900000000002E-4"/>
    <n v="1.88102E-4"/>
    <n v="6.2777300000000006E-5"/>
    <n v="0"/>
    <n v="1.4355899999999999E-5"/>
    <n v="8.2707500000000001E-5"/>
    <n v="0"/>
    <n v="0"/>
    <n v="0"/>
    <n v="0"/>
    <n v="4.1315699999999999E-4"/>
    <n v="1.88102E-4"/>
    <n v="6.2777300000000006E-5"/>
    <n v="0"/>
    <n v="1.4355899999999999E-5"/>
    <n v="6.7839199999999999E-4"/>
    <n v="11162.778130000001"/>
  </r>
  <r>
    <n v="39679"/>
    <x v="39"/>
    <s v="Package 6, Demand Flexibility, Lighting + Thermostat Control, Load Shed for Daily Bldg Peak Reduction"/>
    <b v="1"/>
    <n v="0.159007961"/>
    <s v="Office"/>
    <s v="GA, Bibb County"/>
    <s v="200001_400000"/>
    <s v="Multizone CAV/VAV"/>
    <s v="gen2_t8_halogen"/>
    <s v="Georgia"/>
    <n v="10.343268520000001"/>
    <s v="F: Buildings with Electric Resistance Multizone Systems"/>
    <n v="1.7881E-4"/>
    <n v="2.0062500000000001E-4"/>
    <n v="0"/>
    <n v="0"/>
    <n v="0"/>
    <n v="8.5667000000000002E-4"/>
    <n v="5.5534099999999999E-4"/>
    <n v="2.5462100000000001E-4"/>
    <n v="0"/>
    <n v="1.6914200000000001E-5"/>
    <n v="0"/>
    <n v="0"/>
    <n v="0"/>
    <n v="0"/>
    <n v="0"/>
    <n v="8.5667000000000002E-4"/>
    <n v="5.5534099999999999E-4"/>
    <n v="2.5462100000000001E-4"/>
    <n v="0"/>
    <n v="1.6914200000000001E-5"/>
    <n v="1.683546E-3"/>
    <n v="47702.388339999998"/>
  </r>
  <r>
    <n v="39683"/>
    <x v="39"/>
    <s v="Package 6, Demand Flexibility, Lighting + Thermostat Control, Load Shed for Daily Bldg Peak Reduction"/>
    <b v="1"/>
    <n v="8.8126999999999997E-2"/>
    <s v="Office"/>
    <s v="GA, Bibb County"/>
    <s v="400001_600000"/>
    <s v="Multizone CAV/VAV"/>
    <s v="gen1_t12_incandescent"/>
    <s v="Georgia"/>
    <n v="14.902844440000001"/>
    <s v="F: Buildings with Electric Resistance Multizone Systems"/>
    <n v="2.3288200000000001E-4"/>
    <n v="2.67015E-4"/>
    <n v="0"/>
    <n v="0"/>
    <n v="0"/>
    <n v="1.2325529999999999E-3"/>
    <n v="5.8733699999999995E-4"/>
    <n v="4.06809E-4"/>
    <n v="0"/>
    <n v="1.39567E-5"/>
    <n v="0"/>
    <n v="0"/>
    <n v="0"/>
    <n v="0"/>
    <n v="0"/>
    <n v="1.2325529999999999E-3"/>
    <n v="5.8733699999999995E-4"/>
    <n v="4.06809E-4"/>
    <n v="0"/>
    <n v="1.39567E-5"/>
    <n v="2.2406560000000002E-3"/>
    <n v="44063.499819999997"/>
  </r>
  <r>
    <n v="43823"/>
    <x v="39"/>
    <s v="Package 6, Demand Flexibility, Lighting + Thermostat Control, Load Shed for Daily Bldg Peak Reduction"/>
    <b v="1"/>
    <n v="7.4164390999999996E-2"/>
    <s v="Office"/>
    <s v="GA, Bibb County"/>
    <s v="600001_1mil"/>
    <s v="Multizone CAV/VAV"/>
    <s v="gen3_t5_cfl"/>
    <s v="Georgia"/>
    <n v="17.232420139999999"/>
    <s v="D: Buildings with Hydronically Heated Multizone Systems"/>
    <n v="3.2439600000000002E-4"/>
    <n v="3.7245099999999999E-4"/>
    <n v="0"/>
    <n v="0"/>
    <n v="0"/>
    <n v="1.7278759999999999E-3"/>
    <n v="6.4491099999999997E-4"/>
    <n v="2.8907500000000002E-4"/>
    <n v="0"/>
    <n v="0"/>
    <n v="8.0497200000000004E-4"/>
    <n v="0"/>
    <n v="2.1827800000000001E-5"/>
    <n v="0"/>
    <n v="0"/>
    <n v="2.5328479999999999E-3"/>
    <n v="6.4491099999999997E-4"/>
    <n v="2.8907500000000002E-4"/>
    <n v="0"/>
    <n v="2.1827800000000001E-5"/>
    <n v="3.4886610000000001E-3"/>
    <n v="59331.512739999998"/>
  </r>
  <r>
    <n v="51181"/>
    <x v="39"/>
    <s v="Package 6, Demand Flexibility, Lighting + Thermostat Control, Load Shed for Daily Bldg Peak Reduction"/>
    <b v="1"/>
    <n v="0.42843368100000001"/>
    <s v="Office"/>
    <s v="GA, Bibb County"/>
    <s v="150001_200000"/>
    <s v="Multizone CAV/VAV"/>
    <s v="gen2_t8_halogen"/>
    <s v="Georgia"/>
    <n v="12.943349209999999"/>
    <s v="D: Buildings with Hydronically Heated Multizone Systems"/>
    <n v="2.99544E-4"/>
    <n v="3.3566800000000001E-4"/>
    <n v="0"/>
    <n v="0"/>
    <n v="0"/>
    <n v="7.9044900000000003E-4"/>
    <n v="6.46986E-4"/>
    <n v="7.1790700000000005E-4"/>
    <n v="0"/>
    <n v="3.0317699999999999E-5"/>
    <n v="1.1256079999999999E-3"/>
    <n v="0"/>
    <n v="0"/>
    <n v="0"/>
    <n v="0"/>
    <n v="1.9160570000000001E-3"/>
    <n v="6.46986E-4"/>
    <n v="7.1790700000000005E-4"/>
    <n v="0"/>
    <n v="3.0317699999999999E-5"/>
    <n v="3.3112760000000001E-3"/>
    <n v="74975.894100000005"/>
  </r>
  <r>
    <n v="43821"/>
    <x v="1"/>
    <s v="Wall Insulation"/>
    <b v="1"/>
    <n v="9.2567227000000002E-2"/>
    <s v="Office"/>
    <s v="GA, Cobb County"/>
    <s v="over_1mil"/>
    <s v="Multizone CAV/VAV"/>
    <s v="gen2_t8_halogen"/>
    <s v="Georgia"/>
    <n v="13.65555303"/>
    <s v="D: Buildings with Hydronically Heated Multizone Systems"/>
    <n v="4.41631E-4"/>
    <n v="4.96811E-4"/>
    <n v="0"/>
    <n v="0"/>
    <n v="0"/>
    <n v="1.6905640000000001E-3"/>
    <n v="1.0417829999999999E-3"/>
    <n v="6.7525500000000004E-4"/>
    <n v="0"/>
    <n v="2.6994900000000001E-5"/>
    <n v="1.3098579999999999E-3"/>
    <n v="0"/>
    <n v="0"/>
    <n v="0"/>
    <n v="0"/>
    <n v="3.0004210000000001E-3"/>
    <n v="1.0417829999999999E-3"/>
    <n v="6.7525500000000004E-4"/>
    <n v="0"/>
    <n v="2.6994900000000001E-5"/>
    <n v="4.7444540000000004E-3"/>
    <n v="101823.9495"/>
  </r>
  <r>
    <n v="43821"/>
    <x v="2"/>
    <s v="Roof Insulation"/>
    <b v="1"/>
    <n v="9.2567227000000002E-2"/>
    <s v="Office"/>
    <s v="GA, Cobb County"/>
    <s v="over_1mil"/>
    <s v="Multizone CAV/VAV"/>
    <s v="gen2_t8_halogen"/>
    <s v="Georgia"/>
    <n v="12.832959600000001"/>
    <s v="D: Buildings with Hydronically Heated Multizone Systems"/>
    <n v="4.22161E-4"/>
    <n v="4.7632700000000002E-4"/>
    <n v="0"/>
    <n v="0"/>
    <n v="0"/>
    <n v="1.6640310000000001E-3"/>
    <n v="1.0417829999999999E-3"/>
    <n v="6.7525500000000004E-4"/>
    <n v="0"/>
    <n v="2.6994900000000001E-5"/>
    <n v="1.050589E-3"/>
    <n v="0"/>
    <n v="0"/>
    <n v="0"/>
    <n v="0"/>
    <n v="2.714621E-3"/>
    <n v="1.0417829999999999E-3"/>
    <n v="6.7525500000000004E-4"/>
    <n v="0"/>
    <n v="2.6994900000000001E-5"/>
    <n v="4.4586540000000003E-3"/>
    <n v="101823.9495"/>
  </r>
  <r>
    <n v="43821"/>
    <x v="3"/>
    <s v="Secondary Windows"/>
    <b v="1"/>
    <n v="9.2567227000000002E-2"/>
    <s v="Office"/>
    <s v="GA, Cobb County"/>
    <s v="over_1mil"/>
    <s v="Multizone CAV/VAV"/>
    <s v="gen2_t8_halogen"/>
    <s v="Georgia"/>
    <n v="13.71164141"/>
    <s v="D: Buildings with Hydronically Heated Multizone Systems"/>
    <n v="4.4296400000000001E-4"/>
    <n v="4.9811500000000004E-4"/>
    <n v="0"/>
    <n v="0"/>
    <n v="0"/>
    <n v="1.690591E-3"/>
    <n v="1.0417829999999999E-3"/>
    <n v="6.7525500000000004E-4"/>
    <n v="0"/>
    <n v="2.6994900000000001E-5"/>
    <n v="1.3293199999999999E-3"/>
    <n v="0"/>
    <n v="0"/>
    <n v="0"/>
    <n v="0"/>
    <n v="3.0199100000000002E-3"/>
    <n v="1.0417829999999999E-3"/>
    <n v="6.7525500000000004E-4"/>
    <n v="0"/>
    <n v="2.6994900000000001E-5"/>
    <n v="4.7639420000000002E-3"/>
    <n v="101823.9495"/>
  </r>
  <r>
    <n v="43821"/>
    <x v="4"/>
    <s v="Window Film"/>
    <b v="1"/>
    <n v="9.2567227000000002E-2"/>
    <s v="Office"/>
    <s v="GA, Cobb County"/>
    <s v="over_1mil"/>
    <s v="Multizone CAV/VAV"/>
    <s v="gen2_t8_halogen"/>
    <s v="Georgia"/>
    <n v="13.828664140000001"/>
    <s v="D: Buildings with Hydronically Heated Multizone Systems"/>
    <n v="4.4559599999999998E-4"/>
    <n v="5.0065799999999996E-4"/>
    <n v="0"/>
    <n v="0"/>
    <n v="0"/>
    <n v="1.6872860000000001E-3"/>
    <n v="1.0417829999999999E-3"/>
    <n v="6.7525500000000004E-4"/>
    <n v="0"/>
    <n v="2.6994900000000001E-5"/>
    <n v="1.3732799999999999E-3"/>
    <n v="0"/>
    <n v="0"/>
    <n v="0"/>
    <n v="0"/>
    <n v="3.0605659999999998E-3"/>
    <n v="1.0417829999999999E-3"/>
    <n v="6.7525500000000004E-4"/>
    <n v="0"/>
    <n v="2.6994900000000001E-5"/>
    <n v="4.8046E-3"/>
    <n v="101823.9495"/>
  </r>
  <r>
    <n v="43821"/>
    <x v="5"/>
    <s v="New Windows"/>
    <b v="1"/>
    <n v="9.2567227000000002E-2"/>
    <s v="Office"/>
    <s v="GA, Cobb County"/>
    <s v="over_1mil"/>
    <s v="Multizone CAV/VAV"/>
    <s v="gen2_t8_halogen"/>
    <s v="Georgia"/>
    <n v="13.79100758"/>
    <s v="D: Buildings with Hydronically Heated Multizone Systems"/>
    <n v="4.4475299999999999E-4"/>
    <n v="4.9980800000000002E-4"/>
    <n v="0"/>
    <n v="0"/>
    <n v="0"/>
    <n v="1.68775E-3"/>
    <n v="1.0417829999999999E-3"/>
    <n v="6.7525500000000004E-4"/>
    <n v="0"/>
    <n v="2.6994900000000001E-5"/>
    <n v="1.359734E-3"/>
    <n v="0"/>
    <n v="0"/>
    <n v="0"/>
    <n v="0"/>
    <n v="3.047484E-3"/>
    <n v="1.0417829999999999E-3"/>
    <n v="6.7525500000000004E-4"/>
    <n v="0"/>
    <n v="2.6994900000000001E-5"/>
    <n v="4.791516E-3"/>
    <n v="101823.9495"/>
  </r>
  <r>
    <n v="43821"/>
    <x v="6"/>
    <s v="HP Boiler, Electric Backup"/>
    <b v="1"/>
    <n v="9.2567227000000002E-2"/>
    <s v="Office"/>
    <s v="GA, Cobb County"/>
    <s v="over_1mil"/>
    <s v="Multizone CAV/VAV"/>
    <s v="gen2_t8_halogen"/>
    <s v="Georgia"/>
    <n v="10.868032830000001"/>
    <s v="D: Buildings with Hydronically Heated Multizone Systems"/>
    <n v="3.9726600000000001E-4"/>
    <n v="4.4997400000000001E-4"/>
    <n v="0"/>
    <n v="0"/>
    <n v="0"/>
    <n v="2.0319330000000001E-3"/>
    <n v="1.0417829999999999E-3"/>
    <n v="6.7525500000000004E-4"/>
    <n v="0"/>
    <n v="2.6994900000000001E-5"/>
    <n v="0"/>
    <n v="0"/>
    <n v="0"/>
    <n v="0"/>
    <n v="0"/>
    <n v="2.0319330000000001E-3"/>
    <n v="1.0417829999999999E-3"/>
    <n v="6.7525500000000004E-4"/>
    <n v="0"/>
    <n v="2.6994900000000001E-5"/>
    <n v="3.7759650000000001E-3"/>
    <n v="101823.9495"/>
  </r>
  <r>
    <n v="43821"/>
    <x v="7"/>
    <s v="HP Boiler, Gas Backup"/>
    <b v="1"/>
    <n v="9.2567227000000002E-2"/>
    <s v="Office"/>
    <s v="GA, Cobb County"/>
    <s v="over_1mil"/>
    <s v="Multizone CAV/VAV"/>
    <s v="gen2_t8_halogen"/>
    <s v="Georgia"/>
    <n v="10.873250000000001"/>
    <s v="D: Buildings with Hydronically Heated Multizone Systems"/>
    <n v="3.9710499999999997E-4"/>
    <n v="4.49732E-4"/>
    <n v="0"/>
    <n v="0"/>
    <n v="0"/>
    <n v="2.0249869999999998E-3"/>
    <n v="1.0417829999999999E-3"/>
    <n v="6.7525500000000004E-4"/>
    <n v="0"/>
    <n v="2.6994900000000001E-5"/>
    <n v="8.7578900000000006E-6"/>
    <n v="0"/>
    <n v="0"/>
    <n v="0"/>
    <n v="0"/>
    <n v="2.033745E-3"/>
    <n v="1.0417829999999999E-3"/>
    <n v="6.7525500000000004E-4"/>
    <n v="0"/>
    <n v="2.6994900000000001E-5"/>
    <n v="3.777777E-3"/>
    <n v="101823.9495"/>
  </r>
  <r>
    <n v="43821"/>
    <x v="8"/>
    <s v="DOAS HP Minisplits"/>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9"/>
    <s v="Variable Speed HP RTU, Original Heating Fuel Backup"/>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0"/>
    <s v="Variable Speed HP RTU, Electric Backup"/>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1"/>
    <s v="VRF with DOAS"/>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2"/>
    <s v="Demand Control Ventilation"/>
    <b v="1"/>
    <n v="9.2567227000000002E-2"/>
    <s v="Office"/>
    <s v="GA, Cobb County"/>
    <s v="over_1mil"/>
    <s v="Multizone CAV/VAV"/>
    <s v="gen2_t8_halogen"/>
    <s v="Georgia"/>
    <n v="13.68778788"/>
    <s v="D: Buildings with Hydronically Heated Multizone Systems"/>
    <n v="4.4679300000000002E-4"/>
    <n v="5.0020399999999997E-4"/>
    <n v="0"/>
    <n v="0"/>
    <n v="0"/>
    <n v="1.7410780000000001E-3"/>
    <n v="1.0417829999999999E-3"/>
    <n v="6.7525500000000004E-4"/>
    <n v="0"/>
    <n v="2.6994900000000001E-5"/>
    <n v="1.2705430000000001E-3"/>
    <n v="0"/>
    <n v="0"/>
    <n v="0"/>
    <n v="0"/>
    <n v="3.0116209999999999E-3"/>
    <n v="1.0417829999999999E-3"/>
    <n v="6.7525500000000004E-4"/>
    <n v="0"/>
    <n v="2.6994900000000001E-5"/>
    <n v="4.7556539999999998E-3"/>
    <n v="101823.9495"/>
  </r>
  <r>
    <n v="43821"/>
    <x v="13"/>
    <s v="Energy Recovery for AHUs"/>
    <b v="1"/>
    <n v="9.2567227000000002E-2"/>
    <s v="Office"/>
    <s v="GA, Cobb County"/>
    <s v="over_1mil"/>
    <s v="Multizone CAV/VAV"/>
    <s v="gen2_t8_halogen"/>
    <s v="Georgia"/>
    <n v="13.644479799999999"/>
    <s v="D: Buildings with Hydronically Heated Multizone Systems"/>
    <n v="4.4358700000000001E-4"/>
    <n v="4.9854599999999999E-4"/>
    <n v="0"/>
    <n v="0"/>
    <n v="0"/>
    <n v="1.7286020000000001E-3"/>
    <n v="1.0417829999999999E-3"/>
    <n v="6.7525500000000004E-4"/>
    <n v="0"/>
    <n v="2.6994900000000001E-5"/>
    <n v="1.267972E-3"/>
    <n v="0"/>
    <n v="0"/>
    <n v="0"/>
    <n v="0"/>
    <n v="2.9965740000000001E-3"/>
    <n v="1.0417829999999999E-3"/>
    <n v="6.7525500000000004E-4"/>
    <n v="0"/>
    <n v="2.6994900000000001E-5"/>
    <n v="4.740607E-3"/>
    <n v="101823.9495"/>
  </r>
  <r>
    <n v="43821"/>
    <x v="14"/>
    <s v="Air Side Economizers for AHUs"/>
    <b v="1"/>
    <n v="9.2567227000000002E-2"/>
    <s v="Office"/>
    <s v="GA, Cobb County"/>
    <s v="over_1mil"/>
    <s v="Multizone CAV/VAV"/>
    <s v="gen2_t8_halogen"/>
    <s v="Georgia"/>
    <n v="13.47939899"/>
    <s v="D: Buildings with Hydronically Heated Multizone Systems"/>
    <n v="4.3425700000000001E-4"/>
    <n v="4.8848399999999997E-4"/>
    <n v="0"/>
    <n v="0"/>
    <n v="0"/>
    <n v="1.6096120000000001E-3"/>
    <n v="1.0417829999999999E-3"/>
    <n v="6.7525500000000004E-4"/>
    <n v="0"/>
    <n v="2.6994900000000001E-5"/>
    <n v="1.3296060000000001E-3"/>
    <n v="0"/>
    <n v="0"/>
    <n v="0"/>
    <n v="0"/>
    <n v="2.9392189999999999E-3"/>
    <n v="1.0417829999999999E-3"/>
    <n v="6.7525500000000004E-4"/>
    <n v="0"/>
    <n v="2.6994900000000001E-5"/>
    <n v="4.6832519999999997E-3"/>
    <n v="101823.9495"/>
  </r>
  <r>
    <n v="43821"/>
    <x v="15"/>
    <s v="VRF with DOAS, 25pct Heat Pump Upsizing Allowance"/>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6"/>
    <s v="Unoccupied AHU Control"/>
    <b v="1"/>
    <n v="9.2567227000000002E-2"/>
    <s v="Office"/>
    <s v="GA, Cobb County"/>
    <s v="over_1mil"/>
    <s v="Multizone CAV/VAV"/>
    <s v="gen2_t8_halogen"/>
    <s v="Georgia"/>
    <n v="11.713843430000001"/>
    <s v="D: Buildings with Hydronically Heated Multizone Systems"/>
    <n v="3.7272199999999997E-4"/>
    <n v="4.33836E-4"/>
    <n v="0"/>
    <n v="0"/>
    <n v="0"/>
    <n v="1.348639E-3"/>
    <n v="1.0417829999999999E-3"/>
    <n v="6.7525500000000004E-4"/>
    <n v="0"/>
    <n v="2.69975E-5"/>
    <n v="9.7715499999999995E-4"/>
    <n v="0"/>
    <n v="0"/>
    <n v="0"/>
    <n v="0"/>
    <n v="2.3257949999999999E-3"/>
    <n v="1.0417829999999999E-3"/>
    <n v="6.7525500000000004E-4"/>
    <n v="0"/>
    <n v="2.69975E-5"/>
    <n v="4.0698310000000003E-3"/>
    <n v="101823.9495"/>
  </r>
  <r>
    <n v="43821"/>
    <x v="17"/>
    <s v="Variable Speed HP RTU, Electric Backup, Energy Recovery"/>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8"/>
    <s v="Advanced RTU Controls"/>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9"/>
    <s v="Hydronic Water-to-Water Geothermal Heat Pump"/>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0"/>
    <s v="Packaged Water-to-Air Geothermal Heat Pump"/>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1"/>
    <s v="Console Water-to-Air Geothermal Heat Pump"/>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2"/>
    <s v="Standard Performance HP RTU, Electric Backup"/>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3"/>
    <s v="Standard Performance HP RTU, Electric Backup + Roof Insulation"/>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4"/>
    <s v="Standard Performance HP RTU, Electric Backup, 32F Minimum Compressor Lockout"/>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5"/>
    <s v="Cold Climate Challenge HP RTU, Electric Backup"/>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6"/>
    <s v="Ideal Thermal Air Loads"/>
    <b v="1"/>
    <n v="9.2567227000000002E-2"/>
    <s v="Office"/>
    <s v="GA, Cobb County"/>
    <s v="over_1mil"/>
    <s v="Multizone CAV/VAV"/>
    <s v="gen2_t8_halogen"/>
    <s v="Georgia"/>
    <n v="13.59318182"/>
    <s v="D: Buildings with Hydronically Heated Multizone Systems"/>
    <n v="1.77617E-4"/>
    <n v="2.0783499999999999E-4"/>
    <n v="2.6639300000000001E-3"/>
    <n v="3.1480700000000001E-4"/>
    <n v="0"/>
    <n v="1.4915300000000001E-8"/>
    <n v="1.0417829999999999E-3"/>
    <n v="6.7525500000000004E-4"/>
    <n v="0"/>
    <n v="2.6994900000000001E-5"/>
    <n v="0"/>
    <n v="0"/>
    <n v="0"/>
    <n v="0"/>
    <n v="0"/>
    <n v="2.978751E-3"/>
    <n v="1.0417829999999999E-3"/>
    <n v="6.7525500000000004E-4"/>
    <n v="0"/>
    <n v="2.6994900000000001E-5"/>
    <n v="4.7227839999999998E-3"/>
    <n v="101823.9495"/>
  </r>
  <r>
    <n v="43821"/>
    <x v="27"/>
    <s v="LED Lighting"/>
    <b v="1"/>
    <n v="9.2567227000000002E-2"/>
    <s v="Office"/>
    <s v="GA, Cobb County"/>
    <s v="over_1mil"/>
    <s v="Multizone CAV/VAV"/>
    <s v="gen2_t8_halogen"/>
    <s v="Georgia"/>
    <n v="13.391699490000001"/>
    <s v="D: Buildings with Hydronically Heated Multizone Systems"/>
    <n v="4.3084599999999997E-4"/>
    <n v="4.7855E-4"/>
    <n v="0"/>
    <n v="0"/>
    <n v="0"/>
    <n v="1.683592E-3"/>
    <n v="1.0417829999999999E-3"/>
    <n v="4.5042200000000002E-4"/>
    <n v="0"/>
    <n v="2.6994900000000001E-5"/>
    <n v="1.4499890000000001E-3"/>
    <n v="0"/>
    <n v="0"/>
    <n v="0"/>
    <n v="0"/>
    <n v="3.1335809999999999E-3"/>
    <n v="1.0417829999999999E-3"/>
    <n v="4.5042200000000002E-4"/>
    <n v="0"/>
    <n v="2.6994900000000001E-5"/>
    <n v="4.6527820000000003E-3"/>
    <n v="101823.9495"/>
  </r>
  <r>
    <n v="43821"/>
    <x v="28"/>
    <s v="Electric Kitchen Equipment"/>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9"/>
    <s v="Demand Flexibility, Thermostat Control, Load Shed for Daily Bldg Peak Reduction"/>
    <b v="1"/>
    <n v="9.2567227000000002E-2"/>
    <s v="Office"/>
    <s v="GA, Cobb County"/>
    <s v="over_1mil"/>
    <s v="Multizone CAV/VAV"/>
    <s v="gen2_t8_halogen"/>
    <s v="Georgia"/>
    <n v="13.691982319999999"/>
    <s v="D: Buildings with Hydronically Heated Multizone Systems"/>
    <n v="4.4251400000000003E-4"/>
    <n v="4.9767300000000002E-4"/>
    <n v="0"/>
    <n v="0"/>
    <n v="0"/>
    <n v="1.6908769999999999E-3"/>
    <n v="1.0417829999999999E-3"/>
    <n v="6.7525500000000004E-4"/>
    <n v="0"/>
    <n v="2.6994900000000001E-5"/>
    <n v="1.322202E-3"/>
    <n v="0"/>
    <n v="0"/>
    <n v="0"/>
    <n v="0"/>
    <n v="3.0130790000000001E-3"/>
    <n v="1.0417829999999999E-3"/>
    <n v="6.7525500000000004E-4"/>
    <n v="0"/>
    <n v="2.6994900000000001E-5"/>
    <n v="4.7571109999999996E-3"/>
    <n v="101823.9495"/>
  </r>
  <r>
    <n v="43821"/>
    <x v="30"/>
    <s v="Demand Flexibility, Thermostat Control, Load Shift for Daily Bldg Peak Reduction"/>
    <b v="1"/>
    <n v="9.2567227000000002E-2"/>
    <s v="Office"/>
    <s v="GA, Cobb County"/>
    <s v="over_1mil"/>
    <s v="Multizone CAV/VAV"/>
    <s v="gen2_t8_halogen"/>
    <s v="Georgia"/>
    <n v="13.707689390000001"/>
    <s v="D: Buildings with Hydronically Heated Multizone Systems"/>
    <n v="4.42967E-4"/>
    <n v="4.9823900000000004E-4"/>
    <n v="0"/>
    <n v="0"/>
    <n v="0"/>
    <n v="1.694706E-3"/>
    <n v="1.0417829999999999E-3"/>
    <n v="6.7525500000000004E-4"/>
    <n v="0"/>
    <n v="2.6994900000000001E-5"/>
    <n v="1.3238290000000001E-3"/>
    <n v="0"/>
    <n v="0"/>
    <n v="0"/>
    <n v="0"/>
    <n v="3.0185350000000001E-3"/>
    <n v="1.0417829999999999E-3"/>
    <n v="6.7525500000000004E-4"/>
    <n v="0"/>
    <n v="2.6994900000000001E-5"/>
    <n v="4.7625690000000004E-3"/>
    <n v="101823.9495"/>
  </r>
  <r>
    <n v="43821"/>
    <x v="31"/>
    <s v="Demand Flexibility, Lighting Control, Load Shed for Daily Bldg Peak Reduction"/>
    <b v="1"/>
    <n v="9.2567227000000002E-2"/>
    <s v="Office"/>
    <s v="GA, Cobb County"/>
    <s v="over_1mil"/>
    <s v="Multizone CAV/VAV"/>
    <s v="gen2_t8_halogen"/>
    <s v="Georgia"/>
    <n v="13.601744950000001"/>
    <s v="D: Buildings with Hydronically Heated Multizone Systems"/>
    <n v="4.4026500000000001E-4"/>
    <n v="4.9140399999999997E-4"/>
    <n v="0"/>
    <n v="0"/>
    <n v="0"/>
    <n v="1.6901640000000001E-3"/>
    <n v="1.0417829999999999E-3"/>
    <n v="5.9623300000000005E-4"/>
    <n v="0"/>
    <n v="2.6994900000000001E-5"/>
    <n v="1.370584E-3"/>
    <n v="0"/>
    <n v="0"/>
    <n v="0"/>
    <n v="0"/>
    <n v="3.0607479999999999E-3"/>
    <n v="1.0417829999999999E-3"/>
    <n v="5.9623300000000005E-4"/>
    <n v="0"/>
    <n v="2.6994900000000001E-5"/>
    <n v="4.7257590000000004E-3"/>
    <n v="101823.9495"/>
  </r>
  <r>
    <n v="43821"/>
    <x v="32"/>
    <s v="Demand Flexibility, Lighting Control, Load Shed for Daily GHG Emission Reduction"/>
    <b v="1"/>
    <n v="9.2567227000000002E-2"/>
    <s v="Office"/>
    <s v="GA, Cobb County"/>
    <s v="over_1mil"/>
    <s v="Multizone CAV/VAV"/>
    <s v="gen2_t8_halogen"/>
    <s v="Georgia"/>
    <n v="13.66219444"/>
    <s v="D: Buildings with Hydronically Heated Multizone Systems"/>
    <n v="4.3983100000000001E-4"/>
    <n v="4.9492999999999998E-4"/>
    <n v="0"/>
    <n v="0"/>
    <n v="0"/>
    <n v="1.692149E-3"/>
    <n v="1.0417829999999999E-3"/>
    <n v="6.3479200000000002E-4"/>
    <n v="0"/>
    <n v="2.6994900000000001E-5"/>
    <n v="1.351044E-3"/>
    <n v="0"/>
    <n v="0"/>
    <n v="0"/>
    <n v="0"/>
    <n v="3.043193E-3"/>
    <n v="1.0417829999999999E-3"/>
    <n v="6.3479200000000002E-4"/>
    <n v="0"/>
    <n v="2.6994900000000001E-5"/>
    <n v="4.7467619999999999E-3"/>
    <n v="101823.9495"/>
  </r>
  <r>
    <n v="43821"/>
    <x v="33"/>
    <s v="Package 1, Wall &amp; Roof Insulation + New Windows"/>
    <b v="1"/>
    <n v="9.2567227000000002E-2"/>
    <s v="Office"/>
    <s v="GA, Cobb County"/>
    <s v="over_1mil"/>
    <s v="Multizone CAV/VAV"/>
    <s v="gen2_t8_halogen"/>
    <s v="Georgia"/>
    <n v="12.93881313"/>
    <s v="D: Buildings with Hydronically Heated Multizone Systems"/>
    <n v="4.24468E-4"/>
    <n v="4.7852000000000002E-4"/>
    <n v="0"/>
    <n v="0"/>
    <n v="0"/>
    <n v="1.6589790000000001E-3"/>
    <n v="1.0417829999999999E-3"/>
    <n v="6.7525500000000004E-4"/>
    <n v="0"/>
    <n v="2.6994900000000001E-5"/>
    <n v="1.09242E-3"/>
    <n v="0"/>
    <n v="0"/>
    <n v="0"/>
    <n v="0"/>
    <n v="2.7513989999999999E-3"/>
    <n v="1.0417829999999999E-3"/>
    <n v="6.7525500000000004E-4"/>
    <n v="0"/>
    <n v="2.6994900000000001E-5"/>
    <n v="4.4954319999999997E-3"/>
    <n v="101823.9495"/>
  </r>
  <r>
    <n v="43821"/>
    <x v="34"/>
    <s v="Package 2, LED Lighting + Variable Speed HP RTU or HP Boilers"/>
    <b v="1"/>
    <n v="9.2567227000000002E-2"/>
    <s v="Office"/>
    <s v="GA, Cobb County"/>
    <s v="over_1mil"/>
    <s v="Multizone CAV/VAV"/>
    <s v="gen2_t8_halogen"/>
    <s v="Georgia"/>
    <n v="10.29988636"/>
    <s v="D: Buildings with Hydronically Heated Multizone Systems"/>
    <n v="3.8076199999999998E-4"/>
    <n v="4.26451E-4"/>
    <n v="0"/>
    <n v="0"/>
    <n v="0"/>
    <n v="2.0593679999999998E-3"/>
    <n v="1.0417829999999999E-3"/>
    <n v="4.5042200000000002E-4"/>
    <n v="0"/>
    <n v="2.6994900000000001E-5"/>
    <n v="0"/>
    <n v="0"/>
    <n v="0"/>
    <n v="0"/>
    <n v="0"/>
    <n v="2.0593679999999998E-3"/>
    <n v="1.0417829999999999E-3"/>
    <n v="4.5042200000000002E-4"/>
    <n v="0"/>
    <n v="2.6994900000000001E-5"/>
    <n v="3.5785690000000002E-3"/>
    <n v="101823.9495"/>
  </r>
  <r>
    <n v="43821"/>
    <x v="35"/>
    <s v="Package 3, LED Lighting + Standard Performance HP RTU or HP Boilers"/>
    <b v="1"/>
    <n v="9.2567227000000002E-2"/>
    <s v="Office"/>
    <s v="GA, Cobb County"/>
    <s v="over_1mil"/>
    <s v="Multizone CAV/VAV"/>
    <s v="gen2_t8_halogen"/>
    <s v="Georgia"/>
    <n v="10.29988636"/>
    <s v="D: Buildings with Hydronically Heated Multizone Systems"/>
    <n v="3.8076199999999998E-4"/>
    <n v="4.26451E-4"/>
    <n v="0"/>
    <n v="0"/>
    <n v="0"/>
    <n v="2.0593679999999998E-3"/>
    <n v="1.0417829999999999E-3"/>
    <n v="4.5042200000000002E-4"/>
    <n v="0"/>
    <n v="2.6994900000000001E-5"/>
    <n v="0"/>
    <n v="0"/>
    <n v="0"/>
    <n v="0"/>
    <n v="0"/>
    <n v="2.0593679999999998E-3"/>
    <n v="1.0417829999999999E-3"/>
    <n v="4.5042200000000002E-4"/>
    <n v="0"/>
    <n v="2.6994900000000001E-5"/>
    <n v="3.5785690000000002E-3"/>
    <n v="101823.9495"/>
  </r>
  <r>
    <n v="43821"/>
    <x v="36"/>
    <s v="Package 4, Package 1 + Package 2"/>
    <b v="1"/>
    <n v="9.2567227000000002E-2"/>
    <s v="Office"/>
    <s v="GA, Cobb County"/>
    <s v="over_1mil"/>
    <s v="Multizone CAV/VAV"/>
    <s v="gen2_t8_halogen"/>
    <s v="Georgia"/>
    <n v="9.9988484849999999"/>
    <s v="D: Buildings with Hydronically Heated Multizone Systems"/>
    <n v="3.6528999999999999E-4"/>
    <n v="4.1398699999999999E-4"/>
    <n v="0"/>
    <n v="0"/>
    <n v="0"/>
    <n v="1.9547760000000001E-3"/>
    <n v="1.0417829999999999E-3"/>
    <n v="4.5042200000000002E-4"/>
    <n v="0"/>
    <n v="2.6994900000000001E-5"/>
    <n v="0"/>
    <n v="0"/>
    <n v="0"/>
    <n v="0"/>
    <n v="0"/>
    <n v="1.9547760000000001E-3"/>
    <n v="1.0417829999999999E-3"/>
    <n v="4.5042200000000002E-4"/>
    <n v="0"/>
    <n v="2.6994900000000001E-5"/>
    <n v="3.4739770000000001E-3"/>
    <n v="101823.9495"/>
  </r>
  <r>
    <n v="43821"/>
    <x v="37"/>
    <s v="Package 5, Variable Speed HP RTU or HP Boilers + Economizer + DCV + Energy Recovery"/>
    <b v="1"/>
    <n v="9.2567227000000002E-2"/>
    <s v="Office"/>
    <s v="GA, Cobb County"/>
    <s v="over_1mil"/>
    <s v="Multizone CAV/VAV"/>
    <s v="gen2_t8_halogen"/>
    <s v="Georgia"/>
    <n v="10.533643939999999"/>
    <s v="D: Buildings with Hydronically Heated Multizone Systems"/>
    <n v="3.8497599999999998E-4"/>
    <n v="4.3613000000000001E-4"/>
    <n v="0"/>
    <n v="0"/>
    <n v="0"/>
    <n v="1.9157519999999999E-3"/>
    <n v="1.0417829999999999E-3"/>
    <n v="6.7525500000000004E-4"/>
    <n v="0"/>
    <n v="2.6994900000000001E-5"/>
    <n v="0"/>
    <n v="0"/>
    <n v="0"/>
    <n v="0"/>
    <n v="0"/>
    <n v="1.9157519999999999E-3"/>
    <n v="1.0417829999999999E-3"/>
    <n v="6.7525500000000004E-4"/>
    <n v="0"/>
    <n v="2.6994900000000001E-5"/>
    <n v="3.659785E-3"/>
    <n v="101823.9495"/>
  </r>
  <r>
    <n v="43821"/>
    <x v="38"/>
    <s v="Comprehensive Geothermal Heat Pump Package, Hydronic GHP, Packaged GHP, or Console GHP"/>
    <b v="0"/>
    <n v="9.2567227000000002E-2"/>
    <s v="Office"/>
    <s v="GA, Cobb County"/>
    <s v="over_1mil"/>
    <s v="Multizone CAV/VAV"/>
    <s v="gen2_t8_halogen"/>
    <s v="Georgia"/>
    <n v="13.70081566"/>
    <s v="D: Buildings with Hydronically Heated Multizone Systems"/>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39"/>
    <s v="Package 6, Demand Flexibility, Lighting + Thermostat Control, Load Shed for Daily Bldg Peak Reduction"/>
    <b v="1"/>
    <n v="9.2567227000000002E-2"/>
    <s v="Office"/>
    <s v="GA, Cobb County"/>
    <s v="over_1mil"/>
    <s v="Multizone CAV/VAV"/>
    <s v="gen2_t8_halogen"/>
    <s v="Georgia"/>
    <n v="13.590249999999999"/>
    <s v="D: Buildings with Hydronically Heated Multizone Systems"/>
    <n v="4.3999000000000002E-4"/>
    <n v="4.9096700000000003E-4"/>
    <n v="0"/>
    <n v="0"/>
    <n v="0"/>
    <n v="1.6869159999999999E-3"/>
    <n v="1.0417829999999999E-3"/>
    <n v="5.9623300000000005E-4"/>
    <n v="0"/>
    <n v="2.6994900000000001E-5"/>
    <n v="1.3698390000000001E-3"/>
    <n v="0"/>
    <n v="0"/>
    <n v="0"/>
    <n v="0"/>
    <n v="3.056755E-3"/>
    <n v="1.0417829999999999E-3"/>
    <n v="5.9623300000000005E-4"/>
    <n v="0"/>
    <n v="2.6994900000000001E-5"/>
    <n v="4.7217659999999996E-3"/>
    <n v="101823.9495"/>
  </r>
  <r>
    <n v="617"/>
    <x v="0"/>
    <s v="Baseline"/>
    <b v="1"/>
    <n v="38.539275089999997"/>
    <s v="Warehouse and Storage"/>
    <s v="GA, Bibb County"/>
    <s v="8001_12000"/>
    <s v="Small Packaged Unit"/>
    <s v="gen4_led"/>
    <s v="Georgia"/>
    <n v="9.6466666669999999"/>
    <s v="A: Non Food-Service Buildings with Small Packaged Units"/>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0"/>
    <s v="Baseline"/>
    <b v="1"/>
    <n v="7.8598335940000004"/>
    <s v="Warehouse and Storage"/>
    <s v="GA, Bibb County"/>
    <s v="30001_40000"/>
    <s v="Small Packaged Unit"/>
    <s v="gen5_led"/>
    <s v="Georgia"/>
    <n v="9.1299206349999995"/>
    <s v="A: Non Food-Service Buildings with Small Packaged Units"/>
    <n v="8.4400000000000002E-4"/>
    <n v="1.000356E-3"/>
    <n v="0"/>
    <n v="0"/>
    <n v="0"/>
    <n v="4.411107E-3"/>
    <n v="2.3120839999999998E-3"/>
    <n v="1.447474E-3"/>
    <n v="0"/>
    <n v="0"/>
    <n v="3.9922900000000002E-4"/>
    <n v="0"/>
    <n v="0"/>
    <n v="0"/>
    <n v="0"/>
    <n v="4.8103360000000001E-3"/>
    <n v="2.3120839999999998E-3"/>
    <n v="1.447474E-3"/>
    <n v="0"/>
    <n v="0"/>
    <n v="8.5698939999999998E-3"/>
    <n v="275094.17580000003"/>
  </r>
  <r>
    <n v="621"/>
    <x v="0"/>
    <s v="Baseline"/>
    <b v="1"/>
    <n v="45.917607580000002"/>
    <s v="Warehouse and Storage"/>
    <s v="GA, Bibb County"/>
    <s v="3001_8000"/>
    <s v="Small Packaged Unit"/>
    <s v="gen2_t8_halogen"/>
    <s v="Georgia"/>
    <n v="10.595454549999999"/>
    <s v="A: Non Food-Service Buildings with Small Packaged Units"/>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0"/>
    <s v="Baseline"/>
    <b v="1"/>
    <n v="5.4264087559999998"/>
    <s v="Warehouse and Storage"/>
    <s v="GA, Bibb County"/>
    <s v="52001_64000"/>
    <s v="Small Packaged Unit"/>
    <s v="gen2_t8_halogen"/>
    <s v="Georgia"/>
    <n v="5.9158524899999998"/>
    <s v="A: Non Food-Service Buildings with Small Packaged Units"/>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0"/>
    <s v="Baseline"/>
    <b v="1"/>
    <n v="3.2022472799999999"/>
    <s v="Warehouse and Storage"/>
    <s v="GA, Bibb County"/>
    <s v="70001_80000"/>
    <s v="Small Packaged Unit"/>
    <s v="gen2_t8_halogen"/>
    <s v="Georgia"/>
    <n v="8.3253703699999999"/>
    <s v="A: Non Food-Service Buildings with Small Packaged Units"/>
    <n v="6.6299999999999996E-4"/>
    <n v="7.9793400000000003E-4"/>
    <n v="0"/>
    <n v="0"/>
    <n v="0"/>
    <n v="2.3918759999999998E-3"/>
    <n v="2.4177360000000002E-3"/>
    <n v="1.7246E-3"/>
    <n v="0"/>
    <n v="0"/>
    <n v="2.8800000000000001E-4"/>
    <n v="0"/>
    <n v="0"/>
    <n v="0"/>
    <n v="0"/>
    <n v="2.6802150000000001E-3"/>
    <n v="2.4177360000000002E-3"/>
    <n v="1.7246E-3"/>
    <n v="0"/>
    <n v="0"/>
    <n v="6.8225500000000001E-3"/>
    <n v="240168.546"/>
  </r>
  <r>
    <n v="624"/>
    <x v="0"/>
    <s v="Baseline"/>
    <b v="1"/>
    <n v="12.489080810000001"/>
    <s v="Warehouse and Storage"/>
    <s v="GA, Bibb County"/>
    <s v="12001_30000"/>
    <s v="Small Packaged Unit"/>
    <s v="gen5_led"/>
    <s v="Georgia"/>
    <n v="6.9043650789999997"/>
    <s v="A: Non Food-Service Buildings with Small Packaged Units"/>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0"/>
    <s v="Baseline"/>
    <b v="1"/>
    <n v="33.833494620000003"/>
    <s v="Warehouse and Storage"/>
    <s v="GA, Bibb County"/>
    <s v="1001_3000"/>
    <s v="Small Packaged Unit"/>
    <s v="gen5_led"/>
    <s v="Georgia"/>
    <n v="11.043055560000001"/>
    <s v="A: Non Food-Service Buildings with Small Packaged Units"/>
    <n v="2.8699999999999998E-4"/>
    <n v="3.0384599999999998E-4"/>
    <n v="0"/>
    <n v="0"/>
    <n v="0"/>
    <n v="8.03303E-4"/>
    <n v="7.26339E-4"/>
    <n v="1.0200820000000001E-3"/>
    <n v="0"/>
    <n v="0"/>
    <n v="0"/>
    <n v="0"/>
    <n v="0"/>
    <n v="0"/>
    <n v="0"/>
    <n v="8.03303E-4"/>
    <n v="7.26339E-4"/>
    <n v="1.0200820000000001E-3"/>
    <n v="0"/>
    <n v="0"/>
    <n v="2.5497240000000002E-3"/>
    <n v="67666.989239999995"/>
  </r>
  <r>
    <n v="4225"/>
    <x v="0"/>
    <s v="Baseline"/>
    <b v="1"/>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0"/>
    <s v="Baseline"/>
    <b v="1"/>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0"/>
    <s v="Baseline"/>
    <b v="1"/>
    <n v="2.1122781700000002"/>
    <s v="Warehouse and Storage"/>
    <s v="GA, Bibb County"/>
    <s v="100001_150000"/>
    <s v="Small Packaged Unit"/>
    <s v="gen2_t8_halogen"/>
    <s v="Georgia"/>
    <n v="5.5022666669999998"/>
    <s v="A: Non Food-Service Buildings with Small Packaged Units"/>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0"/>
    <s v="Baseline"/>
    <b v="1"/>
    <n v="3.6561414889999999"/>
    <s v="Warehouse and Storage"/>
    <s v="GA, Bibb County"/>
    <s v="80001_100000"/>
    <s v="Small Packaged Unit"/>
    <s v="gen2_t8_halogen"/>
    <s v="Georgia"/>
    <n v="6.8441049380000001"/>
    <s v="A: Non Food-Service Buildings with Small Packaged Units"/>
    <n v="6.9379399999999996E-4"/>
    <n v="8.5574399999999997E-4"/>
    <n v="0"/>
    <n v="0"/>
    <n v="0"/>
    <n v="1.19728E-3"/>
    <n v="3.203165E-3"/>
    <n v="2.1380879999999998E-3"/>
    <n v="0"/>
    <n v="0"/>
    <n v="1.145854E-3"/>
    <n v="0"/>
    <n v="0"/>
    <n v="0"/>
    <n v="0"/>
    <n v="2.3431329999999998E-3"/>
    <n v="3.203165E-3"/>
    <n v="2.1380879999999998E-3"/>
    <n v="0"/>
    <n v="0"/>
    <n v="7.684387E-3"/>
    <n v="329052.734"/>
  </r>
  <r>
    <n v="5297"/>
    <x v="0"/>
    <s v="Baseline"/>
    <b v="1"/>
    <n v="1.148646015"/>
    <s v="Warehouse and Storage"/>
    <s v="GA, Bibb County"/>
    <s v="150001_200000"/>
    <s v="Small Packaged Unit"/>
    <s v="gen4_led"/>
    <s v="Georgia"/>
    <n v="6.3759206349999999"/>
    <s v="A: Non Food-Service Buildings with Small Packaged Units"/>
    <n v="4.14972E-4"/>
    <n v="5.0274E-4"/>
    <n v="0"/>
    <n v="0"/>
    <n v="0"/>
    <n v="6.8207499999999998E-4"/>
    <n v="2.201756E-3"/>
    <n v="1.137861E-3"/>
    <n v="0"/>
    <n v="0"/>
    <n v="3.5144499999999998E-4"/>
    <n v="0"/>
    <n v="0"/>
    <n v="0"/>
    <n v="0"/>
    <n v="1.03352E-3"/>
    <n v="2.201756E-3"/>
    <n v="1.137861E-3"/>
    <n v="0"/>
    <n v="0"/>
    <n v="4.3731480000000003E-3"/>
    <n v="201013.0526"/>
  </r>
  <r>
    <n v="7187"/>
    <x v="0"/>
    <s v="Baseline"/>
    <b v="1"/>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0"/>
    <s v="Baseline"/>
    <b v="1"/>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0"/>
    <s v="Baseline"/>
    <b v="1"/>
    <n v="0.32973295000000002"/>
    <s v="Warehouse and Storage"/>
    <s v="GA, Bibb County"/>
    <s v="600001_1mil"/>
    <s v="Small Packaged Unit"/>
    <s v="gen3_t5_cfl"/>
    <s v="Georgia"/>
    <n v="5.7887187500000001"/>
    <s v="A: Non Food-Service Buildings with Small Packaged Units"/>
    <n v="5.1326300000000002E-4"/>
    <n v="6.2089999999999997E-4"/>
    <n v="0"/>
    <n v="0"/>
    <n v="0"/>
    <n v="1.207528E-3"/>
    <n v="2.5385910000000002E-3"/>
    <n v="1.464171E-3"/>
    <n v="0"/>
    <n v="0"/>
    <n v="0"/>
    <n v="0"/>
    <n v="0"/>
    <n v="0"/>
    <n v="0"/>
    <n v="1.207528E-3"/>
    <n v="2.5385910000000002E-3"/>
    <n v="1.464171E-3"/>
    <n v="0"/>
    <n v="0"/>
    <n v="5.2102889999999999E-3"/>
    <n v="263786.36"/>
  </r>
  <r>
    <n v="28219"/>
    <x v="0"/>
    <s v="Baseline"/>
    <b v="1"/>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
    <s v="Wall Insulation"/>
    <b v="1"/>
    <n v="38.539275089999997"/>
    <s v="Warehouse and Storage"/>
    <s v="GA, Bibb County"/>
    <s v="8001_12000"/>
    <s v="Small Packaged Unit"/>
    <s v="gen4_led"/>
    <s v="Georgia"/>
    <n v="8.3797222219999998"/>
    <s v="A: Non Food-Service Buildings with Small Packaged Units"/>
    <n v="1.195539E-3"/>
    <n v="1.2786989999999999E-3"/>
    <n v="0"/>
    <n v="0"/>
    <n v="0"/>
    <n v="3.0442590000000001E-3"/>
    <n v="3.6663339999999998E-3"/>
    <n v="3.650992E-3"/>
    <n v="0"/>
    <n v="0"/>
    <n v="6.5823800000000001E-4"/>
    <n v="0"/>
    <n v="0"/>
    <n v="0"/>
    <n v="0"/>
    <n v="3.7024969999999999E-3"/>
    <n v="3.6663339999999998E-3"/>
    <n v="3.650992E-3"/>
    <n v="0"/>
    <n v="0"/>
    <n v="1.1019457E-2"/>
    <n v="385392.75089999998"/>
  </r>
  <r>
    <n v="619"/>
    <x v="1"/>
    <s v="Wall Insulation"/>
    <b v="1"/>
    <n v="7.8598335940000004"/>
    <s v="Warehouse and Storage"/>
    <s v="GA, Bibb County"/>
    <s v="30001_40000"/>
    <s v="Small Packaged Unit"/>
    <s v="gen5_led"/>
    <s v="Georgia"/>
    <n v="8.9707936509999993"/>
    <s v="A: Non Food-Service Buildings with Small Packaged Units"/>
    <n v="8.3177700000000002E-4"/>
    <n v="9.9039500000000003E-4"/>
    <n v="0"/>
    <n v="0"/>
    <n v="0"/>
    <n v="4.4115539999999998E-3"/>
    <n v="2.3120839999999998E-3"/>
    <n v="1.447474E-3"/>
    <n v="0"/>
    <n v="0"/>
    <n v="2.4949E-4"/>
    <n v="0"/>
    <n v="0"/>
    <n v="0"/>
    <n v="0"/>
    <n v="4.6610439999999996E-3"/>
    <n v="2.3120839999999998E-3"/>
    <n v="1.447474E-3"/>
    <n v="0"/>
    <n v="0"/>
    <n v="8.420528E-3"/>
    <n v="275094.17580000003"/>
  </r>
  <r>
    <n v="621"/>
    <x v="1"/>
    <s v="Wall Insulation"/>
    <b v="1"/>
    <n v="45.917607580000002"/>
    <s v="Warehouse and Storage"/>
    <s v="GA, Bibb County"/>
    <s v="3001_8000"/>
    <s v="Small Packaged Unit"/>
    <s v="gen2_t8_halogen"/>
    <s v="Georgia"/>
    <n v="9.8020202019999996"/>
    <s v="A: Non Food-Service Buildings with Small Packaged Units"/>
    <n v="9.2656900000000003E-4"/>
    <n v="1.00037E-3"/>
    <n v="0"/>
    <n v="0"/>
    <n v="0"/>
    <n v="2.639579E-3"/>
    <n v="2.6265220000000001E-3"/>
    <n v="3.0621720000000002E-3"/>
    <n v="0"/>
    <n v="0"/>
    <n v="1.18814E-4"/>
    <n v="0"/>
    <n v="0"/>
    <n v="0"/>
    <n v="0"/>
    <n v="2.7583920000000001E-3"/>
    <n v="2.6265220000000001E-3"/>
    <n v="3.0621720000000002E-3"/>
    <n v="0"/>
    <n v="0"/>
    <n v="8.4466520000000007E-3"/>
    <n v="252546.84169999999"/>
  </r>
  <r>
    <n v="622"/>
    <x v="1"/>
    <s v="Wall Insulation"/>
    <b v="1"/>
    <n v="5.4264087559999998"/>
    <s v="Warehouse and Storage"/>
    <s v="GA, Bibb County"/>
    <s v="52001_64000"/>
    <s v="Small Packaged Unit"/>
    <s v="gen2_t8_halogen"/>
    <s v="Georgia"/>
    <n v="5.5980363979999996"/>
    <s v="A: Non Food-Service Buildings with Small Packaged Units"/>
    <n v="5.5296800000000004E-4"/>
    <n v="7.0152599999999995E-4"/>
    <n v="0"/>
    <n v="0"/>
    <n v="0"/>
    <n v="1.0500959999999999E-3"/>
    <n v="2.749886E-3"/>
    <n v="1.9274819999999999E-3"/>
    <n v="0"/>
    <n v="0"/>
    <n v="2.8426699999999999E-4"/>
    <n v="0"/>
    <n v="0"/>
    <n v="0"/>
    <n v="0"/>
    <n v="1.3343630000000001E-3"/>
    <n v="2.749886E-3"/>
    <n v="1.9274819999999999E-3"/>
    <n v="0"/>
    <n v="0"/>
    <n v="6.0117829999999997E-3"/>
    <n v="314731.70789999998"/>
  </r>
  <r>
    <n v="623"/>
    <x v="1"/>
    <s v="Wall Insulation"/>
    <b v="1"/>
    <n v="3.2022472799999999"/>
    <s v="Warehouse and Storage"/>
    <s v="GA, Bibb County"/>
    <s v="70001_80000"/>
    <s v="Small Packaged Unit"/>
    <s v="gen2_t8_halogen"/>
    <s v="Georgia"/>
    <n v="8.2175185190000004"/>
    <s v="A: Non Food-Service Buildings with Small Packaged Units"/>
    <n v="6.5738299999999999E-4"/>
    <n v="7.9113999999999996E-4"/>
    <n v="0"/>
    <n v="0"/>
    <n v="0"/>
    <n v="2.3748490000000001E-3"/>
    <n v="2.4177360000000002E-3"/>
    <n v="1.7246E-3"/>
    <n v="0"/>
    <n v="0"/>
    <n v="2.1695199999999999E-4"/>
    <n v="0"/>
    <n v="0"/>
    <n v="0"/>
    <n v="0"/>
    <n v="2.5918009999999999E-3"/>
    <n v="2.4177360000000002E-3"/>
    <n v="1.7246E-3"/>
    <n v="0"/>
    <n v="0"/>
    <n v="6.7341670000000001E-3"/>
    <n v="240168.546"/>
  </r>
  <r>
    <n v="624"/>
    <x v="1"/>
    <s v="Wall Insulation"/>
    <b v="0"/>
    <n v="12.489080810000001"/>
    <s v="Warehouse and Storage"/>
    <s v="GA, Bibb County"/>
    <s v="12001_30000"/>
    <s v="Small Packaged Unit"/>
    <s v="gen5_led"/>
    <s v="Georgia"/>
    <n v="6.9043650789999997"/>
    <s v="A: Non Food-Service Buildings with Small Packaged Units"/>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1"/>
    <s v="Wall Insulation"/>
    <b v="1"/>
    <n v="33.833494620000003"/>
    <s v="Warehouse and Storage"/>
    <s v="GA, Bibb County"/>
    <s v="1001_3000"/>
    <s v="Small Packaged Unit"/>
    <s v="gen5_led"/>
    <s v="Georgia"/>
    <n v="9.9708333329999999"/>
    <s v="A: Non Food-Service Buildings with Small Packaged Units"/>
    <n v="2.5676200000000001E-4"/>
    <n v="2.7434399999999999E-4"/>
    <n v="0"/>
    <n v="0"/>
    <n v="0"/>
    <n v="5.5605900000000002E-4"/>
    <n v="7.26339E-4"/>
    <n v="1.0200820000000001E-3"/>
    <n v="0"/>
    <n v="0"/>
    <n v="0"/>
    <n v="0"/>
    <n v="0"/>
    <n v="0"/>
    <n v="0"/>
    <n v="5.5605900000000002E-4"/>
    <n v="7.26339E-4"/>
    <n v="1.0200820000000001E-3"/>
    <n v="0"/>
    <n v="0"/>
    <n v="2.3021589999999998E-3"/>
    <n v="67666.989239999995"/>
  </r>
  <r>
    <n v="4225"/>
    <x v="1"/>
    <s v="Wall Insulation"/>
    <b v="1"/>
    <n v="59.11710111"/>
    <s v="Warehouse and Storage"/>
    <s v="GA, Bibb County"/>
    <s v="_1000"/>
    <s v="Multizone CAV/VAV"/>
    <s v="gen2_t8_halogen"/>
    <s v="Georgia"/>
    <n v="20.194444440000002"/>
    <s v="D: Buildings with Hydronically Heated Multizone Systems"/>
    <n v="4.0997199999999998E-4"/>
    <n v="4.2052499999999999E-4"/>
    <n v="0"/>
    <n v="0"/>
    <n v="0"/>
    <n v="7.4410800000000005E-4"/>
    <n v="6.80231E-4"/>
    <n v="1.4092099999999999E-3"/>
    <n v="0"/>
    <n v="0"/>
    <n v="1.2394319999999999E-3"/>
    <n v="0"/>
    <n v="0"/>
    <n v="0"/>
    <n v="0"/>
    <n v="1.9835400000000002E-3"/>
    <n v="6.80231E-4"/>
    <n v="1.4092099999999999E-3"/>
    <n v="0"/>
    <n v="0"/>
    <n v="4.073541E-3"/>
    <n v="59117.101110000003"/>
  </r>
  <r>
    <n v="5292"/>
    <x v="1"/>
    <s v="Wall Insulation"/>
    <b v="1"/>
    <n v="0.61770916799999998"/>
    <s v="Warehouse and Storage"/>
    <s v="GA, Bibb County"/>
    <s v="200001_400000"/>
    <s v="Small Packaged Unit"/>
    <s v="gen4_led"/>
    <s v="Georgia"/>
    <n v="4.1539814809999998"/>
    <s v="A: Non Food-Service Buildings with Small Packaged Units"/>
    <n v="2.4308899999999999E-4"/>
    <n v="3.0864800000000002E-4"/>
    <n v="0"/>
    <n v="0"/>
    <n v="0"/>
    <n v="3.1553000000000001E-4"/>
    <n v="1.5829500000000001E-3"/>
    <n v="6.4483100000000001E-4"/>
    <n v="0"/>
    <n v="0"/>
    <n v="8.3295599999999996E-5"/>
    <n v="0"/>
    <n v="0"/>
    <n v="0"/>
    <n v="0"/>
    <n v="3.9882600000000002E-4"/>
    <n v="1.5829500000000001E-3"/>
    <n v="6.4483100000000001E-4"/>
    <n v="0"/>
    <n v="0"/>
    <n v="2.6266179999999998E-3"/>
    <n v="185312.75030000001"/>
  </r>
  <r>
    <n v="5294"/>
    <x v="1"/>
    <s v="Wall Insulation"/>
    <b v="1"/>
    <n v="2.1122781700000002"/>
    <s v="Warehouse and Storage"/>
    <s v="GA, Bibb County"/>
    <s v="100001_150000"/>
    <s v="Small Packaged Unit"/>
    <s v="gen2_t8_halogen"/>
    <s v="Georgia"/>
    <n v="5.2727333329999997"/>
    <s v="A: Non Food-Service Buildings with Small Packaged Units"/>
    <n v="4.6629400000000002E-4"/>
    <n v="5.4688800000000004E-4"/>
    <n v="0"/>
    <n v="0"/>
    <n v="0"/>
    <n v="6.0986600000000003E-4"/>
    <n v="2.2191559999999999E-3"/>
    <n v="1.5545940000000001E-3"/>
    <n v="0"/>
    <n v="0"/>
    <n v="3.66716E-4"/>
    <n v="0"/>
    <n v="0"/>
    <n v="0"/>
    <n v="0"/>
    <n v="9.7658199999999993E-4"/>
    <n v="2.2191559999999999E-3"/>
    <n v="1.5545940000000001E-3"/>
    <n v="0"/>
    <n v="0"/>
    <n v="4.7503320000000003E-3"/>
    <n v="264034.77130000002"/>
  </r>
  <r>
    <n v="5295"/>
    <x v="1"/>
    <s v="Wall Insulation"/>
    <b v="1"/>
    <n v="3.6561414889999999"/>
    <s v="Warehouse and Storage"/>
    <s v="GA, Bibb County"/>
    <s v="80001_100000"/>
    <s v="Small Packaged Unit"/>
    <s v="gen2_t8_halogen"/>
    <s v="Georgia"/>
    <n v="6.6596296300000004"/>
    <s v="A: Non Food-Service Buildings with Small Packaged Units"/>
    <n v="6.7930599999999996E-4"/>
    <n v="8.3977100000000001E-4"/>
    <n v="0"/>
    <n v="0"/>
    <n v="0"/>
    <n v="1.1565620000000001E-3"/>
    <n v="3.203165E-3"/>
    <n v="2.1380879999999998E-3"/>
    <n v="0"/>
    <n v="0"/>
    <n v="9.7948200000000005E-4"/>
    <n v="0"/>
    <n v="0"/>
    <n v="0"/>
    <n v="0"/>
    <n v="2.1360440000000001E-3"/>
    <n v="3.203165E-3"/>
    <n v="2.1380879999999998E-3"/>
    <n v="0"/>
    <n v="0"/>
    <n v="7.4772629999999996E-3"/>
    <n v="329052.734"/>
  </r>
  <r>
    <n v="5297"/>
    <x v="1"/>
    <s v="Wall Insulation"/>
    <b v="1"/>
    <n v="1.148646015"/>
    <s v="Warehouse and Storage"/>
    <s v="GA, Bibb County"/>
    <s v="150001_200000"/>
    <s v="Small Packaged Unit"/>
    <s v="gen4_led"/>
    <s v="Georgia"/>
    <n v="6.1520952380000002"/>
    <s v="A: Non Food-Service Buildings with Small Packaged Units"/>
    <n v="4.0451899999999999E-4"/>
    <n v="4.8973500000000004E-4"/>
    <n v="0"/>
    <n v="0"/>
    <n v="0"/>
    <n v="6.29599E-4"/>
    <n v="2.201756E-3"/>
    <n v="1.137861E-3"/>
    <n v="0"/>
    <n v="0"/>
    <n v="2.50413E-4"/>
    <n v="0"/>
    <n v="0"/>
    <n v="0"/>
    <n v="0"/>
    <n v="8.80012E-4"/>
    <n v="2.201756E-3"/>
    <n v="1.137861E-3"/>
    <n v="0"/>
    <n v="0"/>
    <n v="4.2196300000000003E-3"/>
    <n v="201013.0526"/>
  </r>
  <r>
    <n v="7187"/>
    <x v="1"/>
    <s v="Wall Insulation"/>
    <b v="1"/>
    <n v="0.94616560199999999"/>
    <s v="Warehouse and Storage"/>
    <s v="GA, Bibb County"/>
    <s v="40001_52000"/>
    <s v="Residential Style Central Systems"/>
    <s v="gen2_t8_halogen"/>
    <s v="Georgia"/>
    <n v="7.3064613530000004"/>
    <s v="H: Buildings with Residential Style Central Systems"/>
    <n v="9.7502200000000003E-5"/>
    <n v="1.2432E-4"/>
    <n v="0"/>
    <n v="0"/>
    <n v="0"/>
    <n v="3.0408399999999998E-4"/>
    <n v="3.8509999999999998E-4"/>
    <n v="3.0065000000000002E-4"/>
    <n v="0"/>
    <n v="0"/>
    <n v="9.5248300000000001E-5"/>
    <n v="0"/>
    <n v="0"/>
    <n v="0"/>
    <n v="0"/>
    <n v="3.9933200000000002E-4"/>
    <n v="3.8509999999999998E-4"/>
    <n v="3.0065000000000002E-4"/>
    <n v="0"/>
    <n v="0"/>
    <n v="1.085073E-3"/>
    <n v="43523.617700000003"/>
  </r>
  <r>
    <n v="18108"/>
    <x v="1"/>
    <s v="Wall Insulation"/>
    <b v="1"/>
    <n v="0.16497118999999999"/>
    <s v="Warehouse and Storage"/>
    <s v="GA, Bibb County"/>
    <s v="over_1mil"/>
    <s v="Multizone CAV/VAV"/>
    <s v="gen2_t8_halogen"/>
    <s v="Georgia"/>
    <n v="5.9180984849999998"/>
    <s v="D: Buildings with Hydronically Heated Multizone Systems"/>
    <n v="3.3961899999999999E-4"/>
    <n v="4.2211400000000002E-4"/>
    <n v="0"/>
    <n v="0"/>
    <n v="0"/>
    <n v="4.7798600000000001E-4"/>
    <n v="1.846929E-3"/>
    <n v="1.0612040000000001E-3"/>
    <n v="0"/>
    <n v="0"/>
    <n v="2.7834099999999998E-4"/>
    <n v="0"/>
    <n v="0"/>
    <n v="0"/>
    <n v="0"/>
    <n v="7.56327E-4"/>
    <n v="1.846929E-3"/>
    <n v="1.0612040000000001E-3"/>
    <n v="0"/>
    <n v="0"/>
    <n v="3.66446E-3"/>
    <n v="181468.3094"/>
  </r>
  <r>
    <n v="20450"/>
    <x v="1"/>
    <s v="Wall Insulation"/>
    <b v="1"/>
    <n v="0.32973295000000002"/>
    <s v="Warehouse and Storage"/>
    <s v="GA, Bibb County"/>
    <s v="600001_1mil"/>
    <s v="Small Packaged Unit"/>
    <s v="gen3_t5_cfl"/>
    <s v="Georgia"/>
    <n v="5.6380972219999999"/>
    <s v="A: Non Food-Service Buildings with Small Packaged Units"/>
    <n v="4.9592500000000003E-4"/>
    <n v="6.0474400000000005E-4"/>
    <n v="0"/>
    <n v="0"/>
    <n v="0"/>
    <n v="1.0719569999999999E-3"/>
    <n v="2.5385910000000002E-3"/>
    <n v="1.464171E-3"/>
    <n v="0"/>
    <n v="0"/>
    <n v="0"/>
    <n v="0"/>
    <n v="0"/>
    <n v="0"/>
    <n v="0"/>
    <n v="1.0719569999999999E-3"/>
    <n v="2.5385910000000002E-3"/>
    <n v="1.464171E-3"/>
    <n v="0"/>
    <n v="0"/>
    <n v="5.0747179999999998E-3"/>
    <n v="263786.36"/>
  </r>
  <r>
    <n v="28219"/>
    <x v="1"/>
    <s v="Wall Insulation"/>
    <b v="1"/>
    <n v="8.3962187999999993E-2"/>
    <s v="Warehouse and Storage"/>
    <s v="GA, Bibb County"/>
    <s v="400001_600000"/>
    <s v="Residential Style Central Systems"/>
    <s v="gen5_led"/>
    <s v="Georgia"/>
    <n v="5.4319277780000004"/>
    <s v="H: Buildings with Residential Style Central Systems"/>
    <n v="7.2187600000000007E-5"/>
    <n v="9.0513200000000006E-5"/>
    <n v="0"/>
    <n v="0"/>
    <n v="0"/>
    <n v="1.3654199999999999E-4"/>
    <n v="4.13316E-4"/>
    <n v="1.8600299999999999E-4"/>
    <n v="0"/>
    <n v="0"/>
    <n v="4.2238299999999998E-5"/>
    <n v="0"/>
    <n v="0"/>
    <n v="0"/>
    <n v="0"/>
    <n v="1.7877999999999999E-4"/>
    <n v="4.13316E-4"/>
    <n v="1.8600299999999999E-4"/>
    <n v="0"/>
    <n v="0"/>
    <n v="7.7809899999999998E-4"/>
    <n v="41981.093860000001"/>
  </r>
  <r>
    <n v="617"/>
    <x v="2"/>
    <s v="Roof Insulation"/>
    <b v="1"/>
    <n v="38.539275089999997"/>
    <s v="Warehouse and Storage"/>
    <s v="GA, Bibb County"/>
    <s v="8001_12000"/>
    <s v="Small Packaged Unit"/>
    <s v="gen4_led"/>
    <s v="Georgia"/>
    <n v="9.272777778"/>
    <s v="A: Non Food-Service Buildings with Small Packaged Units"/>
    <n v="1.296256E-3"/>
    <n v="1.3688050000000001E-3"/>
    <n v="0"/>
    <n v="0"/>
    <n v="0"/>
    <n v="3.2667159999999998E-3"/>
    <n v="3.6663339999999998E-3"/>
    <n v="3.650992E-3"/>
    <n v="0"/>
    <n v="0"/>
    <n v="1.6101620000000001E-3"/>
    <n v="0"/>
    <n v="0"/>
    <n v="0"/>
    <n v="0"/>
    <n v="4.8768780000000003E-3"/>
    <n v="3.6663339999999998E-3"/>
    <n v="3.650992E-3"/>
    <n v="0"/>
    <n v="0"/>
    <n v="1.2193839E-2"/>
    <n v="385392.75089999998"/>
  </r>
  <r>
    <n v="619"/>
    <x v="2"/>
    <s v="Roof Insulation"/>
    <b v="1"/>
    <n v="7.8598335940000004"/>
    <s v="Warehouse and Storage"/>
    <s v="GA, Bibb County"/>
    <s v="30001_40000"/>
    <s v="Small Packaged Unit"/>
    <s v="gen5_led"/>
    <s v="Georgia"/>
    <n v="8.923968254"/>
    <s v="A: Non Food-Service Buildings with Small Packaged Units"/>
    <n v="8.3391800000000001E-4"/>
    <n v="9.8647800000000005E-4"/>
    <n v="0"/>
    <n v="0"/>
    <n v="0"/>
    <n v="4.3927810000000001E-3"/>
    <n v="2.3120839999999998E-3"/>
    <n v="1.447474E-3"/>
    <n v="0"/>
    <n v="0"/>
    <n v="2.24236E-4"/>
    <n v="0"/>
    <n v="0"/>
    <n v="0"/>
    <n v="0"/>
    <n v="4.6170170000000002E-3"/>
    <n v="2.3120839999999998E-3"/>
    <n v="1.447474E-3"/>
    <n v="0"/>
    <n v="0"/>
    <n v="8.3765750000000007E-3"/>
    <n v="275094.17580000003"/>
  </r>
  <r>
    <n v="621"/>
    <x v="2"/>
    <s v="Roof Insulation"/>
    <b v="1"/>
    <n v="45.917607580000002"/>
    <s v="Warehouse and Storage"/>
    <s v="GA, Bibb County"/>
    <s v="3001_8000"/>
    <s v="Small Packaged Unit"/>
    <s v="gen2_t8_halogen"/>
    <s v="Georgia"/>
    <n v="10.38686869"/>
    <s v="A: Non Food-Service Buildings with Small Packaged Units"/>
    <n v="9.832529999999999E-4"/>
    <n v="1.0496889999999999E-3"/>
    <n v="0"/>
    <n v="0"/>
    <n v="0"/>
    <n v="2.938136E-3"/>
    <n v="2.6265220000000001E-3"/>
    <n v="3.0621720000000002E-3"/>
    <n v="0"/>
    <n v="0"/>
    <n v="3.2336499999999999E-4"/>
    <n v="0"/>
    <n v="0"/>
    <n v="0"/>
    <n v="0"/>
    <n v="3.261501E-3"/>
    <n v="2.6265220000000001E-3"/>
    <n v="3.0621720000000002E-3"/>
    <n v="0"/>
    <n v="0"/>
    <n v="8.9506310000000006E-3"/>
    <n v="252546.84169999999"/>
  </r>
  <r>
    <n v="622"/>
    <x v="2"/>
    <s v="Roof Insulation"/>
    <b v="1"/>
    <n v="5.4264087559999998"/>
    <s v="Warehouse and Storage"/>
    <s v="GA, Bibb County"/>
    <s v="52001_64000"/>
    <s v="Small Packaged Unit"/>
    <s v="gen2_t8_halogen"/>
    <s v="Georgia"/>
    <n v="5.6169061300000003"/>
    <s v="A: Non Food-Service Buildings with Small Packaged Units"/>
    <n v="5.6491699999999996E-4"/>
    <n v="7.0390000000000003E-4"/>
    <n v="0"/>
    <n v="0"/>
    <n v="0"/>
    <n v="1.069537E-3"/>
    <n v="2.749886E-3"/>
    <n v="1.9274819999999999E-3"/>
    <n v="0"/>
    <n v="0"/>
    <n v="2.8514099999999999E-4"/>
    <n v="0"/>
    <n v="0"/>
    <n v="0"/>
    <n v="0"/>
    <n v="1.3546789999999999E-3"/>
    <n v="2.749886E-3"/>
    <n v="1.9274819999999999E-3"/>
    <n v="0"/>
    <n v="0"/>
    <n v="6.0320469999999996E-3"/>
    <n v="314731.70789999998"/>
  </r>
  <r>
    <n v="623"/>
    <x v="2"/>
    <s v="Roof Insulation"/>
    <b v="1"/>
    <n v="3.2022472799999999"/>
    <s v="Warehouse and Storage"/>
    <s v="GA, Bibb County"/>
    <s v="70001_80000"/>
    <s v="Small Packaged Unit"/>
    <s v="gen2_t8_halogen"/>
    <s v="Georgia"/>
    <n v="8.0950000000000006"/>
    <s v="A: Non Food-Service Buildings with Small Packaged Units"/>
    <n v="6.5238600000000002E-4"/>
    <n v="7.8181099999999999E-4"/>
    <n v="0"/>
    <n v="0"/>
    <n v="0"/>
    <n v="2.32483E-3"/>
    <n v="2.4177360000000002E-3"/>
    <n v="1.7246E-3"/>
    <n v="0"/>
    <n v="0"/>
    <n v="1.6656900000000001E-4"/>
    <n v="0"/>
    <n v="0"/>
    <n v="0"/>
    <n v="0"/>
    <n v="2.491399E-3"/>
    <n v="2.4177360000000002E-3"/>
    <n v="1.7246E-3"/>
    <n v="0"/>
    <n v="0"/>
    <n v="6.6337640000000003E-3"/>
    <n v="240168.546"/>
  </r>
  <r>
    <n v="624"/>
    <x v="2"/>
    <s v="Roof Insulation"/>
    <b v="1"/>
    <n v="12.489080810000001"/>
    <s v="Warehouse and Storage"/>
    <s v="GA, Bibb County"/>
    <s v="12001_30000"/>
    <s v="Small Packaged Unit"/>
    <s v="gen5_led"/>
    <s v="Georgia"/>
    <n v="6.4001322749999998"/>
    <s v="A: Non Food-Service Buildings with Small Packaged Units"/>
    <n v="5.3330200000000004E-4"/>
    <n v="6.3967799999999997E-4"/>
    <n v="0"/>
    <n v="0"/>
    <n v="0"/>
    <n v="8.4802900000000004E-4"/>
    <n v="2.43684E-3"/>
    <n v="1.6240860000000001E-3"/>
    <n v="0"/>
    <n v="0"/>
    <n v="8.1855399999999998E-4"/>
    <n v="0"/>
    <n v="0"/>
    <n v="0"/>
    <n v="0"/>
    <n v="1.6665829999999999E-3"/>
    <n v="2.43684E-3"/>
    <n v="1.6240860000000001E-3"/>
    <n v="0"/>
    <n v="0"/>
    <n v="5.7275090000000004E-3"/>
    <n v="262270.69709999999"/>
  </r>
  <r>
    <n v="3981"/>
    <x v="2"/>
    <s v="Roof Insulation"/>
    <b v="1"/>
    <n v="33.833494620000003"/>
    <s v="Warehouse and Storage"/>
    <s v="GA, Bibb County"/>
    <s v="1001_3000"/>
    <s v="Small Packaged Unit"/>
    <s v="gen5_led"/>
    <s v="Georgia"/>
    <n v="10.831944439999999"/>
    <s v="A: Non Food-Service Buildings with Small Packaged Units"/>
    <n v="2.8259100000000001E-4"/>
    <n v="2.98046E-4"/>
    <n v="0"/>
    <n v="0"/>
    <n v="0"/>
    <n v="7.5455900000000002E-4"/>
    <n v="7.26339E-4"/>
    <n v="1.0200820000000001E-3"/>
    <n v="0"/>
    <n v="0"/>
    <n v="0"/>
    <n v="0"/>
    <n v="0"/>
    <n v="0"/>
    <n v="0"/>
    <n v="7.5455900000000002E-4"/>
    <n v="7.26339E-4"/>
    <n v="1.0200820000000001E-3"/>
    <n v="0"/>
    <n v="0"/>
    <n v="2.5009810000000002E-3"/>
    <n v="67666.989239999995"/>
  </r>
  <r>
    <n v="4225"/>
    <x v="2"/>
    <s v="Roof Insulation"/>
    <b v="1"/>
    <n v="59.11710111"/>
    <s v="Warehouse and Storage"/>
    <s v="GA, Bibb County"/>
    <s v="_1000"/>
    <s v="Multizone CAV/VAV"/>
    <s v="gen2_t8_halogen"/>
    <s v="Georgia"/>
    <n v="22.125"/>
    <s v="D: Buildings with Hydronically Heated Multizone Systems"/>
    <n v="4.3851200000000001E-4"/>
    <n v="4.5131700000000002E-4"/>
    <n v="0"/>
    <n v="0"/>
    <n v="0"/>
    <n v="8.3544000000000001E-4"/>
    <n v="6.80231E-4"/>
    <n v="1.4092099999999999E-3"/>
    <n v="0"/>
    <n v="0"/>
    <n v="1.5380839999999999E-3"/>
    <n v="0"/>
    <n v="0"/>
    <n v="0"/>
    <n v="0"/>
    <n v="2.3735240000000001E-3"/>
    <n v="6.80231E-4"/>
    <n v="1.4092099999999999E-3"/>
    <n v="0"/>
    <n v="0"/>
    <n v="4.4629650000000002E-3"/>
    <n v="59117.101110000003"/>
  </r>
  <r>
    <n v="5292"/>
    <x v="2"/>
    <s v="Roof Insulation"/>
    <b v="1"/>
    <n v="0.61770916799999998"/>
    <s v="Warehouse and Storage"/>
    <s v="GA, Bibb County"/>
    <s v="200001_400000"/>
    <s v="Small Packaged Unit"/>
    <s v="gen4_led"/>
    <s v="Georgia"/>
    <n v="4.1119259259999996"/>
    <s v="A: Non Food-Service Buildings with Small Packaged Units"/>
    <n v="2.4188599999999999E-4"/>
    <n v="3.0707899999999998E-4"/>
    <n v="0"/>
    <n v="0"/>
    <n v="0"/>
    <n v="3.1948799999999999E-4"/>
    <n v="1.5829500000000001E-3"/>
    <n v="6.4483100000000001E-4"/>
    <n v="0"/>
    <n v="0"/>
    <n v="5.2751299999999998E-5"/>
    <n v="0"/>
    <n v="0"/>
    <n v="0"/>
    <n v="0"/>
    <n v="3.7223900000000001E-4"/>
    <n v="1.5829500000000001E-3"/>
    <n v="6.4483100000000001E-4"/>
    <n v="0"/>
    <n v="0"/>
    <n v="2.6000260000000001E-3"/>
    <n v="185312.75030000001"/>
  </r>
  <r>
    <n v="5294"/>
    <x v="2"/>
    <s v="Roof Insulation"/>
    <b v="1"/>
    <n v="2.1122781700000002"/>
    <s v="Warehouse and Storage"/>
    <s v="GA, Bibb County"/>
    <s v="100001_150000"/>
    <s v="Small Packaged Unit"/>
    <s v="gen2_t8_halogen"/>
    <s v="Georgia"/>
    <n v="5.1198444439999999"/>
    <s v="A: Non Food-Service Buildings with Small Packaged Units"/>
    <n v="4.6195600000000002E-4"/>
    <n v="5.3697100000000002E-4"/>
    <n v="0"/>
    <n v="0"/>
    <n v="0"/>
    <n v="5.9623200000000003E-4"/>
    <n v="2.2191559999999999E-3"/>
    <n v="1.5545940000000001E-3"/>
    <n v="0"/>
    <n v="0"/>
    <n v="2.4262900000000001E-4"/>
    <n v="0"/>
    <n v="0"/>
    <n v="0"/>
    <n v="0"/>
    <n v="8.3885999999999997E-4"/>
    <n v="2.2191559999999999E-3"/>
    <n v="1.5545940000000001E-3"/>
    <n v="0"/>
    <n v="0"/>
    <n v="4.6125910000000001E-3"/>
    <n v="264034.77130000002"/>
  </r>
  <r>
    <n v="5295"/>
    <x v="2"/>
    <s v="Roof Insulation"/>
    <b v="1"/>
    <n v="3.6561414889999999"/>
    <s v="Warehouse and Storage"/>
    <s v="GA, Bibb County"/>
    <s v="80001_100000"/>
    <s v="Small Packaged Unit"/>
    <s v="gen2_t8_halogen"/>
    <s v="Georgia"/>
    <n v="6.3827469140000002"/>
    <s v="A: Non Food-Service Buildings with Small Packaged Units"/>
    <n v="6.6060499999999998E-4"/>
    <n v="8.13377E-4"/>
    <n v="0"/>
    <n v="0"/>
    <n v="0"/>
    <n v="1.049136E-3"/>
    <n v="3.203165E-3"/>
    <n v="2.1380879999999998E-3"/>
    <n v="0"/>
    <n v="0"/>
    <n v="7.7599699999999995E-4"/>
    <n v="0"/>
    <n v="0"/>
    <n v="0"/>
    <n v="0"/>
    <n v="1.8251319999999999E-3"/>
    <n v="3.203165E-3"/>
    <n v="2.1380879999999998E-3"/>
    <n v="0"/>
    <n v="0"/>
    <n v="7.1663860000000003E-3"/>
    <n v="329052.734"/>
  </r>
  <r>
    <n v="5297"/>
    <x v="2"/>
    <s v="Roof Insulation"/>
    <b v="1"/>
    <n v="1.148646015"/>
    <s v="Warehouse and Storage"/>
    <s v="GA, Bibb County"/>
    <s v="150001_200000"/>
    <s v="Small Packaged Unit"/>
    <s v="gen4_led"/>
    <s v="Georgia"/>
    <n v="6.0383333329999997"/>
    <s v="A: Non Food-Service Buildings with Small Packaged Units"/>
    <n v="4.0037500000000001E-4"/>
    <n v="4.8333600000000001E-4"/>
    <n v="0"/>
    <n v="0"/>
    <n v="0"/>
    <n v="6.06965E-4"/>
    <n v="2.201756E-3"/>
    <n v="1.137861E-3"/>
    <n v="0"/>
    <n v="0"/>
    <n v="1.9502000000000001E-4"/>
    <n v="0"/>
    <n v="0"/>
    <n v="0"/>
    <n v="0"/>
    <n v="8.0198499999999996E-4"/>
    <n v="2.201756E-3"/>
    <n v="1.137861E-3"/>
    <n v="0"/>
    <n v="0"/>
    <n v="4.1416020000000003E-3"/>
    <n v="201013.0526"/>
  </r>
  <r>
    <n v="7187"/>
    <x v="2"/>
    <s v="Roof Insulation"/>
    <b v="1"/>
    <n v="0.94616560199999999"/>
    <s v="Warehouse and Storage"/>
    <s v="GA, Bibb County"/>
    <s v="40001_52000"/>
    <s v="Residential Style Central Systems"/>
    <s v="gen2_t8_halogen"/>
    <s v="Georgia"/>
    <n v="7.2792874400000001"/>
    <s v="H: Buildings with Residential Style Central Systems"/>
    <n v="9.7350399999999995E-5"/>
    <n v="1.23912E-4"/>
    <n v="0"/>
    <n v="0"/>
    <n v="0"/>
    <n v="3.0145699999999998E-4"/>
    <n v="3.8509999999999998E-4"/>
    <n v="3.0065000000000002E-4"/>
    <n v="0"/>
    <n v="0"/>
    <n v="9.3840300000000003E-5"/>
    <n v="0"/>
    <n v="0"/>
    <n v="0"/>
    <n v="0"/>
    <n v="3.9529700000000002E-4"/>
    <n v="3.8509999999999998E-4"/>
    <n v="3.0065000000000002E-4"/>
    <n v="0"/>
    <n v="0"/>
    <n v="1.0810380000000001E-3"/>
    <n v="43523.617700000003"/>
  </r>
  <r>
    <n v="18108"/>
    <x v="2"/>
    <s v="Roof Insulation"/>
    <b v="1"/>
    <n v="0.16497118999999999"/>
    <s v="Warehouse and Storage"/>
    <s v="GA, Bibb County"/>
    <s v="over_1mil"/>
    <s v="Multizone CAV/VAV"/>
    <s v="gen2_t8_halogen"/>
    <s v="Georgia"/>
    <n v="5.6198383840000004"/>
    <s v="D: Buildings with Hydronically Heated Multizone Systems"/>
    <n v="3.28306E-4"/>
    <n v="4.0773900000000001E-4"/>
    <n v="0"/>
    <n v="0"/>
    <n v="0"/>
    <n v="4.3908899999999998E-4"/>
    <n v="1.846929E-3"/>
    <n v="1.0612040000000001E-3"/>
    <n v="0"/>
    <n v="0"/>
    <n v="1.3255799999999999E-4"/>
    <n v="0"/>
    <n v="0"/>
    <n v="0"/>
    <n v="0"/>
    <n v="5.71647E-4"/>
    <n v="1.846929E-3"/>
    <n v="1.0612040000000001E-3"/>
    <n v="0"/>
    <n v="0"/>
    <n v="3.4797790000000001E-3"/>
    <n v="181468.3094"/>
  </r>
  <r>
    <n v="20450"/>
    <x v="2"/>
    <s v="Roof Insulation"/>
    <b v="1"/>
    <n v="0.32973295000000002"/>
    <s v="Warehouse and Storage"/>
    <s v="GA, Bibb County"/>
    <s v="600001_1mil"/>
    <s v="Small Packaged Unit"/>
    <s v="gen3_t5_cfl"/>
    <s v="Georgia"/>
    <n v="5.4294583330000004"/>
    <s v="A: Non Food-Service Buildings with Small Packaged Units"/>
    <n v="4.75558E-4"/>
    <n v="5.8236599999999996E-4"/>
    <n v="0"/>
    <n v="0"/>
    <n v="0"/>
    <n v="8.8416600000000003E-4"/>
    <n v="2.5385910000000002E-3"/>
    <n v="1.464171E-3"/>
    <n v="0"/>
    <n v="0"/>
    <n v="0"/>
    <n v="0"/>
    <n v="0"/>
    <n v="0"/>
    <n v="0"/>
    <n v="8.8416600000000003E-4"/>
    <n v="2.5385910000000002E-3"/>
    <n v="1.464171E-3"/>
    <n v="0"/>
    <n v="0"/>
    <n v="4.8869270000000001E-3"/>
    <n v="263786.36"/>
  </r>
  <r>
    <n v="28219"/>
    <x v="2"/>
    <s v="Roof Insulation"/>
    <b v="1"/>
    <n v="8.3962187999999993E-2"/>
    <s v="Warehouse and Storage"/>
    <s v="GA, Bibb County"/>
    <s v="400001_600000"/>
    <s v="Residential Style Central Systems"/>
    <s v="gen5_led"/>
    <s v="Georgia"/>
    <n v="5.2586111109999996"/>
    <s v="H: Buildings with Residential Style Central Systems"/>
    <n v="7.0945099999999999E-5"/>
    <n v="8.8477400000000001E-5"/>
    <n v="0"/>
    <n v="0"/>
    <n v="0"/>
    <n v="1.2934000000000001E-4"/>
    <n v="4.13316E-4"/>
    <n v="1.8600299999999999E-4"/>
    <n v="0"/>
    <n v="0"/>
    <n v="2.4612699999999999E-5"/>
    <n v="0"/>
    <n v="0"/>
    <n v="0"/>
    <n v="0"/>
    <n v="1.5395299999999999E-4"/>
    <n v="4.13316E-4"/>
    <n v="1.8600299999999999E-4"/>
    <n v="0"/>
    <n v="0"/>
    <n v="7.5327200000000003E-4"/>
    <n v="41981.093860000001"/>
  </r>
  <r>
    <n v="617"/>
    <x v="3"/>
    <s v="Secondary Windows"/>
    <b v="1"/>
    <n v="38.539275089999997"/>
    <s v="Warehouse and Storage"/>
    <s v="GA, Bibb County"/>
    <s v="8001_12000"/>
    <s v="Small Packaged Unit"/>
    <s v="gen4_led"/>
    <s v="Georgia"/>
    <n v="9.6436111110000002"/>
    <s v="A: Non Food-Service Buildings with Small Packaged Units"/>
    <n v="1.3262020000000001E-3"/>
    <n v="1.4076200000000001E-3"/>
    <n v="0"/>
    <n v="0"/>
    <n v="0"/>
    <n v="3.3854319999999999E-3"/>
    <n v="3.6663339999999998E-3"/>
    <n v="3.650992E-3"/>
    <n v="0"/>
    <n v="0"/>
    <n v="1.979097E-3"/>
    <n v="0"/>
    <n v="0"/>
    <n v="0"/>
    <n v="0"/>
    <n v="5.3645289999999998E-3"/>
    <n v="3.6663339999999998E-3"/>
    <n v="3.650992E-3"/>
    <n v="0"/>
    <n v="0"/>
    <n v="1.268149E-2"/>
    <n v="385392.75089999998"/>
  </r>
  <r>
    <n v="619"/>
    <x v="3"/>
    <s v="Secondary Windows"/>
    <b v="1"/>
    <n v="7.8598335940000004"/>
    <s v="Warehouse and Storage"/>
    <s v="GA, Bibb County"/>
    <s v="30001_40000"/>
    <s v="Small Packaged Unit"/>
    <s v="gen5_led"/>
    <s v="Georgia"/>
    <n v="8.9232539679999991"/>
    <s v="A: Non Food-Service Buildings with Small Packaged Units"/>
    <n v="8.2869599999999997E-4"/>
    <n v="9.7729400000000008E-4"/>
    <n v="0"/>
    <n v="0"/>
    <n v="0"/>
    <n v="4.2182349999999999E-3"/>
    <n v="2.3120839999999998E-3"/>
    <n v="1.447474E-3"/>
    <n v="0"/>
    <n v="0"/>
    <n v="3.9811099999999998E-4"/>
    <n v="0"/>
    <n v="0"/>
    <n v="0"/>
    <n v="0"/>
    <n v="4.6163460000000003E-3"/>
    <n v="2.3120839999999998E-3"/>
    <n v="1.447474E-3"/>
    <n v="0"/>
    <n v="0"/>
    <n v="8.375904E-3"/>
    <n v="275094.17580000003"/>
  </r>
  <r>
    <n v="621"/>
    <x v="3"/>
    <s v="Secondary Windows"/>
    <b v="1"/>
    <n v="45.917607580000002"/>
    <s v="Warehouse and Storage"/>
    <s v="GA, Bibb County"/>
    <s v="3001_8000"/>
    <s v="Small Packaged Unit"/>
    <s v="gen2_t8_halogen"/>
    <s v="Georgia"/>
    <n v="10.59343434"/>
    <s v="A: Non Food-Service Buildings with Small Packaged Units"/>
    <n v="9.931199999999999E-4"/>
    <n v="1.066862E-3"/>
    <n v="0"/>
    <n v="0"/>
    <n v="0"/>
    <n v="3.0391060000000002E-3"/>
    <n v="2.6265220000000001E-3"/>
    <n v="3.0621720000000002E-3"/>
    <n v="0"/>
    <n v="0"/>
    <n v="4.00398E-4"/>
    <n v="0"/>
    <n v="0"/>
    <n v="0"/>
    <n v="0"/>
    <n v="3.4395039999999999E-3"/>
    <n v="2.6265220000000001E-3"/>
    <n v="3.0621720000000002E-3"/>
    <n v="0"/>
    <n v="0"/>
    <n v="9.1286330000000006E-3"/>
    <n v="252546.84169999999"/>
  </r>
  <r>
    <n v="622"/>
    <x v="3"/>
    <s v="Secondary Windows"/>
    <b v="1"/>
    <n v="5.4264087559999998"/>
    <s v="Warehouse and Storage"/>
    <s v="GA, Bibb County"/>
    <s v="52001_64000"/>
    <s v="Small Packaged Unit"/>
    <s v="gen2_t8_halogen"/>
    <s v="Georgia"/>
    <n v="5.9094827590000003"/>
    <s v="A: Non Food-Service Buildings with Small Packaged Units"/>
    <n v="5.8392000000000003E-4"/>
    <n v="7.3202200000000003E-4"/>
    <n v="0"/>
    <n v="0"/>
    <n v="0"/>
    <n v="1.2057299999999999E-3"/>
    <n v="2.749886E-3"/>
    <n v="1.9274819999999999E-3"/>
    <n v="0"/>
    <n v="0"/>
    <n v="4.63098E-4"/>
    <n v="0"/>
    <n v="0"/>
    <n v="0"/>
    <n v="0"/>
    <n v="1.668828E-3"/>
    <n v="2.749886E-3"/>
    <n v="1.9274819999999999E-3"/>
    <n v="0"/>
    <n v="0"/>
    <n v="6.3462479999999996E-3"/>
    <n v="314731.70789999998"/>
  </r>
  <r>
    <n v="623"/>
    <x v="3"/>
    <s v="Secondary Windows"/>
    <b v="1"/>
    <n v="3.2022472799999999"/>
    <s v="Warehouse and Storage"/>
    <s v="GA, Bibb County"/>
    <s v="70001_80000"/>
    <s v="Small Packaged Unit"/>
    <s v="gen2_t8_halogen"/>
    <s v="Georgia"/>
    <n v="8.3062222220000006"/>
    <s v="A: Non Food-Service Buildings with Small Packaged Units"/>
    <n v="6.6144999999999995E-4"/>
    <n v="7.96231E-4"/>
    <n v="0"/>
    <n v="0"/>
    <n v="0"/>
    <n v="2.3794020000000001E-3"/>
    <n v="2.4177360000000002E-3"/>
    <n v="1.7246E-3"/>
    <n v="0"/>
    <n v="0"/>
    <n v="2.8512200000000001E-4"/>
    <n v="0"/>
    <n v="0"/>
    <n v="0"/>
    <n v="0"/>
    <n v="2.6645229999999998E-3"/>
    <n v="2.4177360000000002E-3"/>
    <n v="1.7246E-3"/>
    <n v="0"/>
    <n v="0"/>
    <n v="6.8068590000000002E-3"/>
    <n v="240168.546"/>
  </r>
  <r>
    <n v="624"/>
    <x v="3"/>
    <s v="Secondary Windows"/>
    <b v="1"/>
    <n v="12.489080810000001"/>
    <s v="Warehouse and Storage"/>
    <s v="GA, Bibb County"/>
    <s v="12001_30000"/>
    <s v="Small Packaged Unit"/>
    <s v="gen5_led"/>
    <s v="Georgia"/>
    <n v="6.8907407410000001"/>
    <s v="A: Non Food-Service Buildings with Small Packaged Units"/>
    <n v="5.6222200000000003E-4"/>
    <n v="6.7382200000000003E-4"/>
    <n v="0"/>
    <n v="0"/>
    <n v="0"/>
    <n v="9.3988700000000004E-4"/>
    <n v="2.43684E-3"/>
    <n v="1.6240860000000001E-3"/>
    <n v="0"/>
    <n v="0"/>
    <n v="1.1658619999999999E-3"/>
    <n v="0"/>
    <n v="0"/>
    <n v="0"/>
    <n v="0"/>
    <n v="2.1057490000000001E-3"/>
    <n v="2.43684E-3"/>
    <n v="1.6240860000000001E-3"/>
    <n v="0"/>
    <n v="0"/>
    <n v="6.1665569999999996E-3"/>
    <n v="262270.69709999999"/>
  </r>
  <r>
    <n v="3981"/>
    <x v="3"/>
    <s v="Secondary Windows"/>
    <b v="1"/>
    <n v="33.833494620000003"/>
    <s v="Warehouse and Storage"/>
    <s v="GA, Bibb County"/>
    <s v="1001_3000"/>
    <s v="Small Packaged Unit"/>
    <s v="gen5_led"/>
    <s v="Georgia"/>
    <n v="10.931944440000001"/>
    <s v="A: Non Food-Service Buildings with Small Packaged Units"/>
    <n v="2.8517100000000002E-4"/>
    <n v="3.0078800000000002E-4"/>
    <n v="0"/>
    <n v="0"/>
    <n v="0"/>
    <n v="7.7764800000000003E-4"/>
    <n v="7.26339E-4"/>
    <n v="1.0200820000000001E-3"/>
    <n v="0"/>
    <n v="0"/>
    <n v="0"/>
    <n v="0"/>
    <n v="0"/>
    <n v="0"/>
    <n v="0"/>
    <n v="7.7764800000000003E-4"/>
    <n v="7.26339E-4"/>
    <n v="1.0200820000000001E-3"/>
    <n v="0"/>
    <n v="0"/>
    <n v="2.5240699999999998E-3"/>
    <n v="67666.989239999995"/>
  </r>
  <r>
    <n v="4225"/>
    <x v="3"/>
    <s v="Secondary Windows"/>
    <b v="1"/>
    <n v="59.11710111"/>
    <s v="Warehouse and Storage"/>
    <s v="GA, Bibb County"/>
    <s v="_1000"/>
    <s v="Multizone CAV/VAV"/>
    <s v="gen2_t8_halogen"/>
    <s v="Georgia"/>
    <n v="22.57222222"/>
    <s v="D: Buildings with Hydronically Heated Multizone Systems"/>
    <n v="4.44571E-4"/>
    <n v="4.5828200000000001E-4"/>
    <n v="0"/>
    <n v="0"/>
    <n v="0"/>
    <n v="8.5337E-4"/>
    <n v="6.80231E-4"/>
    <n v="1.4092099999999999E-3"/>
    <n v="0"/>
    <n v="0"/>
    <n v="1.6103650000000001E-3"/>
    <n v="0"/>
    <n v="0"/>
    <n v="0"/>
    <n v="0"/>
    <n v="2.4637359999999998E-3"/>
    <n v="6.80231E-4"/>
    <n v="1.4092099999999999E-3"/>
    <n v="0"/>
    <n v="0"/>
    <n v="4.5531770000000003E-3"/>
    <n v="59117.101110000003"/>
  </r>
  <r>
    <n v="5292"/>
    <x v="3"/>
    <s v="Secondary Windows"/>
    <b v="1"/>
    <n v="0.61770916799999998"/>
    <s v="Warehouse and Storage"/>
    <s v="GA, Bibb County"/>
    <s v="200001_400000"/>
    <s v="Small Packaged Unit"/>
    <s v="gen4_led"/>
    <s v="Georgia"/>
    <n v="4.1762499999999996"/>
    <s v="A: Non Food-Service Buildings with Small Packaged Units"/>
    <n v="2.4427299999999998E-4"/>
    <n v="3.0968199999999998E-4"/>
    <n v="0"/>
    <n v="0"/>
    <n v="0"/>
    <n v="3.1730400000000002E-4"/>
    <n v="1.5829500000000001E-3"/>
    <n v="6.4483100000000001E-4"/>
    <n v="0"/>
    <n v="0"/>
    <n v="9.5608100000000004E-5"/>
    <n v="0"/>
    <n v="0"/>
    <n v="0"/>
    <n v="0"/>
    <n v="4.1291199999999998E-4"/>
    <n v="1.5829500000000001E-3"/>
    <n v="6.4483100000000001E-4"/>
    <n v="0"/>
    <n v="0"/>
    <n v="2.6406989999999998E-3"/>
    <n v="185312.75030000001"/>
  </r>
  <r>
    <n v="5294"/>
    <x v="3"/>
    <s v="Secondary Windows"/>
    <b v="1"/>
    <n v="2.1122781700000002"/>
    <s v="Warehouse and Storage"/>
    <s v="GA, Bibb County"/>
    <s v="100001_150000"/>
    <s v="Small Packaged Unit"/>
    <s v="gen2_t8_halogen"/>
    <s v="Georgia"/>
    <n v="5.5007333330000003"/>
    <s v="A: Non Food-Service Buildings with Small Packaged Units"/>
    <n v="4.8361299999999998E-4"/>
    <n v="5.6405400000000003E-4"/>
    <n v="0"/>
    <n v="0"/>
    <n v="0"/>
    <n v="6.7561300000000004E-4"/>
    <n v="2.2191559999999999E-3"/>
    <n v="1.5545940000000001E-3"/>
    <n v="0"/>
    <n v="0"/>
    <n v="5.0639900000000004E-4"/>
    <n v="0"/>
    <n v="0"/>
    <n v="0"/>
    <n v="0"/>
    <n v="1.1820120000000001E-3"/>
    <n v="2.2191559999999999E-3"/>
    <n v="1.5545940000000001E-3"/>
    <n v="0"/>
    <n v="0"/>
    <n v="4.9557430000000003E-3"/>
    <n v="264034.77130000002"/>
  </r>
  <r>
    <n v="5295"/>
    <x v="3"/>
    <s v="Secondary Windows"/>
    <b v="1"/>
    <n v="3.6561414889999999"/>
    <s v="Warehouse and Storage"/>
    <s v="GA, Bibb County"/>
    <s v="80001_100000"/>
    <s v="Small Packaged Unit"/>
    <s v="gen2_t8_halogen"/>
    <s v="Georgia"/>
    <n v="6.8255555560000003"/>
    <s v="A: Non Food-Service Buildings with Small Packaged Units"/>
    <n v="6.9207199999999996E-4"/>
    <n v="8.5338700000000005E-4"/>
    <n v="0"/>
    <n v="0"/>
    <n v="0"/>
    <n v="1.1788440000000001E-3"/>
    <n v="3.203165E-3"/>
    <n v="2.1380879999999998E-3"/>
    <n v="0"/>
    <n v="0"/>
    <n v="1.143497E-3"/>
    <n v="0"/>
    <n v="0"/>
    <n v="0"/>
    <n v="0"/>
    <n v="2.3223409999999999E-3"/>
    <n v="3.203165E-3"/>
    <n v="2.1380879999999998E-3"/>
    <n v="0"/>
    <n v="0"/>
    <n v="7.6635599999999998E-3"/>
    <n v="329052.734"/>
  </r>
  <r>
    <n v="5297"/>
    <x v="3"/>
    <s v="Secondary Windows"/>
    <b v="1"/>
    <n v="1.148646015"/>
    <s v="Warehouse and Storage"/>
    <s v="GA, Bibb County"/>
    <s v="150001_200000"/>
    <s v="Small Packaged Unit"/>
    <s v="gen4_led"/>
    <s v="Georgia"/>
    <n v="6.3738730160000001"/>
    <s v="A: Non Food-Service Buildings with Small Packaged Units"/>
    <n v="4.14855E-4"/>
    <n v="5.0252999999999995E-4"/>
    <n v="0"/>
    <n v="0"/>
    <n v="0"/>
    <n v="6.7986399999999997E-4"/>
    <n v="2.201756E-3"/>
    <n v="1.137861E-3"/>
    <n v="0"/>
    <n v="0"/>
    <n v="3.52262E-4"/>
    <n v="0"/>
    <n v="0"/>
    <n v="0"/>
    <n v="0"/>
    <n v="1.032126E-3"/>
    <n v="2.201756E-3"/>
    <n v="1.137861E-3"/>
    <n v="0"/>
    <n v="0"/>
    <n v="4.3717440000000003E-3"/>
    <n v="201013.0526"/>
  </r>
  <r>
    <n v="7187"/>
    <x v="3"/>
    <s v="Secondary Windows"/>
    <b v="1"/>
    <n v="0.94616560199999999"/>
    <s v="Warehouse and Storage"/>
    <s v="GA, Bibb County"/>
    <s v="40001_52000"/>
    <s v="Residential Style Central Systems"/>
    <s v="gen2_t8_halogen"/>
    <s v="Georgia"/>
    <n v="7.2038043480000002"/>
    <s v="H: Buildings with Residential Style Central Systems"/>
    <n v="9.5934500000000001E-5"/>
    <n v="1.2118E-4"/>
    <n v="0"/>
    <n v="0"/>
    <n v="0"/>
    <n v="2.6358499999999999E-4"/>
    <n v="3.8509999999999998E-4"/>
    <n v="3.0065000000000002E-4"/>
    <n v="0"/>
    <n v="0"/>
    <n v="1.2050200000000001E-4"/>
    <n v="0"/>
    <n v="0"/>
    <n v="0"/>
    <n v="0"/>
    <n v="3.8408700000000002E-4"/>
    <n v="3.8509999999999998E-4"/>
    <n v="3.0065000000000002E-4"/>
    <n v="0"/>
    <n v="0"/>
    <n v="1.0698280000000001E-3"/>
    <n v="43523.617700000003"/>
  </r>
  <r>
    <n v="18108"/>
    <x v="3"/>
    <s v="Secondary Windows"/>
    <b v="1"/>
    <n v="0.16497118999999999"/>
    <s v="Warehouse and Storage"/>
    <s v="GA, Bibb County"/>
    <s v="over_1mil"/>
    <s v="Multizone CAV/VAV"/>
    <s v="gen2_t8_halogen"/>
    <s v="Georgia"/>
    <n v="6.0049722220000001"/>
    <s v="D: Buildings with Hydronically Heated Multizone Systems"/>
    <n v="3.4374399999999999E-4"/>
    <n v="4.2657799999999999E-4"/>
    <n v="0"/>
    <n v="0"/>
    <n v="0"/>
    <n v="4.9458599999999998E-4"/>
    <n v="1.846929E-3"/>
    <n v="1.0612040000000001E-3"/>
    <n v="0"/>
    <n v="0"/>
    <n v="3.1553199999999999E-4"/>
    <n v="0"/>
    <n v="0"/>
    <n v="0"/>
    <n v="0"/>
    <n v="8.1011699999999996E-4"/>
    <n v="1.846929E-3"/>
    <n v="1.0612040000000001E-3"/>
    <n v="0"/>
    <n v="0"/>
    <n v="3.718252E-3"/>
    <n v="181468.3094"/>
  </r>
  <r>
    <n v="20450"/>
    <x v="3"/>
    <s v="Secondary Windows"/>
    <b v="1"/>
    <n v="0.32973295000000002"/>
    <s v="Warehouse and Storage"/>
    <s v="GA, Bibb County"/>
    <s v="600001_1mil"/>
    <s v="Small Packaged Unit"/>
    <s v="gen3_t5_cfl"/>
    <s v="Georgia"/>
    <n v="5.7854062500000003"/>
    <s v="A: Non Food-Service Buildings with Small Packaged Units"/>
    <n v="5.1292899999999997E-4"/>
    <n v="6.2054500000000002E-4"/>
    <n v="0"/>
    <n v="0"/>
    <n v="0"/>
    <n v="1.2045459999999999E-3"/>
    <n v="2.5385910000000002E-3"/>
    <n v="1.464171E-3"/>
    <n v="0"/>
    <n v="0"/>
    <n v="0"/>
    <n v="0"/>
    <n v="0"/>
    <n v="0"/>
    <n v="0"/>
    <n v="1.2045459999999999E-3"/>
    <n v="2.5385910000000002E-3"/>
    <n v="1.464171E-3"/>
    <n v="0"/>
    <n v="0"/>
    <n v="5.2073079999999999E-3"/>
    <n v="263786.36"/>
  </r>
  <r>
    <n v="28219"/>
    <x v="3"/>
    <s v="Secondary Windows"/>
    <b v="1"/>
    <n v="8.3962187999999993E-2"/>
    <s v="Warehouse and Storage"/>
    <s v="GA, Bibb County"/>
    <s v="400001_600000"/>
    <s v="Residential Style Central Systems"/>
    <s v="gen5_led"/>
    <s v="Georgia"/>
    <n v="5.5649222219999999"/>
    <s v="H: Buildings with Residential Style Central Systems"/>
    <n v="7.3399199999999993E-5"/>
    <n v="9.1983899999999999E-5"/>
    <n v="0"/>
    <n v="0"/>
    <n v="0"/>
    <n v="1.4032000000000001E-4"/>
    <n v="4.13316E-4"/>
    <n v="1.8600299999999999E-4"/>
    <n v="0"/>
    <n v="0"/>
    <n v="5.7510699999999998E-5"/>
    <n v="0"/>
    <n v="0"/>
    <n v="0"/>
    <n v="0"/>
    <n v="1.9783100000000001E-4"/>
    <n v="4.13316E-4"/>
    <n v="1.8600299999999999E-4"/>
    <n v="0"/>
    <n v="0"/>
    <n v="7.9715000000000005E-4"/>
    <n v="41981.093860000001"/>
  </r>
  <r>
    <n v="617"/>
    <x v="4"/>
    <s v="Window Film"/>
    <b v="1"/>
    <n v="38.539275089999997"/>
    <s v="Warehouse and Storage"/>
    <s v="GA, Bibb County"/>
    <s v="8001_12000"/>
    <s v="Small Packaged Unit"/>
    <s v="gen4_led"/>
    <s v="Georgia"/>
    <n v="9.6622222220000005"/>
    <s v="A: Non Food-Service Buildings with Small Packaged Units"/>
    <n v="1.3272379999999999E-3"/>
    <n v="1.4082089999999999E-3"/>
    <n v="0"/>
    <n v="0"/>
    <n v="0"/>
    <n v="3.3657069999999999E-3"/>
    <n v="3.6663339999999998E-3"/>
    <n v="3.650992E-3"/>
    <n v="0"/>
    <n v="0"/>
    <n v="2.0232959999999999E-3"/>
    <n v="0"/>
    <n v="0"/>
    <n v="0"/>
    <n v="0"/>
    <n v="5.3890029999999998E-3"/>
    <n v="3.6663339999999998E-3"/>
    <n v="3.650992E-3"/>
    <n v="0"/>
    <n v="0"/>
    <n v="1.2705964E-2"/>
    <n v="385392.75089999998"/>
  </r>
  <r>
    <n v="619"/>
    <x v="4"/>
    <s v="Window Film"/>
    <b v="1"/>
    <n v="7.8598335940000004"/>
    <s v="Warehouse and Storage"/>
    <s v="GA, Bibb County"/>
    <s v="30001_40000"/>
    <s v="Small Packaged Unit"/>
    <s v="gen5_led"/>
    <s v="Georgia"/>
    <n v="8.8461904760000003"/>
    <s v="A: Non Food-Service Buildings with Small Packaged Units"/>
    <n v="8.1588699999999995E-4"/>
    <n v="9.5063899999999998E-4"/>
    <n v="0"/>
    <n v="0"/>
    <n v="0"/>
    <n v="3.8013510000000001E-3"/>
    <n v="2.3120839999999998E-3"/>
    <n v="1.447474E-3"/>
    <n v="0"/>
    <n v="0"/>
    <n v="7.4273399999999999E-4"/>
    <n v="0"/>
    <n v="0"/>
    <n v="0"/>
    <n v="0"/>
    <n v="4.5440840000000003E-3"/>
    <n v="2.3120839999999998E-3"/>
    <n v="1.447474E-3"/>
    <n v="0"/>
    <n v="0"/>
    <n v="8.3035680000000008E-3"/>
    <n v="275094.17580000003"/>
  </r>
  <r>
    <n v="621"/>
    <x v="4"/>
    <s v="Window Film"/>
    <b v="1"/>
    <n v="45.917607580000002"/>
    <s v="Warehouse and Storage"/>
    <s v="GA, Bibb County"/>
    <s v="3001_8000"/>
    <s v="Small Packaged Unit"/>
    <s v="gen2_t8_halogen"/>
    <s v="Georgia"/>
    <n v="10.58737374"/>
    <s v="A: Non Food-Service Buildings with Small Packaged Units"/>
    <n v="9.9252200000000002E-4"/>
    <n v="1.0659179999999999E-3"/>
    <n v="0"/>
    <n v="0"/>
    <n v="0"/>
    <n v="3.0277899999999998E-3"/>
    <n v="2.6265220000000001E-3"/>
    <n v="3.0621720000000002E-3"/>
    <n v="0"/>
    <n v="0"/>
    <n v="4.06926E-4"/>
    <n v="0"/>
    <n v="0"/>
    <n v="0"/>
    <n v="0"/>
    <n v="3.434716E-3"/>
    <n v="2.6265220000000001E-3"/>
    <n v="3.0621720000000002E-3"/>
    <n v="0"/>
    <n v="0"/>
    <n v="9.1234109999999997E-3"/>
    <n v="252546.84169999999"/>
  </r>
  <r>
    <n v="622"/>
    <x v="4"/>
    <s v="Window Film"/>
    <b v="1"/>
    <n v="5.4264087559999998"/>
    <s v="Warehouse and Storage"/>
    <s v="GA, Bibb County"/>
    <s v="52001_64000"/>
    <s v="Small Packaged Unit"/>
    <s v="gen2_t8_halogen"/>
    <s v="Georgia"/>
    <n v="5.8994731800000002"/>
    <s v="A: Non Food-Service Buildings with Small Packaged Units"/>
    <n v="5.8217999999999996E-4"/>
    <n v="7.28694E-4"/>
    <n v="0"/>
    <n v="0"/>
    <n v="0"/>
    <n v="1.1558919999999999E-3"/>
    <n v="2.749886E-3"/>
    <n v="1.9274819999999999E-3"/>
    <n v="0"/>
    <n v="0"/>
    <n v="5.0223800000000001E-4"/>
    <n v="0"/>
    <n v="0"/>
    <n v="0"/>
    <n v="0"/>
    <n v="1.6581300000000001E-3"/>
    <n v="2.749886E-3"/>
    <n v="1.9274819999999999E-3"/>
    <n v="0"/>
    <n v="0"/>
    <n v="6.3354980000000002E-3"/>
    <n v="314731.70789999998"/>
  </r>
  <r>
    <n v="623"/>
    <x v="4"/>
    <s v="Window Film"/>
    <b v="1"/>
    <n v="3.2022472799999999"/>
    <s v="Warehouse and Storage"/>
    <s v="GA, Bibb County"/>
    <s v="70001_80000"/>
    <s v="Small Packaged Unit"/>
    <s v="gen2_t8_halogen"/>
    <s v="Georgia"/>
    <n v="8.2628148150000005"/>
    <s v="A: Non Food-Service Buildings with Small Packaged Units"/>
    <n v="6.5762399999999999E-4"/>
    <n v="7.8950600000000004E-4"/>
    <n v="0"/>
    <n v="0"/>
    <n v="0"/>
    <n v="2.2962989999999999E-3"/>
    <n v="2.4177360000000002E-3"/>
    <n v="1.7246E-3"/>
    <n v="0"/>
    <n v="0"/>
    <n v="3.3262199999999997E-4"/>
    <n v="0"/>
    <n v="0"/>
    <n v="0"/>
    <n v="0"/>
    <n v="2.6289210000000002E-3"/>
    <n v="2.4177360000000002E-3"/>
    <n v="1.7246E-3"/>
    <n v="0"/>
    <n v="0"/>
    <n v="6.771287E-3"/>
    <n v="240168.546"/>
  </r>
  <r>
    <n v="624"/>
    <x v="4"/>
    <s v="Window Film"/>
    <b v="1"/>
    <n v="12.489080810000001"/>
    <s v="Warehouse and Storage"/>
    <s v="GA, Bibb County"/>
    <s v="12001_30000"/>
    <s v="Small Packaged Unit"/>
    <s v="gen5_led"/>
    <s v="Georgia"/>
    <n v="6.9140211640000002"/>
    <s v="A: Non Food-Service Buildings with Small Packaged Units"/>
    <n v="5.6337900000000003E-4"/>
    <n v="6.7453100000000002E-4"/>
    <n v="0"/>
    <n v="0"/>
    <n v="0"/>
    <n v="9.2674700000000001E-4"/>
    <n v="2.43684E-3"/>
    <n v="1.6240860000000001E-3"/>
    <n v="0"/>
    <n v="0"/>
    <n v="1.1997170000000001E-3"/>
    <n v="0"/>
    <n v="0"/>
    <n v="0"/>
    <n v="0"/>
    <n v="2.1264639999999998E-3"/>
    <n v="2.43684E-3"/>
    <n v="1.6240860000000001E-3"/>
    <n v="0"/>
    <n v="0"/>
    <n v="6.1873900000000001E-3"/>
    <n v="262270.69709999999"/>
  </r>
  <r>
    <n v="3981"/>
    <x v="4"/>
    <s v="Window Film"/>
    <b v="1"/>
    <n v="33.833494620000003"/>
    <s v="Warehouse and Storage"/>
    <s v="GA, Bibb County"/>
    <s v="1001_3000"/>
    <s v="Small Packaged Unit"/>
    <s v="gen5_led"/>
    <s v="Georgia"/>
    <n v="10.87083333"/>
    <s v="A: Non Food-Service Buildings with Small Packaged Units"/>
    <n v="2.8496400000000002E-4"/>
    <n v="2.9910100000000002E-4"/>
    <n v="0"/>
    <n v="0"/>
    <n v="0"/>
    <n v="7.6385899999999998E-4"/>
    <n v="7.26339E-4"/>
    <n v="1.0200820000000001E-3"/>
    <n v="0"/>
    <n v="0"/>
    <n v="0"/>
    <n v="0"/>
    <n v="0"/>
    <n v="0"/>
    <n v="0"/>
    <n v="7.6385899999999998E-4"/>
    <n v="7.26339E-4"/>
    <n v="1.0200820000000001E-3"/>
    <n v="0"/>
    <n v="0"/>
    <n v="2.5099599999999999E-3"/>
    <n v="67666.989239999995"/>
  </r>
  <r>
    <n v="4225"/>
    <x v="4"/>
    <s v="Window Film"/>
    <b v="1"/>
    <n v="59.11710111"/>
    <s v="Warehouse and Storage"/>
    <s v="GA, Bibb County"/>
    <s v="_1000"/>
    <s v="Multizone CAV/VAV"/>
    <s v="gen2_t8_halogen"/>
    <s v="Georgia"/>
    <n v="22.89722222"/>
    <s v="D: Buildings with Hydronically Heated Multizone Systems"/>
    <n v="4.4844500000000001E-4"/>
    <n v="4.61118E-4"/>
    <n v="0"/>
    <n v="0"/>
    <n v="0"/>
    <n v="8.2423399999999997E-4"/>
    <n v="6.80231E-4"/>
    <n v="1.4092099999999999E-3"/>
    <n v="0"/>
    <n v="0"/>
    <n v="1.7056199999999999E-3"/>
    <n v="0"/>
    <n v="0"/>
    <n v="0"/>
    <n v="0"/>
    <n v="2.5298539999999998E-3"/>
    <n v="6.80231E-4"/>
    <n v="1.4092099999999999E-3"/>
    <n v="0"/>
    <n v="0"/>
    <n v="4.6187340000000002E-3"/>
    <n v="59117.101110000003"/>
  </r>
  <r>
    <n v="5292"/>
    <x v="4"/>
    <s v="Window Film"/>
    <b v="1"/>
    <n v="0.61770916799999998"/>
    <s v="Warehouse and Storage"/>
    <s v="GA, Bibb County"/>
    <s v="200001_400000"/>
    <s v="Small Packaged Unit"/>
    <s v="gen4_led"/>
    <s v="Georgia"/>
    <n v="4.1509999999999998"/>
    <s v="A: Non Food-Service Buildings with Small Packaged Units"/>
    <n v="2.42217E-4"/>
    <n v="3.0593900000000003E-4"/>
    <n v="0"/>
    <n v="0"/>
    <n v="0"/>
    <n v="2.66192E-4"/>
    <n v="1.5829500000000001E-3"/>
    <n v="6.4483100000000001E-4"/>
    <n v="0"/>
    <n v="0"/>
    <n v="1.30748E-4"/>
    <n v="0"/>
    <n v="0"/>
    <n v="0"/>
    <n v="0"/>
    <n v="3.9694099999999999E-4"/>
    <n v="1.5829500000000001E-3"/>
    <n v="6.4483100000000001E-4"/>
    <n v="0"/>
    <n v="0"/>
    <n v="2.6247330000000002E-3"/>
    <n v="185312.75030000001"/>
  </r>
  <r>
    <n v="5294"/>
    <x v="4"/>
    <s v="Window Film"/>
    <b v="1"/>
    <n v="2.1122781700000002"/>
    <s v="Warehouse and Storage"/>
    <s v="GA, Bibb County"/>
    <s v="100001_150000"/>
    <s v="Small Packaged Unit"/>
    <s v="gen2_t8_halogen"/>
    <s v="Georgia"/>
    <n v="5.5034888889999998"/>
    <s v="A: Non Food-Service Buildings with Small Packaged Units"/>
    <n v="4.8362200000000001E-4"/>
    <n v="5.6391799999999995E-4"/>
    <n v="0"/>
    <n v="0"/>
    <n v="0"/>
    <n v="6.69847E-4"/>
    <n v="2.2191559999999999E-3"/>
    <n v="1.5545940000000001E-3"/>
    <n v="0"/>
    <n v="0"/>
    <n v="5.1464800000000004E-4"/>
    <n v="0"/>
    <n v="0"/>
    <n v="0"/>
    <n v="0"/>
    <n v="1.184495E-3"/>
    <n v="2.2191559999999999E-3"/>
    <n v="1.5545940000000001E-3"/>
    <n v="0"/>
    <n v="0"/>
    <n v="4.9582250000000001E-3"/>
    <n v="264034.77130000002"/>
  </r>
  <r>
    <n v="5295"/>
    <x v="4"/>
    <s v="Window Film"/>
    <b v="1"/>
    <n v="3.6561414889999999"/>
    <s v="Warehouse and Storage"/>
    <s v="GA, Bibb County"/>
    <s v="80001_100000"/>
    <s v="Small Packaged Unit"/>
    <s v="gen2_t8_halogen"/>
    <s v="Georgia"/>
    <n v="6.8485802470000001"/>
    <s v="A: Non Food-Service Buildings with Small Packaged Units"/>
    <n v="6.9168500000000004E-4"/>
    <n v="8.4937700000000001E-4"/>
    <n v="0"/>
    <n v="0"/>
    <n v="0"/>
    <n v="1.0692690000000001E-3"/>
    <n v="3.203165E-3"/>
    <n v="2.1380879999999998E-3"/>
    <n v="0"/>
    <n v="0"/>
    <n v="1.2788890000000001E-3"/>
    <n v="0"/>
    <n v="0"/>
    <n v="0"/>
    <n v="0"/>
    <n v="2.3481579999999999E-3"/>
    <n v="3.203165E-3"/>
    <n v="2.1380879999999998E-3"/>
    <n v="0"/>
    <n v="0"/>
    <n v="7.6894110000000002E-3"/>
    <n v="329052.734"/>
  </r>
  <r>
    <n v="5297"/>
    <x v="4"/>
    <s v="Window Film"/>
    <b v="1"/>
    <n v="1.148646015"/>
    <s v="Warehouse and Storage"/>
    <s v="GA, Bibb County"/>
    <s v="150001_200000"/>
    <s v="Small Packaged Unit"/>
    <s v="gen4_led"/>
    <s v="Georgia"/>
    <n v="6.3750317460000003"/>
    <s v="A: Non Food-Service Buildings with Small Packaged Units"/>
    <n v="4.1483299999999998E-4"/>
    <n v="5.0237899999999995E-4"/>
    <n v="0"/>
    <n v="0"/>
    <n v="0"/>
    <n v="6.7596699999999997E-4"/>
    <n v="2.201756E-3"/>
    <n v="1.137861E-3"/>
    <n v="0"/>
    <n v="0"/>
    <n v="3.5695399999999998E-4"/>
    <n v="0"/>
    <n v="0"/>
    <n v="0"/>
    <n v="0"/>
    <n v="1.032921E-3"/>
    <n v="2.201756E-3"/>
    <n v="1.137861E-3"/>
    <n v="0"/>
    <n v="0"/>
    <n v="4.3725389999999999E-3"/>
    <n v="201013.0526"/>
  </r>
  <r>
    <n v="7187"/>
    <x v="4"/>
    <s v="Window Film"/>
    <b v="1"/>
    <n v="0.94616560199999999"/>
    <s v="Warehouse and Storage"/>
    <s v="GA, Bibb County"/>
    <s v="40001_52000"/>
    <s v="Residential Style Central Systems"/>
    <s v="gen2_t8_halogen"/>
    <s v="Georgia"/>
    <n v="7.3394323669999997"/>
    <s v="H: Buildings with Residential Style Central Systems"/>
    <n v="9.6400699999999993E-5"/>
    <n v="1.1912400000000001E-4"/>
    <n v="0"/>
    <n v="0"/>
    <n v="0"/>
    <n v="1.98586E-4"/>
    <n v="3.8509999999999998E-4"/>
    <n v="3.0065000000000002E-4"/>
    <n v="0"/>
    <n v="0"/>
    <n v="2.05634E-4"/>
    <n v="0"/>
    <n v="0"/>
    <n v="0"/>
    <n v="0"/>
    <n v="4.0422E-4"/>
    <n v="3.8509999999999998E-4"/>
    <n v="3.0065000000000002E-4"/>
    <n v="0"/>
    <n v="0"/>
    <n v="1.08997E-3"/>
    <n v="43523.617700000003"/>
  </r>
  <r>
    <n v="18108"/>
    <x v="4"/>
    <s v="Window Film"/>
    <b v="1"/>
    <n v="0.16497118999999999"/>
    <s v="Warehouse and Storage"/>
    <s v="GA, Bibb County"/>
    <s v="over_1mil"/>
    <s v="Multizone CAV/VAV"/>
    <s v="gen2_t8_halogen"/>
    <s v="Georgia"/>
    <n v="6.0067626260000004"/>
    <s v="D: Buildings with Hydronically Heated Multizone Systems"/>
    <n v="3.4379499999999998E-4"/>
    <n v="4.2660499999999999E-4"/>
    <n v="0"/>
    <n v="0"/>
    <n v="0"/>
    <n v="4.9370100000000004E-4"/>
    <n v="1.846929E-3"/>
    <n v="1.0612040000000001E-3"/>
    <n v="0"/>
    <n v="0"/>
    <n v="3.1752800000000003E-4"/>
    <n v="0"/>
    <n v="0"/>
    <n v="0"/>
    <n v="0"/>
    <n v="8.1122900000000001E-4"/>
    <n v="1.846929E-3"/>
    <n v="1.0612040000000001E-3"/>
    <n v="0"/>
    <n v="0"/>
    <n v="3.719361E-3"/>
    <n v="181468.3094"/>
  </r>
  <r>
    <n v="20450"/>
    <x v="4"/>
    <s v="Window Film"/>
    <b v="1"/>
    <n v="0.32973295000000002"/>
    <s v="Warehouse and Storage"/>
    <s v="GA, Bibb County"/>
    <s v="600001_1mil"/>
    <s v="Small Packaged Unit"/>
    <s v="gen3_t5_cfl"/>
    <s v="Georgia"/>
    <n v="5.7871076390000002"/>
    <s v="A: Non Food-Service Buildings with Small Packaged Units"/>
    <n v="5.1321500000000003E-4"/>
    <n v="6.2072699999999995E-4"/>
    <n v="0"/>
    <n v="0"/>
    <n v="0"/>
    <n v="1.2060770000000001E-3"/>
    <n v="2.5385910000000002E-3"/>
    <n v="1.464171E-3"/>
    <n v="0"/>
    <n v="0"/>
    <n v="0"/>
    <n v="0"/>
    <n v="0"/>
    <n v="0"/>
    <n v="0"/>
    <n v="1.2060770000000001E-3"/>
    <n v="2.5385910000000002E-3"/>
    <n v="1.464171E-3"/>
    <n v="0"/>
    <n v="0"/>
    <n v="5.2088389999999998E-3"/>
    <n v="263786.36"/>
  </r>
  <r>
    <n v="28219"/>
    <x v="4"/>
    <s v="Window Film"/>
    <b v="1"/>
    <n v="8.3962187999999993E-2"/>
    <s v="Warehouse and Storage"/>
    <s v="GA, Bibb County"/>
    <s v="400001_600000"/>
    <s v="Residential Style Central Systems"/>
    <s v="gen5_led"/>
    <s v="Georgia"/>
    <n v="5.5642444439999998"/>
    <s v="H: Buildings with Residential Style Central Systems"/>
    <n v="7.3372800000000003E-5"/>
    <n v="9.1948100000000001E-5"/>
    <n v="0"/>
    <n v="0"/>
    <n v="0"/>
    <n v="1.3976099999999999E-4"/>
    <n v="4.13316E-4"/>
    <n v="1.8600299999999999E-4"/>
    <n v="0"/>
    <n v="0"/>
    <n v="5.79722E-5"/>
    <n v="0"/>
    <n v="0"/>
    <n v="0"/>
    <n v="0"/>
    <n v="1.97734E-4"/>
    <n v="4.13316E-4"/>
    <n v="1.8600299999999999E-4"/>
    <n v="0"/>
    <n v="0"/>
    <n v="7.9705300000000004E-4"/>
    <n v="41981.093860000001"/>
  </r>
  <r>
    <n v="617"/>
    <x v="5"/>
    <s v="New Windows"/>
    <b v="1"/>
    <n v="38.539275089999997"/>
    <s v="Warehouse and Storage"/>
    <s v="GA, Bibb County"/>
    <s v="8001_12000"/>
    <s v="Small Packaged Unit"/>
    <s v="gen4_led"/>
    <s v="Georgia"/>
    <n v="9.6422222219999991"/>
    <s v="A: Non Food-Service Buildings with Small Packaged Units"/>
    <n v="1.325662E-3"/>
    <n v="1.406392E-3"/>
    <n v="0"/>
    <n v="0"/>
    <n v="0"/>
    <n v="3.364611E-3"/>
    <n v="3.6663339999999998E-3"/>
    <n v="3.650992E-3"/>
    <n v="0"/>
    <n v="0"/>
    <n v="1.9984569999999999E-3"/>
    <n v="0"/>
    <n v="0"/>
    <n v="0"/>
    <n v="0"/>
    <n v="5.3630680000000003E-3"/>
    <n v="3.6663339999999998E-3"/>
    <n v="3.650992E-3"/>
    <n v="0"/>
    <n v="0"/>
    <n v="1.2679663000000001E-2"/>
    <n v="385392.75089999998"/>
  </r>
  <r>
    <n v="619"/>
    <x v="5"/>
    <s v="New Windows"/>
    <b v="1"/>
    <n v="7.8598335940000004"/>
    <s v="Warehouse and Storage"/>
    <s v="GA, Bibb County"/>
    <s v="30001_40000"/>
    <s v="Small Packaged Unit"/>
    <s v="gen5_led"/>
    <s v="Georgia"/>
    <n v="8.5978571430000006"/>
    <s v="A: Non Food-Service Buildings with Small Packaged Units"/>
    <n v="8.02704E-4"/>
    <n v="9.3609699999999999E-4"/>
    <n v="0"/>
    <n v="0"/>
    <n v="0"/>
    <n v="3.8210179999999998E-3"/>
    <n v="2.3120839999999998E-3"/>
    <n v="1.447474E-3"/>
    <n v="0"/>
    <n v="0"/>
    <n v="4.89891E-4"/>
    <n v="0"/>
    <n v="0"/>
    <n v="0"/>
    <n v="0"/>
    <n v="4.3109089999999999E-3"/>
    <n v="2.3120839999999998E-3"/>
    <n v="1.447474E-3"/>
    <n v="0"/>
    <n v="0"/>
    <n v="8.0704669999999996E-3"/>
    <n v="275094.17580000003"/>
  </r>
  <r>
    <n v="621"/>
    <x v="5"/>
    <s v="New Windows"/>
    <b v="1"/>
    <n v="45.917607580000002"/>
    <s v="Warehouse and Storage"/>
    <s v="GA, Bibb County"/>
    <s v="3001_8000"/>
    <s v="Small Packaged Unit"/>
    <s v="gen2_t8_halogen"/>
    <s v="Georgia"/>
    <n v="10.59242424"/>
    <s v="A: Non Food-Service Buildings with Small Packaged Units"/>
    <n v="9.9307200000000001E-4"/>
    <n v="1.066797E-3"/>
    <n v="0"/>
    <n v="0"/>
    <n v="0"/>
    <n v="3.0391060000000002E-3"/>
    <n v="2.6265220000000001E-3"/>
    <n v="3.0621720000000002E-3"/>
    <n v="0"/>
    <n v="0"/>
    <n v="3.99527E-4"/>
    <n v="0"/>
    <n v="0"/>
    <n v="0"/>
    <n v="0"/>
    <n v="3.438633E-3"/>
    <n v="2.6265220000000001E-3"/>
    <n v="3.0621720000000002E-3"/>
    <n v="0"/>
    <n v="0"/>
    <n v="9.1277630000000005E-3"/>
    <n v="252546.84169999999"/>
  </r>
  <r>
    <n v="622"/>
    <x v="5"/>
    <s v="New Windows"/>
    <b v="1"/>
    <n v="5.4264087559999998"/>
    <s v="Warehouse and Storage"/>
    <s v="GA, Bibb County"/>
    <s v="52001_64000"/>
    <s v="Small Packaged Unit"/>
    <s v="gen2_t8_halogen"/>
    <s v="Georgia"/>
    <n v="5.8944444440000003"/>
    <s v="A: Non Food-Service Buildings with Small Packaged Units"/>
    <n v="5.8243699999999999E-4"/>
    <n v="7.2964799999999995E-4"/>
    <n v="0"/>
    <n v="0"/>
    <n v="0"/>
    <n v="1.1809909999999999E-3"/>
    <n v="2.749886E-3"/>
    <n v="1.9274819999999999E-3"/>
    <n v="0"/>
    <n v="0"/>
    <n v="4.7173799999999998E-4"/>
    <n v="0"/>
    <n v="0"/>
    <n v="0"/>
    <n v="0"/>
    <n v="1.65273E-3"/>
    <n v="2.749886E-3"/>
    <n v="1.9274819999999999E-3"/>
    <n v="0"/>
    <n v="0"/>
    <n v="6.3300980000000001E-3"/>
    <n v="314731.70789999998"/>
  </r>
  <r>
    <n v="623"/>
    <x v="5"/>
    <s v="New Windows"/>
    <b v="1"/>
    <n v="3.2022472799999999"/>
    <s v="Warehouse and Storage"/>
    <s v="GA, Bibb County"/>
    <s v="70001_80000"/>
    <s v="Small Packaged Unit"/>
    <s v="gen2_t8_halogen"/>
    <s v="Georgia"/>
    <n v="8.2583333329999995"/>
    <s v="A: Non Food-Service Buildings with Small Packaged Units"/>
    <n v="6.5834300000000004E-4"/>
    <n v="7.9160099999999996E-4"/>
    <n v="0"/>
    <n v="0"/>
    <n v="0"/>
    <n v="2.341007E-3"/>
    <n v="2.4177360000000002E-3"/>
    <n v="1.7246E-3"/>
    <n v="0"/>
    <n v="0"/>
    <n v="2.8424100000000002E-4"/>
    <n v="0"/>
    <n v="0"/>
    <n v="0"/>
    <n v="0"/>
    <n v="2.6252480000000002E-3"/>
    <n v="2.4177360000000002E-3"/>
    <n v="1.7246E-3"/>
    <n v="0"/>
    <n v="0"/>
    <n v="6.7676139999999999E-3"/>
    <n v="240168.546"/>
  </r>
  <r>
    <n v="624"/>
    <x v="5"/>
    <s v="New Windows"/>
    <b v="1"/>
    <n v="12.489080810000001"/>
    <s v="Warehouse and Storage"/>
    <s v="GA, Bibb County"/>
    <s v="12001_30000"/>
    <s v="Small Packaged Unit"/>
    <s v="gen5_led"/>
    <s v="Georgia"/>
    <n v="6.8866402119999997"/>
    <s v="A: Non Food-Service Buildings with Small Packaged Units"/>
    <n v="5.6176499999999999E-4"/>
    <n v="6.7276E-4"/>
    <n v="0"/>
    <n v="0"/>
    <n v="0"/>
    <n v="9.2426100000000001E-4"/>
    <n v="2.43684E-3"/>
    <n v="1.6240860000000001E-3"/>
    <n v="0"/>
    <n v="0"/>
    <n v="1.1776989999999999E-3"/>
    <n v="0"/>
    <n v="0"/>
    <n v="0"/>
    <n v="0"/>
    <n v="2.1019609999999998E-3"/>
    <n v="2.43684E-3"/>
    <n v="1.6240860000000001E-3"/>
    <n v="0"/>
    <n v="0"/>
    <n v="6.1628869999999997E-3"/>
    <n v="262270.69709999999"/>
  </r>
  <r>
    <n v="3981"/>
    <x v="5"/>
    <s v="New Windows"/>
    <b v="1"/>
    <n v="33.833494620000003"/>
    <s v="Warehouse and Storage"/>
    <s v="GA, Bibb County"/>
    <s v="1001_3000"/>
    <s v="Small Packaged Unit"/>
    <s v="gen5_led"/>
    <s v="Georgia"/>
    <n v="10.775"/>
    <s v="A: Non Food-Service Buildings with Small Packaged Units"/>
    <n v="2.8217500000000001E-4"/>
    <n v="2.9647799999999998E-4"/>
    <n v="0"/>
    <n v="0"/>
    <n v="0"/>
    <n v="7.4173200000000005E-4"/>
    <n v="7.26339E-4"/>
    <n v="1.0200820000000001E-3"/>
    <n v="0"/>
    <n v="0"/>
    <n v="0"/>
    <n v="0"/>
    <n v="0"/>
    <n v="0"/>
    <n v="0"/>
    <n v="7.4173200000000005E-4"/>
    <n v="7.26339E-4"/>
    <n v="1.0200820000000001E-3"/>
    <n v="0"/>
    <n v="0"/>
    <n v="2.4878330000000001E-3"/>
    <n v="67666.989239999995"/>
  </r>
  <r>
    <n v="4225"/>
    <x v="5"/>
    <s v="New Windows"/>
    <b v="1"/>
    <n v="59.11710111"/>
    <s v="Warehouse and Storage"/>
    <s v="GA, Bibb County"/>
    <s v="_1000"/>
    <s v="Multizone CAV/VAV"/>
    <s v="gen2_t8_halogen"/>
    <s v="Georgia"/>
    <n v="22.497222220000001"/>
    <s v="D: Buildings with Hydronically Heated Multizone Systems"/>
    <n v="4.43514E-4"/>
    <n v="4.5720400000000001E-4"/>
    <n v="0"/>
    <n v="0"/>
    <n v="0"/>
    <n v="8.5225000000000003E-4"/>
    <n v="6.80231E-4"/>
    <n v="1.4092099999999999E-3"/>
    <n v="0"/>
    <n v="0"/>
    <n v="1.5963570000000001E-3"/>
    <n v="0"/>
    <n v="0"/>
    <n v="0"/>
    <n v="0"/>
    <n v="2.4486070000000002E-3"/>
    <n v="6.80231E-4"/>
    <n v="1.4092099999999999E-3"/>
    <n v="0"/>
    <n v="0"/>
    <n v="4.5380480000000003E-3"/>
    <n v="59117.101110000003"/>
  </r>
  <r>
    <n v="5292"/>
    <x v="5"/>
    <s v="New Windows"/>
    <b v="1"/>
    <n v="0.61770916799999998"/>
    <s v="Warehouse and Storage"/>
    <s v="GA, Bibb County"/>
    <s v="200001_400000"/>
    <s v="Small Packaged Unit"/>
    <s v="gen4_led"/>
    <s v="Georgia"/>
    <n v="4.1679166670000001"/>
    <s v="A: Non Food-Service Buildings with Small Packaged Units"/>
    <n v="2.43959E-4"/>
    <n v="3.0939699999999999E-4"/>
    <n v="0"/>
    <n v="0"/>
    <n v="0"/>
    <n v="3.1859199999999997E-4"/>
    <n v="1.5829500000000001E-3"/>
    <n v="6.4483100000000001E-4"/>
    <n v="0"/>
    <n v="0"/>
    <n v="8.9050799999999998E-5"/>
    <n v="0"/>
    <n v="0"/>
    <n v="0"/>
    <n v="0"/>
    <n v="4.0764300000000001E-4"/>
    <n v="1.5829500000000001E-3"/>
    <n v="6.4483100000000001E-4"/>
    <n v="0"/>
    <n v="0"/>
    <n v="2.6354289999999999E-3"/>
    <n v="185312.75030000001"/>
  </r>
  <r>
    <n v="5294"/>
    <x v="5"/>
    <s v="New Windows"/>
    <b v="1"/>
    <n v="2.1122781700000002"/>
    <s v="Warehouse and Storage"/>
    <s v="GA, Bibb County"/>
    <s v="100001_150000"/>
    <s v="Small Packaged Unit"/>
    <s v="gen2_t8_halogen"/>
    <s v="Georgia"/>
    <n v="5.4986666670000002"/>
    <s v="A: Non Food-Service Buildings with Small Packaged Units"/>
    <n v="4.8336700000000001E-4"/>
    <n v="5.6361200000000001E-4"/>
    <n v="0"/>
    <n v="0"/>
    <n v="0"/>
    <n v="6.6954700000000005E-4"/>
    <n v="2.2191559999999999E-3"/>
    <n v="1.5545940000000001E-3"/>
    <n v="0"/>
    <n v="0"/>
    <n v="5.10624E-4"/>
    <n v="0"/>
    <n v="0"/>
    <n v="0"/>
    <n v="0"/>
    <n v="1.1801699999999999E-3"/>
    <n v="2.2191559999999999E-3"/>
    <n v="1.5545940000000001E-3"/>
    <n v="0"/>
    <n v="0"/>
    <n v="4.9538810000000003E-3"/>
    <n v="264034.77130000002"/>
  </r>
  <r>
    <n v="5295"/>
    <x v="5"/>
    <s v="New Windows"/>
    <b v="1"/>
    <n v="3.6561414889999999"/>
    <s v="Warehouse and Storage"/>
    <s v="GA, Bibb County"/>
    <s v="80001_100000"/>
    <s v="Small Packaged Unit"/>
    <s v="gen2_t8_halogen"/>
    <s v="Georgia"/>
    <n v="6.7884259260000004"/>
    <s v="A: Non Food-Service Buildings with Small Packaged Units"/>
    <n v="6.8829000000000004E-4"/>
    <n v="8.47758E-4"/>
    <n v="0"/>
    <n v="0"/>
    <n v="0"/>
    <n v="1.1245420000000001E-3"/>
    <n v="3.203165E-3"/>
    <n v="2.1380879999999998E-3"/>
    <n v="0"/>
    <n v="0"/>
    <n v="1.156111E-3"/>
    <n v="0"/>
    <n v="0"/>
    <n v="0"/>
    <n v="0"/>
    <n v="2.2806530000000001E-3"/>
    <n v="3.203165E-3"/>
    <n v="2.1380879999999998E-3"/>
    <n v="0"/>
    <n v="0"/>
    <n v="7.621872E-3"/>
    <n v="329052.734"/>
  </r>
  <r>
    <n v="5297"/>
    <x v="5"/>
    <s v="New Windows"/>
    <b v="1"/>
    <n v="1.148646015"/>
    <s v="Warehouse and Storage"/>
    <s v="GA, Bibb County"/>
    <s v="150001_200000"/>
    <s v="Small Packaged Unit"/>
    <s v="gen4_led"/>
    <s v="Georgia"/>
    <n v="6.3708888889999997"/>
    <s v="A: Non Food-Service Buildings with Small Packaged Units"/>
    <n v="4.1466000000000002E-4"/>
    <n v="5.0217100000000004E-4"/>
    <n v="0"/>
    <n v="0"/>
    <n v="0"/>
    <n v="6.7560799999999996E-4"/>
    <n v="2.201756E-3"/>
    <n v="1.137861E-3"/>
    <n v="0"/>
    <n v="0"/>
    <n v="3.5446099999999998E-4"/>
    <n v="0"/>
    <n v="0"/>
    <n v="0"/>
    <n v="0"/>
    <n v="1.030069E-3"/>
    <n v="2.201756E-3"/>
    <n v="1.137861E-3"/>
    <n v="0"/>
    <n v="0"/>
    <n v="4.3696969999999996E-3"/>
    <n v="201013.0526"/>
  </r>
  <r>
    <n v="7187"/>
    <x v="5"/>
    <s v="New Windows"/>
    <b v="1"/>
    <n v="0.94616560199999999"/>
    <s v="Warehouse and Storage"/>
    <s v="GA, Bibb County"/>
    <s v="40001_52000"/>
    <s v="Residential Style Central Systems"/>
    <s v="gen2_t8_halogen"/>
    <s v="Georgia"/>
    <n v="6.8886473429999997"/>
    <s v="H: Buildings with Residential Style Central Systems"/>
    <n v="9.2141500000000005E-5"/>
    <n v="1.14573E-4"/>
    <n v="0"/>
    <n v="0"/>
    <n v="0"/>
    <n v="1.9708799999999999E-4"/>
    <n v="3.8509999999999998E-4"/>
    <n v="3.0065000000000002E-4"/>
    <n v="0"/>
    <n v="0"/>
    <n v="1.40187E-4"/>
    <n v="0"/>
    <n v="0"/>
    <n v="0"/>
    <n v="0"/>
    <n v="3.3727399999999998E-4"/>
    <n v="3.8509999999999998E-4"/>
    <n v="3.0065000000000002E-4"/>
    <n v="0"/>
    <n v="0"/>
    <n v="1.023024E-3"/>
    <n v="43523.617700000003"/>
  </r>
  <r>
    <n v="18108"/>
    <x v="5"/>
    <s v="New Windows"/>
    <b v="1"/>
    <n v="0.16497118999999999"/>
    <s v="Warehouse and Storage"/>
    <s v="GA, Bibb County"/>
    <s v="over_1mil"/>
    <s v="Multizone CAV/VAV"/>
    <s v="gen2_t8_halogen"/>
    <s v="Georgia"/>
    <n v="6.0033661619999998"/>
    <s v="D: Buildings with Hydronically Heated Multizone Systems"/>
    <n v="3.4363500000000001E-4"/>
    <n v="4.2645299999999998E-4"/>
    <n v="0"/>
    <n v="0"/>
    <n v="0"/>
    <n v="4.9347400000000004E-4"/>
    <n v="1.846929E-3"/>
    <n v="1.0612040000000001E-3"/>
    <n v="0"/>
    <n v="0"/>
    <n v="3.1565100000000002E-4"/>
    <n v="0"/>
    <n v="0"/>
    <n v="0"/>
    <n v="0"/>
    <n v="8.0912400000000004E-4"/>
    <n v="1.846929E-3"/>
    <n v="1.0612040000000001E-3"/>
    <n v="0"/>
    <n v="0"/>
    <n v="3.7172580000000002E-3"/>
    <n v="181468.3094"/>
  </r>
  <r>
    <n v="20450"/>
    <x v="5"/>
    <s v="New Windows"/>
    <b v="1"/>
    <n v="0.32973295000000002"/>
    <s v="Warehouse and Storage"/>
    <s v="GA, Bibb County"/>
    <s v="600001_1mil"/>
    <s v="Small Packaged Unit"/>
    <s v="gen3_t5_cfl"/>
    <s v="Georgia"/>
    <n v="5.7853298610000001"/>
    <s v="A: Non Food-Service Buildings with Small Packaged Units"/>
    <n v="5.1299400000000002E-4"/>
    <n v="6.2053599999999998E-4"/>
    <n v="0"/>
    <n v="0"/>
    <n v="0"/>
    <n v="1.204477E-3"/>
    <n v="2.5385910000000002E-3"/>
    <n v="1.464171E-3"/>
    <n v="0"/>
    <n v="0"/>
    <n v="0"/>
    <n v="0"/>
    <n v="0"/>
    <n v="0"/>
    <n v="0"/>
    <n v="1.204477E-3"/>
    <n v="2.5385910000000002E-3"/>
    <n v="1.464171E-3"/>
    <n v="0"/>
    <n v="0"/>
    <n v="5.2072389999999998E-3"/>
    <n v="263786.36"/>
  </r>
  <r>
    <n v="28219"/>
    <x v="5"/>
    <s v="New Windows"/>
    <b v="1"/>
    <n v="8.3962187999999993E-2"/>
    <s v="Warehouse and Storage"/>
    <s v="GA, Bibb County"/>
    <s v="400001_600000"/>
    <s v="Residential Style Central Systems"/>
    <s v="gen5_led"/>
    <s v="Georgia"/>
    <n v="5.5618388889999997"/>
    <s v="H: Buildings with Residential Style Central Systems"/>
    <n v="7.3354299999999997E-5"/>
    <n v="9.1925399999999999E-5"/>
    <n v="0"/>
    <n v="0"/>
    <n v="0"/>
    <n v="1.3976599999999999E-4"/>
    <n v="4.13316E-4"/>
    <n v="1.8600299999999999E-4"/>
    <n v="0"/>
    <n v="0"/>
    <n v="5.76229E-5"/>
    <n v="0"/>
    <n v="0"/>
    <n v="0"/>
    <n v="0"/>
    <n v="1.9738899999999999E-4"/>
    <n v="4.13316E-4"/>
    <n v="1.8600299999999999E-4"/>
    <n v="0"/>
    <n v="0"/>
    <n v="7.9670800000000003E-4"/>
    <n v="41981.093860000001"/>
  </r>
  <r>
    <n v="617"/>
    <x v="6"/>
    <s v="HP Boiler, Electric Backup"/>
    <b v="0"/>
    <n v="38.539275089999997"/>
    <s v="Warehouse and Storage"/>
    <s v="GA, Bibb County"/>
    <s v="8001_12000"/>
    <s v="Small Packaged Unit"/>
    <s v="gen4_led"/>
    <s v="Georgia"/>
    <n v="9.6466666669999999"/>
    <s v="A: Non Food-Service Buildings with Small Packaged Units"/>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6"/>
    <s v="HP Boiler, Electric Backup"/>
    <b v="0"/>
    <n v="7.8598335940000004"/>
    <s v="Warehouse and Storage"/>
    <s v="GA, Bibb County"/>
    <s v="30001_40000"/>
    <s v="Small Packaged Unit"/>
    <s v="gen5_led"/>
    <s v="Georgia"/>
    <n v="9.1299206349999995"/>
    <s v="A: Non Food-Service Buildings with Small Packaged Units"/>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6"/>
    <s v="HP Boiler, Electric Backup"/>
    <b v="0"/>
    <n v="45.917607580000002"/>
    <s v="Warehouse and Storage"/>
    <s v="GA, Bibb County"/>
    <s v="3001_8000"/>
    <s v="Small Packaged Unit"/>
    <s v="gen2_t8_halogen"/>
    <s v="Georgia"/>
    <n v="10.595454549999999"/>
    <s v="A: Non Food-Service Buildings with Small Packaged Units"/>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6"/>
    <s v="HP Boiler, Electric Backup"/>
    <b v="0"/>
    <n v="5.4264087559999998"/>
    <s v="Warehouse and Storage"/>
    <s v="GA, Bibb County"/>
    <s v="52001_64000"/>
    <s v="Small Packaged Unit"/>
    <s v="gen2_t8_halogen"/>
    <s v="Georgia"/>
    <n v="5.9158524899999998"/>
    <s v="A: Non Food-Service Buildings with Small Packaged Units"/>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6"/>
    <s v="HP Boiler, Electric Backup"/>
    <b v="0"/>
    <n v="3.2022472799999999"/>
    <s v="Warehouse and Storage"/>
    <s v="GA, Bibb County"/>
    <s v="70001_80000"/>
    <s v="Small Packaged Unit"/>
    <s v="gen2_t8_halogen"/>
    <s v="Georgia"/>
    <n v="8.3253703699999999"/>
    <s v="A: Non Food-Service Buildings with Small Packaged Units"/>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6"/>
    <s v="HP Boiler, Electric Backup"/>
    <b v="0"/>
    <n v="12.489080810000001"/>
    <s v="Warehouse and Storage"/>
    <s v="GA, Bibb County"/>
    <s v="12001_30000"/>
    <s v="Small Packaged Unit"/>
    <s v="gen5_led"/>
    <s v="Georgia"/>
    <n v="6.9043650789999997"/>
    <s v="A: Non Food-Service Buildings with Small Packaged Units"/>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6"/>
    <s v="HP Boiler, Electric Backup"/>
    <b v="0"/>
    <n v="33.833494620000003"/>
    <s v="Warehouse and Storage"/>
    <s v="GA, Bibb County"/>
    <s v="1001_3000"/>
    <s v="Small Packaged Unit"/>
    <s v="gen5_led"/>
    <s v="Georgia"/>
    <n v="11.043055560000001"/>
    <s v="A: Non Food-Service Buildings with Small Packaged Units"/>
    <n v="2.8720599999999997E-4"/>
    <n v="3.0384599999999998E-4"/>
    <n v="0"/>
    <n v="0"/>
    <n v="0"/>
    <n v="8.03303E-4"/>
    <n v="7.26339E-4"/>
    <n v="1.0200820000000001E-3"/>
    <n v="0"/>
    <n v="0"/>
    <n v="0"/>
    <n v="0"/>
    <n v="0"/>
    <n v="0"/>
    <n v="0"/>
    <n v="8.03303E-4"/>
    <n v="7.26339E-4"/>
    <n v="1.0200820000000001E-3"/>
    <n v="0"/>
    <n v="0"/>
    <n v="2.5497240000000002E-3"/>
    <n v="67666.989239999995"/>
  </r>
  <r>
    <n v="4225"/>
    <x v="6"/>
    <s v="HP Boiler, Electric Backup"/>
    <b v="1"/>
    <n v="59.11710111"/>
    <s v="Warehouse and Storage"/>
    <s v="GA, Bibb County"/>
    <s v="_1000"/>
    <s v="Multizone CAV/VAV"/>
    <s v="gen2_t8_halogen"/>
    <s v="Georgia"/>
    <n v="23.430555559999998"/>
    <s v="D: Buildings with Hydronically Heated Multizone Systems"/>
    <n v="5.4843299999999997E-4"/>
    <n v="5.6320299999999997E-4"/>
    <n v="0"/>
    <n v="0"/>
    <n v="0"/>
    <n v="2.6368749999999999E-3"/>
    <n v="6.80231E-4"/>
    <n v="1.4092099999999999E-3"/>
    <n v="0"/>
    <n v="0"/>
    <n v="0"/>
    <n v="0"/>
    <n v="0"/>
    <n v="0"/>
    <n v="0"/>
    <n v="2.6368749999999999E-3"/>
    <n v="6.80231E-4"/>
    <n v="1.4092099999999999E-3"/>
    <n v="0"/>
    <n v="0"/>
    <n v="4.7263160000000004E-3"/>
    <n v="59117.101110000003"/>
  </r>
  <r>
    <n v="5292"/>
    <x v="6"/>
    <s v="HP Boiler, Electric Backup"/>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6"/>
    <s v="HP Boiler, Electric Backup"/>
    <b v="0"/>
    <n v="2.1122781700000002"/>
    <s v="Warehouse and Storage"/>
    <s v="GA, Bibb County"/>
    <s v="100001_150000"/>
    <s v="Small Packaged Unit"/>
    <s v="gen2_t8_halogen"/>
    <s v="Georgia"/>
    <n v="5.5022666669999998"/>
    <s v="A: Non Food-Service Buildings with Small Packaged Units"/>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6"/>
    <s v="HP Boiler, Electric Backup"/>
    <b v="0"/>
    <n v="3.6561414889999999"/>
    <s v="Warehouse and Storage"/>
    <s v="GA, Bibb County"/>
    <s v="80001_100000"/>
    <s v="Small Packaged Unit"/>
    <s v="gen2_t8_halogen"/>
    <s v="Georgia"/>
    <n v="6.8441049380000001"/>
    <s v="A: Non Food-Service Buildings with Small Packaged Units"/>
    <n v="6.9379399999999996E-4"/>
    <n v="8.5574399999999997E-4"/>
    <n v="0"/>
    <n v="0"/>
    <n v="0"/>
    <n v="1.19728E-3"/>
    <n v="3.203165E-3"/>
    <n v="2.1380879999999998E-3"/>
    <n v="0"/>
    <n v="0"/>
    <n v="1.145854E-3"/>
    <n v="0"/>
    <n v="0"/>
    <n v="0"/>
    <n v="0"/>
    <n v="2.3431329999999998E-3"/>
    <n v="3.203165E-3"/>
    <n v="2.1380879999999998E-3"/>
    <n v="0"/>
    <n v="0"/>
    <n v="7.684387E-3"/>
    <n v="329052.734"/>
  </r>
  <r>
    <n v="5297"/>
    <x v="6"/>
    <s v="HP Boiler, Electric Backup"/>
    <b v="0"/>
    <n v="1.148646015"/>
    <s v="Warehouse and Storage"/>
    <s v="GA, Bibb County"/>
    <s v="150001_200000"/>
    <s v="Small Packaged Unit"/>
    <s v="gen4_led"/>
    <s v="Georgia"/>
    <n v="6.3759206349999999"/>
    <s v="A: Non Food-Service Buildings with Small Packaged Units"/>
    <n v="4.14972E-4"/>
    <n v="5.0274E-4"/>
    <n v="0"/>
    <n v="0"/>
    <n v="0"/>
    <n v="6.8207499999999998E-4"/>
    <n v="2.201756E-3"/>
    <n v="1.137861E-3"/>
    <n v="0"/>
    <n v="0"/>
    <n v="3.5144499999999998E-4"/>
    <n v="0"/>
    <n v="0"/>
    <n v="0"/>
    <n v="0"/>
    <n v="1.03352E-3"/>
    <n v="2.201756E-3"/>
    <n v="1.137861E-3"/>
    <n v="0"/>
    <n v="0"/>
    <n v="4.3731480000000003E-3"/>
    <n v="201013.0526"/>
  </r>
  <r>
    <n v="7187"/>
    <x v="6"/>
    <s v="HP Boiler, Electric Backup"/>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6"/>
    <s v="HP Boiler, Electric Backup"/>
    <b v="1"/>
    <n v="0.16497118999999999"/>
    <s v="Warehouse and Storage"/>
    <s v="GA, Bibb County"/>
    <s v="over_1mil"/>
    <s v="Multizone CAV/VAV"/>
    <s v="gen2_t8_halogen"/>
    <s v="Georgia"/>
    <n v="5.6631944440000002"/>
    <s v="D: Buildings with Hydronically Heated Multizone Systems"/>
    <n v="3.37003E-4"/>
    <n v="4.17878E-4"/>
    <n v="0"/>
    <n v="0"/>
    <n v="0"/>
    <n v="5.9849299999999996E-4"/>
    <n v="1.846929E-3"/>
    <n v="1.0612040000000001E-3"/>
    <n v="0"/>
    <n v="0"/>
    <n v="0"/>
    <n v="0"/>
    <n v="0"/>
    <n v="0"/>
    <n v="0"/>
    <n v="5.9849299999999996E-4"/>
    <n v="1.846929E-3"/>
    <n v="1.0612040000000001E-3"/>
    <n v="0"/>
    <n v="0"/>
    <n v="3.5066250000000002E-3"/>
    <n v="181468.3094"/>
  </r>
  <r>
    <n v="20450"/>
    <x v="6"/>
    <s v="HP Boiler, Electric Backup"/>
    <b v="0"/>
    <n v="0.32973295000000002"/>
    <s v="Warehouse and Storage"/>
    <s v="GA, Bibb County"/>
    <s v="600001_1mil"/>
    <s v="Small Packaged Unit"/>
    <s v="gen3_t5_cfl"/>
    <s v="Georgia"/>
    <n v="5.7887187500000001"/>
    <s v="A: Non Food-Service Buildings with Small Packaged Units"/>
    <n v="5.1326300000000002E-4"/>
    <n v="6.2089999999999997E-4"/>
    <n v="0"/>
    <n v="0"/>
    <n v="0"/>
    <n v="1.207528E-3"/>
    <n v="2.5385910000000002E-3"/>
    <n v="1.464171E-3"/>
    <n v="0"/>
    <n v="0"/>
    <n v="0"/>
    <n v="0"/>
    <n v="0"/>
    <n v="0"/>
    <n v="0"/>
    <n v="1.207528E-3"/>
    <n v="2.5385910000000002E-3"/>
    <n v="1.464171E-3"/>
    <n v="0"/>
    <n v="0"/>
    <n v="5.2102889999999999E-3"/>
    <n v="263786.36"/>
  </r>
  <r>
    <n v="28219"/>
    <x v="6"/>
    <s v="HP Boiler, Electric Backup"/>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7"/>
    <s v="HP Boiler, Gas Backup"/>
    <b v="0"/>
    <n v="38.539275089999997"/>
    <s v="Warehouse and Storage"/>
    <s v="GA, Bibb County"/>
    <s v="8001_12000"/>
    <s v="Small Packaged Unit"/>
    <s v="gen4_led"/>
    <s v="Georgia"/>
    <n v="9.6466666669999999"/>
    <s v="A: Non Food-Service Buildings with Small Packaged Units"/>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7"/>
    <s v="HP Boiler, Gas Backup"/>
    <b v="0"/>
    <n v="7.8598335940000004"/>
    <s v="Warehouse and Storage"/>
    <s v="GA, Bibb County"/>
    <s v="30001_40000"/>
    <s v="Small Packaged Unit"/>
    <s v="gen5_led"/>
    <s v="Georgia"/>
    <n v="9.1299206349999995"/>
    <s v="A: Non Food-Service Buildings with Small Packaged Units"/>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7"/>
    <s v="HP Boiler, Gas Backup"/>
    <b v="0"/>
    <n v="45.917607580000002"/>
    <s v="Warehouse and Storage"/>
    <s v="GA, Bibb County"/>
    <s v="3001_8000"/>
    <s v="Small Packaged Unit"/>
    <s v="gen2_t8_halogen"/>
    <s v="Georgia"/>
    <n v="10.595454549999999"/>
    <s v="A: Non Food-Service Buildings with Small Packaged Units"/>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7"/>
    <s v="HP Boiler, Gas Backup"/>
    <b v="0"/>
    <n v="5.4264087559999998"/>
    <s v="Warehouse and Storage"/>
    <s v="GA, Bibb County"/>
    <s v="52001_64000"/>
    <s v="Small Packaged Unit"/>
    <s v="gen2_t8_halogen"/>
    <s v="Georgia"/>
    <n v="5.9158524899999998"/>
    <s v="A: Non Food-Service Buildings with Small Packaged Units"/>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7"/>
    <s v="HP Boiler, Gas Backup"/>
    <b v="0"/>
    <n v="3.2022472799999999"/>
    <s v="Warehouse and Storage"/>
    <s v="GA, Bibb County"/>
    <s v="70001_80000"/>
    <s v="Small Packaged Unit"/>
    <s v="gen2_t8_halogen"/>
    <s v="Georgia"/>
    <n v="8.3253703699999999"/>
    <s v="A: Non Food-Service Buildings with Small Packaged Units"/>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7"/>
    <s v="HP Boiler, Gas Backup"/>
    <b v="0"/>
    <n v="12.489080810000001"/>
    <s v="Warehouse and Storage"/>
    <s v="GA, Bibb County"/>
    <s v="12001_30000"/>
    <s v="Small Packaged Unit"/>
    <s v="gen5_led"/>
    <s v="Georgia"/>
    <n v="6.9043650789999997"/>
    <s v="A: Non Food-Service Buildings with Small Packaged Units"/>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7"/>
    <s v="HP Boiler, Gas Backup"/>
    <b v="0"/>
    <n v="33.833494620000003"/>
    <s v="Warehouse and Storage"/>
    <s v="GA, Bibb County"/>
    <s v="1001_3000"/>
    <s v="Small Packaged Unit"/>
    <s v="gen5_led"/>
    <s v="Georgia"/>
    <n v="11.043055560000001"/>
    <s v="A: Non Food-Service Buildings with Small Packaged Units"/>
    <n v="2.8720599999999997E-4"/>
    <n v="3.0384599999999998E-4"/>
    <n v="0"/>
    <n v="0"/>
    <n v="0"/>
    <n v="8.03303E-4"/>
    <n v="7.26339E-4"/>
    <n v="1.0200820000000001E-3"/>
    <n v="0"/>
    <n v="0"/>
    <n v="0"/>
    <n v="0"/>
    <n v="0"/>
    <n v="0"/>
    <n v="0"/>
    <n v="8.03303E-4"/>
    <n v="7.26339E-4"/>
    <n v="1.0200820000000001E-3"/>
    <n v="0"/>
    <n v="0"/>
    <n v="2.5497240000000002E-3"/>
    <n v="67666.989239999995"/>
  </r>
  <r>
    <n v="4225"/>
    <x v="7"/>
    <s v="HP Boiler, Gas Backup"/>
    <b v="1"/>
    <n v="59.11710111"/>
    <s v="Warehouse and Storage"/>
    <s v="GA, Bibb County"/>
    <s v="_1000"/>
    <s v="Multizone CAV/VAV"/>
    <s v="gen2_t8_halogen"/>
    <s v="Georgia"/>
    <n v="23.44722222"/>
    <s v="D: Buildings with Hydronically Heated Multizone Systems"/>
    <n v="5.4750000000000003E-4"/>
    <n v="5.6272099999999997E-4"/>
    <n v="0"/>
    <n v="0"/>
    <n v="0"/>
    <n v="2.6234280000000001E-3"/>
    <n v="6.80231E-4"/>
    <n v="1.4092099999999999E-3"/>
    <n v="0"/>
    <n v="0"/>
    <n v="1.6809699999999999E-5"/>
    <n v="0"/>
    <n v="0"/>
    <n v="0"/>
    <n v="0"/>
    <n v="2.6402370000000001E-3"/>
    <n v="6.80231E-4"/>
    <n v="1.4092099999999999E-3"/>
    <n v="0"/>
    <n v="0"/>
    <n v="4.7296780000000002E-3"/>
    <n v="59117.101110000003"/>
  </r>
  <r>
    <n v="5292"/>
    <x v="7"/>
    <s v="HP Boiler, Gas Backup"/>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7"/>
    <s v="HP Boiler, Gas Backup"/>
    <b v="0"/>
    <n v="2.1122781700000002"/>
    <s v="Warehouse and Storage"/>
    <s v="GA, Bibb County"/>
    <s v="100001_150000"/>
    <s v="Small Packaged Unit"/>
    <s v="gen2_t8_halogen"/>
    <s v="Georgia"/>
    <n v="5.5022666669999998"/>
    <s v="A: Non Food-Service Buildings with Small Packaged Units"/>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7"/>
    <s v="HP Boiler, Gas Backup"/>
    <b v="0"/>
    <n v="3.6561414889999999"/>
    <s v="Warehouse and Storage"/>
    <s v="GA, Bibb County"/>
    <s v="80001_100000"/>
    <s v="Small Packaged Unit"/>
    <s v="gen2_t8_halogen"/>
    <s v="Georgia"/>
    <n v="6.8441049380000001"/>
    <s v="A: Non Food-Service Buildings with Small Packaged Units"/>
    <n v="6.9379399999999996E-4"/>
    <n v="8.5574399999999997E-4"/>
    <n v="0"/>
    <n v="0"/>
    <n v="0"/>
    <n v="1.19728E-3"/>
    <n v="3.203165E-3"/>
    <n v="2.1380879999999998E-3"/>
    <n v="0"/>
    <n v="0"/>
    <n v="1.145854E-3"/>
    <n v="0"/>
    <n v="0"/>
    <n v="0"/>
    <n v="0"/>
    <n v="2.3431329999999998E-3"/>
    <n v="3.203165E-3"/>
    <n v="2.1380879999999998E-3"/>
    <n v="0"/>
    <n v="0"/>
    <n v="7.684387E-3"/>
    <n v="329052.734"/>
  </r>
  <r>
    <n v="5297"/>
    <x v="7"/>
    <s v="HP Boiler, Gas Backup"/>
    <b v="0"/>
    <n v="1.148646015"/>
    <s v="Warehouse and Storage"/>
    <s v="GA, Bibb County"/>
    <s v="150001_200000"/>
    <s v="Small Packaged Unit"/>
    <s v="gen4_led"/>
    <s v="Georgia"/>
    <n v="6.3759206349999999"/>
    <s v="A: Non Food-Service Buildings with Small Packaged Units"/>
    <n v="4.14972E-4"/>
    <n v="5.0274E-4"/>
    <n v="0"/>
    <n v="0"/>
    <n v="0"/>
    <n v="6.8207499999999998E-4"/>
    <n v="2.201756E-3"/>
    <n v="1.137861E-3"/>
    <n v="0"/>
    <n v="0"/>
    <n v="3.5144499999999998E-4"/>
    <n v="0"/>
    <n v="0"/>
    <n v="0"/>
    <n v="0"/>
    <n v="1.03352E-3"/>
    <n v="2.201756E-3"/>
    <n v="1.137861E-3"/>
    <n v="0"/>
    <n v="0"/>
    <n v="4.3731480000000003E-3"/>
    <n v="201013.0526"/>
  </r>
  <r>
    <n v="7187"/>
    <x v="7"/>
    <s v="HP Boiler, Gas Backup"/>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7"/>
    <s v="HP Boiler, Gas Backup"/>
    <b v="1"/>
    <n v="0.16497118999999999"/>
    <s v="Warehouse and Storage"/>
    <s v="GA, Bibb County"/>
    <s v="over_1mil"/>
    <s v="Multizone CAV/VAV"/>
    <s v="gen2_t8_halogen"/>
    <s v="Georgia"/>
    <n v="5.6632045450000001"/>
    <s v="D: Buildings with Hydronically Heated Multizone Systems"/>
    <n v="3.37003E-4"/>
    <n v="4.1787699999999998E-4"/>
    <n v="0"/>
    <n v="0"/>
    <n v="0"/>
    <n v="5.9847100000000005E-4"/>
    <n v="1.846929E-3"/>
    <n v="1.0612040000000001E-3"/>
    <n v="0"/>
    <n v="0"/>
    <n v="2.6581600000000001E-8"/>
    <n v="0"/>
    <n v="0"/>
    <n v="0"/>
    <n v="0"/>
    <n v="5.9849800000000004E-4"/>
    <n v="1.846929E-3"/>
    <n v="1.0612040000000001E-3"/>
    <n v="0"/>
    <n v="0"/>
    <n v="3.5066310000000001E-3"/>
    <n v="181468.3094"/>
  </r>
  <r>
    <n v="20450"/>
    <x v="7"/>
    <s v="HP Boiler, Gas Backup"/>
    <b v="0"/>
    <n v="0.32973295000000002"/>
    <s v="Warehouse and Storage"/>
    <s v="GA, Bibb County"/>
    <s v="600001_1mil"/>
    <s v="Small Packaged Unit"/>
    <s v="gen3_t5_cfl"/>
    <s v="Georgia"/>
    <n v="5.7887187500000001"/>
    <s v="A: Non Food-Service Buildings with Small Packaged Units"/>
    <n v="5.1326300000000002E-4"/>
    <n v="6.2089999999999997E-4"/>
    <n v="0"/>
    <n v="0"/>
    <n v="0"/>
    <n v="1.207528E-3"/>
    <n v="2.5385910000000002E-3"/>
    <n v="1.464171E-3"/>
    <n v="0"/>
    <n v="0"/>
    <n v="0"/>
    <n v="0"/>
    <n v="0"/>
    <n v="0"/>
    <n v="0"/>
    <n v="1.207528E-3"/>
    <n v="2.5385910000000002E-3"/>
    <n v="1.464171E-3"/>
    <n v="0"/>
    <n v="0"/>
    <n v="5.2102889999999999E-3"/>
    <n v="263786.36"/>
  </r>
  <r>
    <n v="28219"/>
    <x v="7"/>
    <s v="HP Boiler, Gas Backup"/>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8"/>
    <s v="DOAS HP Minisplits"/>
    <b v="1"/>
    <n v="38.539275089999997"/>
    <s v="Warehouse and Storage"/>
    <s v="GA, Bibb County"/>
    <s v="8001_12000"/>
    <s v="Small Packaged Unit"/>
    <s v="gen4_led"/>
    <s v="Georgia"/>
    <n v="7.0030555559999996"/>
    <s v="A: Non Food-Service Buildings with Small Packaged Units"/>
    <n v="1.0448110000000001E-3"/>
    <n v="1.090719E-3"/>
    <n v="0"/>
    <n v="0"/>
    <n v="0"/>
    <n v="1.763946E-3"/>
    <n v="3.6663339999999998E-3"/>
    <n v="3.650992E-3"/>
    <n v="0"/>
    <n v="0"/>
    <n v="1.28579E-4"/>
    <n v="0"/>
    <n v="0"/>
    <n v="0"/>
    <n v="0"/>
    <n v="1.8925249999999999E-3"/>
    <n v="3.6663339999999998E-3"/>
    <n v="3.650992E-3"/>
    <n v="0"/>
    <n v="0"/>
    <n v="9.2091210000000007E-3"/>
    <n v="385392.75089999998"/>
  </r>
  <r>
    <n v="619"/>
    <x v="8"/>
    <s v="DOAS HP Minisplits"/>
    <b v="1"/>
    <n v="7.8598335940000004"/>
    <s v="Warehouse and Storage"/>
    <s v="GA, Bibb County"/>
    <s v="30001_40000"/>
    <s v="Small Packaged Unit"/>
    <s v="gen5_led"/>
    <s v="Georgia"/>
    <n v="5.4157936510000004"/>
    <s v="A: Non Food-Service Buildings with Small Packaged Units"/>
    <n v="5.1011899999999996E-4"/>
    <n v="6.0229599999999999E-4"/>
    <n v="0"/>
    <n v="0"/>
    <n v="0"/>
    <n v="1.257134E-3"/>
    <n v="2.3120839999999998E-3"/>
    <n v="1.447474E-3"/>
    <n v="0"/>
    <n v="0"/>
    <n v="6.6898199999999996E-5"/>
    <n v="0"/>
    <n v="0"/>
    <n v="0"/>
    <n v="0"/>
    <n v="1.3240319999999999E-3"/>
    <n v="2.3120839999999998E-3"/>
    <n v="1.447474E-3"/>
    <n v="0"/>
    <n v="0"/>
    <n v="5.0835899999999998E-3"/>
    <n v="275094.17580000003"/>
  </r>
  <r>
    <n v="621"/>
    <x v="8"/>
    <s v="DOAS HP Minisplits"/>
    <b v="1"/>
    <n v="45.917607580000002"/>
    <s v="Warehouse and Storage"/>
    <s v="GA, Bibb County"/>
    <s v="3001_8000"/>
    <s v="Small Packaged Unit"/>
    <s v="gen2_t8_halogen"/>
    <s v="Georgia"/>
    <n v="8.0035353540000003"/>
    <s v="A: Non Food-Service Buildings with Small Packaged Units"/>
    <n v="7.7712099999999997E-4"/>
    <n v="8.2174899999999998E-4"/>
    <n v="0"/>
    <n v="0"/>
    <n v="0"/>
    <n v="1.2055449999999999E-3"/>
    <n v="2.6265220000000001E-3"/>
    <n v="3.0621720000000002E-3"/>
    <n v="0"/>
    <n v="0"/>
    <n v="2.61129E-6"/>
    <n v="0"/>
    <n v="0"/>
    <n v="0"/>
    <n v="0"/>
    <n v="1.2081570000000001E-3"/>
    <n v="2.6265220000000001E-3"/>
    <n v="3.0621720000000002E-3"/>
    <n v="0"/>
    <n v="0"/>
    <n v="6.8968509999999998E-3"/>
    <n v="252546.84169999999"/>
  </r>
  <r>
    <n v="622"/>
    <x v="8"/>
    <s v="DOAS HP Minisplits"/>
    <b v="1"/>
    <n v="5.4264087559999998"/>
    <s v="Warehouse and Storage"/>
    <s v="GA, Bibb County"/>
    <s v="52001_64000"/>
    <s v="Small Packaged Unit"/>
    <s v="gen2_t8_halogen"/>
    <s v="Georgia"/>
    <n v="4.837547893"/>
    <s v="A: Non Food-Service Buildings with Small Packaged Units"/>
    <n v="4.9982399999999995E-4"/>
    <n v="6.1769600000000004E-4"/>
    <n v="0"/>
    <n v="0"/>
    <n v="0"/>
    <n v="4.9112799999999996E-4"/>
    <n v="2.749886E-3"/>
    <n v="1.9274819999999999E-3"/>
    <n v="0"/>
    <n v="0"/>
    <n v="2.6590599999999999E-5"/>
    <n v="0"/>
    <n v="0"/>
    <n v="0"/>
    <n v="0"/>
    <n v="5.1771900000000004E-4"/>
    <n v="2.749886E-3"/>
    <n v="1.9274819999999999E-3"/>
    <n v="0"/>
    <n v="0"/>
    <n v="5.1950870000000001E-3"/>
    <n v="314731.70789999998"/>
  </r>
  <r>
    <n v="623"/>
    <x v="8"/>
    <s v="DOAS HP Minisplits"/>
    <b v="0"/>
    <n v="3.2022472799999999"/>
    <s v="Warehouse and Storage"/>
    <s v="GA, Bibb County"/>
    <s v="70001_80000"/>
    <s v="Small Packaged Unit"/>
    <s v="gen2_t8_halogen"/>
    <s v="Georgia"/>
    <n v="8.3253703699999999"/>
    <s v="A: Non Food-Service Buildings with Small Packaged Units"/>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8"/>
    <s v="DOAS HP Minisplits"/>
    <b v="1"/>
    <n v="12.489080810000001"/>
    <s v="Warehouse and Storage"/>
    <s v="GA, Bibb County"/>
    <s v="12001_30000"/>
    <s v="Small Packaged Unit"/>
    <s v="gen5_led"/>
    <s v="Georgia"/>
    <n v="5.2342592589999999"/>
    <s v="A: Non Food-Service Buildings with Small Packaged Units"/>
    <n v="4.7123400000000001E-4"/>
    <n v="5.5345199999999996E-4"/>
    <n v="0"/>
    <n v="0"/>
    <n v="0"/>
    <n v="5.32563E-4"/>
    <n v="2.43684E-3"/>
    <n v="1.6240860000000001E-3"/>
    <n v="0"/>
    <n v="0"/>
    <n v="9.0674200000000007E-5"/>
    <n v="0"/>
    <n v="0"/>
    <n v="0"/>
    <n v="0"/>
    <n v="6.2323700000000001E-4"/>
    <n v="2.43684E-3"/>
    <n v="1.6240860000000001E-3"/>
    <n v="0"/>
    <n v="0"/>
    <n v="4.6841640000000002E-3"/>
    <n v="262270.69709999999"/>
  </r>
  <r>
    <n v="3981"/>
    <x v="8"/>
    <s v="DOAS HP Minisplits"/>
    <b v="1"/>
    <n v="33.833494620000003"/>
    <s v="Warehouse and Storage"/>
    <s v="GA, Bibb County"/>
    <s v="1001_3000"/>
    <s v="Small Packaged Unit"/>
    <s v="gen5_led"/>
    <s v="Georgia"/>
    <n v="8.7375000000000007"/>
    <s v="A: Non Food-Service Buildings with Small Packaged Units"/>
    <n v="2.31315E-4"/>
    <n v="2.40401E-4"/>
    <n v="0"/>
    <n v="0"/>
    <n v="0"/>
    <n v="2.70974E-4"/>
    <n v="7.26339E-4"/>
    <n v="1.0200820000000001E-3"/>
    <n v="0"/>
    <n v="0"/>
    <n v="0"/>
    <n v="0"/>
    <n v="0"/>
    <n v="0"/>
    <n v="0"/>
    <n v="2.70974E-4"/>
    <n v="7.26339E-4"/>
    <n v="1.0200820000000001E-3"/>
    <n v="0"/>
    <n v="0"/>
    <n v="2.0173959999999999E-3"/>
    <n v="67666.989239999995"/>
  </r>
  <r>
    <n v="4225"/>
    <x v="8"/>
    <s v="DOAS HP Minisplits"/>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8"/>
    <s v="DOAS HP Minisplits"/>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8"/>
    <s v="DOAS HP Minisplits"/>
    <b v="0"/>
    <n v="2.1122781700000002"/>
    <s v="Warehouse and Storage"/>
    <s v="GA, Bibb County"/>
    <s v="100001_150000"/>
    <s v="Small Packaged Unit"/>
    <s v="gen2_t8_halogen"/>
    <s v="Georgia"/>
    <n v="5.5022666669999998"/>
    <s v="A: Non Food-Service Buildings with Small Packaged Units"/>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8"/>
    <s v="DOAS HP Minisplits"/>
    <b v="0"/>
    <n v="3.6561414889999999"/>
    <s v="Warehouse and Storage"/>
    <s v="GA, Bibb County"/>
    <s v="80001_100000"/>
    <s v="Small Packaged Unit"/>
    <s v="gen2_t8_halogen"/>
    <s v="Georgia"/>
    <n v="6.8441049380000001"/>
    <s v="A: Non Food-Service Buildings with Small Packaged Units"/>
    <n v="6.9379399999999996E-4"/>
    <n v="8.5574399999999997E-4"/>
    <n v="0"/>
    <n v="0"/>
    <n v="0"/>
    <n v="1.19728E-3"/>
    <n v="3.203165E-3"/>
    <n v="2.1380879999999998E-3"/>
    <n v="0"/>
    <n v="0"/>
    <n v="1.145854E-3"/>
    <n v="0"/>
    <n v="0"/>
    <n v="0"/>
    <n v="0"/>
    <n v="2.3431329999999998E-3"/>
    <n v="3.203165E-3"/>
    <n v="2.1380879999999998E-3"/>
    <n v="0"/>
    <n v="0"/>
    <n v="7.684387E-3"/>
    <n v="329052.734"/>
  </r>
  <r>
    <n v="5297"/>
    <x v="8"/>
    <s v="DOAS HP Minisplits"/>
    <b v="0"/>
    <n v="1.148646015"/>
    <s v="Warehouse and Storage"/>
    <s v="GA, Bibb County"/>
    <s v="150001_200000"/>
    <s v="Small Packaged Unit"/>
    <s v="gen4_led"/>
    <s v="Georgia"/>
    <n v="6.3759206349999999"/>
    <s v="A: Non Food-Service Buildings with Small Packaged Units"/>
    <n v="4.14972E-4"/>
    <n v="5.0274E-4"/>
    <n v="0"/>
    <n v="0"/>
    <n v="0"/>
    <n v="6.8207499999999998E-4"/>
    <n v="2.201756E-3"/>
    <n v="1.137861E-3"/>
    <n v="0"/>
    <n v="0"/>
    <n v="3.5144499999999998E-4"/>
    <n v="0"/>
    <n v="0"/>
    <n v="0"/>
    <n v="0"/>
    <n v="1.03352E-3"/>
    <n v="2.201756E-3"/>
    <n v="1.137861E-3"/>
    <n v="0"/>
    <n v="0"/>
    <n v="4.3731480000000003E-3"/>
    <n v="201013.0526"/>
  </r>
  <r>
    <n v="7187"/>
    <x v="8"/>
    <s v="DOAS HP Minisplits"/>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8"/>
    <s v="DOAS HP Minisplits"/>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8"/>
    <s v="DOAS HP Minisplits"/>
    <b v="0"/>
    <n v="0.32973295000000002"/>
    <s v="Warehouse and Storage"/>
    <s v="GA, Bibb County"/>
    <s v="600001_1mil"/>
    <s v="Small Packaged Unit"/>
    <s v="gen3_t5_cfl"/>
    <s v="Georgia"/>
    <n v="5.7887187500000001"/>
    <s v="A: Non Food-Service Buildings with Small Packaged Units"/>
    <n v="5.1326300000000002E-4"/>
    <n v="6.2089999999999997E-4"/>
    <n v="0"/>
    <n v="0"/>
    <n v="0"/>
    <n v="1.207528E-3"/>
    <n v="2.5385910000000002E-3"/>
    <n v="1.464171E-3"/>
    <n v="0"/>
    <n v="0"/>
    <n v="0"/>
    <n v="0"/>
    <n v="0"/>
    <n v="0"/>
    <n v="0"/>
    <n v="1.207528E-3"/>
    <n v="2.5385910000000002E-3"/>
    <n v="1.464171E-3"/>
    <n v="0"/>
    <n v="0"/>
    <n v="5.2102889999999999E-3"/>
    <n v="263786.36"/>
  </r>
  <r>
    <n v="28219"/>
    <x v="8"/>
    <s v="DOAS HP Minisplits"/>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9"/>
    <s v="Variable Speed HP RTU, Original Heating Fuel Backup"/>
    <b v="1"/>
    <n v="38.539275089999997"/>
    <s v="Warehouse and Storage"/>
    <s v="GA, Bibb County"/>
    <s v="8001_12000"/>
    <s v="Small Packaged Unit"/>
    <s v="gen4_led"/>
    <s v="Georgia"/>
    <n v="7.2508333330000001"/>
    <s v="A: Non Food-Service Buildings with Small Packaged Units"/>
    <n v="1.0709459999999999E-3"/>
    <n v="1.1261050000000001E-3"/>
    <n v="0"/>
    <n v="0"/>
    <n v="0"/>
    <n v="2.0243919999999999E-3"/>
    <n v="3.6663339999999998E-3"/>
    <n v="3.650992E-3"/>
    <n v="0"/>
    <n v="0"/>
    <n v="1.93599E-4"/>
    <n v="0"/>
    <n v="0"/>
    <n v="0"/>
    <n v="0"/>
    <n v="2.2179909999999999E-3"/>
    <n v="3.6663339999999998E-3"/>
    <n v="3.650992E-3"/>
    <n v="0"/>
    <n v="0"/>
    <n v="9.5349519999999993E-3"/>
    <n v="385392.75089999998"/>
  </r>
  <r>
    <n v="619"/>
    <x v="9"/>
    <s v="Variable Speed HP RTU, Original Heating Fuel Backup"/>
    <b v="1"/>
    <n v="7.8598335940000004"/>
    <s v="Warehouse and Storage"/>
    <s v="GA, Bibb County"/>
    <s v="30001_40000"/>
    <s v="Small Packaged Unit"/>
    <s v="gen5_led"/>
    <s v="Georgia"/>
    <n v="6.5742857140000002"/>
    <s v="A: Non Food-Service Buildings with Small Packaged Units"/>
    <n v="6.1970600000000003E-4"/>
    <n v="7.3191E-4"/>
    <n v="0"/>
    <n v="0"/>
    <n v="0"/>
    <n v="2.3450860000000001E-3"/>
    <n v="2.3120839999999998E-3"/>
    <n v="1.447474E-3"/>
    <n v="0"/>
    <n v="0"/>
    <n v="6.6451200000000005E-5"/>
    <n v="0"/>
    <n v="0"/>
    <n v="0"/>
    <n v="0"/>
    <n v="2.4115370000000001E-3"/>
    <n v="2.3120839999999998E-3"/>
    <n v="1.447474E-3"/>
    <n v="0"/>
    <n v="0"/>
    <n v="6.1710209999999996E-3"/>
    <n v="275094.17580000003"/>
  </r>
  <r>
    <n v="621"/>
    <x v="9"/>
    <s v="Variable Speed HP RTU, Original Heating Fuel Backup"/>
    <b v="1"/>
    <n v="45.917607580000002"/>
    <s v="Warehouse and Storage"/>
    <s v="GA, Bibb County"/>
    <s v="3001_8000"/>
    <s v="Small Packaged Unit"/>
    <s v="gen2_t8_halogen"/>
    <s v="Georgia"/>
    <n v="8.618181818"/>
    <s v="A: Non Food-Service Buildings with Small Packaged Units"/>
    <n v="8.3018199999999995E-4"/>
    <n v="8.8485400000000002E-4"/>
    <n v="0"/>
    <n v="0"/>
    <n v="0"/>
    <n v="1.7347669999999999E-3"/>
    <n v="2.6265220000000001E-3"/>
    <n v="3.0621720000000002E-3"/>
    <n v="0"/>
    <n v="0"/>
    <n v="2.61129E-6"/>
    <n v="0"/>
    <n v="0"/>
    <n v="0"/>
    <n v="0"/>
    <n v="1.7373779999999999E-3"/>
    <n v="2.6265220000000001E-3"/>
    <n v="3.0621720000000002E-3"/>
    <n v="0"/>
    <n v="0"/>
    <n v="7.4265080000000001E-3"/>
    <n v="252546.84169999999"/>
  </r>
  <r>
    <n v="622"/>
    <x v="9"/>
    <s v="Variable Speed HP RTU, Original Heating Fuel Backup"/>
    <b v="1"/>
    <n v="5.4264087559999998"/>
    <s v="Warehouse and Storage"/>
    <s v="GA, Bibb County"/>
    <s v="52001_64000"/>
    <s v="Small Packaged Unit"/>
    <s v="gen2_t8_halogen"/>
    <s v="Georgia"/>
    <n v="5.294636015"/>
    <s v="A: Non Food-Service Buildings with Small Packaged Units"/>
    <n v="5.4422100000000001E-4"/>
    <n v="6.7606700000000003E-4"/>
    <n v="0"/>
    <n v="0"/>
    <n v="0"/>
    <n v="9.7963400000000006E-4"/>
    <n v="2.749886E-3"/>
    <n v="1.9274819999999999E-3"/>
    <n v="0"/>
    <n v="0"/>
    <n v="2.89565E-5"/>
    <n v="0"/>
    <n v="0"/>
    <n v="0"/>
    <n v="0"/>
    <n v="1.00859E-3"/>
    <n v="2.749886E-3"/>
    <n v="1.9274819999999999E-3"/>
    <n v="0"/>
    <n v="0"/>
    <n v="5.6859579999999996E-3"/>
    <n v="314731.70789999998"/>
  </r>
  <r>
    <n v="623"/>
    <x v="9"/>
    <s v="Variable Speed HP RTU, Original Heating Fuel Backup"/>
    <b v="1"/>
    <n v="3.2022472799999999"/>
    <s v="Warehouse and Storage"/>
    <s v="GA, Bibb County"/>
    <s v="70001_80000"/>
    <s v="Small Packaged Unit"/>
    <s v="gen2_t8_halogen"/>
    <s v="Georgia"/>
    <n v="6.8041851849999997"/>
    <s v="A: Non Food-Service Buildings with Small Packaged Units"/>
    <n v="5.4823899999999995E-4"/>
    <n v="6.6412100000000005E-4"/>
    <n v="0"/>
    <n v="0"/>
    <n v="0"/>
    <n v="1.4268219999999999E-3"/>
    <n v="2.4177360000000002E-3"/>
    <n v="1.7246E-3"/>
    <n v="0"/>
    <n v="0"/>
    <n v="6.7987200000000004E-6"/>
    <n v="0"/>
    <n v="0"/>
    <n v="0"/>
    <n v="0"/>
    <n v="1.43362E-3"/>
    <n v="2.4177360000000002E-3"/>
    <n v="1.7246E-3"/>
    <n v="0"/>
    <n v="0"/>
    <n v="5.575956E-3"/>
    <n v="240168.546"/>
  </r>
  <r>
    <n v="624"/>
    <x v="9"/>
    <s v="Variable Speed HP RTU, Original Heating Fuel Backup"/>
    <b v="1"/>
    <n v="12.489080810000001"/>
    <s v="Warehouse and Storage"/>
    <s v="GA, Bibb County"/>
    <s v="12001_30000"/>
    <s v="Small Packaged Unit"/>
    <s v="gen5_led"/>
    <s v="Georgia"/>
    <n v="5.6521164019999999"/>
    <s v="A: Non Food-Service Buildings with Small Packaged Units"/>
    <n v="5.0516000000000005E-4"/>
    <n v="5.9777099999999998E-4"/>
    <n v="0"/>
    <n v="0"/>
    <n v="0"/>
    <n v="9.0176999999999998E-4"/>
    <n v="2.43684E-3"/>
    <n v="1.6240860000000001E-3"/>
    <n v="0"/>
    <n v="0"/>
    <n v="9.5527500000000003E-5"/>
    <n v="0"/>
    <n v="0"/>
    <n v="0"/>
    <n v="0"/>
    <n v="9.9729799999999998E-4"/>
    <n v="2.43684E-3"/>
    <n v="1.6240860000000001E-3"/>
    <n v="0"/>
    <n v="0"/>
    <n v="5.0581059999999997E-3"/>
    <n v="262270.69709999999"/>
  </r>
  <r>
    <n v="3981"/>
    <x v="9"/>
    <s v="Variable Speed HP RTU, Original Heating Fuel Backup"/>
    <b v="1"/>
    <n v="33.833494620000003"/>
    <s v="Warehouse and Storage"/>
    <s v="GA, Bibb County"/>
    <s v="1001_3000"/>
    <s v="Small Packaged Unit"/>
    <s v="gen5_led"/>
    <s v="Georgia"/>
    <n v="9.6041666669999994"/>
    <s v="A: Non Food-Service Buildings with Small Packaged Units"/>
    <n v="2.5037300000000002E-4"/>
    <n v="2.6426999999999999E-4"/>
    <n v="0"/>
    <n v="0"/>
    <n v="0"/>
    <n v="4.7107799999999999E-4"/>
    <n v="7.26339E-4"/>
    <n v="1.0200820000000001E-3"/>
    <n v="0"/>
    <n v="0"/>
    <n v="0"/>
    <n v="0"/>
    <n v="0"/>
    <n v="0"/>
    <n v="0"/>
    <n v="4.7107799999999999E-4"/>
    <n v="7.26339E-4"/>
    <n v="1.0200820000000001E-3"/>
    <n v="0"/>
    <n v="0"/>
    <n v="2.2174999999999999E-3"/>
    <n v="67666.989239999995"/>
  </r>
  <r>
    <n v="4225"/>
    <x v="9"/>
    <s v="Variable Speed HP RTU, Original Heating Fuel Backup"/>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9"/>
    <s v="Variable Speed HP RTU, Original Heating Fuel Backup"/>
    <b v="1"/>
    <n v="0.61770916799999998"/>
    <s v="Warehouse and Storage"/>
    <s v="GA, Bibb County"/>
    <s v="200001_400000"/>
    <s v="Small Packaged Unit"/>
    <s v="gen4_led"/>
    <s v="Georgia"/>
    <n v="4.0322500000000003"/>
    <s v="A: Non Food-Service Buildings with Small Packaged Units"/>
    <n v="2.38099E-4"/>
    <n v="2.9971700000000002E-4"/>
    <n v="0"/>
    <n v="0"/>
    <n v="0"/>
    <n v="2.4317699999999999E-4"/>
    <n v="1.5829500000000001E-3"/>
    <n v="6.4483100000000001E-4"/>
    <n v="0"/>
    <n v="0"/>
    <n v="7.8682000000000003E-5"/>
    <n v="0"/>
    <n v="0"/>
    <n v="0"/>
    <n v="0"/>
    <n v="3.2185900000000002E-4"/>
    <n v="1.5829500000000001E-3"/>
    <n v="6.4483100000000001E-4"/>
    <n v="0"/>
    <n v="0"/>
    <n v="2.549646E-3"/>
    <n v="185312.75030000001"/>
  </r>
  <r>
    <n v="5294"/>
    <x v="9"/>
    <s v="Variable Speed HP RTU, Original Heating Fuel Backup"/>
    <b v="1"/>
    <n v="2.1122781700000002"/>
    <s v="Warehouse and Storage"/>
    <s v="GA, Bibb County"/>
    <s v="100001_150000"/>
    <s v="Small Packaged Unit"/>
    <s v="gen2_t8_halogen"/>
    <s v="Georgia"/>
    <n v="4.9203333330000003"/>
    <s v="A: Non Food-Service Buildings with Small Packaged Units"/>
    <n v="4.5425499999999998E-4"/>
    <n v="5.2562900000000001E-4"/>
    <n v="0"/>
    <n v="0"/>
    <n v="0"/>
    <n v="6.0896500000000005E-4"/>
    <n v="2.2191559999999999E-3"/>
    <n v="1.5545940000000001E-3"/>
    <n v="0"/>
    <n v="0"/>
    <n v="5.0131399999999999E-5"/>
    <n v="0"/>
    <n v="0"/>
    <n v="0"/>
    <n v="0"/>
    <n v="6.5909599999999997E-4"/>
    <n v="2.2191559999999999E-3"/>
    <n v="1.5545940000000001E-3"/>
    <n v="0"/>
    <n v="0"/>
    <n v="4.4328470000000002E-3"/>
    <n v="264034.77130000002"/>
  </r>
  <r>
    <n v="5295"/>
    <x v="9"/>
    <s v="Variable Speed HP RTU, Original Heating Fuel Backup"/>
    <b v="1"/>
    <n v="3.6561414889999999"/>
    <s v="Warehouse and Storage"/>
    <s v="GA, Bibb County"/>
    <s v="80001_100000"/>
    <s v="Small Packaged Unit"/>
    <s v="gen2_t8_halogen"/>
    <s v="Georgia"/>
    <n v="5.8787037040000003"/>
    <s v="A: Non Food-Service Buildings with Small Packaged Units"/>
    <n v="6.4090600000000001E-4"/>
    <n v="7.8139099999999999E-4"/>
    <n v="0"/>
    <n v="0"/>
    <n v="0"/>
    <n v="1.1604079999999999E-3"/>
    <n v="3.203165E-3"/>
    <n v="2.1380879999999998E-3"/>
    <n v="0"/>
    <n v="0"/>
    <n v="9.8797199999999997E-5"/>
    <n v="0"/>
    <n v="0"/>
    <n v="0"/>
    <n v="0"/>
    <n v="1.2592059999999999E-3"/>
    <n v="3.203165E-3"/>
    <n v="2.1380879999999998E-3"/>
    <n v="0"/>
    <n v="0"/>
    <n v="6.6004590000000004E-3"/>
    <n v="329052.734"/>
  </r>
  <r>
    <n v="5297"/>
    <x v="9"/>
    <s v="Variable Speed HP RTU, Original Heating Fuel Backup"/>
    <b v="1"/>
    <n v="1.148646015"/>
    <s v="Warehouse and Storage"/>
    <s v="GA, Bibb County"/>
    <s v="150001_200000"/>
    <s v="Small Packaged Unit"/>
    <s v="gen4_led"/>
    <s v="Georgia"/>
    <n v="5.7083015870000002"/>
    <s v="A: Non Food-Service Buildings with Small Packaged Units"/>
    <n v="3.8768800000000002E-4"/>
    <n v="4.6532000000000002E-4"/>
    <n v="0"/>
    <n v="0"/>
    <n v="0"/>
    <n v="5.5171300000000001E-4"/>
    <n v="2.201756E-3"/>
    <n v="1.137861E-3"/>
    <n v="0"/>
    <n v="0"/>
    <n v="2.3907999999999999E-5"/>
    <n v="0"/>
    <n v="0"/>
    <n v="0"/>
    <n v="0"/>
    <n v="5.7562100000000001E-4"/>
    <n v="2.201756E-3"/>
    <n v="1.137861E-3"/>
    <n v="0"/>
    <n v="0"/>
    <n v="3.9152379999999997E-3"/>
    <n v="201013.0526"/>
  </r>
  <r>
    <n v="7187"/>
    <x v="9"/>
    <s v="Variable Speed HP RTU, Original Heating Fuel Backup"/>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9"/>
    <s v="Variable Speed HP RTU, Original Heating Fuel Backup"/>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9"/>
    <s v="Variable Speed HP RTU, Original Heating Fuel Backup"/>
    <b v="1"/>
    <n v="0.32973295000000002"/>
    <s v="Warehouse and Storage"/>
    <s v="GA, Bibb County"/>
    <s v="600001_1mil"/>
    <s v="Small Packaged Unit"/>
    <s v="gen3_t5_cfl"/>
    <s v="Georgia"/>
    <n v="5.2873749999999999"/>
    <s v="A: Non Food-Service Buildings with Small Packaged Units"/>
    <n v="4.6314799999999998E-4"/>
    <n v="5.6712600000000005E-4"/>
    <n v="0"/>
    <n v="0"/>
    <n v="0"/>
    <n v="7.5627699999999997E-4"/>
    <n v="2.5385910000000002E-3"/>
    <n v="1.464171E-3"/>
    <n v="0"/>
    <n v="0"/>
    <n v="0"/>
    <n v="0"/>
    <n v="0"/>
    <n v="0"/>
    <n v="0"/>
    <n v="7.5627699999999997E-4"/>
    <n v="2.5385910000000002E-3"/>
    <n v="1.464171E-3"/>
    <n v="0"/>
    <n v="0"/>
    <n v="4.7590419999999998E-3"/>
    <n v="263786.36"/>
  </r>
  <r>
    <n v="28219"/>
    <x v="9"/>
    <s v="Variable Speed HP RTU, Original Heating Fuel Backup"/>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0"/>
    <s v="Variable Speed HP RTU, Electric Backup"/>
    <b v="1"/>
    <n v="38.539275089999997"/>
    <s v="Warehouse and Storage"/>
    <s v="GA, Bibb County"/>
    <s v="8001_12000"/>
    <s v="Small Packaged Unit"/>
    <s v="gen4_led"/>
    <s v="Georgia"/>
    <n v="7.2408333330000003"/>
    <s v="A: Non Food-Service Buildings with Small Packaged Units"/>
    <n v="1.0734869999999999E-3"/>
    <n v="1.127961E-3"/>
    <n v="0"/>
    <n v="0"/>
    <n v="0"/>
    <n v="2.0762620000000002E-3"/>
    <n v="3.6663339999999998E-3"/>
    <n v="3.650992E-3"/>
    <n v="0"/>
    <n v="0"/>
    <n v="1.28579E-4"/>
    <n v="0"/>
    <n v="0"/>
    <n v="0"/>
    <n v="0"/>
    <n v="2.2048409999999999E-3"/>
    <n v="3.6663339999999998E-3"/>
    <n v="3.650992E-3"/>
    <n v="0"/>
    <n v="0"/>
    <n v="9.5218019999999993E-3"/>
    <n v="385392.75089999998"/>
  </r>
  <r>
    <n v="619"/>
    <x v="10"/>
    <s v="Variable Speed HP RTU, Electric Backup"/>
    <b v="1"/>
    <n v="7.8598335940000004"/>
    <s v="Warehouse and Storage"/>
    <s v="GA, Bibb County"/>
    <s v="30001_40000"/>
    <s v="Small Packaged Unit"/>
    <s v="gen5_led"/>
    <s v="Georgia"/>
    <n v="6.5742857140000002"/>
    <s v="A: Non Food-Service Buildings with Small Packaged Units"/>
    <n v="6.1970700000000005E-4"/>
    <n v="7.3191100000000002E-4"/>
    <n v="0"/>
    <n v="0"/>
    <n v="0"/>
    <n v="2.3450860000000001E-3"/>
    <n v="2.3120839999999998E-3"/>
    <n v="1.447474E-3"/>
    <n v="0"/>
    <n v="0"/>
    <n v="6.6451200000000005E-5"/>
    <n v="0"/>
    <n v="0"/>
    <n v="0"/>
    <n v="0"/>
    <n v="2.4115370000000001E-3"/>
    <n v="2.3120839999999998E-3"/>
    <n v="1.447474E-3"/>
    <n v="0"/>
    <n v="0"/>
    <n v="6.1710209999999996E-3"/>
    <n v="275094.17580000003"/>
  </r>
  <r>
    <n v="621"/>
    <x v="10"/>
    <s v="Variable Speed HP RTU, Electric Backup"/>
    <b v="1"/>
    <n v="45.917607580000002"/>
    <s v="Warehouse and Storage"/>
    <s v="GA, Bibb County"/>
    <s v="3001_8000"/>
    <s v="Small Packaged Unit"/>
    <s v="gen2_t8_halogen"/>
    <s v="Georgia"/>
    <n v="8.618181818"/>
    <s v="A: Non Food-Service Buildings with Small Packaged Units"/>
    <n v="8.3018399999999998E-4"/>
    <n v="8.8485899999999999E-4"/>
    <n v="0"/>
    <n v="0"/>
    <n v="0"/>
    <n v="1.7347669999999999E-3"/>
    <n v="2.6265220000000001E-3"/>
    <n v="3.0621720000000002E-3"/>
    <n v="0"/>
    <n v="0"/>
    <n v="2.61129E-6"/>
    <n v="0"/>
    <n v="0"/>
    <n v="0"/>
    <n v="0"/>
    <n v="1.7373779999999999E-3"/>
    <n v="2.6265220000000001E-3"/>
    <n v="3.0621720000000002E-3"/>
    <n v="0"/>
    <n v="0"/>
    <n v="7.4265080000000001E-3"/>
    <n v="252546.84169999999"/>
  </r>
  <r>
    <n v="622"/>
    <x v="10"/>
    <s v="Variable Speed HP RTU, Electric Backup"/>
    <b v="1"/>
    <n v="5.4264087559999998"/>
    <s v="Warehouse and Storage"/>
    <s v="GA, Bibb County"/>
    <s v="52001_64000"/>
    <s v="Small Packaged Unit"/>
    <s v="gen2_t8_halogen"/>
    <s v="Georgia"/>
    <n v="5.2941570880000004"/>
    <s v="A: Non Food-Service Buildings with Small Packaged Units"/>
    <n v="5.4428400000000002E-4"/>
    <n v="6.7613700000000005E-4"/>
    <n v="0"/>
    <n v="0"/>
    <n v="0"/>
    <n v="9.8158800000000004E-4"/>
    <n v="2.749886E-3"/>
    <n v="1.9274819999999999E-3"/>
    <n v="0"/>
    <n v="0"/>
    <n v="2.6487700000000001E-5"/>
    <n v="0"/>
    <n v="0"/>
    <n v="0"/>
    <n v="0"/>
    <n v="1.0080759999999999E-3"/>
    <n v="2.749886E-3"/>
    <n v="1.9274819999999999E-3"/>
    <n v="0"/>
    <n v="0"/>
    <n v="5.6854439999999996E-3"/>
    <n v="314731.70789999998"/>
  </r>
  <r>
    <n v="623"/>
    <x v="10"/>
    <s v="Variable Speed HP RTU, Electric Backup"/>
    <b v="1"/>
    <n v="3.2022472799999999"/>
    <s v="Warehouse and Storage"/>
    <s v="GA, Bibb County"/>
    <s v="70001_80000"/>
    <s v="Small Packaged Unit"/>
    <s v="gen2_t8_halogen"/>
    <s v="Georgia"/>
    <n v="6.8041111110000001"/>
    <s v="A: Non Food-Service Buildings with Small Packaged Units"/>
    <n v="5.4825700000000002E-4"/>
    <n v="6.64132E-4"/>
    <n v="0"/>
    <n v="0"/>
    <n v="0"/>
    <n v="1.427125E-3"/>
    <n v="2.4177360000000002E-3"/>
    <n v="1.7246E-3"/>
    <n v="0"/>
    <n v="0"/>
    <n v="6.4041600000000002E-6"/>
    <n v="0"/>
    <n v="0"/>
    <n v="0"/>
    <n v="0"/>
    <n v="1.433529E-3"/>
    <n v="2.4177360000000002E-3"/>
    <n v="1.7246E-3"/>
    <n v="0"/>
    <n v="0"/>
    <n v="5.575895E-3"/>
    <n v="240168.546"/>
  </r>
  <r>
    <n v="624"/>
    <x v="10"/>
    <s v="Variable Speed HP RTU, Electric Backup"/>
    <b v="1"/>
    <n v="12.489080810000001"/>
    <s v="Warehouse and Storage"/>
    <s v="GA, Bibb County"/>
    <s v="12001_30000"/>
    <s v="Small Packaged Unit"/>
    <s v="gen5_led"/>
    <s v="Georgia"/>
    <n v="5.6510582009999997"/>
    <s v="A: Non Food-Service Buildings with Small Packaged Units"/>
    <n v="5.0532300000000001E-4"/>
    <n v="5.9790600000000005E-4"/>
    <n v="0"/>
    <n v="0"/>
    <n v="0"/>
    <n v="9.0555799999999999E-4"/>
    <n v="2.43684E-3"/>
    <n v="1.6240860000000001E-3"/>
    <n v="0"/>
    <n v="0"/>
    <n v="9.0674200000000007E-5"/>
    <n v="0"/>
    <n v="0"/>
    <n v="0"/>
    <n v="0"/>
    <n v="9.9623300000000001E-4"/>
    <n v="2.43684E-3"/>
    <n v="1.6240860000000001E-3"/>
    <n v="0"/>
    <n v="0"/>
    <n v="5.0571590000000003E-3"/>
    <n v="262270.69709999999"/>
  </r>
  <r>
    <n v="3981"/>
    <x v="10"/>
    <s v="Variable Speed HP RTU, Electric Backup"/>
    <b v="1"/>
    <n v="33.833494620000003"/>
    <s v="Warehouse and Storage"/>
    <s v="GA, Bibb County"/>
    <s v="1001_3000"/>
    <s v="Small Packaged Unit"/>
    <s v="gen5_led"/>
    <s v="Georgia"/>
    <n v="9.6041666669999994"/>
    <s v="A: Non Food-Service Buildings with Small Packaged Units"/>
    <n v="2.5037300000000002E-4"/>
    <n v="2.6426999999999999E-4"/>
    <n v="0"/>
    <n v="0"/>
    <n v="0"/>
    <n v="4.7107799999999999E-4"/>
    <n v="7.26339E-4"/>
    <n v="1.0200820000000001E-3"/>
    <n v="0"/>
    <n v="0"/>
    <n v="0"/>
    <n v="0"/>
    <n v="0"/>
    <n v="0"/>
    <n v="0"/>
    <n v="4.7107799999999999E-4"/>
    <n v="7.26339E-4"/>
    <n v="1.0200820000000001E-3"/>
    <n v="0"/>
    <n v="0"/>
    <n v="2.2174999999999999E-3"/>
    <n v="67666.989239999995"/>
  </r>
  <r>
    <n v="4225"/>
    <x v="10"/>
    <s v="Variable Speed HP RTU, Electric Backup"/>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0"/>
    <s v="Variable Speed HP RTU, Electric Backup"/>
    <b v="1"/>
    <n v="0.61770916799999998"/>
    <s v="Warehouse and Storage"/>
    <s v="GA, Bibb County"/>
    <s v="200001_400000"/>
    <s v="Small Packaged Unit"/>
    <s v="gen4_led"/>
    <s v="Georgia"/>
    <n v="4.0321851850000003"/>
    <s v="A: Non Food-Service Buildings with Small Packaged Units"/>
    <n v="2.3809999999999999E-4"/>
    <n v="2.9972100000000003E-4"/>
    <n v="0"/>
    <n v="0"/>
    <n v="0"/>
    <n v="2.433E-4"/>
    <n v="1.5829500000000001E-3"/>
    <n v="6.4483100000000001E-4"/>
    <n v="0"/>
    <n v="0"/>
    <n v="7.8512199999999997E-5"/>
    <n v="0"/>
    <n v="0"/>
    <n v="0"/>
    <n v="0"/>
    <n v="3.2181199999999999E-4"/>
    <n v="1.5829500000000001E-3"/>
    <n v="6.4483100000000001E-4"/>
    <n v="0"/>
    <n v="0"/>
    <n v="2.5496049999999999E-3"/>
    <n v="185312.75030000001"/>
  </r>
  <r>
    <n v="5294"/>
    <x v="10"/>
    <s v="Variable Speed HP RTU, Electric Backup"/>
    <b v="1"/>
    <n v="2.1122781700000002"/>
    <s v="Warehouse and Storage"/>
    <s v="GA, Bibb County"/>
    <s v="100001_150000"/>
    <s v="Small Packaged Unit"/>
    <s v="gen2_t8_halogen"/>
    <s v="Georgia"/>
    <n v="4.9194222219999997"/>
    <s v="A: Non Food-Service Buildings with Small Packaged Units"/>
    <n v="4.5438800000000001E-4"/>
    <n v="5.2574000000000002E-4"/>
    <n v="0"/>
    <n v="0"/>
    <n v="0"/>
    <n v="6.1214799999999997E-4"/>
    <n v="2.2191559999999999E-3"/>
    <n v="1.5545940000000001E-3"/>
    <n v="0"/>
    <n v="0"/>
    <n v="4.6147299999999998E-5"/>
    <n v="0"/>
    <n v="0"/>
    <n v="0"/>
    <n v="0"/>
    <n v="6.5829500000000004E-4"/>
    <n v="2.2191559999999999E-3"/>
    <n v="1.5545940000000001E-3"/>
    <n v="0"/>
    <n v="0"/>
    <n v="4.4320260000000004E-3"/>
    <n v="264034.77130000002"/>
  </r>
  <r>
    <n v="5295"/>
    <x v="10"/>
    <s v="Variable Speed HP RTU, Electric Backup"/>
    <b v="1"/>
    <n v="3.6561414889999999"/>
    <s v="Warehouse and Storage"/>
    <s v="GA, Bibb County"/>
    <s v="80001_100000"/>
    <s v="Small Packaged Unit"/>
    <s v="gen2_t8_halogen"/>
    <s v="Georgia"/>
    <n v="5.8761728399999997"/>
    <s v="A: Non Food-Service Buildings with Small Packaged Units"/>
    <n v="6.4144400000000002E-4"/>
    <n v="7.8178399999999999E-4"/>
    <n v="0"/>
    <n v="0"/>
    <n v="0"/>
    <n v="1.1715670000000001E-3"/>
    <n v="3.203165E-3"/>
    <n v="2.1380879999999998E-3"/>
    <n v="0"/>
    <n v="0"/>
    <n v="8.4866500000000005E-5"/>
    <n v="0"/>
    <n v="0"/>
    <n v="0"/>
    <n v="0"/>
    <n v="1.2564329999999999E-3"/>
    <n v="3.203165E-3"/>
    <n v="2.1380879999999998E-3"/>
    <n v="0"/>
    <n v="0"/>
    <n v="6.5976170000000001E-3"/>
    <n v="329052.734"/>
  </r>
  <r>
    <n v="5297"/>
    <x v="10"/>
    <s v="Variable Speed HP RTU, Electric Backup"/>
    <b v="1"/>
    <n v="1.148646015"/>
    <s v="Warehouse and Storage"/>
    <s v="GA, Bibb County"/>
    <s v="150001_200000"/>
    <s v="Small Packaged Unit"/>
    <s v="gen4_led"/>
    <s v="Georgia"/>
    <n v="5.7079682539999999"/>
    <s v="A: Non Food-Service Buildings with Small Packaged Units"/>
    <n v="3.8773699999999998E-4"/>
    <n v="4.65353E-4"/>
    <n v="0"/>
    <n v="0"/>
    <n v="0"/>
    <n v="5.52649E-4"/>
    <n v="2.201756E-3"/>
    <n v="1.137861E-3"/>
    <n v="0"/>
    <n v="0"/>
    <n v="2.2743099999999999E-5"/>
    <n v="0"/>
    <n v="0"/>
    <n v="0"/>
    <n v="0"/>
    <n v="5.7539199999999998E-4"/>
    <n v="2.201756E-3"/>
    <n v="1.137861E-3"/>
    <n v="0"/>
    <n v="0"/>
    <n v="3.91501E-3"/>
    <n v="201013.0526"/>
  </r>
  <r>
    <n v="7187"/>
    <x v="10"/>
    <s v="Variable Speed HP RTU, Electric Backup"/>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0"/>
    <s v="Variable Speed HP RTU, Electric Backup"/>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0"/>
    <s v="Variable Speed HP RTU, Electric Backup"/>
    <b v="1"/>
    <n v="0.32973295000000002"/>
    <s v="Warehouse and Storage"/>
    <s v="GA, Bibb County"/>
    <s v="600001_1mil"/>
    <s v="Small Packaged Unit"/>
    <s v="gen3_t5_cfl"/>
    <s v="Georgia"/>
    <n v="5.2873715280000004"/>
    <s v="A: Non Food-Service Buildings with Small Packaged Units"/>
    <n v="4.63146E-4"/>
    <n v="5.6712500000000003E-4"/>
    <n v="0"/>
    <n v="0"/>
    <n v="0"/>
    <n v="7.5627400000000003E-4"/>
    <n v="2.5385910000000002E-3"/>
    <n v="1.464171E-3"/>
    <n v="0"/>
    <n v="0"/>
    <n v="0"/>
    <n v="0"/>
    <n v="0"/>
    <n v="0"/>
    <n v="0"/>
    <n v="7.5627400000000003E-4"/>
    <n v="2.5385910000000002E-3"/>
    <n v="1.464171E-3"/>
    <n v="0"/>
    <n v="0"/>
    <n v="4.7590380000000002E-3"/>
    <n v="263786.36"/>
  </r>
  <r>
    <n v="28219"/>
    <x v="10"/>
    <s v="Variable Speed HP RTU, Electric Backup"/>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1"/>
    <s v="VRF with DOAS"/>
    <b v="1"/>
    <n v="38.539275089999997"/>
    <s v="Warehouse and Storage"/>
    <s v="GA, Bibb County"/>
    <s v="8001_12000"/>
    <s v="Small Packaged Unit"/>
    <s v="gen4_led"/>
    <s v="Georgia"/>
    <n v="7.0919444440000001"/>
    <s v="A: Non Food-Service Buildings with Small Packaged Units"/>
    <n v="1.054038E-3"/>
    <n v="1.104631E-3"/>
    <n v="0"/>
    <n v="0"/>
    <n v="0"/>
    <n v="1.8804710000000001E-3"/>
    <n v="3.6663339999999998E-3"/>
    <n v="3.650992E-3"/>
    <n v="0"/>
    <n v="0"/>
    <n v="1.28579E-4"/>
    <n v="0"/>
    <n v="0"/>
    <n v="0"/>
    <n v="0"/>
    <n v="2.0090500000000001E-3"/>
    <n v="3.6663339999999998E-3"/>
    <n v="3.650992E-3"/>
    <n v="0"/>
    <n v="0"/>
    <n v="9.3260110000000004E-3"/>
    <n v="385392.75089999998"/>
  </r>
  <r>
    <n v="619"/>
    <x v="11"/>
    <s v="VRF with DOAS"/>
    <b v="1"/>
    <n v="7.8598335940000004"/>
    <s v="Warehouse and Storage"/>
    <s v="GA, Bibb County"/>
    <s v="30001_40000"/>
    <s v="Small Packaged Unit"/>
    <s v="gen5_led"/>
    <s v="Georgia"/>
    <n v="5.8379365080000003"/>
    <s v="A: Non Food-Service Buildings with Small Packaged Units"/>
    <n v="5.3432299999999996E-4"/>
    <n v="6.4951400000000002E-4"/>
    <n v="0"/>
    <n v="0"/>
    <n v="0"/>
    <n v="1.6533089999999999E-3"/>
    <n v="2.3120839999999998E-3"/>
    <n v="1.447474E-3"/>
    <n v="0"/>
    <n v="0"/>
    <n v="6.7047199999999997E-5"/>
    <n v="0"/>
    <n v="0"/>
    <n v="0"/>
    <n v="0"/>
    <n v="1.7203559999999999E-3"/>
    <n v="2.3120839999999998E-3"/>
    <n v="1.447474E-3"/>
    <n v="0"/>
    <n v="0"/>
    <n v="5.4798390000000002E-3"/>
    <n v="275094.17580000003"/>
  </r>
  <r>
    <n v="621"/>
    <x v="11"/>
    <s v="VRF with DOAS"/>
    <b v="1"/>
    <n v="45.917607580000002"/>
    <s v="Warehouse and Storage"/>
    <s v="GA, Bibb County"/>
    <s v="3001_8000"/>
    <s v="Small Packaged Unit"/>
    <s v="gen2_t8_halogen"/>
    <s v="Georgia"/>
    <n v="8.1934343429999998"/>
    <s v="A: Non Food-Service Buildings with Small Packaged Units"/>
    <n v="7.8970099999999997E-4"/>
    <n v="8.41265E-4"/>
    <n v="0"/>
    <n v="0"/>
    <n v="0"/>
    <n v="1.3691860000000001E-3"/>
    <n v="2.6265220000000001E-3"/>
    <n v="3.0621720000000002E-3"/>
    <n v="0"/>
    <n v="0"/>
    <n v="2.61129E-6"/>
    <n v="0"/>
    <n v="0"/>
    <n v="0"/>
    <n v="0"/>
    <n v="1.371798E-3"/>
    <n v="2.6265220000000001E-3"/>
    <n v="3.0621720000000002E-3"/>
    <n v="0"/>
    <n v="0"/>
    <n v="7.0604919999999998E-3"/>
    <n v="252546.84169999999"/>
  </r>
  <r>
    <n v="622"/>
    <x v="11"/>
    <s v="VRF with DOAS"/>
    <b v="1"/>
    <n v="5.4264087559999998"/>
    <s v="Warehouse and Storage"/>
    <s v="GA, Bibb County"/>
    <s v="52001_64000"/>
    <s v="Small Packaged Unit"/>
    <s v="gen2_t8_halogen"/>
    <s v="Georgia"/>
    <n v="5.4606321839999996"/>
    <s v="A: Non Food-Service Buildings with Small Packaged Units"/>
    <n v="5.5997299999999996E-4"/>
    <n v="6.9743799999999999E-4"/>
    <n v="0"/>
    <n v="0"/>
    <n v="0"/>
    <n v="1.160316E-3"/>
    <n v="2.749886E-3"/>
    <n v="1.9274819999999999E-3"/>
    <n v="0"/>
    <n v="0"/>
    <n v="2.6539100000000001E-5"/>
    <n v="0"/>
    <n v="0"/>
    <n v="0"/>
    <n v="0"/>
    <n v="1.1868549999999999E-3"/>
    <n v="2.749886E-3"/>
    <n v="1.9274819999999999E-3"/>
    <n v="0"/>
    <n v="0"/>
    <n v="5.864223E-3"/>
    <n v="314731.70789999998"/>
  </r>
  <r>
    <n v="623"/>
    <x v="11"/>
    <s v="VRF with DOAS"/>
    <b v="1"/>
    <n v="3.2022472799999999"/>
    <s v="Warehouse and Storage"/>
    <s v="GA, Bibb County"/>
    <s v="70001_80000"/>
    <s v="Small Packaged Unit"/>
    <s v="gen2_t8_halogen"/>
    <s v="Georgia"/>
    <n v="6.2957037040000001"/>
    <s v="A: Non Food-Service Buildings with Small Packaged Units"/>
    <n v="4.9722399999999999E-4"/>
    <n v="6.1448199999999996E-4"/>
    <n v="0"/>
    <n v="0"/>
    <n v="0"/>
    <n v="1.0104910000000001E-3"/>
    <n v="2.4177360000000002E-3"/>
    <n v="1.7246E-3"/>
    <n v="0"/>
    <n v="0"/>
    <n v="6.4041600000000002E-6"/>
    <n v="0"/>
    <n v="0"/>
    <n v="0"/>
    <n v="0"/>
    <n v="1.0168950000000001E-3"/>
    <n v="2.4177360000000002E-3"/>
    <n v="1.7246E-3"/>
    <n v="0"/>
    <n v="0"/>
    <n v="5.1592610000000001E-3"/>
    <n v="240168.546"/>
  </r>
  <r>
    <n v="624"/>
    <x v="11"/>
    <s v="VRF with DOAS"/>
    <b v="1"/>
    <n v="12.489080810000001"/>
    <s v="Warehouse and Storage"/>
    <s v="GA, Bibb County"/>
    <s v="12001_30000"/>
    <s v="Small Packaged Unit"/>
    <s v="gen5_led"/>
    <s v="Georgia"/>
    <n v="5.937169312"/>
    <s v="A: Non Food-Service Buildings with Small Packaged Units"/>
    <n v="5.3279499999999997E-4"/>
    <n v="6.2842099999999999E-4"/>
    <n v="0"/>
    <n v="0"/>
    <n v="0"/>
    <n v="1.161601E-3"/>
    <n v="2.43684E-3"/>
    <n v="1.6240860000000001E-3"/>
    <n v="0"/>
    <n v="0"/>
    <n v="9.0674200000000007E-5"/>
    <n v="0"/>
    <n v="0"/>
    <n v="0"/>
    <n v="0"/>
    <n v="1.252275E-3"/>
    <n v="2.43684E-3"/>
    <n v="1.6240860000000001E-3"/>
    <n v="0"/>
    <n v="0"/>
    <n v="5.313201E-3"/>
    <n v="262270.69709999999"/>
  </r>
  <r>
    <n v="3981"/>
    <x v="11"/>
    <s v="VRF with DOAS"/>
    <b v="1"/>
    <n v="33.833494620000003"/>
    <s v="Warehouse and Storage"/>
    <s v="GA, Bibb County"/>
    <s v="1001_3000"/>
    <s v="Small Packaged Unit"/>
    <s v="gen5_led"/>
    <s v="Georgia"/>
    <n v="9.7652777779999997"/>
    <s v="A: Non Food-Service Buildings with Small Packaged Units"/>
    <n v="2.55157E-4"/>
    <n v="2.68702E-4"/>
    <n v="0"/>
    <n v="0"/>
    <n v="0"/>
    <n v="5.0859799999999997E-4"/>
    <n v="7.26339E-4"/>
    <n v="1.0200820000000001E-3"/>
    <n v="0"/>
    <n v="0"/>
    <n v="0"/>
    <n v="0"/>
    <n v="0"/>
    <n v="0"/>
    <n v="0"/>
    <n v="5.0859799999999997E-4"/>
    <n v="7.26339E-4"/>
    <n v="1.0200820000000001E-3"/>
    <n v="0"/>
    <n v="0"/>
    <n v="2.2546990000000002E-3"/>
    <n v="67666.989239999995"/>
  </r>
  <r>
    <n v="4225"/>
    <x v="11"/>
    <s v="VRF with DOAS"/>
    <b v="1"/>
    <n v="59.11710111"/>
    <s v="Warehouse and Storage"/>
    <s v="GA, Bibb County"/>
    <s v="_1000"/>
    <s v="Multizone CAV/VAV"/>
    <s v="gen2_t8_halogen"/>
    <s v="Georgia"/>
    <n v="14.21666667"/>
    <s v="D: Buildings with Hydronically Heated Multizone Systems"/>
    <n v="3.3613700000000002E-4"/>
    <n v="3.3691400000000001E-4"/>
    <n v="0"/>
    <n v="0"/>
    <n v="0"/>
    <n v="6.8583399999999997E-4"/>
    <n v="6.80231E-4"/>
    <n v="1.4092099999999999E-3"/>
    <n v="0"/>
    <n v="0"/>
    <n v="9.2453099999999997E-5"/>
    <n v="0"/>
    <n v="0"/>
    <n v="0"/>
    <n v="0"/>
    <n v="7.7828700000000001E-4"/>
    <n v="6.80231E-4"/>
    <n v="1.4092099999999999E-3"/>
    <n v="0"/>
    <n v="0"/>
    <n v="2.8677279999999999E-3"/>
    <n v="59117.101110000003"/>
  </r>
  <r>
    <n v="5292"/>
    <x v="11"/>
    <s v="VRF with DOAS"/>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11"/>
    <s v="VRF with DOAS"/>
    <b v="1"/>
    <n v="2.1122781700000002"/>
    <s v="Warehouse and Storage"/>
    <s v="GA, Bibb County"/>
    <s v="100001_150000"/>
    <s v="Small Packaged Unit"/>
    <s v="gen2_t8_halogen"/>
    <s v="Georgia"/>
    <n v="5.064133333"/>
    <s v="A: Non Food-Service Buildings with Small Packaged Units"/>
    <n v="4.67116E-4"/>
    <n v="5.4127699999999995E-4"/>
    <n v="0"/>
    <n v="0"/>
    <n v="0"/>
    <n v="7.4250200000000003E-4"/>
    <n v="2.2191559999999999E-3"/>
    <n v="1.5545940000000001E-3"/>
    <n v="0"/>
    <n v="0"/>
    <n v="4.6147299999999998E-5"/>
    <n v="0"/>
    <n v="0"/>
    <n v="0"/>
    <n v="0"/>
    <n v="7.8864899999999999E-4"/>
    <n v="2.2191559999999999E-3"/>
    <n v="1.5545940000000001E-3"/>
    <n v="0"/>
    <n v="0"/>
    <n v="4.562399E-3"/>
    <n v="264034.77130000002"/>
  </r>
  <r>
    <n v="5295"/>
    <x v="11"/>
    <s v="VRF with DOAS"/>
    <b v="1"/>
    <n v="3.6561414889999999"/>
    <s v="Warehouse and Storage"/>
    <s v="GA, Bibb County"/>
    <s v="80001_100000"/>
    <s v="Small Packaged Unit"/>
    <s v="gen2_t8_halogen"/>
    <s v="Georgia"/>
    <n v="6.0715740739999999"/>
    <s v="A: Non Food-Service Buildings with Small Packaged Units"/>
    <n v="6.6111499999999999E-4"/>
    <n v="8.0792799999999997E-4"/>
    <n v="0"/>
    <n v="0"/>
    <n v="0"/>
    <n v="1.3909580000000001E-3"/>
    <n v="3.203165E-3"/>
    <n v="2.1380879999999998E-3"/>
    <n v="0"/>
    <n v="0"/>
    <n v="8.4866500000000005E-5"/>
    <n v="0"/>
    <n v="0"/>
    <n v="0"/>
    <n v="0"/>
    <n v="1.4758250000000001E-3"/>
    <n v="3.203165E-3"/>
    <n v="2.1380879999999998E-3"/>
    <n v="0"/>
    <n v="0"/>
    <n v="6.8170089999999997E-3"/>
    <n v="329052.734"/>
  </r>
  <r>
    <n v="5297"/>
    <x v="11"/>
    <s v="VRF with DOAS"/>
    <b v="1"/>
    <n v="1.148646015"/>
    <s v="Warehouse and Storage"/>
    <s v="GA, Bibb County"/>
    <s v="150001_200000"/>
    <s v="Small Packaged Unit"/>
    <s v="gen4_led"/>
    <s v="Georgia"/>
    <n v="5.9108888889999998"/>
    <s v="A: Non Food-Service Buildings with Small Packaged Units"/>
    <n v="4.0074400000000002E-4"/>
    <n v="4.8193900000000002E-4"/>
    <n v="0"/>
    <n v="0"/>
    <n v="0"/>
    <n v="6.9181799999999997E-4"/>
    <n v="2.201756E-3"/>
    <n v="1.137861E-3"/>
    <n v="0"/>
    <n v="0"/>
    <n v="2.2753999999999999E-5"/>
    <n v="0"/>
    <n v="0"/>
    <n v="0"/>
    <n v="0"/>
    <n v="7.1457200000000002E-4"/>
    <n v="2.201756E-3"/>
    <n v="1.137861E-3"/>
    <n v="0"/>
    <n v="0"/>
    <n v="4.0541900000000001E-3"/>
    <n v="201013.0526"/>
  </r>
  <r>
    <n v="7187"/>
    <x v="11"/>
    <s v="VRF with DOAS"/>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1"/>
    <s v="VRF with DOAS"/>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1"/>
    <s v="VRF with DOAS"/>
    <b v="0"/>
    <n v="0.32973295000000002"/>
    <s v="Warehouse and Storage"/>
    <s v="GA, Bibb County"/>
    <s v="600001_1mil"/>
    <s v="Small Packaged Unit"/>
    <s v="gen3_t5_cfl"/>
    <s v="Georgia"/>
    <n v="5.7887187500000001"/>
    <s v="A: Non Food-Service Buildings with Small Packaged Units"/>
    <n v="5.1326300000000002E-4"/>
    <n v="6.2089999999999997E-4"/>
    <n v="0"/>
    <n v="0"/>
    <n v="0"/>
    <n v="1.207528E-3"/>
    <n v="2.5385910000000002E-3"/>
    <n v="1.464171E-3"/>
    <n v="0"/>
    <n v="0"/>
    <n v="0"/>
    <n v="0"/>
    <n v="0"/>
    <n v="0"/>
    <n v="0"/>
    <n v="1.207528E-3"/>
    <n v="2.5385910000000002E-3"/>
    <n v="1.464171E-3"/>
    <n v="0"/>
    <n v="0"/>
    <n v="5.2102889999999999E-3"/>
    <n v="263786.36"/>
  </r>
  <r>
    <n v="28219"/>
    <x v="11"/>
    <s v="VRF with DOAS"/>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2"/>
    <s v="Demand Control Ventilation"/>
    <b v="1"/>
    <n v="38.539275089999997"/>
    <s v="Warehouse and Storage"/>
    <s v="GA, Bibb County"/>
    <s v="8001_12000"/>
    <s v="Small Packaged Unit"/>
    <s v="gen4_led"/>
    <s v="Georgia"/>
    <n v="9.6180555559999998"/>
    <s v="A: Non Food-Service Buildings with Small Packaged Units"/>
    <n v="1.3238460000000001E-3"/>
    <n v="1.4055440000000001E-3"/>
    <n v="0"/>
    <n v="0"/>
    <n v="0"/>
    <n v="3.389085E-3"/>
    <n v="3.6663339999999998E-3"/>
    <n v="3.650992E-3"/>
    <n v="0"/>
    <n v="0"/>
    <n v="1.9422039999999999E-3"/>
    <n v="0"/>
    <n v="0"/>
    <n v="0"/>
    <n v="0"/>
    <n v="5.3312890000000003E-3"/>
    <n v="3.6663339999999998E-3"/>
    <n v="3.650992E-3"/>
    <n v="0"/>
    <n v="0"/>
    <n v="1.2647884E-2"/>
    <n v="385392.75089999998"/>
  </r>
  <r>
    <n v="619"/>
    <x v="12"/>
    <s v="Demand Control Ventilation"/>
    <b v="1"/>
    <n v="7.8598335940000004"/>
    <s v="Warehouse and Storage"/>
    <s v="GA, Bibb County"/>
    <s v="30001_40000"/>
    <s v="Small Packaged Unit"/>
    <s v="gen5_led"/>
    <s v="Georgia"/>
    <n v="9.1161904759999999"/>
    <s v="A: Non Food-Service Buildings with Small Packaged Units"/>
    <n v="8.4276800000000003E-4"/>
    <n v="9.9943100000000006E-4"/>
    <n v="0"/>
    <n v="0"/>
    <n v="0"/>
    <n v="4.4099150000000004E-3"/>
    <n v="2.3120839999999998E-3"/>
    <n v="1.447474E-3"/>
    <n v="0"/>
    <n v="0"/>
    <n v="3.8753300000000002E-4"/>
    <n v="0"/>
    <n v="0"/>
    <n v="0"/>
    <n v="0"/>
    <n v="4.7974480000000002E-3"/>
    <n v="2.3120839999999998E-3"/>
    <n v="1.447474E-3"/>
    <n v="0"/>
    <n v="0"/>
    <n v="8.5570060000000007E-3"/>
    <n v="275094.17580000003"/>
  </r>
  <r>
    <n v="621"/>
    <x v="12"/>
    <s v="Demand Control Ventilation"/>
    <b v="1"/>
    <n v="45.917607580000002"/>
    <s v="Warehouse and Storage"/>
    <s v="GA, Bibb County"/>
    <s v="3001_8000"/>
    <s v="Small Packaged Unit"/>
    <s v="gen2_t8_halogen"/>
    <s v="Georgia"/>
    <n v="10.57979798"/>
    <s v="A: Non Food-Service Buildings with Small Packaged Units"/>
    <n v="9.9205600000000006E-4"/>
    <n v="1.0657939999999999E-3"/>
    <n v="0"/>
    <n v="0"/>
    <n v="0"/>
    <n v="3.0338829999999998E-3"/>
    <n v="2.6265220000000001E-3"/>
    <n v="3.0621720000000002E-3"/>
    <n v="0"/>
    <n v="0"/>
    <n v="3.9386999999999999E-4"/>
    <n v="0"/>
    <n v="0"/>
    <n v="0"/>
    <n v="0"/>
    <n v="3.427753E-3"/>
    <n v="2.6265220000000001E-3"/>
    <n v="3.0621720000000002E-3"/>
    <n v="0"/>
    <n v="0"/>
    <n v="9.1168829999999992E-3"/>
    <n v="252546.84169999999"/>
  </r>
  <r>
    <n v="622"/>
    <x v="12"/>
    <s v="Demand Control Ventilation"/>
    <b v="1"/>
    <n v="5.4264087559999998"/>
    <s v="Warehouse and Storage"/>
    <s v="GA, Bibb County"/>
    <s v="52001_64000"/>
    <s v="Small Packaged Unit"/>
    <s v="gen2_t8_halogen"/>
    <s v="Georgia"/>
    <n v="5.9137931029999997"/>
    <s v="A: Non Food-Service Buildings with Small Packaged Units"/>
    <n v="5.8434999999999997E-4"/>
    <n v="7.3270599999999996E-4"/>
    <n v="0"/>
    <n v="0"/>
    <n v="0"/>
    <n v="1.2128799999999999E-3"/>
    <n v="2.749886E-3"/>
    <n v="1.9274819999999999E-3"/>
    <n v="0"/>
    <n v="0"/>
    <n v="4.60629E-4"/>
    <n v="0"/>
    <n v="0"/>
    <n v="0"/>
    <n v="0"/>
    <n v="1.673508E-3"/>
    <n v="2.749886E-3"/>
    <n v="1.9274819999999999E-3"/>
    <n v="0"/>
    <n v="0"/>
    <n v="6.3508770000000004E-3"/>
    <n v="314731.70789999998"/>
  </r>
  <r>
    <n v="623"/>
    <x v="12"/>
    <s v="Demand Control Ventilation"/>
    <b v="1"/>
    <n v="3.2022472799999999"/>
    <s v="Warehouse and Storage"/>
    <s v="GA, Bibb County"/>
    <s v="70001_80000"/>
    <s v="Small Packaged Unit"/>
    <s v="gen2_t8_halogen"/>
    <s v="Georgia"/>
    <n v="8.3134444439999999"/>
    <s v="A: Non Food-Service Buildings with Small Packaged Units"/>
    <n v="6.6186700000000001E-4"/>
    <n v="7.9711400000000003E-4"/>
    <n v="0"/>
    <n v="0"/>
    <n v="0"/>
    <n v="2.388659E-3"/>
    <n v="2.4177360000000002E-3"/>
    <n v="1.7246E-3"/>
    <n v="0"/>
    <n v="0"/>
    <n v="2.8181300000000001E-4"/>
    <n v="0"/>
    <n v="0"/>
    <n v="0"/>
    <n v="0"/>
    <n v="2.6704720000000001E-3"/>
    <n v="2.4177360000000002E-3"/>
    <n v="1.7246E-3"/>
    <n v="0"/>
    <n v="0"/>
    <n v="6.8127769999999999E-3"/>
    <n v="240168.546"/>
  </r>
  <r>
    <n v="624"/>
    <x v="12"/>
    <s v="Demand Control Ventilation"/>
    <b v="1"/>
    <n v="12.489080810000001"/>
    <s v="Warehouse and Storage"/>
    <s v="GA, Bibb County"/>
    <s v="12001_30000"/>
    <s v="Small Packaged Unit"/>
    <s v="gen5_led"/>
    <s v="Georgia"/>
    <n v="6.9015873020000003"/>
    <s v="A: Non Food-Service Buildings with Small Packaged Units"/>
    <n v="5.6303400000000002E-4"/>
    <n v="6.7507500000000002E-4"/>
    <n v="0"/>
    <n v="0"/>
    <n v="0"/>
    <n v="9.5136899999999998E-4"/>
    <n v="2.43684E-3"/>
    <n v="1.6240860000000001E-3"/>
    <n v="0"/>
    <n v="0"/>
    <n v="1.1640859999999999E-3"/>
    <n v="0"/>
    <n v="0"/>
    <n v="0"/>
    <n v="0"/>
    <n v="2.115455E-3"/>
    <n v="2.43684E-3"/>
    <n v="1.6240860000000001E-3"/>
    <n v="0"/>
    <n v="0"/>
    <n v="6.1762630000000004E-3"/>
    <n v="262270.69709999999"/>
  </r>
  <r>
    <n v="3981"/>
    <x v="12"/>
    <s v="Demand Control Ventilation"/>
    <b v="1"/>
    <n v="33.833494620000003"/>
    <s v="Warehouse and Storage"/>
    <s v="GA, Bibb County"/>
    <s v="1001_3000"/>
    <s v="Small Packaged Unit"/>
    <s v="gen5_led"/>
    <s v="Georgia"/>
    <n v="11.04027778"/>
    <s v="A: Non Food-Service Buildings with Small Packaged Units"/>
    <n v="2.8714000000000002E-4"/>
    <n v="3.03772E-4"/>
    <n v="0"/>
    <n v="0"/>
    <n v="0"/>
    <n v="8.0298200000000004E-4"/>
    <n v="7.26339E-4"/>
    <n v="1.0200820000000001E-3"/>
    <n v="0"/>
    <n v="0"/>
    <n v="0"/>
    <n v="0"/>
    <n v="0"/>
    <n v="0"/>
    <n v="0"/>
    <n v="8.0298200000000004E-4"/>
    <n v="7.26339E-4"/>
    <n v="1.0200820000000001E-3"/>
    <n v="0"/>
    <n v="0"/>
    <n v="2.5490830000000002E-3"/>
    <n v="67666.989239999995"/>
  </r>
  <r>
    <n v="4225"/>
    <x v="12"/>
    <s v="Demand Control Ventilation"/>
    <b v="1"/>
    <n v="59.11710111"/>
    <s v="Warehouse and Storage"/>
    <s v="GA, Bibb County"/>
    <s v="_1000"/>
    <s v="Multizone CAV/VAV"/>
    <s v="gen2_t8_halogen"/>
    <s v="Georgia"/>
    <n v="22.630555560000001"/>
    <s v="D: Buildings with Hydronically Heated Multizone Systems"/>
    <n v="4.4542699999999998E-4"/>
    <n v="4.5932999999999998E-4"/>
    <n v="0"/>
    <n v="0"/>
    <n v="0"/>
    <n v="8.5841300000000004E-4"/>
    <n v="6.80231E-4"/>
    <n v="1.4092099999999999E-3"/>
    <n v="0"/>
    <n v="0"/>
    <n v="1.6170889999999999E-3"/>
    <n v="0"/>
    <n v="0"/>
    <n v="0"/>
    <n v="0"/>
    <n v="2.475503E-3"/>
    <n v="6.80231E-4"/>
    <n v="1.4092099999999999E-3"/>
    <n v="0"/>
    <n v="0"/>
    <n v="4.5649430000000001E-3"/>
    <n v="59117.101110000003"/>
  </r>
  <r>
    <n v="5292"/>
    <x v="12"/>
    <s v="Demand Control Ventilation"/>
    <b v="1"/>
    <n v="0.61770916799999998"/>
    <s v="Warehouse and Storage"/>
    <s v="GA, Bibb County"/>
    <s v="200001_400000"/>
    <s v="Small Packaged Unit"/>
    <s v="gen4_led"/>
    <s v="Georgia"/>
    <n v="4.1944074069999999"/>
    <s v="A: Non Food-Service Buildings with Small Packaged Units"/>
    <n v="2.4513699999999998E-4"/>
    <n v="3.1074400000000001E-4"/>
    <n v="0"/>
    <n v="0"/>
    <n v="0"/>
    <n v="3.2294799999999999E-4"/>
    <n v="1.5829500000000001E-3"/>
    <n v="6.4483100000000001E-4"/>
    <n v="0"/>
    <n v="0"/>
    <n v="1.01445E-4"/>
    <n v="0"/>
    <n v="0"/>
    <n v="0"/>
    <n v="0"/>
    <n v="4.2439300000000001E-4"/>
    <n v="1.5829500000000001E-3"/>
    <n v="6.4483100000000001E-4"/>
    <n v="0"/>
    <n v="0"/>
    <n v="2.6521800000000001E-3"/>
    <n v="185312.75030000001"/>
  </r>
  <r>
    <n v="5294"/>
    <x v="12"/>
    <s v="Demand Control Ventilation"/>
    <b v="1"/>
    <n v="2.1122781700000002"/>
    <s v="Warehouse and Storage"/>
    <s v="GA, Bibb County"/>
    <s v="100001_150000"/>
    <s v="Small Packaged Unit"/>
    <s v="gen2_t8_halogen"/>
    <s v="Georgia"/>
    <n v="5.5011333330000003"/>
    <s v="A: Non Food-Service Buildings with Small Packaged Units"/>
    <n v="4.8368700000000001E-4"/>
    <n v="5.6421200000000003E-4"/>
    <n v="0"/>
    <n v="0"/>
    <n v="0"/>
    <n v="6.7815599999999996E-4"/>
    <n v="2.2191559999999999E-3"/>
    <n v="1.5545940000000001E-3"/>
    <n v="0"/>
    <n v="0"/>
    <n v="5.0419699999999996E-4"/>
    <n v="0"/>
    <n v="0"/>
    <n v="0"/>
    <n v="0"/>
    <n v="1.1823529999999999E-3"/>
    <n v="2.2191559999999999E-3"/>
    <n v="1.5545940000000001E-3"/>
    <n v="0"/>
    <n v="0"/>
    <n v="4.9561029999999999E-3"/>
    <n v="264034.77130000002"/>
  </r>
  <r>
    <n v="5295"/>
    <x v="12"/>
    <s v="Demand Control Ventilation"/>
    <b v="1"/>
    <n v="3.6561414889999999"/>
    <s v="Warehouse and Storage"/>
    <s v="GA, Bibb County"/>
    <s v="80001_100000"/>
    <s v="Small Packaged Unit"/>
    <s v="gen2_t8_halogen"/>
    <s v="Georgia"/>
    <n v="6.8402160490000004"/>
    <s v="A: Non Food-Service Buildings with Small Packaged Units"/>
    <n v="6.9343400000000004E-4"/>
    <n v="8.5533899999999999E-4"/>
    <n v="0"/>
    <n v="0"/>
    <n v="0"/>
    <n v="1.1951659999999999E-3"/>
    <n v="3.203165E-3"/>
    <n v="2.1380879999999998E-3"/>
    <n v="0"/>
    <n v="0"/>
    <n v="1.1436009999999999E-3"/>
    <n v="0"/>
    <n v="0"/>
    <n v="0"/>
    <n v="0"/>
    <n v="2.3387669999999998E-3"/>
    <n v="3.203165E-3"/>
    <n v="2.1380879999999998E-3"/>
    <n v="0"/>
    <n v="0"/>
    <n v="7.6800200000000001E-3"/>
    <n v="329052.734"/>
  </r>
  <r>
    <n v="5297"/>
    <x v="12"/>
    <s v="Demand Control Ventilation"/>
    <b v="1"/>
    <n v="1.148646015"/>
    <s v="Warehouse and Storage"/>
    <s v="GA, Bibb County"/>
    <s v="150001_200000"/>
    <s v="Small Packaged Unit"/>
    <s v="gen4_led"/>
    <s v="Georgia"/>
    <n v="6.3745714290000004"/>
    <s v="A: Non Food-Service Buildings with Small Packaged Units"/>
    <n v="4.1491E-4"/>
    <n v="5.0266099999999995E-4"/>
    <n v="0"/>
    <n v="0"/>
    <n v="0"/>
    <n v="6.8173699999999997E-4"/>
    <n v="2.201756E-3"/>
    <n v="1.137861E-3"/>
    <n v="0"/>
    <n v="0"/>
    <n v="3.5085699999999999E-4"/>
    <n v="0"/>
    <n v="0"/>
    <n v="0"/>
    <n v="0"/>
    <n v="1.032594E-3"/>
    <n v="2.201756E-3"/>
    <n v="1.137861E-3"/>
    <n v="0"/>
    <n v="0"/>
    <n v="4.3722229999999997E-3"/>
    <n v="201013.0526"/>
  </r>
  <r>
    <n v="7187"/>
    <x v="12"/>
    <s v="Demand Control Ventilation"/>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2"/>
    <s v="Demand Control Ventilation"/>
    <b v="1"/>
    <n v="0.16497118999999999"/>
    <s v="Warehouse and Storage"/>
    <s v="GA, Bibb County"/>
    <s v="over_1mil"/>
    <s v="Multizone CAV/VAV"/>
    <s v="gen2_t8_halogen"/>
    <s v="Georgia"/>
    <n v="5.9991111110000004"/>
    <s v="D: Buildings with Hydronically Heated Multizone Systems"/>
    <n v="3.4347000000000002E-4"/>
    <n v="4.2630599999999999E-4"/>
    <n v="0"/>
    <n v="0"/>
    <n v="0"/>
    <n v="4.9402099999999998E-4"/>
    <n v="1.846929E-3"/>
    <n v="1.0612040000000001E-3"/>
    <n v="0"/>
    <n v="0"/>
    <n v="3.1246900000000001E-4"/>
    <n v="0"/>
    <n v="0"/>
    <n v="0"/>
    <n v="0"/>
    <n v="8.0648999999999998E-4"/>
    <n v="1.846929E-3"/>
    <n v="1.0612040000000001E-3"/>
    <n v="0"/>
    <n v="0"/>
    <n v="3.7146229999999998E-3"/>
    <n v="181468.3094"/>
  </r>
  <r>
    <n v="20450"/>
    <x v="12"/>
    <s v="Demand Control Ventilation"/>
    <b v="1"/>
    <n v="0.32973295000000002"/>
    <s v="Warehouse and Storage"/>
    <s v="GA, Bibb County"/>
    <s v="600001_1mil"/>
    <s v="Small Packaged Unit"/>
    <s v="gen3_t5_cfl"/>
    <s v="Georgia"/>
    <n v="5.7858333330000002"/>
    <s v="A: Non Food-Service Buildings with Small Packaged Units"/>
    <n v="5.1296800000000004E-4"/>
    <n v="6.2059099999999998E-4"/>
    <n v="0"/>
    <n v="0"/>
    <n v="0"/>
    <n v="1.204934E-3"/>
    <n v="2.5385910000000002E-3"/>
    <n v="1.464171E-3"/>
    <n v="0"/>
    <n v="0"/>
    <n v="0"/>
    <n v="0"/>
    <n v="0"/>
    <n v="0"/>
    <n v="0"/>
    <n v="1.204934E-3"/>
    <n v="2.5385910000000002E-3"/>
    <n v="1.464171E-3"/>
    <n v="0"/>
    <n v="0"/>
    <n v="5.2076919999999999E-3"/>
    <n v="263786.36"/>
  </r>
  <r>
    <n v="28219"/>
    <x v="12"/>
    <s v="Demand Control Ventilation"/>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3"/>
    <s v="Energy Recovery for AHUs"/>
    <b v="1"/>
    <n v="38.539275089999997"/>
    <s v="Warehouse and Storage"/>
    <s v="GA, Bibb County"/>
    <s v="8001_12000"/>
    <s v="Small Packaged Unit"/>
    <s v="gen4_led"/>
    <s v="Georgia"/>
    <n v="9.5119444439999992"/>
    <s v="A: Non Food-Service Buildings with Small Packaged Units"/>
    <n v="1.316256E-3"/>
    <n v="1.397824E-3"/>
    <n v="0"/>
    <n v="0"/>
    <n v="0"/>
    <n v="3.4194030000000001E-3"/>
    <n v="3.6663339999999998E-3"/>
    <n v="3.650992E-3"/>
    <n v="0"/>
    <n v="0"/>
    <n v="1.772348E-3"/>
    <n v="0"/>
    <n v="0"/>
    <n v="0"/>
    <n v="0"/>
    <n v="5.1917509999999997E-3"/>
    <n v="3.6663339999999998E-3"/>
    <n v="3.650992E-3"/>
    <n v="0"/>
    <n v="0"/>
    <n v="1.2508346E-2"/>
    <n v="385392.75089999998"/>
  </r>
  <r>
    <n v="619"/>
    <x v="13"/>
    <s v="Energy Recovery for AHUs"/>
    <b v="1"/>
    <n v="7.8598335940000004"/>
    <s v="Warehouse and Storage"/>
    <s v="GA, Bibb County"/>
    <s v="30001_40000"/>
    <s v="Small Packaged Unit"/>
    <s v="gen5_led"/>
    <s v="Georgia"/>
    <n v="9.0880158729999998"/>
    <s v="A: Non Food-Service Buildings with Small Packaged Units"/>
    <n v="8.42208E-4"/>
    <n v="9.9872299999999997E-4"/>
    <n v="0"/>
    <n v="0"/>
    <n v="0"/>
    <n v="4.4301790000000002E-3"/>
    <n v="2.3120839999999998E-3"/>
    <n v="1.447474E-3"/>
    <n v="0"/>
    <n v="0"/>
    <n v="3.4082300000000003E-4"/>
    <n v="0"/>
    <n v="0"/>
    <n v="0"/>
    <n v="0"/>
    <n v="4.7710019999999999E-3"/>
    <n v="2.3120839999999998E-3"/>
    <n v="1.447474E-3"/>
    <n v="0"/>
    <n v="0"/>
    <n v="8.5305599999999995E-3"/>
    <n v="275094.17580000003"/>
  </r>
  <r>
    <n v="621"/>
    <x v="13"/>
    <s v="Energy Recovery for AHUs"/>
    <b v="1"/>
    <n v="45.917607580000002"/>
    <s v="Warehouse and Storage"/>
    <s v="GA, Bibb County"/>
    <s v="3001_8000"/>
    <s v="Small Packaged Unit"/>
    <s v="gen2_t8_halogen"/>
    <s v="Georgia"/>
    <n v="10.5469697"/>
    <s v="A: Non Food-Service Buildings with Small Packaged Units"/>
    <n v="9.9129300000000008E-4"/>
    <n v="1.0645100000000001E-3"/>
    <n v="0"/>
    <n v="0"/>
    <n v="0"/>
    <n v="3.0451990000000002E-3"/>
    <n v="2.6265220000000001E-3"/>
    <n v="3.0621720000000002E-3"/>
    <n v="0"/>
    <n v="0"/>
    <n v="3.547E-4"/>
    <n v="0"/>
    <n v="0"/>
    <n v="0"/>
    <n v="0"/>
    <n v="3.3998990000000001E-3"/>
    <n v="2.6265220000000001E-3"/>
    <n v="3.0621720000000002E-3"/>
    <n v="0"/>
    <n v="0"/>
    <n v="9.0885940000000002E-3"/>
    <n v="252546.84169999999"/>
  </r>
  <r>
    <n v="622"/>
    <x v="13"/>
    <s v="Energy Recovery for AHUs"/>
    <b v="1"/>
    <n v="5.4264087559999998"/>
    <s v="Warehouse and Storage"/>
    <s v="GA, Bibb County"/>
    <s v="52001_64000"/>
    <s v="Small Packaged Unit"/>
    <s v="gen2_t8_halogen"/>
    <s v="Georgia"/>
    <n v="5.9066570880000002"/>
    <s v="A: Non Food-Service Buildings with Small Packaged Units"/>
    <n v="5.8440800000000002E-4"/>
    <n v="7.3221500000000004E-4"/>
    <n v="0"/>
    <n v="0"/>
    <n v="0"/>
    <n v="1.213291E-3"/>
    <n v="2.749886E-3"/>
    <n v="1.9274819999999999E-3"/>
    <n v="0"/>
    <n v="0"/>
    <n v="4.5255399999999998E-4"/>
    <n v="0"/>
    <n v="0"/>
    <n v="0"/>
    <n v="0"/>
    <n v="1.665845E-3"/>
    <n v="2.749886E-3"/>
    <n v="1.9274819999999999E-3"/>
    <n v="0"/>
    <n v="0"/>
    <n v="6.3432130000000003E-3"/>
    <n v="314731.70789999998"/>
  </r>
  <r>
    <n v="623"/>
    <x v="13"/>
    <s v="Energy Recovery for AHUs"/>
    <b v="1"/>
    <n v="3.2022472799999999"/>
    <s v="Warehouse and Storage"/>
    <s v="GA, Bibb County"/>
    <s v="70001_80000"/>
    <s v="Small Packaged Unit"/>
    <s v="gen2_t8_halogen"/>
    <s v="Georgia"/>
    <n v="8.2711111109999997"/>
    <s v="A: Non Food-Service Buildings with Small Packaged Units"/>
    <n v="6.6058200000000005E-4"/>
    <n v="7.9537800000000001E-4"/>
    <n v="0"/>
    <n v="0"/>
    <n v="0"/>
    <n v="2.3997979999999999E-3"/>
    <n v="2.4177360000000002E-3"/>
    <n v="1.7246E-3"/>
    <n v="0"/>
    <n v="0"/>
    <n v="2.3592200000000001E-4"/>
    <n v="0"/>
    <n v="0"/>
    <n v="0"/>
    <n v="0"/>
    <n v="2.6357199999999998E-3"/>
    <n v="2.4177360000000002E-3"/>
    <n v="1.7246E-3"/>
    <n v="0"/>
    <n v="0"/>
    <n v="6.7780849999999997E-3"/>
    <n v="240168.546"/>
  </r>
  <r>
    <n v="624"/>
    <x v="13"/>
    <s v="Energy Recovery for AHUs"/>
    <b v="1"/>
    <n v="12.489080810000001"/>
    <s v="Warehouse and Storage"/>
    <s v="GA, Bibb County"/>
    <s v="12001_30000"/>
    <s v="Small Packaged Unit"/>
    <s v="gen5_led"/>
    <s v="Georgia"/>
    <n v="6.8910052909999999"/>
    <s v="A: Non Food-Service Buildings with Small Packaged Units"/>
    <n v="5.6285199999999997E-4"/>
    <n v="6.74674E-4"/>
    <n v="0"/>
    <n v="0"/>
    <n v="0"/>
    <n v="9.5574899999999999E-4"/>
    <n v="2.43684E-3"/>
    <n v="1.6240860000000001E-3"/>
    <n v="0"/>
    <n v="0"/>
    <n v="1.1501180000000001E-3"/>
    <n v="0"/>
    <n v="0"/>
    <n v="0"/>
    <n v="0"/>
    <n v="2.105867E-3"/>
    <n v="2.43684E-3"/>
    <n v="1.6240860000000001E-3"/>
    <n v="0"/>
    <n v="0"/>
    <n v="6.1667930000000003E-3"/>
    <n v="262270.69709999999"/>
  </r>
  <r>
    <n v="3981"/>
    <x v="13"/>
    <s v="Energy Recovery for AHUs"/>
    <b v="1"/>
    <n v="33.833494620000003"/>
    <s v="Warehouse and Storage"/>
    <s v="GA, Bibb County"/>
    <s v="1001_3000"/>
    <s v="Small Packaged Unit"/>
    <s v="gen5_led"/>
    <s v="Georgia"/>
    <n v="11.025"/>
    <s v="A: Non Food-Service Buildings with Small Packaged Units"/>
    <n v="2.8689399999999999E-4"/>
    <n v="3.0336499999999999E-4"/>
    <n v="0"/>
    <n v="0"/>
    <n v="0"/>
    <n v="7.9945400000000001E-4"/>
    <n v="7.26339E-4"/>
    <n v="1.0200820000000001E-3"/>
    <n v="0"/>
    <n v="0"/>
    <n v="0"/>
    <n v="0"/>
    <n v="0"/>
    <n v="0"/>
    <n v="0"/>
    <n v="7.9945400000000001E-4"/>
    <n v="7.26339E-4"/>
    <n v="1.0200820000000001E-3"/>
    <n v="0"/>
    <n v="0"/>
    <n v="2.5455550000000001E-3"/>
    <n v="67666.989239999995"/>
  </r>
  <r>
    <n v="4225"/>
    <x v="13"/>
    <s v="Energy Recovery for AHUs"/>
    <b v="1"/>
    <n v="59.11710111"/>
    <s v="Warehouse and Storage"/>
    <s v="GA, Bibb County"/>
    <s v="_1000"/>
    <s v="Multizone CAV/VAV"/>
    <s v="gen2_t8_halogen"/>
    <s v="Georgia"/>
    <n v="22.625"/>
    <s v="D: Buildings with Hydronically Heated Multizone Systems"/>
    <n v="4.4540600000000002E-4"/>
    <n v="4.5921900000000002E-4"/>
    <n v="0"/>
    <n v="0"/>
    <n v="0"/>
    <n v="8.57853E-4"/>
    <n v="6.80231E-4"/>
    <n v="1.4092099999999999E-3"/>
    <n v="0"/>
    <n v="0"/>
    <n v="1.6170889999999999E-3"/>
    <n v="0"/>
    <n v="0"/>
    <n v="0"/>
    <n v="0"/>
    <n v="2.4749419999999999E-3"/>
    <n v="6.80231E-4"/>
    <n v="1.4092099999999999E-3"/>
    <n v="0"/>
    <n v="0"/>
    <n v="4.5638229999999998E-3"/>
    <n v="59117.101110000003"/>
  </r>
  <r>
    <n v="5292"/>
    <x v="13"/>
    <s v="Energy Recovery for AHUs"/>
    <b v="1"/>
    <n v="0.61770916799999998"/>
    <s v="Warehouse and Storage"/>
    <s v="GA, Bibb County"/>
    <s v="200001_400000"/>
    <s v="Small Packaged Unit"/>
    <s v="gen4_led"/>
    <s v="Georgia"/>
    <n v="4.1921851849999996"/>
    <s v="A: Non Food-Service Buildings with Small Packaged Units"/>
    <n v="2.4504600000000001E-4"/>
    <n v="3.1060000000000001E-4"/>
    <n v="0"/>
    <n v="0"/>
    <n v="0"/>
    <n v="3.2200000000000002E-4"/>
    <n v="1.5829500000000001E-3"/>
    <n v="6.4483100000000001E-4"/>
    <n v="0"/>
    <n v="0"/>
    <n v="1.00994E-4"/>
    <n v="0"/>
    <n v="0"/>
    <n v="0"/>
    <n v="0"/>
    <n v="4.22994E-4"/>
    <n v="1.5829500000000001E-3"/>
    <n v="6.4483100000000001E-4"/>
    <n v="0"/>
    <n v="0"/>
    <n v="2.6507750000000002E-3"/>
    <n v="185312.75030000001"/>
  </r>
  <r>
    <n v="5294"/>
    <x v="13"/>
    <s v="Energy Recovery for AHUs"/>
    <b v="1"/>
    <n v="2.1122781700000002"/>
    <s v="Warehouse and Storage"/>
    <s v="GA, Bibb County"/>
    <s v="100001_150000"/>
    <s v="Small Packaged Unit"/>
    <s v="gen2_t8_halogen"/>
    <s v="Georgia"/>
    <n v="5.5"/>
    <s v="A: Non Food-Service Buildings with Small Packaged Units"/>
    <n v="4.8361900000000002E-4"/>
    <n v="5.6413000000000004E-4"/>
    <n v="0"/>
    <n v="0"/>
    <n v="0"/>
    <n v="6.7787499999999998E-4"/>
    <n v="2.2191559999999999E-3"/>
    <n v="1.5545940000000001E-3"/>
    <n v="0"/>
    <n v="0"/>
    <n v="5.03456E-4"/>
    <n v="0"/>
    <n v="0"/>
    <n v="0"/>
    <n v="0"/>
    <n v="1.181332E-3"/>
    <n v="2.2191559999999999E-3"/>
    <n v="1.5545940000000001E-3"/>
    <n v="0"/>
    <n v="0"/>
    <n v="4.9550820000000004E-3"/>
    <n v="264034.77130000002"/>
  </r>
  <r>
    <n v="5295"/>
    <x v="13"/>
    <s v="Energy Recovery for AHUs"/>
    <b v="1"/>
    <n v="3.6561414889999999"/>
    <s v="Warehouse and Storage"/>
    <s v="GA, Bibb County"/>
    <s v="80001_100000"/>
    <s v="Small Packaged Unit"/>
    <s v="gen2_t8_halogen"/>
    <s v="Georgia"/>
    <n v="6.8263271599999999"/>
    <s v="A: Non Food-Service Buildings with Small Packaged Units"/>
    <n v="6.9308E-4"/>
    <n v="8.5438199999999999E-4"/>
    <n v="0"/>
    <n v="0"/>
    <n v="0"/>
    <n v="1.1967939999999999E-3"/>
    <n v="3.203165E-3"/>
    <n v="2.1380879999999998E-3"/>
    <n v="0"/>
    <n v="0"/>
    <n v="1.1264129999999999E-3"/>
    <n v="0"/>
    <n v="0"/>
    <n v="0"/>
    <n v="0"/>
    <n v="2.3232079999999998E-3"/>
    <n v="3.203165E-3"/>
    <n v="2.1380879999999998E-3"/>
    <n v="0"/>
    <n v="0"/>
    <n v="7.6644260000000002E-3"/>
    <n v="329052.734"/>
  </r>
  <r>
    <n v="5297"/>
    <x v="13"/>
    <s v="Energy Recovery for AHUs"/>
    <b v="1"/>
    <n v="1.148646015"/>
    <s v="Warehouse and Storage"/>
    <s v="GA, Bibb County"/>
    <s v="150001_200000"/>
    <s v="Small Packaged Unit"/>
    <s v="gen4_led"/>
    <s v="Georgia"/>
    <n v="6.3731428570000004"/>
    <s v="A: Non Food-Service Buildings with Small Packaged Units"/>
    <n v="4.1484200000000001E-4"/>
    <n v="5.0257800000000005E-4"/>
    <n v="0"/>
    <n v="0"/>
    <n v="0"/>
    <n v="6.8141000000000002E-4"/>
    <n v="2.201756E-3"/>
    <n v="1.137861E-3"/>
    <n v="0"/>
    <n v="0"/>
    <n v="3.5021500000000002E-4"/>
    <n v="0"/>
    <n v="0"/>
    <n v="0"/>
    <n v="0"/>
    <n v="1.031625E-3"/>
    <n v="2.201756E-3"/>
    <n v="1.137861E-3"/>
    <n v="0"/>
    <n v="0"/>
    <n v="4.3712430000000004E-3"/>
    <n v="201013.0526"/>
  </r>
  <r>
    <n v="7187"/>
    <x v="13"/>
    <s v="Energy Recovery for AHUs"/>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3"/>
    <s v="Energy Recovery for AHUs"/>
    <b v="1"/>
    <n v="0.16497118999999999"/>
    <s v="Warehouse and Storage"/>
    <s v="GA, Bibb County"/>
    <s v="over_1mil"/>
    <s v="Multizone CAV/VAV"/>
    <s v="gen2_t8_halogen"/>
    <s v="Georgia"/>
    <n v="5.9849747469999999"/>
    <s v="D: Buildings with Hydronically Heated Multizone Systems"/>
    <n v="3.4354200000000001E-4"/>
    <n v="4.2597799999999998E-4"/>
    <n v="0"/>
    <n v="0"/>
    <n v="0"/>
    <n v="4.9892600000000001E-4"/>
    <n v="1.846929E-3"/>
    <n v="1.0612040000000001E-3"/>
    <n v="0"/>
    <n v="0"/>
    <n v="2.9880899999999998E-4"/>
    <n v="0"/>
    <n v="0"/>
    <n v="0"/>
    <n v="0"/>
    <n v="7.9773500000000005E-4"/>
    <n v="1.846929E-3"/>
    <n v="1.0612040000000001E-3"/>
    <n v="0"/>
    <n v="0"/>
    <n v="3.70587E-3"/>
    <n v="181468.3094"/>
  </r>
  <r>
    <n v="20450"/>
    <x v="13"/>
    <s v="Energy Recovery for AHUs"/>
    <b v="1"/>
    <n v="0.32973295000000002"/>
    <s v="Warehouse and Storage"/>
    <s v="GA, Bibb County"/>
    <s v="600001_1mil"/>
    <s v="Small Packaged Unit"/>
    <s v="gen3_t5_cfl"/>
    <s v="Georgia"/>
    <n v="5.7804861110000001"/>
    <s v="A: Non Food-Service Buildings with Small Packaged Units"/>
    <n v="5.1257199999999998E-4"/>
    <n v="6.2001700000000005E-4"/>
    <n v="0"/>
    <n v="0"/>
    <n v="0"/>
    <n v="1.200118E-3"/>
    <n v="2.5385910000000002E-3"/>
    <n v="1.464171E-3"/>
    <n v="0"/>
    <n v="0"/>
    <n v="0"/>
    <n v="0"/>
    <n v="0"/>
    <n v="0"/>
    <n v="0"/>
    <n v="1.200118E-3"/>
    <n v="2.5385910000000002E-3"/>
    <n v="1.464171E-3"/>
    <n v="0"/>
    <n v="0"/>
    <n v="5.2028789999999997E-3"/>
    <n v="263786.36"/>
  </r>
  <r>
    <n v="28219"/>
    <x v="13"/>
    <s v="Energy Recovery for AHUs"/>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4"/>
    <s v="Air Side Economizers for AHUs"/>
    <b v="1"/>
    <n v="38.539275089999997"/>
    <s v="Warehouse and Storage"/>
    <s v="GA, Bibb County"/>
    <s v="8001_12000"/>
    <s v="Small Packaged Unit"/>
    <s v="gen4_led"/>
    <s v="Georgia"/>
    <n v="9.6413888889999999"/>
    <s v="A: Non Food-Service Buildings with Small Packaged Units"/>
    <n v="1.3261060000000001E-3"/>
    <n v="1.4076049999999999E-3"/>
    <n v="0"/>
    <n v="0"/>
    <n v="0"/>
    <n v="3.389085E-3"/>
    <n v="3.6663339999999998E-3"/>
    <n v="3.650992E-3"/>
    <n v="0"/>
    <n v="0"/>
    <n v="1.972887E-3"/>
    <n v="0"/>
    <n v="0"/>
    <n v="0"/>
    <n v="0"/>
    <n v="5.3619719999999996E-3"/>
    <n v="3.6663339999999998E-3"/>
    <n v="3.650992E-3"/>
    <n v="0"/>
    <n v="0"/>
    <n v="1.2678567999999999E-2"/>
    <n v="385392.75089999998"/>
  </r>
  <r>
    <n v="619"/>
    <x v="14"/>
    <s v="Air Side Economizers for AHUs"/>
    <b v="1"/>
    <n v="7.8598335940000004"/>
    <s v="Warehouse and Storage"/>
    <s v="GA, Bibb County"/>
    <s v="30001_40000"/>
    <s v="Small Packaged Unit"/>
    <s v="gen5_led"/>
    <s v="Georgia"/>
    <n v="9.0439682539999993"/>
    <s v="A: Non Food-Service Buildings with Small Packaged Units"/>
    <n v="8.3848899999999999E-4"/>
    <n v="9.9063699999999994E-4"/>
    <n v="0"/>
    <n v="0"/>
    <n v="0"/>
    <n v="4.3284159999999999E-3"/>
    <n v="2.3120839999999998E-3"/>
    <n v="1.447474E-3"/>
    <n v="0"/>
    <n v="0"/>
    <n v="4.0131500000000002E-4"/>
    <n v="0"/>
    <n v="0"/>
    <n v="0"/>
    <n v="0"/>
    <n v="4.7297299999999997E-3"/>
    <n v="2.3120839999999998E-3"/>
    <n v="1.447474E-3"/>
    <n v="0"/>
    <n v="0"/>
    <n v="8.4892140000000001E-3"/>
    <n v="275094.17580000003"/>
  </r>
  <r>
    <n v="621"/>
    <x v="14"/>
    <s v="Air Side Economizers for AHUs"/>
    <b v="1"/>
    <n v="45.917607580000002"/>
    <s v="Warehouse and Storage"/>
    <s v="GA, Bibb County"/>
    <s v="3001_8000"/>
    <s v="Small Packaged Unit"/>
    <s v="gen2_t8_halogen"/>
    <s v="Georgia"/>
    <n v="10.579292929999999"/>
    <s v="A: Non Food-Service Buildings with Small Packaged Units"/>
    <n v="9.9202600000000002E-4"/>
    <n v="1.0654E-3"/>
    <n v="0"/>
    <n v="0"/>
    <n v="0"/>
    <n v="3.0264850000000002E-3"/>
    <n v="2.6265220000000001E-3"/>
    <n v="3.0621720000000002E-3"/>
    <n v="0"/>
    <n v="0"/>
    <n v="4.0126799999999998E-4"/>
    <n v="0"/>
    <n v="0"/>
    <n v="0"/>
    <n v="0"/>
    <n v="3.427753E-3"/>
    <n v="2.6265220000000001E-3"/>
    <n v="3.0621720000000002E-3"/>
    <n v="0"/>
    <n v="0"/>
    <n v="9.1164469999999997E-3"/>
    <n v="252546.84169999999"/>
  </r>
  <r>
    <n v="622"/>
    <x v="14"/>
    <s v="Air Side Economizers for AHUs"/>
    <b v="1"/>
    <n v="5.4264087559999998"/>
    <s v="Warehouse and Storage"/>
    <s v="GA, Bibb County"/>
    <s v="52001_64000"/>
    <s v="Small Packaged Unit"/>
    <s v="gen2_t8_halogen"/>
    <s v="Georgia"/>
    <n v="5.9058429119999998"/>
    <s v="A: Non Food-Service Buildings with Small Packaged Units"/>
    <n v="5.8368899999999997E-4"/>
    <n v="7.3162399999999995E-4"/>
    <n v="0"/>
    <n v="0"/>
    <n v="0"/>
    <n v="1.2031069999999999E-3"/>
    <n v="2.749886E-3"/>
    <n v="1.9274819999999999E-3"/>
    <n v="0"/>
    <n v="0"/>
    <n v="4.6186300000000002E-4"/>
    <n v="0"/>
    <n v="0"/>
    <n v="0"/>
    <n v="0"/>
    <n v="1.6649709999999999E-3"/>
    <n v="2.749886E-3"/>
    <n v="1.9274819999999999E-3"/>
    <n v="0"/>
    <n v="0"/>
    <n v="6.3423389999999998E-3"/>
    <n v="314731.70789999998"/>
  </r>
  <r>
    <n v="623"/>
    <x v="14"/>
    <s v="Air Side Economizers for AHUs"/>
    <b v="1"/>
    <n v="3.2022472799999999"/>
    <s v="Warehouse and Storage"/>
    <s v="GA, Bibb County"/>
    <s v="70001_80000"/>
    <s v="Small Packaged Unit"/>
    <s v="gen2_t8_halogen"/>
    <s v="Georgia"/>
    <n v="8.2886296300000009"/>
    <s v="A: Non Food-Service Buildings with Small Packaged Units"/>
    <n v="6.6031599999999998E-4"/>
    <n v="7.9431100000000002E-4"/>
    <n v="0"/>
    <n v="0"/>
    <n v="0"/>
    <n v="2.3611000000000001E-3"/>
    <n v="2.4177360000000002E-3"/>
    <n v="1.7246E-3"/>
    <n v="0"/>
    <n v="0"/>
    <n v="2.8900600000000002E-4"/>
    <n v="0"/>
    <n v="0"/>
    <n v="0"/>
    <n v="0"/>
    <n v="2.6501060000000002E-3"/>
    <n v="2.4177360000000002E-3"/>
    <n v="1.7246E-3"/>
    <n v="0"/>
    <n v="0"/>
    <n v="6.7924420000000001E-3"/>
    <n v="240168.546"/>
  </r>
  <r>
    <n v="624"/>
    <x v="14"/>
    <s v="Air Side Economizers for AHUs"/>
    <b v="1"/>
    <n v="12.489080810000001"/>
    <s v="Warehouse and Storage"/>
    <s v="GA, Bibb County"/>
    <s v="12001_30000"/>
    <s v="Small Packaged Unit"/>
    <s v="gen5_led"/>
    <s v="Georgia"/>
    <n v="6.8965608469999999"/>
    <s v="A: Non Food-Service Buildings with Small Packaged Units"/>
    <n v="5.6273E-4"/>
    <n v="6.7441400000000002E-4"/>
    <n v="0"/>
    <n v="0"/>
    <n v="0"/>
    <n v="9.4450299999999997E-4"/>
    <n v="2.43684E-3"/>
    <n v="1.6240860000000001E-3"/>
    <n v="0"/>
    <n v="0"/>
    <n v="1.166336E-3"/>
    <n v="0"/>
    <n v="0"/>
    <n v="0"/>
    <n v="0"/>
    <n v="2.1108390000000002E-3"/>
    <n v="2.43684E-3"/>
    <n v="1.6240860000000001E-3"/>
    <n v="0"/>
    <n v="0"/>
    <n v="6.1717650000000001E-3"/>
    <n v="262270.69709999999"/>
  </r>
  <r>
    <n v="3981"/>
    <x v="14"/>
    <s v="Air Side Economizers for AHUs"/>
    <b v="1"/>
    <n v="33.833494620000003"/>
    <s v="Warehouse and Storage"/>
    <s v="GA, Bibb County"/>
    <s v="1001_3000"/>
    <s v="Small Packaged Unit"/>
    <s v="gen5_led"/>
    <s v="Georgia"/>
    <n v="11.03333333"/>
    <s v="A: Non Food-Service Buildings with Small Packaged Units"/>
    <n v="2.8696599999999999E-4"/>
    <n v="3.0359000000000001E-4"/>
    <n v="0"/>
    <n v="0"/>
    <n v="0"/>
    <n v="8.0137800000000005E-4"/>
    <n v="7.26339E-4"/>
    <n v="1.0200820000000001E-3"/>
    <n v="0"/>
    <n v="0"/>
    <n v="0"/>
    <n v="0"/>
    <n v="0"/>
    <n v="0"/>
    <n v="0"/>
    <n v="8.0137800000000005E-4"/>
    <n v="7.26339E-4"/>
    <n v="1.0200820000000001E-3"/>
    <n v="0"/>
    <n v="0"/>
    <n v="2.5474790000000001E-3"/>
    <n v="67666.989239999995"/>
  </r>
  <r>
    <n v="4225"/>
    <x v="14"/>
    <s v="Air Side Economizers for AHUs"/>
    <b v="1"/>
    <n v="59.11710111"/>
    <s v="Warehouse and Storage"/>
    <s v="GA, Bibb County"/>
    <s v="_1000"/>
    <s v="Multizone CAV/VAV"/>
    <s v="gen2_t8_halogen"/>
    <s v="Georgia"/>
    <n v="22.544444439999999"/>
    <s v="D: Buildings with Hydronically Heated Multizone Systems"/>
    <n v="4.43645E-4"/>
    <n v="4.5723699999999999E-4"/>
    <n v="0"/>
    <n v="0"/>
    <n v="0"/>
    <n v="8.3992300000000002E-4"/>
    <n v="6.80231E-4"/>
    <n v="1.4092099999999999E-3"/>
    <n v="0"/>
    <n v="0"/>
    <n v="1.6182099999999999E-3"/>
    <n v="0"/>
    <n v="0"/>
    <n v="0"/>
    <n v="0"/>
    <n v="2.4581329999999999E-3"/>
    <n v="6.80231E-4"/>
    <n v="1.4092099999999999E-3"/>
    <n v="0"/>
    <n v="0"/>
    <n v="4.5475730000000001E-3"/>
    <n v="59117.101110000003"/>
  </r>
  <r>
    <n v="5292"/>
    <x v="14"/>
    <s v="Air Side Economizers for AHUs"/>
    <b v="1"/>
    <n v="0.61770916799999998"/>
    <s v="Warehouse and Storage"/>
    <s v="GA, Bibb County"/>
    <s v="200001_400000"/>
    <s v="Small Packaged Unit"/>
    <s v="gen4_led"/>
    <s v="Georgia"/>
    <n v="4.1793796299999997"/>
    <s v="A: Non Food-Service Buildings with Small Packaged Units"/>
    <n v="2.4444000000000001E-4"/>
    <n v="3.0959899999999997E-4"/>
    <n v="0"/>
    <n v="0"/>
    <n v="0"/>
    <n v="3.13212E-4"/>
    <n v="1.5829500000000001E-3"/>
    <n v="6.4483100000000001E-4"/>
    <n v="0"/>
    <n v="0"/>
    <n v="1.01679E-4"/>
    <n v="0"/>
    <n v="0"/>
    <n v="0"/>
    <n v="0"/>
    <n v="4.1489100000000002E-4"/>
    <n v="1.5829500000000001E-3"/>
    <n v="6.4483100000000001E-4"/>
    <n v="0"/>
    <n v="0"/>
    <n v="2.6426779999999999E-3"/>
    <n v="185312.75030000001"/>
  </r>
  <r>
    <n v="5294"/>
    <x v="14"/>
    <s v="Air Side Economizers for AHUs"/>
    <b v="1"/>
    <n v="2.1122781700000002"/>
    <s v="Warehouse and Storage"/>
    <s v="GA, Bibb County"/>
    <s v="100001_150000"/>
    <s v="Small Packaged Unit"/>
    <s v="gen2_t8_halogen"/>
    <s v="Georgia"/>
    <n v="5.4942000000000002"/>
    <s v="A: Non Food-Service Buildings with Small Packaged Units"/>
    <n v="4.8314899999999999E-4"/>
    <n v="5.6342299999999996E-4"/>
    <n v="0"/>
    <n v="0"/>
    <n v="0"/>
    <n v="6.7106800000000003E-4"/>
    <n v="2.2191559999999999E-3"/>
    <n v="1.5545940000000001E-3"/>
    <n v="0"/>
    <n v="0"/>
    <n v="5.0503799999999997E-4"/>
    <n v="0"/>
    <n v="0"/>
    <n v="0"/>
    <n v="0"/>
    <n v="1.1761059999999999E-3"/>
    <n v="2.2191559999999999E-3"/>
    <n v="1.5545940000000001E-3"/>
    <n v="0"/>
    <n v="0"/>
    <n v="4.9498570000000002E-3"/>
    <n v="264034.77130000002"/>
  </r>
  <r>
    <n v="5295"/>
    <x v="14"/>
    <s v="Air Side Economizers for AHUs"/>
    <b v="1"/>
    <n v="3.6561414889999999"/>
    <s v="Warehouse and Storage"/>
    <s v="GA, Bibb County"/>
    <s v="80001_100000"/>
    <s v="Small Packaged Unit"/>
    <s v="gen2_t8_halogen"/>
    <s v="Georgia"/>
    <n v="6.8339814810000004"/>
    <s v="A: Non Food-Service Buildings with Small Packaged Units"/>
    <n v="6.9296600000000005E-4"/>
    <n v="8.5432399999999995E-4"/>
    <n v="0"/>
    <n v="0"/>
    <n v="0"/>
    <n v="1.1846999999999999E-3"/>
    <n v="3.203165E-3"/>
    <n v="2.1380879999999998E-3"/>
    <n v="0"/>
    <n v="0"/>
    <n v="1.147136E-3"/>
    <n v="0"/>
    <n v="0"/>
    <n v="0"/>
    <n v="0"/>
    <n v="2.3318359999999999E-3"/>
    <n v="3.203165E-3"/>
    <n v="2.1380879999999998E-3"/>
    <n v="0"/>
    <n v="0"/>
    <n v="7.67302E-3"/>
    <n v="329052.734"/>
  </r>
  <r>
    <n v="5297"/>
    <x v="14"/>
    <s v="Air Side Economizers for AHUs"/>
    <b v="1"/>
    <n v="1.148646015"/>
    <s v="Warehouse and Storage"/>
    <s v="GA, Bibb County"/>
    <s v="150001_200000"/>
    <s v="Small Packaged Unit"/>
    <s v="gen4_led"/>
    <s v="Georgia"/>
    <n v="6.3585873020000001"/>
    <s v="A: Non Food-Service Buildings with Small Packaged Units"/>
    <n v="4.1395800000000002E-4"/>
    <n v="5.0129000000000005E-4"/>
    <n v="0"/>
    <n v="0"/>
    <n v="0"/>
    <n v="6.6955400000000005E-4"/>
    <n v="2.201756E-3"/>
    <n v="1.137861E-3"/>
    <n v="0"/>
    <n v="0"/>
    <n v="3.5207700000000001E-4"/>
    <n v="0"/>
    <n v="0"/>
    <n v="0"/>
    <n v="0"/>
    <n v="1.0216310000000001E-3"/>
    <n v="2.201756E-3"/>
    <n v="1.137861E-3"/>
    <n v="0"/>
    <n v="0"/>
    <n v="4.3612599999999996E-3"/>
    <n v="201013.0526"/>
  </r>
  <r>
    <n v="7187"/>
    <x v="14"/>
    <s v="Air Side Economizers for AHUs"/>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4"/>
    <s v="Air Side Economizers for AHUs"/>
    <b v="1"/>
    <n v="0.16497118999999999"/>
    <s v="Warehouse and Storage"/>
    <s v="GA, Bibb County"/>
    <s v="over_1mil"/>
    <s v="Multizone CAV/VAV"/>
    <s v="gen2_t8_halogen"/>
    <s v="Georgia"/>
    <n v="5.9822929289999998"/>
    <s v="D: Buildings with Hydronically Heated Multizone Systems"/>
    <n v="3.4258699999999999E-4"/>
    <n v="4.24922E-4"/>
    <n v="0"/>
    <n v="0"/>
    <n v="0"/>
    <n v="4.8087899999999997E-4"/>
    <n v="1.846929E-3"/>
    <n v="1.0612040000000001E-3"/>
    <n v="0"/>
    <n v="0"/>
    <n v="3.1519600000000001E-4"/>
    <n v="0"/>
    <n v="0"/>
    <n v="0"/>
    <n v="0"/>
    <n v="7.9607400000000002E-4"/>
    <n v="1.846929E-3"/>
    <n v="1.0612040000000001E-3"/>
    <n v="0"/>
    <n v="0"/>
    <n v="3.704209E-3"/>
    <n v="181468.3094"/>
  </r>
  <r>
    <n v="20450"/>
    <x v="14"/>
    <s v="Air Side Economizers for AHUs"/>
    <b v="1"/>
    <n v="0.32973295000000002"/>
    <s v="Warehouse and Storage"/>
    <s v="GA, Bibb County"/>
    <s v="600001_1mil"/>
    <s v="Small Packaged Unit"/>
    <s v="gen3_t5_cfl"/>
    <s v="Georgia"/>
    <n v="5.7749479170000004"/>
    <s v="A: Non Food-Service Buildings with Small Packaged Units"/>
    <n v="5.1240200000000002E-4"/>
    <n v="6.1942300000000002E-4"/>
    <n v="0"/>
    <n v="0"/>
    <n v="0"/>
    <n v="1.1951329999999999E-3"/>
    <n v="2.5385910000000002E-3"/>
    <n v="1.464171E-3"/>
    <n v="0"/>
    <n v="0"/>
    <n v="0"/>
    <n v="0"/>
    <n v="0"/>
    <n v="0"/>
    <n v="0"/>
    <n v="1.1951329999999999E-3"/>
    <n v="2.5385910000000002E-3"/>
    <n v="1.464171E-3"/>
    <n v="0"/>
    <n v="0"/>
    <n v="5.1978939999999998E-3"/>
    <n v="263786.36"/>
  </r>
  <r>
    <n v="28219"/>
    <x v="14"/>
    <s v="Air Side Economizers for AHUs"/>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5"/>
    <s v="VRF with DOAS, 25pct Heat Pump Upsizing Allowance"/>
    <b v="1"/>
    <n v="38.539275089999997"/>
    <s v="Warehouse and Storage"/>
    <s v="GA, Bibb County"/>
    <s v="8001_12000"/>
    <s v="Small Packaged Unit"/>
    <s v="gen4_led"/>
    <s v="Georgia"/>
    <n v="7.091111111"/>
    <s v="A: Non Food-Service Buildings with Small Packaged Units"/>
    <n v="1.0542699999999999E-3"/>
    <n v="1.1045E-3"/>
    <n v="0"/>
    <n v="0"/>
    <n v="0"/>
    <n v="1.879375E-3"/>
    <n v="3.6663339999999998E-3"/>
    <n v="3.650992E-3"/>
    <n v="0"/>
    <n v="0"/>
    <n v="1.28579E-4"/>
    <n v="0"/>
    <n v="0"/>
    <n v="0"/>
    <n v="0"/>
    <n v="2.0079540000000002E-3"/>
    <n v="3.6663339999999998E-3"/>
    <n v="3.650992E-3"/>
    <n v="0"/>
    <n v="0"/>
    <n v="9.3249149999999996E-3"/>
    <n v="385392.75089999998"/>
  </r>
  <r>
    <n v="619"/>
    <x v="15"/>
    <s v="VRF with DOAS, 25pct Heat Pump Upsizing Allowance"/>
    <b v="1"/>
    <n v="7.8598335940000004"/>
    <s v="Warehouse and Storage"/>
    <s v="GA, Bibb County"/>
    <s v="30001_40000"/>
    <s v="Small Packaged Unit"/>
    <s v="gen5_led"/>
    <s v="Georgia"/>
    <n v="5.8375396830000001"/>
    <s v="A: Non Food-Service Buildings with Small Packaged Units"/>
    <n v="5.3429499999999995E-4"/>
    <n v="6.4946700000000003E-4"/>
    <n v="0"/>
    <n v="0"/>
    <n v="0"/>
    <n v="1.652936E-3"/>
    <n v="2.3120839999999998E-3"/>
    <n v="1.447474E-3"/>
    <n v="0"/>
    <n v="0"/>
    <n v="6.7047199999999997E-5"/>
    <n v="0"/>
    <n v="0"/>
    <n v="0"/>
    <n v="0"/>
    <n v="1.719983E-3"/>
    <n v="2.3120839999999998E-3"/>
    <n v="1.447474E-3"/>
    <n v="0"/>
    <n v="0"/>
    <n v="5.479467E-3"/>
    <n v="275094.17580000003"/>
  </r>
  <r>
    <n v="621"/>
    <x v="15"/>
    <s v="VRF with DOAS, 25pct Heat Pump Upsizing Allowance"/>
    <b v="1"/>
    <n v="45.917607580000002"/>
    <s v="Warehouse and Storage"/>
    <s v="GA, Bibb County"/>
    <s v="3001_8000"/>
    <s v="Small Packaged Unit"/>
    <s v="gen2_t8_halogen"/>
    <s v="Georgia"/>
    <n v="8.1651515149999998"/>
    <s v="A: Non Food-Service Buildings with Small Packaged Units"/>
    <n v="7.8742799999999996E-4"/>
    <n v="8.3835799999999999E-4"/>
    <n v="0"/>
    <n v="0"/>
    <n v="0"/>
    <n v="1.3448139999999999E-3"/>
    <n v="2.6265220000000001E-3"/>
    <n v="3.0621720000000002E-3"/>
    <n v="0"/>
    <n v="0"/>
    <n v="2.61129E-6"/>
    <n v="0"/>
    <n v="0"/>
    <n v="0"/>
    <n v="0"/>
    <n v="1.347425E-3"/>
    <n v="2.6265220000000001E-3"/>
    <n v="3.0621720000000002E-3"/>
    <n v="0"/>
    <n v="0"/>
    <n v="7.0361199999999999E-3"/>
    <n v="252546.84169999999"/>
  </r>
  <r>
    <n v="622"/>
    <x v="15"/>
    <s v="VRF with DOAS, 25pct Heat Pump Upsizing Allowance"/>
    <b v="1"/>
    <n v="5.4264087559999998"/>
    <s v="Warehouse and Storage"/>
    <s v="GA, Bibb County"/>
    <s v="52001_64000"/>
    <s v="Small Packaged Unit"/>
    <s v="gen2_t8_halogen"/>
    <s v="Georgia"/>
    <n v="5.4515804599999997"/>
    <s v="A: Non Food-Service Buildings with Small Packaged Units"/>
    <n v="5.5939E-4"/>
    <n v="6.9627800000000004E-4"/>
    <n v="0"/>
    <n v="0"/>
    <n v="0"/>
    <n v="1.150543E-3"/>
    <n v="2.749886E-3"/>
    <n v="1.9274819999999999E-3"/>
    <n v="0"/>
    <n v="0"/>
    <n v="2.6539100000000001E-5"/>
    <n v="0"/>
    <n v="0"/>
    <n v="0"/>
    <n v="0"/>
    <n v="1.177083E-3"/>
    <n v="2.749886E-3"/>
    <n v="1.9274819999999999E-3"/>
    <n v="0"/>
    <n v="0"/>
    <n v="5.8545020000000001E-3"/>
    <n v="314731.70789999998"/>
  </r>
  <r>
    <n v="623"/>
    <x v="15"/>
    <s v="VRF with DOAS, 25pct Heat Pump Upsizing Allowance"/>
    <b v="1"/>
    <n v="3.2022472799999999"/>
    <s v="Warehouse and Storage"/>
    <s v="GA, Bibb County"/>
    <s v="70001_80000"/>
    <s v="Small Packaged Unit"/>
    <s v="gen2_t8_halogen"/>
    <s v="Georgia"/>
    <n v="6.2955925930000003"/>
    <s v="A: Non Food-Service Buildings with Small Packaged Units"/>
    <n v="4.9721800000000001E-4"/>
    <n v="6.1447200000000002E-4"/>
    <n v="0"/>
    <n v="0"/>
    <n v="0"/>
    <n v="1.0104000000000001E-3"/>
    <n v="2.4177360000000002E-3"/>
    <n v="1.7246E-3"/>
    <n v="0"/>
    <n v="0"/>
    <n v="6.4041600000000002E-6"/>
    <n v="0"/>
    <n v="0"/>
    <n v="0"/>
    <n v="0"/>
    <n v="1.0168040000000001E-3"/>
    <n v="2.4177360000000002E-3"/>
    <n v="1.7246E-3"/>
    <n v="0"/>
    <n v="0"/>
    <n v="5.1591689999999999E-3"/>
    <n v="240168.546"/>
  </r>
  <r>
    <n v="624"/>
    <x v="15"/>
    <s v="VRF with DOAS, 25pct Heat Pump Upsizing Allowance"/>
    <b v="1"/>
    <n v="12.489080810000001"/>
    <s v="Warehouse and Storage"/>
    <s v="GA, Bibb County"/>
    <s v="12001_30000"/>
    <s v="Small Packaged Unit"/>
    <s v="gen5_led"/>
    <s v="Georgia"/>
    <n v="5.9354497349999997"/>
    <s v="A: Non Food-Service Buildings with Small Packaged Units"/>
    <n v="5.3276500000000004E-4"/>
    <n v="6.2823299999999996E-4"/>
    <n v="0"/>
    <n v="0"/>
    <n v="0"/>
    <n v="1.16018E-3"/>
    <n v="2.43684E-3"/>
    <n v="1.6240860000000001E-3"/>
    <n v="0"/>
    <n v="0"/>
    <n v="9.0674200000000007E-5"/>
    <n v="0"/>
    <n v="0"/>
    <n v="0"/>
    <n v="0"/>
    <n v="1.250854E-3"/>
    <n v="2.43684E-3"/>
    <n v="1.6240860000000001E-3"/>
    <n v="0"/>
    <n v="0"/>
    <n v="5.311662E-3"/>
    <n v="262270.69709999999"/>
  </r>
  <r>
    <n v="3981"/>
    <x v="15"/>
    <s v="VRF with DOAS, 25pct Heat Pump Upsizing Allowance"/>
    <b v="1"/>
    <n v="33.833494620000003"/>
    <s v="Warehouse and Storage"/>
    <s v="GA, Bibb County"/>
    <s v="1001_3000"/>
    <s v="Small Packaged Unit"/>
    <s v="gen5_led"/>
    <s v="Georgia"/>
    <n v="9.7458333330000002"/>
    <s v="A: Non Food-Service Buildings with Small Packaged Units"/>
    <n v="2.5487799999999999E-4"/>
    <n v="2.6815600000000003E-4"/>
    <n v="0"/>
    <n v="0"/>
    <n v="0"/>
    <n v="5.0410799999999996E-4"/>
    <n v="7.26339E-4"/>
    <n v="1.0200820000000001E-3"/>
    <n v="0"/>
    <n v="0"/>
    <n v="0"/>
    <n v="0"/>
    <n v="0"/>
    <n v="0"/>
    <n v="0"/>
    <n v="5.0410799999999996E-4"/>
    <n v="7.26339E-4"/>
    <n v="1.0200820000000001E-3"/>
    <n v="0"/>
    <n v="0"/>
    <n v="2.250209E-3"/>
    <n v="67666.989239999995"/>
  </r>
  <r>
    <n v="4225"/>
    <x v="15"/>
    <s v="VRF with DOAS, 25pct Heat Pump Upsizing Allowance"/>
    <b v="1"/>
    <n v="59.11710111"/>
    <s v="Warehouse and Storage"/>
    <s v="GA, Bibb County"/>
    <s v="_1000"/>
    <s v="Multizone CAV/VAV"/>
    <s v="gen2_t8_halogen"/>
    <s v="Georgia"/>
    <n v="14.188888889999999"/>
    <s v="D: Buildings with Hydronically Heated Multizone Systems"/>
    <n v="3.3552899999999999E-4"/>
    <n v="3.3621399999999999E-4"/>
    <n v="0"/>
    <n v="0"/>
    <n v="0"/>
    <n v="6.7967099999999996E-4"/>
    <n v="6.80231E-4"/>
    <n v="1.4092099999999999E-3"/>
    <n v="0"/>
    <n v="0"/>
    <n v="9.2453099999999997E-5"/>
    <n v="0"/>
    <n v="0"/>
    <n v="0"/>
    <n v="0"/>
    <n v="7.7212400000000001E-4"/>
    <n v="6.80231E-4"/>
    <n v="1.4092099999999999E-3"/>
    <n v="0"/>
    <n v="0"/>
    <n v="2.8621250000000001E-3"/>
    <n v="59117.101110000003"/>
  </r>
  <r>
    <n v="5292"/>
    <x v="15"/>
    <s v="VRF with DOAS, 25pct Heat Pump Upsizing Allowance"/>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15"/>
    <s v="VRF with DOAS, 25pct Heat Pump Upsizing Allowance"/>
    <b v="1"/>
    <n v="2.1122781700000002"/>
    <s v="Warehouse and Storage"/>
    <s v="GA, Bibb County"/>
    <s v="100001_150000"/>
    <s v="Small Packaged Unit"/>
    <s v="gen2_t8_halogen"/>
    <s v="Georgia"/>
    <n v="5.0587555560000004"/>
    <s v="A: Non Food-Service Buildings with Small Packaged Units"/>
    <n v="4.6671199999999999E-4"/>
    <n v="5.4069899999999995E-4"/>
    <n v="0"/>
    <n v="0"/>
    <n v="0"/>
    <n v="7.3767699999999995E-4"/>
    <n v="2.2191559999999999E-3"/>
    <n v="1.5545940000000001E-3"/>
    <n v="0"/>
    <n v="0"/>
    <n v="4.6147299999999998E-5"/>
    <n v="0"/>
    <n v="0"/>
    <n v="0"/>
    <n v="0"/>
    <n v="7.8382400000000002E-4"/>
    <n v="2.2191559999999999E-3"/>
    <n v="1.5545940000000001E-3"/>
    <n v="0"/>
    <n v="0"/>
    <n v="4.5575540000000001E-3"/>
    <n v="264034.77130000002"/>
  </r>
  <r>
    <n v="5295"/>
    <x v="15"/>
    <s v="VRF with DOAS, 25pct Heat Pump Upsizing Allowance"/>
    <b v="1"/>
    <n v="3.6561414889999999"/>
    <s v="Warehouse and Storage"/>
    <s v="GA, Bibb County"/>
    <s v="80001_100000"/>
    <s v="Small Packaged Unit"/>
    <s v="gen2_t8_halogen"/>
    <s v="Georgia"/>
    <n v="6.0669135799999996"/>
    <s v="A: Non Food-Service Buildings with Small Packaged Units"/>
    <n v="6.6068400000000003E-4"/>
    <n v="8.0730299999999999E-4"/>
    <n v="0"/>
    <n v="0"/>
    <n v="0"/>
    <n v="1.3856560000000001E-3"/>
    <n v="3.203165E-3"/>
    <n v="2.1380879999999998E-3"/>
    <n v="0"/>
    <n v="0"/>
    <n v="8.4866500000000005E-5"/>
    <n v="0"/>
    <n v="0"/>
    <n v="0"/>
    <n v="0"/>
    <n v="1.4705230000000001E-3"/>
    <n v="3.203165E-3"/>
    <n v="2.1380879999999998E-3"/>
    <n v="0"/>
    <n v="0"/>
    <n v="6.8117760000000003E-3"/>
    <n v="329052.734"/>
  </r>
  <r>
    <n v="5297"/>
    <x v="15"/>
    <s v="VRF with DOAS, 25pct Heat Pump Upsizing Allowance"/>
    <b v="1"/>
    <n v="1.148646015"/>
    <s v="Warehouse and Storage"/>
    <s v="GA, Bibb County"/>
    <s v="150001_200000"/>
    <s v="Small Packaged Unit"/>
    <s v="gen4_led"/>
    <s v="Georgia"/>
    <n v="5.9070476190000001"/>
    <s v="A: Non Food-Service Buildings with Small Packaged Units"/>
    <n v="4.0052499999999999E-4"/>
    <n v="4.8162500000000001E-4"/>
    <n v="0"/>
    <n v="0"/>
    <n v="0"/>
    <n v="6.8918400000000002E-4"/>
    <n v="2.201756E-3"/>
    <n v="1.137861E-3"/>
    <n v="0"/>
    <n v="0"/>
    <n v="2.2753999999999999E-5"/>
    <n v="0"/>
    <n v="0"/>
    <n v="0"/>
    <n v="0"/>
    <n v="7.1193799999999996E-4"/>
    <n v="2.201756E-3"/>
    <n v="1.137861E-3"/>
    <n v="0"/>
    <n v="0"/>
    <n v="4.0515550000000001E-3"/>
    <n v="201013.0526"/>
  </r>
  <r>
    <n v="7187"/>
    <x v="15"/>
    <s v="VRF with DOAS, 25pct Heat Pump Upsizing Allowance"/>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5"/>
    <s v="VRF with DOAS, 25pct Heat Pump Upsizing Allowance"/>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5"/>
    <s v="VRF with DOAS, 25pct Heat Pump Upsizing Allowance"/>
    <b v="0"/>
    <n v="0.32973295000000002"/>
    <s v="Warehouse and Storage"/>
    <s v="GA, Bibb County"/>
    <s v="600001_1mil"/>
    <s v="Small Packaged Unit"/>
    <s v="gen3_t5_cfl"/>
    <s v="Georgia"/>
    <n v="5.7887187500000001"/>
    <s v="A: Non Food-Service Buildings with Small Packaged Units"/>
    <n v="5.1326300000000002E-4"/>
    <n v="6.2089999999999997E-4"/>
    <n v="0"/>
    <n v="0"/>
    <n v="0"/>
    <n v="1.207528E-3"/>
    <n v="2.5385910000000002E-3"/>
    <n v="1.464171E-3"/>
    <n v="0"/>
    <n v="0"/>
    <n v="0"/>
    <n v="0"/>
    <n v="0"/>
    <n v="0"/>
    <n v="0"/>
    <n v="1.207528E-3"/>
    <n v="2.5385910000000002E-3"/>
    <n v="1.464171E-3"/>
    <n v="0"/>
    <n v="0"/>
    <n v="5.2102889999999999E-3"/>
    <n v="263786.36"/>
  </r>
  <r>
    <n v="28219"/>
    <x v="15"/>
    <s v="VRF with DOAS, 25pct Heat Pump Upsizing Allowance"/>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6"/>
    <s v="Unoccupied AHU Control"/>
    <b v="1"/>
    <n v="38.539275089999997"/>
    <s v="Warehouse and Storage"/>
    <s v="GA, Bibb County"/>
    <s v="8001_12000"/>
    <s v="Small Packaged Unit"/>
    <s v="gen4_led"/>
    <s v="Georgia"/>
    <n v="8.448611111"/>
    <s v="A: Non Food-Service Buildings with Small Packaged Units"/>
    <n v="1.144335E-3"/>
    <n v="1.2105E-3"/>
    <n v="0"/>
    <n v="0"/>
    <n v="0"/>
    <n v="1.626235E-3"/>
    <n v="3.6663339999999998E-3"/>
    <n v="3.650992E-3"/>
    <n v="0"/>
    <n v="0"/>
    <n v="2.1668519999999999E-3"/>
    <n v="0"/>
    <n v="0"/>
    <n v="0"/>
    <n v="0"/>
    <n v="3.7930870000000001E-3"/>
    <n v="3.6663339999999998E-3"/>
    <n v="3.650992E-3"/>
    <n v="0"/>
    <n v="0"/>
    <n v="1.1110047E-2"/>
    <n v="385392.75089999998"/>
  </r>
  <r>
    <n v="619"/>
    <x v="16"/>
    <s v="Unoccupied AHU Control"/>
    <b v="1"/>
    <n v="7.8598335940000004"/>
    <s v="Warehouse and Storage"/>
    <s v="GA, Bibb County"/>
    <s v="30001_40000"/>
    <s v="Small Packaged Unit"/>
    <s v="gen5_led"/>
    <s v="Georgia"/>
    <n v="6.6016666669999999"/>
    <s v="A: Non Food-Service Buildings with Small Packaged Units"/>
    <n v="5.6469699999999996E-4"/>
    <n v="7.0558899999999996E-4"/>
    <n v="0"/>
    <n v="0"/>
    <n v="0"/>
    <n v="1.8094540000000001E-3"/>
    <n v="2.3120839999999998E-3"/>
    <n v="1.447474E-3"/>
    <n v="0"/>
    <n v="0"/>
    <n v="6.2778499999999995E-4"/>
    <n v="0"/>
    <n v="0"/>
    <n v="0"/>
    <n v="0"/>
    <n v="2.4372389999999999E-3"/>
    <n v="2.3120839999999998E-3"/>
    <n v="1.447474E-3"/>
    <n v="0"/>
    <n v="0"/>
    <n v="6.196722E-3"/>
    <n v="275094.17580000003"/>
  </r>
  <r>
    <n v="621"/>
    <x v="16"/>
    <s v="Unoccupied AHU Control"/>
    <b v="1"/>
    <n v="45.917607580000002"/>
    <s v="Warehouse and Storage"/>
    <s v="GA, Bibb County"/>
    <s v="3001_8000"/>
    <s v="Small Packaged Unit"/>
    <s v="gen2_t8_halogen"/>
    <s v="Georgia"/>
    <n v="9.0378787880000004"/>
    <s v="A: Non Food-Service Buildings with Small Packaged Units"/>
    <n v="8.4260599999999998E-4"/>
    <n v="9.03458E-4"/>
    <n v="0"/>
    <n v="0"/>
    <n v="0"/>
    <n v="1.62901E-3"/>
    <n v="2.6265220000000001E-3"/>
    <n v="3.0621720000000002E-3"/>
    <n v="0"/>
    <n v="0"/>
    <n v="4.7046700000000002E-4"/>
    <n v="0"/>
    <n v="0"/>
    <n v="0"/>
    <n v="0"/>
    <n v="2.0994770000000002E-3"/>
    <n v="2.6265220000000001E-3"/>
    <n v="3.0621720000000002E-3"/>
    <n v="0"/>
    <n v="0"/>
    <n v="7.788171E-3"/>
    <n v="252546.84169999999"/>
  </r>
  <r>
    <n v="622"/>
    <x v="16"/>
    <s v="Unoccupied AHU Control"/>
    <b v="1"/>
    <n v="5.4264087559999998"/>
    <s v="Warehouse and Storage"/>
    <s v="GA, Bibb County"/>
    <s v="52001_64000"/>
    <s v="Small Packaged Unit"/>
    <s v="gen2_t8_halogen"/>
    <s v="Georgia"/>
    <n v="5.8589559390000003"/>
    <s v="A: Non Food-Service Buildings with Small Packaged Units"/>
    <n v="5.7929300000000004E-4"/>
    <n v="7.2623700000000002E-4"/>
    <n v="0"/>
    <n v="0"/>
    <n v="0"/>
    <n v="1.1644820000000001E-3"/>
    <n v="2.749886E-3"/>
    <n v="1.9274819999999999E-3"/>
    <n v="0"/>
    <n v="0"/>
    <n v="4.5018800000000002E-4"/>
    <n v="0"/>
    <n v="0"/>
    <n v="0"/>
    <n v="0"/>
    <n v="1.6146699999999999E-3"/>
    <n v="2.749886E-3"/>
    <n v="1.9274819999999999E-3"/>
    <n v="0"/>
    <n v="0"/>
    <n v="6.2919860000000003E-3"/>
    <n v="314731.70789999998"/>
  </r>
  <r>
    <n v="623"/>
    <x v="16"/>
    <s v="Unoccupied AHU Control"/>
    <b v="1"/>
    <n v="3.2022472799999999"/>
    <s v="Warehouse and Storage"/>
    <s v="GA, Bibb County"/>
    <s v="70001_80000"/>
    <s v="Small Packaged Unit"/>
    <s v="gen2_t8_halogen"/>
    <s v="Georgia"/>
    <n v="6.7542222220000001"/>
    <s v="A: Non Food-Service Buildings with Small Packaged Units"/>
    <n v="5.1363899999999998E-4"/>
    <n v="6.3999700000000001E-4"/>
    <n v="0"/>
    <n v="0"/>
    <n v="0"/>
    <n v="1.018321E-3"/>
    <n v="2.4177360000000002E-3"/>
    <n v="1.7246E-3"/>
    <n v="0"/>
    <n v="0"/>
    <n v="3.7435499999999999E-4"/>
    <n v="0"/>
    <n v="0"/>
    <n v="0"/>
    <n v="0"/>
    <n v="1.392676E-3"/>
    <n v="2.4177360000000002E-3"/>
    <n v="1.7246E-3"/>
    <n v="0"/>
    <n v="0"/>
    <n v="5.5350110000000003E-3"/>
    <n v="240168.546"/>
  </r>
  <r>
    <n v="624"/>
    <x v="16"/>
    <s v="Unoccupied AHU Control"/>
    <b v="1"/>
    <n v="12.489080810000001"/>
    <s v="Warehouse and Storage"/>
    <s v="GA, Bibb County"/>
    <s v="12001_30000"/>
    <s v="Small Packaged Unit"/>
    <s v="gen5_led"/>
    <s v="Georgia"/>
    <n v="6.8559523809999998"/>
    <s v="A: Non Food-Service Buildings with Small Packaged Units"/>
    <n v="5.5981399999999995E-4"/>
    <n v="6.7106299999999995E-4"/>
    <n v="0"/>
    <n v="0"/>
    <n v="0"/>
    <n v="9.2686600000000004E-4"/>
    <n v="2.43684E-3"/>
    <n v="1.6240860000000001E-3"/>
    <n v="0"/>
    <n v="0"/>
    <n v="1.147632E-3"/>
    <n v="0"/>
    <n v="0"/>
    <n v="0"/>
    <n v="0"/>
    <n v="2.0744980000000001E-3"/>
    <n v="2.43684E-3"/>
    <n v="1.6240860000000001E-3"/>
    <n v="0"/>
    <n v="0"/>
    <n v="6.1354240000000004E-3"/>
    <n v="262270.69709999999"/>
  </r>
  <r>
    <n v="3981"/>
    <x v="16"/>
    <s v="Unoccupied AHU Control"/>
    <b v="1"/>
    <n v="33.833494620000003"/>
    <s v="Warehouse and Storage"/>
    <s v="GA, Bibb County"/>
    <s v="1001_3000"/>
    <s v="Small Packaged Unit"/>
    <s v="gen5_led"/>
    <s v="Georgia"/>
    <n v="10.96944444"/>
    <s v="A: Non Food-Service Buildings with Small Packaged Units"/>
    <n v="2.85493E-4"/>
    <n v="3.0182199999999998E-4"/>
    <n v="0"/>
    <n v="0"/>
    <n v="0"/>
    <n v="7.8630699999999998E-4"/>
    <n v="7.26339E-4"/>
    <n v="1.0200820000000001E-3"/>
    <n v="0"/>
    <n v="0"/>
    <n v="0"/>
    <n v="0"/>
    <n v="0"/>
    <n v="0"/>
    <n v="0"/>
    <n v="7.8630699999999998E-4"/>
    <n v="7.26339E-4"/>
    <n v="1.0200820000000001E-3"/>
    <n v="0"/>
    <n v="0"/>
    <n v="2.5327280000000001E-3"/>
    <n v="67666.989239999995"/>
  </r>
  <r>
    <n v="4225"/>
    <x v="16"/>
    <s v="Unoccupied AHU Control"/>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6"/>
    <s v="Unoccupied AHU Control"/>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16"/>
    <s v="Unoccupied AHU Control"/>
    <b v="0"/>
    <n v="2.1122781700000002"/>
    <s v="Warehouse and Storage"/>
    <s v="GA, Bibb County"/>
    <s v="100001_150000"/>
    <s v="Small Packaged Unit"/>
    <s v="gen2_t8_halogen"/>
    <s v="Georgia"/>
    <n v="5.5022666669999998"/>
    <s v="A: Non Food-Service Buildings with Small Packaged Units"/>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16"/>
    <s v="Unoccupied AHU Control"/>
    <b v="1"/>
    <n v="3.6561414889999999"/>
    <s v="Warehouse and Storage"/>
    <s v="GA, Bibb County"/>
    <s v="80001_100000"/>
    <s v="Small Packaged Unit"/>
    <s v="gen2_t8_halogen"/>
    <s v="Georgia"/>
    <n v="6.7730246909999998"/>
    <s v="A: Non Food-Service Buildings with Small Packaged Units"/>
    <n v="6.8737400000000004E-4"/>
    <n v="8.4765299999999997E-4"/>
    <n v="0"/>
    <n v="0"/>
    <n v="0"/>
    <n v="1.1446410000000001E-3"/>
    <n v="3.203165E-3"/>
    <n v="2.1380879999999998E-3"/>
    <n v="0"/>
    <n v="0"/>
    <n v="1.1186849999999999E-3"/>
    <n v="0"/>
    <n v="0"/>
    <n v="0"/>
    <n v="0"/>
    <n v="2.263326E-3"/>
    <n v="3.203165E-3"/>
    <n v="2.1380879999999998E-3"/>
    <n v="0"/>
    <n v="0"/>
    <n v="7.6045799999999997E-3"/>
    <n v="329052.734"/>
  </r>
  <r>
    <n v="5297"/>
    <x v="16"/>
    <s v="Unoccupied AHU Control"/>
    <b v="0"/>
    <n v="1.148646015"/>
    <s v="Warehouse and Storage"/>
    <s v="GA, Bibb County"/>
    <s v="150001_200000"/>
    <s v="Small Packaged Unit"/>
    <s v="gen4_led"/>
    <s v="Georgia"/>
    <n v="6.3759206349999999"/>
    <s v="A: Non Food-Service Buildings with Small Packaged Units"/>
    <n v="4.14972E-4"/>
    <n v="5.0274E-4"/>
    <n v="0"/>
    <n v="0"/>
    <n v="0"/>
    <n v="6.8207499999999998E-4"/>
    <n v="2.201756E-3"/>
    <n v="1.137861E-3"/>
    <n v="0"/>
    <n v="0"/>
    <n v="3.5144499999999998E-4"/>
    <n v="0"/>
    <n v="0"/>
    <n v="0"/>
    <n v="0"/>
    <n v="1.03352E-3"/>
    <n v="2.201756E-3"/>
    <n v="1.137861E-3"/>
    <n v="0"/>
    <n v="0"/>
    <n v="4.3731480000000003E-3"/>
    <n v="201013.0526"/>
  </r>
  <r>
    <n v="7187"/>
    <x v="16"/>
    <s v="Unoccupied AHU Control"/>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6"/>
    <s v="Unoccupied AHU Control"/>
    <b v="1"/>
    <n v="0.16497118999999999"/>
    <s v="Warehouse and Storage"/>
    <s v="GA, Bibb County"/>
    <s v="over_1mil"/>
    <s v="Multizone CAV/VAV"/>
    <s v="gen2_t8_halogen"/>
    <s v="Georgia"/>
    <n v="5.9616515149999998"/>
    <s v="D: Buildings with Hydronically Heated Multizone Systems"/>
    <n v="3.41882E-4"/>
    <n v="4.24055E-4"/>
    <n v="0"/>
    <n v="0"/>
    <n v="0"/>
    <n v="4.8064599999999999E-4"/>
    <n v="1.846929E-3"/>
    <n v="1.0612040000000001E-3"/>
    <n v="0"/>
    <n v="0"/>
    <n v="3.02649E-4"/>
    <n v="0"/>
    <n v="0"/>
    <n v="0"/>
    <n v="0"/>
    <n v="7.8329500000000004E-4"/>
    <n v="1.846929E-3"/>
    <n v="1.0612040000000001E-3"/>
    <n v="0"/>
    <n v="0"/>
    <n v="3.6914280000000001E-3"/>
    <n v="181468.3094"/>
  </r>
  <r>
    <n v="20450"/>
    <x v="16"/>
    <s v="Unoccupied AHU Control"/>
    <b v="1"/>
    <n v="0.32973295000000002"/>
    <s v="Warehouse and Storage"/>
    <s v="GA, Bibb County"/>
    <s v="600001_1mil"/>
    <s v="Small Packaged Unit"/>
    <s v="gen3_t5_cfl"/>
    <s v="Georgia"/>
    <n v="5.730798611"/>
    <s v="A: Non Food-Service Buildings with Small Packaged Units"/>
    <n v="5.0783299999999996E-4"/>
    <n v="6.1468799999999995E-4"/>
    <n v="0"/>
    <n v="0"/>
    <n v="0"/>
    <n v="1.155395E-3"/>
    <n v="2.5385910000000002E-3"/>
    <n v="1.464171E-3"/>
    <n v="0"/>
    <n v="0"/>
    <n v="0"/>
    <n v="0"/>
    <n v="0"/>
    <n v="0"/>
    <n v="0"/>
    <n v="1.155395E-3"/>
    <n v="2.5385910000000002E-3"/>
    <n v="1.464171E-3"/>
    <n v="0"/>
    <n v="0"/>
    <n v="5.158157E-3"/>
    <n v="263786.36"/>
  </r>
  <r>
    <n v="28219"/>
    <x v="16"/>
    <s v="Unoccupied AHU Control"/>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7"/>
    <s v="Variable Speed HP RTU, Electric Backup, Energy Recovery"/>
    <b v="1"/>
    <n v="38.539275089999997"/>
    <s v="Warehouse and Storage"/>
    <s v="GA, Bibb County"/>
    <s v="8001_12000"/>
    <s v="Small Packaged Unit"/>
    <s v="gen4_led"/>
    <s v="Georgia"/>
    <n v="7.2252777779999997"/>
    <s v="A: Non Food-Service Buildings with Small Packaged Units"/>
    <n v="1.070699E-3"/>
    <n v="1.125535E-3"/>
    <n v="0"/>
    <n v="0"/>
    <n v="0"/>
    <n v="2.0558059999999999E-3"/>
    <n v="3.6663339999999998E-3"/>
    <n v="3.650992E-3"/>
    <n v="0"/>
    <n v="0"/>
    <n v="1.28579E-4"/>
    <n v="0"/>
    <n v="0"/>
    <n v="0"/>
    <n v="0"/>
    <n v="2.1843850000000001E-3"/>
    <n v="3.6663339999999998E-3"/>
    <n v="3.650992E-3"/>
    <n v="0"/>
    <n v="0"/>
    <n v="9.5013460000000008E-3"/>
    <n v="385392.75089999998"/>
  </r>
  <r>
    <n v="619"/>
    <x v="17"/>
    <s v="Variable Speed HP RTU, Electric Backup, Energy Recovery"/>
    <b v="1"/>
    <n v="7.8598335940000004"/>
    <s v="Warehouse and Storage"/>
    <s v="GA, Bibb County"/>
    <s v="30001_40000"/>
    <s v="Small Packaged Unit"/>
    <s v="gen5_led"/>
    <s v="Georgia"/>
    <n v="6.5790476189999998"/>
    <s v="A: Non Food-Service Buildings with Small Packaged Units"/>
    <n v="6.2016399999999998E-4"/>
    <n v="7.3245199999999997E-4"/>
    <n v="0"/>
    <n v="0"/>
    <n v="0"/>
    <n v="2.3497050000000001E-3"/>
    <n v="2.3120839999999998E-3"/>
    <n v="1.447474E-3"/>
    <n v="0"/>
    <n v="0"/>
    <n v="6.6302200000000004E-5"/>
    <n v="0"/>
    <n v="0"/>
    <n v="0"/>
    <n v="0"/>
    <n v="2.416007E-3"/>
    <n v="2.3120839999999998E-3"/>
    <n v="1.447474E-3"/>
    <n v="0"/>
    <n v="0"/>
    <n v="6.175491E-3"/>
    <n v="275094.17580000003"/>
  </r>
  <r>
    <n v="621"/>
    <x v="17"/>
    <s v="Variable Speed HP RTU, Electric Backup, Energy Recovery"/>
    <b v="1"/>
    <n v="45.917607580000002"/>
    <s v="Warehouse and Storage"/>
    <s v="GA, Bibb County"/>
    <s v="3001_8000"/>
    <s v="Small Packaged Unit"/>
    <s v="gen2_t8_halogen"/>
    <s v="Georgia"/>
    <n v="8.6212121209999992"/>
    <s v="A: Non Food-Service Buildings with Small Packaged Units"/>
    <n v="8.30757E-4"/>
    <n v="8.8520700000000005E-4"/>
    <n v="0"/>
    <n v="0"/>
    <n v="0"/>
    <n v="1.738248E-3"/>
    <n v="2.6265220000000001E-3"/>
    <n v="3.0621720000000002E-3"/>
    <n v="0"/>
    <n v="0"/>
    <n v="2.61129E-6"/>
    <n v="0"/>
    <n v="0"/>
    <n v="0"/>
    <n v="0"/>
    <n v="1.7408600000000001E-3"/>
    <n v="2.6265220000000001E-3"/>
    <n v="3.0621720000000002E-3"/>
    <n v="0"/>
    <n v="0"/>
    <n v="7.4291189999999997E-3"/>
    <n v="252546.84169999999"/>
  </r>
  <r>
    <n v="622"/>
    <x v="17"/>
    <s v="Variable Speed HP RTU, Electric Backup, Energy Recovery"/>
    <b v="1"/>
    <n v="5.4264087559999998"/>
    <s v="Warehouse and Storage"/>
    <s v="GA, Bibb County"/>
    <s v="52001_64000"/>
    <s v="Small Packaged Unit"/>
    <s v="gen2_t8_halogen"/>
    <s v="Georgia"/>
    <n v="5.2858716479999996"/>
    <s v="A: Non Food-Service Buildings with Small Packaged Units"/>
    <n v="5.4367499999999997E-4"/>
    <n v="6.7507299999999999E-4"/>
    <n v="0"/>
    <n v="0"/>
    <n v="0"/>
    <n v="9.7263899999999997E-4"/>
    <n v="2.749886E-3"/>
    <n v="1.9274819999999999E-3"/>
    <n v="0"/>
    <n v="0"/>
    <n v="2.6539100000000001E-5"/>
    <n v="0"/>
    <n v="0"/>
    <n v="0"/>
    <n v="0"/>
    <n v="9.9917800000000009E-4"/>
    <n v="2.749886E-3"/>
    <n v="1.9274819999999999E-3"/>
    <n v="0"/>
    <n v="0"/>
    <n v="5.6765460000000002E-3"/>
    <n v="314731.70789999998"/>
  </r>
  <r>
    <n v="623"/>
    <x v="17"/>
    <s v="Variable Speed HP RTU, Electric Backup, Energy Recovery"/>
    <b v="1"/>
    <n v="3.2022472799999999"/>
    <s v="Warehouse and Storage"/>
    <s v="GA, Bibb County"/>
    <s v="70001_80000"/>
    <s v="Small Packaged Unit"/>
    <s v="gen2_t8_halogen"/>
    <s v="Georgia"/>
    <n v="6.8138888890000002"/>
    <s v="A: Non Food-Service Buildings with Small Packaged Units"/>
    <n v="5.4937400000000004E-4"/>
    <n v="6.65089E-4"/>
    <n v="0"/>
    <n v="0"/>
    <n v="0"/>
    <n v="1.4351380000000001E-3"/>
    <n v="2.4177360000000002E-3"/>
    <n v="1.7246E-3"/>
    <n v="0"/>
    <n v="0"/>
    <n v="6.4041600000000002E-6"/>
    <n v="0"/>
    <n v="0"/>
    <n v="0"/>
    <n v="0"/>
    <n v="1.4415420000000001E-3"/>
    <n v="2.4177360000000002E-3"/>
    <n v="1.7246E-3"/>
    <n v="0"/>
    <n v="0"/>
    <n v="5.5839080000000003E-3"/>
    <n v="240168.546"/>
  </r>
  <r>
    <n v="624"/>
    <x v="17"/>
    <s v="Variable Speed HP RTU, Electric Backup, Energy Recovery"/>
    <b v="1"/>
    <n v="12.489080810000001"/>
    <s v="Warehouse and Storage"/>
    <s v="GA, Bibb County"/>
    <s v="12001_30000"/>
    <s v="Small Packaged Unit"/>
    <s v="gen5_led"/>
    <s v="Georgia"/>
    <n v="5.644312169"/>
    <s v="A: Non Food-Service Buildings with Small Packaged Units"/>
    <n v="5.0455300000000003E-4"/>
    <n v="5.9718499999999997E-4"/>
    <n v="0"/>
    <n v="0"/>
    <n v="0"/>
    <n v="8.9952100000000002E-4"/>
    <n v="2.43684E-3"/>
    <n v="1.6240860000000001E-3"/>
    <n v="0"/>
    <n v="0"/>
    <n v="9.0674200000000007E-5"/>
    <n v="0"/>
    <n v="0"/>
    <n v="0"/>
    <n v="0"/>
    <n v="9.9019600000000004E-4"/>
    <n v="2.43684E-3"/>
    <n v="1.6240860000000001E-3"/>
    <n v="0"/>
    <n v="0"/>
    <n v="5.0511219999999999E-3"/>
    <n v="262270.69709999999"/>
  </r>
  <r>
    <n v="3981"/>
    <x v="17"/>
    <s v="Variable Speed HP RTU, Electric Backup, Energy Recovery"/>
    <b v="1"/>
    <n v="33.833494620000003"/>
    <s v="Warehouse and Storage"/>
    <s v="GA, Bibb County"/>
    <s v="1001_3000"/>
    <s v="Small Packaged Unit"/>
    <s v="gen5_led"/>
    <s v="Georgia"/>
    <n v="9.5958333329999999"/>
    <s v="A: Non Food-Service Buildings with Small Packaged Units"/>
    <n v="2.5023599999999998E-4"/>
    <n v="2.64016E-4"/>
    <n v="0"/>
    <n v="0"/>
    <n v="0"/>
    <n v="4.6947500000000001E-4"/>
    <n v="7.26339E-4"/>
    <n v="1.0200820000000001E-3"/>
    <n v="0"/>
    <n v="0"/>
    <n v="0"/>
    <n v="0"/>
    <n v="0"/>
    <n v="0"/>
    <n v="0"/>
    <n v="4.6947500000000001E-4"/>
    <n v="7.26339E-4"/>
    <n v="1.0200820000000001E-3"/>
    <n v="0"/>
    <n v="0"/>
    <n v="2.2155759999999999E-3"/>
    <n v="67666.989239999995"/>
  </r>
  <r>
    <n v="4225"/>
    <x v="17"/>
    <s v="Variable Speed HP RTU, Electric Backup, Energy Recovery"/>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7"/>
    <s v="Variable Speed HP RTU, Electric Backup, Energy Recovery"/>
    <b v="1"/>
    <n v="0.61770916799999998"/>
    <s v="Warehouse and Storage"/>
    <s v="GA, Bibb County"/>
    <s v="200001_400000"/>
    <s v="Small Packaged Unit"/>
    <s v="gen4_led"/>
    <s v="Georgia"/>
    <n v="4.0302037039999998"/>
    <s v="A: Non Food-Service Buildings with Small Packaged Units"/>
    <n v="2.3800899999999999E-4"/>
    <n v="2.9956900000000002E-4"/>
    <n v="0"/>
    <n v="0"/>
    <n v="0"/>
    <n v="2.4200599999999999E-4"/>
    <n v="1.5829500000000001E-3"/>
    <n v="6.4483100000000001E-4"/>
    <n v="0"/>
    <n v="0"/>
    <n v="7.8559099999999998E-5"/>
    <n v="0"/>
    <n v="0"/>
    <n v="0"/>
    <n v="0"/>
    <n v="3.2056499999999998E-4"/>
    <n v="1.5829500000000001E-3"/>
    <n v="6.4483100000000001E-4"/>
    <n v="0"/>
    <n v="0"/>
    <n v="2.5483519999999998E-3"/>
    <n v="185312.75030000001"/>
  </r>
  <r>
    <n v="5294"/>
    <x v="17"/>
    <s v="Variable Speed HP RTU, Electric Backup, Energy Recovery"/>
    <b v="1"/>
    <n v="2.1122781700000002"/>
    <s v="Warehouse and Storage"/>
    <s v="GA, Bibb County"/>
    <s v="100001_150000"/>
    <s v="Small Packaged Unit"/>
    <s v="gen2_t8_halogen"/>
    <s v="Georgia"/>
    <n v="4.9192888889999997"/>
    <s v="A: Non Food-Service Buildings with Small Packaged Units"/>
    <n v="4.5438E-4"/>
    <n v="5.2572600000000001E-4"/>
    <n v="0"/>
    <n v="0"/>
    <n v="0"/>
    <n v="6.1202800000000003E-4"/>
    <n v="2.2191559999999999E-3"/>
    <n v="1.5545940000000001E-3"/>
    <n v="0"/>
    <n v="0"/>
    <n v="4.6127300000000001E-5"/>
    <n v="0"/>
    <n v="0"/>
    <n v="0"/>
    <n v="0"/>
    <n v="6.58155E-4"/>
    <n v="2.2191559999999999E-3"/>
    <n v="1.5545940000000001E-3"/>
    <n v="0"/>
    <n v="0"/>
    <n v="4.4319060000000002E-3"/>
    <n v="264034.77130000002"/>
  </r>
  <r>
    <n v="5295"/>
    <x v="17"/>
    <s v="Variable Speed HP RTU, Electric Backup, Energy Recovery"/>
    <b v="1"/>
    <n v="3.6561414889999999"/>
    <s v="Warehouse and Storage"/>
    <s v="GA, Bibb County"/>
    <s v="80001_100000"/>
    <s v="Small Packaged Unit"/>
    <s v="gen2_t8_halogen"/>
    <s v="Georgia"/>
    <n v="5.859814815"/>
    <s v="A: Non Food-Service Buildings with Small Packaged Units"/>
    <n v="6.3940799999999995E-4"/>
    <n v="7.7959600000000002E-4"/>
    <n v="0"/>
    <n v="0"/>
    <n v="0"/>
    <n v="1.153166E-3"/>
    <n v="3.203165E-3"/>
    <n v="2.1380879999999998E-3"/>
    <n v="0"/>
    <n v="0"/>
    <n v="8.4831899999999997E-5"/>
    <n v="0"/>
    <n v="0"/>
    <n v="0"/>
    <n v="0"/>
    <n v="1.2379979999999999E-3"/>
    <n v="3.203165E-3"/>
    <n v="2.1380879999999998E-3"/>
    <n v="0"/>
    <n v="0"/>
    <n v="6.5792510000000004E-3"/>
    <n v="329052.734"/>
  </r>
  <r>
    <n v="5297"/>
    <x v="17"/>
    <s v="Variable Speed HP RTU, Electric Backup, Energy Recovery"/>
    <b v="1"/>
    <n v="1.148646015"/>
    <s v="Warehouse and Storage"/>
    <s v="GA, Bibb County"/>
    <s v="150001_200000"/>
    <s v="Small Packaged Unit"/>
    <s v="gen4_led"/>
    <s v="Georgia"/>
    <n v="5.7079841269999996"/>
    <s v="A: Non Food-Service Buildings with Small Packaged Units"/>
    <n v="3.8773300000000002E-4"/>
    <n v="4.6535499999999998E-4"/>
    <n v="0"/>
    <n v="0"/>
    <n v="0"/>
    <n v="5.52649E-4"/>
    <n v="2.201756E-3"/>
    <n v="1.137861E-3"/>
    <n v="0"/>
    <n v="0"/>
    <n v="2.2743099999999999E-5"/>
    <n v="0"/>
    <n v="0"/>
    <n v="0"/>
    <n v="0"/>
    <n v="5.7539199999999998E-4"/>
    <n v="2.201756E-3"/>
    <n v="1.137861E-3"/>
    <n v="0"/>
    <n v="0"/>
    <n v="3.9150210000000003E-3"/>
    <n v="201013.0526"/>
  </r>
  <r>
    <n v="7187"/>
    <x v="17"/>
    <s v="Variable Speed HP RTU, Electric Backup, Energy Recovery"/>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7"/>
    <s v="Variable Speed HP RTU, Electric Backup, Energy Recovery"/>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7"/>
    <s v="Variable Speed HP RTU, Electric Backup, Energy Recovery"/>
    <b v="1"/>
    <n v="0.32973295000000002"/>
    <s v="Warehouse and Storage"/>
    <s v="GA, Bibb County"/>
    <s v="600001_1mil"/>
    <s v="Small Packaged Unit"/>
    <s v="gen3_t5_cfl"/>
    <s v="Georgia"/>
    <n v="5.2739652780000004"/>
    <s v="A: Non Food-Service Buildings with Small Packaged Units"/>
    <n v="4.6167700000000002E-4"/>
    <n v="5.6568700000000005E-4"/>
    <n v="0"/>
    <n v="0"/>
    <n v="0"/>
    <n v="7.4421000000000003E-4"/>
    <n v="2.5385910000000002E-3"/>
    <n v="1.464171E-3"/>
    <n v="0"/>
    <n v="0"/>
    <n v="0"/>
    <n v="0"/>
    <n v="0"/>
    <n v="0"/>
    <n v="0"/>
    <n v="7.4421000000000003E-4"/>
    <n v="2.5385910000000002E-3"/>
    <n v="1.464171E-3"/>
    <n v="0"/>
    <n v="0"/>
    <n v="4.7469720000000003E-3"/>
    <n v="263786.36"/>
  </r>
  <r>
    <n v="28219"/>
    <x v="17"/>
    <s v="Variable Speed HP RTU, Electric Backup, Energy Recovery"/>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8"/>
    <s v="Advanced RTU Controls"/>
    <b v="1"/>
    <n v="38.539275089999997"/>
    <s v="Warehouse and Storage"/>
    <s v="GA, Bibb County"/>
    <s v="8001_12000"/>
    <s v="Small Packaged Unit"/>
    <s v="gen4_led"/>
    <s v="Georgia"/>
    <n v="8.8869444439999992"/>
    <s v="A: Non Food-Service Buildings with Small Packaged Units"/>
    <n v="1.199304E-3"/>
    <n v="1.266847E-3"/>
    <n v="0"/>
    <n v="0"/>
    <n v="0"/>
    <n v="1.966312E-3"/>
    <n v="3.6663339999999998E-3"/>
    <n v="3.650992E-3"/>
    <n v="0"/>
    <n v="0"/>
    <n v="2.403189E-3"/>
    <n v="0"/>
    <n v="0"/>
    <n v="0"/>
    <n v="0"/>
    <n v="4.3695009999999996E-3"/>
    <n v="3.6663339999999998E-3"/>
    <n v="3.650992E-3"/>
    <n v="0"/>
    <n v="0"/>
    <n v="1.1686462E-2"/>
    <n v="385392.75089999998"/>
  </r>
  <r>
    <n v="619"/>
    <x v="18"/>
    <s v="Advanced RTU Controls"/>
    <b v="1"/>
    <n v="7.8598335940000004"/>
    <s v="Warehouse and Storage"/>
    <s v="GA, Bibb County"/>
    <s v="30001_40000"/>
    <s v="Small Packaged Unit"/>
    <s v="gen5_led"/>
    <s v="Georgia"/>
    <n v="7.1912698410000004"/>
    <s v="A: Non Food-Service Buildings with Small Packaged Units"/>
    <n v="6.3821799999999997E-4"/>
    <n v="7.6980600000000005E-4"/>
    <n v="0"/>
    <n v="0"/>
    <n v="0"/>
    <n v="2.3298139999999999E-3"/>
    <n v="2.3120839999999998E-3"/>
    <n v="1.447474E-3"/>
    <n v="0"/>
    <n v="0"/>
    <n v="6.6078700000000003E-4"/>
    <n v="0"/>
    <n v="0"/>
    <n v="0"/>
    <n v="0"/>
    <n v="2.9906009999999998E-3"/>
    <n v="2.3120839999999998E-3"/>
    <n v="1.447474E-3"/>
    <n v="0"/>
    <n v="0"/>
    <n v="6.7501590000000004E-3"/>
    <n v="275094.17580000003"/>
  </r>
  <r>
    <n v="621"/>
    <x v="18"/>
    <s v="Advanced RTU Controls"/>
    <b v="1"/>
    <n v="45.917607580000002"/>
    <s v="Warehouse and Storage"/>
    <s v="GA, Bibb County"/>
    <s v="3001_8000"/>
    <s v="Small Packaged Unit"/>
    <s v="gen2_t8_halogen"/>
    <s v="Georgia"/>
    <n v="9.3752525250000005"/>
    <s v="A: Non Food-Service Buildings with Small Packaged Units"/>
    <n v="8.7317000000000004E-4"/>
    <n v="9.3535999999999999E-4"/>
    <n v="0"/>
    <n v="0"/>
    <n v="0"/>
    <n v="1.867072E-3"/>
    <n v="2.6265220000000001E-3"/>
    <n v="3.0621720000000002E-3"/>
    <n v="0"/>
    <n v="0"/>
    <n v="5.2312799999999998E-4"/>
    <n v="0"/>
    <n v="0"/>
    <n v="0"/>
    <n v="0"/>
    <n v="2.3901999999999999E-3"/>
    <n v="2.6265220000000001E-3"/>
    <n v="3.0621720000000002E-3"/>
    <n v="0"/>
    <n v="0"/>
    <n v="8.0788949999999991E-3"/>
    <n v="252546.84169999999"/>
  </r>
  <r>
    <n v="622"/>
    <x v="18"/>
    <s v="Advanced RTU Controls"/>
    <b v="1"/>
    <n v="5.4264087559999998"/>
    <s v="Warehouse and Storage"/>
    <s v="GA, Bibb County"/>
    <s v="52001_64000"/>
    <s v="Small Packaged Unit"/>
    <s v="gen2_t8_halogen"/>
    <s v="Georgia"/>
    <n v="5.8778735629999996"/>
    <s v="A: Non Food-Service Buildings with Small Packaged Units"/>
    <n v="5.8800599999999997E-4"/>
    <n v="7.2922899999999997E-4"/>
    <n v="0"/>
    <n v="0"/>
    <n v="0"/>
    <n v="1.195701E-3"/>
    <n v="2.749886E-3"/>
    <n v="1.9274819999999999E-3"/>
    <n v="0"/>
    <n v="0"/>
    <n v="4.3928400000000002E-4"/>
    <n v="0"/>
    <n v="0"/>
    <n v="0"/>
    <n v="0"/>
    <n v="1.6349859999999999E-3"/>
    <n v="2.749886E-3"/>
    <n v="1.9274819999999999E-3"/>
    <n v="0"/>
    <n v="0"/>
    <n v="6.3123019999999997E-3"/>
    <n v="314731.70789999998"/>
  </r>
  <r>
    <n v="623"/>
    <x v="18"/>
    <s v="Advanced RTU Controls"/>
    <b v="1"/>
    <n v="3.2022472799999999"/>
    <s v="Warehouse and Storage"/>
    <s v="GA, Bibb County"/>
    <s v="70001_80000"/>
    <s v="Small Packaged Unit"/>
    <s v="gen2_t8_halogen"/>
    <s v="Georgia"/>
    <n v="7.1969259259999996"/>
    <s v="A: Non Food-Service Buildings with Small Packaged Units"/>
    <n v="5.5552399999999995E-4"/>
    <n v="6.79763E-4"/>
    <n v="0"/>
    <n v="0"/>
    <n v="0"/>
    <n v="1.314885E-3"/>
    <n v="2.4177360000000002E-3"/>
    <n v="1.7246E-3"/>
    <n v="0"/>
    <n v="0"/>
    <n v="4.4058200000000002E-4"/>
    <n v="0"/>
    <n v="0"/>
    <n v="0"/>
    <n v="0"/>
    <n v="1.7554669999999999E-3"/>
    <n v="2.4177360000000002E-3"/>
    <n v="1.7246E-3"/>
    <n v="0"/>
    <n v="0"/>
    <n v="5.8978019999999997E-3"/>
    <n v="240168.546"/>
  </r>
  <r>
    <n v="624"/>
    <x v="18"/>
    <s v="Advanced RTU Controls"/>
    <b v="1"/>
    <n v="12.489080810000001"/>
    <s v="Warehouse and Storage"/>
    <s v="GA, Bibb County"/>
    <s v="12001_30000"/>
    <s v="Small Packaged Unit"/>
    <s v="gen5_led"/>
    <s v="Georgia"/>
    <n v="6.8522486770000004"/>
    <s v="A: Non Food-Service Buildings with Small Packaged Units"/>
    <n v="5.6701799999999997E-4"/>
    <n v="6.7308000000000005E-4"/>
    <n v="0"/>
    <n v="0"/>
    <n v="0"/>
    <n v="9.6971700000000004E-4"/>
    <n v="2.43684E-3"/>
    <n v="1.6240860000000001E-3"/>
    <n v="0"/>
    <n v="0"/>
    <n v="1.101585E-3"/>
    <n v="0"/>
    <n v="0"/>
    <n v="0"/>
    <n v="0"/>
    <n v="2.0713020000000001E-3"/>
    <n v="2.43684E-3"/>
    <n v="1.6240860000000001E-3"/>
    <n v="0"/>
    <n v="0"/>
    <n v="6.1321099999999996E-3"/>
    <n v="262270.69709999999"/>
  </r>
  <r>
    <n v="3981"/>
    <x v="18"/>
    <s v="Advanced RTU Controls"/>
    <b v="1"/>
    <n v="33.833494620000003"/>
    <s v="Warehouse and Storage"/>
    <s v="GA, Bibb County"/>
    <s v="1001_3000"/>
    <s v="Small Packaged Unit"/>
    <s v="gen5_led"/>
    <s v="Georgia"/>
    <n v="10.88194444"/>
    <s v="A: Non Food-Service Buildings with Small Packaged Units"/>
    <n v="2.8552699999999999E-4"/>
    <n v="2.9940300000000001E-4"/>
    <n v="0"/>
    <n v="0"/>
    <n v="0"/>
    <n v="7.6610399999999998E-4"/>
    <n v="7.26339E-4"/>
    <n v="1.0200820000000001E-3"/>
    <n v="0"/>
    <n v="0"/>
    <n v="0"/>
    <n v="0"/>
    <n v="0"/>
    <n v="0"/>
    <n v="0"/>
    <n v="7.6610399999999998E-4"/>
    <n v="7.26339E-4"/>
    <n v="1.0200820000000001E-3"/>
    <n v="0"/>
    <n v="0"/>
    <n v="2.5125249999999998E-3"/>
    <n v="67666.989239999995"/>
  </r>
  <r>
    <n v="4225"/>
    <x v="18"/>
    <s v="Advanced RTU Controls"/>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8"/>
    <s v="Advanced RTU Controls"/>
    <b v="1"/>
    <n v="0.61770916799999998"/>
    <s v="Warehouse and Storage"/>
    <s v="GA, Bibb County"/>
    <s v="200001_400000"/>
    <s v="Small Packaged Unit"/>
    <s v="gen4_led"/>
    <s v="Georgia"/>
    <n v="4.1173055559999998"/>
    <s v="A: Non Food-Service Buildings with Small Packaged Units"/>
    <n v="2.4201E-4"/>
    <n v="3.0491699999999998E-4"/>
    <n v="0"/>
    <n v="0"/>
    <n v="0"/>
    <n v="2.7386799999999997E-4"/>
    <n v="1.5829500000000001E-3"/>
    <n v="6.4483100000000001E-4"/>
    <n v="0"/>
    <n v="0"/>
    <n v="1.01779E-4"/>
    <n v="0"/>
    <n v="0"/>
    <n v="0"/>
    <n v="0"/>
    <n v="3.75647E-4"/>
    <n v="1.5829500000000001E-3"/>
    <n v="6.4483100000000001E-4"/>
    <n v="0"/>
    <n v="0"/>
    <n v="2.6034270000000002E-3"/>
    <n v="185312.75030000001"/>
  </r>
  <r>
    <n v="5294"/>
    <x v="18"/>
    <s v="Advanced RTU Controls"/>
    <b v="1"/>
    <n v="2.1122781700000002"/>
    <s v="Warehouse and Storage"/>
    <s v="GA, Bibb County"/>
    <s v="100001_150000"/>
    <s v="Small Packaged Unit"/>
    <s v="gen2_t8_halogen"/>
    <s v="Georgia"/>
    <n v="5.5026666669999997"/>
    <s v="A: Non Food-Service Buildings with Small Packaged Units"/>
    <n v="4.8980300000000003E-4"/>
    <n v="5.6618100000000002E-4"/>
    <n v="0"/>
    <n v="0"/>
    <n v="0"/>
    <n v="7.1399199999999999E-4"/>
    <n v="2.2191559999999999E-3"/>
    <n v="1.5545940000000001E-3"/>
    <n v="0"/>
    <n v="0"/>
    <n v="4.6974199999999999E-4"/>
    <n v="0"/>
    <n v="0"/>
    <n v="0"/>
    <n v="0"/>
    <n v="1.1837340000000001E-3"/>
    <n v="2.2191559999999999E-3"/>
    <n v="1.5545940000000001E-3"/>
    <n v="0"/>
    <n v="0"/>
    <n v="4.9574850000000002E-3"/>
    <n v="264034.77130000002"/>
  </r>
  <r>
    <n v="5295"/>
    <x v="18"/>
    <s v="Advanced RTU Controls"/>
    <b v="1"/>
    <n v="3.6561414889999999"/>
    <s v="Warehouse and Storage"/>
    <s v="GA, Bibb County"/>
    <s v="80001_100000"/>
    <s v="Small Packaged Unit"/>
    <s v="gen2_t8_halogen"/>
    <s v="Georgia"/>
    <n v="6.7824382720000003"/>
    <s v="A: Non Food-Service Buildings with Small Packaged Units"/>
    <n v="6.9952600000000001E-4"/>
    <n v="8.5100499999999995E-4"/>
    <n v="0"/>
    <n v="0"/>
    <n v="0"/>
    <n v="1.1951659999999999E-3"/>
    <n v="3.203165E-3"/>
    <n v="2.1380879999999998E-3"/>
    <n v="0"/>
    <n v="0"/>
    <n v="1.07873E-3"/>
    <n v="0"/>
    <n v="0"/>
    <n v="0"/>
    <n v="0"/>
    <n v="2.2738960000000001E-3"/>
    <n v="3.203165E-3"/>
    <n v="2.1380879999999998E-3"/>
    <n v="0"/>
    <n v="0"/>
    <n v="7.6151489999999999E-3"/>
    <n v="329052.734"/>
  </r>
  <r>
    <n v="5297"/>
    <x v="18"/>
    <s v="Advanced RTU Controls"/>
    <b v="1"/>
    <n v="1.148646015"/>
    <s v="Warehouse and Storage"/>
    <s v="GA, Bibb County"/>
    <s v="150001_200000"/>
    <s v="Small Packaged Unit"/>
    <s v="gen4_led"/>
    <s v="Georgia"/>
    <n v="6.2997301590000001"/>
    <s v="A: Non Food-Service Buildings with Small Packaged Units"/>
    <n v="4.1478100000000003E-4"/>
    <n v="4.9766299999999997E-4"/>
    <n v="0"/>
    <n v="0"/>
    <n v="0"/>
    <n v="6.5179799999999998E-4"/>
    <n v="2.201756E-3"/>
    <n v="1.137861E-3"/>
    <n v="0"/>
    <n v="0"/>
    <n v="3.2946400000000002E-4"/>
    <n v="0"/>
    <n v="0"/>
    <n v="0"/>
    <n v="0"/>
    <n v="9.8126200000000011E-4"/>
    <n v="2.201756E-3"/>
    <n v="1.137861E-3"/>
    <n v="0"/>
    <n v="0"/>
    <n v="4.32089E-3"/>
    <n v="201013.0526"/>
  </r>
  <r>
    <n v="7187"/>
    <x v="18"/>
    <s v="Advanced RTU Controls"/>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8"/>
    <s v="Advanced RTU Controls"/>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8"/>
    <s v="Advanced RTU Controls"/>
    <b v="1"/>
    <n v="0.32973295000000002"/>
    <s v="Warehouse and Storage"/>
    <s v="GA, Bibb County"/>
    <s v="600001_1mil"/>
    <s v="Small Packaged Unit"/>
    <s v="gen3_t5_cfl"/>
    <s v="Georgia"/>
    <n v="5.7393993060000001"/>
    <s v="A: Non Food-Service Buildings with Small Packaged Units"/>
    <n v="5.1371399999999997E-4"/>
    <n v="6.1561000000000005E-4"/>
    <n v="0"/>
    <n v="0"/>
    <n v="0"/>
    <n v="1.1631359999999999E-3"/>
    <n v="2.5385910000000002E-3"/>
    <n v="1.464171E-3"/>
    <n v="0"/>
    <n v="0"/>
    <n v="0"/>
    <n v="0"/>
    <n v="0"/>
    <n v="0"/>
    <n v="0"/>
    <n v="1.1631359999999999E-3"/>
    <n v="2.5385910000000002E-3"/>
    <n v="1.464171E-3"/>
    <n v="0"/>
    <n v="0"/>
    <n v="5.1658980000000004E-3"/>
    <n v="263786.36"/>
  </r>
  <r>
    <n v="28219"/>
    <x v="18"/>
    <s v="Advanced RTU Controls"/>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9"/>
    <s v="Hydronic Water-to-Water Geothermal Heat Pump"/>
    <b v="0"/>
    <n v="38.539275089999997"/>
    <s v="Warehouse and Storage"/>
    <s v="GA, Bibb County"/>
    <s v="8001_12000"/>
    <s v="Small Packaged Unit"/>
    <s v="gen4_led"/>
    <s v="Georgia"/>
    <n v="9.6466666669999999"/>
    <s v="A: Non Food-Service Buildings with Small Packaged Units"/>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19"/>
    <s v="Hydronic Water-to-Water Geothermal Heat Pump"/>
    <b v="0"/>
    <n v="7.8598335940000004"/>
    <s v="Warehouse and Storage"/>
    <s v="GA, Bibb County"/>
    <s v="30001_40000"/>
    <s v="Small Packaged Unit"/>
    <s v="gen5_led"/>
    <s v="Georgia"/>
    <n v="9.1299206349999995"/>
    <s v="A: Non Food-Service Buildings with Small Packaged Units"/>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19"/>
    <s v="Hydronic Water-to-Water Geothermal Heat Pump"/>
    <b v="0"/>
    <n v="45.917607580000002"/>
    <s v="Warehouse and Storage"/>
    <s v="GA, Bibb County"/>
    <s v="3001_8000"/>
    <s v="Small Packaged Unit"/>
    <s v="gen2_t8_halogen"/>
    <s v="Georgia"/>
    <n v="10.595454549999999"/>
    <s v="A: Non Food-Service Buildings with Small Packaged Units"/>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19"/>
    <s v="Hydronic Water-to-Water Geothermal Heat Pump"/>
    <b v="0"/>
    <n v="5.4264087559999998"/>
    <s v="Warehouse and Storage"/>
    <s v="GA, Bibb County"/>
    <s v="52001_64000"/>
    <s v="Small Packaged Unit"/>
    <s v="gen2_t8_halogen"/>
    <s v="Georgia"/>
    <n v="5.9158524899999998"/>
    <s v="A: Non Food-Service Buildings with Small Packaged Units"/>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19"/>
    <s v="Hydronic Water-to-Water Geothermal Heat Pump"/>
    <b v="0"/>
    <n v="3.2022472799999999"/>
    <s v="Warehouse and Storage"/>
    <s v="GA, Bibb County"/>
    <s v="70001_80000"/>
    <s v="Small Packaged Unit"/>
    <s v="gen2_t8_halogen"/>
    <s v="Georgia"/>
    <n v="8.3253703699999999"/>
    <s v="A: Non Food-Service Buildings with Small Packaged Units"/>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19"/>
    <s v="Hydronic Water-to-Water Geothermal Heat Pump"/>
    <b v="0"/>
    <n v="12.489080810000001"/>
    <s v="Warehouse and Storage"/>
    <s v="GA, Bibb County"/>
    <s v="12001_30000"/>
    <s v="Small Packaged Unit"/>
    <s v="gen5_led"/>
    <s v="Georgia"/>
    <n v="6.9043650789999997"/>
    <s v="A: Non Food-Service Buildings with Small Packaged Units"/>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19"/>
    <s v="Hydronic Water-to-Water Geothermal Heat Pump"/>
    <b v="0"/>
    <n v="33.833494620000003"/>
    <s v="Warehouse and Storage"/>
    <s v="GA, Bibb County"/>
    <s v="1001_3000"/>
    <s v="Small Packaged Unit"/>
    <s v="gen5_led"/>
    <s v="Georgia"/>
    <n v="11.043055560000001"/>
    <s v="A: Non Food-Service Buildings with Small Packaged Units"/>
    <n v="2.8720599999999997E-4"/>
    <n v="3.0384599999999998E-4"/>
    <n v="0"/>
    <n v="0"/>
    <n v="0"/>
    <n v="8.03303E-4"/>
    <n v="7.26339E-4"/>
    <n v="1.0200820000000001E-3"/>
    <n v="0"/>
    <n v="0"/>
    <n v="0"/>
    <n v="0"/>
    <n v="0"/>
    <n v="0"/>
    <n v="0"/>
    <n v="8.03303E-4"/>
    <n v="7.26339E-4"/>
    <n v="1.0200820000000001E-3"/>
    <n v="0"/>
    <n v="0"/>
    <n v="2.5497240000000002E-3"/>
    <n v="67666.989239999995"/>
  </r>
  <r>
    <n v="4225"/>
    <x v="19"/>
    <s v="Hydronic Water-to-Water Geothermal Heat Pump"/>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9"/>
    <s v="Hydronic Water-to-Water Geothermal Heat Pump"/>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19"/>
    <s v="Hydronic Water-to-Water Geothermal Heat Pump"/>
    <b v="0"/>
    <n v="2.1122781700000002"/>
    <s v="Warehouse and Storage"/>
    <s v="GA, Bibb County"/>
    <s v="100001_150000"/>
    <s v="Small Packaged Unit"/>
    <s v="gen2_t8_halogen"/>
    <s v="Georgia"/>
    <n v="5.5022666669999998"/>
    <s v="A: Non Food-Service Buildings with Small Packaged Units"/>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19"/>
    <s v="Hydronic Water-to-Water Geothermal Heat Pump"/>
    <b v="0"/>
    <n v="3.6561414889999999"/>
    <s v="Warehouse and Storage"/>
    <s v="GA, Bibb County"/>
    <s v="80001_100000"/>
    <s v="Small Packaged Unit"/>
    <s v="gen2_t8_halogen"/>
    <s v="Georgia"/>
    <n v="6.8441049380000001"/>
    <s v="A: Non Food-Service Buildings with Small Packaged Units"/>
    <n v="6.9379399999999996E-4"/>
    <n v="8.5574399999999997E-4"/>
    <n v="0"/>
    <n v="0"/>
    <n v="0"/>
    <n v="1.19728E-3"/>
    <n v="3.203165E-3"/>
    <n v="2.1380879999999998E-3"/>
    <n v="0"/>
    <n v="0"/>
    <n v="1.145854E-3"/>
    <n v="0"/>
    <n v="0"/>
    <n v="0"/>
    <n v="0"/>
    <n v="2.3431329999999998E-3"/>
    <n v="3.203165E-3"/>
    <n v="2.1380879999999998E-3"/>
    <n v="0"/>
    <n v="0"/>
    <n v="7.684387E-3"/>
    <n v="329052.734"/>
  </r>
  <r>
    <n v="5297"/>
    <x v="19"/>
    <s v="Hydronic Water-to-Water Geothermal Heat Pump"/>
    <b v="0"/>
    <n v="1.148646015"/>
    <s v="Warehouse and Storage"/>
    <s v="GA, Bibb County"/>
    <s v="150001_200000"/>
    <s v="Small Packaged Unit"/>
    <s v="gen4_led"/>
    <s v="Georgia"/>
    <n v="6.3759206349999999"/>
    <s v="A: Non Food-Service Buildings with Small Packaged Units"/>
    <n v="4.14972E-4"/>
    <n v="5.0274E-4"/>
    <n v="0"/>
    <n v="0"/>
    <n v="0"/>
    <n v="6.8207499999999998E-4"/>
    <n v="2.201756E-3"/>
    <n v="1.137861E-3"/>
    <n v="0"/>
    <n v="0"/>
    <n v="3.5144499999999998E-4"/>
    <n v="0"/>
    <n v="0"/>
    <n v="0"/>
    <n v="0"/>
    <n v="1.03352E-3"/>
    <n v="2.201756E-3"/>
    <n v="1.137861E-3"/>
    <n v="0"/>
    <n v="0"/>
    <n v="4.3731480000000003E-3"/>
    <n v="201013.0526"/>
  </r>
  <r>
    <n v="7187"/>
    <x v="19"/>
    <s v="Hydronic Water-to-Water Geothermal Heat Pump"/>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9"/>
    <s v="Hydronic Water-to-Water Geothermal Heat Pump"/>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9"/>
    <s v="Hydronic Water-to-Water Geothermal Heat Pump"/>
    <b v="0"/>
    <n v="0.32973295000000002"/>
    <s v="Warehouse and Storage"/>
    <s v="GA, Bibb County"/>
    <s v="600001_1mil"/>
    <s v="Small Packaged Unit"/>
    <s v="gen3_t5_cfl"/>
    <s v="Georgia"/>
    <n v="5.7887187500000001"/>
    <s v="A: Non Food-Service Buildings with Small Packaged Units"/>
    <n v="5.1326300000000002E-4"/>
    <n v="6.2089999999999997E-4"/>
    <n v="0"/>
    <n v="0"/>
    <n v="0"/>
    <n v="1.207528E-3"/>
    <n v="2.5385910000000002E-3"/>
    <n v="1.464171E-3"/>
    <n v="0"/>
    <n v="0"/>
    <n v="0"/>
    <n v="0"/>
    <n v="0"/>
    <n v="0"/>
    <n v="0"/>
    <n v="1.207528E-3"/>
    <n v="2.5385910000000002E-3"/>
    <n v="1.464171E-3"/>
    <n v="0"/>
    <n v="0"/>
    <n v="5.2102889999999999E-3"/>
    <n v="263786.36"/>
  </r>
  <r>
    <n v="28219"/>
    <x v="19"/>
    <s v="Hydronic Water-to-Water Geothermal Heat Pump"/>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0"/>
    <s v="Packaged Water-to-Air Geothermal Heat Pump"/>
    <b v="1"/>
    <n v="38.539275089999997"/>
    <s v="Warehouse and Storage"/>
    <s v="GA, Bibb County"/>
    <s v="8001_12000"/>
    <s v="Small Packaged Unit"/>
    <s v="gen4_led"/>
    <s v="Georgia"/>
    <n v="7.1269444440000003"/>
    <s v="A: Non Food-Service Buildings with Small Packaged Units"/>
    <n v="1.0603889999999999E-3"/>
    <n v="1.110113E-3"/>
    <n v="0"/>
    <n v="0"/>
    <n v="0"/>
    <n v="1.926131E-3"/>
    <n v="3.6663339999999998E-3"/>
    <n v="3.650992E-3"/>
    <n v="0"/>
    <n v="0"/>
    <n v="1.28579E-4"/>
    <n v="0"/>
    <n v="0"/>
    <n v="0"/>
    <n v="0"/>
    <n v="2.05471E-3"/>
    <n v="3.6663339999999998E-3"/>
    <n v="3.650992E-3"/>
    <n v="0"/>
    <n v="0"/>
    <n v="9.3720360000000003E-3"/>
    <n v="385392.75089999998"/>
  </r>
  <r>
    <n v="619"/>
    <x v="20"/>
    <s v="Packaged Water-to-Air Geothermal Heat Pump"/>
    <b v="1"/>
    <n v="7.8598335940000004"/>
    <s v="Warehouse and Storage"/>
    <s v="GA, Bibb County"/>
    <s v="30001_40000"/>
    <s v="Small Packaged Unit"/>
    <s v="gen5_led"/>
    <s v="Georgia"/>
    <n v="6.1875396829999998"/>
    <s v="A: Non Food-Service Buildings with Small Packaged Units"/>
    <n v="5.8115399999999996E-4"/>
    <n v="6.8860500000000001E-4"/>
    <n v="0"/>
    <n v="0"/>
    <n v="0"/>
    <n v="1.9811690000000001E-3"/>
    <n v="2.3120839999999998E-3"/>
    <n v="1.447474E-3"/>
    <n v="0"/>
    <n v="0"/>
    <n v="6.7270700000000006E-5"/>
    <n v="0"/>
    <n v="0"/>
    <n v="0"/>
    <n v="0"/>
    <n v="2.0484399999999999E-3"/>
    <n v="2.3120839999999998E-3"/>
    <n v="1.447474E-3"/>
    <n v="0"/>
    <n v="0"/>
    <n v="5.807998E-3"/>
    <n v="275094.17580000003"/>
  </r>
  <r>
    <n v="621"/>
    <x v="20"/>
    <s v="Packaged Water-to-Air Geothermal Heat Pump"/>
    <b v="1"/>
    <n v="45.917607580000002"/>
    <s v="Warehouse and Storage"/>
    <s v="GA, Bibb County"/>
    <s v="3001_8000"/>
    <s v="Small Packaged Unit"/>
    <s v="gen2_t8_halogen"/>
    <s v="Georgia"/>
    <n v="8.39040404"/>
    <s v="A: Non Food-Service Buildings with Small Packaged Units"/>
    <n v="8.11917E-4"/>
    <n v="8.6146699999999998E-4"/>
    <n v="0"/>
    <n v="0"/>
    <n v="0"/>
    <n v="1.53892E-3"/>
    <n v="2.6265220000000001E-3"/>
    <n v="3.0621720000000002E-3"/>
    <n v="0"/>
    <n v="0"/>
    <n v="2.61129E-6"/>
    <n v="0"/>
    <n v="0"/>
    <n v="0"/>
    <n v="0"/>
    <n v="1.5415310000000001E-3"/>
    <n v="2.6265220000000001E-3"/>
    <n v="3.0621720000000002E-3"/>
    <n v="0"/>
    <n v="0"/>
    <n v="7.2302260000000002E-3"/>
    <n v="252546.84169999999"/>
  </r>
  <r>
    <n v="622"/>
    <x v="20"/>
    <s v="Packaged Water-to-Air Geothermal Heat Pump"/>
    <b v="1"/>
    <n v="5.4264087559999998"/>
    <s v="Warehouse and Storage"/>
    <s v="GA, Bibb County"/>
    <s v="52001_64000"/>
    <s v="Small Packaged Unit"/>
    <s v="gen2_t8_halogen"/>
    <s v="Georgia"/>
    <n v="5.5293582380000004"/>
    <s v="A: Non Food-Service Buildings with Small Packaged Units"/>
    <n v="5.7872800000000003E-4"/>
    <n v="7.0622899999999995E-4"/>
    <n v="0"/>
    <n v="0"/>
    <n v="0"/>
    <n v="1.2340179999999999E-3"/>
    <n v="2.749886E-3"/>
    <n v="1.9274819999999999E-3"/>
    <n v="0"/>
    <n v="0"/>
    <n v="2.6590599999999999E-5"/>
    <n v="0"/>
    <n v="0"/>
    <n v="0"/>
    <n v="0"/>
    <n v="1.260609E-3"/>
    <n v="2.749886E-3"/>
    <n v="1.9274819999999999E-3"/>
    <n v="0"/>
    <n v="0"/>
    <n v="5.9380279999999997E-3"/>
    <n v="314731.70789999998"/>
  </r>
  <r>
    <n v="623"/>
    <x v="20"/>
    <s v="Packaged Water-to-Air Geothermal Heat Pump"/>
    <b v="1"/>
    <n v="3.2022472799999999"/>
    <s v="Warehouse and Storage"/>
    <s v="GA, Bibb County"/>
    <s v="70001_80000"/>
    <s v="Small Packaged Unit"/>
    <s v="gen2_t8_halogen"/>
    <s v="Georgia"/>
    <n v="6.4331111109999997"/>
    <s v="A: Non Food-Service Buildings with Small Packaged Units"/>
    <n v="5.1818299999999997E-4"/>
    <n v="6.2790299999999997E-4"/>
    <n v="0"/>
    <n v="0"/>
    <n v="0"/>
    <n v="1.123095E-3"/>
    <n v="2.4177360000000002E-3"/>
    <n v="1.7246E-3"/>
    <n v="0"/>
    <n v="0"/>
    <n v="6.4345099999999998E-6"/>
    <n v="0"/>
    <n v="0"/>
    <n v="0"/>
    <n v="0"/>
    <n v="1.129529E-3"/>
    <n v="2.4177360000000002E-3"/>
    <n v="1.7246E-3"/>
    <n v="0"/>
    <n v="0"/>
    <n v="5.2718640000000002E-3"/>
    <n v="240168.546"/>
  </r>
  <r>
    <n v="624"/>
    <x v="20"/>
    <s v="Packaged Water-to-Air Geothermal Heat Pump"/>
    <b v="1"/>
    <n v="12.489080810000001"/>
    <s v="Warehouse and Storage"/>
    <s v="GA, Bibb County"/>
    <s v="12001_30000"/>
    <s v="Small Packaged Unit"/>
    <s v="gen5_led"/>
    <s v="Georgia"/>
    <n v="6.148544974"/>
    <s v="A: Non Food-Service Buildings with Small Packaged Units"/>
    <n v="5.5699199999999997E-4"/>
    <n v="6.5095300000000001E-4"/>
    <n v="0"/>
    <n v="0"/>
    <n v="0"/>
    <n v="1.3507619999999999E-3"/>
    <n v="2.43684E-3"/>
    <n v="1.6240860000000001E-3"/>
    <n v="0"/>
    <n v="0"/>
    <n v="9.0674200000000007E-5"/>
    <n v="0"/>
    <n v="0"/>
    <n v="0"/>
    <n v="0"/>
    <n v="1.4414359999999999E-3"/>
    <n v="2.43684E-3"/>
    <n v="1.6240860000000001E-3"/>
    <n v="0"/>
    <n v="0"/>
    <n v="5.5023620000000002E-3"/>
    <n v="262270.69709999999"/>
  </r>
  <r>
    <n v="3981"/>
    <x v="20"/>
    <s v="Packaged Water-to-Air Geothermal Heat Pump"/>
    <b v="1"/>
    <n v="33.833494620000003"/>
    <s v="Warehouse and Storage"/>
    <s v="GA, Bibb County"/>
    <s v="1001_3000"/>
    <s v="Small Packaged Unit"/>
    <s v="gen5_led"/>
    <s v="Georgia"/>
    <n v="10.108333330000001"/>
    <s v="A: Non Food-Service Buildings with Small Packaged Units"/>
    <n v="2.6534799999999999E-4"/>
    <n v="2.7811399999999999E-4"/>
    <n v="0"/>
    <n v="0"/>
    <n v="0"/>
    <n v="5.87485E-4"/>
    <n v="7.26339E-4"/>
    <n v="1.0200820000000001E-3"/>
    <n v="0"/>
    <n v="0"/>
    <n v="0"/>
    <n v="0"/>
    <n v="0"/>
    <n v="0"/>
    <n v="0"/>
    <n v="5.87485E-4"/>
    <n v="7.26339E-4"/>
    <n v="1.0200820000000001E-3"/>
    <n v="0"/>
    <n v="0"/>
    <n v="2.3339070000000001E-3"/>
    <n v="67666.989239999995"/>
  </r>
  <r>
    <n v="4225"/>
    <x v="20"/>
    <s v="Packaged Water-to-Air Geothermal Heat Pump"/>
    <b v="1"/>
    <n v="59.11710111"/>
    <s v="Warehouse and Storage"/>
    <s v="GA, Bibb County"/>
    <s v="_1000"/>
    <s v="Multizone CAV/VAV"/>
    <s v="gen2_t8_halogen"/>
    <s v="Georgia"/>
    <n v="13.39722222"/>
    <s v="D: Buildings with Hydronically Heated Multizone Systems"/>
    <n v="3.13481E-4"/>
    <n v="3.2202700000000001E-4"/>
    <n v="0"/>
    <n v="0"/>
    <n v="0"/>
    <n v="6.1299200000000003E-4"/>
    <n v="6.80231E-4"/>
    <n v="1.4092099999999999E-3"/>
    <n v="0"/>
    <n v="0"/>
    <n v="0"/>
    <n v="0"/>
    <n v="0"/>
    <n v="0"/>
    <n v="0"/>
    <n v="6.1299200000000003E-4"/>
    <n v="6.80231E-4"/>
    <n v="1.4092099999999999E-3"/>
    <n v="0"/>
    <n v="0"/>
    <n v="2.7024330000000002E-3"/>
    <n v="59117.101110000003"/>
  </r>
  <r>
    <n v="5292"/>
    <x v="20"/>
    <s v="Packaged Water-to-Air Geothermal Heat Pump"/>
    <b v="1"/>
    <n v="0.61770916799999998"/>
    <s v="Warehouse and Storage"/>
    <s v="GA, Bibb County"/>
    <s v="200001_400000"/>
    <s v="Small Packaged Unit"/>
    <s v="gen4_led"/>
    <s v="Georgia"/>
    <n v="4.1599907409999997"/>
    <s v="A: Non Food-Service Buildings with Small Packaged Units"/>
    <n v="2.49714E-4"/>
    <n v="3.0934199999999999E-4"/>
    <n v="0"/>
    <n v="0"/>
    <n v="0"/>
    <n v="3.2393800000000001E-4"/>
    <n v="1.5829500000000001E-3"/>
    <n v="6.4483100000000001E-4"/>
    <n v="0"/>
    <n v="0"/>
    <n v="7.8693699999999995E-5"/>
    <n v="0"/>
    <n v="0"/>
    <n v="0"/>
    <n v="0"/>
    <n v="4.0263099999999997E-4"/>
    <n v="1.5829500000000001E-3"/>
    <n v="6.4483100000000001E-4"/>
    <n v="0"/>
    <n v="0"/>
    <n v="2.6304179999999998E-3"/>
    <n v="185312.75030000001"/>
  </r>
  <r>
    <n v="5294"/>
    <x v="20"/>
    <s v="Packaged Water-to-Air Geothermal Heat Pump"/>
    <b v="1"/>
    <n v="2.1122781700000002"/>
    <s v="Warehouse and Storage"/>
    <s v="GA, Bibb County"/>
    <s v="100001_150000"/>
    <s v="Small Packaged Unit"/>
    <s v="gen2_t8_halogen"/>
    <s v="Georgia"/>
    <n v="5.1587333329999998"/>
    <s v="A: Non Food-Service Buildings with Small Packaged Units"/>
    <n v="4.8028399999999998E-4"/>
    <n v="5.5143200000000003E-4"/>
    <n v="0"/>
    <n v="0"/>
    <n v="0"/>
    <n v="8.2772900000000003E-4"/>
    <n v="2.2191559999999999E-3"/>
    <n v="1.5545940000000001E-3"/>
    <n v="0"/>
    <n v="0"/>
    <n v="4.6167400000000001E-5"/>
    <n v="0"/>
    <n v="0"/>
    <n v="0"/>
    <n v="0"/>
    <n v="8.7389599999999998E-4"/>
    <n v="2.2191559999999999E-3"/>
    <n v="1.5545940000000001E-3"/>
    <n v="0"/>
    <n v="0"/>
    <n v="4.6476269999999997E-3"/>
    <n v="264034.77130000002"/>
  </r>
  <r>
    <n v="5295"/>
    <x v="20"/>
    <s v="Packaged Water-to-Air Geothermal Heat Pump"/>
    <b v="1"/>
    <n v="3.6561414889999999"/>
    <s v="Warehouse and Storage"/>
    <s v="GA, Bibb County"/>
    <s v="80001_100000"/>
    <s v="Small Packaged Unit"/>
    <s v="gen2_t8_halogen"/>
    <s v="Georgia"/>
    <n v="6.1927160490000004"/>
    <s v="A: Non Food-Service Buildings with Small Packaged Units"/>
    <n v="6.8409099999999995E-4"/>
    <n v="8.2413199999999999E-4"/>
    <n v="0"/>
    <n v="0"/>
    <n v="0"/>
    <n v="1.5269039999999999E-3"/>
    <n v="3.203165E-3"/>
    <n v="2.1380879999999998E-3"/>
    <n v="0"/>
    <n v="0"/>
    <n v="8.4901200000000006E-5"/>
    <n v="0"/>
    <n v="0"/>
    <n v="0"/>
    <n v="0"/>
    <n v="1.611805E-3"/>
    <n v="3.203165E-3"/>
    <n v="2.1380879999999998E-3"/>
    <n v="0"/>
    <n v="0"/>
    <n v="6.9530240000000004E-3"/>
    <n v="329052.734"/>
  </r>
  <r>
    <n v="5297"/>
    <x v="20"/>
    <s v="Packaged Water-to-Air Geothermal Heat Pump"/>
    <b v="1"/>
    <n v="1.148646015"/>
    <s v="Warehouse and Storage"/>
    <s v="GA, Bibb County"/>
    <s v="150001_200000"/>
    <s v="Small Packaged Unit"/>
    <s v="gen4_led"/>
    <s v="Georgia"/>
    <n v="5.9213492060000004"/>
    <s v="A: Non Food-Service Buildings with Small Packaged Units"/>
    <n v="4.0650300000000001E-4"/>
    <n v="4.8279399999999999E-4"/>
    <n v="0"/>
    <n v="0"/>
    <n v="0"/>
    <n v="6.9899299999999997E-4"/>
    <n v="2.201756E-3"/>
    <n v="1.137861E-3"/>
    <n v="0"/>
    <n v="0"/>
    <n v="2.2743099999999999E-5"/>
    <n v="0"/>
    <n v="0"/>
    <n v="0"/>
    <n v="0"/>
    <n v="7.2173599999999995E-4"/>
    <n v="2.201756E-3"/>
    <n v="1.137861E-3"/>
    <n v="0"/>
    <n v="0"/>
    <n v="4.0613649999999999E-3"/>
    <n v="201013.0526"/>
  </r>
  <r>
    <n v="7187"/>
    <x v="20"/>
    <s v="Packaged Water-to-Air Geothermal Heat Pump"/>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0"/>
    <s v="Packaged Water-to-Air Geothermal Heat Pump"/>
    <b v="1"/>
    <n v="0.16497118999999999"/>
    <s v="Warehouse and Storage"/>
    <s v="GA, Bibb County"/>
    <s v="over_1mil"/>
    <s v="Multizone CAV/VAV"/>
    <s v="gen2_t8_halogen"/>
    <s v="Georgia"/>
    <n v="5.332002525"/>
    <s v="D: Buildings with Hydronically Heated Multizone Systems"/>
    <n v="3.1121000000000002E-4"/>
    <n v="3.9344E-4"/>
    <n v="0"/>
    <n v="0"/>
    <n v="0"/>
    <n v="3.93419E-4"/>
    <n v="1.846929E-3"/>
    <n v="1.0612040000000001E-3"/>
    <n v="0"/>
    <n v="0"/>
    <n v="0"/>
    <n v="0"/>
    <n v="0"/>
    <n v="0"/>
    <n v="0"/>
    <n v="3.93419E-4"/>
    <n v="1.846929E-3"/>
    <n v="1.0612040000000001E-3"/>
    <n v="0"/>
    <n v="0"/>
    <n v="3.3015520000000001E-3"/>
    <n v="181468.3094"/>
  </r>
  <r>
    <n v="20450"/>
    <x v="20"/>
    <s v="Packaged Water-to-Air Geothermal Heat Pump"/>
    <b v="1"/>
    <n v="0.32973295000000002"/>
    <s v="Warehouse and Storage"/>
    <s v="GA, Bibb County"/>
    <s v="600001_1mil"/>
    <s v="Small Packaged Unit"/>
    <s v="gen3_t5_cfl"/>
    <s v="Georgia"/>
    <n v="5.4656736109999997"/>
    <s v="A: Non Food-Service Buildings with Small Packaged Units"/>
    <n v="4.8322799999999999E-4"/>
    <n v="5.8624999999999997E-4"/>
    <n v="0"/>
    <n v="0"/>
    <n v="0"/>
    <n v="9.16762E-4"/>
    <n v="2.5385910000000002E-3"/>
    <n v="1.464171E-3"/>
    <n v="0"/>
    <n v="0"/>
    <n v="0"/>
    <n v="0"/>
    <n v="0"/>
    <n v="0"/>
    <n v="0"/>
    <n v="9.16762E-4"/>
    <n v="2.5385910000000002E-3"/>
    <n v="1.464171E-3"/>
    <n v="0"/>
    <n v="0"/>
    <n v="4.9195239999999998E-3"/>
    <n v="263786.36"/>
  </r>
  <r>
    <n v="28219"/>
    <x v="20"/>
    <s v="Packaged Water-to-Air Geothermal Heat Pump"/>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1"/>
    <s v="Console Water-to-Air Geothermal Heat Pump"/>
    <b v="0"/>
    <n v="38.539275089999997"/>
    <s v="Warehouse and Storage"/>
    <s v="GA, Bibb County"/>
    <s v="8001_12000"/>
    <s v="Small Packaged Unit"/>
    <s v="gen4_led"/>
    <s v="Georgia"/>
    <n v="9.6466666669999999"/>
    <s v="A: Non Food-Service Buildings with Small Packaged Units"/>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21"/>
    <s v="Console Water-to-Air Geothermal Heat Pump"/>
    <b v="0"/>
    <n v="7.8598335940000004"/>
    <s v="Warehouse and Storage"/>
    <s v="GA, Bibb County"/>
    <s v="30001_40000"/>
    <s v="Small Packaged Unit"/>
    <s v="gen5_led"/>
    <s v="Georgia"/>
    <n v="9.1299206349999995"/>
    <s v="A: Non Food-Service Buildings with Small Packaged Units"/>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21"/>
    <s v="Console Water-to-Air Geothermal Heat Pump"/>
    <b v="0"/>
    <n v="45.917607580000002"/>
    <s v="Warehouse and Storage"/>
    <s v="GA, Bibb County"/>
    <s v="3001_8000"/>
    <s v="Small Packaged Unit"/>
    <s v="gen2_t8_halogen"/>
    <s v="Georgia"/>
    <n v="10.595454549999999"/>
    <s v="A: Non Food-Service Buildings with Small Packaged Units"/>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21"/>
    <s v="Console Water-to-Air Geothermal Heat Pump"/>
    <b v="0"/>
    <n v="5.4264087559999998"/>
    <s v="Warehouse and Storage"/>
    <s v="GA, Bibb County"/>
    <s v="52001_64000"/>
    <s v="Small Packaged Unit"/>
    <s v="gen2_t8_halogen"/>
    <s v="Georgia"/>
    <n v="5.9158524899999998"/>
    <s v="A: Non Food-Service Buildings with Small Packaged Units"/>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21"/>
    <s v="Console Water-to-Air Geothermal Heat Pump"/>
    <b v="0"/>
    <n v="3.2022472799999999"/>
    <s v="Warehouse and Storage"/>
    <s v="GA, Bibb County"/>
    <s v="70001_80000"/>
    <s v="Small Packaged Unit"/>
    <s v="gen2_t8_halogen"/>
    <s v="Georgia"/>
    <n v="8.3253703699999999"/>
    <s v="A: Non Food-Service Buildings with Small Packaged Units"/>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21"/>
    <s v="Console Water-to-Air Geothermal Heat Pump"/>
    <b v="0"/>
    <n v="12.489080810000001"/>
    <s v="Warehouse and Storage"/>
    <s v="GA, Bibb County"/>
    <s v="12001_30000"/>
    <s v="Small Packaged Unit"/>
    <s v="gen5_led"/>
    <s v="Georgia"/>
    <n v="6.9043650789999997"/>
    <s v="A: Non Food-Service Buildings with Small Packaged Units"/>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21"/>
    <s v="Console Water-to-Air Geothermal Heat Pump"/>
    <b v="0"/>
    <n v="33.833494620000003"/>
    <s v="Warehouse and Storage"/>
    <s v="GA, Bibb County"/>
    <s v="1001_3000"/>
    <s v="Small Packaged Unit"/>
    <s v="gen5_led"/>
    <s v="Georgia"/>
    <n v="11.043055560000001"/>
    <s v="A: Non Food-Service Buildings with Small Packaged Units"/>
    <n v="2.8720599999999997E-4"/>
    <n v="3.0384599999999998E-4"/>
    <n v="0"/>
    <n v="0"/>
    <n v="0"/>
    <n v="8.03303E-4"/>
    <n v="7.26339E-4"/>
    <n v="1.0200820000000001E-3"/>
    <n v="0"/>
    <n v="0"/>
    <n v="0"/>
    <n v="0"/>
    <n v="0"/>
    <n v="0"/>
    <n v="0"/>
    <n v="8.03303E-4"/>
    <n v="7.26339E-4"/>
    <n v="1.0200820000000001E-3"/>
    <n v="0"/>
    <n v="0"/>
    <n v="2.5497240000000002E-3"/>
    <n v="67666.989239999995"/>
  </r>
  <r>
    <n v="4225"/>
    <x v="21"/>
    <s v="Console Water-to-Air Geothermal Heat Pump"/>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1"/>
    <s v="Console Water-to-Air Geothermal Heat Pump"/>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21"/>
    <s v="Console Water-to-Air Geothermal Heat Pump"/>
    <b v="0"/>
    <n v="2.1122781700000002"/>
    <s v="Warehouse and Storage"/>
    <s v="GA, Bibb County"/>
    <s v="100001_150000"/>
    <s v="Small Packaged Unit"/>
    <s v="gen2_t8_halogen"/>
    <s v="Georgia"/>
    <n v="5.5022666669999998"/>
    <s v="A: Non Food-Service Buildings with Small Packaged Units"/>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21"/>
    <s v="Console Water-to-Air Geothermal Heat Pump"/>
    <b v="0"/>
    <n v="3.6561414889999999"/>
    <s v="Warehouse and Storage"/>
    <s v="GA, Bibb County"/>
    <s v="80001_100000"/>
    <s v="Small Packaged Unit"/>
    <s v="gen2_t8_halogen"/>
    <s v="Georgia"/>
    <n v="6.8441049380000001"/>
    <s v="A: Non Food-Service Buildings with Small Packaged Units"/>
    <n v="6.9379399999999996E-4"/>
    <n v="8.5574399999999997E-4"/>
    <n v="0"/>
    <n v="0"/>
    <n v="0"/>
    <n v="1.19728E-3"/>
    <n v="3.203165E-3"/>
    <n v="2.1380879999999998E-3"/>
    <n v="0"/>
    <n v="0"/>
    <n v="1.145854E-3"/>
    <n v="0"/>
    <n v="0"/>
    <n v="0"/>
    <n v="0"/>
    <n v="2.3431329999999998E-3"/>
    <n v="3.203165E-3"/>
    <n v="2.1380879999999998E-3"/>
    <n v="0"/>
    <n v="0"/>
    <n v="7.684387E-3"/>
    <n v="329052.734"/>
  </r>
  <r>
    <n v="5297"/>
    <x v="21"/>
    <s v="Console Water-to-Air Geothermal Heat Pump"/>
    <b v="0"/>
    <n v="1.148646015"/>
    <s v="Warehouse and Storage"/>
    <s v="GA, Bibb County"/>
    <s v="150001_200000"/>
    <s v="Small Packaged Unit"/>
    <s v="gen4_led"/>
    <s v="Georgia"/>
    <n v="6.3759206349999999"/>
    <s v="A: Non Food-Service Buildings with Small Packaged Units"/>
    <n v="4.14972E-4"/>
    <n v="5.0274E-4"/>
    <n v="0"/>
    <n v="0"/>
    <n v="0"/>
    <n v="6.8207499999999998E-4"/>
    <n v="2.201756E-3"/>
    <n v="1.137861E-3"/>
    <n v="0"/>
    <n v="0"/>
    <n v="3.5144499999999998E-4"/>
    <n v="0"/>
    <n v="0"/>
    <n v="0"/>
    <n v="0"/>
    <n v="1.03352E-3"/>
    <n v="2.201756E-3"/>
    <n v="1.137861E-3"/>
    <n v="0"/>
    <n v="0"/>
    <n v="4.3731480000000003E-3"/>
    <n v="201013.0526"/>
  </r>
  <r>
    <n v="7187"/>
    <x v="21"/>
    <s v="Console Water-to-Air Geothermal Heat Pump"/>
    <b v="1"/>
    <n v="0.94616560199999999"/>
    <s v="Warehouse and Storage"/>
    <s v="GA, Bibb County"/>
    <s v="40001_52000"/>
    <s v="Residential Style Central Systems"/>
    <s v="gen2_t8_halogen"/>
    <s v="Georgia"/>
    <n v="9.0852053139999995"/>
    <s v="H: Buildings with Residential Style Central Systems"/>
    <n v="1.3772E-4"/>
    <n v="1.6078500000000001E-4"/>
    <n v="0"/>
    <n v="0"/>
    <n v="0"/>
    <n v="6.6348299999999998E-4"/>
    <n v="3.8509999999999998E-4"/>
    <n v="3.0065000000000002E-4"/>
    <n v="0"/>
    <n v="0"/>
    <n v="0"/>
    <n v="0"/>
    <n v="0"/>
    <n v="0"/>
    <n v="0"/>
    <n v="6.6348299999999998E-4"/>
    <n v="3.8509999999999998E-4"/>
    <n v="3.0065000000000002E-4"/>
    <n v="0"/>
    <n v="0"/>
    <n v="1.3492319999999999E-3"/>
    <n v="43523.617700000003"/>
  </r>
  <r>
    <n v="18108"/>
    <x v="21"/>
    <s v="Console Water-to-Air Geothermal Heat Pump"/>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1"/>
    <s v="Console Water-to-Air Geothermal Heat Pump"/>
    <b v="0"/>
    <n v="0.32973295000000002"/>
    <s v="Warehouse and Storage"/>
    <s v="GA, Bibb County"/>
    <s v="600001_1mil"/>
    <s v="Small Packaged Unit"/>
    <s v="gen3_t5_cfl"/>
    <s v="Georgia"/>
    <n v="5.7887187500000001"/>
    <s v="A: Non Food-Service Buildings with Small Packaged Units"/>
    <n v="5.1326300000000002E-4"/>
    <n v="6.2089999999999997E-4"/>
    <n v="0"/>
    <n v="0"/>
    <n v="0"/>
    <n v="1.207528E-3"/>
    <n v="2.5385910000000002E-3"/>
    <n v="1.464171E-3"/>
    <n v="0"/>
    <n v="0"/>
    <n v="0"/>
    <n v="0"/>
    <n v="0"/>
    <n v="0"/>
    <n v="0"/>
    <n v="1.207528E-3"/>
    <n v="2.5385910000000002E-3"/>
    <n v="1.464171E-3"/>
    <n v="0"/>
    <n v="0"/>
    <n v="5.2102889999999999E-3"/>
    <n v="263786.36"/>
  </r>
  <r>
    <n v="28219"/>
    <x v="21"/>
    <s v="Console Water-to-Air Geothermal Heat Pump"/>
    <b v="1"/>
    <n v="8.3962187999999993E-2"/>
    <s v="Warehouse and Storage"/>
    <s v="GA, Bibb County"/>
    <s v="400001_600000"/>
    <s v="Residential Style Central Systems"/>
    <s v="gen5_led"/>
    <s v="Georgia"/>
    <n v="5.7130555559999996"/>
    <s v="H: Buildings with Residential Style Central Systems"/>
    <n v="8.0063100000000003E-5"/>
    <n v="9.7523399999999995E-5"/>
    <n v="0"/>
    <n v="0"/>
    <n v="0"/>
    <n v="2.19049E-4"/>
    <n v="4.13316E-4"/>
    <n v="1.8600299999999999E-4"/>
    <n v="0"/>
    <n v="0"/>
    <n v="0"/>
    <n v="0"/>
    <n v="0"/>
    <n v="0"/>
    <n v="0"/>
    <n v="2.19049E-4"/>
    <n v="4.13316E-4"/>
    <n v="1.8600299999999999E-4"/>
    <n v="0"/>
    <n v="0"/>
    <n v="8.18369E-4"/>
    <n v="41981.093860000001"/>
  </r>
  <r>
    <n v="617"/>
    <x v="22"/>
    <s v="Standard Performance HP RTU, Electric Backup"/>
    <b v="1"/>
    <n v="38.539275089999997"/>
    <s v="Warehouse and Storage"/>
    <s v="GA, Bibb County"/>
    <s v="8001_12000"/>
    <s v="Small Packaged Unit"/>
    <s v="gen4_led"/>
    <s v="Georgia"/>
    <n v="7.7988888889999997"/>
    <s v="A: Non Food-Service Buildings with Small Packaged Units"/>
    <n v="1.159378E-3"/>
    <n v="1.2154100000000001E-3"/>
    <n v="0"/>
    <n v="0"/>
    <n v="0"/>
    <n v="2.8101129999999999E-3"/>
    <n v="3.6663339999999998E-3"/>
    <n v="3.650992E-3"/>
    <n v="0"/>
    <n v="0"/>
    <n v="1.28579E-4"/>
    <n v="0"/>
    <n v="0"/>
    <n v="0"/>
    <n v="0"/>
    <n v="2.9386920000000001E-3"/>
    <n v="3.6663339999999998E-3"/>
    <n v="3.650992E-3"/>
    <n v="0"/>
    <n v="0"/>
    <n v="1.0255653E-2"/>
    <n v="385392.75089999998"/>
  </r>
  <r>
    <n v="619"/>
    <x v="22"/>
    <s v="Standard Performance HP RTU, Electric Backup"/>
    <b v="1"/>
    <n v="7.8598335940000004"/>
    <s v="Warehouse and Storage"/>
    <s v="GA, Bibb County"/>
    <s v="30001_40000"/>
    <s v="Small Packaged Unit"/>
    <s v="gen5_led"/>
    <s v="Georgia"/>
    <n v="7.1833333330000002"/>
    <s v="A: Non Food-Service Buildings with Small Packaged Units"/>
    <n v="6.7898500000000001E-4"/>
    <n v="8.0004499999999999E-4"/>
    <n v="0"/>
    <n v="0"/>
    <n v="0"/>
    <n v="2.916924E-3"/>
    <n v="2.3120839999999998E-3"/>
    <n v="1.447474E-3"/>
    <n v="0"/>
    <n v="0"/>
    <n v="6.6302200000000004E-5"/>
    <n v="0"/>
    <n v="0"/>
    <n v="0"/>
    <n v="0"/>
    <n v="2.9832259999999998E-3"/>
    <n v="2.3120839999999998E-3"/>
    <n v="1.447474E-3"/>
    <n v="0"/>
    <n v="0"/>
    <n v="6.7427099999999998E-3"/>
    <n v="275094.17580000003"/>
  </r>
  <r>
    <n v="621"/>
    <x v="22"/>
    <s v="Standard Performance HP RTU, Electric Backup"/>
    <b v="1"/>
    <n v="45.917607580000002"/>
    <s v="Warehouse and Storage"/>
    <s v="GA, Bibb County"/>
    <s v="3001_8000"/>
    <s v="Small Packaged Unit"/>
    <s v="gen2_t8_halogen"/>
    <s v="Georgia"/>
    <n v="9.2090909090000004"/>
    <s v="A: Non Food-Service Buildings with Small Packaged Units"/>
    <n v="8.8883199999999999E-4"/>
    <n v="9.4556399999999997E-4"/>
    <n v="0"/>
    <n v="0"/>
    <n v="0"/>
    <n v="2.2444029999999998E-3"/>
    <n v="2.6265220000000001E-3"/>
    <n v="3.0621720000000002E-3"/>
    <n v="0"/>
    <n v="0"/>
    <n v="2.61129E-6"/>
    <n v="0"/>
    <n v="0"/>
    <n v="0"/>
    <n v="0"/>
    <n v="2.2470150000000002E-3"/>
    <n v="2.6265220000000001E-3"/>
    <n v="3.0621720000000002E-3"/>
    <n v="0"/>
    <n v="0"/>
    <n v="7.9357090000000009E-3"/>
    <n v="252546.84169999999"/>
  </r>
  <r>
    <n v="622"/>
    <x v="22"/>
    <s v="Standard Performance HP RTU, Electric Backup"/>
    <b v="1"/>
    <n v="5.4264087559999998"/>
    <s v="Warehouse and Storage"/>
    <s v="GA, Bibb County"/>
    <s v="52001_64000"/>
    <s v="Small Packaged Unit"/>
    <s v="gen2_t8_halogen"/>
    <s v="Georgia"/>
    <n v="5.5250000000000004"/>
    <s v="A: Non Food-Service Buildings with Small Packaged Units"/>
    <n v="5.7089599999999999E-4"/>
    <n v="7.0567999999999998E-4"/>
    <n v="0"/>
    <n v="0"/>
    <n v="0"/>
    <n v="1.229492E-3"/>
    <n v="2.749886E-3"/>
    <n v="1.9274819999999999E-3"/>
    <n v="0"/>
    <n v="0"/>
    <n v="2.6539100000000001E-5"/>
    <n v="0"/>
    <n v="0"/>
    <n v="0"/>
    <n v="0"/>
    <n v="1.2560309999999999E-3"/>
    <n v="2.749886E-3"/>
    <n v="1.9274819999999999E-3"/>
    <n v="0"/>
    <n v="0"/>
    <n v="5.9333479999999997E-3"/>
    <n v="314731.70789999998"/>
  </r>
  <r>
    <n v="623"/>
    <x v="22"/>
    <s v="Standard Performance HP RTU, Electric Backup"/>
    <b v="1"/>
    <n v="3.2022472799999999"/>
    <s v="Warehouse and Storage"/>
    <s v="GA, Bibb County"/>
    <s v="70001_80000"/>
    <s v="Small Packaged Unit"/>
    <s v="gen2_t8_halogen"/>
    <s v="Georgia"/>
    <n v="7.2576296300000003"/>
    <s v="A: Non Food-Service Buildings with Small Packaged Units"/>
    <n v="5.8867000000000001E-4"/>
    <n v="7.0842099999999999E-4"/>
    <n v="0"/>
    <n v="0"/>
    <n v="0"/>
    <n v="1.798748E-3"/>
    <n v="2.4177360000000002E-3"/>
    <n v="1.7246E-3"/>
    <n v="0"/>
    <n v="0"/>
    <n v="6.4345099999999998E-6"/>
    <n v="0"/>
    <n v="0"/>
    <n v="0"/>
    <n v="0"/>
    <n v="1.8051829999999999E-3"/>
    <n v="2.4177360000000002E-3"/>
    <n v="1.7246E-3"/>
    <n v="0"/>
    <n v="0"/>
    <n v="5.9475480000000004E-3"/>
    <n v="240168.546"/>
  </r>
  <r>
    <n v="624"/>
    <x v="22"/>
    <s v="Standard Performance HP RTU, Electric Backup"/>
    <b v="1"/>
    <n v="12.489080810000001"/>
    <s v="Warehouse and Storage"/>
    <s v="GA, Bibb County"/>
    <s v="12001_30000"/>
    <s v="Small Packaged Unit"/>
    <s v="gen5_led"/>
    <s v="Georgia"/>
    <n v="5.9164021160000004"/>
    <s v="A: Non Food-Service Buildings with Small Packaged Units"/>
    <n v="5.3129900000000005E-4"/>
    <n v="6.2619499999999996E-4"/>
    <n v="0"/>
    <n v="0"/>
    <n v="0"/>
    <n v="1.142898E-3"/>
    <n v="2.43684E-3"/>
    <n v="1.6240860000000001E-3"/>
    <n v="0"/>
    <n v="0"/>
    <n v="9.0674200000000007E-5"/>
    <n v="0"/>
    <n v="0"/>
    <n v="0"/>
    <n v="0"/>
    <n v="1.2335720000000001E-3"/>
    <n v="2.43684E-3"/>
    <n v="1.6240860000000001E-3"/>
    <n v="0"/>
    <n v="0"/>
    <n v="5.2946160000000003E-3"/>
    <n v="262270.69709999999"/>
  </r>
  <r>
    <n v="3981"/>
    <x v="22"/>
    <s v="Standard Performance HP RTU, Electric Backup"/>
    <b v="1"/>
    <n v="33.833494620000003"/>
    <s v="Warehouse and Storage"/>
    <s v="GA, Bibb County"/>
    <s v="1001_3000"/>
    <s v="Small Packaged Unit"/>
    <s v="gen5_led"/>
    <s v="Georgia"/>
    <n v="10.15138889"/>
    <s v="A: Non Food-Service Buildings with Small Packaged Units"/>
    <n v="2.6459200000000002E-4"/>
    <n v="2.7930000000000001E-4"/>
    <n v="0"/>
    <n v="0"/>
    <n v="0"/>
    <n v="5.9742599999999997E-4"/>
    <n v="7.26339E-4"/>
    <n v="1.0200820000000001E-3"/>
    <n v="0"/>
    <n v="0"/>
    <n v="0"/>
    <n v="0"/>
    <n v="0"/>
    <n v="0"/>
    <n v="0"/>
    <n v="5.9742599999999997E-4"/>
    <n v="7.26339E-4"/>
    <n v="1.0200820000000001E-3"/>
    <n v="0"/>
    <n v="0"/>
    <n v="2.3438479999999999E-3"/>
    <n v="67666.989239999995"/>
  </r>
  <r>
    <n v="4225"/>
    <x v="22"/>
    <s v="Standard Performance HP RTU, Electric Backup"/>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2"/>
    <s v="Standard Performance HP RTU, Electric Backup"/>
    <b v="1"/>
    <n v="0.61770916799999998"/>
    <s v="Warehouse and Storage"/>
    <s v="GA, Bibb County"/>
    <s v="200001_400000"/>
    <s v="Small Packaged Unit"/>
    <s v="gen4_led"/>
    <s v="Georgia"/>
    <n v="4.094416667"/>
    <s v="A: Non Food-Service Buildings with Small Packaged Units"/>
    <n v="2.4171500000000001E-4"/>
    <n v="3.0440900000000001E-4"/>
    <n v="0"/>
    <n v="0"/>
    <n v="0"/>
    <n v="2.8262699999999998E-4"/>
    <n v="1.5829500000000001E-3"/>
    <n v="6.4483100000000001E-4"/>
    <n v="0"/>
    <n v="0"/>
    <n v="7.85415E-5"/>
    <n v="0"/>
    <n v="0"/>
    <n v="0"/>
    <n v="0"/>
    <n v="3.6116799999999998E-4"/>
    <n v="1.5829500000000001E-3"/>
    <n v="6.4483100000000001E-4"/>
    <n v="0"/>
    <n v="0"/>
    <n v="2.5889540000000001E-3"/>
    <n v="185312.75030000001"/>
  </r>
  <r>
    <n v="5294"/>
    <x v="22"/>
    <s v="Standard Performance HP RTU, Electric Backup"/>
    <b v="1"/>
    <n v="2.1122781700000002"/>
    <s v="Warehouse and Storage"/>
    <s v="GA, Bibb County"/>
    <s v="100001_150000"/>
    <s v="Small Packaged Unit"/>
    <s v="gen2_t8_halogen"/>
    <s v="Georgia"/>
    <n v="5.107511111"/>
    <s v="A: Non Food-Service Buildings with Small Packaged Units"/>
    <n v="4.7337900000000001E-4"/>
    <n v="5.4593299999999997E-4"/>
    <n v="0"/>
    <n v="0"/>
    <n v="0"/>
    <n v="7.8160199999999995E-4"/>
    <n v="2.2191559999999999E-3"/>
    <n v="1.5545940000000001E-3"/>
    <n v="0"/>
    <n v="0"/>
    <n v="4.6147299999999998E-5"/>
    <n v="0"/>
    <n v="0"/>
    <n v="0"/>
    <n v="0"/>
    <n v="8.2774900000000002E-4"/>
    <n v="2.2191559999999999E-3"/>
    <n v="1.5545940000000001E-3"/>
    <n v="0"/>
    <n v="0"/>
    <n v="4.6014799999999998E-3"/>
    <n v="264034.77130000002"/>
  </r>
  <r>
    <n v="5295"/>
    <x v="22"/>
    <s v="Standard Performance HP RTU, Electric Backup"/>
    <b v="1"/>
    <n v="3.6561414889999999"/>
    <s v="Warehouse and Storage"/>
    <s v="GA, Bibb County"/>
    <s v="80001_100000"/>
    <s v="Small Packaged Unit"/>
    <s v="gen2_t8_halogen"/>
    <s v="Georgia"/>
    <n v="6.1501234570000003"/>
    <s v="A: Non Food-Service Buildings with Small Packaged Units"/>
    <n v="6.7414299999999999E-4"/>
    <n v="8.1843699999999998E-4"/>
    <n v="0"/>
    <n v="0"/>
    <n v="0"/>
    <n v="1.4791170000000001E-3"/>
    <n v="3.203165E-3"/>
    <n v="2.1380879999999998E-3"/>
    <n v="0"/>
    <n v="0"/>
    <n v="8.4831899999999997E-5"/>
    <n v="0"/>
    <n v="0"/>
    <n v="0"/>
    <n v="0"/>
    <n v="1.563949E-3"/>
    <n v="3.203165E-3"/>
    <n v="2.1380879999999998E-3"/>
    <n v="0"/>
    <n v="0"/>
    <n v="6.905202E-3"/>
    <n v="329052.734"/>
  </r>
  <r>
    <n v="5297"/>
    <x v="22"/>
    <s v="Standard Performance HP RTU, Electric Backup"/>
    <b v="1"/>
    <n v="1.148646015"/>
    <s v="Warehouse and Storage"/>
    <s v="GA, Bibb County"/>
    <s v="150001_200000"/>
    <s v="Small Packaged Unit"/>
    <s v="gen4_led"/>
    <s v="Georgia"/>
    <n v="5.9271587300000004"/>
    <s v="A: Non Food-Service Buildings with Small Packaged Units"/>
    <n v="4.0376300000000002E-4"/>
    <n v="4.8326800000000002E-4"/>
    <n v="0"/>
    <n v="0"/>
    <n v="0"/>
    <n v="7.0295600000000002E-4"/>
    <n v="2.201756E-3"/>
    <n v="1.137861E-3"/>
    <n v="0"/>
    <n v="0"/>
    <n v="2.2753999999999999E-5"/>
    <n v="0"/>
    <n v="0"/>
    <n v="0"/>
    <n v="0"/>
    <n v="7.2570999999999996E-4"/>
    <n v="2.201756E-3"/>
    <n v="1.137861E-3"/>
    <n v="0"/>
    <n v="0"/>
    <n v="4.0653490000000002E-3"/>
    <n v="201013.0526"/>
  </r>
  <r>
    <n v="7187"/>
    <x v="22"/>
    <s v="Standard Performance HP RTU, Electric Backup"/>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2"/>
    <s v="Standard Performance HP RTU, Electric Backup"/>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2"/>
    <s v="Standard Performance HP RTU, Electric Backup"/>
    <b v="1"/>
    <n v="0.32973295000000002"/>
    <s v="Warehouse and Storage"/>
    <s v="GA, Bibb County"/>
    <s v="600001_1mil"/>
    <s v="Small Packaged Unit"/>
    <s v="gen3_t5_cfl"/>
    <s v="Georgia"/>
    <n v="5.4947013890000003"/>
    <s v="A: Non Food-Service Buildings with Small Packaged Units"/>
    <n v="4.82571E-4"/>
    <n v="5.8936399999999999E-4"/>
    <n v="0"/>
    <n v="0"/>
    <n v="0"/>
    <n v="9.4288599999999998E-4"/>
    <n v="2.5385910000000002E-3"/>
    <n v="1.464171E-3"/>
    <n v="0"/>
    <n v="0"/>
    <n v="0"/>
    <n v="0"/>
    <n v="0"/>
    <n v="0"/>
    <n v="0"/>
    <n v="9.4288599999999998E-4"/>
    <n v="2.5385910000000002E-3"/>
    <n v="1.464171E-3"/>
    <n v="0"/>
    <n v="0"/>
    <n v="4.9456509999999997E-3"/>
    <n v="263786.36"/>
  </r>
  <r>
    <n v="28219"/>
    <x v="22"/>
    <s v="Standard Performance HP RTU, Electric Backup"/>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3"/>
    <s v="Standard Performance HP RTU, Electric Backup + Roof Insulation"/>
    <b v="1"/>
    <n v="38.539275089999997"/>
    <s v="Warehouse and Storage"/>
    <s v="GA, Bibb County"/>
    <s v="8001_12000"/>
    <s v="Small Packaged Unit"/>
    <s v="gen4_led"/>
    <s v="Georgia"/>
    <n v="7.6861111109999998"/>
    <s v="A: Non Food-Service Buildings with Small Packaged Units"/>
    <n v="1.148547E-3"/>
    <n v="1.1997690000000001E-3"/>
    <n v="0"/>
    <n v="0"/>
    <n v="0"/>
    <n v="2.7005290000000001E-3"/>
    <n v="3.6663339999999998E-3"/>
    <n v="3.650992E-3"/>
    <n v="0"/>
    <n v="0"/>
    <n v="8.9859300000000002E-5"/>
    <n v="0"/>
    <n v="0"/>
    <n v="0"/>
    <n v="0"/>
    <n v="2.790388E-3"/>
    <n v="3.6663339999999998E-3"/>
    <n v="3.650992E-3"/>
    <n v="0"/>
    <n v="0"/>
    <n v="1.0107349E-2"/>
    <n v="385392.75089999998"/>
  </r>
  <r>
    <n v="619"/>
    <x v="23"/>
    <s v="Standard Performance HP RTU, Electric Backup + Roof Insulation"/>
    <b v="1"/>
    <n v="7.8598335940000004"/>
    <s v="Warehouse and Storage"/>
    <s v="GA, Bibb County"/>
    <s v="30001_40000"/>
    <s v="Small Packaged Unit"/>
    <s v="gen5_led"/>
    <s v="Georgia"/>
    <n v="7.0784126980000002"/>
    <s v="A: Non Food-Service Buildings with Small Packaged Units"/>
    <n v="6.7191099999999997E-4"/>
    <n v="7.8986900000000001E-4"/>
    <n v="0"/>
    <n v="0"/>
    <n v="0"/>
    <n v="2.8482379999999999E-3"/>
    <n v="2.3120839999999998E-3"/>
    <n v="1.447474E-3"/>
    <n v="0"/>
    <n v="0"/>
    <n v="3.65035E-5"/>
    <n v="0"/>
    <n v="0"/>
    <n v="0"/>
    <n v="0"/>
    <n v="2.8847410000000001E-3"/>
    <n v="2.3120839999999998E-3"/>
    <n v="1.447474E-3"/>
    <n v="0"/>
    <n v="0"/>
    <n v="6.6442250000000001E-3"/>
    <n v="275094.17580000003"/>
  </r>
  <r>
    <n v="621"/>
    <x v="23"/>
    <s v="Standard Performance HP RTU, Electric Backup + Roof Insulation"/>
    <b v="1"/>
    <n v="45.917607580000002"/>
    <s v="Warehouse and Storage"/>
    <s v="GA, Bibb County"/>
    <s v="3001_8000"/>
    <s v="Small Packaged Unit"/>
    <s v="gen2_t8_halogen"/>
    <s v="Georgia"/>
    <n v="9.08989899"/>
    <s v="A: Non Food-Service Buildings with Small Packaged Units"/>
    <n v="8.8187200000000002E-4"/>
    <n v="9.3336899999999997E-4"/>
    <n v="0"/>
    <n v="0"/>
    <n v="0"/>
    <n v="2.1429980000000001E-3"/>
    <n v="2.6265220000000001E-3"/>
    <n v="3.0621720000000002E-3"/>
    <n v="0"/>
    <n v="0"/>
    <n v="8.7043000000000005E-7"/>
    <n v="0"/>
    <n v="0"/>
    <n v="0"/>
    <n v="0"/>
    <n v="2.1438690000000001E-3"/>
    <n v="2.6265220000000001E-3"/>
    <n v="3.0621720000000002E-3"/>
    <n v="0"/>
    <n v="0"/>
    <n v="7.8329990000000002E-3"/>
    <n v="252546.84169999999"/>
  </r>
  <r>
    <n v="622"/>
    <x v="23"/>
    <s v="Standard Performance HP RTU, Electric Backup + Roof Insulation"/>
    <b v="1"/>
    <n v="5.4264087559999998"/>
    <s v="Warehouse and Storage"/>
    <s v="GA, Bibb County"/>
    <s v="52001_64000"/>
    <s v="Small Packaged Unit"/>
    <s v="gen2_t8_halogen"/>
    <s v="Georgia"/>
    <n v="5.3549808429999999"/>
    <s v="A: Non Food-Service Buildings with Small Packaged Units"/>
    <n v="5.56216E-4"/>
    <n v="6.8467199999999999E-4"/>
    <n v="0"/>
    <n v="0"/>
    <n v="0"/>
    <n v="1.061205E-3"/>
    <n v="2.749886E-3"/>
    <n v="1.9274819999999999E-3"/>
    <n v="0"/>
    <n v="0"/>
    <n v="1.2189500000000001E-5"/>
    <n v="0"/>
    <n v="0"/>
    <n v="0"/>
    <n v="0"/>
    <n v="1.073395E-3"/>
    <n v="2.749886E-3"/>
    <n v="1.9274819999999999E-3"/>
    <n v="0"/>
    <n v="0"/>
    <n v="5.7507629999999999E-3"/>
    <n v="314731.70789999998"/>
  </r>
  <r>
    <n v="623"/>
    <x v="23"/>
    <s v="Standard Performance HP RTU, Electric Backup + Roof Insulation"/>
    <b v="1"/>
    <n v="3.2022472799999999"/>
    <s v="Warehouse and Storage"/>
    <s v="GA, Bibb County"/>
    <s v="70001_80000"/>
    <s v="Small Packaged Unit"/>
    <s v="gen2_t8_halogen"/>
    <s v="Georgia"/>
    <n v="7.1144814810000003"/>
    <s v="A: Non Food-Service Buildings with Small Packaged Units"/>
    <n v="5.79848E-4"/>
    <n v="6.9472299999999996E-4"/>
    <n v="0"/>
    <n v="0"/>
    <n v="0"/>
    <n v="1.686812E-3"/>
    <n v="2.4177360000000002E-3"/>
    <n v="1.7246E-3"/>
    <n v="0"/>
    <n v="0"/>
    <n v="1.0623E-6"/>
    <n v="0"/>
    <n v="0"/>
    <n v="0"/>
    <n v="0"/>
    <n v="1.687874E-3"/>
    <n v="2.4177360000000002E-3"/>
    <n v="1.7246E-3"/>
    <n v="0"/>
    <n v="0"/>
    <n v="5.8302400000000004E-3"/>
    <n v="240168.546"/>
  </r>
  <r>
    <n v="624"/>
    <x v="23"/>
    <s v="Standard Performance HP RTU, Electric Backup + Roof Insulation"/>
    <b v="1"/>
    <n v="12.489080810000001"/>
    <s v="Warehouse and Storage"/>
    <s v="GA, Bibb County"/>
    <s v="12001_30000"/>
    <s v="Small Packaged Unit"/>
    <s v="gen5_led"/>
    <s v="Georgia"/>
    <n v="5.6876984129999997"/>
    <s v="A: Non Food-Service Buildings with Small Packaged Units"/>
    <n v="5.1124500000000002E-4"/>
    <n v="6.0388300000000005E-4"/>
    <n v="0"/>
    <n v="0"/>
    <n v="0"/>
    <n v="9.7788499999999995E-4"/>
    <n v="2.43684E-3"/>
    <n v="1.6240860000000001E-3"/>
    <n v="0"/>
    <n v="0"/>
    <n v="5.1255799999999998E-5"/>
    <n v="0"/>
    <n v="0"/>
    <n v="0"/>
    <n v="0"/>
    <n v="1.02914E-3"/>
    <n v="2.43684E-3"/>
    <n v="1.6240860000000001E-3"/>
    <n v="0"/>
    <n v="0"/>
    <n v="5.0899480000000004E-3"/>
    <n v="262270.69709999999"/>
  </r>
  <r>
    <n v="3981"/>
    <x v="23"/>
    <s v="Standard Performance HP RTU, Electric Backup + Roof Insulation"/>
    <b v="1"/>
    <n v="33.833494620000003"/>
    <s v="Warehouse and Storage"/>
    <s v="GA, Bibb County"/>
    <s v="1001_3000"/>
    <s v="Small Packaged Unit"/>
    <s v="gen5_led"/>
    <s v="Georgia"/>
    <n v="10.02638889"/>
    <s v="A: Non Food-Service Buildings with Small Packaged Units"/>
    <n v="2.6242799999999999E-4"/>
    <n v="2.7587500000000002E-4"/>
    <n v="0"/>
    <n v="0"/>
    <n v="0"/>
    <n v="5.68886E-4"/>
    <n v="7.26339E-4"/>
    <n v="1.0200820000000001E-3"/>
    <n v="0"/>
    <n v="0"/>
    <n v="0"/>
    <n v="0"/>
    <n v="0"/>
    <n v="0"/>
    <n v="0"/>
    <n v="5.68886E-4"/>
    <n v="7.26339E-4"/>
    <n v="1.0200820000000001E-3"/>
    <n v="0"/>
    <n v="0"/>
    <n v="2.3149860000000002E-3"/>
    <n v="67666.989239999995"/>
  </r>
  <r>
    <n v="4225"/>
    <x v="23"/>
    <s v="Standard Performance HP RTU, Electric Backup + Roof Insulation"/>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3"/>
    <s v="Standard Performance HP RTU, Electric Backup + Roof Insulation"/>
    <b v="1"/>
    <n v="0.61770916799999998"/>
    <s v="Warehouse and Storage"/>
    <s v="GA, Bibb County"/>
    <s v="200001_400000"/>
    <s v="Small Packaged Unit"/>
    <s v="gen4_led"/>
    <s v="Georgia"/>
    <n v="4.011388889"/>
    <s v="A: Non Food-Service Buildings with Small Packaged Units"/>
    <n v="2.3836800000000001E-4"/>
    <n v="3.0055400000000002E-4"/>
    <n v="0"/>
    <n v="0"/>
    <n v="0"/>
    <n v="2.7599900000000003E-4"/>
    <n v="1.5829500000000001E-3"/>
    <n v="6.4483100000000001E-4"/>
    <n v="0"/>
    <n v="0"/>
    <n v="3.2663699999999997E-5"/>
    <n v="0"/>
    <n v="0"/>
    <n v="0"/>
    <n v="0"/>
    <n v="3.0866299999999998E-4"/>
    <n v="1.5829500000000001E-3"/>
    <n v="6.4483100000000001E-4"/>
    <n v="0"/>
    <n v="0"/>
    <n v="2.536455E-3"/>
    <n v="185312.75030000001"/>
  </r>
  <r>
    <n v="5294"/>
    <x v="23"/>
    <s v="Standard Performance HP RTU, Electric Backup + Roof Insulation"/>
    <b v="1"/>
    <n v="2.1122781700000002"/>
    <s v="Warehouse and Storage"/>
    <s v="GA, Bibb County"/>
    <s v="100001_150000"/>
    <s v="Small Packaged Unit"/>
    <s v="gen2_t8_halogen"/>
    <s v="Georgia"/>
    <n v="4.926111111"/>
    <s v="A: Non Food-Service Buildings with Small Packaged Units"/>
    <n v="4.5784200000000003E-4"/>
    <n v="5.2808100000000001E-4"/>
    <n v="0"/>
    <n v="0"/>
    <n v="0"/>
    <n v="6.4914599999999997E-4"/>
    <n v="2.2191559999999999E-3"/>
    <n v="1.5545940000000001E-3"/>
    <n v="0"/>
    <n v="0"/>
    <n v="1.5155500000000001E-5"/>
    <n v="0"/>
    <n v="0"/>
    <n v="0"/>
    <n v="0"/>
    <n v="6.6430099999999995E-4"/>
    <n v="2.2191559999999999E-3"/>
    <n v="1.5545940000000001E-3"/>
    <n v="0"/>
    <n v="0"/>
    <n v="4.4380519999999996E-3"/>
    <n v="264034.77130000002"/>
  </r>
  <r>
    <n v="5295"/>
    <x v="23"/>
    <s v="Standard Performance HP RTU, Electric Backup + Roof Insulation"/>
    <b v="1"/>
    <n v="3.6561414889999999"/>
    <s v="Warehouse and Storage"/>
    <s v="GA, Bibb County"/>
    <s v="80001_100000"/>
    <s v="Small Packaged Unit"/>
    <s v="gen2_t8_halogen"/>
    <s v="Georgia"/>
    <n v="5.920833333"/>
    <s v="A: Non Food-Service Buildings with Small Packaged Units"/>
    <n v="6.5044699999999996E-4"/>
    <n v="7.90089E-4"/>
    <n v="0"/>
    <n v="0"/>
    <n v="0"/>
    <n v="1.266206E-3"/>
    <n v="3.203165E-3"/>
    <n v="2.1380879999999998E-3"/>
    <n v="0"/>
    <n v="0"/>
    <n v="4.0336700000000003E-5"/>
    <n v="0"/>
    <n v="0"/>
    <n v="0"/>
    <n v="0"/>
    <n v="1.3065419999999999E-3"/>
    <n v="3.203165E-3"/>
    <n v="2.1380879999999998E-3"/>
    <n v="0"/>
    <n v="0"/>
    <n v="6.6477610000000003E-3"/>
    <n v="329052.734"/>
  </r>
  <r>
    <n v="5297"/>
    <x v="23"/>
    <s v="Standard Performance HP RTU, Electric Backup + Roof Insulation"/>
    <b v="1"/>
    <n v="1.148646015"/>
    <s v="Warehouse and Storage"/>
    <s v="GA, Bibb County"/>
    <s v="150001_200000"/>
    <s v="Small Packaged Unit"/>
    <s v="gen4_led"/>
    <s v="Georgia"/>
    <n v="5.76115873"/>
    <s v="A: Non Food-Service Buildings with Small Packaged Units"/>
    <n v="3.9350099999999999E-4"/>
    <n v="4.7043399999999999E-4"/>
    <n v="0"/>
    <n v="0"/>
    <n v="0"/>
    <n v="6.0312199999999999E-4"/>
    <n v="2.201756E-3"/>
    <n v="1.137861E-3"/>
    <n v="0"/>
    <n v="0"/>
    <n v="8.7314200000000005E-6"/>
    <n v="0"/>
    <n v="0"/>
    <n v="0"/>
    <n v="0"/>
    <n v="6.1185299999999998E-4"/>
    <n v="2.201756E-3"/>
    <n v="1.137861E-3"/>
    <n v="0"/>
    <n v="0"/>
    <n v="3.951492E-3"/>
    <n v="201013.0526"/>
  </r>
  <r>
    <n v="7187"/>
    <x v="23"/>
    <s v="Standard Performance HP RTU, Electric Backup + Roof Insulation"/>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3"/>
    <s v="Standard Performance HP RTU, Electric Backup + Roof Insulation"/>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3"/>
    <s v="Standard Performance HP RTU, Electric Backup + Roof Insulation"/>
    <b v="1"/>
    <n v="0.32973295000000002"/>
    <s v="Warehouse and Storage"/>
    <s v="GA, Bibb County"/>
    <s v="600001_1mil"/>
    <s v="Small Packaged Unit"/>
    <s v="gen3_t5_cfl"/>
    <s v="Georgia"/>
    <n v="5.3079999999999998"/>
    <s v="A: Non Food-Service Buildings with Small Packaged Units"/>
    <n v="4.6523799999999998E-4"/>
    <n v="5.6933799999999996E-4"/>
    <n v="0"/>
    <n v="0"/>
    <n v="0"/>
    <n v="7.7484699999999995E-4"/>
    <n v="2.5385910000000002E-3"/>
    <n v="1.464171E-3"/>
    <n v="0"/>
    <n v="0"/>
    <n v="0"/>
    <n v="0"/>
    <n v="0"/>
    <n v="0"/>
    <n v="0"/>
    <n v="7.7484699999999995E-4"/>
    <n v="2.5385910000000002E-3"/>
    <n v="1.464171E-3"/>
    <n v="0"/>
    <n v="0"/>
    <n v="4.7776060000000002E-3"/>
    <n v="263786.36"/>
  </r>
  <r>
    <n v="28219"/>
    <x v="23"/>
    <s v="Standard Performance HP RTU, Electric Backup + Roof Insulation"/>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4"/>
    <s v="Standard Performance HP RTU, Electric Backup, 32F Minimum Compressor Lockout"/>
    <b v="1"/>
    <n v="38.539275089999997"/>
    <s v="Warehouse and Storage"/>
    <s v="GA, Bibb County"/>
    <s v="8001_12000"/>
    <s v="Small Packaged Unit"/>
    <s v="gen4_led"/>
    <s v="Georgia"/>
    <n v="8.0005555560000001"/>
    <s v="A: Non Food-Service Buildings with Small Packaged Units"/>
    <n v="1.1955889999999999E-3"/>
    <n v="1.247017E-3"/>
    <n v="0"/>
    <n v="0"/>
    <n v="0"/>
    <n v="3.0753080000000001E-3"/>
    <n v="3.6663339999999998E-3"/>
    <n v="3.650992E-3"/>
    <n v="0"/>
    <n v="0"/>
    <n v="1.28579E-4"/>
    <n v="0"/>
    <n v="0"/>
    <n v="0"/>
    <n v="0"/>
    <n v="3.2038869999999999E-3"/>
    <n v="3.6663339999999998E-3"/>
    <n v="3.650992E-3"/>
    <n v="0"/>
    <n v="0"/>
    <n v="1.0520847999999999E-2"/>
    <n v="385392.75089999998"/>
  </r>
  <r>
    <n v="619"/>
    <x v="24"/>
    <s v="Standard Performance HP RTU, Electric Backup, 32F Minimum Compressor Lockout"/>
    <b v="1"/>
    <n v="7.8598335940000004"/>
    <s v="Warehouse and Storage"/>
    <s v="GA, Bibb County"/>
    <s v="30001_40000"/>
    <s v="Small Packaged Unit"/>
    <s v="gen5_led"/>
    <s v="Georgia"/>
    <n v="7.2533333329999996"/>
    <s v="A: Non Food-Service Buildings with Small Packaged Units"/>
    <n v="6.8849899999999997E-4"/>
    <n v="8.0787299999999997E-4"/>
    <n v="0"/>
    <n v="0"/>
    <n v="0"/>
    <n v="2.9825559999999999E-3"/>
    <n v="2.3120839999999998E-3"/>
    <n v="1.447474E-3"/>
    <n v="0"/>
    <n v="0"/>
    <n v="6.6302200000000004E-5"/>
    <n v="0"/>
    <n v="0"/>
    <n v="0"/>
    <n v="0"/>
    <n v="3.0488580000000002E-3"/>
    <n v="2.3120839999999998E-3"/>
    <n v="1.447474E-3"/>
    <n v="0"/>
    <n v="0"/>
    <n v="6.8084160000000003E-3"/>
    <n v="275094.17580000003"/>
  </r>
  <r>
    <n v="621"/>
    <x v="24"/>
    <s v="Standard Performance HP RTU, Electric Backup, 32F Minimum Compressor Lockout"/>
    <b v="1"/>
    <n v="45.917607580000002"/>
    <s v="Warehouse and Storage"/>
    <s v="GA, Bibb County"/>
    <s v="3001_8000"/>
    <s v="Small Packaged Unit"/>
    <s v="gen2_t8_halogen"/>
    <s v="Georgia"/>
    <n v="9.3196969700000007"/>
    <s v="A: Non Food-Service Buildings with Small Packaged Units"/>
    <n v="9.0236600000000004E-4"/>
    <n v="9.56886E-4"/>
    <n v="0"/>
    <n v="0"/>
    <n v="0"/>
    <n v="2.33928E-3"/>
    <n v="2.6265220000000001E-3"/>
    <n v="3.0621720000000002E-3"/>
    <n v="0"/>
    <n v="0"/>
    <n v="2.61129E-6"/>
    <n v="0"/>
    <n v="0"/>
    <n v="0"/>
    <n v="0"/>
    <n v="2.3418919999999999E-3"/>
    <n v="2.6265220000000001E-3"/>
    <n v="3.0621720000000002E-3"/>
    <n v="0"/>
    <n v="0"/>
    <n v="8.0310209999999993E-3"/>
    <n v="252546.84169999999"/>
  </r>
  <r>
    <n v="622"/>
    <x v="24"/>
    <s v="Standard Performance HP RTU, Electric Backup, 32F Minimum Compressor Lockout"/>
    <b v="1"/>
    <n v="5.4264087559999998"/>
    <s v="Warehouse and Storage"/>
    <s v="GA, Bibb County"/>
    <s v="52001_64000"/>
    <s v="Small Packaged Unit"/>
    <s v="gen2_t8_halogen"/>
    <s v="Georgia"/>
    <n v="5.6402298850000001"/>
    <s v="A: Non Food-Service Buildings with Small Packaged Units"/>
    <n v="5.88545E-4"/>
    <n v="7.20424E-4"/>
    <n v="0"/>
    <n v="0"/>
    <n v="0"/>
    <n v="1.353239E-3"/>
    <n v="2.749886E-3"/>
    <n v="1.9274819999999999E-3"/>
    <n v="0"/>
    <n v="0"/>
    <n v="2.6539100000000001E-5"/>
    <n v="0"/>
    <n v="0"/>
    <n v="0"/>
    <n v="0"/>
    <n v="1.3797779999999999E-3"/>
    <n v="2.749886E-3"/>
    <n v="1.9274819999999999E-3"/>
    <n v="0"/>
    <n v="0"/>
    <n v="6.0570950000000002E-3"/>
    <n v="314731.70789999998"/>
  </r>
  <r>
    <n v="623"/>
    <x v="24"/>
    <s v="Standard Performance HP RTU, Electric Backup, 32F Minimum Compressor Lockout"/>
    <b v="1"/>
    <n v="3.2022472799999999"/>
    <s v="Warehouse and Storage"/>
    <s v="GA, Bibb County"/>
    <s v="70001_80000"/>
    <s v="Small Packaged Unit"/>
    <s v="gen2_t8_halogen"/>
    <s v="Georgia"/>
    <n v="7.3611111109999996"/>
    <s v="A: Non Food-Service Buildings with Small Packaged Units"/>
    <n v="6.0110199999999995E-4"/>
    <n v="7.1852799999999996E-4"/>
    <n v="0"/>
    <n v="0"/>
    <n v="0"/>
    <n v="1.8835810000000001E-3"/>
    <n v="2.4177360000000002E-3"/>
    <n v="1.7246E-3"/>
    <n v="0"/>
    <n v="0"/>
    <n v="6.4345099999999998E-6"/>
    <n v="0"/>
    <n v="0"/>
    <n v="0"/>
    <n v="0"/>
    <n v="1.8900150000000001E-3"/>
    <n v="2.4177360000000002E-3"/>
    <n v="1.7246E-3"/>
    <n v="0"/>
    <n v="0"/>
    <n v="6.0323499999999997E-3"/>
    <n v="240168.546"/>
  </r>
  <r>
    <n v="624"/>
    <x v="24"/>
    <s v="Standard Performance HP RTU, Electric Backup, 32F Minimum Compressor Lockout"/>
    <b v="1"/>
    <n v="12.489080810000001"/>
    <s v="Warehouse and Storage"/>
    <s v="GA, Bibb County"/>
    <s v="12001_30000"/>
    <s v="Small Packaged Unit"/>
    <s v="gen5_led"/>
    <s v="Georgia"/>
    <n v="6.1813492060000002"/>
    <s v="A: Non Food-Service Buildings with Small Packaged Units"/>
    <n v="5.6523599999999999E-4"/>
    <n v="6.5445800000000001E-4"/>
    <n v="0"/>
    <n v="0"/>
    <n v="0"/>
    <n v="1.3801180000000001E-3"/>
    <n v="2.43684E-3"/>
    <n v="1.6240860000000001E-3"/>
    <n v="0"/>
    <n v="0"/>
    <n v="9.0674200000000007E-5"/>
    <n v="0"/>
    <n v="0"/>
    <n v="0"/>
    <n v="0"/>
    <n v="1.470793E-3"/>
    <n v="2.43684E-3"/>
    <n v="1.6240860000000001E-3"/>
    <n v="0"/>
    <n v="0"/>
    <n v="5.531719E-3"/>
    <n v="262270.69709999999"/>
  </r>
  <r>
    <n v="3981"/>
    <x v="24"/>
    <s v="Standard Performance HP RTU, Electric Backup, 32F Minimum Compressor Lockout"/>
    <b v="1"/>
    <n v="33.833494620000003"/>
    <s v="Warehouse and Storage"/>
    <s v="GA, Bibb County"/>
    <s v="1001_3000"/>
    <s v="Small Packaged Unit"/>
    <s v="gen5_led"/>
    <s v="Georgia"/>
    <n v="10.377777780000001"/>
    <s v="A: Non Food-Service Buildings with Small Packaged Units"/>
    <n v="2.7220800000000002E-4"/>
    <n v="2.8552599999999998E-4"/>
    <n v="0"/>
    <n v="0"/>
    <n v="0"/>
    <n v="6.4969699999999997E-4"/>
    <n v="7.26339E-4"/>
    <n v="1.0200820000000001E-3"/>
    <n v="0"/>
    <n v="0"/>
    <n v="0"/>
    <n v="0"/>
    <n v="0"/>
    <n v="0"/>
    <n v="0"/>
    <n v="6.4969699999999997E-4"/>
    <n v="7.26339E-4"/>
    <n v="1.0200820000000001E-3"/>
    <n v="0"/>
    <n v="0"/>
    <n v="2.396118E-3"/>
    <n v="67666.989239999995"/>
  </r>
  <r>
    <n v="4225"/>
    <x v="24"/>
    <s v="Standard Performance HP RTU, Electric Backup, 32F Minimum Compressor Lockout"/>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4"/>
    <s v="Standard Performance HP RTU, Electric Backup, 32F Minimum Compressor Lockout"/>
    <b v="1"/>
    <n v="0.61770916799999998"/>
    <s v="Warehouse and Storage"/>
    <s v="GA, Bibb County"/>
    <s v="200001_400000"/>
    <s v="Small Packaged Unit"/>
    <s v="gen4_led"/>
    <s v="Georgia"/>
    <n v="4.1049537039999997"/>
    <s v="A: Non Food-Service Buildings with Small Packaged Units"/>
    <n v="2.42644E-4"/>
    <n v="3.0520299999999998E-4"/>
    <n v="0"/>
    <n v="0"/>
    <n v="0"/>
    <n v="2.8929500000000001E-4"/>
    <n v="1.5829500000000001E-3"/>
    <n v="6.4483100000000001E-4"/>
    <n v="0"/>
    <n v="0"/>
    <n v="7.8529799999999995E-5"/>
    <n v="0"/>
    <n v="0"/>
    <n v="0"/>
    <n v="0"/>
    <n v="3.6782500000000001E-4"/>
    <n v="1.5829500000000001E-3"/>
    <n v="6.4483100000000001E-4"/>
    <n v="0"/>
    <n v="0"/>
    <n v="2.5956170000000001E-3"/>
    <n v="185312.75030000001"/>
  </r>
  <r>
    <n v="5294"/>
    <x v="24"/>
    <s v="Standard Performance HP RTU, Electric Backup, 32F Minimum Compressor Lockout"/>
    <b v="1"/>
    <n v="2.1122781700000002"/>
    <s v="Warehouse and Storage"/>
    <s v="GA, Bibb County"/>
    <s v="100001_150000"/>
    <s v="Small Packaged Unit"/>
    <s v="gen2_t8_halogen"/>
    <s v="Georgia"/>
    <n v="5.2086444439999999"/>
    <s v="A: Non Food-Service Buildings with Small Packaged Units"/>
    <n v="4.8600200000000003E-4"/>
    <n v="5.5679199999999996E-4"/>
    <n v="0"/>
    <n v="0"/>
    <n v="0"/>
    <n v="8.7271500000000004E-4"/>
    <n v="2.2191559999999999E-3"/>
    <n v="1.5545940000000001E-3"/>
    <n v="0"/>
    <n v="0"/>
    <n v="4.6127300000000001E-5"/>
    <n v="0"/>
    <n v="0"/>
    <n v="0"/>
    <n v="0"/>
    <n v="9.1884200000000001E-4"/>
    <n v="2.2191559999999999E-3"/>
    <n v="1.5545940000000001E-3"/>
    <n v="0"/>
    <n v="0"/>
    <n v="4.6925930000000001E-3"/>
    <n v="264034.77130000002"/>
  </r>
  <r>
    <n v="5295"/>
    <x v="24"/>
    <s v="Standard Performance HP RTU, Electric Backup, 32F Minimum Compressor Lockout"/>
    <b v="1"/>
    <n v="3.6561414889999999"/>
    <s v="Warehouse and Storage"/>
    <s v="GA, Bibb County"/>
    <s v="80001_100000"/>
    <s v="Small Packaged Unit"/>
    <s v="gen2_t8_halogen"/>
    <s v="Georgia"/>
    <n v="6.3853395060000002"/>
    <s v="A: Non Food-Service Buildings with Small Packaged Units"/>
    <n v="7.1152800000000001E-4"/>
    <n v="8.4990900000000004E-4"/>
    <n v="0"/>
    <n v="0"/>
    <n v="0"/>
    <n v="1.7431770000000001E-3"/>
    <n v="3.203165E-3"/>
    <n v="2.1380879999999998E-3"/>
    <n v="0"/>
    <n v="0"/>
    <n v="8.4901200000000006E-5"/>
    <n v="0"/>
    <n v="0"/>
    <n v="0"/>
    <n v="0"/>
    <n v="1.8280779999999999E-3"/>
    <n v="3.203165E-3"/>
    <n v="2.1380879999999998E-3"/>
    <n v="0"/>
    <n v="0"/>
    <n v="7.1692969999999998E-3"/>
    <n v="329052.734"/>
  </r>
  <r>
    <n v="5297"/>
    <x v="24"/>
    <s v="Standard Performance HP RTU, Electric Backup, 32F Minimum Compressor Lockout"/>
    <b v="1"/>
    <n v="1.148646015"/>
    <s v="Warehouse and Storage"/>
    <s v="GA, Bibb County"/>
    <s v="150001_200000"/>
    <s v="Small Packaged Unit"/>
    <s v="gen4_led"/>
    <s v="Georgia"/>
    <n v="6.0263650789999996"/>
    <s v="A: Non Food-Service Buildings with Small Packaged Units"/>
    <n v="4.1334599999999998E-4"/>
    <n v="4.9137599999999997E-4"/>
    <n v="0"/>
    <n v="0"/>
    <n v="0"/>
    <n v="7.7097799999999996E-4"/>
    <n v="2.201756E-3"/>
    <n v="1.137861E-3"/>
    <n v="0"/>
    <n v="0"/>
    <n v="2.27866E-5"/>
    <n v="0"/>
    <n v="0"/>
    <n v="0"/>
    <n v="0"/>
    <n v="7.9376499999999999E-4"/>
    <n v="2.201756E-3"/>
    <n v="1.137861E-3"/>
    <n v="0"/>
    <n v="0"/>
    <n v="4.133393E-3"/>
    <n v="201013.0526"/>
  </r>
  <r>
    <n v="7187"/>
    <x v="24"/>
    <s v="Standard Performance HP RTU, Electric Backup, 32F Minimum Compressor Lockout"/>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4"/>
    <s v="Standard Performance HP RTU, Electric Backup, 32F Minimum Compressor Lockout"/>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4"/>
    <s v="Standard Performance HP RTU, Electric Backup, 32F Minimum Compressor Lockout"/>
    <b v="1"/>
    <n v="0.32973295000000002"/>
    <s v="Warehouse and Storage"/>
    <s v="GA, Bibb County"/>
    <s v="600001_1mil"/>
    <s v="Small Packaged Unit"/>
    <s v="gen3_t5_cfl"/>
    <s v="Georgia"/>
    <n v="5.665097222"/>
    <s v="A: Non Food-Service Buildings with Small Packaged Units"/>
    <n v="5.0435200000000001E-4"/>
    <n v="6.0764100000000002E-4"/>
    <n v="0"/>
    <n v="0"/>
    <n v="0"/>
    <n v="1.096259E-3"/>
    <n v="2.5385910000000002E-3"/>
    <n v="1.464171E-3"/>
    <n v="0"/>
    <n v="0"/>
    <n v="0"/>
    <n v="0"/>
    <n v="0"/>
    <n v="0"/>
    <n v="0"/>
    <n v="1.096259E-3"/>
    <n v="2.5385910000000002E-3"/>
    <n v="1.464171E-3"/>
    <n v="0"/>
    <n v="0"/>
    <n v="5.0990200000000001E-3"/>
    <n v="263786.36"/>
  </r>
  <r>
    <n v="28219"/>
    <x v="24"/>
    <s v="Standard Performance HP RTU, Electric Backup, 32F Minimum Compressor Lockout"/>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5"/>
    <s v="Cold Climate Challenge HP RTU, Electric Backup"/>
    <b v="1"/>
    <n v="38.539275089999997"/>
    <s v="Warehouse and Storage"/>
    <s v="GA, Bibb County"/>
    <s v="8001_12000"/>
    <s v="Small Packaged Unit"/>
    <s v="gen4_led"/>
    <s v="Georgia"/>
    <n v="7.3544444440000003"/>
    <s v="A: Non Food-Service Buildings with Small Packaged Units"/>
    <n v="1.092977E-3"/>
    <n v="1.1457559999999999E-3"/>
    <n v="0"/>
    <n v="0"/>
    <n v="0"/>
    <n v="2.2256620000000002E-3"/>
    <n v="3.6663339999999998E-3"/>
    <n v="3.650992E-3"/>
    <n v="0"/>
    <n v="0"/>
    <n v="1.28579E-4"/>
    <n v="0"/>
    <n v="0"/>
    <n v="0"/>
    <n v="0"/>
    <n v="2.3542419999999999E-3"/>
    <n v="3.6663339999999998E-3"/>
    <n v="3.650992E-3"/>
    <n v="0"/>
    <n v="0"/>
    <n v="9.6712020000000003E-3"/>
    <n v="385392.75089999998"/>
  </r>
  <r>
    <n v="619"/>
    <x v="25"/>
    <s v="Cold Climate Challenge HP RTU, Electric Backup"/>
    <b v="1"/>
    <n v="7.8598335940000004"/>
    <s v="Warehouse and Storage"/>
    <s v="GA, Bibb County"/>
    <s v="30001_40000"/>
    <s v="Small Packaged Unit"/>
    <s v="gen5_led"/>
    <s v="Georgia"/>
    <n v="6.5948412699999999"/>
    <s v="A: Non Food-Service Buildings with Small Packaged Units"/>
    <n v="6.2397899999999998E-4"/>
    <n v="7.3421999999999995E-4"/>
    <n v="0"/>
    <n v="0"/>
    <n v="0"/>
    <n v="2.3646040000000002E-3"/>
    <n v="2.3120839999999998E-3"/>
    <n v="1.447474E-3"/>
    <n v="0"/>
    <n v="0"/>
    <n v="6.6302200000000004E-5"/>
    <n v="0"/>
    <n v="0"/>
    <n v="0"/>
    <n v="0"/>
    <n v="2.4309069999999999E-3"/>
    <n v="2.3120839999999998E-3"/>
    <n v="1.447474E-3"/>
    <n v="0"/>
    <n v="0"/>
    <n v="6.1903160000000004E-3"/>
    <n v="275094.17580000003"/>
  </r>
  <r>
    <n v="621"/>
    <x v="25"/>
    <s v="Cold Climate Challenge HP RTU, Electric Backup"/>
    <b v="1"/>
    <n v="45.917607580000002"/>
    <s v="Warehouse and Storage"/>
    <s v="GA, Bibb County"/>
    <s v="3001_8000"/>
    <s v="Small Packaged Unit"/>
    <s v="gen2_t8_halogen"/>
    <s v="Georgia"/>
    <n v="8.6560606060000005"/>
    <s v="A: Non Food-Service Buildings with Small Packaged Units"/>
    <n v="8.3534799999999997E-4"/>
    <n v="8.8877100000000001E-4"/>
    <n v="0"/>
    <n v="0"/>
    <n v="0"/>
    <n v="1.7682780000000001E-3"/>
    <n v="2.6265220000000001E-3"/>
    <n v="3.0621720000000002E-3"/>
    <n v="0"/>
    <n v="0"/>
    <n v="2.61129E-6"/>
    <n v="0"/>
    <n v="0"/>
    <n v="0"/>
    <n v="0"/>
    <n v="1.77089E-3"/>
    <n v="2.6265220000000001E-3"/>
    <n v="3.0621720000000002E-3"/>
    <n v="0"/>
    <n v="0"/>
    <n v="7.459149E-3"/>
    <n v="252546.84169999999"/>
  </r>
  <r>
    <n v="622"/>
    <x v="25"/>
    <s v="Cold Climate Challenge HP RTU, Electric Backup"/>
    <b v="1"/>
    <n v="5.4264087559999998"/>
    <s v="Warehouse and Storage"/>
    <s v="GA, Bibb County"/>
    <s v="52001_64000"/>
    <s v="Small Packaged Unit"/>
    <s v="gen2_t8_halogen"/>
    <s v="Georgia"/>
    <n v="5.3293103449999997"/>
    <s v="A: Non Food-Service Buildings with Small Packaged Units"/>
    <n v="5.4993900000000005E-4"/>
    <n v="6.8063399999999995E-4"/>
    <n v="0"/>
    <n v="0"/>
    <n v="0"/>
    <n v="1.0192879999999999E-3"/>
    <n v="2.749886E-3"/>
    <n v="1.9274819999999999E-3"/>
    <n v="0"/>
    <n v="0"/>
    <n v="2.6539100000000001E-5"/>
    <n v="0"/>
    <n v="0"/>
    <n v="0"/>
    <n v="0"/>
    <n v="1.045827E-3"/>
    <n v="2.749886E-3"/>
    <n v="1.9274819999999999E-3"/>
    <n v="0"/>
    <n v="0"/>
    <n v="5.7231950000000004E-3"/>
    <n v="314731.70789999998"/>
  </r>
  <r>
    <n v="623"/>
    <x v="25"/>
    <s v="Cold Climate Challenge HP RTU, Electric Backup"/>
    <b v="1"/>
    <n v="3.2022472799999999"/>
    <s v="Warehouse and Storage"/>
    <s v="GA, Bibb County"/>
    <s v="70001_80000"/>
    <s v="Small Packaged Unit"/>
    <s v="gen2_t8_halogen"/>
    <s v="Georgia"/>
    <n v="6.8405925930000002"/>
    <s v="A: Non Food-Service Buildings with Small Packaged Units"/>
    <n v="5.5333699999999999E-4"/>
    <n v="6.6769599999999996E-4"/>
    <n v="0"/>
    <n v="0"/>
    <n v="0"/>
    <n v="1.4570519999999999E-3"/>
    <n v="2.4177360000000002E-3"/>
    <n v="1.7246E-3"/>
    <n v="0"/>
    <n v="0"/>
    <n v="6.4041600000000002E-6"/>
    <n v="0"/>
    <n v="0"/>
    <n v="0"/>
    <n v="0"/>
    <n v="1.4634559999999999E-3"/>
    <n v="2.4177360000000002E-3"/>
    <n v="1.7246E-3"/>
    <n v="0"/>
    <n v="0"/>
    <n v="5.6057909999999997E-3"/>
    <n v="240168.546"/>
  </r>
  <r>
    <n v="624"/>
    <x v="25"/>
    <s v="Cold Climate Challenge HP RTU, Electric Backup"/>
    <b v="1"/>
    <n v="12.489080810000001"/>
    <s v="Warehouse and Storage"/>
    <s v="GA, Bibb County"/>
    <s v="12001_30000"/>
    <s v="Small Packaged Unit"/>
    <s v="gen5_led"/>
    <s v="Georgia"/>
    <n v="5.7551587299999998"/>
    <s v="A: Non Food-Service Buildings with Small Packaged Units"/>
    <n v="5.1825799999999996E-4"/>
    <n v="6.0901100000000001E-4"/>
    <n v="0"/>
    <n v="0"/>
    <n v="0"/>
    <n v="9.98718E-4"/>
    <n v="2.43684E-3"/>
    <n v="1.6240860000000001E-3"/>
    <n v="0"/>
    <n v="0"/>
    <n v="9.0674200000000007E-5"/>
    <n v="0"/>
    <n v="0"/>
    <n v="0"/>
    <n v="0"/>
    <n v="1.0893929999999999E-3"/>
    <n v="2.43684E-3"/>
    <n v="1.6240860000000001E-3"/>
    <n v="0"/>
    <n v="0"/>
    <n v="5.1503190000000004E-3"/>
    <n v="262270.69709999999"/>
  </r>
  <r>
    <n v="3981"/>
    <x v="25"/>
    <s v="Cold Climate Challenge HP RTU, Electric Backup"/>
    <b v="1"/>
    <n v="33.833494620000003"/>
    <s v="Warehouse and Storage"/>
    <s v="GA, Bibb County"/>
    <s v="1001_3000"/>
    <s v="Small Packaged Unit"/>
    <s v="gen5_led"/>
    <s v="Georgia"/>
    <n v="9.6999999999999993"/>
    <s v="A: Non Food-Service Buildings with Small Packaged Units"/>
    <n v="2.53532E-4"/>
    <n v="2.6688500000000002E-4"/>
    <n v="0"/>
    <n v="0"/>
    <n v="0"/>
    <n v="4.9320500000000003E-4"/>
    <n v="7.26339E-4"/>
    <n v="1.0200820000000001E-3"/>
    <n v="0"/>
    <n v="0"/>
    <n v="0"/>
    <n v="0"/>
    <n v="0"/>
    <n v="0"/>
    <n v="0"/>
    <n v="4.9320500000000003E-4"/>
    <n v="7.26339E-4"/>
    <n v="1.0200820000000001E-3"/>
    <n v="0"/>
    <n v="0"/>
    <n v="2.2396270000000001E-3"/>
    <n v="67666.989239999995"/>
  </r>
  <r>
    <n v="4225"/>
    <x v="25"/>
    <s v="Cold Climate Challenge HP RTU, Electric Backup"/>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5"/>
    <s v="Cold Climate Challenge HP RTU, Electric Backup"/>
    <b v="1"/>
    <n v="0.61770916799999998"/>
    <s v="Warehouse and Storage"/>
    <s v="GA, Bibb County"/>
    <s v="200001_400000"/>
    <s v="Small Packaged Unit"/>
    <s v="gen4_led"/>
    <s v="Georgia"/>
    <n v="4.051175926"/>
    <s v="A: Non Food-Service Buildings with Small Packaged Units"/>
    <n v="2.3945699999999999E-4"/>
    <n v="3.0114999999999997E-4"/>
    <n v="0"/>
    <n v="0"/>
    <n v="0"/>
    <n v="2.5527900000000002E-4"/>
    <n v="1.5829500000000001E-3"/>
    <n v="6.4483100000000001E-4"/>
    <n v="0"/>
    <n v="0"/>
    <n v="7.8547400000000006E-5"/>
    <n v="0"/>
    <n v="0"/>
    <n v="0"/>
    <n v="0"/>
    <n v="3.3382600000000001E-4"/>
    <n v="1.5829500000000001E-3"/>
    <n v="6.4483100000000001E-4"/>
    <n v="0"/>
    <n v="0"/>
    <n v="2.5616129999999999E-3"/>
    <n v="185312.75030000001"/>
  </r>
  <r>
    <n v="5294"/>
    <x v="25"/>
    <s v="Cold Climate Challenge HP RTU, Electric Backup"/>
    <b v="1"/>
    <n v="2.1122781700000002"/>
    <s v="Warehouse and Storage"/>
    <s v="GA, Bibb County"/>
    <s v="100001_150000"/>
    <s v="Small Packaged Unit"/>
    <s v="gen2_t8_halogen"/>
    <s v="Georgia"/>
    <n v="4.9697777780000001"/>
    <s v="A: Non Food-Service Buildings with Small Packaged Units"/>
    <n v="4.6075100000000002E-4"/>
    <n v="5.3114600000000003E-4"/>
    <n v="0"/>
    <n v="0"/>
    <n v="0"/>
    <n v="6.5751399999999999E-4"/>
    <n v="2.2191559999999999E-3"/>
    <n v="1.5545940000000001E-3"/>
    <n v="0"/>
    <n v="0"/>
    <n v="4.6147299999999998E-5"/>
    <n v="0"/>
    <n v="0"/>
    <n v="0"/>
    <n v="0"/>
    <n v="7.0366199999999997E-4"/>
    <n v="2.2191559999999999E-3"/>
    <n v="1.5545940000000001E-3"/>
    <n v="0"/>
    <n v="0"/>
    <n v="4.4773920000000002E-3"/>
    <n v="264034.77130000002"/>
  </r>
  <r>
    <n v="5295"/>
    <x v="25"/>
    <s v="Cold Climate Challenge HP RTU, Electric Backup"/>
    <b v="1"/>
    <n v="3.6561414889999999"/>
    <s v="Warehouse and Storage"/>
    <s v="GA, Bibb County"/>
    <s v="80001_100000"/>
    <s v="Small Packaged Unit"/>
    <s v="gen2_t8_halogen"/>
    <s v="Georgia"/>
    <n v="5.9543827159999996"/>
    <s v="A: Non Food-Service Buildings with Small Packaged Units"/>
    <n v="6.5392200000000003E-4"/>
    <n v="7.9224899999999997E-4"/>
    <n v="0"/>
    <n v="0"/>
    <n v="0"/>
    <n v="1.2593439999999999E-3"/>
    <n v="3.203165E-3"/>
    <n v="2.1380879999999998E-3"/>
    <n v="0"/>
    <n v="0"/>
    <n v="8.4831899999999997E-5"/>
    <n v="0"/>
    <n v="0"/>
    <n v="0"/>
    <n v="0"/>
    <n v="1.3441760000000001E-3"/>
    <n v="3.203165E-3"/>
    <n v="2.1380879999999998E-3"/>
    <n v="0"/>
    <n v="0"/>
    <n v="6.6854289999999997E-3"/>
    <n v="329052.734"/>
  </r>
  <r>
    <n v="5297"/>
    <x v="25"/>
    <s v="Cold Climate Challenge HP RTU, Electric Backup"/>
    <b v="1"/>
    <n v="1.148646015"/>
    <s v="Warehouse and Storage"/>
    <s v="GA, Bibb County"/>
    <s v="150001_200000"/>
    <s v="Small Packaged Unit"/>
    <s v="gen4_led"/>
    <s v="Georgia"/>
    <n v="5.7559523810000002"/>
    <s v="A: Non Food-Service Buildings with Small Packaged Units"/>
    <n v="3.9246499999999999E-4"/>
    <n v="4.6927500000000001E-4"/>
    <n v="0"/>
    <n v="0"/>
    <n v="0"/>
    <n v="5.8555E-4"/>
    <n v="2.201756E-3"/>
    <n v="1.137861E-3"/>
    <n v="0"/>
    <n v="0"/>
    <n v="2.2753999999999999E-5"/>
    <n v="0"/>
    <n v="0"/>
    <n v="0"/>
    <n v="0"/>
    <n v="6.0830400000000005E-4"/>
    <n v="2.201756E-3"/>
    <n v="1.137861E-3"/>
    <n v="0"/>
    <n v="0"/>
    <n v="3.9479210000000001E-3"/>
    <n v="201013.0526"/>
  </r>
  <r>
    <n v="7187"/>
    <x v="25"/>
    <s v="Cold Climate Challenge HP RTU, Electric Backup"/>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5"/>
    <s v="Cold Climate Challenge HP RTU, Electric Backup"/>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5"/>
    <s v="Cold Climate Challenge HP RTU, Electric Backup"/>
    <b v="1"/>
    <n v="0.32973295000000002"/>
    <s v="Warehouse and Storage"/>
    <s v="GA, Bibb County"/>
    <s v="600001_1mil"/>
    <s v="Small Packaged Unit"/>
    <s v="gen3_t5_cfl"/>
    <s v="Georgia"/>
    <n v="5.3314652779999996"/>
    <s v="A: Non Food-Service Buildings with Small Packaged Units"/>
    <n v="4.6905900000000002E-4"/>
    <n v="5.7185500000000002E-4"/>
    <n v="0"/>
    <n v="0"/>
    <n v="0"/>
    <n v="7.9596799999999998E-4"/>
    <n v="2.5385910000000002E-3"/>
    <n v="1.464171E-3"/>
    <n v="0"/>
    <n v="0"/>
    <n v="0"/>
    <n v="0"/>
    <n v="0"/>
    <n v="0"/>
    <n v="0"/>
    <n v="7.9596799999999998E-4"/>
    <n v="2.5385910000000002E-3"/>
    <n v="1.464171E-3"/>
    <n v="0"/>
    <n v="0"/>
    <n v="4.7987259999999997E-3"/>
    <n v="263786.36"/>
  </r>
  <r>
    <n v="28219"/>
    <x v="25"/>
    <s v="Cold Climate Challenge HP RTU, Electric Backup"/>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6"/>
    <s v="Ideal Thermal Air Loads"/>
    <b v="1"/>
    <n v="38.539275089999997"/>
    <s v="Warehouse and Storage"/>
    <s v="GA, Bibb County"/>
    <s v="8001_12000"/>
    <s v="Small Packaged Unit"/>
    <s v="gen4_led"/>
    <s v="Georgia"/>
    <n v="9.6941666669999993"/>
    <s v="A: Non Food-Service Buildings with Small Packaged Units"/>
    <n v="8.3844300000000002E-4"/>
    <n v="8.7194799999999999E-4"/>
    <n v="3.5936430000000001E-3"/>
    <n v="1.837733E-3"/>
    <n v="0"/>
    <n v="0"/>
    <n v="3.6663339999999998E-3"/>
    <n v="3.650992E-3"/>
    <n v="0"/>
    <n v="0"/>
    <n v="0"/>
    <n v="0"/>
    <n v="0"/>
    <n v="0"/>
    <n v="0"/>
    <n v="5.4313759999999999E-3"/>
    <n v="3.6663339999999998E-3"/>
    <n v="3.650992E-3"/>
    <n v="0"/>
    <n v="0"/>
    <n v="1.2747971E-2"/>
    <n v="385392.75089999998"/>
  </r>
  <r>
    <n v="619"/>
    <x v="26"/>
    <s v="Ideal Thermal Air Loads"/>
    <b v="1"/>
    <n v="7.8598335940000004"/>
    <s v="Warehouse and Storage"/>
    <s v="GA, Bibb County"/>
    <s v="30001_40000"/>
    <s v="Small Packaged Unit"/>
    <s v="gen5_led"/>
    <s v="Georgia"/>
    <n v="9.0602380950000008"/>
    <s v="A: Non Food-Service Buildings with Small Packaged Units"/>
    <n v="3.7708099999999998E-4"/>
    <n v="4.4801599999999997E-4"/>
    <n v="4.206614E-3"/>
    <n v="5.3831400000000002E-4"/>
    <n v="0"/>
    <n v="0"/>
    <n v="2.3120839999999998E-3"/>
    <n v="1.447474E-3"/>
    <n v="0"/>
    <n v="0"/>
    <n v="0"/>
    <n v="0"/>
    <n v="0"/>
    <n v="0"/>
    <n v="0"/>
    <n v="4.7449279999999998E-3"/>
    <n v="2.3120839999999998E-3"/>
    <n v="1.447474E-3"/>
    <n v="0"/>
    <n v="0"/>
    <n v="8.5044860000000003E-3"/>
    <n v="275094.17580000003"/>
  </r>
  <r>
    <n v="621"/>
    <x v="26"/>
    <s v="Ideal Thermal Air Loads"/>
    <b v="1"/>
    <n v="45.917607580000002"/>
    <s v="Warehouse and Storage"/>
    <s v="GA, Bibb County"/>
    <s v="3001_8000"/>
    <s v="Small Packaged Unit"/>
    <s v="gen2_t8_halogen"/>
    <s v="Georgia"/>
    <n v="12.04191919"/>
    <s v="A: Non Food-Service Buildings with Small Packaged Units"/>
    <n v="6.47268E-4"/>
    <n v="6.7791599999999998E-4"/>
    <n v="4.2746809999999998E-3"/>
    <n v="4.13454E-4"/>
    <n v="0"/>
    <n v="0"/>
    <n v="2.6265220000000001E-3"/>
    <n v="3.0621720000000002E-3"/>
    <n v="0"/>
    <n v="0"/>
    <n v="0"/>
    <n v="0"/>
    <n v="0"/>
    <n v="0"/>
    <n v="0"/>
    <n v="4.6881350000000004E-3"/>
    <n v="2.6265220000000001E-3"/>
    <n v="3.0621720000000002E-3"/>
    <n v="0"/>
    <n v="0"/>
    <n v="1.037683E-2"/>
    <n v="252546.84169999999"/>
  </r>
  <r>
    <n v="622"/>
    <x v="26"/>
    <s v="Ideal Thermal Air Loads"/>
    <b v="1"/>
    <n v="5.4264087559999998"/>
    <s v="Warehouse and Storage"/>
    <s v="GA, Bibb County"/>
    <s v="52001_64000"/>
    <s v="Small Packaged Unit"/>
    <s v="gen2_t8_halogen"/>
    <s v="Georgia"/>
    <n v="7.2838122609999996"/>
    <s v="A: Non Food-Service Buildings with Small Packaged Units"/>
    <n v="4.5137399999999999E-4"/>
    <n v="5.5739299999999999E-4"/>
    <n v="2.7636190000000001E-3"/>
    <n v="3.81166E-4"/>
    <n v="0"/>
    <n v="0"/>
    <n v="2.749886E-3"/>
    <n v="1.9274819999999999E-3"/>
    <n v="0"/>
    <n v="0"/>
    <n v="0"/>
    <n v="0"/>
    <n v="0"/>
    <n v="0"/>
    <n v="0"/>
    <n v="3.1447850000000002E-3"/>
    <n v="2.749886E-3"/>
    <n v="1.9274819999999999E-3"/>
    <n v="0"/>
    <n v="0"/>
    <n v="7.8221530000000001E-3"/>
    <n v="314731.70789999998"/>
  </r>
  <r>
    <n v="623"/>
    <x v="26"/>
    <s v="Ideal Thermal Air Loads"/>
    <b v="1"/>
    <n v="3.2022472799999999"/>
    <s v="Warehouse and Storage"/>
    <s v="GA, Bibb County"/>
    <s v="70001_80000"/>
    <s v="Small Packaged Unit"/>
    <s v="gen2_t8_halogen"/>
    <s v="Georgia"/>
    <n v="8.2633703700000005"/>
    <s v="A: Non Food-Service Buildings with Small Packaged Units"/>
    <n v="4.0411499999999998E-4"/>
    <n v="4.9363499999999997E-4"/>
    <n v="2.3110499999999998E-3"/>
    <n v="3.18356E-4"/>
    <n v="0"/>
    <n v="0"/>
    <n v="2.4177360000000002E-3"/>
    <n v="1.7246E-3"/>
    <n v="0"/>
    <n v="0"/>
    <n v="0"/>
    <n v="0"/>
    <n v="0"/>
    <n v="0"/>
    <n v="0"/>
    <n v="2.6294069999999998E-3"/>
    <n v="2.4177360000000002E-3"/>
    <n v="1.7246E-3"/>
    <n v="0"/>
    <n v="0"/>
    <n v="6.7717419999999999E-3"/>
    <n v="240168.546"/>
  </r>
  <r>
    <n v="624"/>
    <x v="26"/>
    <s v="Ideal Thermal Air Loads"/>
    <b v="1"/>
    <n v="12.489080810000001"/>
    <s v="Warehouse and Storage"/>
    <s v="GA, Bibb County"/>
    <s v="12001_30000"/>
    <s v="Small Packaged Unit"/>
    <s v="gen5_led"/>
    <s v="Georgia"/>
    <n v="7.9242063490000003"/>
    <s v="A: Non Food-Service Buildings with Small Packaged Units"/>
    <n v="4.0949500000000001E-4"/>
    <n v="4.8392800000000001E-4"/>
    <n v="2.063016E-3"/>
    <n v="9.6758599999999999E-4"/>
    <n v="0"/>
    <n v="0"/>
    <n v="2.43684E-3"/>
    <n v="1.6240860000000001E-3"/>
    <n v="0"/>
    <n v="0"/>
    <n v="0"/>
    <n v="0"/>
    <n v="0"/>
    <n v="0"/>
    <n v="0"/>
    <n v="3.0306019999999999E-3"/>
    <n v="2.43684E-3"/>
    <n v="1.6240860000000001E-3"/>
    <n v="0"/>
    <n v="0"/>
    <n v="7.0914100000000002E-3"/>
    <n v="262270.69709999999"/>
  </r>
  <r>
    <n v="3981"/>
    <x v="26"/>
    <s v="Ideal Thermal Air Loads"/>
    <b v="1"/>
    <n v="33.833494620000003"/>
    <s v="Warehouse and Storage"/>
    <s v="GA, Bibb County"/>
    <s v="1001_3000"/>
    <s v="Small Packaged Unit"/>
    <s v="gen5_led"/>
    <s v="Georgia"/>
    <n v="14.961111109999999"/>
    <s v="A: Non Food-Service Buildings with Small Packaged Units"/>
    <n v="2.03759E-4"/>
    <n v="2.0810699999999999E-4"/>
    <n v="1.4841050000000001E-3"/>
    <n v="2.2383400000000001E-4"/>
    <n v="0"/>
    <n v="0"/>
    <n v="7.26339E-4"/>
    <n v="1.0200820000000001E-3"/>
    <n v="0"/>
    <n v="0"/>
    <n v="0"/>
    <n v="0"/>
    <n v="0"/>
    <n v="0"/>
    <n v="0"/>
    <n v="1.70794E-3"/>
    <n v="7.26339E-4"/>
    <n v="1.0200820000000001E-3"/>
    <n v="0"/>
    <n v="0"/>
    <n v="3.454361E-3"/>
    <n v="67666.989239999995"/>
  </r>
  <r>
    <n v="4225"/>
    <x v="26"/>
    <s v="Ideal Thermal Air Loads"/>
    <b v="1"/>
    <n v="59.11710111"/>
    <s v="Warehouse and Storage"/>
    <s v="GA, Bibb County"/>
    <s v="_1000"/>
    <s v="Multizone CAV/VAV"/>
    <s v="gen2_t8_halogen"/>
    <s v="Georgia"/>
    <n v="20.15555556"/>
    <s v="D: Buildings with Hydronically Heated Multizone Systems"/>
    <n v="2.5344300000000001E-4"/>
    <n v="2.4899399999999999E-4"/>
    <n v="1.074698E-3"/>
    <n v="9.01558E-4"/>
    <n v="0"/>
    <n v="0"/>
    <n v="6.80231E-4"/>
    <n v="1.4092099999999999E-3"/>
    <n v="0"/>
    <n v="0"/>
    <n v="0"/>
    <n v="0"/>
    <n v="0"/>
    <n v="0"/>
    <n v="0"/>
    <n v="1.976256E-3"/>
    <n v="6.80231E-4"/>
    <n v="1.4092099999999999E-3"/>
    <n v="0"/>
    <n v="0"/>
    <n v="4.0656959999999997E-3"/>
    <n v="59117.101110000003"/>
  </r>
  <r>
    <n v="5292"/>
    <x v="26"/>
    <s v="Ideal Thermal Air Loads"/>
    <b v="1"/>
    <n v="0.61770916799999998"/>
    <s v="Warehouse and Storage"/>
    <s v="GA, Bibb County"/>
    <s v="200001_400000"/>
    <s v="Small Packaged Unit"/>
    <s v="gen4_led"/>
    <s v="Georgia"/>
    <n v="4.7088240739999998"/>
    <s v="A: Non Food-Service Buildings with Small Packaged Units"/>
    <n v="2.1268E-4"/>
    <n v="2.6548099999999997E-4"/>
    <n v="6.6459099999999997E-4"/>
    <n v="8.5081300000000001E-5"/>
    <n v="0"/>
    <n v="0"/>
    <n v="1.5829500000000001E-3"/>
    <n v="6.4483100000000001E-4"/>
    <n v="0"/>
    <n v="0"/>
    <n v="0"/>
    <n v="0"/>
    <n v="0"/>
    <n v="0"/>
    <n v="0"/>
    <n v="7.4967199999999995E-4"/>
    <n v="1.5829500000000001E-3"/>
    <n v="6.4483100000000001E-4"/>
    <n v="0"/>
    <n v="0"/>
    <n v="2.9774519999999998E-3"/>
    <n v="185312.75030000001"/>
  </r>
  <r>
    <n v="5294"/>
    <x v="26"/>
    <s v="Ideal Thermal Air Loads"/>
    <b v="1"/>
    <n v="2.1122781700000002"/>
    <s v="Warehouse and Storage"/>
    <s v="GA, Bibb County"/>
    <s v="100001_150000"/>
    <s v="Small Packaged Unit"/>
    <s v="gen2_t8_halogen"/>
    <s v="Georgia"/>
    <n v="6.2959111109999997"/>
    <s v="A: Non Food-Service Buildings with Small Packaged Units"/>
    <n v="3.8933799999999998E-4"/>
    <n v="4.4970900000000001E-4"/>
    <n v="1.4732910000000001E-3"/>
    <n v="4.2511600000000001E-4"/>
    <n v="0"/>
    <n v="0"/>
    <n v="2.2191559999999999E-3"/>
    <n v="1.5545940000000001E-3"/>
    <n v="0"/>
    <n v="0"/>
    <n v="0"/>
    <n v="0"/>
    <n v="0"/>
    <n v="0"/>
    <n v="0"/>
    <n v="1.898407E-3"/>
    <n v="2.2191559999999999E-3"/>
    <n v="1.5545940000000001E-3"/>
    <n v="0"/>
    <n v="0"/>
    <n v="5.6721380000000002E-3"/>
    <n v="264034.77130000002"/>
  </r>
  <r>
    <n v="5295"/>
    <x v="26"/>
    <s v="Ideal Thermal Air Loads"/>
    <b v="1"/>
    <n v="3.6561414889999999"/>
    <s v="Warehouse and Storage"/>
    <s v="GA, Bibb County"/>
    <s v="80001_100000"/>
    <s v="Small Packaged Unit"/>
    <s v="gen2_t8_halogen"/>
    <s v="Georgia"/>
    <n v="7.8955555559999997"/>
    <s v="A: Non Food-Service Buildings with Small Packaged Units"/>
    <n v="5.1746500000000005E-4"/>
    <n v="6.3650499999999999E-4"/>
    <n v="2.5811340000000001E-3"/>
    <n v="9.4254099999999997E-4"/>
    <n v="0"/>
    <n v="0"/>
    <n v="3.203165E-3"/>
    <n v="2.1380879999999998E-3"/>
    <n v="0"/>
    <n v="0"/>
    <n v="0"/>
    <n v="0"/>
    <n v="0"/>
    <n v="0"/>
    <n v="0"/>
    <n v="3.523675E-3"/>
    <n v="3.203165E-3"/>
    <n v="2.1380879999999998E-3"/>
    <n v="0"/>
    <n v="0"/>
    <n v="8.8649290000000006E-3"/>
    <n v="329052.734"/>
  </r>
  <r>
    <n v="5297"/>
    <x v="26"/>
    <s v="Ideal Thermal Air Loads"/>
    <b v="1"/>
    <n v="1.148646015"/>
    <s v="Warehouse and Storage"/>
    <s v="GA, Bibb County"/>
    <s v="150001_200000"/>
    <s v="Small Packaged Unit"/>
    <s v="gen4_led"/>
    <s v="Georgia"/>
    <n v="7.4025238099999999"/>
    <s v="A: Non Food-Service Buildings with Small Packaged Units"/>
    <n v="3.3257399999999998E-4"/>
    <n v="3.9797699999999999E-4"/>
    <n v="1.4403479999999999E-3"/>
    <n v="2.9731499999999998E-4"/>
    <n v="0"/>
    <n v="0"/>
    <n v="2.201756E-3"/>
    <n v="1.137861E-3"/>
    <n v="0"/>
    <n v="0"/>
    <n v="0"/>
    <n v="0"/>
    <n v="0"/>
    <n v="0"/>
    <n v="0"/>
    <n v="1.7376620000000001E-3"/>
    <n v="2.201756E-3"/>
    <n v="1.137861E-3"/>
    <n v="0"/>
    <n v="0"/>
    <n v="5.07728E-3"/>
    <n v="201013.0526"/>
  </r>
  <r>
    <n v="7187"/>
    <x v="26"/>
    <s v="Ideal Thermal Air Loads"/>
    <b v="1"/>
    <n v="0.94616560199999999"/>
    <s v="Warehouse and Storage"/>
    <s v="GA, Bibb County"/>
    <s v="40001_52000"/>
    <s v="Residential Style Central Systems"/>
    <s v="gen2_t8_halogen"/>
    <s v="Georgia"/>
    <n v="10.13309179"/>
    <s v="H: Buildings with Residential Style Central Systems"/>
    <n v="6.7486599999999999E-5"/>
    <n v="8.1718700000000001E-5"/>
    <n v="7.0790999999999996E-4"/>
    <n v="1.11193E-4"/>
    <n v="0"/>
    <n v="0"/>
    <n v="3.8509999999999998E-4"/>
    <n v="3.0065000000000002E-4"/>
    <n v="0"/>
    <n v="0"/>
    <n v="0"/>
    <n v="0"/>
    <n v="0"/>
    <n v="0"/>
    <n v="0"/>
    <n v="8.1910299999999995E-4"/>
    <n v="3.8509999999999998E-4"/>
    <n v="3.0065000000000002E-4"/>
    <n v="0"/>
    <n v="0"/>
    <n v="1.504853E-3"/>
    <n v="43523.617700000003"/>
  </r>
  <r>
    <n v="18108"/>
    <x v="26"/>
    <s v="Ideal Thermal Air Loads"/>
    <b v="1"/>
    <n v="0.16497118999999999"/>
    <s v="Warehouse and Storage"/>
    <s v="GA, Bibb County"/>
    <s v="over_1mil"/>
    <s v="Multizone CAV/VAV"/>
    <s v="gen2_t8_halogen"/>
    <s v="Georgia"/>
    <n v="6.5055050510000001"/>
    <s v="D: Buildings with Hydronically Heated Multizone Systems"/>
    <n v="2.7852500000000001E-4"/>
    <n v="3.46557E-4"/>
    <n v="9.7792199999999999E-4"/>
    <n v="1.4212299999999999E-4"/>
    <n v="0"/>
    <n v="0"/>
    <n v="1.846929E-3"/>
    <n v="1.0612040000000001E-3"/>
    <n v="0"/>
    <n v="0"/>
    <n v="0"/>
    <n v="0"/>
    <n v="0"/>
    <n v="0"/>
    <n v="0"/>
    <n v="1.1200450000000001E-3"/>
    <n v="1.846929E-3"/>
    <n v="1.0612040000000001E-3"/>
    <n v="0"/>
    <n v="0"/>
    <n v="4.0281800000000001E-3"/>
    <n v="181468.3094"/>
  </r>
  <r>
    <n v="20450"/>
    <x v="26"/>
    <s v="Ideal Thermal Air Loads"/>
    <b v="1"/>
    <n v="0.32973295000000002"/>
    <s v="Warehouse and Storage"/>
    <s v="GA, Bibb County"/>
    <s v="600001_1mil"/>
    <s v="Small Packaged Unit"/>
    <s v="gen3_t5_cfl"/>
    <s v="Georgia"/>
    <n v="6.5226875"/>
    <s v="A: Non Food-Service Buildings with Small Packaged Units"/>
    <n v="3.8424200000000003E-4"/>
    <n v="4.7700100000000001E-4"/>
    <n v="1.37476E-3"/>
    <n v="4.9339800000000004E-4"/>
    <n v="0"/>
    <n v="0"/>
    <n v="2.5385910000000002E-3"/>
    <n v="1.464171E-3"/>
    <n v="0"/>
    <n v="0"/>
    <n v="0"/>
    <n v="0"/>
    <n v="0"/>
    <n v="0"/>
    <n v="0"/>
    <n v="1.8681590000000001E-3"/>
    <n v="2.5385910000000002E-3"/>
    <n v="1.464171E-3"/>
    <n v="0"/>
    <n v="0"/>
    <n v="5.8709169999999998E-3"/>
    <n v="263786.36"/>
  </r>
  <r>
    <n v="28219"/>
    <x v="26"/>
    <s v="Ideal Thermal Air Loads"/>
    <b v="1"/>
    <n v="8.3962187999999993E-2"/>
    <s v="Warehouse and Storage"/>
    <s v="GA, Bibb County"/>
    <s v="400001_600000"/>
    <s v="Residential Style Central Systems"/>
    <s v="gen5_led"/>
    <s v="Georgia"/>
    <n v="6.6694000000000004"/>
    <s v="H: Buildings with Residential Style Central Systems"/>
    <n v="5.6407199999999998E-5"/>
    <n v="7.1419699999999997E-5"/>
    <n v="3.0811599999999999E-4"/>
    <n v="4.7925900000000001E-5"/>
    <n v="0"/>
    <n v="0"/>
    <n v="4.13316E-4"/>
    <n v="1.8600299999999999E-4"/>
    <n v="0"/>
    <n v="0"/>
    <n v="0"/>
    <n v="0"/>
    <n v="0"/>
    <n v="0"/>
    <n v="0"/>
    <n v="3.5604199999999999E-4"/>
    <n v="4.13316E-4"/>
    <n v="1.8600299999999999E-4"/>
    <n v="0"/>
    <n v="0"/>
    <n v="9.5536099999999995E-4"/>
    <n v="41981.093860000001"/>
  </r>
  <r>
    <n v="617"/>
    <x v="27"/>
    <s v="LED Lighting"/>
    <b v="0"/>
    <n v="38.539275089999997"/>
    <s v="Warehouse and Storage"/>
    <s v="GA, Bibb County"/>
    <s v="8001_12000"/>
    <s v="Small Packaged Unit"/>
    <s v="gen4_led"/>
    <s v="Georgia"/>
    <n v="9.6466666669999999"/>
    <s v="A: Non Food-Service Buildings with Small Packaged Units"/>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27"/>
    <s v="LED Lighting"/>
    <b v="0"/>
    <n v="7.8598335940000004"/>
    <s v="Warehouse and Storage"/>
    <s v="GA, Bibb County"/>
    <s v="30001_40000"/>
    <s v="Small Packaged Unit"/>
    <s v="gen5_led"/>
    <s v="Georgia"/>
    <n v="9.1299206349999995"/>
    <s v="A: Non Food-Service Buildings with Small Packaged Units"/>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27"/>
    <s v="LED Lighting"/>
    <b v="1"/>
    <n v="45.917607580000002"/>
    <s v="Warehouse and Storage"/>
    <s v="GA, Bibb County"/>
    <s v="3001_8000"/>
    <s v="Small Packaged Unit"/>
    <s v="gen2_t8_halogen"/>
    <s v="Georgia"/>
    <n v="10.15"/>
    <s v="A: Non Food-Service Buildings with Small Packaged Units"/>
    <n v="9.5576500000000002E-4"/>
    <n v="1.0203429999999999E-3"/>
    <n v="0"/>
    <n v="0"/>
    <n v="0"/>
    <n v="3.0086409999999998E-3"/>
    <n v="2.6265220000000001E-3"/>
    <n v="2.6918039999999999E-3"/>
    <n v="0"/>
    <n v="0"/>
    <n v="4.1954699999999999E-4"/>
    <n v="0"/>
    <n v="0"/>
    <n v="0"/>
    <n v="0"/>
    <n v="3.428188E-3"/>
    <n v="2.6265220000000001E-3"/>
    <n v="2.6918039999999999E-3"/>
    <n v="0"/>
    <n v="0"/>
    <n v="8.7465149999999998E-3"/>
    <n v="252546.84169999999"/>
  </r>
  <r>
    <n v="622"/>
    <x v="27"/>
    <s v="LED Lighting"/>
    <b v="1"/>
    <n v="5.4264087559999998"/>
    <s v="Warehouse and Storage"/>
    <s v="GA, Bibb County"/>
    <s v="52001_64000"/>
    <s v="Small Packaged Unit"/>
    <s v="gen2_t8_halogen"/>
    <s v="Georgia"/>
    <n v="5.5738026820000002"/>
    <s v="A: Non Food-Service Buildings with Small Packaged Units"/>
    <n v="5.5421599999999995E-4"/>
    <n v="6.87186E-4"/>
    <n v="0"/>
    <n v="0"/>
    <n v="0"/>
    <n v="1.173688E-3"/>
    <n v="2.749886E-3"/>
    <n v="1.563186E-3"/>
    <n v="0"/>
    <n v="0"/>
    <n v="4.9899700000000005E-4"/>
    <n v="0"/>
    <n v="0"/>
    <n v="0"/>
    <n v="0"/>
    <n v="1.6726860000000001E-3"/>
    <n v="2.749886E-3"/>
    <n v="1.563186E-3"/>
    <n v="0"/>
    <n v="0"/>
    <n v="5.9857579999999999E-3"/>
    <n v="314731.70789999998"/>
  </r>
  <r>
    <n v="623"/>
    <x v="27"/>
    <s v="LED Lighting"/>
    <b v="1"/>
    <n v="3.2022472799999999"/>
    <s v="Warehouse and Storage"/>
    <s v="GA, Bibb County"/>
    <s v="70001_80000"/>
    <s v="Small Packaged Unit"/>
    <s v="gen2_t8_halogen"/>
    <s v="Georgia"/>
    <n v="7.9011851850000001"/>
    <s v="A: Non Food-Service Buildings with Small Packaged Units"/>
    <n v="6.3244500000000003E-4"/>
    <n v="7.5522299999999996E-4"/>
    <n v="0"/>
    <n v="0"/>
    <n v="0"/>
    <n v="2.357063E-3"/>
    <n v="2.4177360000000002E-3"/>
    <n v="1.387213E-3"/>
    <n v="0"/>
    <n v="0"/>
    <n v="3.12954E-4"/>
    <n v="0"/>
    <n v="0"/>
    <n v="0"/>
    <n v="0"/>
    <n v="2.6700169999999998E-3"/>
    <n v="2.4177360000000002E-3"/>
    <n v="1.387213E-3"/>
    <n v="0"/>
    <n v="0"/>
    <n v="6.4749350000000002E-3"/>
    <n v="240168.546"/>
  </r>
  <r>
    <n v="624"/>
    <x v="27"/>
    <s v="LED Lighting"/>
    <b v="0"/>
    <n v="12.489080810000001"/>
    <s v="Warehouse and Storage"/>
    <s v="GA, Bibb County"/>
    <s v="12001_30000"/>
    <s v="Small Packaged Unit"/>
    <s v="gen5_led"/>
    <s v="Georgia"/>
    <n v="6.9043650789999997"/>
    <s v="A: Non Food-Service Buildings with Small Packaged Units"/>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27"/>
    <s v="LED Lighting"/>
    <b v="0"/>
    <n v="33.833494620000003"/>
    <s v="Warehouse and Storage"/>
    <s v="GA, Bibb County"/>
    <s v="1001_3000"/>
    <s v="Small Packaged Unit"/>
    <s v="gen5_led"/>
    <s v="Georgia"/>
    <n v="11.043055560000001"/>
    <s v="A: Non Food-Service Buildings with Small Packaged Units"/>
    <n v="2.8720599999999997E-4"/>
    <n v="3.0384599999999998E-4"/>
    <n v="0"/>
    <n v="0"/>
    <n v="0"/>
    <n v="8.03303E-4"/>
    <n v="7.26339E-4"/>
    <n v="1.0200820000000001E-3"/>
    <n v="0"/>
    <n v="0"/>
    <n v="0"/>
    <n v="0"/>
    <n v="0"/>
    <n v="0"/>
    <n v="0"/>
    <n v="8.03303E-4"/>
    <n v="7.26339E-4"/>
    <n v="1.0200820000000001E-3"/>
    <n v="0"/>
    <n v="0"/>
    <n v="2.5497240000000002E-3"/>
    <n v="67666.989239999995"/>
  </r>
  <r>
    <n v="4225"/>
    <x v="27"/>
    <s v="LED Lighting"/>
    <b v="1"/>
    <n v="59.11710111"/>
    <s v="Warehouse and Storage"/>
    <s v="GA, Bibb County"/>
    <s v="_1000"/>
    <s v="Multizone CAV/VAV"/>
    <s v="gen2_t8_halogen"/>
    <s v="Georgia"/>
    <n v="22.21944444"/>
    <s v="D: Buildings with Hydronically Heated Multizone Systems"/>
    <n v="4.37138E-4"/>
    <n v="4.48355E-4"/>
    <n v="0"/>
    <n v="0"/>
    <n v="0"/>
    <n v="8.5337E-4"/>
    <n v="6.80231E-4"/>
    <n v="1.3105930000000001E-3"/>
    <n v="0"/>
    <n v="0"/>
    <n v="1.637821E-3"/>
    <n v="0"/>
    <n v="0"/>
    <n v="0"/>
    <n v="0"/>
    <n v="2.4911920000000001E-3"/>
    <n v="6.80231E-4"/>
    <n v="1.3105930000000001E-3"/>
    <n v="0"/>
    <n v="0"/>
    <n v="4.4820160000000001E-3"/>
    <n v="59117.101110000003"/>
  </r>
  <r>
    <n v="5292"/>
    <x v="27"/>
    <s v="LED Lighting"/>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27"/>
    <s v="LED Lighting"/>
    <b v="1"/>
    <n v="2.1122781700000002"/>
    <s v="Warehouse and Storage"/>
    <s v="GA, Bibb County"/>
    <s v="100001_150000"/>
    <s v="Small Packaged Unit"/>
    <s v="gen2_t8_halogen"/>
    <s v="Georgia"/>
    <n v="5.2023777779999998"/>
    <s v="A: Non Food-Service Buildings with Small Packaged Units"/>
    <n v="4.5822700000000002E-4"/>
    <n v="5.29588E-4"/>
    <n v="0"/>
    <n v="0"/>
    <n v="0"/>
    <n v="6.4960599999999995E-4"/>
    <n v="2.2191559999999999E-3"/>
    <n v="1.2653180000000001E-3"/>
    <n v="0"/>
    <n v="0"/>
    <n v="5.5288699999999995E-4"/>
    <n v="0"/>
    <n v="0"/>
    <n v="0"/>
    <n v="0"/>
    <n v="1.202493E-3"/>
    <n v="2.2191559999999999E-3"/>
    <n v="1.2653180000000001E-3"/>
    <n v="0"/>
    <n v="0"/>
    <n v="4.6869470000000003E-3"/>
    <n v="264034.77130000002"/>
  </r>
  <r>
    <n v="5295"/>
    <x v="27"/>
    <s v="LED Lighting"/>
    <b v="1"/>
    <n v="3.6561414889999999"/>
    <s v="Warehouse and Storage"/>
    <s v="GA, Bibb County"/>
    <s v="80001_100000"/>
    <s v="Small Packaged Unit"/>
    <s v="gen2_t8_halogen"/>
    <s v="Georgia"/>
    <n v="6.4759567899999997"/>
    <s v="A: Non Food-Service Buildings with Small Packaged Units"/>
    <n v="6.5724999999999996E-4"/>
    <n v="8.0251599999999997E-4"/>
    <n v="0"/>
    <n v="0"/>
    <n v="0"/>
    <n v="1.150047E-3"/>
    <n v="3.203165E-3"/>
    <n v="1.696152E-3"/>
    <n v="0"/>
    <n v="0"/>
    <n v="1.22171E-3"/>
    <n v="0"/>
    <n v="0"/>
    <n v="0"/>
    <n v="0"/>
    <n v="2.3717569999999999E-3"/>
    <n v="3.203165E-3"/>
    <n v="1.696152E-3"/>
    <n v="0"/>
    <n v="0"/>
    <n v="7.271039E-3"/>
    <n v="329052.734"/>
  </r>
  <r>
    <n v="5297"/>
    <x v="27"/>
    <s v="LED Lighting"/>
    <b v="0"/>
    <n v="1.148646015"/>
    <s v="Warehouse and Storage"/>
    <s v="GA, Bibb County"/>
    <s v="150001_200000"/>
    <s v="Small Packaged Unit"/>
    <s v="gen4_led"/>
    <s v="Georgia"/>
    <n v="6.3759206349999999"/>
    <s v="A: Non Food-Service Buildings with Small Packaged Units"/>
    <n v="4.14972E-4"/>
    <n v="5.0274E-4"/>
    <n v="0"/>
    <n v="0"/>
    <n v="0"/>
    <n v="6.8207499999999998E-4"/>
    <n v="2.201756E-3"/>
    <n v="1.137861E-3"/>
    <n v="0"/>
    <n v="0"/>
    <n v="3.5144499999999998E-4"/>
    <n v="0"/>
    <n v="0"/>
    <n v="0"/>
    <n v="0"/>
    <n v="1.03352E-3"/>
    <n v="2.201756E-3"/>
    <n v="1.137861E-3"/>
    <n v="0"/>
    <n v="0"/>
    <n v="4.3731480000000003E-3"/>
    <n v="201013.0526"/>
  </r>
  <r>
    <n v="7187"/>
    <x v="27"/>
    <s v="LED Lighting"/>
    <b v="1"/>
    <n v="0.94616560199999999"/>
    <s v="Warehouse and Storage"/>
    <s v="GA, Bibb County"/>
    <s v="40001_52000"/>
    <s v="Residential Style Central Systems"/>
    <s v="gen2_t8_halogen"/>
    <s v="Georgia"/>
    <n v="7.2475241549999998"/>
    <s v="H: Buildings with Residential Style Central Systems"/>
    <n v="9.5942700000000006E-5"/>
    <n v="1.21124E-4"/>
    <n v="0"/>
    <n v="0"/>
    <n v="0"/>
    <n v="3.0549199999999998E-4"/>
    <n v="3.8509999999999998E-4"/>
    <n v="2.4937100000000002E-4"/>
    <n v="0"/>
    <n v="0"/>
    <n v="1.3635700000000001E-4"/>
    <n v="0"/>
    <n v="0"/>
    <n v="0"/>
    <n v="0"/>
    <n v="4.4184900000000002E-4"/>
    <n v="3.8509999999999998E-4"/>
    <n v="2.4937100000000002E-4"/>
    <n v="0"/>
    <n v="0"/>
    <n v="1.0763210000000001E-3"/>
    <n v="43523.617700000003"/>
  </r>
  <r>
    <n v="18108"/>
    <x v="27"/>
    <s v="LED Lighting"/>
    <b v="1"/>
    <n v="0.16497118999999999"/>
    <s v="Warehouse and Storage"/>
    <s v="GA, Bibb County"/>
    <s v="over_1mil"/>
    <s v="Multizone CAV/VAV"/>
    <s v="gen2_t8_halogen"/>
    <s v="Georgia"/>
    <n v="5.6331616159999998"/>
    <s v="D: Buildings with Hydronically Heated Multizone Systems"/>
    <n v="3.22512E-4"/>
    <n v="3.9658100000000002E-4"/>
    <n v="0"/>
    <n v="0"/>
    <n v="0"/>
    <n v="4.7412399999999998E-4"/>
    <n v="1.846929E-3"/>
    <n v="8.02518E-4"/>
    <n v="0"/>
    <n v="0"/>
    <n v="3.6445800000000001E-4"/>
    <n v="0"/>
    <n v="0"/>
    <n v="0"/>
    <n v="0"/>
    <n v="8.3858200000000004E-4"/>
    <n v="1.846929E-3"/>
    <n v="8.02518E-4"/>
    <n v="0"/>
    <n v="0"/>
    <n v="3.4880290000000001E-3"/>
    <n v="181468.3094"/>
  </r>
  <r>
    <n v="20450"/>
    <x v="27"/>
    <s v="LED Lighting"/>
    <b v="1"/>
    <n v="0.32973295000000002"/>
    <s v="Warehouse and Storage"/>
    <s v="GA, Bibb County"/>
    <s v="600001_1mil"/>
    <s v="Small Packaged Unit"/>
    <s v="gen3_t5_cfl"/>
    <s v="Georgia"/>
    <n v="5.4276354170000003"/>
    <s v="A: Non Food-Service Buildings with Small Packaged Units"/>
    <n v="4.8702800000000003E-4"/>
    <n v="5.8217000000000002E-4"/>
    <n v="0"/>
    <n v="0"/>
    <n v="0"/>
    <n v="1.223888E-3"/>
    <n v="2.5385910000000002E-3"/>
    <n v="1.1228080000000001E-3"/>
    <n v="0"/>
    <n v="0"/>
    <n v="0"/>
    <n v="0"/>
    <n v="0"/>
    <n v="0"/>
    <n v="0"/>
    <n v="1.223888E-3"/>
    <n v="2.5385910000000002E-3"/>
    <n v="1.1228080000000001E-3"/>
    <n v="0"/>
    <n v="0"/>
    <n v="4.8852870000000003E-3"/>
    <n v="263786.36"/>
  </r>
  <r>
    <n v="28219"/>
    <x v="27"/>
    <s v="LED Lighting"/>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8"/>
    <s v="Electric Kitchen Equipment"/>
    <b v="0"/>
    <n v="38.539275089999997"/>
    <s v="Warehouse and Storage"/>
    <s v="GA, Bibb County"/>
    <s v="8001_12000"/>
    <s v="Small Packaged Unit"/>
    <s v="gen4_led"/>
    <s v="Georgia"/>
    <n v="9.6466666669999999"/>
    <s v="A: Non Food-Service Buildings with Small Packaged Units"/>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28"/>
    <s v="Electric Kitchen Equipment"/>
    <b v="0"/>
    <n v="7.8598335940000004"/>
    <s v="Warehouse and Storage"/>
    <s v="GA, Bibb County"/>
    <s v="30001_40000"/>
    <s v="Small Packaged Unit"/>
    <s v="gen5_led"/>
    <s v="Georgia"/>
    <n v="9.1299206349999995"/>
    <s v="A: Non Food-Service Buildings with Small Packaged Units"/>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28"/>
    <s v="Electric Kitchen Equipment"/>
    <b v="0"/>
    <n v="45.917607580000002"/>
    <s v="Warehouse and Storage"/>
    <s v="GA, Bibb County"/>
    <s v="3001_8000"/>
    <s v="Small Packaged Unit"/>
    <s v="gen2_t8_halogen"/>
    <s v="Georgia"/>
    <n v="10.595454549999999"/>
    <s v="A: Non Food-Service Buildings with Small Packaged Units"/>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28"/>
    <s v="Electric Kitchen Equipment"/>
    <b v="0"/>
    <n v="5.4264087559999998"/>
    <s v="Warehouse and Storage"/>
    <s v="GA, Bibb County"/>
    <s v="52001_64000"/>
    <s v="Small Packaged Unit"/>
    <s v="gen2_t8_halogen"/>
    <s v="Georgia"/>
    <n v="5.9158524899999998"/>
    <s v="A: Non Food-Service Buildings with Small Packaged Units"/>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28"/>
    <s v="Electric Kitchen Equipment"/>
    <b v="0"/>
    <n v="3.2022472799999999"/>
    <s v="Warehouse and Storage"/>
    <s v="GA, Bibb County"/>
    <s v="70001_80000"/>
    <s v="Small Packaged Unit"/>
    <s v="gen2_t8_halogen"/>
    <s v="Georgia"/>
    <n v="8.3253703699999999"/>
    <s v="A: Non Food-Service Buildings with Small Packaged Units"/>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28"/>
    <s v="Electric Kitchen Equipment"/>
    <b v="0"/>
    <n v="12.489080810000001"/>
    <s v="Warehouse and Storage"/>
    <s v="GA, Bibb County"/>
    <s v="12001_30000"/>
    <s v="Small Packaged Unit"/>
    <s v="gen5_led"/>
    <s v="Georgia"/>
    <n v="6.9043650789999997"/>
    <s v="A: Non Food-Service Buildings with Small Packaged Units"/>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28"/>
    <s v="Electric Kitchen Equipment"/>
    <b v="0"/>
    <n v="33.833494620000003"/>
    <s v="Warehouse and Storage"/>
    <s v="GA, Bibb County"/>
    <s v="1001_3000"/>
    <s v="Small Packaged Unit"/>
    <s v="gen5_led"/>
    <s v="Georgia"/>
    <n v="11.043055560000001"/>
    <s v="A: Non Food-Service Buildings with Small Packaged Units"/>
    <n v="2.8720599999999997E-4"/>
    <n v="3.0384599999999998E-4"/>
    <n v="0"/>
    <n v="0"/>
    <n v="0"/>
    <n v="8.03303E-4"/>
    <n v="7.26339E-4"/>
    <n v="1.0200820000000001E-3"/>
    <n v="0"/>
    <n v="0"/>
    <n v="0"/>
    <n v="0"/>
    <n v="0"/>
    <n v="0"/>
    <n v="0"/>
    <n v="8.03303E-4"/>
    <n v="7.26339E-4"/>
    <n v="1.0200820000000001E-3"/>
    <n v="0"/>
    <n v="0"/>
    <n v="2.5497240000000002E-3"/>
    <n v="67666.989239999995"/>
  </r>
  <r>
    <n v="4225"/>
    <x v="28"/>
    <s v="Electric Kitchen Equipment"/>
    <b v="0"/>
    <n v="59.11710111"/>
    <s v="Warehouse and Storage"/>
    <s v="GA, Bibb County"/>
    <s v="_1000"/>
    <s v="Multizone CAV/VAV"/>
    <s v="gen2_t8_halogen"/>
    <s v="Georgia"/>
    <n v="22.630555560000001"/>
    <s v="D: Buildings with Hydronically Heated Multizone Systems"/>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8"/>
    <s v="Electric Kitchen Equipment"/>
    <b v="0"/>
    <n v="0.61770916799999998"/>
    <s v="Warehouse and Storage"/>
    <s v="GA, Bibb County"/>
    <s v="200001_400000"/>
    <s v="Small Packaged Unit"/>
    <s v="gen4_led"/>
    <s v="Georgia"/>
    <n v="4.1945925930000003"/>
    <s v="A: Non Food-Service Buildings with Small Packaged Units"/>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28"/>
    <s v="Electric Kitchen Equipment"/>
    <b v="0"/>
    <n v="2.1122781700000002"/>
    <s v="Warehouse and Storage"/>
    <s v="GA, Bibb County"/>
    <s v="100001_150000"/>
    <s v="Small Packaged Unit"/>
    <s v="gen2_t8_halogen"/>
    <s v="Georgia"/>
    <n v="5.5022666669999998"/>
    <s v="A: Non Food-Service Buildings with Small Packaged Units"/>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28"/>
    <s v="Electric Kitchen Equipment"/>
    <b v="0"/>
    <n v="3.6561414889999999"/>
    <s v="Warehouse and Storage"/>
    <s v="GA, Bibb County"/>
    <s v="80001_100000"/>
    <s v="Small Packaged Unit"/>
    <s v="gen2_t8_halogen"/>
    <s v="Georgia"/>
    <n v="6.8441049380000001"/>
    <s v="A: Non Food-Service Buildings with Small Packaged Units"/>
    <n v="6.9379399999999996E-4"/>
    <n v="8.5574399999999997E-4"/>
    <n v="0"/>
    <n v="0"/>
    <n v="0"/>
    <n v="1.19728E-3"/>
    <n v="3.203165E-3"/>
    <n v="2.1380879999999998E-3"/>
    <n v="0"/>
    <n v="0"/>
    <n v="1.145854E-3"/>
    <n v="0"/>
    <n v="0"/>
    <n v="0"/>
    <n v="0"/>
    <n v="2.3431329999999998E-3"/>
    <n v="3.203165E-3"/>
    <n v="2.1380879999999998E-3"/>
    <n v="0"/>
    <n v="0"/>
    <n v="7.684387E-3"/>
    <n v="329052.734"/>
  </r>
  <r>
    <n v="5297"/>
    <x v="28"/>
    <s v="Electric Kitchen Equipment"/>
    <b v="0"/>
    <n v="1.148646015"/>
    <s v="Warehouse and Storage"/>
    <s v="GA, Bibb County"/>
    <s v="150001_200000"/>
    <s v="Small Packaged Unit"/>
    <s v="gen4_led"/>
    <s v="Georgia"/>
    <n v="6.3759206349999999"/>
    <s v="A: Non Food-Service Buildings with Small Packaged Units"/>
    <n v="4.14972E-4"/>
    <n v="5.0274E-4"/>
    <n v="0"/>
    <n v="0"/>
    <n v="0"/>
    <n v="6.8207499999999998E-4"/>
    <n v="2.201756E-3"/>
    <n v="1.137861E-3"/>
    <n v="0"/>
    <n v="0"/>
    <n v="3.5144499999999998E-4"/>
    <n v="0"/>
    <n v="0"/>
    <n v="0"/>
    <n v="0"/>
    <n v="1.03352E-3"/>
    <n v="2.201756E-3"/>
    <n v="1.137861E-3"/>
    <n v="0"/>
    <n v="0"/>
    <n v="4.3731480000000003E-3"/>
    <n v="201013.0526"/>
  </r>
  <r>
    <n v="7187"/>
    <x v="28"/>
    <s v="Electric Kitchen Equipment"/>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8"/>
    <s v="Electric Kitchen Equipment"/>
    <b v="0"/>
    <n v="0.16497118999999999"/>
    <s v="Warehouse and Storage"/>
    <s v="GA, Bibb County"/>
    <s v="over_1mil"/>
    <s v="Multizone CAV/VAV"/>
    <s v="gen2_t8_halogen"/>
    <s v="Georgia"/>
    <n v="6.0052828280000004"/>
    <s v="D: Buildings with Hydronically Heated Multizone Systems"/>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8"/>
    <s v="Electric Kitchen Equipment"/>
    <b v="0"/>
    <n v="0.32973295000000002"/>
    <s v="Warehouse and Storage"/>
    <s v="GA, Bibb County"/>
    <s v="600001_1mil"/>
    <s v="Small Packaged Unit"/>
    <s v="gen3_t5_cfl"/>
    <s v="Georgia"/>
    <n v="5.7887187500000001"/>
    <s v="A: Non Food-Service Buildings with Small Packaged Units"/>
    <n v="5.1326300000000002E-4"/>
    <n v="6.2089999999999997E-4"/>
    <n v="0"/>
    <n v="0"/>
    <n v="0"/>
    <n v="1.207528E-3"/>
    <n v="2.5385910000000002E-3"/>
    <n v="1.464171E-3"/>
    <n v="0"/>
    <n v="0"/>
    <n v="0"/>
    <n v="0"/>
    <n v="0"/>
    <n v="0"/>
    <n v="0"/>
    <n v="1.207528E-3"/>
    <n v="2.5385910000000002E-3"/>
    <n v="1.464171E-3"/>
    <n v="0"/>
    <n v="0"/>
    <n v="5.2102889999999999E-3"/>
    <n v="263786.36"/>
  </r>
  <r>
    <n v="28219"/>
    <x v="28"/>
    <s v="Electric Kitchen Equipment"/>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9"/>
    <s v="Demand Flexibility, Thermostat Control, Load Shed for Daily Bldg Peak Reduction"/>
    <b v="1"/>
    <n v="38.539275089999997"/>
    <s v="Warehouse and Storage"/>
    <s v="GA, Bibb County"/>
    <s v="8001_12000"/>
    <s v="Small Packaged Unit"/>
    <s v="gen4_led"/>
    <s v="Georgia"/>
    <n v="9.5636111110000002"/>
    <s v="A: Non Food-Service Buildings with Small Packaged Units"/>
    <n v="1.3152979999999999E-3"/>
    <n v="1.3955409999999999E-3"/>
    <n v="0"/>
    <n v="0"/>
    <n v="0"/>
    <n v="3.288998E-3"/>
    <n v="3.6663339999999998E-3"/>
    <n v="3.650992E-3"/>
    <n v="0"/>
    <n v="0"/>
    <n v="1.9703300000000002E-3"/>
    <n v="0"/>
    <n v="0"/>
    <n v="0"/>
    <n v="0"/>
    <n v="5.2593279999999997E-3"/>
    <n v="3.6663339999999998E-3"/>
    <n v="3.650992E-3"/>
    <n v="0"/>
    <n v="0"/>
    <n v="1.2576288999999999E-2"/>
    <n v="385392.75089999998"/>
  </r>
  <r>
    <n v="619"/>
    <x v="29"/>
    <s v="Demand Flexibility, Thermostat Control, Load Shed for Daily Bldg Peak Reduction"/>
    <b v="1"/>
    <n v="7.8598335940000004"/>
    <s v="Warehouse and Storage"/>
    <s v="GA, Bibb County"/>
    <s v="30001_40000"/>
    <s v="Small Packaged Unit"/>
    <s v="gen5_led"/>
    <s v="Georgia"/>
    <n v="9.0176190480000002"/>
    <s v="A: Non Food-Service Buildings with Small Packaged Units"/>
    <n v="8.42649E-4"/>
    <n v="9.8814800000000011E-4"/>
    <n v="0"/>
    <n v="0"/>
    <n v="0"/>
    <n v="4.3124740000000002E-3"/>
    <n v="2.3120839999999998E-3"/>
    <n v="1.447474E-3"/>
    <n v="0"/>
    <n v="0"/>
    <n v="3.92524E-4"/>
    <n v="0"/>
    <n v="0"/>
    <n v="0"/>
    <n v="0"/>
    <n v="4.7049969999999998E-3"/>
    <n v="2.3120839999999998E-3"/>
    <n v="1.447474E-3"/>
    <n v="0"/>
    <n v="0"/>
    <n v="8.4644809999999994E-3"/>
    <n v="275094.17580000003"/>
  </r>
  <r>
    <n v="621"/>
    <x v="29"/>
    <s v="Demand Flexibility, Thermostat Control, Load Shed for Daily Bldg Peak Reduction"/>
    <b v="1"/>
    <n v="45.917607580000002"/>
    <s v="Warehouse and Storage"/>
    <s v="GA, Bibb County"/>
    <s v="3001_8000"/>
    <s v="Small Packaged Unit"/>
    <s v="gen2_t8_halogen"/>
    <s v="Georgia"/>
    <n v="10.52424242"/>
    <s v="A: Non Food-Service Buildings with Small Packaged Units"/>
    <n v="9.808009999999999E-4"/>
    <n v="1.0597180000000001E-3"/>
    <n v="0"/>
    <n v="0"/>
    <n v="0"/>
    <n v="2.979046E-3"/>
    <n v="2.6265220000000001E-3"/>
    <n v="3.0621720000000002E-3"/>
    <n v="0"/>
    <n v="0"/>
    <n v="4.0083300000000002E-4"/>
    <n v="0"/>
    <n v="0"/>
    <n v="0"/>
    <n v="0"/>
    <n v="3.3798790000000001E-3"/>
    <n v="2.6265220000000001E-3"/>
    <n v="3.0621720000000002E-3"/>
    <n v="0"/>
    <n v="0"/>
    <n v="9.0690089999999994E-3"/>
    <n v="252546.84169999999"/>
  </r>
  <r>
    <n v="622"/>
    <x v="29"/>
    <s v="Demand Flexibility, Thermostat Control, Load Shed for Daily Bldg Peak Reduction"/>
    <b v="1"/>
    <n v="5.4264087559999998"/>
    <s v="Warehouse and Storage"/>
    <s v="GA, Bibb County"/>
    <s v="52001_64000"/>
    <s v="Small Packaged Unit"/>
    <s v="gen2_t8_halogen"/>
    <s v="Georgia"/>
    <n v="5.8293103449999997"/>
    <s v="A: Non Food-Service Buildings with Small Packaged Units"/>
    <n v="5.8493399999999995E-4"/>
    <n v="7.2189400000000005E-4"/>
    <n v="0"/>
    <n v="0"/>
    <n v="0"/>
    <n v="1.1221530000000001E-3"/>
    <n v="2.749886E-3"/>
    <n v="1.9274819999999999E-3"/>
    <n v="0"/>
    <n v="0"/>
    <n v="4.6057699999999999E-4"/>
    <n v="0"/>
    <n v="0"/>
    <n v="0"/>
    <n v="0"/>
    <n v="1.5827300000000001E-3"/>
    <n v="2.749886E-3"/>
    <n v="1.9274819999999999E-3"/>
    <n v="0"/>
    <n v="0"/>
    <n v="6.2601499999999999E-3"/>
    <n v="314731.70789999998"/>
  </r>
  <r>
    <n v="623"/>
    <x v="29"/>
    <s v="Demand Flexibility, Thermostat Control, Load Shed for Daily Bldg Peak Reduction"/>
    <b v="1"/>
    <n v="3.2022472799999999"/>
    <s v="Warehouse and Storage"/>
    <s v="GA, Bibb County"/>
    <s v="70001_80000"/>
    <s v="Small Packaged Unit"/>
    <s v="gen2_t8_halogen"/>
    <s v="Georgia"/>
    <n v="8.255962963"/>
    <s v="A: Non Food-Service Buildings with Small Packaged Units"/>
    <n v="6.6344799999999997E-4"/>
    <n v="7.9131600000000002E-4"/>
    <n v="0"/>
    <n v="0"/>
    <n v="0"/>
    <n v="2.3380330000000002E-3"/>
    <n v="2.4177360000000002E-3"/>
    <n v="1.7246E-3"/>
    <n v="0"/>
    <n v="0"/>
    <n v="2.85273E-4"/>
    <n v="0"/>
    <n v="0"/>
    <n v="0"/>
    <n v="0"/>
    <n v="2.6233060000000002E-3"/>
    <n v="2.4177360000000002E-3"/>
    <n v="1.7246E-3"/>
    <n v="0"/>
    <n v="0"/>
    <n v="6.7656720000000004E-3"/>
    <n v="240168.546"/>
  </r>
  <r>
    <n v="624"/>
    <x v="29"/>
    <s v="Demand Flexibility, Thermostat Control, Load Shed for Daily Bldg Peak Reduction"/>
    <b v="1"/>
    <n v="12.489080810000001"/>
    <s v="Warehouse and Storage"/>
    <s v="GA, Bibb County"/>
    <s v="12001_30000"/>
    <s v="Small Packaged Unit"/>
    <s v="gen5_led"/>
    <s v="Georgia"/>
    <n v="6.8150793649999999"/>
    <s v="A: Non Food-Service Buildings with Small Packaged Units"/>
    <n v="5.6275200000000002E-4"/>
    <n v="6.6580100000000004E-4"/>
    <n v="0"/>
    <n v="0"/>
    <n v="0"/>
    <n v="8.7300599999999996E-4"/>
    <n v="2.43684E-3"/>
    <n v="1.6240860000000001E-3"/>
    <n v="0"/>
    <n v="0"/>
    <n v="1.1649150000000001E-3"/>
    <n v="0"/>
    <n v="0"/>
    <n v="0"/>
    <n v="0"/>
    <n v="2.0379209999999998E-3"/>
    <n v="2.43684E-3"/>
    <n v="1.6240860000000001E-3"/>
    <n v="0"/>
    <n v="0"/>
    <n v="6.0988470000000001E-3"/>
    <n v="262270.69709999999"/>
  </r>
  <r>
    <n v="3981"/>
    <x v="29"/>
    <s v="Demand Flexibility, Thermostat Control, Load Shed for Daily Bldg Peak Reduction"/>
    <b v="1"/>
    <n v="33.833494620000003"/>
    <s v="Warehouse and Storage"/>
    <s v="GA, Bibb County"/>
    <s v="1001_3000"/>
    <s v="Small Packaged Unit"/>
    <s v="gen5_led"/>
    <s v="Georgia"/>
    <n v="10.793055560000001"/>
    <s v="A: Non Food-Service Buildings with Small Packaged Units"/>
    <n v="2.7950199999999999E-4"/>
    <n v="2.96982E-4"/>
    <n v="0"/>
    <n v="0"/>
    <n v="0"/>
    <n v="7.4590099999999999E-4"/>
    <n v="7.26339E-4"/>
    <n v="1.0200820000000001E-3"/>
    <n v="0"/>
    <n v="0"/>
    <n v="0"/>
    <n v="0"/>
    <n v="0"/>
    <n v="0"/>
    <n v="0"/>
    <n v="7.4590099999999999E-4"/>
    <n v="7.26339E-4"/>
    <n v="1.0200820000000001E-3"/>
    <n v="0"/>
    <n v="0"/>
    <n v="2.4920020000000001E-3"/>
    <n v="67666.989239999995"/>
  </r>
  <r>
    <n v="4225"/>
    <x v="29"/>
    <s v="Demand Flexibility, Thermostat Control, Load Shed for Daily Bldg Peak Reduction"/>
    <b v="1"/>
    <n v="59.11710111"/>
    <s v="Warehouse and Storage"/>
    <s v="GA, Bibb County"/>
    <s v="_1000"/>
    <s v="Multizone CAV/VAV"/>
    <s v="gen2_t8_halogen"/>
    <s v="Georgia"/>
    <n v="22.46944444"/>
    <s v="D: Buildings with Hydronically Heated Multizone Systems"/>
    <n v="4.4201100000000002E-4"/>
    <n v="4.5554800000000001E-4"/>
    <n v="0"/>
    <n v="0"/>
    <n v="0"/>
    <n v="8.27596E-4"/>
    <n v="6.80231E-4"/>
    <n v="1.4092099999999999E-3"/>
    <n v="0"/>
    <n v="0"/>
    <n v="1.615408E-3"/>
    <n v="0"/>
    <n v="0"/>
    <n v="0"/>
    <n v="0"/>
    <n v="2.4430039999999999E-3"/>
    <n v="6.80231E-4"/>
    <n v="1.4092099999999999E-3"/>
    <n v="0"/>
    <n v="0"/>
    <n v="4.5324450000000004E-3"/>
    <n v="59117.101110000003"/>
  </r>
  <r>
    <n v="5292"/>
    <x v="29"/>
    <s v="Demand Flexibility, Thermostat Control, Load Shed for Daily Bldg Peak Reduction"/>
    <b v="1"/>
    <n v="0.61770916799999998"/>
    <s v="Warehouse and Storage"/>
    <s v="GA, Bibb County"/>
    <s v="200001_400000"/>
    <s v="Small Packaged Unit"/>
    <s v="gen4_led"/>
    <s v="Georgia"/>
    <n v="4.174074074"/>
    <s v="A: Non Food-Service Buildings with Small Packaged Units"/>
    <n v="2.4567000000000002E-4"/>
    <n v="3.09222E-4"/>
    <n v="0"/>
    <n v="0"/>
    <n v="0"/>
    <n v="3.10279E-4"/>
    <n v="1.5829500000000001E-3"/>
    <n v="6.4483100000000001E-4"/>
    <n v="0"/>
    <n v="0"/>
    <n v="1.01258E-4"/>
    <n v="0"/>
    <n v="0"/>
    <n v="0"/>
    <n v="0"/>
    <n v="4.11536E-4"/>
    <n v="1.5829500000000001E-3"/>
    <n v="6.4483100000000001E-4"/>
    <n v="0"/>
    <n v="0"/>
    <n v="2.6393229999999998E-3"/>
    <n v="185312.75030000001"/>
  </r>
  <r>
    <n v="5294"/>
    <x v="29"/>
    <s v="Demand Flexibility, Thermostat Control, Load Shed for Daily Bldg Peak Reduction"/>
    <b v="1"/>
    <n v="2.1122781700000002"/>
    <s v="Warehouse and Storage"/>
    <s v="GA, Bibb County"/>
    <s v="100001_150000"/>
    <s v="Small Packaged Unit"/>
    <s v="gen2_t8_halogen"/>
    <s v="Georgia"/>
    <n v="5.4670444439999999"/>
    <s v="A: Non Food-Service Buildings with Small Packaged Units"/>
    <n v="4.8545800000000003E-4"/>
    <n v="5.6056599999999997E-4"/>
    <n v="0"/>
    <n v="0"/>
    <n v="0"/>
    <n v="6.4770400000000003E-4"/>
    <n v="2.2191559999999999E-3"/>
    <n v="1.5545940000000001E-3"/>
    <n v="0"/>
    <n v="0"/>
    <n v="5.0391699999999999E-4"/>
    <n v="0"/>
    <n v="0"/>
    <n v="0"/>
    <n v="0"/>
    <n v="1.151621E-3"/>
    <n v="2.2191559999999999E-3"/>
    <n v="1.5545940000000001E-3"/>
    <n v="0"/>
    <n v="0"/>
    <n v="4.9253919999999998E-3"/>
    <n v="264034.77130000002"/>
  </r>
  <r>
    <n v="5295"/>
    <x v="29"/>
    <s v="Demand Flexibility, Thermostat Control, Load Shed for Daily Bldg Peak Reduction"/>
    <b v="1"/>
    <n v="3.6561414889999999"/>
    <s v="Warehouse and Storage"/>
    <s v="GA, Bibb County"/>
    <s v="80001_100000"/>
    <s v="Small Packaged Unit"/>
    <s v="gen2_t8_halogen"/>
    <s v="Georgia"/>
    <n v="6.770740741"/>
    <s v="A: Non Food-Service Buildings with Small Packaged Units"/>
    <n v="6.9602499999999996E-4"/>
    <n v="8.4639700000000003E-4"/>
    <n v="0"/>
    <n v="0"/>
    <n v="0"/>
    <n v="1.123883E-3"/>
    <n v="3.203165E-3"/>
    <n v="2.1380879999999998E-3"/>
    <n v="0"/>
    <n v="0"/>
    <n v="1.136913E-3"/>
    <n v="0"/>
    <n v="0"/>
    <n v="0"/>
    <n v="0"/>
    <n v="2.2607970000000002E-3"/>
    <n v="3.203165E-3"/>
    <n v="2.1380879999999998E-3"/>
    <n v="0"/>
    <n v="0"/>
    <n v="7.6020150000000002E-3"/>
    <n v="329052.734"/>
  </r>
  <r>
    <n v="5297"/>
    <x v="29"/>
    <s v="Demand Flexibility, Thermostat Control, Load Shed for Daily Bldg Peak Reduction"/>
    <b v="1"/>
    <n v="1.148646015"/>
    <s v="Warehouse and Storage"/>
    <s v="GA, Bibb County"/>
    <s v="150001_200000"/>
    <s v="Small Packaged Unit"/>
    <s v="gen4_led"/>
    <s v="Georgia"/>
    <n v="6.3217619049999998"/>
    <s v="A: Non Food-Service Buildings with Small Packaged Units"/>
    <n v="4.1629299999999998E-4"/>
    <n v="4.9850000000000003E-4"/>
    <n v="0"/>
    <n v="0"/>
    <n v="0"/>
    <n v="6.4851000000000004E-4"/>
    <n v="2.201756E-3"/>
    <n v="1.137861E-3"/>
    <n v="0"/>
    <n v="0"/>
    <n v="3.4786300000000001E-4"/>
    <n v="0"/>
    <n v="0"/>
    <n v="0"/>
    <n v="0"/>
    <n v="9.9637300000000005E-4"/>
    <n v="2.201756E-3"/>
    <n v="1.137861E-3"/>
    <n v="0"/>
    <n v="0"/>
    <n v="4.3360020000000003E-3"/>
    <n v="201013.0526"/>
  </r>
  <r>
    <n v="7187"/>
    <x v="29"/>
    <s v="Demand Flexibility, Thermostat Control, Load Shed for Daily Bldg Peak Reduction"/>
    <b v="1"/>
    <n v="0.94616560199999999"/>
    <s v="Warehouse and Storage"/>
    <s v="GA, Bibb County"/>
    <s v="40001_52000"/>
    <s v="Residential Style Central Systems"/>
    <s v="gen2_t8_halogen"/>
    <s v="Georgia"/>
    <n v="7.4796497579999999"/>
    <s v="H: Buildings with Residential Style Central Systems"/>
    <n v="1.00011E-4"/>
    <n v="1.2560300000000001E-4"/>
    <n v="0"/>
    <n v="0"/>
    <n v="0"/>
    <n v="2.9577100000000001E-4"/>
    <n v="3.8509999999999998E-4"/>
    <n v="3.0065000000000002E-4"/>
    <n v="0"/>
    <n v="0"/>
    <n v="1.2928200000000001E-4"/>
    <n v="0"/>
    <n v="0"/>
    <n v="0"/>
    <n v="0"/>
    <n v="4.2505199999999998E-4"/>
    <n v="3.8509999999999998E-4"/>
    <n v="3.0065000000000002E-4"/>
    <n v="0"/>
    <n v="0"/>
    <n v="1.1107929999999999E-3"/>
    <n v="43523.617700000003"/>
  </r>
  <r>
    <n v="18108"/>
    <x v="29"/>
    <s v="Demand Flexibility, Thermostat Control, Load Shed for Daily Bldg Peak Reduction"/>
    <b v="1"/>
    <n v="0.16497118999999999"/>
    <s v="Warehouse and Storage"/>
    <s v="GA, Bibb County"/>
    <s v="over_1mil"/>
    <s v="Multizone CAV/VAV"/>
    <s v="gen2_t8_halogen"/>
    <s v="Georgia"/>
    <n v="5.9775833330000001"/>
    <s v="D: Buildings with Hydronically Heated Multizone Systems"/>
    <n v="3.4402100000000002E-4"/>
    <n v="4.24592E-4"/>
    <n v="0"/>
    <n v="0"/>
    <n v="0"/>
    <n v="4.7830000000000003E-4"/>
    <n v="1.846929E-3"/>
    <n v="1.0612040000000001E-3"/>
    <n v="0"/>
    <n v="0"/>
    <n v="3.1485900000000002E-4"/>
    <n v="0"/>
    <n v="0"/>
    <n v="0"/>
    <n v="0"/>
    <n v="7.9316E-4"/>
    <n v="1.846929E-3"/>
    <n v="1.0612040000000001E-3"/>
    <n v="0"/>
    <n v="0"/>
    <n v="3.701293E-3"/>
    <n v="181468.3094"/>
  </r>
  <r>
    <n v="20450"/>
    <x v="29"/>
    <s v="Demand Flexibility, Thermostat Control, Load Shed for Daily Bldg Peak Reduction"/>
    <b v="1"/>
    <n v="0.32973295000000002"/>
    <s v="Warehouse and Storage"/>
    <s v="GA, Bibb County"/>
    <s v="600001_1mil"/>
    <s v="Small Packaged Unit"/>
    <s v="gen3_t5_cfl"/>
    <s v="Georgia"/>
    <n v="5.7083680560000003"/>
    <s v="A: Non Food-Service Buildings with Small Packaged Units"/>
    <n v="5.1076699999999997E-4"/>
    <n v="6.1228200000000002E-4"/>
    <n v="0"/>
    <n v="0"/>
    <n v="0"/>
    <n v="1.1352059999999999E-3"/>
    <n v="2.5385910000000002E-3"/>
    <n v="1.464171E-3"/>
    <n v="0"/>
    <n v="0"/>
    <n v="0"/>
    <n v="0"/>
    <n v="0"/>
    <n v="0"/>
    <n v="0"/>
    <n v="1.1352059999999999E-3"/>
    <n v="2.5385910000000002E-3"/>
    <n v="1.464171E-3"/>
    <n v="0"/>
    <n v="0"/>
    <n v="5.1379670000000002E-3"/>
    <n v="263786.36"/>
  </r>
  <r>
    <n v="28219"/>
    <x v="29"/>
    <s v="Demand Flexibility, Thermostat Control, Load Shed for Daily Bldg Peak Reduction"/>
    <b v="1"/>
    <n v="8.3962187999999993E-2"/>
    <s v="Warehouse and Storage"/>
    <s v="GA, Bibb County"/>
    <s v="400001_600000"/>
    <s v="Residential Style Central Systems"/>
    <s v="gen5_led"/>
    <s v="Georgia"/>
    <n v="5.3929777779999997"/>
    <s v="H: Buildings with Residential Style Central Systems"/>
    <n v="6.9575300000000005E-5"/>
    <n v="8.9072099999999997E-5"/>
    <n v="0"/>
    <n v="0"/>
    <n v="0"/>
    <n v="1.16135E-4"/>
    <n v="4.13316E-4"/>
    <n v="1.8600299999999999E-4"/>
    <n v="0"/>
    <n v="0"/>
    <n v="5.7065000000000003E-5"/>
    <n v="0"/>
    <n v="0"/>
    <n v="0"/>
    <n v="0"/>
    <n v="1.7320000000000001E-4"/>
    <n v="4.13316E-4"/>
    <n v="1.8600299999999999E-4"/>
    <n v="0"/>
    <n v="0"/>
    <n v="7.7251900000000005E-4"/>
    <n v="41981.093860000001"/>
  </r>
  <r>
    <n v="617"/>
    <x v="30"/>
    <s v="Demand Flexibility, Thermostat Control, Load Shift for Daily Bldg Peak Reduction"/>
    <b v="1"/>
    <n v="38.539275089999997"/>
    <s v="Warehouse and Storage"/>
    <s v="GA, Bibb County"/>
    <s v="8001_12000"/>
    <s v="Small Packaged Unit"/>
    <s v="gen4_led"/>
    <s v="Georgia"/>
    <n v="9.6675000000000004"/>
    <s v="A: Non Food-Service Buildings with Small Packaged Units"/>
    <n v="1.3263719999999999E-3"/>
    <n v="1.411703E-3"/>
    <n v="0"/>
    <n v="0"/>
    <n v="0"/>
    <n v="3.4237870000000002E-3"/>
    <n v="3.6663339999999998E-3"/>
    <n v="3.650992E-3"/>
    <n v="0"/>
    <n v="0"/>
    <n v="1.972522E-3"/>
    <n v="0"/>
    <n v="0"/>
    <n v="0"/>
    <n v="0"/>
    <n v="5.3963090000000002E-3"/>
    <n v="3.6663339999999998E-3"/>
    <n v="3.650992E-3"/>
    <n v="0"/>
    <n v="0"/>
    <n v="1.2712904000000001E-2"/>
    <n v="385392.75089999998"/>
  </r>
  <r>
    <n v="619"/>
    <x v="30"/>
    <s v="Demand Flexibility, Thermostat Control, Load Shift for Daily Bldg Peak Reduction"/>
    <b v="1"/>
    <n v="7.8598335940000004"/>
    <s v="Warehouse and Storage"/>
    <s v="GA, Bibb County"/>
    <s v="30001_40000"/>
    <s v="Small Packaged Unit"/>
    <s v="gen5_led"/>
    <s v="Georgia"/>
    <n v="9.1450793650000008"/>
    <s v="A: Non Food-Service Buildings with Small Packaged Units"/>
    <n v="8.4388599999999996E-4"/>
    <n v="1.0019919999999999E-3"/>
    <n v="0"/>
    <n v="0"/>
    <n v="0"/>
    <n v="4.4241439999999996E-3"/>
    <n v="2.3120839999999998E-3"/>
    <n v="1.447474E-3"/>
    <n v="0"/>
    <n v="0"/>
    <n v="4.0042099999999998E-4"/>
    <n v="0"/>
    <n v="0"/>
    <n v="0"/>
    <n v="0"/>
    <n v="4.8245650000000003E-3"/>
    <n v="2.3120839999999998E-3"/>
    <n v="1.447474E-3"/>
    <n v="0"/>
    <n v="0"/>
    <n v="8.5841230000000008E-3"/>
    <n v="275094.17580000003"/>
  </r>
  <r>
    <n v="621"/>
    <x v="30"/>
    <s v="Demand Flexibility, Thermostat Control, Load Shift for Daily Bldg Peak Reduction"/>
    <b v="1"/>
    <n v="45.917607580000002"/>
    <s v="Warehouse and Storage"/>
    <s v="GA, Bibb County"/>
    <s v="3001_8000"/>
    <s v="Small Packaged Unit"/>
    <s v="gen2_t8_halogen"/>
    <s v="Georgia"/>
    <n v="10.61414141"/>
    <s v="A: Non Food-Service Buildings with Small Packaged Units"/>
    <n v="9.9532700000000006E-4"/>
    <n v="1.068945E-3"/>
    <n v="0"/>
    <n v="0"/>
    <n v="0"/>
    <n v="3.0565150000000001E-3"/>
    <n v="2.6265220000000001E-3"/>
    <n v="3.0621720000000002E-3"/>
    <n v="0"/>
    <n v="0"/>
    <n v="4.0126799999999998E-4"/>
    <n v="0"/>
    <n v="0"/>
    <n v="0"/>
    <n v="0"/>
    <n v="3.4577829999999999E-3"/>
    <n v="2.6265220000000001E-3"/>
    <n v="3.0621720000000002E-3"/>
    <n v="0"/>
    <n v="0"/>
    <n v="9.1464770000000001E-3"/>
    <n v="252546.84169999999"/>
  </r>
  <r>
    <n v="622"/>
    <x v="30"/>
    <s v="Demand Flexibility, Thermostat Control, Load Shift for Daily Bldg Peak Reduction"/>
    <b v="1"/>
    <n v="5.4264087559999998"/>
    <s v="Warehouse and Storage"/>
    <s v="GA, Bibb County"/>
    <s v="52001_64000"/>
    <s v="Small Packaged Unit"/>
    <s v="gen2_t8_halogen"/>
    <s v="Georgia"/>
    <n v="5.9299329500000004"/>
    <s v="A: Non Food-Service Buildings with Small Packaged Units"/>
    <n v="5.84331E-4"/>
    <n v="7.3469500000000005E-4"/>
    <n v="0"/>
    <n v="0"/>
    <n v="0"/>
    <n v="1.2287209999999999E-3"/>
    <n v="2.749886E-3"/>
    <n v="1.9274819999999999E-3"/>
    <n v="0"/>
    <n v="0"/>
    <n v="4.6212E-4"/>
    <n v="0"/>
    <n v="0"/>
    <n v="0"/>
    <n v="0"/>
    <n v="1.690841E-3"/>
    <n v="2.749886E-3"/>
    <n v="1.9274819999999999E-3"/>
    <n v="0"/>
    <n v="0"/>
    <n v="6.3682089999999997E-3"/>
    <n v="314731.70789999998"/>
  </r>
  <r>
    <n v="623"/>
    <x v="30"/>
    <s v="Demand Flexibility, Thermostat Control, Load Shift for Daily Bldg Peak Reduction"/>
    <b v="1"/>
    <n v="3.2022472799999999"/>
    <s v="Warehouse and Storage"/>
    <s v="GA, Bibb County"/>
    <s v="70001_80000"/>
    <s v="Small Packaged Unit"/>
    <s v="gen2_t8_halogen"/>
    <s v="Georgia"/>
    <n v="8.3378148149999998"/>
    <s v="A: Non Food-Service Buildings with Small Packaged Units"/>
    <n v="6.6253299999999998E-4"/>
    <n v="7.9909299999999996E-4"/>
    <n v="0"/>
    <n v="0"/>
    <n v="0"/>
    <n v="2.4009819999999999E-3"/>
    <n v="2.4177360000000002E-3"/>
    <n v="1.7246E-3"/>
    <n v="0"/>
    <n v="0"/>
    <n v="2.8943099999999999E-4"/>
    <n v="0"/>
    <n v="0"/>
    <n v="0"/>
    <n v="0"/>
    <n v="2.690413E-3"/>
    <n v="2.4177360000000002E-3"/>
    <n v="1.7246E-3"/>
    <n v="0"/>
    <n v="0"/>
    <n v="6.8327479999999996E-3"/>
    <n v="240168.546"/>
  </r>
  <r>
    <n v="624"/>
    <x v="30"/>
    <s v="Demand Flexibility, Thermostat Control, Load Shift for Daily Bldg Peak Reduction"/>
    <b v="1"/>
    <n v="12.489080810000001"/>
    <s v="Warehouse and Storage"/>
    <s v="GA, Bibb County"/>
    <s v="12001_30000"/>
    <s v="Small Packaged Unit"/>
    <s v="gen5_led"/>
    <s v="Georgia"/>
    <n v="6.9189153440000002"/>
    <s v="A: Non Food-Service Buildings with Small Packaged Units"/>
    <n v="5.6333800000000003E-4"/>
    <n v="6.7680500000000005E-4"/>
    <n v="0"/>
    <n v="0"/>
    <n v="0"/>
    <n v="9.6474500000000003E-4"/>
    <n v="2.43684E-3"/>
    <n v="1.6240860000000001E-3"/>
    <n v="0"/>
    <n v="0"/>
    <n v="1.1660990000000001E-3"/>
    <n v="0"/>
    <n v="0"/>
    <n v="0"/>
    <n v="0"/>
    <n v="2.1308439999999998E-3"/>
    <n v="2.43684E-3"/>
    <n v="1.6240860000000001E-3"/>
    <n v="0"/>
    <n v="0"/>
    <n v="6.1917700000000001E-3"/>
    <n v="262270.69709999999"/>
  </r>
  <r>
    <n v="3981"/>
    <x v="30"/>
    <s v="Demand Flexibility, Thermostat Control, Load Shift for Daily Bldg Peak Reduction"/>
    <b v="1"/>
    <n v="33.833494620000003"/>
    <s v="Warehouse and Storage"/>
    <s v="GA, Bibb County"/>
    <s v="1001_3000"/>
    <s v="Small Packaged Unit"/>
    <s v="gen5_led"/>
    <s v="Georgia"/>
    <n v="11.074999999999999"/>
    <s v="A: Non Food-Service Buildings with Small Packaged Units"/>
    <n v="2.8794600000000002E-4"/>
    <n v="3.0471300000000002E-4"/>
    <n v="0"/>
    <n v="0"/>
    <n v="0"/>
    <n v="8.1035700000000005E-4"/>
    <n v="7.26339E-4"/>
    <n v="1.0200820000000001E-3"/>
    <n v="0"/>
    <n v="0"/>
    <n v="0"/>
    <n v="0"/>
    <n v="0"/>
    <n v="0"/>
    <n v="0"/>
    <n v="8.1035700000000005E-4"/>
    <n v="7.26339E-4"/>
    <n v="1.0200820000000001E-3"/>
    <n v="0"/>
    <n v="0"/>
    <n v="2.5571000000000001E-3"/>
    <n v="67666.989239999995"/>
  </r>
  <r>
    <n v="4225"/>
    <x v="30"/>
    <s v="Demand Flexibility, Thermostat Control, Load Shift for Daily Bldg Peak Reduction"/>
    <b v="1"/>
    <n v="59.11710111"/>
    <s v="Warehouse and Storage"/>
    <s v="GA, Bibb County"/>
    <s v="_1000"/>
    <s v="Multizone CAV/VAV"/>
    <s v="gen2_t8_halogen"/>
    <s v="Georgia"/>
    <n v="22.68333333"/>
    <s v="D: Buildings with Hydronically Heated Multizone Systems"/>
    <n v="4.4592399999999999E-4"/>
    <n v="4.6056800000000001E-4"/>
    <n v="0"/>
    <n v="0"/>
    <n v="0"/>
    <n v="8.6793899999999997E-4"/>
    <n v="6.80231E-4"/>
    <n v="1.4092099999999999E-3"/>
    <n v="0"/>
    <n v="0"/>
    <n v="1.61765E-3"/>
    <n v="0"/>
    <n v="0"/>
    <n v="0"/>
    <n v="0"/>
    <n v="2.4855879999999999E-3"/>
    <n v="6.80231E-4"/>
    <n v="1.4092099999999999E-3"/>
    <n v="0"/>
    <n v="0"/>
    <n v="4.5755889999999997E-3"/>
    <n v="59117.101110000003"/>
  </r>
  <r>
    <n v="5292"/>
    <x v="30"/>
    <s v="Demand Flexibility, Thermostat Control, Load Shift for Daily Bldg Peak Reduction"/>
    <b v="1"/>
    <n v="0.61770916799999998"/>
    <s v="Warehouse and Storage"/>
    <s v="GA, Bibb County"/>
    <s v="200001_400000"/>
    <s v="Small Packaged Unit"/>
    <s v="gen4_led"/>
    <s v="Georgia"/>
    <n v="4.2002962960000003"/>
    <s v="A: Non Food-Service Buildings with Small Packaged Units"/>
    <n v="2.4499899999999998E-4"/>
    <n v="3.1117100000000001E-4"/>
    <n v="0"/>
    <n v="0"/>
    <n v="0"/>
    <n v="3.26344E-4"/>
    <n v="1.5829500000000001E-3"/>
    <n v="6.4483100000000001E-4"/>
    <n v="0"/>
    <n v="0"/>
    <n v="1.01773E-4"/>
    <n v="0"/>
    <n v="0"/>
    <n v="0"/>
    <n v="0"/>
    <n v="4.2811699999999999E-4"/>
    <n v="1.5829500000000001E-3"/>
    <n v="6.4483100000000001E-4"/>
    <n v="0"/>
    <n v="0"/>
    <n v="2.6559029999999998E-3"/>
    <n v="185312.75030000001"/>
  </r>
  <r>
    <n v="5294"/>
    <x v="30"/>
    <s v="Demand Flexibility, Thermostat Control, Load Shift for Daily Bldg Peak Reduction"/>
    <b v="1"/>
    <n v="2.1122781700000002"/>
    <s v="Warehouse and Storage"/>
    <s v="GA, Bibb County"/>
    <s v="100001_150000"/>
    <s v="Small Packaged Unit"/>
    <s v="gen2_t8_halogen"/>
    <s v="Georgia"/>
    <n v="5.5121555559999997"/>
    <s v="A: Non Food-Service Buildings with Small Packaged Units"/>
    <n v="4.8383699999999998E-4"/>
    <n v="5.6534399999999996E-4"/>
    <n v="0"/>
    <n v="0"/>
    <n v="0"/>
    <n v="6.8710500000000003E-4"/>
    <n v="2.2191559999999999E-3"/>
    <n v="1.5545940000000001E-3"/>
    <n v="0"/>
    <n v="0"/>
    <n v="5.0517800000000001E-4"/>
    <n v="0"/>
    <n v="0"/>
    <n v="0"/>
    <n v="0"/>
    <n v="1.1922829999999999E-3"/>
    <n v="2.2191559999999999E-3"/>
    <n v="1.5545940000000001E-3"/>
    <n v="0"/>
    <n v="0"/>
    <n v="4.9660329999999999E-3"/>
    <n v="264034.77130000002"/>
  </r>
  <r>
    <n v="5295"/>
    <x v="30"/>
    <s v="Demand Flexibility, Thermostat Control, Load Shift for Daily Bldg Peak Reduction"/>
    <b v="1"/>
    <n v="3.6561414889999999"/>
    <s v="Warehouse and Storage"/>
    <s v="GA, Bibb County"/>
    <s v="80001_100000"/>
    <s v="Small Packaged Unit"/>
    <s v="gen2_t8_halogen"/>
    <s v="Georgia"/>
    <n v="6.8619444439999997"/>
    <s v="A: Non Food-Service Buildings with Small Packaged Units"/>
    <n v="6.9409699999999996E-4"/>
    <n v="8.5797900000000003E-4"/>
    <n v="0"/>
    <n v="0"/>
    <n v="0"/>
    <n v="1.214398E-3"/>
    <n v="3.203165E-3"/>
    <n v="2.1380879999999998E-3"/>
    <n v="0"/>
    <n v="0"/>
    <n v="1.1487649999999999E-3"/>
    <n v="0"/>
    <n v="0"/>
    <n v="0"/>
    <n v="0"/>
    <n v="2.3631630000000002E-3"/>
    <n v="3.203165E-3"/>
    <n v="2.1380879999999998E-3"/>
    <n v="0"/>
    <n v="0"/>
    <n v="7.7044160000000004E-3"/>
    <n v="329052.734"/>
  </r>
  <r>
    <n v="5297"/>
    <x v="30"/>
    <s v="Demand Flexibility, Thermostat Control, Load Shift for Daily Bldg Peak Reduction"/>
    <b v="1"/>
    <n v="1.148646015"/>
    <s v="Warehouse and Storage"/>
    <s v="GA, Bibb County"/>
    <s v="150001_200000"/>
    <s v="Small Packaged Unit"/>
    <s v="gen4_led"/>
    <s v="Georgia"/>
    <n v="6.3892063490000002"/>
    <s v="A: Non Food-Service Buildings with Small Packaged Units"/>
    <n v="4.1507499999999999E-4"/>
    <n v="5.0376800000000003E-4"/>
    <n v="0"/>
    <n v="0"/>
    <n v="0"/>
    <n v="6.9008700000000004E-4"/>
    <n v="2.201756E-3"/>
    <n v="1.137861E-3"/>
    <n v="0"/>
    <n v="0"/>
    <n v="3.5255600000000002E-4"/>
    <n v="0"/>
    <n v="0"/>
    <n v="0"/>
    <n v="0"/>
    <n v="1.042643E-3"/>
    <n v="2.201756E-3"/>
    <n v="1.137861E-3"/>
    <n v="0"/>
    <n v="0"/>
    <n v="4.3822610000000001E-3"/>
    <n v="201013.0526"/>
  </r>
  <r>
    <n v="7187"/>
    <x v="30"/>
    <s v="Demand Flexibility, Thermostat Control, Load Shift for Daily Bldg Peak Reduction"/>
    <b v="1"/>
    <n v="0.94616560199999999"/>
    <s v="Warehouse and Storage"/>
    <s v="GA, Bibb County"/>
    <s v="40001_52000"/>
    <s v="Residential Style Central Systems"/>
    <s v="gen2_t8_halogen"/>
    <s v="Georgia"/>
    <n v="7.6109299520000002"/>
    <s v="H: Buildings with Residential Style Central Systems"/>
    <n v="1.00283E-4"/>
    <n v="1.2781199999999999E-4"/>
    <n v="0"/>
    <n v="0"/>
    <n v="0"/>
    <n v="3.1308799999999999E-4"/>
    <n v="3.8509999999999998E-4"/>
    <n v="3.0065000000000002E-4"/>
    <n v="0"/>
    <n v="0"/>
    <n v="1.31452E-4"/>
    <n v="0"/>
    <n v="0"/>
    <n v="0"/>
    <n v="0"/>
    <n v="4.4454E-4"/>
    <n v="3.8509999999999998E-4"/>
    <n v="3.0065000000000002E-4"/>
    <n v="0"/>
    <n v="0"/>
    <n v="1.1302899999999999E-3"/>
    <n v="43523.617700000003"/>
  </r>
  <r>
    <n v="18108"/>
    <x v="30"/>
    <s v="Demand Flexibility, Thermostat Control, Load Shift for Daily Bldg Peak Reduction"/>
    <b v="1"/>
    <n v="0.16497118999999999"/>
    <s v="Warehouse and Storage"/>
    <s v="GA, Bibb County"/>
    <s v="over_1mil"/>
    <s v="Multizone CAV/VAV"/>
    <s v="gen2_t8_halogen"/>
    <s v="Georgia"/>
    <n v="6.0131489900000004"/>
    <s v="D: Buildings with Hydronically Heated Multizone Systems"/>
    <n v="3.4405599999999997E-4"/>
    <n v="4.2719600000000002E-4"/>
    <n v="0"/>
    <n v="0"/>
    <n v="0"/>
    <n v="4.9994099999999995E-4"/>
    <n v="1.846929E-3"/>
    <n v="1.0612040000000001E-3"/>
    <n v="0"/>
    <n v="0"/>
    <n v="3.1524100000000001E-4"/>
    <n v="0"/>
    <n v="0"/>
    <n v="0"/>
    <n v="0"/>
    <n v="8.1518200000000002E-4"/>
    <n v="1.846929E-3"/>
    <n v="1.0612040000000001E-3"/>
    <n v="0"/>
    <n v="0"/>
    <n v="3.723315E-3"/>
    <n v="181468.3094"/>
  </r>
  <r>
    <n v="20450"/>
    <x v="30"/>
    <s v="Demand Flexibility, Thermostat Control, Load Shift for Daily Bldg Peak Reduction"/>
    <b v="1"/>
    <n v="0.32973295000000002"/>
    <s v="Warehouse and Storage"/>
    <s v="GA, Bibb County"/>
    <s v="600001_1mil"/>
    <s v="Small Packaged Unit"/>
    <s v="gen3_t5_cfl"/>
    <s v="Georgia"/>
    <n v="5.7936597220000001"/>
    <s v="A: Non Food-Service Buildings with Small Packaged Units"/>
    <n v="5.1347999999999997E-4"/>
    <n v="6.2142999999999996E-4"/>
    <n v="0"/>
    <n v="0"/>
    <n v="0"/>
    <n v="1.2119749999999999E-3"/>
    <n v="2.5385910000000002E-3"/>
    <n v="1.464171E-3"/>
    <n v="0"/>
    <n v="0"/>
    <n v="0"/>
    <n v="0"/>
    <n v="0"/>
    <n v="0"/>
    <n v="0"/>
    <n v="1.2119749999999999E-3"/>
    <n v="2.5385910000000002E-3"/>
    <n v="1.464171E-3"/>
    <n v="0"/>
    <n v="0"/>
    <n v="5.2147369999999997E-3"/>
    <n v="263786.36"/>
  </r>
  <r>
    <n v="28219"/>
    <x v="30"/>
    <s v="Demand Flexibility, Thermostat Control, Load Shift for Daily Bldg Peak Reduction"/>
    <b v="1"/>
    <n v="8.3962187999999993E-2"/>
    <s v="Warehouse and Storage"/>
    <s v="GA, Bibb County"/>
    <s v="400001_600000"/>
    <s v="Residential Style Central Systems"/>
    <s v="gen5_led"/>
    <s v="Georgia"/>
    <n v="5.4090888890000004"/>
    <s v="H: Buildings with Residential Style Central Systems"/>
    <n v="7.0108200000000001E-5"/>
    <n v="8.9317300000000006E-5"/>
    <n v="0"/>
    <n v="0"/>
    <n v="0"/>
    <n v="1.17874E-4"/>
    <n v="4.13316E-4"/>
    <n v="1.8600299999999999E-4"/>
    <n v="0"/>
    <n v="0"/>
    <n v="5.7634799999999999E-5"/>
    <n v="0"/>
    <n v="0"/>
    <n v="0"/>
    <n v="0"/>
    <n v="1.7550899999999999E-4"/>
    <n v="4.13316E-4"/>
    <n v="1.8600299999999999E-4"/>
    <n v="0"/>
    <n v="0"/>
    <n v="7.7482699999999996E-4"/>
    <n v="41981.093860000001"/>
  </r>
  <r>
    <n v="617"/>
    <x v="31"/>
    <s v="Demand Flexibility, Lighting Control, Load Shed for Daily Bldg Peak Reduction"/>
    <b v="1"/>
    <n v="38.539275089999997"/>
    <s v="Warehouse and Storage"/>
    <s v="GA, Bibb County"/>
    <s v="8001_12000"/>
    <s v="Small Packaged Unit"/>
    <s v="gen4_led"/>
    <s v="Georgia"/>
    <n v="9.5472222220000003"/>
    <s v="A: Non Food-Service Buildings with Small Packaged Units"/>
    <n v="1.3102980000000001E-3"/>
    <n v="1.3917879999999999E-3"/>
    <n v="0"/>
    <n v="0"/>
    <n v="0"/>
    <n v="3.3854319999999999E-3"/>
    <n v="3.6663339999999998E-3"/>
    <n v="3.5103589999999998E-3"/>
    <n v="0"/>
    <n v="0"/>
    <n v="1.9929779999999999E-3"/>
    <n v="0"/>
    <n v="0"/>
    <n v="0"/>
    <n v="0"/>
    <n v="5.3784100000000001E-3"/>
    <n v="3.6663339999999998E-3"/>
    <n v="3.5103589999999998E-3"/>
    <n v="0"/>
    <n v="0"/>
    <n v="1.2554737E-2"/>
    <n v="385392.75089999998"/>
  </r>
  <r>
    <n v="619"/>
    <x v="31"/>
    <s v="Demand Flexibility, Lighting Control, Load Shed for Daily Bldg Peak Reduction"/>
    <b v="1"/>
    <n v="7.8598335940000004"/>
    <s v="Warehouse and Storage"/>
    <s v="GA, Bibb County"/>
    <s v="30001_40000"/>
    <s v="Small Packaged Unit"/>
    <s v="gen5_led"/>
    <s v="Georgia"/>
    <n v="9.0296031750000001"/>
    <s v="A: Non Food-Service Buildings with Small Packaged Units"/>
    <n v="8.3769300000000003E-4"/>
    <n v="9.8885800000000001E-4"/>
    <n v="0"/>
    <n v="0"/>
    <n v="0"/>
    <n v="4.4013480000000002E-3"/>
    <n v="2.3120839999999998E-3"/>
    <n v="1.3578539999999999E-3"/>
    <n v="0"/>
    <n v="0"/>
    <n v="4.0444299999999999E-4"/>
    <n v="0"/>
    <n v="0"/>
    <n v="0"/>
    <n v="0"/>
    <n v="4.8057919999999997E-3"/>
    <n v="2.3120839999999998E-3"/>
    <n v="1.3578539999999999E-3"/>
    <n v="0"/>
    <n v="0"/>
    <n v="8.4757300000000008E-3"/>
    <n v="275094.17580000003"/>
  </r>
  <r>
    <n v="621"/>
    <x v="31"/>
    <s v="Demand Flexibility, Lighting Control, Load Shed for Daily Bldg Peak Reduction"/>
    <b v="1"/>
    <n v="45.917607580000002"/>
    <s v="Warehouse and Storage"/>
    <s v="GA, Bibb County"/>
    <s v="3001_8000"/>
    <s v="Small Packaged Unit"/>
    <s v="gen2_t8_halogen"/>
    <s v="Georgia"/>
    <n v="10.46161616"/>
    <s v="A: Non Food-Service Buildings with Small Packaged Units"/>
    <n v="9.7559199999999995E-4"/>
    <n v="1.052924E-3"/>
    <n v="0"/>
    <n v="0"/>
    <n v="0"/>
    <n v="3.0312719999999998E-3"/>
    <n v="2.6265220000000001E-3"/>
    <n v="2.9490160000000001E-3"/>
    <n v="0"/>
    <n v="0"/>
    <n v="4.0823200000000002E-4"/>
    <n v="0"/>
    <n v="0"/>
    <n v="0"/>
    <n v="0"/>
    <n v="3.4395039999999999E-3"/>
    <n v="2.6265220000000001E-3"/>
    <n v="2.9490160000000001E-3"/>
    <n v="0"/>
    <n v="0"/>
    <n v="9.0150419999999992E-3"/>
    <n v="252546.84169999999"/>
  </r>
  <r>
    <n v="622"/>
    <x v="31"/>
    <s v="Demand Flexibility, Lighting Control, Load Shed for Daily Bldg Peak Reduction"/>
    <b v="1"/>
    <n v="5.4264087559999998"/>
    <s v="Warehouse and Storage"/>
    <s v="GA, Bibb County"/>
    <s v="52001_64000"/>
    <s v="Small Packaged Unit"/>
    <s v="gen2_t8_halogen"/>
    <s v="Georgia"/>
    <n v="5.7751915709999997"/>
    <s v="A: Non Food-Service Buildings with Small Packaged Units"/>
    <n v="5.7425E-4"/>
    <n v="7.1416399999999999E-4"/>
    <n v="0"/>
    <n v="0"/>
    <n v="0"/>
    <n v="1.196421E-3"/>
    <n v="2.749886E-3"/>
    <n v="1.7797679999999999E-3"/>
    <n v="0"/>
    <n v="0"/>
    <n v="4.7600700000000003E-4"/>
    <n v="0"/>
    <n v="0"/>
    <n v="0"/>
    <n v="0"/>
    <n v="1.6724279999999999E-3"/>
    <n v="2.749886E-3"/>
    <n v="1.7797679999999999E-3"/>
    <n v="0"/>
    <n v="0"/>
    <n v="6.2020310000000002E-3"/>
    <n v="314731.70789999998"/>
  </r>
  <r>
    <n v="623"/>
    <x v="31"/>
    <s v="Demand Flexibility, Lighting Control, Load Shed for Daily Bldg Peak Reduction"/>
    <b v="1"/>
    <n v="3.2022472799999999"/>
    <s v="Warehouse and Storage"/>
    <s v="GA, Bibb County"/>
    <s v="70001_80000"/>
    <s v="Small Packaged Unit"/>
    <s v="gen2_t8_halogen"/>
    <s v="Georgia"/>
    <n v="8.1840740739999998"/>
    <s v="A: Non Food-Service Buildings with Small Packaged Units"/>
    <n v="6.5306100000000003E-4"/>
    <n v="7.8374E-4"/>
    <n v="0"/>
    <n v="0"/>
    <n v="0"/>
    <n v="2.3791889999999999E-3"/>
    <n v="2.4177360000000002E-3"/>
    <n v="1.6139380000000001E-3"/>
    <n v="0"/>
    <n v="0"/>
    <n v="2.9589599999999997E-4"/>
    <n v="0"/>
    <n v="0"/>
    <n v="0"/>
    <n v="0"/>
    <n v="2.6750860000000001E-3"/>
    <n v="2.4177360000000002E-3"/>
    <n v="1.6139380000000001E-3"/>
    <n v="0"/>
    <n v="0"/>
    <n v="6.7067589999999996E-3"/>
    <n v="240168.546"/>
  </r>
  <r>
    <n v="624"/>
    <x v="31"/>
    <s v="Demand Flexibility, Lighting Control, Load Shed for Daily Bldg Peak Reduction"/>
    <b v="1"/>
    <n v="12.489080810000001"/>
    <s v="Warehouse and Storage"/>
    <s v="GA, Bibb County"/>
    <s v="12001_30000"/>
    <s v="Small Packaged Unit"/>
    <s v="gen5_led"/>
    <s v="Georgia"/>
    <n v="6.822619048"/>
    <s v="A: Non Food-Service Buildings with Small Packaged Units"/>
    <n v="5.5738100000000002E-4"/>
    <n v="6.6565500000000002E-4"/>
    <n v="0"/>
    <n v="0"/>
    <n v="0"/>
    <n v="9.4272799999999999E-4"/>
    <n v="2.43684E-3"/>
    <n v="1.542882E-3"/>
    <n v="0"/>
    <n v="0"/>
    <n v="1.183026E-3"/>
    <n v="0"/>
    <n v="0"/>
    <n v="0"/>
    <n v="0"/>
    <n v="2.1257540000000001E-3"/>
    <n v="2.43684E-3"/>
    <n v="1.542882E-3"/>
    <n v="0"/>
    <n v="0"/>
    <n v="6.1055939999999998E-3"/>
    <n v="262270.69709999999"/>
  </r>
  <r>
    <n v="3981"/>
    <x v="31"/>
    <s v="Demand Flexibility, Lighting Control, Load Shed for Daily Bldg Peak Reduction"/>
    <b v="1"/>
    <n v="33.833494620000003"/>
    <s v="Warehouse and Storage"/>
    <s v="GA, Bibb County"/>
    <s v="1001_3000"/>
    <s v="Small Packaged Unit"/>
    <s v="gen5_led"/>
    <s v="Georgia"/>
    <n v="10.95972222"/>
    <s v="A: Non Food-Service Buildings with Small Packaged Units"/>
    <n v="2.8476100000000002E-4"/>
    <n v="3.0153999999999999E-4"/>
    <n v="0"/>
    <n v="0"/>
    <n v="0"/>
    <n v="8.0362299999999995E-4"/>
    <n v="7.26339E-4"/>
    <n v="1.0008409999999999E-3"/>
    <n v="0"/>
    <n v="0"/>
    <n v="0"/>
    <n v="0"/>
    <n v="0"/>
    <n v="0"/>
    <n v="0"/>
    <n v="8.0362299999999995E-4"/>
    <n v="7.26339E-4"/>
    <n v="1.0008409999999999E-3"/>
    <n v="0"/>
    <n v="0"/>
    <n v="2.530483E-3"/>
    <n v="67666.989239999995"/>
  </r>
  <r>
    <n v="4225"/>
    <x v="31"/>
    <s v="Demand Flexibility, Lighting Control, Load Shed for Daily Bldg Peak Reduction"/>
    <b v="1"/>
    <n v="59.11710111"/>
    <s v="Warehouse and Storage"/>
    <s v="GA, Bibb County"/>
    <s v="_1000"/>
    <s v="Multizone CAV/VAV"/>
    <s v="gen2_t8_halogen"/>
    <s v="Georgia"/>
    <n v="22.527777780000001"/>
    <s v="D: Buildings with Hydronically Heated Multizone Systems"/>
    <n v="4.42595E-4"/>
    <n v="4.5641900000000001E-4"/>
    <n v="0"/>
    <n v="0"/>
    <n v="0"/>
    <n v="8.5673200000000002E-4"/>
    <n v="6.80231E-4"/>
    <n v="1.381754E-3"/>
    <n v="0"/>
    <n v="0"/>
    <n v="1.624934E-3"/>
    <n v="0"/>
    <n v="0"/>
    <n v="0"/>
    <n v="0"/>
    <n v="2.481666E-3"/>
    <n v="6.80231E-4"/>
    <n v="1.381754E-3"/>
    <n v="0"/>
    <n v="0"/>
    <n v="4.5442110000000003E-3"/>
    <n v="59117.101110000003"/>
  </r>
  <r>
    <n v="5292"/>
    <x v="31"/>
    <s v="Demand Flexibility, Lighting Control, Load Shed for Daily Bldg Peak Reduction"/>
    <b v="1"/>
    <n v="0.61770916799999998"/>
    <s v="Warehouse and Storage"/>
    <s v="GA, Bibb County"/>
    <s v="200001_400000"/>
    <s v="Small Packaged Unit"/>
    <s v="gen4_led"/>
    <s v="Georgia"/>
    <n v="4.0811666669999997"/>
    <s v="A: Non Food-Service Buildings with Small Packaged Units"/>
    <n v="2.3917900000000001E-4"/>
    <n v="3.0202799999999998E-4"/>
    <n v="0"/>
    <n v="0"/>
    <n v="0"/>
    <n v="3.1517300000000003E-4"/>
    <n v="1.5829500000000001E-3"/>
    <n v="5.77507E-4"/>
    <n v="0"/>
    <n v="0"/>
    <n v="1.04941E-4"/>
    <n v="0"/>
    <n v="0"/>
    <n v="0"/>
    <n v="0"/>
    <n v="4.2011400000000002E-4"/>
    <n v="1.5829500000000001E-3"/>
    <n v="5.77507E-4"/>
    <n v="0"/>
    <n v="0"/>
    <n v="2.5805759999999998E-3"/>
    <n v="185312.75030000001"/>
  </r>
  <r>
    <n v="5294"/>
    <x v="31"/>
    <s v="Demand Flexibility, Lighting Control, Load Shed for Daily Bldg Peak Reduction"/>
    <b v="1"/>
    <n v="2.1122781700000002"/>
    <s v="Warehouse and Storage"/>
    <s v="GA, Bibb County"/>
    <s v="100001_150000"/>
    <s v="Small Packaged Unit"/>
    <s v="gen2_t8_halogen"/>
    <s v="Georgia"/>
    <n v="5.3718000000000004"/>
    <s v="A: Non Food-Service Buildings with Small Packaged Units"/>
    <n v="4.7342800000000002E-4"/>
    <n v="5.49268E-4"/>
    <n v="0"/>
    <n v="0"/>
    <n v="0"/>
    <n v="6.6534199999999997E-4"/>
    <n v="2.2191559999999999E-3"/>
    <n v="1.430667E-3"/>
    <n v="0"/>
    <n v="0"/>
    <n v="5.2441800000000002E-4"/>
    <n v="0"/>
    <n v="0"/>
    <n v="0"/>
    <n v="0"/>
    <n v="1.18976E-3"/>
    <n v="2.2191559999999999E-3"/>
    <n v="1.430667E-3"/>
    <n v="0"/>
    <n v="0"/>
    <n v="4.8395840000000001E-3"/>
    <n v="264034.77130000002"/>
  </r>
  <r>
    <n v="5295"/>
    <x v="31"/>
    <s v="Demand Flexibility, Lighting Control, Load Shed for Daily Bldg Peak Reduction"/>
    <b v="1"/>
    <n v="3.6561414889999999"/>
    <s v="Warehouse and Storage"/>
    <s v="GA, Bibb County"/>
    <s v="80001_100000"/>
    <s v="Small Packaged Unit"/>
    <s v="gen2_t8_halogen"/>
    <s v="Georgia"/>
    <n v="6.7133024690000003"/>
    <s v="A: Non Food-Service Buildings with Small Packaged Units"/>
    <n v="6.8124899999999998E-4"/>
    <n v="8.36906E-4"/>
    <n v="0"/>
    <n v="0"/>
    <n v="0"/>
    <n v="1.179294E-3"/>
    <n v="3.203165E-3"/>
    <n v="1.9836720000000001E-3"/>
    <n v="0"/>
    <n v="0"/>
    <n v="1.171393E-3"/>
    <n v="0"/>
    <n v="0"/>
    <n v="0"/>
    <n v="0"/>
    <n v="2.3506880000000001E-3"/>
    <n v="3.203165E-3"/>
    <n v="1.9836720000000001E-3"/>
    <n v="0"/>
    <n v="0"/>
    <n v="7.5375249999999998E-3"/>
    <n v="329052.734"/>
  </r>
  <r>
    <n v="5297"/>
    <x v="31"/>
    <s v="Demand Flexibility, Lighting Control, Load Shed for Daily Bldg Peak Reduction"/>
    <b v="1"/>
    <n v="1.148646015"/>
    <s v="Warehouse and Storage"/>
    <s v="GA, Bibb County"/>
    <s v="150001_200000"/>
    <s v="Small Packaged Unit"/>
    <s v="gen4_led"/>
    <s v="Georgia"/>
    <n v="6.269412698"/>
    <s v="A: Non Food-Service Buildings with Small Packaged Units"/>
    <n v="4.0811800000000001E-4"/>
    <n v="4.9357399999999999E-4"/>
    <n v="0"/>
    <n v="0"/>
    <n v="0"/>
    <n v="6.7347399999999997E-4"/>
    <n v="2.201756E-3"/>
    <n v="1.0646130000000001E-3"/>
    <n v="0"/>
    <n v="0"/>
    <n v="3.6024199999999998E-4"/>
    <n v="0"/>
    <n v="0"/>
    <n v="0"/>
    <n v="0"/>
    <n v="1.0337160000000001E-3"/>
    <n v="2.201756E-3"/>
    <n v="1.0646130000000001E-3"/>
    <n v="0"/>
    <n v="0"/>
    <n v="4.3000959999999998E-3"/>
    <n v="201013.0526"/>
  </r>
  <r>
    <n v="7187"/>
    <x v="31"/>
    <s v="Demand Flexibility, Lighting Control, Load Shed for Daily Bldg Peak Reduction"/>
    <b v="1"/>
    <n v="0.94616560199999999"/>
    <s v="Warehouse and Storage"/>
    <s v="GA, Bibb County"/>
    <s v="40001_52000"/>
    <s v="Residential Style Central Systems"/>
    <s v="gen2_t8_halogen"/>
    <s v="Georgia"/>
    <n v="7.4545289859999997"/>
    <s v="H: Buildings with Residential Style Central Systems"/>
    <n v="9.8838699999999999E-5"/>
    <n v="1.24964E-4"/>
    <n v="0"/>
    <n v="0"/>
    <n v="0"/>
    <n v="3.0876500000000002E-4"/>
    <n v="3.8509999999999998E-4"/>
    <n v="2.8021200000000001E-4"/>
    <n v="0"/>
    <n v="0"/>
    <n v="1.3299399999999999E-4"/>
    <n v="0"/>
    <n v="0"/>
    <n v="0"/>
    <n v="0"/>
    <n v="4.4176000000000003E-4"/>
    <n v="3.8509999999999998E-4"/>
    <n v="2.8021200000000001E-4"/>
    <n v="0"/>
    <n v="0"/>
    <n v="1.1070629999999999E-3"/>
    <n v="43523.617700000003"/>
  </r>
  <r>
    <n v="18108"/>
    <x v="31"/>
    <s v="Demand Flexibility, Lighting Control, Load Shed for Daily Bldg Peak Reduction"/>
    <b v="1"/>
    <n v="0.16497118999999999"/>
    <s v="Warehouse and Storage"/>
    <s v="GA, Bibb County"/>
    <s v="over_1mil"/>
    <s v="Multizone CAV/VAV"/>
    <s v="gen2_t8_halogen"/>
    <s v="Georgia"/>
    <n v="5.8851060610000001"/>
    <s v="D: Buildings with Hydronically Heated Multizone Systems"/>
    <n v="3.3614000000000002E-4"/>
    <n v="4.1684399999999998E-4"/>
    <n v="0"/>
    <n v="0"/>
    <n v="0"/>
    <n v="4.8694299999999999E-4"/>
    <n v="1.846929E-3"/>
    <n v="9.7764599999999998E-4"/>
    <n v="0"/>
    <n v="0"/>
    <n v="3.3251400000000001E-4"/>
    <n v="0"/>
    <n v="0"/>
    <n v="0"/>
    <n v="0"/>
    <n v="8.19457E-4"/>
    <n v="1.846929E-3"/>
    <n v="9.7764599999999998E-4"/>
    <n v="0"/>
    <n v="0"/>
    <n v="3.6440320000000002E-3"/>
    <n v="181468.3094"/>
  </r>
  <r>
    <n v="20450"/>
    <x v="31"/>
    <s v="Demand Flexibility, Lighting Control, Load Shed for Daily Bldg Peak Reduction"/>
    <b v="1"/>
    <n v="0.32973295000000002"/>
    <s v="Warehouse and Storage"/>
    <s v="GA, Bibb County"/>
    <s v="600001_1mil"/>
    <s v="Small Packaged Unit"/>
    <s v="gen3_t5_cfl"/>
    <s v="Georgia"/>
    <n v="5.6613819440000004"/>
    <s v="A: Non Food-Service Buildings with Small Packaged Units"/>
    <n v="5.0369499999999997E-4"/>
    <n v="6.0724200000000002E-4"/>
    <n v="0"/>
    <n v="0"/>
    <n v="0"/>
    <n v="1.2124779999999999E-3"/>
    <n v="2.5385910000000002E-3"/>
    <n v="1.344605E-3"/>
    <n v="0"/>
    <n v="0"/>
    <n v="0"/>
    <n v="0"/>
    <n v="0"/>
    <n v="0"/>
    <n v="0"/>
    <n v="1.2124779999999999E-3"/>
    <n v="2.5385910000000002E-3"/>
    <n v="1.344605E-3"/>
    <n v="0"/>
    <n v="0"/>
    <n v="5.0956760000000004E-3"/>
    <n v="263786.36"/>
  </r>
  <r>
    <n v="28219"/>
    <x v="31"/>
    <s v="Demand Flexibility, Lighting Control, Load Shed for Daily Bldg Peak Reduction"/>
    <b v="1"/>
    <n v="8.3962187999999993E-2"/>
    <s v="Warehouse and Storage"/>
    <s v="GA, Bibb County"/>
    <s v="400001_600000"/>
    <s v="Residential Style Central Systems"/>
    <s v="gen5_led"/>
    <s v="Georgia"/>
    <n v="5.5094000000000003"/>
    <s v="H: Buildings with Residential Style Central Systems"/>
    <n v="7.2504799999999997E-5"/>
    <n v="9.0942100000000005E-5"/>
    <n v="0"/>
    <n v="0"/>
    <n v="0"/>
    <n v="1.39765E-4"/>
    <n v="4.13316E-4"/>
    <n v="1.7680899999999999E-4"/>
    <n v="0"/>
    <n v="0"/>
    <n v="5.9306799999999999E-5"/>
    <n v="0"/>
    <n v="0"/>
    <n v="0"/>
    <n v="0"/>
    <n v="1.9907200000000001E-4"/>
    <n v="4.13316E-4"/>
    <n v="1.7680899999999999E-4"/>
    <n v="0"/>
    <n v="0"/>
    <n v="7.8919600000000004E-4"/>
    <n v="41981.093860000001"/>
  </r>
  <r>
    <n v="617"/>
    <x v="32"/>
    <s v="Demand Flexibility, Lighting Control, Load Shed for Daily GHG Emission Reduction"/>
    <b v="1"/>
    <n v="38.539275089999997"/>
    <s v="Warehouse and Storage"/>
    <s v="GA, Bibb County"/>
    <s v="8001_12000"/>
    <s v="Small Packaged Unit"/>
    <s v="gen4_led"/>
    <s v="Georgia"/>
    <n v="9.5477777780000004"/>
    <s v="A: Non Food-Service Buildings with Small Packaged Units"/>
    <n v="1.308565E-3"/>
    <n v="1.3918330000000001E-3"/>
    <n v="0"/>
    <n v="0"/>
    <n v="0"/>
    <n v="3.3854319999999999E-3"/>
    <n v="3.6663339999999998E-3"/>
    <n v="3.5103589999999998E-3"/>
    <n v="0"/>
    <n v="0"/>
    <n v="1.9933429999999999E-3"/>
    <n v="0"/>
    <n v="0"/>
    <n v="0"/>
    <n v="0"/>
    <n v="5.3787749999999997E-3"/>
    <n v="3.6663339999999998E-3"/>
    <n v="3.5103589999999998E-3"/>
    <n v="0"/>
    <n v="0"/>
    <n v="1.2555468E-2"/>
    <n v="385392.75089999998"/>
  </r>
  <r>
    <n v="619"/>
    <x v="32"/>
    <s v="Demand Flexibility, Lighting Control, Load Shed for Daily GHG Emission Reduction"/>
    <b v="1"/>
    <n v="7.8598335940000004"/>
    <s v="Warehouse and Storage"/>
    <s v="GA, Bibb County"/>
    <s v="30001_40000"/>
    <s v="Small Packaged Unit"/>
    <s v="gen5_led"/>
    <s v="Georgia"/>
    <n v="9.0995238100000009"/>
    <s v="A: Non Food-Service Buildings with Small Packaged Units"/>
    <n v="8.3982100000000004E-4"/>
    <n v="9.9680699999999994E-4"/>
    <n v="0"/>
    <n v="0"/>
    <n v="0"/>
    <n v="4.4085000000000001E-3"/>
    <n v="2.3120839999999998E-3"/>
    <n v="1.418718E-3"/>
    <n v="0"/>
    <n v="0"/>
    <n v="4.0205900000000002E-4"/>
    <n v="0"/>
    <n v="0"/>
    <n v="0"/>
    <n v="0"/>
    <n v="4.8105589999999998E-3"/>
    <n v="2.3120839999999998E-3"/>
    <n v="1.418718E-3"/>
    <n v="0"/>
    <n v="0"/>
    <n v="8.5413620000000003E-3"/>
    <n v="275094.17580000003"/>
  </r>
  <r>
    <n v="621"/>
    <x v="32"/>
    <s v="Demand Flexibility, Lighting Control, Load Shed for Daily GHG Emission Reduction"/>
    <b v="1"/>
    <n v="45.917607580000002"/>
    <s v="Warehouse and Storage"/>
    <s v="GA, Bibb County"/>
    <s v="3001_8000"/>
    <s v="Small Packaged Unit"/>
    <s v="gen2_t8_halogen"/>
    <s v="Georgia"/>
    <n v="10.461111109999999"/>
    <s v="A: Non Food-Service Buildings with Small Packaged Units"/>
    <n v="9.7529500000000005E-4"/>
    <n v="1.05287E-3"/>
    <n v="0"/>
    <n v="0"/>
    <n v="0"/>
    <n v="3.0312719999999998E-3"/>
    <n v="2.6265220000000001E-3"/>
    <n v="2.948581E-3"/>
    <n v="0"/>
    <n v="0"/>
    <n v="4.0823200000000002E-4"/>
    <n v="0"/>
    <n v="0"/>
    <n v="0"/>
    <n v="0"/>
    <n v="3.4395039999999999E-3"/>
    <n v="2.6265220000000001E-3"/>
    <n v="2.948581E-3"/>
    <n v="0"/>
    <n v="0"/>
    <n v="9.0146069999999991E-3"/>
    <n v="252546.84169999999"/>
  </r>
  <r>
    <n v="622"/>
    <x v="32"/>
    <s v="Demand Flexibility, Lighting Control, Load Shed for Daily GHG Emission Reduction"/>
    <b v="1"/>
    <n v="5.4264087559999998"/>
    <s v="Warehouse and Storage"/>
    <s v="GA, Bibb County"/>
    <s v="52001_64000"/>
    <s v="Small Packaged Unit"/>
    <s v="gen2_t8_halogen"/>
    <s v="Georgia"/>
    <n v="5.7971743299999998"/>
    <s v="A: Non Food-Service Buildings with Small Packaged Units"/>
    <n v="5.7377800000000005E-4"/>
    <n v="7.1701999999999996E-4"/>
    <n v="0"/>
    <n v="0"/>
    <n v="0"/>
    <n v="1.1982729999999999E-3"/>
    <n v="2.749886E-3"/>
    <n v="1.8023469999999999E-3"/>
    <n v="0"/>
    <n v="0"/>
    <n v="4.7513299999999998E-4"/>
    <n v="0"/>
    <n v="0"/>
    <n v="0"/>
    <n v="0"/>
    <n v="1.6734059999999999E-3"/>
    <n v="2.749886E-3"/>
    <n v="1.8023469999999999E-3"/>
    <n v="0"/>
    <n v="0"/>
    <n v="6.2256389999999998E-3"/>
    <n v="314731.70789999998"/>
  </r>
  <r>
    <n v="623"/>
    <x v="32"/>
    <s v="Demand Flexibility, Lighting Control, Load Shed for Daily GHG Emission Reduction"/>
    <b v="1"/>
    <n v="3.2022472799999999"/>
    <s v="Warehouse and Storage"/>
    <s v="GA, Bibb County"/>
    <s v="70001_80000"/>
    <s v="Small Packaged Unit"/>
    <s v="gen2_t8_halogen"/>
    <s v="Georgia"/>
    <n v="8.200925926"/>
    <s v="A: Non Food-Service Buildings with Small Packaged Units"/>
    <n v="6.50945E-4"/>
    <n v="7.8539400000000002E-4"/>
    <n v="0"/>
    <n v="0"/>
    <n v="0"/>
    <n v="2.3809500000000002E-3"/>
    <n v="2.4177360000000002E-3"/>
    <n v="1.6261699999999999E-3"/>
    <n v="0"/>
    <n v="0"/>
    <n v="2.9574499999999998E-4"/>
    <n v="0"/>
    <n v="0"/>
    <n v="0"/>
    <n v="0"/>
    <n v="2.6766939999999999E-3"/>
    <n v="2.4177360000000002E-3"/>
    <n v="1.6261699999999999E-3"/>
    <n v="0"/>
    <n v="0"/>
    <n v="6.720569E-3"/>
    <n v="240168.546"/>
  </r>
  <r>
    <n v="624"/>
    <x v="32"/>
    <s v="Demand Flexibility, Lighting Control, Load Shed for Daily GHG Emission Reduction"/>
    <b v="1"/>
    <n v="12.489080810000001"/>
    <s v="Warehouse and Storage"/>
    <s v="GA, Bibb County"/>
    <s v="12001_30000"/>
    <s v="Small Packaged Unit"/>
    <s v="gen5_led"/>
    <s v="Georgia"/>
    <n v="6.851455026"/>
    <s v="A: Non Food-Service Buildings with Small Packaged Units"/>
    <n v="5.5718200000000003E-4"/>
    <n v="6.6879299999999999E-4"/>
    <n v="0"/>
    <n v="0"/>
    <n v="0"/>
    <n v="9.4675200000000003E-4"/>
    <n v="2.43684E-3"/>
    <n v="1.5659649999999999E-3"/>
    <n v="0"/>
    <n v="0"/>
    <n v="1.181842E-3"/>
    <n v="0"/>
    <n v="0"/>
    <n v="0"/>
    <n v="0"/>
    <n v="2.1285950000000001E-3"/>
    <n v="2.43684E-3"/>
    <n v="1.5659649999999999E-3"/>
    <n v="0"/>
    <n v="0"/>
    <n v="6.1314000000000004E-3"/>
    <n v="262270.69709999999"/>
  </r>
  <r>
    <n v="3981"/>
    <x v="32"/>
    <s v="Demand Flexibility, Lighting Control, Load Shed for Daily GHG Emission Reduction"/>
    <b v="1"/>
    <n v="33.833494620000003"/>
    <s v="Warehouse and Storage"/>
    <s v="GA, Bibb County"/>
    <s v="1001_3000"/>
    <s v="Small Packaged Unit"/>
    <s v="gen5_led"/>
    <s v="Georgia"/>
    <n v="10.975"/>
    <s v="A: Non Food-Service Buildings with Small Packaged Units"/>
    <n v="2.8486499999999998E-4"/>
    <n v="3.0197600000000002E-4"/>
    <n v="0"/>
    <n v="0"/>
    <n v="0"/>
    <n v="8.0362299999999995E-4"/>
    <n v="7.26339E-4"/>
    <n v="1.004048E-3"/>
    <n v="0"/>
    <n v="0"/>
    <n v="0"/>
    <n v="0"/>
    <n v="0"/>
    <n v="0"/>
    <n v="0"/>
    <n v="8.0362299999999995E-4"/>
    <n v="7.26339E-4"/>
    <n v="1.004048E-3"/>
    <n v="0"/>
    <n v="0"/>
    <n v="2.5340110000000001E-3"/>
    <n v="67666.989239999995"/>
  </r>
  <r>
    <n v="4225"/>
    <x v="32"/>
    <s v="Demand Flexibility, Lighting Control, Load Shed for Daily GHG Emission Reduction"/>
    <b v="1"/>
    <n v="59.11710111"/>
    <s v="Warehouse and Storage"/>
    <s v="GA, Bibb County"/>
    <s v="_1000"/>
    <s v="Multizone CAV/VAV"/>
    <s v="gen2_t8_halogen"/>
    <s v="Georgia"/>
    <n v="22.519444440000001"/>
    <s v="D: Buildings with Hydronically Heated Multizone Systems"/>
    <n v="4.42058E-4"/>
    <n v="4.5630999999999997E-4"/>
    <n v="0"/>
    <n v="0"/>
    <n v="0"/>
    <n v="8.5729299999999997E-4"/>
    <n v="6.80231E-4"/>
    <n v="1.381754E-3"/>
    <n v="0"/>
    <n v="0"/>
    <n v="1.6232530000000001E-3"/>
    <n v="0"/>
    <n v="0"/>
    <n v="0"/>
    <n v="0"/>
    <n v="2.4805460000000001E-3"/>
    <n v="6.80231E-4"/>
    <n v="1.381754E-3"/>
    <n v="0"/>
    <n v="0"/>
    <n v="4.5425300000000004E-3"/>
    <n v="59117.101110000003"/>
  </r>
  <r>
    <n v="5292"/>
    <x v="32"/>
    <s v="Demand Flexibility, Lighting Control, Load Shed for Daily GHG Emission Reduction"/>
    <b v="1"/>
    <n v="0.61770916799999998"/>
    <s v="Warehouse and Storage"/>
    <s v="GA, Bibb County"/>
    <s v="200001_400000"/>
    <s v="Small Packaged Unit"/>
    <s v="gen4_led"/>
    <s v="Georgia"/>
    <n v="4.0806944439999997"/>
    <s v="A: Non Food-Service Buildings with Small Packaged Units"/>
    <n v="2.38543E-4"/>
    <n v="3.0199900000000001E-4"/>
    <n v="0"/>
    <n v="0"/>
    <n v="0"/>
    <n v="3.15185E-4"/>
    <n v="1.5829500000000001E-3"/>
    <n v="5.7730800000000001E-4"/>
    <n v="0"/>
    <n v="0"/>
    <n v="1.04829E-4"/>
    <n v="0"/>
    <n v="0"/>
    <n v="0"/>
    <n v="0"/>
    <n v="4.2001400000000002E-4"/>
    <n v="1.5829500000000001E-3"/>
    <n v="5.7730800000000001E-4"/>
    <n v="0"/>
    <n v="0"/>
    <n v="2.5802780000000001E-3"/>
    <n v="185312.75030000001"/>
  </r>
  <r>
    <n v="5294"/>
    <x v="32"/>
    <s v="Demand Flexibility, Lighting Control, Load Shed for Daily GHG Emission Reduction"/>
    <b v="1"/>
    <n v="2.1122781700000002"/>
    <s v="Warehouse and Storage"/>
    <s v="GA, Bibb County"/>
    <s v="100001_150000"/>
    <s v="Small Packaged Unit"/>
    <s v="gen2_t8_halogen"/>
    <s v="Georgia"/>
    <n v="5.3724666670000003"/>
    <s v="A: Non Food-Service Buildings with Small Packaged Units"/>
    <n v="4.7098099999999998E-4"/>
    <n v="5.4934500000000002E-4"/>
    <n v="0"/>
    <n v="0"/>
    <n v="0"/>
    <n v="6.6546300000000004E-4"/>
    <n v="2.2191559999999999E-3"/>
    <n v="1.4312280000000001E-3"/>
    <n v="0"/>
    <n v="0"/>
    <n v="5.2433799999999995E-4"/>
    <n v="0"/>
    <n v="0"/>
    <n v="0"/>
    <n v="0"/>
    <n v="1.1898E-3"/>
    <n v="2.2191559999999999E-3"/>
    <n v="1.4312280000000001E-3"/>
    <n v="0"/>
    <n v="0"/>
    <n v="4.840184E-3"/>
    <n v="264034.77130000002"/>
  </r>
  <r>
    <n v="5295"/>
    <x v="32"/>
    <s v="Demand Flexibility, Lighting Control, Load Shed for Daily GHG Emission Reduction"/>
    <b v="1"/>
    <n v="3.6561414889999999"/>
    <s v="Warehouse and Storage"/>
    <s v="GA, Bibb County"/>
    <s v="80001_100000"/>
    <s v="Small Packaged Unit"/>
    <s v="gen2_t8_halogen"/>
    <s v="Georgia"/>
    <n v="6.7148148150000004"/>
    <s v="A: Non Food-Service Buildings with Small Packaged Units"/>
    <n v="6.7873300000000005E-4"/>
    <n v="8.3710100000000003E-4"/>
    <n v="0"/>
    <n v="0"/>
    <n v="0"/>
    <n v="1.179537E-3"/>
    <n v="3.203165E-3"/>
    <n v="1.9850240000000002E-3"/>
    <n v="0"/>
    <n v="0"/>
    <n v="1.1714970000000001E-3"/>
    <n v="0"/>
    <n v="0"/>
    <n v="0"/>
    <n v="0"/>
    <n v="2.3510340000000001E-3"/>
    <n v="3.203165E-3"/>
    <n v="1.9850240000000002E-3"/>
    <n v="0"/>
    <n v="0"/>
    <n v="7.5392230000000003E-3"/>
    <n v="329052.734"/>
  </r>
  <r>
    <n v="5297"/>
    <x v="32"/>
    <s v="Demand Flexibility, Lighting Control, Load Shed for Daily GHG Emission Reduction"/>
    <b v="1"/>
    <n v="1.148646015"/>
    <s v="Warehouse and Storage"/>
    <s v="GA, Bibb County"/>
    <s v="150001_200000"/>
    <s v="Small Packaged Unit"/>
    <s v="gen4_led"/>
    <s v="Georgia"/>
    <n v="6.2699841269999999"/>
    <s v="A: Non Food-Service Buildings with Small Packaged Units"/>
    <n v="4.0578700000000001E-4"/>
    <n v="4.9361200000000004E-4"/>
    <n v="0"/>
    <n v="0"/>
    <n v="0"/>
    <n v="6.7370199999999998E-4"/>
    <n v="2.201756E-3"/>
    <n v="1.0646130000000001E-3"/>
    <n v="0"/>
    <n v="0"/>
    <n v="3.6039399999999999E-4"/>
    <n v="0"/>
    <n v="0"/>
    <n v="0"/>
    <n v="0"/>
    <n v="1.0340970000000001E-3"/>
    <n v="2.201756E-3"/>
    <n v="1.0646130000000001E-3"/>
    <n v="0"/>
    <n v="0"/>
    <n v="4.3004879999999999E-3"/>
    <n v="201013.0526"/>
  </r>
  <r>
    <n v="7187"/>
    <x v="32"/>
    <s v="Demand Flexibility, Lighting Control, Load Shed for Daily GHG Emission Reduction"/>
    <b v="1"/>
    <n v="0.94616560199999999"/>
    <s v="Warehouse and Storage"/>
    <s v="GA, Bibb County"/>
    <s v="40001_52000"/>
    <s v="Residential Style Central Systems"/>
    <s v="gen2_t8_halogen"/>
    <s v="Georgia"/>
    <n v="7.4862318840000004"/>
    <s v="H: Buildings with Residential Style Central Systems"/>
    <n v="9.8830000000000001E-5"/>
    <n v="1.2552099999999999E-4"/>
    <n v="0"/>
    <n v="0"/>
    <n v="0"/>
    <n v="3.0931300000000002E-4"/>
    <n v="3.8509999999999998E-4"/>
    <n v="2.8429200000000001E-4"/>
    <n v="0"/>
    <n v="0"/>
    <n v="1.3306599999999999E-4"/>
    <n v="0"/>
    <n v="0"/>
    <n v="0"/>
    <n v="0"/>
    <n v="4.4237900000000001E-4"/>
    <n v="3.8509999999999998E-4"/>
    <n v="2.8429200000000001E-4"/>
    <n v="0"/>
    <n v="0"/>
    <n v="1.1117709999999999E-3"/>
    <n v="43523.617700000003"/>
  </r>
  <r>
    <n v="18108"/>
    <x v="32"/>
    <s v="Demand Flexibility, Lighting Control, Load Shed for Daily GHG Emission Reduction"/>
    <b v="1"/>
    <n v="0.16497118999999999"/>
    <s v="Warehouse and Storage"/>
    <s v="GA, Bibb County"/>
    <s v="over_1mil"/>
    <s v="Multizone CAV/VAV"/>
    <s v="gen2_t8_halogen"/>
    <s v="Georgia"/>
    <n v="5.8916186870000002"/>
    <s v="D: Buildings with Hydronically Heated Multizone Systems"/>
    <n v="3.3350200000000001E-4"/>
    <n v="4.1733699999999999E-4"/>
    <n v="0"/>
    <n v="0"/>
    <n v="0"/>
    <n v="4.8838899999999999E-4"/>
    <n v="1.846929E-3"/>
    <n v="9.80477E-4"/>
    <n v="0"/>
    <n v="0"/>
    <n v="3.32269E-4"/>
    <n v="0"/>
    <n v="0"/>
    <n v="0"/>
    <n v="0"/>
    <n v="8.2065800000000004E-4"/>
    <n v="1.846929E-3"/>
    <n v="9.80477E-4"/>
    <n v="0"/>
    <n v="0"/>
    <n v="3.6480639999999999E-3"/>
    <n v="181468.3094"/>
  </r>
  <r>
    <n v="20450"/>
    <x v="32"/>
    <s v="Demand Flexibility, Lighting Control, Load Shed for Daily GHG Emission Reduction"/>
    <b v="1"/>
    <n v="0.32973295000000002"/>
    <s v="Warehouse and Storage"/>
    <s v="GA, Bibb County"/>
    <s v="600001_1mil"/>
    <s v="Small Packaged Unit"/>
    <s v="gen3_t5_cfl"/>
    <s v="Georgia"/>
    <n v="5.6749027779999999"/>
    <s v="A: Non Food-Service Buildings with Small Packaged Units"/>
    <n v="5.0005399999999999E-4"/>
    <n v="6.0869199999999998E-4"/>
    <n v="0"/>
    <n v="0"/>
    <n v="0"/>
    <n v="1.214119E-3"/>
    <n v="2.5385910000000002E-3"/>
    <n v="1.355137E-3"/>
    <n v="0"/>
    <n v="0"/>
    <n v="0"/>
    <n v="0"/>
    <n v="0"/>
    <n v="0"/>
    <n v="0"/>
    <n v="1.214119E-3"/>
    <n v="2.5385910000000002E-3"/>
    <n v="1.355137E-3"/>
    <n v="0"/>
    <n v="0"/>
    <n v="5.1078460000000001E-3"/>
    <n v="263786.36"/>
  </r>
  <r>
    <n v="28219"/>
    <x v="32"/>
    <s v="Demand Flexibility, Lighting Control, Load Shed for Daily GHG Emission Reduction"/>
    <b v="1"/>
    <n v="8.3962187999999993E-2"/>
    <s v="Warehouse and Storage"/>
    <s v="GA, Bibb County"/>
    <s v="400001_600000"/>
    <s v="Residential Style Central Systems"/>
    <s v="gen5_led"/>
    <s v="Georgia"/>
    <n v="5.4980111110000003"/>
    <s v="H: Buildings with Residential Style Central Systems"/>
    <n v="7.2162499999999999E-5"/>
    <n v="9.0746000000000002E-5"/>
    <n v="0"/>
    <n v="0"/>
    <n v="0"/>
    <n v="1.39376E-4"/>
    <n v="4.13316E-4"/>
    <n v="1.7553499999999999E-4"/>
    <n v="0"/>
    <n v="0"/>
    <n v="5.9338600000000001E-5"/>
    <n v="0"/>
    <n v="0"/>
    <n v="0"/>
    <n v="0"/>
    <n v="1.98715E-4"/>
    <n v="4.13316E-4"/>
    <n v="1.7553499999999999E-4"/>
    <n v="0"/>
    <n v="0"/>
    <n v="7.8756500000000005E-4"/>
    <n v="41981.093860000001"/>
  </r>
  <r>
    <n v="617"/>
    <x v="33"/>
    <s v="Package 1, Wall &amp; Roof Insulation + New Windows"/>
    <b v="1"/>
    <n v="38.539275089999997"/>
    <s v="Warehouse and Storage"/>
    <s v="GA, Bibb County"/>
    <s v="8001_12000"/>
    <s v="Small Packaged Unit"/>
    <s v="gen4_led"/>
    <s v="Georgia"/>
    <n v="8.0002777779999992"/>
    <s v="A: Non Food-Service Buildings with Small Packaged Units"/>
    <n v="1.162894E-3"/>
    <n v="1.2349329999999999E-3"/>
    <n v="0"/>
    <n v="0"/>
    <n v="0"/>
    <n v="2.8451800000000001E-3"/>
    <n v="3.6663339999999998E-3"/>
    <n v="3.650992E-3"/>
    <n v="0"/>
    <n v="0"/>
    <n v="3.5870699999999999E-4"/>
    <n v="0"/>
    <n v="0"/>
    <n v="0"/>
    <n v="0"/>
    <n v="3.2038869999999999E-3"/>
    <n v="3.6663339999999998E-3"/>
    <n v="3.650992E-3"/>
    <n v="0"/>
    <n v="0"/>
    <n v="1.0520481999999999E-2"/>
    <n v="385392.75089999998"/>
  </r>
  <r>
    <n v="619"/>
    <x v="33"/>
    <s v="Package 1, Wall &amp; Roof Insulation + New Windows"/>
    <b v="1"/>
    <n v="7.8598335940000004"/>
    <s v="Warehouse and Storage"/>
    <s v="GA, Bibb County"/>
    <s v="30001_40000"/>
    <s v="Small Packaged Unit"/>
    <s v="gen5_led"/>
    <s v="Georgia"/>
    <n v="8.1416666670000009"/>
    <s v="A: Non Food-Service Buildings with Small Packaged Units"/>
    <n v="7.7351700000000004E-4"/>
    <n v="9.0289600000000004E-4"/>
    <n v="0"/>
    <n v="0"/>
    <n v="0"/>
    <n v="3.7334099999999999E-3"/>
    <n v="2.3120839999999998E-3"/>
    <n v="1.447474E-3"/>
    <n v="0"/>
    <n v="0"/>
    <n v="1.4921699999999999E-4"/>
    <n v="0"/>
    <n v="0"/>
    <n v="0"/>
    <n v="0"/>
    <n v="3.882627E-3"/>
    <n v="2.3120839999999998E-3"/>
    <n v="1.447474E-3"/>
    <n v="0"/>
    <n v="0"/>
    <n v="7.6422590000000002E-3"/>
    <n v="275094.17580000003"/>
  </r>
  <r>
    <n v="621"/>
    <x v="33"/>
    <s v="Package 1, Wall &amp; Roof Insulation + New Windows"/>
    <b v="1"/>
    <n v="45.917607580000002"/>
    <s v="Warehouse and Storage"/>
    <s v="GA, Bibb County"/>
    <s v="3001_8000"/>
    <s v="Small Packaged Unit"/>
    <s v="gen2_t8_halogen"/>
    <s v="Georgia"/>
    <n v="9.5838383839999999"/>
    <s v="A: Non Food-Service Buildings with Small Packaged Units"/>
    <n v="9.1496399999999999E-4"/>
    <n v="9.809249999999999E-4"/>
    <n v="0"/>
    <n v="0"/>
    <n v="0"/>
    <n v="2.5081439999999999E-3"/>
    <n v="2.6265220000000001E-3"/>
    <n v="3.0621720000000002E-3"/>
    <n v="0"/>
    <n v="0"/>
    <n v="6.1800500000000006E-5"/>
    <n v="0"/>
    <n v="0"/>
    <n v="0"/>
    <n v="0"/>
    <n v="2.5699439999999998E-3"/>
    <n v="2.6265220000000001E-3"/>
    <n v="3.0621720000000002E-3"/>
    <n v="0"/>
    <n v="0"/>
    <n v="8.2586389999999999E-3"/>
    <n v="252546.84169999999"/>
  </r>
  <r>
    <n v="622"/>
    <x v="33"/>
    <s v="Package 1, Wall &amp; Roof Insulation + New Windows"/>
    <b v="1"/>
    <n v="5.4264087559999998"/>
    <s v="Warehouse and Storage"/>
    <s v="GA, Bibb County"/>
    <s v="52001_64000"/>
    <s v="Small Packaged Unit"/>
    <s v="gen2_t8_halogen"/>
    <s v="Georgia"/>
    <n v="5.2867816090000002"/>
    <s v="A: Non Food-Service Buildings with Small Packaged Units"/>
    <n v="5.3129499999999999E-4"/>
    <n v="6.6937599999999996E-4"/>
    <n v="0"/>
    <n v="0"/>
    <n v="0"/>
    <n v="8.6252200000000001E-4"/>
    <n v="2.749886E-3"/>
    <n v="1.9274819999999999E-3"/>
    <n v="0"/>
    <n v="0"/>
    <n v="1.3763299999999999E-4"/>
    <n v="0"/>
    <n v="0"/>
    <n v="0"/>
    <n v="0"/>
    <n v="1.000155E-3"/>
    <n v="2.749886E-3"/>
    <n v="1.9274819999999999E-3"/>
    <n v="0"/>
    <n v="0"/>
    <n v="5.6775230000000003E-3"/>
    <n v="314731.70789999998"/>
  </r>
  <r>
    <n v="623"/>
    <x v="33"/>
    <s v="Package 1, Wall &amp; Roof Insulation + New Windows"/>
    <b v="1"/>
    <n v="3.2022472799999999"/>
    <s v="Warehouse and Storage"/>
    <s v="GA, Bibb County"/>
    <s v="70001_80000"/>
    <s v="Small Packaged Unit"/>
    <s v="gen2_t8_halogen"/>
    <s v="Georgia"/>
    <n v="7.9390740739999996"/>
    <s v="A: Non Food-Service Buildings with Small Packaged Units"/>
    <n v="6.4385199999999999E-4"/>
    <n v="7.6965300000000003E-4"/>
    <n v="0"/>
    <n v="0"/>
    <n v="0"/>
    <n v="2.2556590000000001E-3"/>
    <n v="2.4177360000000002E-3"/>
    <n v="1.7246E-3"/>
    <n v="0"/>
    <n v="0"/>
    <n v="1.0799E-4"/>
    <n v="0"/>
    <n v="0"/>
    <n v="0"/>
    <n v="0"/>
    <n v="2.3636489999999998E-3"/>
    <n v="2.4177360000000002E-3"/>
    <n v="1.7246E-3"/>
    <n v="0"/>
    <n v="0"/>
    <n v="6.5059849999999997E-3"/>
    <n v="240168.546"/>
  </r>
  <r>
    <n v="624"/>
    <x v="33"/>
    <s v="Package 1, Wall &amp; Roof Insulation + New Windows"/>
    <b v="1"/>
    <n v="12.489080810000001"/>
    <s v="Warehouse and Storage"/>
    <s v="GA, Bibb County"/>
    <s v="12001_30000"/>
    <s v="Small Packaged Unit"/>
    <s v="gen5_led"/>
    <s v="Georgia"/>
    <n v="6.3784391530000004"/>
    <s v="A: Non Food-Service Buildings with Small Packaged Units"/>
    <n v="5.3155800000000001E-4"/>
    <n v="6.3683900000000005E-4"/>
    <n v="0"/>
    <n v="0"/>
    <n v="0"/>
    <n v="8.1855399999999998E-4"/>
    <n v="2.43684E-3"/>
    <n v="1.6240860000000001E-3"/>
    <n v="0"/>
    <n v="0"/>
    <n v="8.2873400000000002E-4"/>
    <n v="0"/>
    <n v="0"/>
    <n v="0"/>
    <n v="0"/>
    <n v="1.647288E-3"/>
    <n v="2.43684E-3"/>
    <n v="1.6240860000000001E-3"/>
    <n v="0"/>
    <n v="0"/>
    <n v="5.7080960000000002E-3"/>
    <n v="262270.69709999999"/>
  </r>
  <r>
    <n v="3981"/>
    <x v="33"/>
    <s v="Package 1, Wall &amp; Roof Insulation + New Windows"/>
    <b v="1"/>
    <n v="33.833494620000003"/>
    <s v="Warehouse and Storage"/>
    <s v="GA, Bibb County"/>
    <s v="1001_3000"/>
    <s v="Small Packaged Unit"/>
    <s v="gen5_led"/>
    <s v="Georgia"/>
    <n v="9.3972222219999999"/>
    <s v="A: Non Food-Service Buildings with Small Packaged Units"/>
    <n v="2.45252E-4"/>
    <n v="2.5857099999999997E-4"/>
    <n v="0"/>
    <n v="0"/>
    <n v="0"/>
    <n v="4.2361800000000001E-4"/>
    <n v="7.26339E-4"/>
    <n v="1.0200820000000001E-3"/>
    <n v="0"/>
    <n v="0"/>
    <n v="0"/>
    <n v="0"/>
    <n v="0"/>
    <n v="0"/>
    <n v="0"/>
    <n v="4.2361800000000001E-4"/>
    <n v="7.26339E-4"/>
    <n v="1.0200820000000001E-3"/>
    <n v="0"/>
    <n v="0"/>
    <n v="2.1697190000000001E-3"/>
    <n v="67666.989239999995"/>
  </r>
  <r>
    <n v="4225"/>
    <x v="33"/>
    <s v="Package 1, Wall &amp; Roof Insulation + New Windows"/>
    <b v="1"/>
    <n v="59.11710111"/>
    <s v="Warehouse and Storage"/>
    <s v="GA, Bibb County"/>
    <s v="_1000"/>
    <s v="Multizone CAV/VAV"/>
    <s v="gen2_t8_halogen"/>
    <s v="Georgia"/>
    <n v="19.663888889999999"/>
    <s v="D: Buildings with Hydronically Heated Multizone Systems"/>
    <n v="4.0236299999999998E-4"/>
    <n v="4.1226199999999999E-4"/>
    <n v="0"/>
    <n v="0"/>
    <n v="0"/>
    <n v="7.2337599999999997E-4"/>
    <n v="6.80231E-4"/>
    <n v="1.4092099999999999E-3"/>
    <n v="0"/>
    <n v="0"/>
    <n v="1.1537030000000001E-3"/>
    <n v="0"/>
    <n v="0"/>
    <n v="0"/>
    <n v="0"/>
    <n v="1.877079E-3"/>
    <n v="6.80231E-4"/>
    <n v="1.4092099999999999E-3"/>
    <n v="0"/>
    <n v="0"/>
    <n v="3.9665189999999999E-3"/>
    <n v="59117.101110000003"/>
  </r>
  <r>
    <n v="5292"/>
    <x v="33"/>
    <s v="Package 1, Wall &amp; Roof Insulation + New Windows"/>
    <b v="1"/>
    <n v="0.61770916799999998"/>
    <s v="Warehouse and Storage"/>
    <s v="GA, Bibb County"/>
    <s v="200001_400000"/>
    <s v="Small Packaged Unit"/>
    <s v="gen4_led"/>
    <s v="Georgia"/>
    <n v="4.058768519"/>
    <s v="A: Non Food-Service Buildings with Small Packaged Units"/>
    <n v="2.39263E-4"/>
    <n v="3.0425999999999999E-4"/>
    <n v="0"/>
    <n v="0"/>
    <n v="0"/>
    <n v="3.0855699999999999E-4"/>
    <n v="1.5829500000000001E-3"/>
    <n v="6.4483100000000001E-4"/>
    <n v="0"/>
    <n v="0"/>
    <n v="3.0075900000000001E-5"/>
    <n v="0"/>
    <n v="0"/>
    <n v="0"/>
    <n v="0"/>
    <n v="3.3863300000000002E-4"/>
    <n v="1.5829500000000001E-3"/>
    <n v="6.4483100000000001E-4"/>
    <n v="0"/>
    <n v="0"/>
    <n v="2.5664139999999999E-3"/>
    <n v="185312.75030000001"/>
  </r>
  <r>
    <n v="5294"/>
    <x v="33"/>
    <s v="Package 1, Wall &amp; Roof Insulation + New Windows"/>
    <b v="1"/>
    <n v="2.1122781700000002"/>
    <s v="Warehouse and Storage"/>
    <s v="GA, Bibb County"/>
    <s v="100001_150000"/>
    <s v="Small Packaged Unit"/>
    <s v="gen2_t8_halogen"/>
    <s v="Georgia"/>
    <n v="4.9111777779999999"/>
    <s v="A: Non Food-Service Buildings with Small Packaged Units"/>
    <n v="4.4574099999999999E-4"/>
    <n v="5.2060099999999998E-4"/>
    <n v="0"/>
    <n v="0"/>
    <n v="0"/>
    <n v="5.2345699999999996E-4"/>
    <n v="2.2191559999999999E-3"/>
    <n v="1.5545940000000001E-3"/>
    <n v="0"/>
    <n v="0"/>
    <n v="1.2741099999999999E-4"/>
    <n v="0"/>
    <n v="0"/>
    <n v="0"/>
    <n v="0"/>
    <n v="6.5086799999999998E-4"/>
    <n v="2.2191559999999999E-3"/>
    <n v="1.5545940000000001E-3"/>
    <n v="0"/>
    <n v="0"/>
    <n v="4.4245980000000001E-3"/>
    <n v="264034.77130000002"/>
  </r>
  <r>
    <n v="5295"/>
    <x v="33"/>
    <s v="Package 1, Wall &amp; Roof Insulation + New Windows"/>
    <b v="1"/>
    <n v="3.6561414889999999"/>
    <s v="Warehouse and Storage"/>
    <s v="GA, Bibb County"/>
    <s v="80001_100000"/>
    <s v="Small Packaged Unit"/>
    <s v="gen2_t8_halogen"/>
    <s v="Georgia"/>
    <n v="6.1432716049999998"/>
    <s v="A: Non Food-Service Buildings with Small Packaged Units"/>
    <n v="6.4044500000000001E-4"/>
    <n v="7.8921600000000003E-4"/>
    <n v="0"/>
    <n v="0"/>
    <n v="0"/>
    <n v="9.3079399999999998E-4"/>
    <n v="3.203165E-3"/>
    <n v="2.1380879999999998E-3"/>
    <n v="0"/>
    <n v="0"/>
    <n v="6.2546200000000002E-4"/>
    <n v="0"/>
    <n v="0"/>
    <n v="0"/>
    <n v="0"/>
    <n v="1.556256E-3"/>
    <n v="3.203165E-3"/>
    <n v="2.1380879999999998E-3"/>
    <n v="0"/>
    <n v="0"/>
    <n v="6.8975089999999996E-3"/>
    <n v="329052.734"/>
  </r>
  <r>
    <n v="5297"/>
    <x v="33"/>
    <s v="Package 1, Wall &amp; Roof Insulation + New Windows"/>
    <b v="1"/>
    <n v="1.148646015"/>
    <s v="Warehouse and Storage"/>
    <s v="GA, Bibb County"/>
    <s v="150001_200000"/>
    <s v="Small Packaged Unit"/>
    <s v="gen4_led"/>
    <s v="Georgia"/>
    <n v="5.839174603"/>
    <s v="A: Non Food-Service Buildings with Small Packaged Units"/>
    <n v="3.9114800000000002E-4"/>
    <n v="4.7133E-4"/>
    <n v="0"/>
    <n v="0"/>
    <n v="0"/>
    <n v="5.5196300000000004E-4"/>
    <n v="2.201756E-3"/>
    <n v="1.137861E-3"/>
    <n v="0"/>
    <n v="0"/>
    <n v="1.13421E-4"/>
    <n v="0"/>
    <n v="0"/>
    <n v="0"/>
    <n v="0"/>
    <n v="6.65385E-4"/>
    <n v="2.201756E-3"/>
    <n v="1.137861E-3"/>
    <n v="0"/>
    <n v="0"/>
    <n v="4.0050019999999997E-3"/>
    <n v="201013.0526"/>
  </r>
  <r>
    <n v="7187"/>
    <x v="33"/>
    <s v="Package 1, Wall &amp; Roof Insulation + New Windows"/>
    <b v="1"/>
    <n v="0.94616560199999999"/>
    <s v="Warehouse and Storage"/>
    <s v="GA, Bibb County"/>
    <s v="40001_52000"/>
    <s v="Residential Style Central Systems"/>
    <s v="gen2_t8_halogen"/>
    <s v="Georgia"/>
    <n v="6.1812198069999997"/>
    <s v="H: Buildings with Residential Style Central Systems"/>
    <n v="8.5264600000000004E-5"/>
    <n v="1.0613800000000001E-4"/>
    <n v="0"/>
    <n v="0"/>
    <n v="0"/>
    <n v="1.70068E-4"/>
    <n v="3.8509999999999998E-4"/>
    <n v="3.0065000000000002E-4"/>
    <n v="0"/>
    <n v="0"/>
    <n v="6.2156700000000001E-5"/>
    <n v="0"/>
    <n v="0"/>
    <n v="0"/>
    <n v="0"/>
    <n v="2.32224E-4"/>
    <n v="3.8509999999999998E-4"/>
    <n v="3.0065000000000002E-4"/>
    <n v="0"/>
    <n v="0"/>
    <n v="9.1796499999999997E-4"/>
    <n v="43523.617700000003"/>
  </r>
  <r>
    <n v="18108"/>
    <x v="33"/>
    <s v="Package 1, Wall &amp; Roof Insulation + New Windows"/>
    <b v="1"/>
    <n v="0.16497118999999999"/>
    <s v="Warehouse and Storage"/>
    <s v="GA, Bibb County"/>
    <s v="over_1mil"/>
    <s v="Multizone CAV/VAV"/>
    <s v="gen2_t8_halogen"/>
    <s v="Georgia"/>
    <n v="5.5390984850000002"/>
    <s v="D: Buildings with Hydronically Heated Multizone Systems"/>
    <n v="3.24302E-4"/>
    <n v="4.0351699999999999E-4"/>
    <n v="0"/>
    <n v="0"/>
    <n v="0"/>
    <n v="4.22244E-4"/>
    <n v="1.846929E-3"/>
    <n v="1.0612040000000001E-3"/>
    <n v="0"/>
    <n v="0"/>
    <n v="9.94075E-5"/>
    <n v="0"/>
    <n v="0"/>
    <n v="0"/>
    <n v="0"/>
    <n v="5.2165200000000005E-4"/>
    <n v="1.846929E-3"/>
    <n v="1.0612040000000001E-3"/>
    <n v="0"/>
    <n v="0"/>
    <n v="3.4297849999999999E-3"/>
    <n v="181468.3094"/>
  </r>
  <r>
    <n v="20450"/>
    <x v="33"/>
    <s v="Package 1, Wall &amp; Roof Insulation + New Windows"/>
    <b v="1"/>
    <n v="0.32973295000000002"/>
    <s v="Warehouse and Storage"/>
    <s v="GA, Bibb County"/>
    <s v="600001_1mil"/>
    <s v="Small Packaged Unit"/>
    <s v="gen3_t5_cfl"/>
    <s v="Georgia"/>
    <n v="5.2847534720000002"/>
    <s v="A: Non Food-Service Buildings with Small Packaged Units"/>
    <n v="4.5909999999999999E-4"/>
    <n v="5.6684499999999996E-4"/>
    <n v="0"/>
    <n v="0"/>
    <n v="0"/>
    <n v="7.5392000000000005E-4"/>
    <n v="2.5385910000000002E-3"/>
    <n v="1.464171E-3"/>
    <n v="0"/>
    <n v="0"/>
    <n v="0"/>
    <n v="0"/>
    <n v="0"/>
    <n v="0"/>
    <n v="0"/>
    <n v="7.5392000000000005E-4"/>
    <n v="2.5385910000000002E-3"/>
    <n v="1.464171E-3"/>
    <n v="0"/>
    <n v="0"/>
    <n v="4.7566819999999999E-3"/>
    <n v="263786.36"/>
  </r>
  <r>
    <n v="28219"/>
    <x v="33"/>
    <s v="Package 1, Wall &amp; Roof Insulation + New Windows"/>
    <b v="1"/>
    <n v="8.3962187999999993E-2"/>
    <s v="Warehouse and Storage"/>
    <s v="GA, Bibb County"/>
    <s v="400001_600000"/>
    <s v="Residential Style Central Systems"/>
    <s v="gen5_led"/>
    <s v="Georgia"/>
    <n v="5.1520000000000001"/>
    <s v="H: Buildings with Residential Style Central Systems"/>
    <n v="7.0016099999999995E-5"/>
    <n v="8.7242299999999996E-5"/>
    <n v="0"/>
    <n v="0"/>
    <n v="0"/>
    <n v="1.2523800000000001E-4"/>
    <n v="4.13316E-4"/>
    <n v="1.8600299999999999E-4"/>
    <n v="0"/>
    <n v="0"/>
    <n v="1.3443599999999999E-5"/>
    <n v="0"/>
    <n v="0"/>
    <n v="0"/>
    <n v="0"/>
    <n v="1.3868100000000001E-4"/>
    <n v="4.13316E-4"/>
    <n v="1.8600299999999999E-4"/>
    <n v="0"/>
    <n v="0"/>
    <n v="7.3800000000000005E-4"/>
    <n v="41981.093860000001"/>
  </r>
  <r>
    <n v="617"/>
    <x v="34"/>
    <s v="Package 2, LED Lighting + Variable Speed HP RTU or HP Boilers"/>
    <b v="1"/>
    <n v="38.539275089999997"/>
    <s v="Warehouse and Storage"/>
    <s v="GA, Bibb County"/>
    <s v="8001_12000"/>
    <s v="Small Packaged Unit"/>
    <s v="gen4_led"/>
    <s v="Georgia"/>
    <n v="7.2408333330000003"/>
    <s v="A: Non Food-Service Buildings with Small Packaged Units"/>
    <n v="1.0734869999999999E-3"/>
    <n v="1.127961E-3"/>
    <n v="0"/>
    <n v="0"/>
    <n v="0"/>
    <n v="2.0762620000000002E-3"/>
    <n v="3.6663339999999998E-3"/>
    <n v="3.650992E-3"/>
    <n v="0"/>
    <n v="0"/>
    <n v="1.28579E-4"/>
    <n v="0"/>
    <n v="0"/>
    <n v="0"/>
    <n v="0"/>
    <n v="2.2048409999999999E-3"/>
    <n v="3.6663339999999998E-3"/>
    <n v="3.650992E-3"/>
    <n v="0"/>
    <n v="0"/>
    <n v="9.5218019999999993E-3"/>
    <n v="385392.75089999998"/>
  </r>
  <r>
    <n v="619"/>
    <x v="34"/>
    <s v="Package 2, LED Lighting + Variable Speed HP RTU or HP Boilers"/>
    <b v="1"/>
    <n v="7.8598335940000004"/>
    <s v="Warehouse and Storage"/>
    <s v="GA, Bibb County"/>
    <s v="30001_40000"/>
    <s v="Small Packaged Unit"/>
    <s v="gen5_led"/>
    <s v="Georgia"/>
    <n v="6.5742857140000002"/>
    <s v="A: Non Food-Service Buildings with Small Packaged Units"/>
    <n v="6.1970700000000005E-4"/>
    <n v="7.3191100000000002E-4"/>
    <n v="0"/>
    <n v="0"/>
    <n v="0"/>
    <n v="2.3450860000000001E-3"/>
    <n v="2.3120839999999998E-3"/>
    <n v="1.447474E-3"/>
    <n v="0"/>
    <n v="0"/>
    <n v="6.6451200000000005E-5"/>
    <n v="0"/>
    <n v="0"/>
    <n v="0"/>
    <n v="0"/>
    <n v="2.4115370000000001E-3"/>
    <n v="2.3120839999999998E-3"/>
    <n v="1.447474E-3"/>
    <n v="0"/>
    <n v="0"/>
    <n v="6.1710209999999996E-3"/>
    <n v="275094.17580000003"/>
  </r>
  <r>
    <n v="621"/>
    <x v="34"/>
    <s v="Package 2, LED Lighting + Variable Speed HP RTU or HP Boilers"/>
    <b v="1"/>
    <n v="45.917607580000002"/>
    <s v="Warehouse and Storage"/>
    <s v="GA, Bibb County"/>
    <s v="3001_8000"/>
    <s v="Small Packaged Unit"/>
    <s v="gen2_t8_halogen"/>
    <s v="Georgia"/>
    <n v="8.1747474750000002"/>
    <s v="A: Non Food-Service Buildings with Small Packaged Units"/>
    <n v="7.93442E-4"/>
    <n v="8.3931399999999997E-4"/>
    <n v="0"/>
    <n v="0"/>
    <n v="0"/>
    <n v="1.723451E-3"/>
    <n v="2.6265220000000001E-3"/>
    <n v="2.6918039999999999E-3"/>
    <n v="0"/>
    <n v="0"/>
    <n v="3.0465E-6"/>
    <n v="0"/>
    <n v="0"/>
    <n v="0"/>
    <n v="0"/>
    <n v="1.7264979999999999E-3"/>
    <n v="2.6265220000000001E-3"/>
    <n v="2.6918039999999999E-3"/>
    <n v="0"/>
    <n v="0"/>
    <n v="7.0443889999999999E-3"/>
    <n v="252546.84169999999"/>
  </r>
  <r>
    <n v="622"/>
    <x v="34"/>
    <s v="Package 2, LED Lighting + Variable Speed HP RTU or HP Boilers"/>
    <b v="1"/>
    <n v="5.4264087559999998"/>
    <s v="Warehouse and Storage"/>
    <s v="GA, Bibb County"/>
    <s v="52001_64000"/>
    <s v="Small Packaged Unit"/>
    <s v="gen2_t8_halogen"/>
    <s v="Georgia"/>
    <n v="4.9393678159999999"/>
    <s v="A: Non Food-Service Buildings with Small Packaged Units"/>
    <n v="5.1397900000000002E-4"/>
    <n v="6.3060500000000001E-4"/>
    <n v="0"/>
    <n v="0"/>
    <n v="0"/>
    <n v="9.6245499999999997E-4"/>
    <n v="2.749886E-3"/>
    <n v="1.563186E-3"/>
    <n v="0"/>
    <n v="0"/>
    <n v="2.8853600000000001E-5"/>
    <n v="0"/>
    <n v="0"/>
    <n v="0"/>
    <n v="0"/>
    <n v="9.913089999999999E-4"/>
    <n v="2.749886E-3"/>
    <n v="1.563186E-3"/>
    <n v="0"/>
    <n v="0"/>
    <n v="5.3044320000000004E-3"/>
    <n v="314731.70789999998"/>
  </r>
  <r>
    <n v="623"/>
    <x v="34"/>
    <s v="Package 2, LED Lighting + Variable Speed HP RTU or HP Boilers"/>
    <b v="1"/>
    <n v="3.2022472799999999"/>
    <s v="Warehouse and Storage"/>
    <s v="GA, Bibb County"/>
    <s v="70001_80000"/>
    <s v="Small Packaged Unit"/>
    <s v="gen2_t8_halogen"/>
    <s v="Georgia"/>
    <n v="6.36862963"/>
    <s v="A: Non Food-Service Buildings with Small Packaged Units"/>
    <n v="5.1774899999999997E-4"/>
    <n v="6.21556E-4"/>
    <n v="0"/>
    <n v="0"/>
    <n v="0"/>
    <n v="1.406729E-3"/>
    <n v="2.4177360000000002E-3"/>
    <n v="1.387213E-3"/>
    <n v="0"/>
    <n v="0"/>
    <n v="7.3450500000000001E-6"/>
    <n v="0"/>
    <n v="0"/>
    <n v="0"/>
    <n v="0"/>
    <n v="1.414074E-3"/>
    <n v="2.4177360000000002E-3"/>
    <n v="1.387213E-3"/>
    <n v="0"/>
    <n v="0"/>
    <n v="5.2190229999999997E-3"/>
    <n v="240168.546"/>
  </r>
  <r>
    <n v="624"/>
    <x v="34"/>
    <s v="Package 2, LED Lighting + Variable Speed HP RTU or HP Boilers"/>
    <b v="1"/>
    <n v="12.489080810000001"/>
    <s v="Warehouse and Storage"/>
    <s v="GA, Bibb County"/>
    <s v="12001_30000"/>
    <s v="Small Packaged Unit"/>
    <s v="gen5_led"/>
    <s v="Georgia"/>
    <n v="5.6510582009999997"/>
    <s v="A: Non Food-Service Buildings with Small Packaged Units"/>
    <n v="5.0532500000000004E-4"/>
    <n v="5.9790799999999997E-4"/>
    <n v="0"/>
    <n v="0"/>
    <n v="0"/>
    <n v="9.0567700000000002E-4"/>
    <n v="2.43684E-3"/>
    <n v="1.6240860000000001E-3"/>
    <n v="0"/>
    <n v="0"/>
    <n v="9.0674200000000007E-5"/>
    <n v="0"/>
    <n v="0"/>
    <n v="0"/>
    <n v="0"/>
    <n v="9.9635099999999992E-4"/>
    <n v="2.43684E-3"/>
    <n v="1.6240860000000001E-3"/>
    <n v="0"/>
    <n v="0"/>
    <n v="5.0571590000000003E-3"/>
    <n v="262270.69709999999"/>
  </r>
  <r>
    <n v="3981"/>
    <x v="34"/>
    <s v="Package 2, LED Lighting + Variable Speed HP RTU or HP Boilers"/>
    <b v="1"/>
    <n v="33.833494620000003"/>
    <s v="Warehouse and Storage"/>
    <s v="GA, Bibb County"/>
    <s v="1001_3000"/>
    <s v="Small Packaged Unit"/>
    <s v="gen5_led"/>
    <s v="Georgia"/>
    <n v="9.6041666669999994"/>
    <s v="A: Non Food-Service Buildings with Small Packaged Units"/>
    <n v="2.5037300000000002E-4"/>
    <n v="2.6426999999999999E-4"/>
    <n v="0"/>
    <n v="0"/>
    <n v="0"/>
    <n v="4.7107799999999999E-4"/>
    <n v="7.26339E-4"/>
    <n v="1.0200820000000001E-3"/>
    <n v="0"/>
    <n v="0"/>
    <n v="0"/>
    <n v="0"/>
    <n v="0"/>
    <n v="0"/>
    <n v="0"/>
    <n v="4.7107799999999999E-4"/>
    <n v="7.26339E-4"/>
    <n v="1.0200820000000001E-3"/>
    <n v="0"/>
    <n v="0"/>
    <n v="2.2174999999999999E-3"/>
    <n v="67666.989239999995"/>
  </r>
  <r>
    <n v="4225"/>
    <x v="34"/>
    <s v="Package 2, LED Lighting + Variable Speed HP RTU or HP Boilers"/>
    <b v="1"/>
    <n v="59.11710111"/>
    <s v="Warehouse and Storage"/>
    <s v="GA, Bibb County"/>
    <s v="_1000"/>
    <s v="Multizone CAV/VAV"/>
    <s v="gen2_t8_halogen"/>
    <s v="Georgia"/>
    <n v="22.936111109999999"/>
    <s v="D: Buildings with Hydronically Heated Multizone Systems"/>
    <n v="5.3935699999999997E-4"/>
    <n v="5.5135199999999996E-4"/>
    <n v="0"/>
    <n v="0"/>
    <n v="0"/>
    <n v="2.6363150000000002E-3"/>
    <n v="6.80231E-4"/>
    <n v="1.3105930000000001E-3"/>
    <n v="0"/>
    <n v="0"/>
    <n v="0"/>
    <n v="0"/>
    <n v="0"/>
    <n v="0"/>
    <n v="0"/>
    <n v="2.6363150000000002E-3"/>
    <n v="6.80231E-4"/>
    <n v="1.3105930000000001E-3"/>
    <n v="0"/>
    <n v="0"/>
    <n v="4.6265789999999996E-3"/>
    <n v="59117.101110000003"/>
  </r>
  <r>
    <n v="5292"/>
    <x v="34"/>
    <s v="Package 2, LED Lighting + Variable Speed HP RTU or HP Boilers"/>
    <b v="1"/>
    <n v="0.61770916799999998"/>
    <s v="Warehouse and Storage"/>
    <s v="GA, Bibb County"/>
    <s v="200001_400000"/>
    <s v="Small Packaged Unit"/>
    <s v="gen4_led"/>
    <s v="Georgia"/>
    <n v="4.0322222219999997"/>
    <s v="A: Non Food-Service Buildings with Small Packaged Units"/>
    <n v="2.3810300000000001E-4"/>
    <n v="2.99723E-4"/>
    <n v="0"/>
    <n v="0"/>
    <n v="0"/>
    <n v="2.43324E-4"/>
    <n v="1.5829500000000001E-3"/>
    <n v="6.4483100000000001E-4"/>
    <n v="0"/>
    <n v="0"/>
    <n v="7.8512199999999997E-5"/>
    <n v="0"/>
    <n v="0"/>
    <n v="0"/>
    <n v="0"/>
    <n v="3.2183599999999999E-4"/>
    <n v="1.5829500000000001E-3"/>
    <n v="6.4483100000000001E-4"/>
    <n v="0"/>
    <n v="0"/>
    <n v="2.549628E-3"/>
    <n v="185312.75030000001"/>
  </r>
  <r>
    <n v="5294"/>
    <x v="34"/>
    <s v="Package 2, LED Lighting + Variable Speed HP RTU or HP Boilers"/>
    <b v="1"/>
    <n v="2.1122781700000002"/>
    <s v="Warehouse and Storage"/>
    <s v="GA, Bibb County"/>
    <s v="100001_150000"/>
    <s v="Small Packaged Unit"/>
    <s v="gen2_t8_halogen"/>
    <s v="Georgia"/>
    <n v="4.5943333329999998"/>
    <s v="A: Non Food-Service Buildings with Small Packaged Units"/>
    <n v="4.2837499999999999E-4"/>
    <n v="4.9063999999999998E-4"/>
    <n v="0"/>
    <n v="0"/>
    <n v="0"/>
    <n v="6.0477999999999997E-4"/>
    <n v="2.2191559999999999E-3"/>
    <n v="1.2653180000000001E-3"/>
    <n v="0"/>
    <n v="0"/>
    <n v="4.9911199999999997E-5"/>
    <n v="0"/>
    <n v="0"/>
    <n v="0"/>
    <n v="0"/>
    <n v="6.54691E-4"/>
    <n v="2.2191559999999999E-3"/>
    <n v="1.2653180000000001E-3"/>
    <n v="0"/>
    <n v="0"/>
    <n v="4.1391450000000003E-3"/>
    <n v="264034.77130000002"/>
  </r>
  <r>
    <n v="5295"/>
    <x v="34"/>
    <s v="Package 2, LED Lighting + Variable Speed HP RTU or HP Boilers"/>
    <b v="1"/>
    <n v="3.6561414889999999"/>
    <s v="Warehouse and Storage"/>
    <s v="GA, Bibb County"/>
    <s v="80001_100000"/>
    <s v="Small Packaged Unit"/>
    <s v="gen2_t8_halogen"/>
    <s v="Georgia"/>
    <n v="5.4774074070000003"/>
    <s v="A: Non Food-Service Buildings with Small Packaged Units"/>
    <n v="6.0422500000000001E-4"/>
    <n v="7.2813399999999996E-4"/>
    <n v="0"/>
    <n v="0"/>
    <n v="0"/>
    <n v="1.160096E-3"/>
    <n v="3.203165E-3"/>
    <n v="1.696152E-3"/>
    <n v="0"/>
    <n v="0"/>
    <n v="9.0480400000000002E-5"/>
    <n v="0"/>
    <n v="0"/>
    <n v="0"/>
    <n v="0"/>
    <n v="1.2505769999999999E-3"/>
    <n v="3.203165E-3"/>
    <n v="1.696152E-3"/>
    <n v="0"/>
    <n v="0"/>
    <n v="6.1498940000000004E-3"/>
    <n v="329052.734"/>
  </r>
  <r>
    <n v="5297"/>
    <x v="34"/>
    <s v="Package 2, LED Lighting + Variable Speed HP RTU or HP Boilers"/>
    <b v="1"/>
    <n v="1.148646015"/>
    <s v="Warehouse and Storage"/>
    <s v="GA, Bibb County"/>
    <s v="150001_200000"/>
    <s v="Small Packaged Unit"/>
    <s v="gen4_led"/>
    <s v="Georgia"/>
    <n v="5.7079841269999996"/>
    <s v="A: Non Food-Service Buildings with Small Packaged Units"/>
    <n v="3.8773699999999998E-4"/>
    <n v="4.6535400000000002E-4"/>
    <n v="0"/>
    <n v="0"/>
    <n v="0"/>
    <n v="5.52649E-4"/>
    <n v="2.201756E-3"/>
    <n v="1.137861E-3"/>
    <n v="0"/>
    <n v="0"/>
    <n v="2.2743099999999999E-5"/>
    <n v="0"/>
    <n v="0"/>
    <n v="0"/>
    <n v="0"/>
    <n v="5.7539199999999998E-4"/>
    <n v="2.201756E-3"/>
    <n v="1.137861E-3"/>
    <n v="0"/>
    <n v="0"/>
    <n v="3.9150210000000003E-3"/>
    <n v="201013.0526"/>
  </r>
  <r>
    <n v="7187"/>
    <x v="34"/>
    <s v="Package 2, LED Lighting + Variable Speed HP RTU or HP Boilers"/>
    <b v="1"/>
    <n v="0.94616560199999999"/>
    <s v="Warehouse and Storage"/>
    <s v="GA, Bibb County"/>
    <s v="40001_52000"/>
    <s v="Residential Style Central Systems"/>
    <s v="gen2_t8_halogen"/>
    <s v="Georgia"/>
    <n v="7.2475241549999998"/>
    <s v="H: Buildings with Residential Style Central Systems"/>
    <n v="9.5942700000000006E-5"/>
    <n v="1.21124E-4"/>
    <n v="0"/>
    <n v="0"/>
    <n v="0"/>
    <n v="3.0549199999999998E-4"/>
    <n v="3.8509999999999998E-4"/>
    <n v="2.4937100000000002E-4"/>
    <n v="0"/>
    <n v="0"/>
    <n v="1.3635700000000001E-4"/>
    <n v="0"/>
    <n v="0"/>
    <n v="0"/>
    <n v="0"/>
    <n v="4.4184900000000002E-4"/>
    <n v="3.8509999999999998E-4"/>
    <n v="2.4937100000000002E-4"/>
    <n v="0"/>
    <n v="0"/>
    <n v="1.0763210000000001E-3"/>
    <n v="43523.617700000003"/>
  </r>
  <r>
    <n v="18108"/>
    <x v="34"/>
    <s v="Package 2, LED Lighting + Variable Speed HP RTU or HP Boilers"/>
    <b v="1"/>
    <n v="0.16497118999999999"/>
    <s v="Warehouse and Storage"/>
    <s v="GA, Bibb County"/>
    <s v="over_1mil"/>
    <s v="Multizone CAV/VAV"/>
    <s v="gen2_t8_halogen"/>
    <s v="Georgia"/>
    <n v="5.2346489900000002"/>
    <s v="D: Buildings with Hydronically Heated Multizone Systems"/>
    <n v="3.14383E-4"/>
    <n v="3.8625600000000002E-4"/>
    <n v="0"/>
    <n v="0"/>
    <n v="0"/>
    <n v="5.9182400000000002E-4"/>
    <n v="1.846929E-3"/>
    <n v="8.02518E-4"/>
    <n v="0"/>
    <n v="0"/>
    <n v="0"/>
    <n v="0"/>
    <n v="0"/>
    <n v="0"/>
    <n v="0"/>
    <n v="5.9182400000000002E-4"/>
    <n v="1.846929E-3"/>
    <n v="8.02518E-4"/>
    <n v="0"/>
    <n v="0"/>
    <n v="3.241271E-3"/>
    <n v="181468.3094"/>
  </r>
  <r>
    <n v="20450"/>
    <x v="34"/>
    <s v="Package 2, LED Lighting + Variable Speed HP RTU or HP Boilers"/>
    <b v="1"/>
    <n v="0.32973295000000002"/>
    <s v="Warehouse and Storage"/>
    <s v="GA, Bibb County"/>
    <s v="600001_1mil"/>
    <s v="Small Packaged Unit"/>
    <s v="gen3_t5_cfl"/>
    <s v="Georgia"/>
    <n v="4.9078125000000004"/>
    <s v="A: Non Food-Service Buildings with Small Packaged Units"/>
    <n v="4.3431900000000001E-4"/>
    <n v="5.2641400000000001E-4"/>
    <n v="0"/>
    <n v="0"/>
    <n v="0"/>
    <n v="7.5600799999999996E-4"/>
    <n v="2.5385910000000002E-3"/>
    <n v="1.1228080000000001E-3"/>
    <n v="0"/>
    <n v="0"/>
    <n v="0"/>
    <n v="0"/>
    <n v="0"/>
    <n v="0"/>
    <n v="0"/>
    <n v="7.5600799999999996E-4"/>
    <n v="2.5385910000000002E-3"/>
    <n v="1.1228080000000001E-3"/>
    <n v="0"/>
    <n v="0"/>
    <n v="4.4174059999999996E-3"/>
    <n v="263786.36"/>
  </r>
  <r>
    <n v="28219"/>
    <x v="34"/>
    <s v="Package 2, LED Lighting + Variable Speed HP RTU or HP Boilers"/>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35"/>
    <s v="Package 3, LED Lighting + Standard Performance HP RTU or HP Boilers"/>
    <b v="1"/>
    <n v="38.539275089999997"/>
    <s v="Warehouse and Storage"/>
    <s v="GA, Bibb County"/>
    <s v="8001_12000"/>
    <s v="Small Packaged Unit"/>
    <s v="gen4_led"/>
    <s v="Georgia"/>
    <n v="7.7988888889999997"/>
    <s v="A: Non Food-Service Buildings with Small Packaged Units"/>
    <n v="1.159378E-3"/>
    <n v="1.2154100000000001E-3"/>
    <n v="0"/>
    <n v="0"/>
    <n v="0"/>
    <n v="2.8101129999999999E-3"/>
    <n v="3.6663339999999998E-3"/>
    <n v="3.650992E-3"/>
    <n v="0"/>
    <n v="0"/>
    <n v="1.28579E-4"/>
    <n v="0"/>
    <n v="0"/>
    <n v="0"/>
    <n v="0"/>
    <n v="2.9386920000000001E-3"/>
    <n v="3.6663339999999998E-3"/>
    <n v="3.650992E-3"/>
    <n v="0"/>
    <n v="0"/>
    <n v="1.0255653E-2"/>
    <n v="385392.75089999998"/>
  </r>
  <r>
    <n v="619"/>
    <x v="35"/>
    <s v="Package 3, LED Lighting + Standard Performance HP RTU or HP Boilers"/>
    <b v="1"/>
    <n v="7.8598335940000004"/>
    <s v="Warehouse and Storage"/>
    <s v="GA, Bibb County"/>
    <s v="30001_40000"/>
    <s v="Small Packaged Unit"/>
    <s v="gen5_led"/>
    <s v="Georgia"/>
    <n v="7.1833333330000002"/>
    <s v="A: Non Food-Service Buildings with Small Packaged Units"/>
    <n v="6.7898500000000001E-4"/>
    <n v="8.0004499999999999E-4"/>
    <n v="0"/>
    <n v="0"/>
    <n v="0"/>
    <n v="2.916924E-3"/>
    <n v="2.3120839999999998E-3"/>
    <n v="1.447474E-3"/>
    <n v="0"/>
    <n v="0"/>
    <n v="6.6302200000000004E-5"/>
    <n v="0"/>
    <n v="0"/>
    <n v="0"/>
    <n v="0"/>
    <n v="2.9832259999999998E-3"/>
    <n v="2.3120839999999998E-3"/>
    <n v="1.447474E-3"/>
    <n v="0"/>
    <n v="0"/>
    <n v="6.7427099999999998E-3"/>
    <n v="275094.17580000003"/>
  </r>
  <r>
    <n v="621"/>
    <x v="35"/>
    <s v="Package 3, LED Lighting + Standard Performance HP RTU or HP Boilers"/>
    <b v="1"/>
    <n v="45.917607580000002"/>
    <s v="Warehouse and Storage"/>
    <s v="GA, Bibb County"/>
    <s v="3001_8000"/>
    <s v="Small Packaged Unit"/>
    <s v="gen2_t8_halogen"/>
    <s v="Georgia"/>
    <n v="8.7676767679999994"/>
    <s v="A: Non Food-Service Buildings with Small Packaged Units"/>
    <n v="8.5251599999999999E-4"/>
    <n v="9.0018400000000005E-4"/>
    <n v="0"/>
    <n v="0"/>
    <n v="0"/>
    <n v="2.2339579999999999E-3"/>
    <n v="2.6265220000000001E-3"/>
    <n v="2.6918039999999999E-3"/>
    <n v="0"/>
    <n v="0"/>
    <n v="3.0465E-6"/>
    <n v="0"/>
    <n v="0"/>
    <n v="0"/>
    <n v="0"/>
    <n v="2.2370049999999998E-3"/>
    <n v="2.6265220000000001E-3"/>
    <n v="2.6918039999999999E-3"/>
    <n v="0"/>
    <n v="0"/>
    <n v="7.5553310000000002E-3"/>
    <n v="252546.84169999999"/>
  </r>
  <r>
    <n v="622"/>
    <x v="35"/>
    <s v="Package 3, LED Lighting + Standard Performance HP RTU or HP Boilers"/>
    <b v="1"/>
    <n v="5.4264087559999998"/>
    <s v="Warehouse and Storage"/>
    <s v="GA, Bibb County"/>
    <s v="52001_64000"/>
    <s v="Small Packaged Unit"/>
    <s v="gen2_t8_halogen"/>
    <s v="Georgia"/>
    <n v="5.1667624520000004"/>
    <s v="A: Non Food-Service Buildings with Small Packaged Units"/>
    <n v="5.4034199999999997E-4"/>
    <n v="6.5970700000000005E-4"/>
    <n v="0"/>
    <n v="0"/>
    <n v="0"/>
    <n v="1.206656E-3"/>
    <n v="2.749886E-3"/>
    <n v="1.563186E-3"/>
    <n v="0"/>
    <n v="0"/>
    <n v="2.8853600000000001E-5"/>
    <n v="0"/>
    <n v="0"/>
    <n v="0"/>
    <n v="0"/>
    <n v="1.23551E-3"/>
    <n v="2.749886E-3"/>
    <n v="1.563186E-3"/>
    <n v="0"/>
    <n v="0"/>
    <n v="5.5486340000000002E-3"/>
    <n v="314731.70789999998"/>
  </r>
  <r>
    <n v="623"/>
    <x v="35"/>
    <s v="Package 3, LED Lighting + Standard Performance HP RTU or HP Boilers"/>
    <b v="1"/>
    <n v="3.2022472799999999"/>
    <s v="Warehouse and Storage"/>
    <s v="GA, Bibb County"/>
    <s v="70001_80000"/>
    <s v="Small Packaged Unit"/>
    <s v="gen2_t8_halogen"/>
    <s v="Georgia"/>
    <n v="6.8301851850000004"/>
    <s v="A: Non Food-Service Buildings with Small Packaged Units"/>
    <n v="5.5951799999999995E-4"/>
    <n v="6.6662799999999995E-4"/>
    <n v="0"/>
    <n v="0"/>
    <n v="0"/>
    <n v="1.784938E-3"/>
    <n v="2.4177360000000002E-3"/>
    <n v="1.387213E-3"/>
    <n v="0"/>
    <n v="0"/>
    <n v="7.3753999999999997E-6"/>
    <n v="0"/>
    <n v="0"/>
    <n v="0"/>
    <n v="0"/>
    <n v="1.7923139999999999E-3"/>
    <n v="2.4177360000000002E-3"/>
    <n v="1.387213E-3"/>
    <n v="0"/>
    <n v="0"/>
    <n v="5.5972620000000004E-3"/>
    <n v="240168.546"/>
  </r>
  <r>
    <n v="624"/>
    <x v="35"/>
    <s v="Package 3, LED Lighting + Standard Performance HP RTU or HP Boilers"/>
    <b v="1"/>
    <n v="12.489080810000001"/>
    <s v="Warehouse and Storage"/>
    <s v="GA, Bibb County"/>
    <s v="12001_30000"/>
    <s v="Small Packaged Unit"/>
    <s v="gen5_led"/>
    <s v="Georgia"/>
    <n v="5.9164021160000004"/>
    <s v="A: Non Food-Service Buildings with Small Packaged Units"/>
    <n v="5.3129900000000005E-4"/>
    <n v="6.2619499999999996E-4"/>
    <n v="0"/>
    <n v="0"/>
    <n v="0"/>
    <n v="1.143016E-3"/>
    <n v="2.43684E-3"/>
    <n v="1.6240860000000001E-3"/>
    <n v="0"/>
    <n v="0"/>
    <n v="9.0674200000000007E-5"/>
    <n v="0"/>
    <n v="0"/>
    <n v="0"/>
    <n v="0"/>
    <n v="1.23369E-3"/>
    <n v="2.43684E-3"/>
    <n v="1.6240860000000001E-3"/>
    <n v="0"/>
    <n v="0"/>
    <n v="5.2946160000000003E-3"/>
    <n v="262270.69709999999"/>
  </r>
  <r>
    <n v="3981"/>
    <x v="35"/>
    <s v="Package 3, LED Lighting + Standard Performance HP RTU or HP Boilers"/>
    <b v="1"/>
    <n v="33.833494620000003"/>
    <s v="Warehouse and Storage"/>
    <s v="GA, Bibb County"/>
    <s v="1001_3000"/>
    <s v="Small Packaged Unit"/>
    <s v="gen5_led"/>
    <s v="Georgia"/>
    <n v="10.15138889"/>
    <s v="A: Non Food-Service Buildings with Small Packaged Units"/>
    <n v="2.6459200000000002E-4"/>
    <n v="2.7930000000000001E-4"/>
    <n v="0"/>
    <n v="0"/>
    <n v="0"/>
    <n v="5.9742599999999997E-4"/>
    <n v="7.26339E-4"/>
    <n v="1.0200820000000001E-3"/>
    <n v="0"/>
    <n v="0"/>
    <n v="0"/>
    <n v="0"/>
    <n v="0"/>
    <n v="0"/>
    <n v="0"/>
    <n v="5.9742599999999997E-4"/>
    <n v="7.26339E-4"/>
    <n v="1.0200820000000001E-3"/>
    <n v="0"/>
    <n v="0"/>
    <n v="2.3438479999999999E-3"/>
    <n v="67666.989239999995"/>
  </r>
  <r>
    <n v="4225"/>
    <x v="35"/>
    <s v="Package 3, LED Lighting + Standard Performance HP RTU or HP Boilers"/>
    <b v="1"/>
    <n v="59.11710111"/>
    <s v="Warehouse and Storage"/>
    <s v="GA, Bibb County"/>
    <s v="_1000"/>
    <s v="Multizone CAV/VAV"/>
    <s v="gen2_t8_halogen"/>
    <s v="Georgia"/>
    <n v="22.936111109999999"/>
    <s v="D: Buildings with Hydronically Heated Multizone Systems"/>
    <n v="5.3935699999999997E-4"/>
    <n v="5.5135199999999996E-4"/>
    <n v="0"/>
    <n v="0"/>
    <n v="0"/>
    <n v="2.6363150000000002E-3"/>
    <n v="6.80231E-4"/>
    <n v="1.3105930000000001E-3"/>
    <n v="0"/>
    <n v="0"/>
    <n v="0"/>
    <n v="0"/>
    <n v="0"/>
    <n v="0"/>
    <n v="0"/>
    <n v="2.6363150000000002E-3"/>
    <n v="6.80231E-4"/>
    <n v="1.3105930000000001E-3"/>
    <n v="0"/>
    <n v="0"/>
    <n v="4.6265789999999996E-3"/>
    <n v="59117.101110000003"/>
  </r>
  <r>
    <n v="5292"/>
    <x v="35"/>
    <s v="Package 3, LED Lighting + Standard Performance HP RTU or HP Boilers"/>
    <b v="1"/>
    <n v="0.61770916799999998"/>
    <s v="Warehouse and Storage"/>
    <s v="GA, Bibb County"/>
    <s v="200001_400000"/>
    <s v="Small Packaged Unit"/>
    <s v="gen4_led"/>
    <s v="Georgia"/>
    <n v="4.094416667"/>
    <s v="A: Non Food-Service Buildings with Small Packaged Units"/>
    <n v="2.41716E-4"/>
    <n v="3.0440900000000001E-4"/>
    <n v="0"/>
    <n v="0"/>
    <n v="0"/>
    <n v="2.8262699999999998E-4"/>
    <n v="1.5829500000000001E-3"/>
    <n v="6.4483100000000001E-4"/>
    <n v="0"/>
    <n v="0"/>
    <n v="7.85415E-5"/>
    <n v="0"/>
    <n v="0"/>
    <n v="0"/>
    <n v="0"/>
    <n v="3.6116799999999998E-4"/>
    <n v="1.5829500000000001E-3"/>
    <n v="6.4483100000000001E-4"/>
    <n v="0"/>
    <n v="0"/>
    <n v="2.5889540000000001E-3"/>
    <n v="185312.75030000001"/>
  </r>
  <r>
    <n v="5294"/>
    <x v="35"/>
    <s v="Package 3, LED Lighting + Standard Performance HP RTU or HP Boilers"/>
    <b v="1"/>
    <n v="2.1122781700000002"/>
    <s v="Warehouse and Storage"/>
    <s v="GA, Bibb County"/>
    <s v="100001_150000"/>
    <s v="Small Packaged Unit"/>
    <s v="gen2_t8_halogen"/>
    <s v="Georgia"/>
    <n v="4.7829333329999999"/>
    <s v="A: Non Food-Service Buildings with Small Packaged Units"/>
    <n v="4.4754000000000001E-4"/>
    <n v="5.1088999999999996E-4"/>
    <n v="0"/>
    <n v="0"/>
    <n v="0"/>
    <n v="7.7469500000000005E-4"/>
    <n v="2.2191559999999999E-3"/>
    <n v="1.2653180000000001E-3"/>
    <n v="0"/>
    <n v="0"/>
    <n v="4.9911199999999997E-5"/>
    <n v="0"/>
    <n v="0"/>
    <n v="0"/>
    <n v="0"/>
    <n v="8.2460599999999997E-4"/>
    <n v="2.2191559999999999E-3"/>
    <n v="1.2653180000000001E-3"/>
    <n v="0"/>
    <n v="0"/>
    <n v="4.30906E-3"/>
    <n v="264034.77130000002"/>
  </r>
  <r>
    <n v="5295"/>
    <x v="35"/>
    <s v="Package 3, LED Lighting + Standard Performance HP RTU or HP Boilers"/>
    <b v="1"/>
    <n v="3.6561414889999999"/>
    <s v="Warehouse and Storage"/>
    <s v="GA, Bibb County"/>
    <s v="80001_100000"/>
    <s v="Small Packaged Unit"/>
    <s v="gen2_t8_halogen"/>
    <s v="Georgia"/>
    <n v="5.7499382719999996"/>
    <s v="A: Non Food-Service Buildings with Small Packaged Units"/>
    <n v="6.3702099999999998E-4"/>
    <n v="7.6460099999999995E-4"/>
    <n v="0"/>
    <n v="0"/>
    <n v="0"/>
    <n v="1.4661559999999999E-3"/>
    <n v="3.203165E-3"/>
    <n v="1.696152E-3"/>
    <n v="0"/>
    <n v="0"/>
    <n v="9.0480400000000002E-5"/>
    <n v="0"/>
    <n v="0"/>
    <n v="0"/>
    <n v="0"/>
    <n v="1.556637E-3"/>
    <n v="3.203165E-3"/>
    <n v="1.696152E-3"/>
    <n v="0"/>
    <n v="0"/>
    <n v="6.4558840000000003E-3"/>
    <n v="329052.734"/>
  </r>
  <r>
    <n v="5297"/>
    <x v="35"/>
    <s v="Package 3, LED Lighting + Standard Performance HP RTU or HP Boilers"/>
    <b v="1"/>
    <n v="1.148646015"/>
    <s v="Warehouse and Storage"/>
    <s v="GA, Bibb County"/>
    <s v="150001_200000"/>
    <s v="Small Packaged Unit"/>
    <s v="gen4_led"/>
    <s v="Georgia"/>
    <n v="5.9271428569999998"/>
    <s v="A: Non Food-Service Buildings with Small Packaged Units"/>
    <n v="4.03762E-4"/>
    <n v="4.8326800000000002E-4"/>
    <n v="0"/>
    <n v="0"/>
    <n v="0"/>
    <n v="7.0295600000000002E-4"/>
    <n v="2.201756E-3"/>
    <n v="1.137861E-3"/>
    <n v="0"/>
    <n v="0"/>
    <n v="2.2753999999999999E-5"/>
    <n v="0"/>
    <n v="0"/>
    <n v="0"/>
    <n v="0"/>
    <n v="7.2570999999999996E-4"/>
    <n v="2.201756E-3"/>
    <n v="1.137861E-3"/>
    <n v="0"/>
    <n v="0"/>
    <n v="4.0653379999999999E-3"/>
    <n v="201013.0526"/>
  </r>
  <r>
    <n v="7187"/>
    <x v="35"/>
    <s v="Package 3, LED Lighting + Standard Performance HP RTU or HP Boilers"/>
    <b v="1"/>
    <n v="0.94616560199999999"/>
    <s v="Warehouse and Storage"/>
    <s v="GA, Bibb County"/>
    <s v="40001_52000"/>
    <s v="Residential Style Central Systems"/>
    <s v="gen2_t8_halogen"/>
    <s v="Georgia"/>
    <n v="7.2475241549999998"/>
    <s v="H: Buildings with Residential Style Central Systems"/>
    <n v="9.5942700000000006E-5"/>
    <n v="1.21124E-4"/>
    <n v="0"/>
    <n v="0"/>
    <n v="0"/>
    <n v="3.0549199999999998E-4"/>
    <n v="3.8509999999999998E-4"/>
    <n v="2.4937100000000002E-4"/>
    <n v="0"/>
    <n v="0"/>
    <n v="1.3635700000000001E-4"/>
    <n v="0"/>
    <n v="0"/>
    <n v="0"/>
    <n v="0"/>
    <n v="4.4184900000000002E-4"/>
    <n v="3.8509999999999998E-4"/>
    <n v="2.4937100000000002E-4"/>
    <n v="0"/>
    <n v="0"/>
    <n v="1.0763210000000001E-3"/>
    <n v="43523.617700000003"/>
  </r>
  <r>
    <n v="18108"/>
    <x v="35"/>
    <s v="Package 3, LED Lighting + Standard Performance HP RTU or HP Boilers"/>
    <b v="1"/>
    <n v="0.16497118999999999"/>
    <s v="Warehouse and Storage"/>
    <s v="GA, Bibb County"/>
    <s v="over_1mil"/>
    <s v="Multizone CAV/VAV"/>
    <s v="gen2_t8_halogen"/>
    <s v="Georgia"/>
    <n v="5.2346489900000002"/>
    <s v="D: Buildings with Hydronically Heated Multizone Systems"/>
    <n v="3.14383E-4"/>
    <n v="3.8625600000000002E-4"/>
    <n v="0"/>
    <n v="0"/>
    <n v="0"/>
    <n v="5.9182400000000002E-4"/>
    <n v="1.846929E-3"/>
    <n v="8.02518E-4"/>
    <n v="0"/>
    <n v="0"/>
    <n v="0"/>
    <n v="0"/>
    <n v="0"/>
    <n v="0"/>
    <n v="0"/>
    <n v="5.9182400000000002E-4"/>
    <n v="1.846929E-3"/>
    <n v="8.02518E-4"/>
    <n v="0"/>
    <n v="0"/>
    <n v="3.241271E-3"/>
    <n v="181468.3094"/>
  </r>
  <r>
    <n v="20450"/>
    <x v="35"/>
    <s v="Package 3, LED Lighting + Standard Performance HP RTU or HP Boilers"/>
    <b v="1"/>
    <n v="0.32973295000000002"/>
    <s v="Warehouse and Storage"/>
    <s v="GA, Bibb County"/>
    <s v="600001_1mil"/>
    <s v="Small Packaged Unit"/>
    <s v="gen3_t5_cfl"/>
    <s v="Georgia"/>
    <n v="5.1138263889999998"/>
    <s v="A: Non Food-Service Buildings with Small Packaged Units"/>
    <n v="4.5381700000000002E-4"/>
    <n v="5.4851100000000001E-4"/>
    <n v="0"/>
    <n v="0"/>
    <n v="0"/>
    <n v="9.4143600000000003E-4"/>
    <n v="2.5385910000000002E-3"/>
    <n v="1.1228080000000001E-3"/>
    <n v="0"/>
    <n v="0"/>
    <n v="0"/>
    <n v="0"/>
    <n v="0"/>
    <n v="0"/>
    <n v="0"/>
    <n v="9.4143600000000003E-4"/>
    <n v="2.5385910000000002E-3"/>
    <n v="1.1228080000000001E-3"/>
    <n v="0"/>
    <n v="0"/>
    <n v="4.6028350000000004E-3"/>
    <n v="263786.36"/>
  </r>
  <r>
    <n v="28219"/>
    <x v="35"/>
    <s v="Package 3, LED Lighting + Standard Performance HP RTU or HP Boilers"/>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36"/>
    <s v="Package 4, Package 1 + Package 2"/>
    <b v="1"/>
    <n v="38.539275089999997"/>
    <s v="Warehouse and Storage"/>
    <s v="GA, Bibb County"/>
    <s v="8001_12000"/>
    <s v="Small Packaged Unit"/>
    <s v="gen4_led"/>
    <s v="Georgia"/>
    <n v="6.7172222220000002"/>
    <s v="A: Non Food-Service Buildings with Small Packaged Units"/>
    <n v="1.0013940000000001E-3"/>
    <n v="1.0526380000000001E-3"/>
    <n v="0"/>
    <n v="0"/>
    <n v="0"/>
    <n v="1.516285E-3"/>
    <n v="3.6663339999999998E-3"/>
    <n v="3.650992E-3"/>
    <n v="0"/>
    <n v="0"/>
    <n v="0"/>
    <n v="0"/>
    <n v="0"/>
    <n v="0"/>
    <n v="0"/>
    <n v="1.516285E-3"/>
    <n v="3.6663339999999998E-3"/>
    <n v="3.650992E-3"/>
    <n v="0"/>
    <n v="0"/>
    <n v="8.8332459999999995E-3"/>
    <n v="385392.75089999998"/>
  </r>
  <r>
    <n v="619"/>
    <x v="36"/>
    <s v="Package 4, Package 1 + Package 2"/>
    <b v="1"/>
    <n v="7.8598335940000004"/>
    <s v="Warehouse and Storage"/>
    <s v="GA, Bibb County"/>
    <s v="30001_40000"/>
    <s v="Small Packaged Unit"/>
    <s v="gen5_led"/>
    <s v="Georgia"/>
    <n v="6.0865873019999999"/>
    <s v="A: Non Food-Service Buildings with Small Packaged Units"/>
    <n v="5.8341899999999995E-4"/>
    <n v="6.7999300000000005E-4"/>
    <n v="0"/>
    <n v="0"/>
    <n v="0"/>
    <n v="1.937589E-3"/>
    <n v="2.3120839999999998E-3"/>
    <n v="1.447474E-3"/>
    <n v="0"/>
    <n v="0"/>
    <n v="1.60913E-5"/>
    <n v="0"/>
    <n v="0"/>
    <n v="0"/>
    <n v="0"/>
    <n v="1.9536800000000002E-3"/>
    <n v="2.3120839999999998E-3"/>
    <n v="1.447474E-3"/>
    <n v="0"/>
    <n v="0"/>
    <n v="5.7132379999999998E-3"/>
    <n v="275094.17580000003"/>
  </r>
  <r>
    <n v="621"/>
    <x v="36"/>
    <s v="Package 4, Package 1 + Package 2"/>
    <b v="1"/>
    <n v="45.917607580000002"/>
    <s v="Warehouse and Storage"/>
    <s v="GA, Bibb County"/>
    <s v="3001_8000"/>
    <s v="Small Packaged Unit"/>
    <s v="gen2_t8_halogen"/>
    <s v="Georgia"/>
    <n v="7.6484848479999998"/>
    <s v="A: Non Food-Service Buildings with Small Packaged Units"/>
    <n v="7.4616600000000004E-4"/>
    <n v="7.8544699999999999E-4"/>
    <n v="0"/>
    <n v="0"/>
    <n v="0"/>
    <n v="1.2725690000000001E-3"/>
    <n v="2.6265220000000001E-3"/>
    <n v="2.6918039999999999E-3"/>
    <n v="0"/>
    <n v="0"/>
    <n v="0"/>
    <n v="0"/>
    <n v="0"/>
    <n v="0"/>
    <n v="0"/>
    <n v="1.2725690000000001E-3"/>
    <n v="2.6265220000000001E-3"/>
    <n v="2.6918039999999999E-3"/>
    <n v="0"/>
    <n v="0"/>
    <n v="6.5908950000000003E-3"/>
    <n v="252546.84169999999"/>
  </r>
  <r>
    <n v="622"/>
    <x v="36"/>
    <s v="Package 4, Package 1 + Package 2"/>
    <b v="1"/>
    <n v="5.4264087559999998"/>
    <s v="Warehouse and Storage"/>
    <s v="GA, Bibb County"/>
    <s v="52001_64000"/>
    <s v="Small Packaged Unit"/>
    <s v="gen2_t8_halogen"/>
    <s v="Georgia"/>
    <n v="4.6165229889999999"/>
    <s v="A: Non Food-Service Buildings with Small Packaged Units"/>
    <n v="4.80846E-4"/>
    <n v="5.9080000000000005E-4"/>
    <n v="0"/>
    <n v="0"/>
    <n v="0"/>
    <n v="6.4460299999999999E-4"/>
    <n v="2.749886E-3"/>
    <n v="1.563186E-3"/>
    <n v="0"/>
    <n v="0"/>
    <n v="0"/>
    <n v="0"/>
    <n v="0"/>
    <n v="0"/>
    <n v="0"/>
    <n v="6.4460299999999999E-4"/>
    <n v="2.749886E-3"/>
    <n v="1.563186E-3"/>
    <n v="0"/>
    <n v="0"/>
    <n v="4.957726E-3"/>
    <n v="314731.70789999998"/>
  </r>
  <r>
    <n v="623"/>
    <x v="36"/>
    <s v="Package 4, Package 1 + Package 2"/>
    <b v="1"/>
    <n v="3.2022472799999999"/>
    <s v="Warehouse and Storage"/>
    <s v="GA, Bibb County"/>
    <s v="70001_80000"/>
    <s v="Small Packaged Unit"/>
    <s v="gen2_t8_halogen"/>
    <s v="Georgia"/>
    <n v="6.1404074069999997"/>
    <s v="A: Non Food-Service Buildings with Small Packaged Units"/>
    <n v="5.0312000000000002E-4"/>
    <n v="5.9964700000000003E-4"/>
    <n v="0"/>
    <n v="0"/>
    <n v="0"/>
    <n v="1.2269570000000001E-3"/>
    <n v="2.4177360000000002E-3"/>
    <n v="1.387213E-3"/>
    <n v="0"/>
    <n v="0"/>
    <n v="9.1054300000000006E-8"/>
    <n v="0"/>
    <n v="0"/>
    <n v="0"/>
    <n v="0"/>
    <n v="1.2270479999999999E-3"/>
    <n v="2.4177360000000002E-3"/>
    <n v="1.387213E-3"/>
    <n v="0"/>
    <n v="0"/>
    <n v="5.0319969999999999E-3"/>
    <n v="240168.546"/>
  </r>
  <r>
    <n v="624"/>
    <x v="36"/>
    <s v="Package 4, Package 1 + Package 2"/>
    <b v="1"/>
    <n v="12.489080810000001"/>
    <s v="Warehouse and Storage"/>
    <s v="GA, Bibb County"/>
    <s v="12001_30000"/>
    <s v="Small Packaged Unit"/>
    <s v="gen5_led"/>
    <s v="Georgia"/>
    <n v="5.4398148150000001"/>
    <s v="A: Non Food-Service Buildings with Small Packaged Units"/>
    <n v="4.8794700000000002E-4"/>
    <n v="5.7747799999999998E-4"/>
    <n v="0"/>
    <n v="0"/>
    <n v="0"/>
    <n v="7.5676300000000003E-4"/>
    <n v="2.43684E-3"/>
    <n v="1.6240860000000001E-3"/>
    <n v="0"/>
    <n v="0"/>
    <n v="5.0427199999999997E-5"/>
    <n v="0"/>
    <n v="0"/>
    <n v="0"/>
    <n v="0"/>
    <n v="8.0718999999999995E-4"/>
    <n v="2.43684E-3"/>
    <n v="1.6240860000000001E-3"/>
    <n v="0"/>
    <n v="0"/>
    <n v="4.8681159999999996E-3"/>
    <n v="262270.69709999999"/>
  </r>
  <r>
    <n v="3981"/>
    <x v="36"/>
    <s v="Package 4, Package 1 + Package 2"/>
    <b v="1"/>
    <n v="33.833494620000003"/>
    <s v="Warehouse and Storage"/>
    <s v="GA, Bibb County"/>
    <s v="1001_3000"/>
    <s v="Small Packaged Unit"/>
    <s v="gen5_led"/>
    <s v="Georgia"/>
    <n v="8.7666666670000009"/>
    <s v="A: Non Food-Service Buildings with Small Packaged Units"/>
    <n v="2.3068200000000001E-4"/>
    <n v="2.41201E-4"/>
    <n v="0"/>
    <n v="0"/>
    <n v="0"/>
    <n v="2.7770900000000001E-4"/>
    <n v="7.26339E-4"/>
    <n v="1.0200820000000001E-3"/>
    <n v="0"/>
    <n v="0"/>
    <n v="0"/>
    <n v="0"/>
    <n v="0"/>
    <n v="0"/>
    <n v="0"/>
    <n v="2.7770900000000001E-4"/>
    <n v="7.26339E-4"/>
    <n v="1.0200820000000001E-3"/>
    <n v="0"/>
    <n v="0"/>
    <n v="2.0241299999999999E-3"/>
    <n v="67666.989239999995"/>
  </r>
  <r>
    <n v="4225"/>
    <x v="36"/>
    <s v="Package 4, Package 1 + Package 2"/>
    <b v="1"/>
    <n v="59.11710111"/>
    <s v="Warehouse and Storage"/>
    <s v="GA, Bibb County"/>
    <s v="_1000"/>
    <s v="Multizone CAV/VAV"/>
    <s v="gen2_t8_halogen"/>
    <s v="Georgia"/>
    <n v="20.872222220000001"/>
    <s v="D: Buildings with Hydronically Heated Multizone Systems"/>
    <n v="4.8893600000000004E-4"/>
    <n v="5.0171500000000002E-4"/>
    <n v="0"/>
    <n v="0"/>
    <n v="0"/>
    <n v="2.2194350000000001E-3"/>
    <n v="6.80231E-4"/>
    <n v="1.3105930000000001E-3"/>
    <n v="0"/>
    <n v="0"/>
    <n v="0"/>
    <n v="0"/>
    <n v="0"/>
    <n v="0"/>
    <n v="0"/>
    <n v="2.2194350000000001E-3"/>
    <n v="6.80231E-4"/>
    <n v="1.3105930000000001E-3"/>
    <n v="0"/>
    <n v="0"/>
    <n v="4.2102600000000004E-3"/>
    <n v="59117.101110000003"/>
  </r>
  <r>
    <n v="5292"/>
    <x v="36"/>
    <s v="Package 4, Package 1 + Package 2"/>
    <b v="1"/>
    <n v="0.61770916799999998"/>
    <s v="Warehouse and Storage"/>
    <s v="GA, Bibb County"/>
    <s v="200001_400000"/>
    <s v="Small Packaged Unit"/>
    <s v="gen4_led"/>
    <s v="Georgia"/>
    <n v="3.9098148149999998"/>
    <s v="A: Non Food-Service Buildings with Small Packaged Units"/>
    <n v="2.32592E-4"/>
    <n v="2.9347899999999997E-4"/>
    <n v="0"/>
    <n v="0"/>
    <n v="0"/>
    <n v="2.22826E-4"/>
    <n v="1.5829500000000001E-3"/>
    <n v="6.4483100000000001E-4"/>
    <n v="0"/>
    <n v="0"/>
    <n v="2.16216E-5"/>
    <n v="0"/>
    <n v="0"/>
    <n v="0"/>
    <n v="0"/>
    <n v="2.4444799999999997E-4"/>
    <n v="1.5829500000000001E-3"/>
    <n v="6.4483100000000001E-4"/>
    <n v="0"/>
    <n v="0"/>
    <n v="2.4722279999999999E-3"/>
    <n v="185312.75030000001"/>
  </r>
  <r>
    <n v="5294"/>
    <x v="36"/>
    <s v="Package 4, Package 1 + Package 2"/>
    <b v="1"/>
    <n v="2.1122781700000002"/>
    <s v="Warehouse and Storage"/>
    <s v="GA, Bibb County"/>
    <s v="100001_150000"/>
    <s v="Small Packaged Unit"/>
    <s v="gen2_t8_halogen"/>
    <s v="Georgia"/>
    <n v="4.3476666670000004"/>
    <s v="A: Non Food-Service Buildings with Small Packaged Units"/>
    <n v="4.0704499999999998E-4"/>
    <n v="4.6665999999999998E-4"/>
    <n v="0"/>
    <n v="0"/>
    <n v="0"/>
    <n v="4.3030100000000001E-4"/>
    <n v="2.2191559999999999E-3"/>
    <n v="1.2653180000000001E-3"/>
    <n v="0"/>
    <n v="0"/>
    <n v="2.1622199999999999E-6"/>
    <n v="0"/>
    <n v="0"/>
    <n v="0"/>
    <n v="0"/>
    <n v="4.3246400000000003E-4"/>
    <n v="2.2191559999999999E-3"/>
    <n v="1.2653180000000001E-3"/>
    <n v="0"/>
    <n v="0"/>
    <n v="3.9169169999999998E-3"/>
    <n v="264034.77130000002"/>
  </r>
  <r>
    <n v="5295"/>
    <x v="36"/>
    <s v="Package 4, Package 1 + Package 2"/>
    <b v="1"/>
    <n v="3.6561414889999999"/>
    <s v="Warehouse and Storage"/>
    <s v="GA, Bibb County"/>
    <s v="80001_100000"/>
    <s v="Small Packaged Unit"/>
    <s v="gen2_t8_halogen"/>
    <s v="Georgia"/>
    <n v="5.198888889"/>
    <s v="A: Non Food-Service Buildings with Small Packaged Units"/>
    <n v="5.7654199999999998E-4"/>
    <n v="6.93941E-4"/>
    <n v="0"/>
    <n v="0"/>
    <n v="0"/>
    <n v="9.0605099999999995E-4"/>
    <n v="3.203165E-3"/>
    <n v="1.696152E-3"/>
    <n v="0"/>
    <n v="0"/>
    <n v="3.1777299999999998E-5"/>
    <n v="0"/>
    <n v="0"/>
    <n v="0"/>
    <n v="0"/>
    <n v="9.3782900000000005E-4"/>
    <n v="3.203165E-3"/>
    <n v="1.696152E-3"/>
    <n v="0"/>
    <n v="0"/>
    <n v="5.83718E-3"/>
    <n v="329052.734"/>
  </r>
  <r>
    <n v="5297"/>
    <x v="36"/>
    <s v="Package 4, Package 1 + Package 2"/>
    <b v="1"/>
    <n v="1.148646015"/>
    <s v="Warehouse and Storage"/>
    <s v="GA, Bibb County"/>
    <s v="150001_200000"/>
    <s v="Small Packaged Unit"/>
    <s v="gen4_led"/>
    <s v="Georgia"/>
    <n v="5.4850317459999998"/>
    <s v="A: Non Food-Service Buildings with Small Packaged Units"/>
    <n v="3.7469199999999998E-4"/>
    <n v="4.4819899999999998E-4"/>
    <n v="0"/>
    <n v="0"/>
    <n v="0"/>
    <n v="4.2012100000000003E-4"/>
    <n v="2.201756E-3"/>
    <n v="1.137861E-3"/>
    <n v="0"/>
    <n v="0"/>
    <n v="2.3516099999999999E-6"/>
    <n v="0"/>
    <n v="0"/>
    <n v="0"/>
    <n v="0"/>
    <n v="4.2247299999999998E-4"/>
    <n v="2.201756E-3"/>
    <n v="1.137861E-3"/>
    <n v="0"/>
    <n v="0"/>
    <n v="3.7621009999999999E-3"/>
    <n v="201013.0526"/>
  </r>
  <r>
    <n v="7187"/>
    <x v="36"/>
    <s v="Package 4, Package 1 + Package 2"/>
    <b v="1"/>
    <n v="0.94616560199999999"/>
    <s v="Warehouse and Storage"/>
    <s v="GA, Bibb County"/>
    <s v="40001_52000"/>
    <s v="Residential Style Central Systems"/>
    <s v="gen2_t8_halogen"/>
    <s v="Georgia"/>
    <n v="5.8328502420000001"/>
    <s v="H: Buildings with Residential Style Central Systems"/>
    <n v="8.0971599999999996E-5"/>
    <n v="9.9676800000000001E-5"/>
    <n v="0"/>
    <n v="0"/>
    <n v="0"/>
    <n v="1.6396E-4"/>
    <n v="3.8509999999999998E-4"/>
    <n v="2.4937100000000002E-4"/>
    <n v="0"/>
    <n v="0"/>
    <n v="6.7797499999999996E-5"/>
    <n v="0"/>
    <n v="0"/>
    <n v="0"/>
    <n v="0"/>
    <n v="2.3175800000000001E-4"/>
    <n v="3.8509999999999998E-4"/>
    <n v="2.4937100000000002E-4"/>
    <n v="0"/>
    <n v="0"/>
    <n v="8.6622900000000004E-4"/>
    <n v="43523.617700000003"/>
  </r>
  <r>
    <n v="18108"/>
    <x v="36"/>
    <s v="Package 4, Package 1 + Package 2"/>
    <b v="1"/>
    <n v="0.16497118999999999"/>
    <s v="Warehouse and Storage"/>
    <s v="GA, Bibb County"/>
    <s v="over_1mil"/>
    <s v="Multizone CAV/VAV"/>
    <s v="gen2_t8_halogen"/>
    <s v="Georgia"/>
    <n v="5.0056590910000001"/>
    <s v="D: Buildings with Hydronically Heated Multizone Systems"/>
    <n v="2.9921599999999999E-4"/>
    <n v="3.6935899999999999E-4"/>
    <n v="0"/>
    <n v="0"/>
    <n v="0"/>
    <n v="4.5003600000000001E-4"/>
    <n v="1.846929E-3"/>
    <n v="8.02518E-4"/>
    <n v="0"/>
    <n v="0"/>
    <n v="0"/>
    <n v="0"/>
    <n v="0"/>
    <n v="0"/>
    <n v="0"/>
    <n v="4.5003600000000001E-4"/>
    <n v="1.846929E-3"/>
    <n v="8.02518E-4"/>
    <n v="0"/>
    <n v="0"/>
    <n v="3.0994820000000002E-3"/>
    <n v="181468.3094"/>
  </r>
  <r>
    <n v="20450"/>
    <x v="36"/>
    <s v="Package 4, Package 1 + Package 2"/>
    <b v="1"/>
    <n v="0.32973295000000002"/>
    <s v="Warehouse and Storage"/>
    <s v="GA, Bibb County"/>
    <s v="600001_1mil"/>
    <s v="Small Packaged Unit"/>
    <s v="gen3_t5_cfl"/>
    <s v="Georgia"/>
    <n v="4.7022638890000001"/>
    <s v="A: Non Food-Service Buildings with Small Packaged Units"/>
    <n v="4.1479E-4"/>
    <n v="5.0436700000000003E-4"/>
    <n v="0"/>
    <n v="0"/>
    <n v="0"/>
    <n v="5.7099799999999997E-4"/>
    <n v="2.5385910000000002E-3"/>
    <n v="1.1228080000000001E-3"/>
    <n v="0"/>
    <n v="0"/>
    <n v="0"/>
    <n v="0"/>
    <n v="0"/>
    <n v="0"/>
    <n v="0"/>
    <n v="5.7099799999999997E-4"/>
    <n v="2.5385910000000002E-3"/>
    <n v="1.1228080000000001E-3"/>
    <n v="0"/>
    <n v="0"/>
    <n v="4.2323969999999997E-3"/>
    <n v="263786.36"/>
  </r>
  <r>
    <n v="28219"/>
    <x v="36"/>
    <s v="Package 4, Package 1 + Package 2"/>
    <b v="1"/>
    <n v="8.3962187999999993E-2"/>
    <s v="Warehouse and Storage"/>
    <s v="GA, Bibb County"/>
    <s v="400001_600000"/>
    <s v="Residential Style Central Systems"/>
    <s v="gen5_led"/>
    <s v="Georgia"/>
    <n v="5.1520000000000001"/>
    <s v="H: Buildings with Residential Style Central Systems"/>
    <n v="7.0016099999999995E-5"/>
    <n v="8.7242299999999996E-5"/>
    <n v="0"/>
    <n v="0"/>
    <n v="0"/>
    <n v="1.2523800000000001E-4"/>
    <n v="4.13316E-4"/>
    <n v="1.8600299999999999E-4"/>
    <n v="0"/>
    <n v="0"/>
    <n v="1.3443599999999999E-5"/>
    <n v="0"/>
    <n v="0"/>
    <n v="0"/>
    <n v="0"/>
    <n v="1.3868100000000001E-4"/>
    <n v="4.13316E-4"/>
    <n v="1.8600299999999999E-4"/>
    <n v="0"/>
    <n v="0"/>
    <n v="7.3800000000000005E-4"/>
    <n v="41981.093860000001"/>
  </r>
  <r>
    <n v="617"/>
    <x v="37"/>
    <s v="Package 5, Variable Speed HP RTU or HP Boilers + Economizer + DCV + Energy Recovery"/>
    <b v="1"/>
    <n v="38.539275089999997"/>
    <s v="Warehouse and Storage"/>
    <s v="GA, Bibb County"/>
    <s v="8001_12000"/>
    <s v="Small Packaged Unit"/>
    <s v="gen4_led"/>
    <s v="Georgia"/>
    <n v="7.2433333329999998"/>
    <s v="A: Non Food-Service Buildings with Small Packaged Units"/>
    <n v="1.0729330000000001E-3"/>
    <n v="1.1283700000000001E-3"/>
    <n v="0"/>
    <n v="0"/>
    <n v="0"/>
    <n v="2.0795499999999999E-3"/>
    <n v="3.6663339999999998E-3"/>
    <n v="3.650992E-3"/>
    <n v="0"/>
    <n v="0"/>
    <n v="1.28579E-4"/>
    <n v="0"/>
    <n v="0"/>
    <n v="0"/>
    <n v="0"/>
    <n v="2.2081290000000001E-3"/>
    <n v="3.6663339999999998E-3"/>
    <n v="3.650992E-3"/>
    <n v="0"/>
    <n v="0"/>
    <n v="9.5250890000000005E-3"/>
    <n v="385392.75089999998"/>
  </r>
  <r>
    <n v="619"/>
    <x v="37"/>
    <s v="Package 5, Variable Speed HP RTU or HP Boilers + Economizer + DCV + Energy Recovery"/>
    <b v="1"/>
    <n v="7.8598335940000004"/>
    <s v="Warehouse and Storage"/>
    <s v="GA, Bibb County"/>
    <s v="30001_40000"/>
    <s v="Small Packaged Unit"/>
    <s v="gen5_led"/>
    <s v="Georgia"/>
    <n v="6.6280952380000002"/>
    <s v="A: Non Food-Service Buildings with Small Packaged Units"/>
    <n v="6.2482300000000005E-4"/>
    <n v="7.3790800000000001E-4"/>
    <n v="0"/>
    <n v="0"/>
    <n v="0"/>
    <n v="2.3952230000000001E-3"/>
    <n v="2.3120839999999998E-3"/>
    <n v="1.447474E-3"/>
    <n v="0"/>
    <n v="0"/>
    <n v="6.6823700000000002E-5"/>
    <n v="0"/>
    <n v="0"/>
    <n v="0"/>
    <n v="0"/>
    <n v="2.4620459999999999E-3"/>
    <n v="2.3120839999999998E-3"/>
    <n v="1.447474E-3"/>
    <n v="0"/>
    <n v="0"/>
    <n v="6.2215300000000003E-3"/>
    <n v="275094.17580000003"/>
  </r>
  <r>
    <n v="621"/>
    <x v="37"/>
    <s v="Package 5, Variable Speed HP RTU or HP Boilers + Economizer + DCV + Energy Recovery"/>
    <b v="1"/>
    <n v="45.917607580000002"/>
    <s v="Warehouse and Storage"/>
    <s v="GA, Bibb County"/>
    <s v="3001_8000"/>
    <s v="Small Packaged Unit"/>
    <s v="gen2_t8_halogen"/>
    <s v="Georgia"/>
    <n v="8.64040404"/>
    <s v="A: Non Food-Service Buildings with Small Packaged Units"/>
    <n v="8.3235999999999998E-4"/>
    <n v="8.8714600000000001E-4"/>
    <n v="0"/>
    <n v="0"/>
    <n v="0"/>
    <n v="1.7547870000000001E-3"/>
    <n v="2.6265220000000001E-3"/>
    <n v="3.0621720000000002E-3"/>
    <n v="0"/>
    <n v="0"/>
    <n v="2.61129E-6"/>
    <n v="0"/>
    <n v="0"/>
    <n v="0"/>
    <n v="0"/>
    <n v="1.7573980000000001E-3"/>
    <n v="2.6265220000000001E-3"/>
    <n v="3.0621720000000002E-3"/>
    <n v="0"/>
    <n v="0"/>
    <n v="7.4456569999999996E-3"/>
    <n v="252546.84169999999"/>
  </r>
  <r>
    <n v="622"/>
    <x v="37"/>
    <s v="Package 5, Variable Speed HP RTU or HP Boilers + Economizer + DCV + Energy Recovery"/>
    <b v="1"/>
    <n v="5.4264087559999998"/>
    <s v="Warehouse and Storage"/>
    <s v="GA, Bibb County"/>
    <s v="52001_64000"/>
    <s v="Small Packaged Unit"/>
    <s v="gen2_t8_halogen"/>
    <s v="Georgia"/>
    <n v="5.281034483"/>
    <s v="A: Non Food-Service Buildings with Small Packaged Units"/>
    <n v="5.4298599999999997E-4"/>
    <n v="6.7445500000000002E-4"/>
    <n v="0"/>
    <n v="0"/>
    <n v="0"/>
    <n v="9.6749499999999997E-4"/>
    <n v="2.749886E-3"/>
    <n v="1.9274819999999999E-3"/>
    <n v="0"/>
    <n v="0"/>
    <n v="2.6539100000000001E-5"/>
    <n v="0"/>
    <n v="0"/>
    <n v="0"/>
    <n v="0"/>
    <n v="9.940350000000001E-4"/>
    <n v="2.749886E-3"/>
    <n v="1.9274819999999999E-3"/>
    <n v="0"/>
    <n v="0"/>
    <n v="5.6713509999999998E-3"/>
    <n v="314731.70789999998"/>
  </r>
  <r>
    <n v="623"/>
    <x v="37"/>
    <s v="Package 5, Variable Speed HP RTU or HP Boilers + Economizer + DCV + Energy Recovery"/>
    <b v="1"/>
    <n v="3.2022472799999999"/>
    <s v="Warehouse and Storage"/>
    <s v="GA, Bibb County"/>
    <s v="70001_80000"/>
    <s v="Small Packaged Unit"/>
    <s v="gen2_t8_halogen"/>
    <s v="Georgia"/>
    <n v="6.8203333329999998"/>
    <s v="A: Non Food-Service Buildings with Small Packaged Units"/>
    <n v="5.4968900000000002E-4"/>
    <n v="6.6571800000000004E-4"/>
    <n v="0"/>
    <n v="0"/>
    <n v="0"/>
    <n v="1.4404489999999999E-3"/>
    <n v="2.4177360000000002E-3"/>
    <n v="1.7246E-3"/>
    <n v="0"/>
    <n v="0"/>
    <n v="6.4345099999999998E-6"/>
    <n v="0"/>
    <n v="0"/>
    <n v="0"/>
    <n v="0"/>
    <n v="1.4468840000000001E-3"/>
    <n v="2.4177360000000002E-3"/>
    <n v="1.7246E-3"/>
    <n v="0"/>
    <n v="0"/>
    <n v="5.5891889999999996E-3"/>
    <n v="240168.546"/>
  </r>
  <r>
    <n v="624"/>
    <x v="37"/>
    <s v="Package 5, Variable Speed HP RTU or HP Boilers + Economizer + DCV + Energy Recovery"/>
    <b v="1"/>
    <n v="12.489080810000001"/>
    <s v="Warehouse and Storage"/>
    <s v="GA, Bibb County"/>
    <s v="12001_30000"/>
    <s v="Small Packaged Unit"/>
    <s v="gen5_led"/>
    <s v="Georgia"/>
    <n v="5.6448412699999997"/>
    <s v="A: Non Food-Service Buildings with Small Packaged Units"/>
    <n v="5.0444400000000005E-4"/>
    <n v="5.9724699999999997E-4"/>
    <n v="0"/>
    <n v="0"/>
    <n v="0"/>
    <n v="8.9999500000000001E-4"/>
    <n v="2.43684E-3"/>
    <n v="1.6240860000000001E-3"/>
    <n v="0"/>
    <n v="0"/>
    <n v="9.0674200000000007E-5"/>
    <n v="0"/>
    <n v="0"/>
    <n v="0"/>
    <n v="0"/>
    <n v="9.9066900000000001E-4"/>
    <n v="2.43684E-3"/>
    <n v="1.6240860000000001E-3"/>
    <n v="0"/>
    <n v="0"/>
    <n v="5.0515949999999999E-3"/>
    <n v="262270.69709999999"/>
  </r>
  <r>
    <n v="3981"/>
    <x v="37"/>
    <s v="Package 5, Variable Speed HP RTU or HP Boilers + Economizer + DCV + Energy Recovery"/>
    <b v="1"/>
    <n v="33.833494620000003"/>
    <s v="Warehouse and Storage"/>
    <s v="GA, Bibb County"/>
    <s v="1001_3000"/>
    <s v="Small Packaged Unit"/>
    <s v="gen5_led"/>
    <s v="Georgia"/>
    <n v="9.5958333329999999"/>
    <s v="A: Non Food-Service Buildings with Small Packaged Units"/>
    <n v="2.50127E-4"/>
    <n v="2.6404100000000002E-4"/>
    <n v="0"/>
    <n v="0"/>
    <n v="0"/>
    <n v="4.6947500000000001E-4"/>
    <n v="7.26339E-4"/>
    <n v="1.0200820000000001E-3"/>
    <n v="0"/>
    <n v="0"/>
    <n v="0"/>
    <n v="0"/>
    <n v="0"/>
    <n v="0"/>
    <n v="0"/>
    <n v="4.6947500000000001E-4"/>
    <n v="7.26339E-4"/>
    <n v="1.0200820000000001E-3"/>
    <n v="0"/>
    <n v="0"/>
    <n v="2.2155759999999999E-3"/>
    <n v="67666.989239999995"/>
  </r>
  <r>
    <n v="4225"/>
    <x v="37"/>
    <s v="Package 5, Variable Speed HP RTU or HP Boilers + Economizer + DCV + Energy Recovery"/>
    <b v="1"/>
    <n v="59.11710111"/>
    <s v="Warehouse and Storage"/>
    <s v="GA, Bibb County"/>
    <s v="_1000"/>
    <s v="Multizone CAV/VAV"/>
    <s v="gen2_t8_halogen"/>
    <s v="Georgia"/>
    <n v="23.333333329999999"/>
    <s v="D: Buildings with Hydronically Heated Multizone Systems"/>
    <n v="5.4650200000000003E-4"/>
    <n v="5.6085599999999998E-4"/>
    <n v="0"/>
    <n v="0"/>
    <n v="0"/>
    <n v="2.6172639999999998E-3"/>
    <n v="6.80231E-4"/>
    <n v="1.4092099999999999E-3"/>
    <n v="0"/>
    <n v="0"/>
    <n v="0"/>
    <n v="0"/>
    <n v="0"/>
    <n v="0"/>
    <n v="0"/>
    <n v="2.6172639999999998E-3"/>
    <n v="6.80231E-4"/>
    <n v="1.4092099999999999E-3"/>
    <n v="0"/>
    <n v="0"/>
    <n v="4.7067050000000003E-3"/>
    <n v="59117.101110000003"/>
  </r>
  <r>
    <n v="5292"/>
    <x v="37"/>
    <s v="Package 5, Variable Speed HP RTU or HP Boilers + Economizer + DCV + Energy Recovery"/>
    <b v="1"/>
    <n v="0.61770916799999998"/>
    <s v="Warehouse and Storage"/>
    <s v="GA, Bibb County"/>
    <s v="200001_400000"/>
    <s v="Small Packaged Unit"/>
    <s v="gen4_led"/>
    <s v="Georgia"/>
    <n v="4.0331666669999997"/>
    <s v="A: Non Food-Service Buildings with Small Packaged Units"/>
    <n v="2.3823E-4"/>
    <n v="2.9978999999999997E-4"/>
    <n v="0"/>
    <n v="0"/>
    <n v="0"/>
    <n v="2.43821E-4"/>
    <n v="1.5829500000000001E-3"/>
    <n v="6.4483100000000001E-4"/>
    <n v="0"/>
    <n v="0"/>
    <n v="7.8617599999999998E-5"/>
    <n v="0"/>
    <n v="0"/>
    <n v="0"/>
    <n v="0"/>
    <n v="3.2243899999999999E-4"/>
    <n v="1.5829500000000001E-3"/>
    <n v="6.4483100000000001E-4"/>
    <n v="0"/>
    <n v="0"/>
    <n v="2.5502250000000001E-3"/>
    <n v="185312.75030000001"/>
  </r>
  <r>
    <n v="5294"/>
    <x v="37"/>
    <s v="Package 5, Variable Speed HP RTU or HP Boilers + Economizer + DCV + Energy Recovery"/>
    <b v="1"/>
    <n v="2.1122781700000002"/>
    <s v="Warehouse and Storage"/>
    <s v="GA, Bibb County"/>
    <s v="100001_150000"/>
    <s v="Small Packaged Unit"/>
    <s v="gen2_t8_halogen"/>
    <s v="Georgia"/>
    <n v="4.9194222219999997"/>
    <s v="A: Non Food-Service Buildings with Small Packaged Units"/>
    <n v="4.5430699999999999E-4"/>
    <n v="5.2574100000000003E-4"/>
    <n v="0"/>
    <n v="0"/>
    <n v="0"/>
    <n v="6.1214799999999997E-4"/>
    <n v="2.2191559999999999E-3"/>
    <n v="1.5545940000000001E-3"/>
    <n v="0"/>
    <n v="0"/>
    <n v="4.6127300000000001E-5"/>
    <n v="0"/>
    <n v="0"/>
    <n v="0"/>
    <n v="0"/>
    <n v="6.5827500000000005E-4"/>
    <n v="2.2191559999999999E-3"/>
    <n v="1.5545940000000001E-3"/>
    <n v="0"/>
    <n v="0"/>
    <n v="4.4320260000000004E-3"/>
    <n v="264034.77130000002"/>
  </r>
  <r>
    <n v="5295"/>
    <x v="37"/>
    <s v="Package 5, Variable Speed HP RTU or HP Boilers + Economizer + DCV + Energy Recovery"/>
    <b v="1"/>
    <n v="3.6561414889999999"/>
    <s v="Warehouse and Storage"/>
    <s v="GA, Bibb County"/>
    <s v="80001_100000"/>
    <s v="Small Packaged Unit"/>
    <s v="gen2_t8_halogen"/>
    <s v="Georgia"/>
    <n v="5.8629012349999998"/>
    <s v="A: Non Food-Service Buildings with Small Packaged Units"/>
    <n v="6.3954699999999997E-4"/>
    <n v="7.8000300000000003E-4"/>
    <n v="0"/>
    <n v="0"/>
    <n v="0"/>
    <n v="1.1565620000000001E-3"/>
    <n v="3.203165E-3"/>
    <n v="2.1380879999999998E-3"/>
    <n v="0"/>
    <n v="0"/>
    <n v="8.4901200000000006E-5"/>
    <n v="0"/>
    <n v="0"/>
    <n v="0"/>
    <n v="0"/>
    <n v="1.2414629999999999E-3"/>
    <n v="3.203165E-3"/>
    <n v="2.1380879999999998E-3"/>
    <n v="0"/>
    <n v="0"/>
    <n v="6.5827159999999997E-3"/>
    <n v="329052.734"/>
  </r>
  <r>
    <n v="5297"/>
    <x v="37"/>
    <s v="Package 5, Variable Speed HP RTU or HP Boilers + Economizer + DCV + Energy Recovery"/>
    <b v="1"/>
    <n v="1.148646015"/>
    <s v="Warehouse and Storage"/>
    <s v="GA, Bibb County"/>
    <s v="150001_200000"/>
    <s v="Small Packaged Unit"/>
    <s v="gen4_led"/>
    <s v="Georgia"/>
    <n v="5.7132857140000004"/>
    <s v="A: Non Food-Service Buildings with Small Packaged Units"/>
    <n v="3.8801900000000003E-4"/>
    <n v="4.6578599999999999E-4"/>
    <n v="0"/>
    <n v="0"/>
    <n v="0"/>
    <n v="5.56264E-4"/>
    <n v="2.201756E-3"/>
    <n v="1.137861E-3"/>
    <n v="0"/>
    <n v="0"/>
    <n v="2.2775699999999999E-5"/>
    <n v="0"/>
    <n v="0"/>
    <n v="0"/>
    <n v="0"/>
    <n v="5.7903900000000005E-4"/>
    <n v="2.201756E-3"/>
    <n v="1.137861E-3"/>
    <n v="0"/>
    <n v="0"/>
    <n v="3.9186569999999999E-3"/>
    <n v="201013.0526"/>
  </r>
  <r>
    <n v="7187"/>
    <x v="37"/>
    <s v="Package 5, Variable Speed HP RTU or HP Boilers + Economizer + DCV + Energy Recovery"/>
    <b v="0"/>
    <n v="0.94616560199999999"/>
    <s v="Warehouse and Storage"/>
    <s v="GA, Bibb County"/>
    <s v="40001_52000"/>
    <s v="Residential Style Central Systems"/>
    <s v="gen2_t8_halogen"/>
    <s v="Georgia"/>
    <n v="7.5960748789999997"/>
    <s v="H: Buildings with Residential Style Central Systems"/>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37"/>
    <s v="Package 5, Variable Speed HP RTU or HP Boilers + Economizer + DCV + Energy Recovery"/>
    <b v="1"/>
    <n v="0.16497118999999999"/>
    <s v="Warehouse and Storage"/>
    <s v="GA, Bibb County"/>
    <s v="over_1mil"/>
    <s v="Multizone CAV/VAV"/>
    <s v="gen2_t8_halogen"/>
    <s v="Georgia"/>
    <n v="5.6223964649999996"/>
    <s v="D: Buildings with Hydronically Heated Multizone Systems"/>
    <n v="3.3495600000000002E-4"/>
    <n v="4.1486700000000002E-4"/>
    <n v="0"/>
    <n v="0"/>
    <n v="0"/>
    <n v="5.7322999999999999E-4"/>
    <n v="1.846929E-3"/>
    <n v="1.0612040000000001E-3"/>
    <n v="0"/>
    <n v="0"/>
    <n v="0"/>
    <n v="0"/>
    <n v="0"/>
    <n v="0"/>
    <n v="0"/>
    <n v="5.7322999999999999E-4"/>
    <n v="1.846929E-3"/>
    <n v="1.0612040000000001E-3"/>
    <n v="0"/>
    <n v="0"/>
    <n v="3.4813629999999999E-3"/>
    <n v="181468.3094"/>
  </r>
  <r>
    <n v="20450"/>
    <x v="37"/>
    <s v="Package 5, Variable Speed HP RTU or HP Boilers + Economizer + DCV + Energy Recovery"/>
    <b v="1"/>
    <n v="0.32973295000000002"/>
    <s v="Warehouse and Storage"/>
    <s v="GA, Bibb County"/>
    <s v="600001_1mil"/>
    <s v="Small Packaged Unit"/>
    <s v="gen3_t5_cfl"/>
    <s v="Georgia"/>
    <n v="5.273954861"/>
    <s v="A: Non Food-Service Buildings with Small Packaged Units"/>
    <n v="4.61586E-4"/>
    <n v="5.6568600000000003E-4"/>
    <n v="0"/>
    <n v="0"/>
    <n v="0"/>
    <n v="7.44201E-4"/>
    <n v="2.5385910000000002E-3"/>
    <n v="1.464171E-3"/>
    <n v="0"/>
    <n v="0"/>
    <n v="0"/>
    <n v="0"/>
    <n v="0"/>
    <n v="0"/>
    <n v="0"/>
    <n v="7.44201E-4"/>
    <n v="2.5385910000000002E-3"/>
    <n v="1.464171E-3"/>
    <n v="0"/>
    <n v="0"/>
    <n v="4.7469620000000004E-3"/>
    <n v="263786.36"/>
  </r>
  <r>
    <n v="28219"/>
    <x v="37"/>
    <s v="Package 5, Variable Speed HP RTU or HP Boilers + Economizer + DCV + Energy Recovery"/>
    <b v="0"/>
    <n v="8.3962187999999993E-2"/>
    <s v="Warehouse and Storage"/>
    <s v="GA, Bibb County"/>
    <s v="400001_600000"/>
    <s v="Residential Style Central Systems"/>
    <s v="gen5_led"/>
    <s v="Georgia"/>
    <n v="5.5665222219999997"/>
    <s v="H: Buildings with Residential Style Central Systems"/>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38"/>
    <s v="Comprehensive Geothermal Heat Pump Package, Hydronic GHP, Packaged GHP, or Console GHP"/>
    <b v="1"/>
    <n v="38.539275089999997"/>
    <s v="Warehouse and Storage"/>
    <s v="GA, Bibb County"/>
    <s v="8001_12000"/>
    <s v="Small Packaged Unit"/>
    <s v="gen4_led"/>
    <s v="Georgia"/>
    <n v="7.1269444440000003"/>
    <s v="A: Non Food-Service Buildings with Small Packaged Units"/>
    <n v="1.0603889999999999E-3"/>
    <n v="1.110113E-3"/>
    <n v="0"/>
    <n v="0"/>
    <n v="0"/>
    <n v="1.926131E-3"/>
    <n v="3.6663339999999998E-3"/>
    <n v="3.650992E-3"/>
    <n v="0"/>
    <n v="0"/>
    <n v="1.28579E-4"/>
    <n v="0"/>
    <n v="0"/>
    <n v="0"/>
    <n v="0"/>
    <n v="2.05471E-3"/>
    <n v="3.6663339999999998E-3"/>
    <n v="3.650992E-3"/>
    <n v="0"/>
    <n v="0"/>
    <n v="9.3720360000000003E-3"/>
    <n v="385392.75089999998"/>
  </r>
  <r>
    <n v="619"/>
    <x v="38"/>
    <s v="Comprehensive Geothermal Heat Pump Package, Hydronic GHP, Packaged GHP, or Console GHP"/>
    <b v="1"/>
    <n v="7.8598335940000004"/>
    <s v="Warehouse and Storage"/>
    <s v="GA, Bibb County"/>
    <s v="30001_40000"/>
    <s v="Small Packaged Unit"/>
    <s v="gen5_led"/>
    <s v="Georgia"/>
    <n v="6.1875396829999998"/>
    <s v="A: Non Food-Service Buildings with Small Packaged Units"/>
    <n v="5.8115399999999996E-4"/>
    <n v="6.8860500000000001E-4"/>
    <n v="0"/>
    <n v="0"/>
    <n v="0"/>
    <n v="1.9811690000000001E-3"/>
    <n v="2.3120839999999998E-3"/>
    <n v="1.447474E-3"/>
    <n v="0"/>
    <n v="0"/>
    <n v="6.7270700000000006E-5"/>
    <n v="0"/>
    <n v="0"/>
    <n v="0"/>
    <n v="0"/>
    <n v="2.0484399999999999E-3"/>
    <n v="2.3120839999999998E-3"/>
    <n v="1.447474E-3"/>
    <n v="0"/>
    <n v="0"/>
    <n v="5.807998E-3"/>
    <n v="275094.17580000003"/>
  </r>
  <r>
    <n v="621"/>
    <x v="38"/>
    <s v="Comprehensive Geothermal Heat Pump Package, Hydronic GHP, Packaged GHP, or Console GHP"/>
    <b v="1"/>
    <n v="45.917607580000002"/>
    <s v="Warehouse and Storage"/>
    <s v="GA, Bibb County"/>
    <s v="3001_8000"/>
    <s v="Small Packaged Unit"/>
    <s v="gen2_t8_halogen"/>
    <s v="Georgia"/>
    <n v="8.39040404"/>
    <s v="A: Non Food-Service Buildings with Small Packaged Units"/>
    <n v="8.11917E-4"/>
    <n v="8.6146699999999998E-4"/>
    <n v="0"/>
    <n v="0"/>
    <n v="0"/>
    <n v="1.53892E-3"/>
    <n v="2.6265220000000001E-3"/>
    <n v="3.0621720000000002E-3"/>
    <n v="0"/>
    <n v="0"/>
    <n v="2.61129E-6"/>
    <n v="0"/>
    <n v="0"/>
    <n v="0"/>
    <n v="0"/>
    <n v="1.5415310000000001E-3"/>
    <n v="2.6265220000000001E-3"/>
    <n v="3.0621720000000002E-3"/>
    <n v="0"/>
    <n v="0"/>
    <n v="7.2302260000000002E-3"/>
    <n v="252546.84169999999"/>
  </r>
  <r>
    <n v="622"/>
    <x v="38"/>
    <s v="Comprehensive Geothermal Heat Pump Package, Hydronic GHP, Packaged GHP, or Console GHP"/>
    <b v="1"/>
    <n v="5.4264087559999998"/>
    <s v="Warehouse and Storage"/>
    <s v="GA, Bibb County"/>
    <s v="52001_64000"/>
    <s v="Small Packaged Unit"/>
    <s v="gen2_t8_halogen"/>
    <s v="Georgia"/>
    <n v="5.5293582380000004"/>
    <s v="A: Non Food-Service Buildings with Small Packaged Units"/>
    <n v="5.7872800000000003E-4"/>
    <n v="7.0622899999999995E-4"/>
    <n v="0"/>
    <n v="0"/>
    <n v="0"/>
    <n v="1.2340179999999999E-3"/>
    <n v="2.749886E-3"/>
    <n v="1.9274819999999999E-3"/>
    <n v="0"/>
    <n v="0"/>
    <n v="2.6590599999999999E-5"/>
    <n v="0"/>
    <n v="0"/>
    <n v="0"/>
    <n v="0"/>
    <n v="1.260609E-3"/>
    <n v="2.749886E-3"/>
    <n v="1.9274819999999999E-3"/>
    <n v="0"/>
    <n v="0"/>
    <n v="5.9380279999999997E-3"/>
    <n v="314731.70789999998"/>
  </r>
  <r>
    <n v="623"/>
    <x v="38"/>
    <s v="Comprehensive Geothermal Heat Pump Package, Hydronic GHP, Packaged GHP, or Console GHP"/>
    <b v="1"/>
    <n v="3.2022472799999999"/>
    <s v="Warehouse and Storage"/>
    <s v="GA, Bibb County"/>
    <s v="70001_80000"/>
    <s v="Small Packaged Unit"/>
    <s v="gen2_t8_halogen"/>
    <s v="Georgia"/>
    <n v="6.4331111109999997"/>
    <s v="A: Non Food-Service Buildings with Small Packaged Units"/>
    <n v="5.1818299999999997E-4"/>
    <n v="6.2790299999999997E-4"/>
    <n v="0"/>
    <n v="0"/>
    <n v="0"/>
    <n v="1.123095E-3"/>
    <n v="2.4177360000000002E-3"/>
    <n v="1.7246E-3"/>
    <n v="0"/>
    <n v="0"/>
    <n v="6.4345099999999998E-6"/>
    <n v="0"/>
    <n v="0"/>
    <n v="0"/>
    <n v="0"/>
    <n v="1.129529E-3"/>
    <n v="2.4177360000000002E-3"/>
    <n v="1.7246E-3"/>
    <n v="0"/>
    <n v="0"/>
    <n v="5.2718640000000002E-3"/>
    <n v="240168.546"/>
  </r>
  <r>
    <n v="624"/>
    <x v="38"/>
    <s v="Comprehensive Geothermal Heat Pump Package, Hydronic GHP, Packaged GHP, or Console GHP"/>
    <b v="1"/>
    <n v="12.489080810000001"/>
    <s v="Warehouse and Storage"/>
    <s v="GA, Bibb County"/>
    <s v="12001_30000"/>
    <s v="Small Packaged Unit"/>
    <s v="gen5_led"/>
    <s v="Georgia"/>
    <n v="6.148544974"/>
    <s v="A: Non Food-Service Buildings with Small Packaged Units"/>
    <n v="5.5699199999999997E-4"/>
    <n v="6.5095300000000001E-4"/>
    <n v="0"/>
    <n v="0"/>
    <n v="0"/>
    <n v="1.3507619999999999E-3"/>
    <n v="2.43684E-3"/>
    <n v="1.6240860000000001E-3"/>
    <n v="0"/>
    <n v="0"/>
    <n v="9.0674200000000007E-5"/>
    <n v="0"/>
    <n v="0"/>
    <n v="0"/>
    <n v="0"/>
    <n v="1.4414359999999999E-3"/>
    <n v="2.43684E-3"/>
    <n v="1.6240860000000001E-3"/>
    <n v="0"/>
    <n v="0"/>
    <n v="5.5023620000000002E-3"/>
    <n v="262270.69709999999"/>
  </r>
  <r>
    <n v="3981"/>
    <x v="38"/>
    <s v="Comprehensive Geothermal Heat Pump Package, Hydronic GHP, Packaged GHP, or Console GHP"/>
    <b v="1"/>
    <n v="33.833494620000003"/>
    <s v="Warehouse and Storage"/>
    <s v="GA, Bibb County"/>
    <s v="1001_3000"/>
    <s v="Small Packaged Unit"/>
    <s v="gen5_led"/>
    <s v="Georgia"/>
    <n v="10.108333330000001"/>
    <s v="A: Non Food-Service Buildings with Small Packaged Units"/>
    <n v="2.6534799999999999E-4"/>
    <n v="2.7811399999999999E-4"/>
    <n v="0"/>
    <n v="0"/>
    <n v="0"/>
    <n v="5.87485E-4"/>
    <n v="7.26339E-4"/>
    <n v="1.0200820000000001E-3"/>
    <n v="0"/>
    <n v="0"/>
    <n v="0"/>
    <n v="0"/>
    <n v="0"/>
    <n v="0"/>
    <n v="0"/>
    <n v="5.87485E-4"/>
    <n v="7.26339E-4"/>
    <n v="1.0200820000000001E-3"/>
    <n v="0"/>
    <n v="0"/>
    <n v="2.3339070000000001E-3"/>
    <n v="67666.989239999995"/>
  </r>
  <r>
    <n v="4225"/>
    <x v="38"/>
    <s v="Comprehensive Geothermal Heat Pump Package, Hydronic GHP, Packaged GHP, or Console GHP"/>
    <b v="1"/>
    <n v="59.11710111"/>
    <s v="Warehouse and Storage"/>
    <s v="GA, Bibb County"/>
    <s v="_1000"/>
    <s v="Multizone CAV/VAV"/>
    <s v="gen2_t8_halogen"/>
    <s v="Georgia"/>
    <n v="13.39722222"/>
    <s v="D: Buildings with Hydronically Heated Multizone Systems"/>
    <n v="3.13481E-4"/>
    <n v="3.2202700000000001E-4"/>
    <n v="0"/>
    <n v="0"/>
    <n v="0"/>
    <n v="6.1299200000000003E-4"/>
    <n v="6.80231E-4"/>
    <n v="1.4092099999999999E-3"/>
    <n v="0"/>
    <n v="0"/>
    <n v="0"/>
    <n v="0"/>
    <n v="0"/>
    <n v="0"/>
    <n v="0"/>
    <n v="6.1299200000000003E-4"/>
    <n v="6.80231E-4"/>
    <n v="1.4092099999999999E-3"/>
    <n v="0"/>
    <n v="0"/>
    <n v="2.7024330000000002E-3"/>
    <n v="59117.101110000003"/>
  </r>
  <r>
    <n v="5292"/>
    <x v="38"/>
    <s v="Comprehensive Geothermal Heat Pump Package, Hydronic GHP, Packaged GHP, or Console GHP"/>
    <b v="1"/>
    <n v="0.61770916799999998"/>
    <s v="Warehouse and Storage"/>
    <s v="GA, Bibb County"/>
    <s v="200001_400000"/>
    <s v="Small Packaged Unit"/>
    <s v="gen4_led"/>
    <s v="Georgia"/>
    <n v="4.1599907409999997"/>
    <s v="A: Non Food-Service Buildings with Small Packaged Units"/>
    <n v="2.49714E-4"/>
    <n v="3.0934199999999999E-4"/>
    <n v="0"/>
    <n v="0"/>
    <n v="0"/>
    <n v="3.2393800000000001E-4"/>
    <n v="1.5829500000000001E-3"/>
    <n v="6.4483100000000001E-4"/>
    <n v="0"/>
    <n v="0"/>
    <n v="7.8693699999999995E-5"/>
    <n v="0"/>
    <n v="0"/>
    <n v="0"/>
    <n v="0"/>
    <n v="4.0263099999999997E-4"/>
    <n v="1.5829500000000001E-3"/>
    <n v="6.4483100000000001E-4"/>
    <n v="0"/>
    <n v="0"/>
    <n v="2.6304179999999998E-3"/>
    <n v="185312.75030000001"/>
  </r>
  <r>
    <n v="5294"/>
    <x v="38"/>
    <s v="Comprehensive Geothermal Heat Pump Package, Hydronic GHP, Packaged GHP, or Console GHP"/>
    <b v="1"/>
    <n v="2.1122781700000002"/>
    <s v="Warehouse and Storage"/>
    <s v="GA, Bibb County"/>
    <s v="100001_150000"/>
    <s v="Small Packaged Unit"/>
    <s v="gen2_t8_halogen"/>
    <s v="Georgia"/>
    <n v="5.1587333329999998"/>
    <s v="A: Non Food-Service Buildings with Small Packaged Units"/>
    <n v="4.8028399999999998E-4"/>
    <n v="5.5143200000000003E-4"/>
    <n v="0"/>
    <n v="0"/>
    <n v="0"/>
    <n v="8.2772900000000003E-4"/>
    <n v="2.2191559999999999E-3"/>
    <n v="1.5545940000000001E-3"/>
    <n v="0"/>
    <n v="0"/>
    <n v="4.6167400000000001E-5"/>
    <n v="0"/>
    <n v="0"/>
    <n v="0"/>
    <n v="0"/>
    <n v="8.7389599999999998E-4"/>
    <n v="2.2191559999999999E-3"/>
    <n v="1.5545940000000001E-3"/>
    <n v="0"/>
    <n v="0"/>
    <n v="4.6476269999999997E-3"/>
    <n v="264034.77130000002"/>
  </r>
  <r>
    <n v="5295"/>
    <x v="38"/>
    <s v="Comprehensive Geothermal Heat Pump Package, Hydronic GHP, Packaged GHP, or Console GHP"/>
    <b v="1"/>
    <n v="3.6561414889999999"/>
    <s v="Warehouse and Storage"/>
    <s v="GA, Bibb County"/>
    <s v="80001_100000"/>
    <s v="Small Packaged Unit"/>
    <s v="gen2_t8_halogen"/>
    <s v="Georgia"/>
    <n v="6.1927160490000004"/>
    <s v="A: Non Food-Service Buildings with Small Packaged Units"/>
    <n v="6.8409099999999995E-4"/>
    <n v="8.2413199999999999E-4"/>
    <n v="0"/>
    <n v="0"/>
    <n v="0"/>
    <n v="1.5269039999999999E-3"/>
    <n v="3.203165E-3"/>
    <n v="2.1380879999999998E-3"/>
    <n v="0"/>
    <n v="0"/>
    <n v="8.4901200000000006E-5"/>
    <n v="0"/>
    <n v="0"/>
    <n v="0"/>
    <n v="0"/>
    <n v="1.611805E-3"/>
    <n v="3.203165E-3"/>
    <n v="2.1380879999999998E-3"/>
    <n v="0"/>
    <n v="0"/>
    <n v="6.9530240000000004E-3"/>
    <n v="329052.734"/>
  </r>
  <r>
    <n v="5297"/>
    <x v="38"/>
    <s v="Comprehensive Geothermal Heat Pump Package, Hydronic GHP, Packaged GHP, or Console GHP"/>
    <b v="1"/>
    <n v="1.148646015"/>
    <s v="Warehouse and Storage"/>
    <s v="GA, Bibb County"/>
    <s v="150001_200000"/>
    <s v="Small Packaged Unit"/>
    <s v="gen4_led"/>
    <s v="Georgia"/>
    <n v="5.9213492060000004"/>
    <s v="A: Non Food-Service Buildings with Small Packaged Units"/>
    <n v="4.0650300000000001E-4"/>
    <n v="4.8279399999999999E-4"/>
    <n v="0"/>
    <n v="0"/>
    <n v="0"/>
    <n v="6.9899299999999997E-4"/>
    <n v="2.201756E-3"/>
    <n v="1.137861E-3"/>
    <n v="0"/>
    <n v="0"/>
    <n v="2.2743099999999999E-5"/>
    <n v="0"/>
    <n v="0"/>
    <n v="0"/>
    <n v="0"/>
    <n v="7.2173599999999995E-4"/>
    <n v="2.201756E-3"/>
    <n v="1.137861E-3"/>
    <n v="0"/>
    <n v="0"/>
    <n v="4.0613649999999999E-3"/>
    <n v="201013.0526"/>
  </r>
  <r>
    <n v="7187"/>
    <x v="38"/>
    <s v="Comprehensive Geothermal Heat Pump Package, Hydronic GHP, Packaged GHP, or Console GHP"/>
    <b v="1"/>
    <n v="0.94616560199999999"/>
    <s v="Warehouse and Storage"/>
    <s v="GA, Bibb County"/>
    <s v="40001_52000"/>
    <s v="Residential Style Central Systems"/>
    <s v="gen2_t8_halogen"/>
    <s v="Georgia"/>
    <n v="9.0852053139999995"/>
    <s v="H: Buildings with Residential Style Central Systems"/>
    <n v="1.3772E-4"/>
    <n v="1.6078500000000001E-4"/>
    <n v="0"/>
    <n v="0"/>
    <n v="0"/>
    <n v="6.6348299999999998E-4"/>
    <n v="3.8509999999999998E-4"/>
    <n v="3.0065000000000002E-4"/>
    <n v="0"/>
    <n v="0"/>
    <n v="0"/>
    <n v="0"/>
    <n v="0"/>
    <n v="0"/>
    <n v="0"/>
    <n v="6.6348299999999998E-4"/>
    <n v="3.8509999999999998E-4"/>
    <n v="3.0065000000000002E-4"/>
    <n v="0"/>
    <n v="0"/>
    <n v="1.3492319999999999E-3"/>
    <n v="43523.617700000003"/>
  </r>
  <r>
    <n v="18108"/>
    <x v="38"/>
    <s v="Comprehensive Geothermal Heat Pump Package, Hydronic GHP, Packaged GHP, or Console GHP"/>
    <b v="1"/>
    <n v="0.16497118999999999"/>
    <s v="Warehouse and Storage"/>
    <s v="GA, Bibb County"/>
    <s v="over_1mil"/>
    <s v="Multizone CAV/VAV"/>
    <s v="gen2_t8_halogen"/>
    <s v="Georgia"/>
    <n v="5.332002525"/>
    <s v="D: Buildings with Hydronically Heated Multizone Systems"/>
    <n v="3.1121000000000002E-4"/>
    <n v="3.9344E-4"/>
    <n v="0"/>
    <n v="0"/>
    <n v="0"/>
    <n v="3.93419E-4"/>
    <n v="1.846929E-3"/>
    <n v="1.0612040000000001E-3"/>
    <n v="0"/>
    <n v="0"/>
    <n v="0"/>
    <n v="0"/>
    <n v="0"/>
    <n v="0"/>
    <n v="0"/>
    <n v="3.93419E-4"/>
    <n v="1.846929E-3"/>
    <n v="1.0612040000000001E-3"/>
    <n v="0"/>
    <n v="0"/>
    <n v="3.3015520000000001E-3"/>
    <n v="181468.3094"/>
  </r>
  <r>
    <n v="20450"/>
    <x v="38"/>
    <s v="Comprehensive Geothermal Heat Pump Package, Hydronic GHP, Packaged GHP, or Console GHP"/>
    <b v="1"/>
    <n v="0.32973295000000002"/>
    <s v="Warehouse and Storage"/>
    <s v="GA, Bibb County"/>
    <s v="600001_1mil"/>
    <s v="Small Packaged Unit"/>
    <s v="gen3_t5_cfl"/>
    <s v="Georgia"/>
    <n v="5.4656736109999997"/>
    <s v="A: Non Food-Service Buildings with Small Packaged Units"/>
    <n v="4.8322799999999999E-4"/>
    <n v="5.8624999999999997E-4"/>
    <n v="0"/>
    <n v="0"/>
    <n v="0"/>
    <n v="9.16762E-4"/>
    <n v="2.5385910000000002E-3"/>
    <n v="1.464171E-3"/>
    <n v="0"/>
    <n v="0"/>
    <n v="0"/>
    <n v="0"/>
    <n v="0"/>
    <n v="0"/>
    <n v="0"/>
    <n v="9.16762E-4"/>
    <n v="2.5385910000000002E-3"/>
    <n v="1.464171E-3"/>
    <n v="0"/>
    <n v="0"/>
    <n v="4.9195239999999998E-3"/>
    <n v="263786.36"/>
  </r>
  <r>
    <n v="28219"/>
    <x v="38"/>
    <s v="Comprehensive Geothermal Heat Pump Package, Hydronic GHP, Packaged GHP, or Console GHP"/>
    <b v="1"/>
    <n v="8.3962187999999993E-2"/>
    <s v="Warehouse and Storage"/>
    <s v="GA, Bibb County"/>
    <s v="400001_600000"/>
    <s v="Residential Style Central Systems"/>
    <s v="gen5_led"/>
    <s v="Georgia"/>
    <n v="5.7130555559999996"/>
    <s v="H: Buildings with Residential Style Central Systems"/>
    <n v="8.0063100000000003E-5"/>
    <n v="9.7523399999999995E-5"/>
    <n v="0"/>
    <n v="0"/>
    <n v="0"/>
    <n v="2.19049E-4"/>
    <n v="4.13316E-4"/>
    <n v="1.8600299999999999E-4"/>
    <n v="0"/>
    <n v="0"/>
    <n v="0"/>
    <n v="0"/>
    <n v="0"/>
    <n v="0"/>
    <n v="0"/>
    <n v="2.19049E-4"/>
    <n v="4.13316E-4"/>
    <n v="1.8600299999999999E-4"/>
    <n v="0"/>
    <n v="0"/>
    <n v="8.18369E-4"/>
    <n v="41981.093860000001"/>
  </r>
  <r>
    <n v="617"/>
    <x v="39"/>
    <s v="Package 6, Demand Flexibility, Lighting + Thermostat Control, Load Shed for Daily Bldg Peak Reduction"/>
    <b v="1"/>
    <n v="38.539275089999997"/>
    <s v="Warehouse and Storage"/>
    <s v="GA, Bibb County"/>
    <s v="8001_12000"/>
    <s v="Small Packaged Unit"/>
    <s v="gen4_led"/>
    <s v="Georgia"/>
    <n v="9.4686111109999995"/>
    <s v="A: Non Food-Service Buildings with Small Packaged Units"/>
    <n v="1.297762E-3"/>
    <n v="1.3795280000000001E-3"/>
    <n v="0"/>
    <n v="0"/>
    <n v="0"/>
    <n v="3.283153E-3"/>
    <n v="3.6663339999999998E-3"/>
    <n v="3.5103589999999998E-3"/>
    <n v="0"/>
    <n v="0"/>
    <n v="1.9918819999999999E-3"/>
    <n v="0"/>
    <n v="0"/>
    <n v="0"/>
    <n v="0"/>
    <n v="5.275035E-3"/>
    <n v="3.6663339999999998E-3"/>
    <n v="3.5103589999999998E-3"/>
    <n v="0"/>
    <n v="0"/>
    <n v="1.2451362000000001E-2"/>
    <n v="385392.75089999998"/>
  </r>
  <r>
    <n v="619"/>
    <x v="39"/>
    <s v="Package 6, Demand Flexibility, Lighting + Thermostat Control, Load Shed for Daily Bldg Peak Reduction"/>
    <b v="1"/>
    <n v="7.8598335940000004"/>
    <s v="Warehouse and Storage"/>
    <s v="GA, Bibb County"/>
    <s v="30001_40000"/>
    <s v="Small Packaged Unit"/>
    <s v="gen5_led"/>
    <s v="Georgia"/>
    <n v="8.9205555560000001"/>
    <s v="A: Non Food-Service Buildings with Small Packaged Units"/>
    <n v="8.3705599999999998E-4"/>
    <n v="9.7694300000000008E-4"/>
    <n v="0"/>
    <n v="0"/>
    <n v="0"/>
    <n v="4.3042790000000003E-3"/>
    <n v="2.3120839999999998E-3"/>
    <n v="1.3578539999999999E-3"/>
    <n v="0"/>
    <n v="0"/>
    <n v="3.9915399999999998E-4"/>
    <n v="0"/>
    <n v="0"/>
    <n v="0"/>
    <n v="0"/>
    <n v="4.7034329999999999E-3"/>
    <n v="2.3120839999999998E-3"/>
    <n v="1.3578539999999999E-3"/>
    <n v="0"/>
    <n v="0"/>
    <n v="8.3733709999999992E-3"/>
    <n v="275094.17580000003"/>
  </r>
  <r>
    <n v="621"/>
    <x v="39"/>
    <s v="Package 6, Demand Flexibility, Lighting + Thermostat Control, Load Shed for Daily Bldg Peak Reduction"/>
    <b v="1"/>
    <n v="45.917607580000002"/>
    <s v="Warehouse and Storage"/>
    <s v="GA, Bibb County"/>
    <s v="3001_8000"/>
    <s v="Small Packaged Unit"/>
    <s v="gen2_t8_halogen"/>
    <s v="Georgia"/>
    <n v="10.393434340000001"/>
    <s v="A: Non Food-Service Buildings with Small Packaged Units"/>
    <n v="9.6350799999999996E-4"/>
    <n v="1.0459270000000001E-3"/>
    <n v="0"/>
    <n v="0"/>
    <n v="0"/>
    <n v="2.9725179999999999E-3"/>
    <n v="2.6265220000000001E-3"/>
    <n v="2.9490160000000001E-3"/>
    <n v="0"/>
    <n v="0"/>
    <n v="4.0779599999999998E-4"/>
    <n v="0"/>
    <n v="0"/>
    <n v="0"/>
    <n v="0"/>
    <n v="3.3803140000000001E-3"/>
    <n v="2.6265220000000001E-3"/>
    <n v="2.9490160000000001E-3"/>
    <n v="0"/>
    <n v="0"/>
    <n v="8.9562879999999997E-3"/>
    <n v="252546.84169999999"/>
  </r>
  <r>
    <n v="622"/>
    <x v="39"/>
    <s v="Package 6, Demand Flexibility, Lighting + Thermostat Control, Load Shed for Daily Bldg Peak Reduction"/>
    <b v="1"/>
    <n v="5.4264087559999998"/>
    <s v="Warehouse and Storage"/>
    <s v="GA, Bibb County"/>
    <s v="52001_64000"/>
    <s v="Small Packaged Unit"/>
    <s v="gen2_t8_halogen"/>
    <s v="Georgia"/>
    <n v="5.7013409959999999"/>
    <s v="A: Non Food-Service Buildings with Small Packaged Units"/>
    <n v="5.7478100000000001E-4"/>
    <n v="7.0476299999999996E-4"/>
    <n v="0"/>
    <n v="0"/>
    <n v="0"/>
    <n v="1.118038E-3"/>
    <n v="2.749886E-3"/>
    <n v="1.7797679999999999E-3"/>
    <n v="0"/>
    <n v="0"/>
    <n v="4.7502999999999998E-4"/>
    <n v="0"/>
    <n v="0"/>
    <n v="0"/>
    <n v="0"/>
    <n v="1.593068E-3"/>
    <n v="2.749886E-3"/>
    <n v="1.7797679999999999E-3"/>
    <n v="0"/>
    <n v="0"/>
    <n v="6.1227219999999997E-3"/>
    <n v="314731.70789999998"/>
  </r>
  <r>
    <n v="623"/>
    <x v="39"/>
    <s v="Package 6, Demand Flexibility, Lighting + Thermostat Control, Load Shed for Daily Bldg Peak Reduction"/>
    <b v="1"/>
    <n v="3.2022472799999999"/>
    <s v="Warehouse and Storage"/>
    <s v="GA, Bibb County"/>
    <s v="70001_80000"/>
    <s v="Small Packaged Unit"/>
    <s v="gen2_t8_halogen"/>
    <s v="Georgia"/>
    <n v="8.1146666669999998"/>
    <s v="A: Non Food-Service Buildings with Small Packaged Units"/>
    <n v="6.5376900000000001E-4"/>
    <n v="7.7711999999999996E-4"/>
    <n v="0"/>
    <n v="0"/>
    <n v="0"/>
    <n v="2.3253150000000001E-3"/>
    <n v="2.4177360000000002E-3"/>
    <n v="1.6139380000000001E-3"/>
    <n v="0"/>
    <n v="0"/>
    <n v="2.9289099999999998E-4"/>
    <n v="0"/>
    <n v="0"/>
    <n v="0"/>
    <n v="0"/>
    <n v="2.618207E-3"/>
    <n v="2.4177360000000002E-3"/>
    <n v="1.6139380000000001E-3"/>
    <n v="0"/>
    <n v="0"/>
    <n v="6.6498809999999998E-3"/>
    <n v="240168.546"/>
  </r>
  <r>
    <n v="624"/>
    <x v="39"/>
    <s v="Package 6, Demand Flexibility, Lighting + Thermostat Control, Load Shed for Daily Bldg Peak Reduction"/>
    <b v="1"/>
    <n v="12.489080810000001"/>
    <s v="Warehouse and Storage"/>
    <s v="GA, Bibb County"/>
    <s v="12001_30000"/>
    <s v="Small Packaged Unit"/>
    <s v="gen5_led"/>
    <s v="Georgia"/>
    <n v="6.7334656080000004"/>
    <s v="A: Non Food-Service Buildings with Small Packaged Units"/>
    <n v="5.5690000000000004E-4"/>
    <n v="6.5619599999999995E-4"/>
    <n v="0"/>
    <n v="0"/>
    <n v="0"/>
    <n v="8.64009E-4"/>
    <n v="2.43684E-3"/>
    <n v="1.542882E-3"/>
    <n v="0"/>
    <n v="0"/>
    <n v="1.1820789999999999E-3"/>
    <n v="0"/>
    <n v="0"/>
    <n v="0"/>
    <n v="0"/>
    <n v="2.0460880000000002E-3"/>
    <n v="2.43684E-3"/>
    <n v="1.542882E-3"/>
    <n v="0"/>
    <n v="0"/>
    <n v="6.0258100000000004E-3"/>
    <n v="262270.69709999999"/>
  </r>
  <r>
    <n v="3981"/>
    <x v="39"/>
    <s v="Package 6, Demand Flexibility, Lighting + Thermostat Control, Load Shed for Daily Bldg Peak Reduction"/>
    <b v="1"/>
    <n v="33.833494620000003"/>
    <s v="Warehouse and Storage"/>
    <s v="GA, Bibb County"/>
    <s v="1001_3000"/>
    <s v="Small Packaged Unit"/>
    <s v="gen5_led"/>
    <s v="Georgia"/>
    <n v="10.7125"/>
    <s v="A: Non Food-Service Buildings with Small Packaged Units"/>
    <n v="2.7699700000000002E-4"/>
    <n v="2.9476099999999999E-4"/>
    <n v="0"/>
    <n v="0"/>
    <n v="0"/>
    <n v="7.4686299999999995E-4"/>
    <n v="7.26339E-4"/>
    <n v="1.0008409999999999E-3"/>
    <n v="0"/>
    <n v="0"/>
    <n v="0"/>
    <n v="0"/>
    <n v="0"/>
    <n v="0"/>
    <n v="0"/>
    <n v="7.4686299999999995E-4"/>
    <n v="7.26339E-4"/>
    <n v="1.0008409999999999E-3"/>
    <n v="0"/>
    <n v="0"/>
    <n v="2.473402E-3"/>
    <n v="67666.989239999995"/>
  </r>
  <r>
    <n v="4225"/>
    <x v="39"/>
    <s v="Package 6, Demand Flexibility, Lighting + Thermostat Control, Load Shed for Daily Bldg Peak Reduction"/>
    <b v="1"/>
    <n v="59.11710111"/>
    <s v="Warehouse and Storage"/>
    <s v="GA, Bibb County"/>
    <s v="_1000"/>
    <s v="Multizone CAV/VAV"/>
    <s v="gen2_t8_halogen"/>
    <s v="Georgia"/>
    <n v="22.366666670000001"/>
    <s v="D: Buildings with Hydronically Heated Multizone Systems"/>
    <n v="4.3916700000000002E-4"/>
    <n v="4.5267199999999999E-4"/>
    <n v="0"/>
    <n v="0"/>
    <n v="0"/>
    <n v="8.2703500000000005E-4"/>
    <n v="6.80231E-4"/>
    <n v="1.381754E-3"/>
    <n v="0"/>
    <n v="0"/>
    <n v="1.6232530000000001E-3"/>
    <n v="0"/>
    <n v="0"/>
    <n v="0"/>
    <n v="0"/>
    <n v="2.4502880000000001E-3"/>
    <n v="6.80231E-4"/>
    <n v="1.381754E-3"/>
    <n v="0"/>
    <n v="0"/>
    <n v="4.5117129999999997E-3"/>
    <n v="59117.101110000003"/>
  </r>
  <r>
    <n v="5292"/>
    <x v="39"/>
    <s v="Package 6, Demand Flexibility, Lighting + Thermostat Control, Load Shed for Daily Bldg Peak Reduction"/>
    <b v="1"/>
    <n v="0.61770916799999998"/>
    <s v="Warehouse and Storage"/>
    <s v="GA, Bibb County"/>
    <s v="200001_400000"/>
    <s v="Small Packaged Unit"/>
    <s v="gen4_led"/>
    <s v="Georgia"/>
    <n v="4.06162037"/>
    <s v="A: Non Food-Service Buildings with Small Packaged Units"/>
    <n v="2.3973700000000001E-4"/>
    <n v="3.0056899999999999E-4"/>
    <n v="0"/>
    <n v="0"/>
    <n v="0"/>
    <n v="3.0307700000000001E-4"/>
    <n v="1.5829500000000001E-3"/>
    <n v="5.77507E-4"/>
    <n v="0"/>
    <n v="0"/>
    <n v="1.04677E-4"/>
    <n v="0"/>
    <n v="0"/>
    <n v="0"/>
    <n v="0"/>
    <n v="4.0775400000000003E-4"/>
    <n v="1.5829500000000001E-3"/>
    <n v="5.77507E-4"/>
    <n v="0"/>
    <n v="0"/>
    <n v="2.5682169999999998E-3"/>
    <n v="185312.75030000001"/>
  </r>
  <r>
    <n v="5294"/>
    <x v="39"/>
    <s v="Package 6, Demand Flexibility, Lighting + Thermostat Control, Load Shed for Daily Bldg Peak Reduction"/>
    <b v="1"/>
    <n v="2.1122781700000002"/>
    <s v="Warehouse and Storage"/>
    <s v="GA, Bibb County"/>
    <s v="100001_150000"/>
    <s v="Small Packaged Unit"/>
    <s v="gen2_t8_halogen"/>
    <s v="Georgia"/>
    <n v="5.335955556"/>
    <s v="A: Non Food-Service Buildings with Small Packaged Units"/>
    <n v="4.7514200000000001E-4"/>
    <n v="5.4545400000000001E-4"/>
    <n v="0"/>
    <n v="0"/>
    <n v="0"/>
    <n v="6.3369000000000001E-4"/>
    <n v="2.2191559999999999E-3"/>
    <n v="1.430667E-3"/>
    <n v="0"/>
    <n v="0"/>
    <n v="5.23797E-4"/>
    <n v="0"/>
    <n v="0"/>
    <n v="0"/>
    <n v="0"/>
    <n v="1.157487E-3"/>
    <n v="2.2191559999999999E-3"/>
    <n v="1.430667E-3"/>
    <n v="0"/>
    <n v="0"/>
    <n v="4.807291E-3"/>
    <n v="264034.77130000002"/>
  </r>
  <r>
    <n v="5295"/>
    <x v="39"/>
    <s v="Package 6, Demand Flexibility, Lighting + Thermostat Control, Load Shed for Daily Bldg Peak Reduction"/>
    <b v="1"/>
    <n v="3.6561414889999999"/>
    <s v="Warehouse and Storage"/>
    <s v="GA, Bibb County"/>
    <s v="80001_100000"/>
    <s v="Small Packaged Unit"/>
    <s v="gen2_t8_halogen"/>
    <s v="Georgia"/>
    <n v="6.6397839510000001"/>
    <s v="A: Non Food-Service Buildings with Small Packaged Units"/>
    <n v="6.8242499999999996E-4"/>
    <n v="8.2753199999999996E-4"/>
    <n v="0"/>
    <n v="0"/>
    <n v="0"/>
    <n v="1.1055520000000001E-3"/>
    <n v="3.203165E-3"/>
    <n v="1.9836720000000001E-3"/>
    <n v="0"/>
    <n v="0"/>
    <n v="1.1625909999999999E-3"/>
    <n v="0"/>
    <n v="0"/>
    <n v="0"/>
    <n v="0"/>
    <n v="2.2681429999999998E-3"/>
    <n v="3.203165E-3"/>
    <n v="1.9836720000000001E-3"/>
    <n v="0"/>
    <n v="0"/>
    <n v="7.4549799999999999E-3"/>
    <n v="329052.734"/>
  </r>
  <r>
    <n v="5297"/>
    <x v="39"/>
    <s v="Package 6, Demand Flexibility, Lighting + Thermostat Control, Load Shed for Daily Bldg Peak Reduction"/>
    <b v="1"/>
    <n v="1.148646015"/>
    <s v="Warehouse and Storage"/>
    <s v="GA, Bibb County"/>
    <s v="150001_200000"/>
    <s v="Small Packaged Unit"/>
    <s v="gen4_led"/>
    <s v="Georgia"/>
    <n v="6.215809524"/>
    <s v="A: Non Food-Service Buildings with Small Packaged Units"/>
    <n v="4.09622E-4"/>
    <n v="4.8934300000000005E-4"/>
    <n v="0"/>
    <n v="0"/>
    <n v="0"/>
    <n v="6.3958199999999998E-4"/>
    <n v="2.201756E-3"/>
    <n v="1.0646130000000001E-3"/>
    <n v="0"/>
    <n v="0"/>
    <n v="3.5735699999999999E-4"/>
    <n v="0"/>
    <n v="0"/>
    <n v="0"/>
    <n v="0"/>
    <n v="9.9693900000000007E-4"/>
    <n v="2.201756E-3"/>
    <n v="1.0646130000000001E-3"/>
    <n v="0"/>
    <n v="0"/>
    <n v="4.2633310000000004E-3"/>
    <n v="201013.0526"/>
  </r>
  <r>
    <n v="7187"/>
    <x v="39"/>
    <s v="Package 6, Demand Flexibility, Lighting + Thermostat Control, Load Shed for Daily Bldg Peak Reduction"/>
    <b v="1"/>
    <n v="0.94616560199999999"/>
    <s v="Warehouse and Storage"/>
    <s v="GA, Bibb County"/>
    <s v="40001_52000"/>
    <s v="Residential Style Central Systems"/>
    <s v="gen2_t8_halogen"/>
    <s v="Georgia"/>
    <n v="7.3447463769999999"/>
    <s v="H: Buildings with Residential Style Central Systems"/>
    <n v="9.8726299999999997E-5"/>
    <n v="1.2310700000000001E-4"/>
    <n v="0"/>
    <n v="0"/>
    <n v="0"/>
    <n v="2.9409400000000001E-4"/>
    <n v="3.8509999999999998E-4"/>
    <n v="2.8021200000000001E-4"/>
    <n v="0"/>
    <n v="0"/>
    <n v="1.3136199999999999E-4"/>
    <n v="0"/>
    <n v="0"/>
    <n v="0"/>
    <n v="0"/>
    <n v="4.25456E-4"/>
    <n v="3.8509999999999998E-4"/>
    <n v="2.8021200000000001E-4"/>
    <n v="0"/>
    <n v="0"/>
    <n v="1.090759E-3"/>
    <n v="43523.617700000003"/>
  </r>
  <r>
    <n v="18108"/>
    <x v="39"/>
    <s v="Package 6, Demand Flexibility, Lighting + Thermostat Control, Load Shed for Daily Bldg Peak Reduction"/>
    <b v="1"/>
    <n v="0.16497118999999999"/>
    <s v="Warehouse and Storage"/>
    <s v="GA, Bibb County"/>
    <s v="over_1mil"/>
    <s v="Multizone CAV/VAV"/>
    <s v="gen2_t8_halogen"/>
    <s v="Georgia"/>
    <n v="5.8587853540000001"/>
    <s v="D: Buildings with Hydronically Heated Multizone Systems"/>
    <n v="3.3619500000000002E-4"/>
    <n v="4.1492699999999999E-4"/>
    <n v="0"/>
    <n v="0"/>
    <n v="0"/>
    <n v="4.7113299999999999E-4"/>
    <n v="1.846929E-3"/>
    <n v="9.7764599999999998E-4"/>
    <n v="0"/>
    <n v="0"/>
    <n v="3.3202600000000002E-4"/>
    <n v="0"/>
    <n v="0"/>
    <n v="0"/>
    <n v="0"/>
    <n v="8.0315900000000001E-4"/>
    <n v="1.846929E-3"/>
    <n v="9.7764599999999998E-4"/>
    <n v="0"/>
    <n v="0"/>
    <n v="3.6277340000000001E-3"/>
    <n v="181468.3094"/>
  </r>
  <r>
    <n v="20450"/>
    <x v="39"/>
    <s v="Package 6, Demand Flexibility, Lighting + Thermostat Control, Load Shed for Daily Bldg Peak Reduction"/>
    <b v="1"/>
    <n v="0.32973295000000002"/>
    <s v="Warehouse and Storage"/>
    <s v="GA, Bibb County"/>
    <s v="600001_1mil"/>
    <s v="Small Packaged Unit"/>
    <s v="gen3_t5_cfl"/>
    <s v="Georgia"/>
    <n v="5.5758923610000002"/>
    <s v="A: Non Food-Service Buildings with Small Packaged Units"/>
    <n v="5.0082999999999996E-4"/>
    <n v="5.9807199999999995E-4"/>
    <n v="0"/>
    <n v="0"/>
    <n v="0"/>
    <n v="1.1355339999999999E-3"/>
    <n v="2.5385910000000002E-3"/>
    <n v="1.344605E-3"/>
    <n v="0"/>
    <n v="0"/>
    <n v="0"/>
    <n v="0"/>
    <n v="0"/>
    <n v="0"/>
    <n v="0"/>
    <n v="1.1355339999999999E-3"/>
    <n v="2.5385910000000002E-3"/>
    <n v="1.344605E-3"/>
    <n v="0"/>
    <n v="0"/>
    <n v="5.0187290000000004E-3"/>
    <n v="263786.36"/>
  </r>
  <r>
    <n v="28219"/>
    <x v="39"/>
    <s v="Package 6, Demand Flexibility, Lighting + Thermostat Control, Load Shed for Daily Bldg Peak Reduction"/>
    <b v="1"/>
    <n v="8.3962187999999993E-2"/>
    <s v="Warehouse and Storage"/>
    <s v="GA, Bibb County"/>
    <s v="400001_600000"/>
    <s v="Residential Style Central Systems"/>
    <s v="gen5_led"/>
    <s v="Georgia"/>
    <n v="5.3379944439999996"/>
    <s v="H: Buildings with Residential Style Central Systems"/>
    <n v="6.8729100000000006E-5"/>
    <n v="8.8033899999999998E-5"/>
    <n v="0"/>
    <n v="0"/>
    <n v="0"/>
    <n v="1.1555199999999999E-4"/>
    <n v="4.13316E-4"/>
    <n v="1.7680899999999999E-4"/>
    <n v="0"/>
    <n v="0"/>
    <n v="5.8967E-5"/>
    <n v="0"/>
    <n v="0"/>
    <n v="0"/>
    <n v="0"/>
    <n v="1.7451899999999999E-4"/>
    <n v="4.13316E-4"/>
    <n v="1.7680899999999999E-4"/>
    <n v="0"/>
    <n v="0"/>
    <n v="7.6464299999999996E-4"/>
    <n v="41981.093860000001"/>
  </r>
  <r>
    <m/>
    <x v="40"/>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81">
  <r>
    <n v="34366"/>
    <x v="0"/>
    <x v="0"/>
    <b v="1"/>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0"/>
    <x v="0"/>
    <b v="1"/>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0"/>
    <x v="0"/>
    <b v="1"/>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0"/>
    <x v="0"/>
    <b v="1"/>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0"/>
    <x v="0"/>
    <b v="1"/>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0"/>
    <x v="0"/>
    <b v="1"/>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0"/>
    <x v="0"/>
    <b v="1"/>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0"/>
    <x v="0"/>
    <b v="1"/>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0"/>
    <x v="0"/>
    <b v="1"/>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0"/>
    <x v="0"/>
    <b v="1"/>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0"/>
    <x v="0"/>
    <b v="1"/>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0"/>
    <x v="0"/>
    <b v="1"/>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
    <x v="1"/>
    <b v="1"/>
    <n v="1.3191171639999999"/>
    <x v="0"/>
    <x v="0"/>
    <x v="0"/>
    <x v="0"/>
    <x v="0"/>
    <x v="0"/>
    <n v="15.809682540000001"/>
    <x v="0"/>
    <n v="2.1121200000000001E-4"/>
    <n v="2.46295E-4"/>
    <n v="0"/>
    <n v="0"/>
    <n v="0"/>
    <n v="7.2006200000000005E-4"/>
    <n v="1.16501E-4"/>
    <n v="5.3403299999999995E-4"/>
    <n v="8.2868700000000002E-5"/>
    <n v="7.2491300000000002E-5"/>
    <n v="7.0583400000000002E-4"/>
    <n v="1.3468E-4"/>
    <n v="1.2412799999999999E-4"/>
    <n v="0"/>
    <n v="0"/>
    <n v="1.4258960000000001E-3"/>
    <n v="2.5118200000000002E-4"/>
    <n v="5.3403299999999995E-4"/>
    <n v="8.2868700000000002E-5"/>
    <n v="1.9661900000000001E-4"/>
    <n v="2.4905859999999999E-3"/>
    <n v="46169.100729999998"/>
  </r>
  <r>
    <n v="34367"/>
    <x v="1"/>
    <x v="1"/>
    <b v="1"/>
    <n v="2.3970843949999998"/>
    <x v="0"/>
    <x v="0"/>
    <x v="1"/>
    <x v="0"/>
    <x v="1"/>
    <x v="0"/>
    <n v="18.231340580000001"/>
    <x v="0"/>
    <n v="5.4552500000000005E-4"/>
    <n v="6.6807699999999999E-4"/>
    <n v="0"/>
    <n v="0"/>
    <n v="0"/>
    <n v="2.485452E-3"/>
    <n v="1.6158399999999999E-4"/>
    <n v="1.045732E-3"/>
    <n v="1.51201E-4"/>
    <n v="1.6281100000000001E-4"/>
    <n v="2.5558159999999998E-3"/>
    <n v="0"/>
    <n v="2.9679100000000003E-4"/>
    <n v="0"/>
    <n v="0"/>
    <n v="5.0412670000000003E-3"/>
    <n v="1.6158399999999999E-4"/>
    <n v="1.045732E-3"/>
    <n v="1.51201E-4"/>
    <n v="4.5960199999999998E-4"/>
    <n v="6.8594110000000002E-3"/>
    <n v="110265.88219999999"/>
  </r>
  <r>
    <n v="34368"/>
    <x v="1"/>
    <x v="1"/>
    <b v="1"/>
    <n v="0.81784278099999996"/>
    <x v="0"/>
    <x v="0"/>
    <x v="2"/>
    <x v="0"/>
    <x v="0"/>
    <x v="0"/>
    <n v="18.28536484"/>
    <x v="0"/>
    <n v="2.7148500000000002E-4"/>
    <n v="3.6314000000000002E-4"/>
    <n v="0"/>
    <n v="0"/>
    <n v="0"/>
    <n v="1.762703E-3"/>
    <n v="1.7483900000000001E-4"/>
    <n v="3.7350600000000001E-4"/>
    <n v="5.5059999999999998E-5"/>
    <n v="2.07047E-4"/>
    <n v="6.8176599999999999E-4"/>
    <n v="1.63893E-4"/>
    <n v="0"/>
    <n v="0"/>
    <n v="0"/>
    <n v="2.4444689999999999E-3"/>
    <n v="3.3873200000000001E-4"/>
    <n v="3.7350600000000001E-4"/>
    <n v="5.5059999999999998E-5"/>
    <n v="2.07047E-4"/>
    <n v="3.4188130000000001E-3"/>
    <n v="54795.466330000003"/>
  </r>
  <r>
    <n v="34369"/>
    <x v="1"/>
    <x v="1"/>
    <b v="1"/>
    <n v="2.2512021679999998"/>
    <x v="0"/>
    <x v="0"/>
    <x v="3"/>
    <x v="0"/>
    <x v="0"/>
    <x v="0"/>
    <n v="18.477825670000001"/>
    <x v="0"/>
    <n v="7.3514200000000004E-4"/>
    <n v="9.0034499999999999E-4"/>
    <n v="0"/>
    <n v="0"/>
    <n v="0"/>
    <n v="4.6595500000000002E-3"/>
    <n v="4.3564299999999999E-4"/>
    <n v="1.2789780000000001E-3"/>
    <n v="1.5136699999999999E-4"/>
    <n v="1.6570500000000001E-4"/>
    <n v="1.1984299999999999E-3"/>
    <n v="0"/>
    <n v="3.4261300000000002E-4"/>
    <n v="0"/>
    <n v="0"/>
    <n v="5.8579790000000001E-3"/>
    <n v="4.3564299999999999E-4"/>
    <n v="1.2789780000000001E-3"/>
    <n v="1.5136699999999999E-4"/>
    <n v="5.0831800000000001E-4"/>
    <n v="8.2322850000000006E-3"/>
    <n v="130569.7258"/>
  </r>
  <r>
    <n v="34370"/>
    <x v="1"/>
    <x v="1"/>
    <b v="1"/>
    <n v="0.29874925600000002"/>
    <x v="0"/>
    <x v="0"/>
    <x v="4"/>
    <x v="0"/>
    <x v="1"/>
    <x v="0"/>
    <n v="17.884311109999999"/>
    <x v="0"/>
    <n v="1.78118E-4"/>
    <n v="2.2556099999999999E-4"/>
    <n v="0"/>
    <n v="0"/>
    <n v="0"/>
    <n v="1.0179869999999999E-3"/>
    <n v="5.8676299999999999E-5"/>
    <n v="2.5695900000000002E-4"/>
    <n v="1.9863700000000001E-5"/>
    <n v="4.6627900000000001E-5"/>
    <n v="7.82418E-4"/>
    <n v="0"/>
    <n v="9.6322400000000005E-5"/>
    <n v="0"/>
    <n v="0"/>
    <n v="1.8004060000000001E-3"/>
    <n v="5.8676299999999999E-5"/>
    <n v="2.5695900000000002E-4"/>
    <n v="1.9863700000000001E-5"/>
    <n v="1.4295000000000001E-4"/>
    <n v="2.278852E-3"/>
    <n v="37343.656969999996"/>
  </r>
  <r>
    <n v="34371"/>
    <x v="1"/>
    <x v="1"/>
    <b v="1"/>
    <n v="0.95432607199999997"/>
    <x v="0"/>
    <x v="0"/>
    <x v="5"/>
    <x v="0"/>
    <x v="1"/>
    <x v="0"/>
    <n v="30.610481480000001"/>
    <x v="0"/>
    <n v="6.2035300000000003E-4"/>
    <n v="7.0793199999999998E-4"/>
    <n v="0"/>
    <n v="0"/>
    <n v="0"/>
    <n v="3.005878E-3"/>
    <n v="1.40925E-4"/>
    <n v="6.7519300000000004E-4"/>
    <n v="6.2448500000000004E-5"/>
    <n v="9.7010500000000002E-5"/>
    <n v="3.305484E-3"/>
    <n v="0"/>
    <n v="1.8882E-4"/>
    <n v="0"/>
    <n v="0"/>
    <n v="6.3113609999999997E-3"/>
    <n v="1.40925E-4"/>
    <n v="6.7519300000000004E-4"/>
    <n v="6.2448500000000004E-5"/>
    <n v="2.8582999999999999E-4"/>
    <n v="7.4757579999999999E-3"/>
    <n v="71574.455369999996"/>
  </r>
  <r>
    <n v="34373"/>
    <x v="1"/>
    <x v="1"/>
    <b v="1"/>
    <n v="0.55594026500000004"/>
    <x v="0"/>
    <x v="0"/>
    <x v="6"/>
    <x v="0"/>
    <x v="0"/>
    <x v="0"/>
    <n v="17.030648150000001"/>
    <x v="0"/>
    <n v="2.1742300000000001E-4"/>
    <n v="3.0781599999999998E-4"/>
    <n v="0"/>
    <n v="0"/>
    <n v="0"/>
    <n v="1.6978200000000001E-3"/>
    <n v="6.7099200000000003E-5"/>
    <n v="3.02684E-4"/>
    <n v="3.6974699999999997E-5"/>
    <n v="6.4317000000000001E-5"/>
    <n v="6.1379399999999997E-4"/>
    <n v="0"/>
    <n v="1.2487699999999999E-4"/>
    <n v="0"/>
    <n v="0"/>
    <n v="2.311614E-3"/>
    <n v="6.7099200000000003E-5"/>
    <n v="3.02684E-4"/>
    <n v="3.6974699999999997E-5"/>
    <n v="1.89194E-4"/>
    <n v="2.9075609999999999E-3"/>
    <n v="50034.623809999997"/>
  </r>
  <r>
    <n v="42214"/>
    <x v="1"/>
    <x v="1"/>
    <b v="1"/>
    <n v="1.7620470690000001"/>
    <x v="0"/>
    <x v="0"/>
    <x v="7"/>
    <x v="1"/>
    <x v="1"/>
    <x v="0"/>
    <n v="15.50171958"/>
    <x v="1"/>
    <n v="1.8149099999999999E-4"/>
    <n v="2.2606899999999999E-4"/>
    <n v="0"/>
    <n v="0"/>
    <n v="0"/>
    <n v="1.048003E-3"/>
    <n v="1.05367E-4"/>
    <n v="4.1222999999999997E-4"/>
    <n v="1.17074E-4"/>
    <n v="1.3758299999999999E-4"/>
    <n v="1.3696499999999999E-4"/>
    <n v="0"/>
    <n v="0"/>
    <n v="0"/>
    <n v="0"/>
    <n v="1.184968E-3"/>
    <n v="1.05367E-4"/>
    <n v="4.1222999999999997E-4"/>
    <n v="1.17074E-4"/>
    <n v="1.3758299999999999E-4"/>
    <n v="1.957238E-3"/>
    <n v="37002.988449999997"/>
  </r>
  <r>
    <n v="51971"/>
    <x v="1"/>
    <x v="1"/>
    <b v="1"/>
    <n v="15.423507109999999"/>
    <x v="0"/>
    <x v="0"/>
    <x v="8"/>
    <x v="1"/>
    <x v="0"/>
    <x v="0"/>
    <n v="35.796969699999998"/>
    <x v="1"/>
    <n v="9.9556899999999997E-4"/>
    <n v="1.2347549999999999E-3"/>
    <n v="0"/>
    <n v="0"/>
    <n v="0"/>
    <n v="7.1061329999999997E-3"/>
    <n v="2.3170600000000001E-4"/>
    <n v="1.2111559999999999E-3"/>
    <n v="1.498852E-3"/>
    <n v="3.1371699999999998E-4"/>
    <n v="0"/>
    <n v="0"/>
    <n v="0"/>
    <n v="0"/>
    <n v="0"/>
    <n v="7.1061329999999997E-3"/>
    <n v="2.3170600000000001E-4"/>
    <n v="1.2111559999999999E-3"/>
    <n v="1.498852E-3"/>
    <n v="3.1371699999999998E-4"/>
    <n v="1.0361417E-2"/>
    <n v="84829.289099999995"/>
  </r>
  <r>
    <n v="62361"/>
    <x v="1"/>
    <x v="1"/>
    <b v="1"/>
    <n v="0.23844531599999999"/>
    <x v="0"/>
    <x v="0"/>
    <x v="9"/>
    <x v="0"/>
    <x v="0"/>
    <x v="0"/>
    <n v="31.864416670000001"/>
    <x v="0"/>
    <n v="6.2278500000000005E-4"/>
    <n v="7.2852300000000002E-4"/>
    <n v="0"/>
    <n v="0"/>
    <n v="0"/>
    <n v="3.1193390000000001E-3"/>
    <n v="3.8755799999999998E-4"/>
    <n v="2.8730299999999998E-4"/>
    <n v="2.4550699999999999E-5"/>
    <n v="1.70867E-4"/>
    <n v="3.641844E-3"/>
    <n v="1.46093E-4"/>
    <n v="0"/>
    <n v="0"/>
    <n v="0"/>
    <n v="6.7611829999999996E-3"/>
    <n v="5.33651E-4"/>
    <n v="2.8730299999999998E-4"/>
    <n v="2.4550699999999999E-5"/>
    <n v="1.70867E-4"/>
    <n v="7.7775550000000002E-3"/>
    <n v="71533.594840000005"/>
  </r>
  <r>
    <n v="68318"/>
    <x v="1"/>
    <x v="1"/>
    <b v="1"/>
    <n v="1.2174150029999999"/>
    <x v="0"/>
    <x v="0"/>
    <x v="10"/>
    <x v="1"/>
    <x v="0"/>
    <x v="0"/>
    <n v="29.33777778"/>
    <x v="1"/>
    <n v="1.03387E-4"/>
    <n v="1.27587E-4"/>
    <n v="0"/>
    <n v="0"/>
    <n v="0"/>
    <n v="5.4576500000000003E-4"/>
    <n v="2.3297000000000001E-5"/>
    <n v="1.72564E-4"/>
    <n v="1.16462E-4"/>
    <n v="2.3631599999999999E-5"/>
    <n v="3.1288799999999999E-4"/>
    <n v="0"/>
    <n v="2.4070099999999998E-5"/>
    <n v="0"/>
    <n v="0"/>
    <n v="8.5865300000000002E-4"/>
    <n v="2.3297000000000001E-5"/>
    <n v="1.72564E-4"/>
    <n v="1.16462E-4"/>
    <n v="4.7701699999999998E-5"/>
    <n v="1.218689E-3"/>
    <n v="12174.150030000001"/>
  </r>
  <r>
    <n v="81252"/>
    <x v="1"/>
    <x v="1"/>
    <b v="1"/>
    <n v="0.47343086400000001"/>
    <x v="0"/>
    <x v="0"/>
    <x v="11"/>
    <x v="0"/>
    <x v="0"/>
    <x v="0"/>
    <n v="16.88966667"/>
    <x v="0"/>
    <n v="3.6622199999999998E-4"/>
    <n v="4.4266999999999999E-4"/>
    <n v="0"/>
    <n v="0"/>
    <n v="0"/>
    <n v="1.362179E-3"/>
    <n v="3.4473799999999998E-4"/>
    <n v="4.5282299999999998E-4"/>
    <n v="4.7905999999999998E-5"/>
    <n v="1.54263E-4"/>
    <n v="2.3112480000000001E-3"/>
    <n v="0"/>
    <n v="1.01511E-4"/>
    <n v="0"/>
    <n v="0"/>
    <n v="3.6734269999999999E-3"/>
    <n v="3.4473799999999998E-4"/>
    <n v="4.5282299999999998E-4"/>
    <n v="4.7905999999999998E-5"/>
    <n v="2.5577400000000001E-4"/>
    <n v="4.7746630000000002E-3"/>
    <n v="82850.401150000005"/>
  </r>
  <r>
    <n v="34366"/>
    <x v="2"/>
    <x v="2"/>
    <b v="1"/>
    <n v="1.3191171639999999"/>
    <x v="0"/>
    <x v="0"/>
    <x v="0"/>
    <x v="0"/>
    <x v="0"/>
    <x v="0"/>
    <n v="17.000952380000001"/>
    <x v="0"/>
    <n v="2.2574499999999999E-4"/>
    <n v="2.6169099999999999E-4"/>
    <n v="0"/>
    <n v="0"/>
    <n v="0"/>
    <n v="7.7462500000000003E-4"/>
    <n v="1.16501E-4"/>
    <n v="5.3403299999999995E-4"/>
    <n v="8.2868700000000002E-5"/>
    <n v="7.2491300000000002E-5"/>
    <n v="8.3893900000000003E-4"/>
    <n v="1.3468E-4"/>
    <n v="1.2412799999999999E-4"/>
    <n v="0"/>
    <n v="0"/>
    <n v="1.6135640000000001E-3"/>
    <n v="2.5118200000000002E-4"/>
    <n v="5.3403299999999995E-4"/>
    <n v="8.2868700000000002E-5"/>
    <n v="1.9661900000000001E-4"/>
    <n v="2.6782540000000001E-3"/>
    <n v="46169.100729999998"/>
  </r>
  <r>
    <n v="34367"/>
    <x v="2"/>
    <x v="2"/>
    <b v="1"/>
    <n v="2.3970843949999998"/>
    <x v="0"/>
    <x v="0"/>
    <x v="1"/>
    <x v="0"/>
    <x v="1"/>
    <x v="0"/>
    <n v="18.000362320000001"/>
    <x v="0"/>
    <n v="5.4381799999999995E-4"/>
    <n v="6.6169000000000004E-4"/>
    <n v="0"/>
    <n v="0"/>
    <n v="0"/>
    <n v="2.4746830000000001E-3"/>
    <n v="1.6158399999999999E-4"/>
    <n v="1.045732E-3"/>
    <n v="1.5088300000000001E-4"/>
    <n v="1.6281100000000001E-4"/>
    <n v="2.4799990000000001E-3"/>
    <n v="0"/>
    <n v="2.9679100000000003E-4"/>
    <n v="0"/>
    <n v="0"/>
    <n v="4.9546820000000002E-3"/>
    <n v="1.6158399999999999E-4"/>
    <n v="1.045732E-3"/>
    <n v="1.5088300000000001E-4"/>
    <n v="4.5960199999999998E-4"/>
    <n v="6.7725069999999997E-3"/>
    <n v="110265.88219999999"/>
  </r>
  <r>
    <n v="34368"/>
    <x v="2"/>
    <x v="2"/>
    <b v="1"/>
    <n v="0.81784278099999996"/>
    <x v="0"/>
    <x v="0"/>
    <x v="2"/>
    <x v="0"/>
    <x v="0"/>
    <x v="0"/>
    <n v="17.952404640000001"/>
    <x v="0"/>
    <n v="2.6806600000000002E-4"/>
    <n v="3.5698199999999999E-4"/>
    <n v="0"/>
    <n v="0"/>
    <n v="0"/>
    <n v="1.724541E-3"/>
    <n v="1.7483900000000001E-4"/>
    <n v="3.7350600000000001E-4"/>
    <n v="5.5044499999999998E-5"/>
    <n v="2.07047E-4"/>
    <n v="6.5769699999999995E-4"/>
    <n v="1.63893E-4"/>
    <n v="0"/>
    <n v="0"/>
    <n v="0"/>
    <n v="2.3822380000000001E-3"/>
    <n v="3.3873200000000001E-4"/>
    <n v="3.7350600000000001E-4"/>
    <n v="5.5044499999999998E-5"/>
    <n v="2.07047E-4"/>
    <n v="3.3565589999999998E-3"/>
    <n v="54795.466330000003"/>
  </r>
  <r>
    <n v="34369"/>
    <x v="2"/>
    <x v="2"/>
    <b v="1"/>
    <n v="2.2512021679999998"/>
    <x v="0"/>
    <x v="0"/>
    <x v="3"/>
    <x v="0"/>
    <x v="0"/>
    <x v="0"/>
    <n v="19.393247129999999"/>
    <x v="0"/>
    <n v="7.6756299999999997E-4"/>
    <n v="9.4098900000000004E-4"/>
    <n v="0"/>
    <n v="0"/>
    <n v="0"/>
    <n v="4.9154480000000002E-3"/>
    <n v="4.3564299999999999E-4"/>
    <n v="1.2789780000000001E-3"/>
    <n v="1.5132399999999999E-4"/>
    <n v="1.6570500000000001E-4"/>
    <n v="1.350436E-3"/>
    <n v="0"/>
    <n v="3.4261300000000002E-4"/>
    <n v="0"/>
    <n v="0"/>
    <n v="6.2658840000000002E-3"/>
    <n v="4.3564299999999999E-4"/>
    <n v="1.2789780000000001E-3"/>
    <n v="1.5132399999999999E-4"/>
    <n v="5.0831800000000001E-4"/>
    <n v="8.6401259999999997E-3"/>
    <n v="130569.7258"/>
  </r>
  <r>
    <n v="34370"/>
    <x v="2"/>
    <x v="2"/>
    <b v="1"/>
    <n v="0.29874925600000002"/>
    <x v="0"/>
    <x v="0"/>
    <x v="4"/>
    <x v="0"/>
    <x v="1"/>
    <x v="0"/>
    <n v="17.345022220000001"/>
    <x v="0"/>
    <n v="1.7509000000000001E-4"/>
    <n v="2.1917E-4"/>
    <n v="0"/>
    <n v="0"/>
    <n v="0"/>
    <n v="9.8361499999999997E-4"/>
    <n v="5.8676299999999999E-5"/>
    <n v="2.5695900000000002E-4"/>
    <n v="1.9860800000000001E-5"/>
    <n v="4.6627900000000001E-5"/>
    <n v="7.4807699999999999E-4"/>
    <n v="0"/>
    <n v="9.6322400000000005E-5"/>
    <n v="0"/>
    <n v="0"/>
    <n v="1.731691E-3"/>
    <n v="5.8676299999999999E-5"/>
    <n v="2.5695900000000002E-4"/>
    <n v="1.9860800000000001E-5"/>
    <n v="1.4295000000000001E-4"/>
    <n v="2.2101349999999998E-3"/>
    <n v="37343.656969999996"/>
  </r>
  <r>
    <n v="34371"/>
    <x v="2"/>
    <x v="2"/>
    <b v="1"/>
    <n v="0.95432607199999997"/>
    <x v="0"/>
    <x v="0"/>
    <x v="5"/>
    <x v="0"/>
    <x v="1"/>
    <x v="0"/>
    <n v="30.44507407"/>
    <x v="0"/>
    <n v="6.2001500000000002E-4"/>
    <n v="7.0745599999999997E-4"/>
    <n v="0"/>
    <n v="0"/>
    <n v="0"/>
    <n v="3.048327E-3"/>
    <n v="1.40925E-4"/>
    <n v="6.7519300000000004E-4"/>
    <n v="6.2484700000000002E-5"/>
    <n v="9.7010500000000002E-5"/>
    <n v="3.2226109999999998E-3"/>
    <n v="0"/>
    <n v="1.8882E-4"/>
    <n v="0"/>
    <n v="0"/>
    <n v="6.2709380000000002E-3"/>
    <n v="1.40925E-4"/>
    <n v="6.7519300000000004E-4"/>
    <n v="6.2484700000000002E-5"/>
    <n v="2.8582999999999999E-4"/>
    <n v="7.435362E-3"/>
    <n v="71574.455369999996"/>
  </r>
  <r>
    <n v="34373"/>
    <x v="2"/>
    <x v="2"/>
    <b v="1"/>
    <n v="0.55594026500000004"/>
    <x v="0"/>
    <x v="0"/>
    <x v="6"/>
    <x v="0"/>
    <x v="0"/>
    <x v="0"/>
    <n v="16.732191360000002"/>
    <x v="0"/>
    <n v="2.16157E-4"/>
    <n v="3.03193E-4"/>
    <n v="0"/>
    <n v="0"/>
    <n v="0"/>
    <n v="1.6745620000000001E-3"/>
    <n v="6.7099200000000003E-5"/>
    <n v="3.02684E-4"/>
    <n v="3.6943000000000002E-5"/>
    <n v="6.4317000000000001E-5"/>
    <n v="5.8613000000000003E-4"/>
    <n v="0"/>
    <n v="1.2487699999999999E-4"/>
    <n v="0"/>
    <n v="0"/>
    <n v="2.2606919999999999E-3"/>
    <n v="6.7099200000000003E-5"/>
    <n v="3.02684E-4"/>
    <n v="3.6943000000000002E-5"/>
    <n v="1.89194E-4"/>
    <n v="2.8566070000000002E-3"/>
    <n v="50034.623809999997"/>
  </r>
  <r>
    <n v="42214"/>
    <x v="2"/>
    <x v="2"/>
    <b v="1"/>
    <n v="1.7620470690000001"/>
    <x v="0"/>
    <x v="0"/>
    <x v="7"/>
    <x v="1"/>
    <x v="1"/>
    <x v="0"/>
    <n v="17.246428569999999"/>
    <x v="1"/>
    <n v="2.05639E-4"/>
    <n v="2.4966399999999997E-4"/>
    <n v="0"/>
    <n v="0"/>
    <n v="0"/>
    <n v="1.2174849999999999E-3"/>
    <n v="1.05367E-4"/>
    <n v="4.1222999999999997E-4"/>
    <n v="1.17157E-4"/>
    <n v="1.3758299999999999E-4"/>
    <n v="1.8771900000000001E-4"/>
    <n v="0"/>
    <n v="0"/>
    <n v="0"/>
    <n v="0"/>
    <n v="1.405204E-3"/>
    <n v="1.05367E-4"/>
    <n v="4.1222999999999997E-4"/>
    <n v="1.17157E-4"/>
    <n v="1.3758299999999999E-4"/>
    <n v="2.1775240000000001E-3"/>
    <n v="37002.988449999997"/>
  </r>
  <r>
    <n v="51971"/>
    <x v="2"/>
    <x v="2"/>
    <b v="1"/>
    <n v="15.423507109999999"/>
    <x v="0"/>
    <x v="0"/>
    <x v="8"/>
    <x v="1"/>
    <x v="0"/>
    <x v="0"/>
    <n v="36.702525250000001"/>
    <x v="1"/>
    <n v="1.024996E-3"/>
    <n v="1.265986E-3"/>
    <n v="0"/>
    <n v="0"/>
    <n v="0"/>
    <n v="7.3680990000000003E-3"/>
    <n v="2.3170600000000001E-4"/>
    <n v="1.2111559999999999E-3"/>
    <n v="1.498852E-3"/>
    <n v="3.1371699999999998E-4"/>
    <n v="0"/>
    <n v="0"/>
    <n v="0"/>
    <n v="0"/>
    <n v="0"/>
    <n v="7.3680990000000003E-3"/>
    <n v="2.3170600000000001E-4"/>
    <n v="1.2111559999999999E-3"/>
    <n v="1.498852E-3"/>
    <n v="3.1371699999999998E-4"/>
    <n v="1.0623529E-2"/>
    <n v="84829.289099999995"/>
  </r>
  <r>
    <n v="62361"/>
    <x v="2"/>
    <x v="2"/>
    <b v="1"/>
    <n v="0.23844531599999999"/>
    <x v="0"/>
    <x v="0"/>
    <x v="9"/>
    <x v="0"/>
    <x v="0"/>
    <x v="0"/>
    <n v="33.021175929999998"/>
    <x v="0"/>
    <n v="6.5111800000000001E-4"/>
    <n v="7.5466300000000004E-4"/>
    <n v="0"/>
    <n v="0"/>
    <n v="0"/>
    <n v="3.2583149999999999E-3"/>
    <n v="3.8755799999999998E-4"/>
    <n v="2.8730299999999998E-4"/>
    <n v="2.4534800000000001E-5"/>
    <n v="1.70867E-4"/>
    <n v="3.785226E-3"/>
    <n v="1.46093E-4"/>
    <n v="0"/>
    <n v="0"/>
    <n v="0"/>
    <n v="7.0435410000000004E-3"/>
    <n v="5.33651E-4"/>
    <n v="2.8730299999999998E-4"/>
    <n v="2.4534800000000001E-5"/>
    <n v="1.70867E-4"/>
    <n v="8.0599000000000001E-3"/>
    <n v="71533.594840000005"/>
  </r>
  <r>
    <n v="68318"/>
    <x v="2"/>
    <x v="2"/>
    <b v="1"/>
    <n v="1.2174150029999999"/>
    <x v="0"/>
    <x v="0"/>
    <x v="10"/>
    <x v="1"/>
    <x v="0"/>
    <x v="0"/>
    <n v="29.697777779999999"/>
    <x v="1"/>
    <n v="1.05327E-4"/>
    <n v="1.2903099999999999E-4"/>
    <n v="0"/>
    <n v="0"/>
    <n v="0"/>
    <n v="5.5423500000000004E-4"/>
    <n v="2.3297000000000001E-5"/>
    <n v="1.72564E-4"/>
    <n v="1.1647299999999999E-4"/>
    <n v="2.3631599999999999E-5"/>
    <n v="3.1937300000000002E-4"/>
    <n v="0"/>
    <n v="2.4070099999999998E-5"/>
    <n v="0"/>
    <n v="0"/>
    <n v="8.73608E-4"/>
    <n v="2.3297000000000001E-5"/>
    <n v="1.72564E-4"/>
    <n v="1.1647299999999999E-4"/>
    <n v="4.7701699999999998E-5"/>
    <n v="1.233643E-3"/>
    <n v="12174.150030000001"/>
  </r>
  <r>
    <n v="81252"/>
    <x v="2"/>
    <x v="2"/>
    <b v="1"/>
    <n v="0.47343086400000001"/>
    <x v="0"/>
    <x v="0"/>
    <x v="11"/>
    <x v="0"/>
    <x v="0"/>
    <x v="0"/>
    <n v="16.600984130000001"/>
    <x v="0"/>
    <n v="3.6228999999999998E-4"/>
    <n v="4.3559799999999999E-4"/>
    <n v="0"/>
    <n v="0"/>
    <n v="0"/>
    <n v="1.3313019999999999E-3"/>
    <n v="3.4473799999999998E-4"/>
    <n v="4.5282299999999998E-4"/>
    <n v="4.7861100000000002E-5"/>
    <n v="1.54263E-4"/>
    <n v="2.260555E-3"/>
    <n v="0"/>
    <n v="1.01511E-4"/>
    <n v="0"/>
    <n v="0"/>
    <n v="3.5918579999999999E-3"/>
    <n v="3.4473799999999998E-4"/>
    <n v="4.5282299999999998E-4"/>
    <n v="4.7861100000000002E-5"/>
    <n v="2.5577400000000001E-4"/>
    <n v="4.693053E-3"/>
    <n v="82850.401150000005"/>
  </r>
  <r>
    <n v="34366"/>
    <x v="3"/>
    <x v="3"/>
    <b v="1"/>
    <n v="1.3191171639999999"/>
    <x v="0"/>
    <x v="0"/>
    <x v="0"/>
    <x v="0"/>
    <x v="0"/>
    <x v="0"/>
    <n v="17.66920635"/>
    <x v="0"/>
    <n v="2.3282899999999999E-4"/>
    <n v="2.6963399999999999E-4"/>
    <n v="0"/>
    <n v="0"/>
    <n v="0"/>
    <n v="7.9200400000000002E-4"/>
    <n v="1.16501E-4"/>
    <n v="5.3403299999999995E-4"/>
    <n v="8.2868700000000002E-5"/>
    <n v="7.2491300000000002E-5"/>
    <n v="9.2683399999999997E-4"/>
    <n v="1.3468E-4"/>
    <n v="1.2412799999999999E-4"/>
    <n v="0"/>
    <n v="0"/>
    <n v="1.718837E-3"/>
    <n v="2.5118200000000002E-4"/>
    <n v="5.3403299999999995E-4"/>
    <n v="8.2868700000000002E-5"/>
    <n v="1.9661900000000001E-4"/>
    <n v="2.783527E-3"/>
    <n v="46169.100729999998"/>
  </r>
  <r>
    <n v="34367"/>
    <x v="3"/>
    <x v="3"/>
    <b v="1"/>
    <n v="2.3970843949999998"/>
    <x v="0"/>
    <x v="0"/>
    <x v="1"/>
    <x v="0"/>
    <x v="1"/>
    <x v="0"/>
    <n v="18.786654590000001"/>
    <x v="0"/>
    <n v="5.6233599999999998E-4"/>
    <n v="6.8599600000000002E-4"/>
    <n v="0"/>
    <n v="0"/>
    <n v="0"/>
    <n v="2.5609959999999998E-3"/>
    <n v="1.6158399999999999E-4"/>
    <n v="1.045732E-3"/>
    <n v="1.51292E-4"/>
    <n v="1.6278899999999999E-4"/>
    <n v="2.6891139999999998E-3"/>
    <n v="0"/>
    <n v="2.9679100000000003E-4"/>
    <n v="0"/>
    <n v="0"/>
    <n v="5.2501090000000002E-3"/>
    <n v="1.6158399999999999E-4"/>
    <n v="1.045732E-3"/>
    <n v="1.51292E-4"/>
    <n v="4.5958000000000001E-4"/>
    <n v="7.0683439999999998E-3"/>
    <n v="110265.88219999999"/>
  </r>
  <r>
    <n v="34368"/>
    <x v="3"/>
    <x v="3"/>
    <b v="1"/>
    <n v="0.81784278099999996"/>
    <x v="0"/>
    <x v="0"/>
    <x v="2"/>
    <x v="0"/>
    <x v="0"/>
    <x v="0"/>
    <n v="18.31807629"/>
    <x v="0"/>
    <n v="2.7079099999999999E-4"/>
    <n v="3.5997999999999998E-4"/>
    <n v="0"/>
    <n v="0"/>
    <n v="0"/>
    <n v="1.694566E-3"/>
    <n v="1.7483900000000001E-4"/>
    <n v="3.7350600000000001E-4"/>
    <n v="5.5044499999999998E-5"/>
    <n v="2.07047E-4"/>
    <n v="7.5604199999999996E-4"/>
    <n v="1.63893E-4"/>
    <n v="0"/>
    <n v="0"/>
    <n v="0"/>
    <n v="2.450608E-3"/>
    <n v="3.3873200000000001E-4"/>
    <n v="3.7350600000000001E-4"/>
    <n v="5.5044499999999998E-5"/>
    <n v="2.07047E-4"/>
    <n v="3.4249290000000002E-3"/>
    <n v="54795.466330000003"/>
  </r>
  <r>
    <n v="34369"/>
    <x v="3"/>
    <x v="3"/>
    <b v="1"/>
    <n v="2.2512021679999998"/>
    <x v="0"/>
    <x v="0"/>
    <x v="3"/>
    <x v="0"/>
    <x v="0"/>
    <x v="0"/>
    <n v="19.666906130000001"/>
    <x v="0"/>
    <n v="7.7579700000000005E-4"/>
    <n v="9.5132599999999995E-4"/>
    <n v="0"/>
    <n v="0"/>
    <n v="0"/>
    <n v="4.9573109999999998E-3"/>
    <n v="4.3564299999999999E-4"/>
    <n v="1.2789780000000001E-3"/>
    <n v="1.5132399999999999E-4"/>
    <n v="1.6570500000000001E-4"/>
    <n v="1.430537E-3"/>
    <n v="0"/>
    <n v="3.4261300000000002E-4"/>
    <n v="0"/>
    <n v="0"/>
    <n v="6.3878479999999998E-3"/>
    <n v="4.3564299999999999E-4"/>
    <n v="1.2789780000000001E-3"/>
    <n v="1.5132399999999999E-4"/>
    <n v="5.0831800000000001E-4"/>
    <n v="8.7620470000000002E-3"/>
    <n v="130569.7258"/>
  </r>
  <r>
    <n v="34370"/>
    <x v="3"/>
    <x v="3"/>
    <b v="1"/>
    <n v="0.29874925600000002"/>
    <x v="0"/>
    <x v="0"/>
    <x v="4"/>
    <x v="0"/>
    <x v="1"/>
    <x v="0"/>
    <n v="18.576466669999999"/>
    <x v="0"/>
    <n v="1.85923E-4"/>
    <n v="2.33599E-4"/>
    <n v="0"/>
    <n v="0"/>
    <n v="0"/>
    <n v="1.058958E-3"/>
    <n v="5.8676299999999999E-5"/>
    <n v="2.5695900000000002E-4"/>
    <n v="1.98665E-5"/>
    <n v="4.6627900000000001E-5"/>
    <n v="8.2964099999999999E-4"/>
    <n v="0"/>
    <n v="9.6322400000000005E-5"/>
    <n v="0"/>
    <n v="0"/>
    <n v="1.888598E-3"/>
    <n v="5.8676299999999999E-5"/>
    <n v="2.5695900000000002E-4"/>
    <n v="1.98665E-5"/>
    <n v="1.4295000000000001E-4"/>
    <n v="2.3670480000000001E-3"/>
    <n v="37343.656969999996"/>
  </r>
  <r>
    <n v="34371"/>
    <x v="3"/>
    <x v="3"/>
    <b v="1"/>
    <n v="0.95432607199999997"/>
    <x v="0"/>
    <x v="0"/>
    <x v="5"/>
    <x v="0"/>
    <x v="1"/>
    <x v="0"/>
    <n v="31.790370370000002"/>
    <x v="0"/>
    <n v="6.4135199999999998E-4"/>
    <n v="7.3315700000000001E-4"/>
    <n v="0"/>
    <n v="0"/>
    <n v="0"/>
    <n v="3.1199750000000001E-3"/>
    <n v="1.40925E-4"/>
    <n v="6.7519300000000004E-4"/>
    <n v="6.2439499999999997E-5"/>
    <n v="9.7010500000000002E-5"/>
    <n v="3.47956E-3"/>
    <n v="0"/>
    <n v="1.8882E-4"/>
    <n v="0"/>
    <n v="0"/>
    <n v="6.5995350000000001E-3"/>
    <n v="1.40925E-4"/>
    <n v="6.7519300000000004E-4"/>
    <n v="6.2439499999999997E-5"/>
    <n v="2.8582999999999999E-4"/>
    <n v="7.7639140000000002E-3"/>
    <n v="71574.455369999996"/>
  </r>
  <r>
    <n v="34373"/>
    <x v="3"/>
    <x v="3"/>
    <b v="1"/>
    <n v="0.55594026500000004"/>
    <x v="0"/>
    <x v="0"/>
    <x v="6"/>
    <x v="0"/>
    <x v="0"/>
    <x v="0"/>
    <n v="17.762839509999999"/>
    <x v="0"/>
    <n v="2.2755599999999999E-4"/>
    <n v="3.1758200000000001E-4"/>
    <n v="0"/>
    <n v="0"/>
    <n v="0"/>
    <n v="1.724831E-3"/>
    <n v="6.7099200000000003E-5"/>
    <n v="3.02684E-4"/>
    <n v="3.6964100000000001E-5"/>
    <n v="6.4317000000000001E-5"/>
    <n v="7.1179800000000003E-4"/>
    <n v="0"/>
    <n v="1.2487699999999999E-4"/>
    <n v="0"/>
    <n v="0"/>
    <n v="2.4366280000000001E-3"/>
    <n v="6.7099200000000003E-5"/>
    <n v="3.02684E-4"/>
    <n v="3.6964100000000001E-5"/>
    <n v="1.89194E-4"/>
    <n v="3.0325650000000001E-3"/>
    <n v="50034.623809999997"/>
  </r>
  <r>
    <n v="42214"/>
    <x v="3"/>
    <x v="3"/>
    <b v="1"/>
    <n v="1.7620470690000001"/>
    <x v="0"/>
    <x v="0"/>
    <x v="7"/>
    <x v="1"/>
    <x v="1"/>
    <x v="0"/>
    <n v="17.780952379999999"/>
    <x v="1"/>
    <n v="2.10368E-4"/>
    <n v="2.5641900000000003E-4"/>
    <n v="0"/>
    <n v="0"/>
    <n v="0"/>
    <n v="1.2603899999999999E-3"/>
    <n v="1.05367E-4"/>
    <n v="4.1222999999999997E-4"/>
    <n v="1.17157E-4"/>
    <n v="1.3758299999999999E-4"/>
    <n v="2.1232E-4"/>
    <n v="0"/>
    <n v="0"/>
    <n v="0"/>
    <n v="0"/>
    <n v="1.472709E-3"/>
    <n v="1.05367E-4"/>
    <n v="4.1222999999999997E-4"/>
    <n v="1.17157E-4"/>
    <n v="1.3758299999999999E-4"/>
    <n v="2.2450130000000001E-3"/>
    <n v="37002.988449999997"/>
  </r>
  <r>
    <n v="51971"/>
    <x v="3"/>
    <x v="3"/>
    <b v="1"/>
    <n v="15.423507109999999"/>
    <x v="0"/>
    <x v="0"/>
    <x v="8"/>
    <x v="1"/>
    <x v="0"/>
    <x v="0"/>
    <n v="34.217171720000003"/>
    <x v="1"/>
    <n v="9.6831800000000002E-4"/>
    <n v="1.1802609999999999E-3"/>
    <n v="0"/>
    <n v="0"/>
    <n v="0"/>
    <n v="6.6488609999999998E-3"/>
    <n v="2.3170600000000001E-4"/>
    <n v="1.2111559999999999E-3"/>
    <n v="1.498852E-3"/>
    <n v="3.1371699999999998E-4"/>
    <n v="0"/>
    <n v="0"/>
    <n v="0"/>
    <n v="0"/>
    <n v="0"/>
    <n v="6.6488609999999998E-3"/>
    <n v="2.3170600000000001E-4"/>
    <n v="1.2111559999999999E-3"/>
    <n v="1.498852E-3"/>
    <n v="3.1371699999999998E-4"/>
    <n v="9.9041449999999996E-3"/>
    <n v="84829.289099999995"/>
  </r>
  <r>
    <n v="62361"/>
    <x v="3"/>
    <x v="3"/>
    <b v="1"/>
    <n v="0.23844531599999999"/>
    <x v="0"/>
    <x v="0"/>
    <x v="9"/>
    <x v="0"/>
    <x v="0"/>
    <x v="0"/>
    <n v="33.27835185"/>
    <x v="0"/>
    <n v="6.5548699999999995E-4"/>
    <n v="7.6083800000000001E-4"/>
    <n v="0"/>
    <n v="0"/>
    <n v="0"/>
    <n v="3.2961610000000001E-3"/>
    <n v="3.8755799999999998E-4"/>
    <n v="2.8730299999999998E-4"/>
    <n v="2.4534800000000001E-5"/>
    <n v="1.70867E-4"/>
    <n v="3.8101540000000001E-3"/>
    <n v="1.46093E-4"/>
    <n v="0"/>
    <n v="0"/>
    <n v="0"/>
    <n v="7.1063159999999997E-3"/>
    <n v="5.33651E-4"/>
    <n v="2.8730299999999998E-4"/>
    <n v="2.4534800000000001E-5"/>
    <n v="1.70867E-4"/>
    <n v="8.1226719999999992E-3"/>
    <n v="71533.594840000005"/>
  </r>
  <r>
    <n v="68318"/>
    <x v="3"/>
    <x v="3"/>
    <b v="1"/>
    <n v="1.2174150029999999"/>
    <x v="0"/>
    <x v="0"/>
    <x v="10"/>
    <x v="1"/>
    <x v="0"/>
    <x v="0"/>
    <n v="27.445555559999999"/>
    <x v="1"/>
    <n v="9.8493700000000002E-5"/>
    <n v="1.1938300000000001E-4"/>
    <n v="0"/>
    <n v="0"/>
    <n v="0"/>
    <n v="4.8936300000000004E-4"/>
    <n v="2.3297000000000001E-5"/>
    <n v="1.72564E-4"/>
    <n v="1.16462E-4"/>
    <n v="2.3631599999999999E-5"/>
    <n v="2.9067600000000002E-4"/>
    <n v="0"/>
    <n v="2.4070099999999998E-5"/>
    <n v="0"/>
    <n v="0"/>
    <n v="7.8003899999999995E-4"/>
    <n v="2.3297000000000001E-5"/>
    <n v="1.72564E-4"/>
    <n v="1.16462E-4"/>
    <n v="4.7701699999999998E-5"/>
    <n v="1.140086E-3"/>
    <n v="12174.150030000001"/>
  </r>
  <r>
    <n v="81252"/>
    <x v="3"/>
    <x v="3"/>
    <b v="1"/>
    <n v="0.47343086400000001"/>
    <x v="0"/>
    <x v="0"/>
    <x v="11"/>
    <x v="0"/>
    <x v="0"/>
    <x v="0"/>
    <n v="17.728285710000002"/>
    <x v="0"/>
    <n v="3.8389099999999997E-4"/>
    <n v="4.6245800000000001E-4"/>
    <n v="0"/>
    <n v="0"/>
    <n v="0"/>
    <n v="1.437579E-3"/>
    <n v="3.4473799999999998E-4"/>
    <n v="4.5282299999999998E-4"/>
    <n v="4.7914899999999998E-5"/>
    <n v="1.54263E-4"/>
    <n v="2.47291E-3"/>
    <n v="0"/>
    <n v="1.01511E-4"/>
    <n v="0"/>
    <n v="0"/>
    <n v="3.9104889999999996E-3"/>
    <n v="3.4473799999999998E-4"/>
    <n v="4.5282299999999998E-4"/>
    <n v="4.7914899999999998E-5"/>
    <n v="2.5577400000000001E-4"/>
    <n v="5.0117390000000003E-3"/>
    <n v="82850.401150000005"/>
  </r>
  <r>
    <n v="34366"/>
    <x v="4"/>
    <x v="4"/>
    <b v="1"/>
    <n v="1.3191171639999999"/>
    <x v="0"/>
    <x v="0"/>
    <x v="0"/>
    <x v="0"/>
    <x v="0"/>
    <x v="0"/>
    <n v="17.836507940000001"/>
    <x v="0"/>
    <n v="2.3451099999999999E-4"/>
    <n v="2.7095E-4"/>
    <n v="0"/>
    <n v="0"/>
    <n v="0"/>
    <n v="7.8352700000000001E-4"/>
    <n v="1.16501E-4"/>
    <n v="5.3403299999999995E-4"/>
    <n v="8.2831199999999994E-5"/>
    <n v="7.2491300000000002E-5"/>
    <n v="9.6170399999999997E-4"/>
    <n v="1.3468E-4"/>
    <n v="1.2412799999999999E-4"/>
    <n v="0"/>
    <n v="0"/>
    <n v="1.7452310000000001E-3"/>
    <n v="2.5118200000000002E-4"/>
    <n v="5.3403299999999995E-4"/>
    <n v="8.2831199999999994E-5"/>
    <n v="1.9661900000000001E-4"/>
    <n v="2.809883E-3"/>
    <n v="46169.100729999998"/>
  </r>
  <r>
    <n v="34367"/>
    <x v="4"/>
    <x v="4"/>
    <b v="1"/>
    <n v="2.3970843949999998"/>
    <x v="0"/>
    <x v="0"/>
    <x v="1"/>
    <x v="0"/>
    <x v="1"/>
    <x v="0"/>
    <n v="19.010567630000001"/>
    <x v="0"/>
    <n v="5.6747899999999997E-4"/>
    <n v="6.9062400000000003E-4"/>
    <n v="0"/>
    <n v="0"/>
    <n v="0"/>
    <n v="2.541934E-3"/>
    <n v="1.6158399999999999E-4"/>
    <n v="1.045732E-3"/>
    <n v="1.5122399999999999E-4"/>
    <n v="1.6278899999999999E-4"/>
    <n v="2.7925350000000001E-3"/>
    <n v="0"/>
    <n v="2.9676799999999999E-4"/>
    <n v="0"/>
    <n v="0"/>
    <n v="5.3344689999999997E-3"/>
    <n v="1.6158399999999999E-4"/>
    <n v="1.045732E-3"/>
    <n v="1.5122399999999999E-4"/>
    <n v="4.5955699999999998E-4"/>
    <n v="7.152589E-3"/>
    <n v="110265.88219999999"/>
  </r>
  <r>
    <n v="34368"/>
    <x v="4"/>
    <x v="4"/>
    <b v="1"/>
    <n v="0.81784278099999996"/>
    <x v="0"/>
    <x v="0"/>
    <x v="2"/>
    <x v="0"/>
    <x v="0"/>
    <x v="0"/>
    <n v="18.6752073"/>
    <x v="0"/>
    <n v="2.7296200000000002E-4"/>
    <n v="3.56759E-4"/>
    <n v="0"/>
    <n v="0"/>
    <n v="0"/>
    <n v="1.547858E-3"/>
    <n v="1.7483900000000001E-4"/>
    <n v="3.7350600000000001E-4"/>
    <n v="5.5013499999999998E-5"/>
    <n v="2.07047E-4"/>
    <n v="9.6955399999999997E-4"/>
    <n v="1.63893E-4"/>
    <n v="0"/>
    <n v="0"/>
    <n v="0"/>
    <n v="2.5174120000000001E-3"/>
    <n v="3.3873200000000001E-4"/>
    <n v="3.7350600000000001E-4"/>
    <n v="5.5013499999999998E-5"/>
    <n v="2.07047E-4"/>
    <n v="3.4917009999999998E-3"/>
    <n v="54795.466330000003"/>
  </r>
  <r>
    <n v="34369"/>
    <x v="4"/>
    <x v="4"/>
    <b v="1"/>
    <n v="2.2512021679999998"/>
    <x v="0"/>
    <x v="0"/>
    <x v="3"/>
    <x v="0"/>
    <x v="0"/>
    <x v="0"/>
    <n v="19.619540229999998"/>
    <x v="0"/>
    <n v="7.7319300000000004E-4"/>
    <n v="9.4337399999999997E-4"/>
    <n v="0"/>
    <n v="0"/>
    <n v="0"/>
    <n v="4.8324029999999999E-3"/>
    <n v="4.3564299999999999E-4"/>
    <n v="1.2789780000000001E-3"/>
    <n v="1.5123900000000001E-4"/>
    <n v="1.6570500000000001E-4"/>
    <n v="1.5343850000000001E-3"/>
    <n v="0"/>
    <n v="3.4261300000000002E-4"/>
    <n v="0"/>
    <n v="0"/>
    <n v="6.366788E-3"/>
    <n v="4.3564299999999999E-4"/>
    <n v="1.2789780000000001E-3"/>
    <n v="1.5123900000000001E-4"/>
    <n v="5.0831800000000001E-4"/>
    <n v="8.740945E-3"/>
    <n v="130569.7258"/>
  </r>
  <r>
    <n v="34370"/>
    <x v="4"/>
    <x v="4"/>
    <b v="1"/>
    <n v="0.29874925600000002"/>
    <x v="0"/>
    <x v="0"/>
    <x v="4"/>
    <x v="0"/>
    <x v="1"/>
    <x v="0"/>
    <n v="18.626422219999998"/>
    <x v="0"/>
    <n v="1.8608599999999999E-4"/>
    <n v="2.3342799999999999E-4"/>
    <n v="0"/>
    <n v="0"/>
    <n v="0"/>
    <n v="1.0475720000000001E-3"/>
    <n v="5.8676299999999999E-5"/>
    <n v="2.5695900000000002E-4"/>
    <n v="1.98665E-5"/>
    <n v="4.6627900000000001E-5"/>
    <n v="8.4739199999999998E-4"/>
    <n v="0"/>
    <n v="9.6322400000000005E-5"/>
    <n v="0"/>
    <n v="0"/>
    <n v="1.8949640000000001E-3"/>
    <n v="5.8676299999999999E-5"/>
    <n v="2.5695900000000002E-4"/>
    <n v="1.98665E-5"/>
    <n v="1.4295000000000001E-4"/>
    <n v="2.373413E-3"/>
    <n v="37343.656969999996"/>
  </r>
  <r>
    <n v="34371"/>
    <x v="4"/>
    <x v="4"/>
    <b v="1"/>
    <n v="0.95432607199999997"/>
    <x v="0"/>
    <x v="0"/>
    <x v="5"/>
    <x v="0"/>
    <x v="1"/>
    <x v="0"/>
    <n v="32.039851849999998"/>
    <x v="0"/>
    <n v="6.4523100000000002E-4"/>
    <n v="7.3536599999999999E-4"/>
    <n v="0"/>
    <n v="0"/>
    <n v="0"/>
    <n v="3.0844359999999999E-3"/>
    <n v="1.40925E-4"/>
    <n v="6.7519300000000004E-4"/>
    <n v="6.2430399999999998E-5"/>
    <n v="9.7010500000000002E-5"/>
    <n v="3.5760369999999998E-3"/>
    <n v="0"/>
    <n v="1.8882E-4"/>
    <n v="0"/>
    <n v="0"/>
    <n v="6.6604719999999997E-3"/>
    <n v="1.40925E-4"/>
    <n v="6.7519300000000004E-4"/>
    <n v="6.2430399999999998E-5"/>
    <n v="2.8582999999999999E-4"/>
    <n v="7.8248420000000003E-3"/>
    <n v="71574.455369999996"/>
  </r>
  <r>
    <n v="34373"/>
    <x v="4"/>
    <x v="4"/>
    <b v="1"/>
    <n v="0.55594026500000004"/>
    <x v="0"/>
    <x v="0"/>
    <x v="6"/>
    <x v="0"/>
    <x v="0"/>
    <x v="0"/>
    <n v="18.150833330000001"/>
    <x v="0"/>
    <n v="2.3193500000000001E-4"/>
    <n v="3.1989699999999998E-4"/>
    <n v="0"/>
    <n v="0"/>
    <n v="0"/>
    <n v="1.684542E-3"/>
    <n v="6.7099200000000003E-5"/>
    <n v="3.02684E-4"/>
    <n v="3.6932499999999999E-5"/>
    <n v="6.4317000000000001E-5"/>
    <n v="8.1835899999999995E-4"/>
    <n v="0"/>
    <n v="1.2487699999999999E-4"/>
    <n v="0"/>
    <n v="0"/>
    <n v="2.5029000000000002E-3"/>
    <n v="6.7099200000000003E-5"/>
    <n v="3.02684E-4"/>
    <n v="3.6932499999999999E-5"/>
    <n v="1.89194E-4"/>
    <n v="3.098805E-3"/>
    <n v="50034.623809999997"/>
  </r>
  <r>
    <n v="42214"/>
    <x v="4"/>
    <x v="4"/>
    <b v="1"/>
    <n v="1.7620470690000001"/>
    <x v="0"/>
    <x v="0"/>
    <x v="7"/>
    <x v="1"/>
    <x v="1"/>
    <x v="0"/>
    <n v="17.61600529"/>
    <x v="1"/>
    <n v="2.0849599999999999E-4"/>
    <n v="2.53136E-4"/>
    <n v="0"/>
    <n v="0"/>
    <n v="0"/>
    <n v="1.224249E-3"/>
    <n v="1.05367E-4"/>
    <n v="4.1222999999999997E-4"/>
    <n v="1.17141E-4"/>
    <n v="1.3758299999999999E-4"/>
    <n v="2.2761799999999999E-4"/>
    <n v="0"/>
    <n v="0"/>
    <n v="0"/>
    <n v="0"/>
    <n v="1.4518669999999999E-3"/>
    <n v="1.05367E-4"/>
    <n v="4.1222999999999997E-4"/>
    <n v="1.17141E-4"/>
    <n v="1.3758299999999999E-4"/>
    <n v="2.2241869999999999E-3"/>
    <n v="37002.988449999997"/>
  </r>
  <r>
    <n v="51971"/>
    <x v="4"/>
    <x v="4"/>
    <b v="1"/>
    <n v="15.423507109999999"/>
    <x v="0"/>
    <x v="0"/>
    <x v="8"/>
    <x v="1"/>
    <x v="0"/>
    <x v="0"/>
    <n v="34.240909090000002"/>
    <x v="1"/>
    <n v="9.9092400000000001E-4"/>
    <n v="1.1810810000000001E-3"/>
    <n v="0"/>
    <n v="0"/>
    <n v="0"/>
    <n v="6.6555850000000003E-3"/>
    <n v="2.3170600000000001E-4"/>
    <n v="1.2111559999999999E-3"/>
    <n v="1.498852E-3"/>
    <n v="3.1371699999999998E-4"/>
    <n v="0"/>
    <n v="0"/>
    <n v="0"/>
    <n v="0"/>
    <n v="0"/>
    <n v="6.6555850000000003E-3"/>
    <n v="2.3170600000000001E-4"/>
    <n v="1.2111559999999999E-3"/>
    <n v="1.498852E-3"/>
    <n v="3.1371699999999998E-4"/>
    <n v="9.9110159999999999E-3"/>
    <n v="84829.289099999995"/>
  </r>
  <r>
    <n v="62361"/>
    <x v="4"/>
    <x v="4"/>
    <b v="1"/>
    <n v="0.23844531599999999"/>
    <x v="0"/>
    <x v="0"/>
    <x v="9"/>
    <x v="0"/>
    <x v="0"/>
    <x v="0"/>
    <n v="33.407675930000003"/>
    <x v="0"/>
    <n v="6.5654000000000005E-4"/>
    <n v="7.5859799999999998E-4"/>
    <n v="0"/>
    <n v="0"/>
    <n v="0"/>
    <n v="3.2130919999999999E-3"/>
    <n v="3.8755799999999998E-4"/>
    <n v="2.8730299999999998E-4"/>
    <n v="2.45326E-5"/>
    <n v="1.70867E-4"/>
    <n v="3.9247919999999999E-3"/>
    <n v="1.46093E-4"/>
    <n v="0"/>
    <n v="0"/>
    <n v="0"/>
    <n v="7.1378839999999997E-3"/>
    <n v="5.33651E-4"/>
    <n v="2.8730299999999998E-4"/>
    <n v="2.45326E-5"/>
    <n v="1.70867E-4"/>
    <n v="8.1542379999999994E-3"/>
    <n v="71533.594840000005"/>
  </r>
  <r>
    <n v="68318"/>
    <x v="4"/>
    <x v="4"/>
    <b v="1"/>
    <n v="1.2174150029999999"/>
    <x v="0"/>
    <x v="0"/>
    <x v="10"/>
    <x v="1"/>
    <x v="0"/>
    <x v="0"/>
    <n v="27.25444444"/>
    <x v="1"/>
    <n v="9.6401299999999995E-5"/>
    <n v="1.14731E-4"/>
    <n v="0"/>
    <n v="0"/>
    <n v="0"/>
    <n v="4.1065699999999998E-4"/>
    <n v="2.3297000000000001E-5"/>
    <n v="1.72564E-4"/>
    <n v="1.1645E-4"/>
    <n v="2.3631599999999999E-5"/>
    <n v="3.6146699999999997E-4"/>
    <n v="0"/>
    <n v="2.4070099999999998E-5"/>
    <n v="0"/>
    <n v="0"/>
    <n v="7.7212299999999999E-4"/>
    <n v="2.3297000000000001E-5"/>
    <n v="1.72564E-4"/>
    <n v="1.1645E-4"/>
    <n v="4.7701699999999998E-5"/>
    <n v="1.1321479999999999E-3"/>
    <n v="12174.150030000001"/>
  </r>
  <r>
    <n v="81252"/>
    <x v="4"/>
    <x v="4"/>
    <b v="1"/>
    <n v="0.47343086400000001"/>
    <x v="0"/>
    <x v="0"/>
    <x v="11"/>
    <x v="0"/>
    <x v="0"/>
    <x v="0"/>
    <n v="17.978126979999999"/>
    <x v="0"/>
    <n v="3.8841100000000002E-4"/>
    <n v="4.6482199999999999E-4"/>
    <n v="0"/>
    <n v="0"/>
    <n v="0"/>
    <n v="1.3926030000000001E-3"/>
    <n v="3.4473799999999998E-4"/>
    <n v="4.5282299999999998E-4"/>
    <n v="4.7910500000000001E-5"/>
    <n v="1.54263E-4"/>
    <n v="2.58852E-3"/>
    <n v="0"/>
    <n v="1.01511E-4"/>
    <n v="0"/>
    <n v="0"/>
    <n v="3.9811229999999996E-3"/>
    <n v="3.4473799999999998E-4"/>
    <n v="4.5282299999999998E-4"/>
    <n v="4.7910500000000001E-5"/>
    <n v="2.5577400000000001E-4"/>
    <n v="5.0823680000000003E-3"/>
    <n v="82850.401150000005"/>
  </r>
  <r>
    <n v="34366"/>
    <x v="5"/>
    <x v="5"/>
    <b v="1"/>
    <n v="1.3191171639999999"/>
    <x v="0"/>
    <x v="0"/>
    <x v="0"/>
    <x v="0"/>
    <x v="0"/>
    <x v="0"/>
    <n v="17.64015873"/>
    <x v="0"/>
    <n v="2.32351E-4"/>
    <n v="2.6874700000000001E-4"/>
    <n v="0"/>
    <n v="0"/>
    <n v="0"/>
    <n v="7.8091399999999996E-4"/>
    <n v="1.16501E-4"/>
    <n v="5.3403299999999995E-4"/>
    <n v="8.2843700000000001E-5"/>
    <n v="7.2491300000000002E-5"/>
    <n v="9.3337300000000004E-4"/>
    <n v="1.3468E-4"/>
    <n v="1.2412799999999999E-4"/>
    <n v="0"/>
    <n v="0"/>
    <n v="1.714286E-3"/>
    <n v="2.5118200000000002E-4"/>
    <n v="5.3403299999999995E-4"/>
    <n v="8.2843700000000001E-5"/>
    <n v="1.9661900000000001E-4"/>
    <n v="2.778951E-3"/>
    <n v="46169.100729999998"/>
  </r>
  <r>
    <n v="34367"/>
    <x v="5"/>
    <x v="5"/>
    <b v="1"/>
    <n v="2.3970843949999998"/>
    <x v="0"/>
    <x v="0"/>
    <x v="1"/>
    <x v="0"/>
    <x v="1"/>
    <x v="0"/>
    <n v="18.853140100000001"/>
    <x v="0"/>
    <n v="5.6346E-4"/>
    <n v="6.8623899999999995E-4"/>
    <n v="0"/>
    <n v="0"/>
    <n v="0"/>
    <n v="2.5337770000000001E-3"/>
    <n v="1.6158399999999999E-4"/>
    <n v="1.045732E-3"/>
    <n v="1.5122399999999999E-4"/>
    <n v="1.6278899999999999E-4"/>
    <n v="2.7414599999999998E-3"/>
    <n v="0"/>
    <n v="2.9676799999999999E-4"/>
    <n v="0"/>
    <n v="0"/>
    <n v="5.2752379999999998E-3"/>
    <n v="1.6158399999999999E-4"/>
    <n v="1.045732E-3"/>
    <n v="1.5122399999999999E-4"/>
    <n v="4.5955699999999998E-4"/>
    <n v="7.0933580000000001E-3"/>
    <n v="110265.88219999999"/>
  </r>
  <r>
    <n v="34368"/>
    <x v="5"/>
    <x v="5"/>
    <b v="1"/>
    <n v="0.81784278099999996"/>
    <x v="0"/>
    <x v="0"/>
    <x v="2"/>
    <x v="0"/>
    <x v="0"/>
    <x v="0"/>
    <n v="17.896351580000001"/>
    <x v="0"/>
    <n v="2.6272699999999998E-4"/>
    <n v="3.44843E-4"/>
    <n v="0"/>
    <n v="0"/>
    <n v="0"/>
    <n v="1.5061079999999999E-3"/>
    <n v="1.7483900000000001E-4"/>
    <n v="3.7350600000000001E-4"/>
    <n v="5.5013499999999998E-5"/>
    <n v="2.07047E-4"/>
    <n v="8.6568099999999998E-4"/>
    <n v="1.63893E-4"/>
    <n v="0"/>
    <n v="0"/>
    <n v="0"/>
    <n v="2.371789E-3"/>
    <n v="3.3873200000000001E-4"/>
    <n v="3.7350600000000001E-4"/>
    <n v="5.5013499999999998E-5"/>
    <n v="2.07047E-4"/>
    <n v="3.3460790000000001E-3"/>
    <n v="54795.466330000003"/>
  </r>
  <r>
    <n v="34369"/>
    <x v="5"/>
    <x v="5"/>
    <b v="1"/>
    <n v="2.2512021679999998"/>
    <x v="0"/>
    <x v="0"/>
    <x v="3"/>
    <x v="0"/>
    <x v="0"/>
    <x v="0"/>
    <n v="19.532950190000001"/>
    <x v="0"/>
    <n v="7.7097099999999996E-4"/>
    <n v="9.43259E-4"/>
    <n v="0"/>
    <n v="0"/>
    <n v="0"/>
    <n v="4.8794090000000004E-3"/>
    <n v="4.3564299999999999E-4"/>
    <n v="1.2789780000000001E-3"/>
    <n v="1.5128099999999999E-4"/>
    <n v="1.6570500000000001E-4"/>
    <n v="1.4487370000000001E-3"/>
    <n v="0"/>
    <n v="3.4261300000000002E-4"/>
    <n v="0"/>
    <n v="0"/>
    <n v="6.3281459999999998E-3"/>
    <n v="4.3564299999999999E-4"/>
    <n v="1.2789780000000001E-3"/>
    <n v="1.5128099999999999E-4"/>
    <n v="5.0831800000000001E-4"/>
    <n v="8.7023670000000008E-3"/>
    <n v="130569.7258"/>
  </r>
  <r>
    <n v="34370"/>
    <x v="5"/>
    <x v="5"/>
    <b v="1"/>
    <n v="0.29874925600000002"/>
    <x v="0"/>
    <x v="0"/>
    <x v="4"/>
    <x v="0"/>
    <x v="1"/>
    <x v="0"/>
    <n v="18.549888889999998"/>
    <x v="0"/>
    <n v="1.8550700000000001E-4"/>
    <n v="2.3299200000000001E-4"/>
    <n v="0"/>
    <n v="0"/>
    <n v="0"/>
    <n v="1.0516950000000001E-3"/>
    <n v="5.8676299999999999E-5"/>
    <n v="2.5695900000000002E-4"/>
    <n v="1.98665E-5"/>
    <n v="4.6627900000000001E-5"/>
    <n v="8.3352000000000003E-4"/>
    <n v="0"/>
    <n v="9.6322400000000005E-5"/>
    <n v="0"/>
    <n v="0"/>
    <n v="1.885215E-3"/>
    <n v="5.8676299999999999E-5"/>
    <n v="2.5695900000000002E-4"/>
    <n v="1.98665E-5"/>
    <n v="1.4295000000000001E-4"/>
    <n v="2.363661E-3"/>
    <n v="37343.656969999996"/>
  </r>
  <r>
    <n v="34371"/>
    <x v="5"/>
    <x v="5"/>
    <b v="1"/>
    <n v="0.95432607199999997"/>
    <x v="0"/>
    <x v="0"/>
    <x v="5"/>
    <x v="0"/>
    <x v="1"/>
    <x v="0"/>
    <n v="31.643333330000001"/>
    <x v="0"/>
    <n v="6.3880999999999996E-4"/>
    <n v="7.3035500000000002E-4"/>
    <n v="0"/>
    <n v="0"/>
    <n v="0"/>
    <n v="3.1122860000000001E-3"/>
    <n v="1.40925E-4"/>
    <n v="6.7519300000000004E-4"/>
    <n v="6.2439499999999997E-5"/>
    <n v="9.7010500000000002E-5"/>
    <n v="3.4513389999999999E-3"/>
    <n v="0"/>
    <n v="1.8882E-4"/>
    <n v="0"/>
    <n v="0"/>
    <n v="6.563625E-3"/>
    <n v="1.40925E-4"/>
    <n v="6.7519300000000004E-4"/>
    <n v="6.2439499999999997E-5"/>
    <n v="2.8582999999999999E-4"/>
    <n v="7.7280040000000001E-3"/>
    <n v="71574.455369999996"/>
  </r>
  <r>
    <n v="34373"/>
    <x v="5"/>
    <x v="5"/>
    <b v="1"/>
    <n v="0.55594026500000004"/>
    <x v="0"/>
    <x v="0"/>
    <x v="6"/>
    <x v="0"/>
    <x v="0"/>
    <x v="0"/>
    <n v="17.613117280000001"/>
    <x v="0"/>
    <n v="2.24997E-4"/>
    <n v="3.1197400000000002E-4"/>
    <n v="0"/>
    <n v="0"/>
    <n v="0"/>
    <n v="1.6503749999999999E-3"/>
    <n v="6.7099200000000003E-5"/>
    <n v="3.02684E-4"/>
    <n v="3.6932499999999999E-5"/>
    <n v="6.4317000000000001E-5"/>
    <n v="7.6072300000000004E-4"/>
    <n v="0"/>
    <n v="1.2487699999999999E-4"/>
    <n v="0"/>
    <n v="0"/>
    <n v="2.4110989999999999E-3"/>
    <n v="6.7099200000000003E-5"/>
    <n v="3.02684E-4"/>
    <n v="3.6932499999999999E-5"/>
    <n v="1.89194E-4"/>
    <n v="3.0070029999999998E-3"/>
    <n v="50034.623809999997"/>
  </r>
  <r>
    <n v="42214"/>
    <x v="5"/>
    <x v="5"/>
    <b v="1"/>
    <n v="1.7620470690000001"/>
    <x v="0"/>
    <x v="0"/>
    <x v="7"/>
    <x v="1"/>
    <x v="1"/>
    <x v="0"/>
    <n v="17.44365079"/>
    <x v="1"/>
    <n v="2.06832E-4"/>
    <n v="2.50998E-4"/>
    <n v="0"/>
    <n v="0"/>
    <n v="0"/>
    <n v="1.2111719999999999E-3"/>
    <n v="1.05367E-4"/>
    <n v="4.1222999999999997E-4"/>
    <n v="1.17141E-4"/>
    <n v="1.3758299999999999E-4"/>
    <n v="2.1891599999999999E-4"/>
    <n v="0"/>
    <n v="0"/>
    <n v="0"/>
    <n v="0"/>
    <n v="1.4300890000000001E-3"/>
    <n v="1.05367E-4"/>
    <n v="4.1222999999999997E-4"/>
    <n v="1.17141E-4"/>
    <n v="1.3758299999999999E-4"/>
    <n v="2.2024259999999999E-3"/>
    <n v="37002.988449999997"/>
  </r>
  <r>
    <n v="51971"/>
    <x v="5"/>
    <x v="5"/>
    <b v="1"/>
    <n v="15.423507109999999"/>
    <x v="0"/>
    <x v="0"/>
    <x v="8"/>
    <x v="1"/>
    <x v="0"/>
    <x v="0"/>
    <n v="31.876262629999999"/>
    <x v="1"/>
    <n v="9.2067899999999999E-4"/>
    <n v="1.0995200000000001E-3"/>
    <n v="0"/>
    <n v="0"/>
    <n v="0"/>
    <n v="5.9712860000000001E-3"/>
    <n v="2.3170600000000001E-4"/>
    <n v="1.2111559999999999E-3"/>
    <n v="1.498852E-3"/>
    <n v="3.1371699999999998E-4"/>
    <n v="0"/>
    <n v="0"/>
    <n v="0"/>
    <n v="0"/>
    <n v="0"/>
    <n v="5.9712860000000001E-3"/>
    <n v="2.3170600000000001E-4"/>
    <n v="1.2111559999999999E-3"/>
    <n v="1.498852E-3"/>
    <n v="3.1371699999999998E-4"/>
    <n v="9.2265699999999999E-3"/>
    <n v="84829.289099999995"/>
  </r>
  <r>
    <n v="62361"/>
    <x v="5"/>
    <x v="5"/>
    <b v="1"/>
    <n v="0.23844531599999999"/>
    <x v="0"/>
    <x v="0"/>
    <x v="9"/>
    <x v="0"/>
    <x v="0"/>
    <x v="0"/>
    <n v="33.061638889999998"/>
    <x v="0"/>
    <n v="6.5142800000000001E-4"/>
    <n v="7.5642199999999998E-4"/>
    <n v="0"/>
    <n v="0"/>
    <n v="0"/>
    <n v="3.2793129999999998E-3"/>
    <n v="3.8755799999999998E-4"/>
    <n v="2.8730299999999998E-4"/>
    <n v="2.4537099999999999E-5"/>
    <n v="1.70867E-4"/>
    <n v="3.7741049999999998E-3"/>
    <n v="1.46093E-4"/>
    <n v="0"/>
    <n v="0"/>
    <n v="0"/>
    <n v="7.0534179999999997E-3"/>
    <n v="5.33651E-4"/>
    <n v="2.8730299999999998E-4"/>
    <n v="2.4537099999999999E-5"/>
    <n v="1.70867E-4"/>
    <n v="8.0697760000000007E-3"/>
    <n v="71533.594840000005"/>
  </r>
  <r>
    <n v="68318"/>
    <x v="5"/>
    <x v="5"/>
    <b v="1"/>
    <n v="1.2174150029999999"/>
    <x v="0"/>
    <x v="0"/>
    <x v="10"/>
    <x v="1"/>
    <x v="0"/>
    <x v="0"/>
    <n v="26.267777779999999"/>
    <x v="1"/>
    <n v="9.3907599999999995E-5"/>
    <n v="1.1233E-4"/>
    <n v="0"/>
    <n v="0"/>
    <n v="0"/>
    <n v="4.17107E-4"/>
    <n v="2.3297000000000001E-5"/>
    <n v="1.72564E-4"/>
    <n v="1.1645E-4"/>
    <n v="2.3631599999999999E-5"/>
    <n v="3.1402999999999997E-4"/>
    <n v="0"/>
    <n v="2.4070099999999998E-5"/>
    <n v="0"/>
    <n v="0"/>
    <n v="7.3113699999999998E-4"/>
    <n v="2.3297000000000001E-5"/>
    <n v="1.72564E-4"/>
    <n v="1.1645E-4"/>
    <n v="4.7701699999999998E-5"/>
    <n v="1.091161E-3"/>
    <n v="12174.150030000001"/>
  </r>
  <r>
    <n v="81252"/>
    <x v="5"/>
    <x v="5"/>
    <b v="1"/>
    <n v="0.47343086400000001"/>
    <x v="0"/>
    <x v="0"/>
    <x v="11"/>
    <x v="0"/>
    <x v="0"/>
    <x v="0"/>
    <n v="17.723365080000001"/>
    <x v="0"/>
    <n v="3.8352500000000001E-4"/>
    <n v="4.6086800000000002E-4"/>
    <n v="0"/>
    <n v="0"/>
    <n v="0"/>
    <n v="1.4089860000000001E-3"/>
    <n v="3.4473799999999998E-4"/>
    <n v="4.5282299999999998E-4"/>
    <n v="4.7910500000000001E-5"/>
    <n v="1.54263E-4"/>
    <n v="2.5001120000000001E-3"/>
    <n v="0"/>
    <n v="1.01511E-4"/>
    <n v="0"/>
    <n v="0"/>
    <n v="3.9090979999999997E-3"/>
    <n v="3.4473799999999998E-4"/>
    <n v="4.5282299999999998E-4"/>
    <n v="4.7910500000000001E-5"/>
    <n v="2.5577400000000001E-4"/>
    <n v="5.0103480000000004E-3"/>
    <n v="82850.401150000005"/>
  </r>
  <r>
    <n v="34366"/>
    <x v="6"/>
    <x v="6"/>
    <b v="1"/>
    <n v="1.3191171639999999"/>
    <x v="0"/>
    <x v="0"/>
    <x v="0"/>
    <x v="0"/>
    <x v="0"/>
    <x v="0"/>
    <n v="13.9618254"/>
    <x v="0"/>
    <n v="2.0799800000000001E-4"/>
    <n v="2.4855899999999998E-4"/>
    <n v="0"/>
    <n v="0"/>
    <n v="0"/>
    <n v="1.1347810000000001E-3"/>
    <n v="1.16501E-4"/>
    <n v="5.3403299999999995E-4"/>
    <n v="8.2893700000000002E-5"/>
    <n v="7.2491300000000002E-5"/>
    <n v="0"/>
    <n v="1.3468E-4"/>
    <n v="1.2412799999999999E-4"/>
    <n v="0"/>
    <n v="0"/>
    <n v="1.1347810000000001E-3"/>
    <n v="2.5118200000000002E-4"/>
    <n v="5.3403299999999995E-4"/>
    <n v="8.2893700000000002E-5"/>
    <n v="1.9661900000000001E-4"/>
    <n v="2.1994829999999999E-3"/>
    <n v="46169.100729999998"/>
  </r>
  <r>
    <n v="34367"/>
    <x v="6"/>
    <x v="6"/>
    <b v="1"/>
    <n v="2.3970843949999998"/>
    <x v="0"/>
    <x v="0"/>
    <x v="1"/>
    <x v="0"/>
    <x v="1"/>
    <x v="0"/>
    <n v="14.107487920000001"/>
    <x v="0"/>
    <n v="4.7684399999999998E-4"/>
    <n v="6.16991E-4"/>
    <n v="0"/>
    <n v="0"/>
    <n v="0"/>
    <n v="3.489607E-3"/>
    <n v="1.6158399999999999E-4"/>
    <n v="1.045732E-3"/>
    <n v="1.51383E-4"/>
    <n v="1.6278899999999999E-4"/>
    <n v="0"/>
    <n v="0"/>
    <n v="2.9672299999999998E-4"/>
    <n v="0"/>
    <n v="0"/>
    <n v="3.489607E-3"/>
    <n v="1.6158399999999999E-4"/>
    <n v="1.045732E-3"/>
    <n v="1.51383E-4"/>
    <n v="4.5951199999999997E-4"/>
    <n v="5.3078409999999998E-3"/>
    <n v="110265.88219999999"/>
  </r>
  <r>
    <n v="34368"/>
    <x v="6"/>
    <x v="6"/>
    <b v="1"/>
    <n v="0.81784278099999996"/>
    <x v="0"/>
    <x v="0"/>
    <x v="2"/>
    <x v="0"/>
    <x v="0"/>
    <x v="0"/>
    <n v="16.016127690000001"/>
    <x v="0"/>
    <n v="2.5331399999999998E-4"/>
    <n v="3.4827300000000002E-4"/>
    <n v="0"/>
    <n v="0"/>
    <n v="0"/>
    <n v="2.0201970000000001E-3"/>
    <n v="1.7483900000000001E-4"/>
    <n v="3.7350600000000001E-4"/>
    <n v="5.5059999999999998E-5"/>
    <n v="2.07047E-4"/>
    <n v="0"/>
    <n v="1.63893E-4"/>
    <n v="0"/>
    <n v="0"/>
    <n v="0"/>
    <n v="2.0201970000000001E-3"/>
    <n v="3.3873200000000001E-4"/>
    <n v="3.7350600000000001E-4"/>
    <n v="5.5059999999999998E-5"/>
    <n v="2.07047E-4"/>
    <n v="2.9945340000000001E-3"/>
    <n v="54795.466330000003"/>
  </r>
  <r>
    <n v="34369"/>
    <x v="6"/>
    <x v="6"/>
    <b v="1"/>
    <n v="2.2512021679999998"/>
    <x v="0"/>
    <x v="0"/>
    <x v="3"/>
    <x v="0"/>
    <x v="0"/>
    <x v="0"/>
    <n v="17.66834291"/>
    <x v="0"/>
    <n v="7.3990500000000001E-4"/>
    <n v="9.2011100000000004E-4"/>
    <n v="0"/>
    <n v="0"/>
    <n v="0"/>
    <n v="5.4974009999999999E-3"/>
    <n v="4.3564299999999999E-4"/>
    <n v="1.2789780000000001E-3"/>
    <n v="1.5132399999999999E-4"/>
    <n v="1.6568400000000001E-4"/>
    <n v="0"/>
    <n v="0"/>
    <n v="3.4261300000000002E-4"/>
    <n v="0"/>
    <n v="0"/>
    <n v="5.4974009999999999E-3"/>
    <n v="4.3564299999999999E-4"/>
    <n v="1.2789780000000001E-3"/>
    <n v="1.5132399999999999E-4"/>
    <n v="5.08297E-4"/>
    <n v="7.8716419999999999E-3"/>
    <n v="130569.7258"/>
  </r>
  <r>
    <n v="34370"/>
    <x v="6"/>
    <x v="6"/>
    <b v="1"/>
    <n v="0.29874925600000002"/>
    <x v="0"/>
    <x v="0"/>
    <x v="4"/>
    <x v="0"/>
    <x v="1"/>
    <x v="0"/>
    <n v="14.27948889"/>
    <x v="0"/>
    <n v="1.6385E-4"/>
    <n v="2.1178599999999999E-4"/>
    <n v="0"/>
    <n v="0"/>
    <n v="0"/>
    <n v="1.34107E-3"/>
    <n v="5.8676299999999999E-5"/>
    <n v="2.5695900000000002E-4"/>
    <n v="1.98665E-5"/>
    <n v="4.6627900000000001E-5"/>
    <n v="0"/>
    <n v="0"/>
    <n v="9.6322400000000005E-5"/>
    <n v="0"/>
    <n v="0"/>
    <n v="1.34107E-3"/>
    <n v="5.8676299999999999E-5"/>
    <n v="2.5695900000000002E-4"/>
    <n v="1.98665E-5"/>
    <n v="1.4295000000000001E-4"/>
    <n v="1.8195189999999999E-3"/>
    <n v="37343.656969999996"/>
  </r>
  <r>
    <n v="34371"/>
    <x v="6"/>
    <x v="6"/>
    <b v="1"/>
    <n v="0.95432607199999997"/>
    <x v="0"/>
    <x v="0"/>
    <x v="5"/>
    <x v="0"/>
    <x v="1"/>
    <x v="0"/>
    <n v="22.35114815"/>
    <x v="0"/>
    <n v="5.5574900000000002E-4"/>
    <n v="6.4061000000000001E-4"/>
    <n v="0"/>
    <n v="0"/>
    <n v="0"/>
    <n v="4.2942579999999996E-3"/>
    <n v="1.40925E-4"/>
    <n v="6.7519300000000004E-4"/>
    <n v="6.2439499999999997E-5"/>
    <n v="9.7010500000000002E-5"/>
    <n v="0"/>
    <n v="0"/>
    <n v="1.8882E-4"/>
    <n v="0"/>
    <n v="0"/>
    <n v="4.2942579999999996E-3"/>
    <n v="1.40925E-4"/>
    <n v="6.7519300000000004E-4"/>
    <n v="6.2439499999999997E-5"/>
    <n v="2.8582999999999999E-4"/>
    <n v="5.4586460000000002E-3"/>
    <n v="71574.455369999996"/>
  </r>
  <r>
    <n v="34373"/>
    <x v="6"/>
    <x v="6"/>
    <b v="1"/>
    <n v="0.55594026500000004"/>
    <x v="0"/>
    <x v="0"/>
    <x v="6"/>
    <x v="0"/>
    <x v="0"/>
    <x v="0"/>
    <n v="15.39074074"/>
    <x v="0"/>
    <n v="2.1047199999999999E-4"/>
    <n v="3.0658699999999998E-4"/>
    <n v="0"/>
    <n v="0"/>
    <n v="0"/>
    <n v="2.031625E-3"/>
    <n v="6.7099200000000003E-5"/>
    <n v="3.02684E-4"/>
    <n v="3.69852E-5"/>
    <n v="6.4317000000000001E-5"/>
    <n v="0"/>
    <n v="0"/>
    <n v="1.2487699999999999E-4"/>
    <n v="0"/>
    <n v="0"/>
    <n v="2.031625E-3"/>
    <n v="6.7099200000000003E-5"/>
    <n v="3.02684E-4"/>
    <n v="3.69852E-5"/>
    <n v="1.89194E-4"/>
    <n v="2.6275880000000001E-3"/>
    <n v="50034.623809999997"/>
  </r>
  <r>
    <n v="42214"/>
    <x v="6"/>
    <x v="6"/>
    <b v="1"/>
    <n v="1.7620470690000001"/>
    <x v="0"/>
    <x v="0"/>
    <x v="7"/>
    <x v="1"/>
    <x v="1"/>
    <x v="0"/>
    <n v="17.324735449999999"/>
    <x v="1"/>
    <n v="2.08428E-4"/>
    <n v="2.5588299999999999E-4"/>
    <n v="0"/>
    <n v="0"/>
    <n v="0"/>
    <n v="1.32362E-3"/>
    <n v="1.05367E-4"/>
    <n v="4.1222999999999997E-4"/>
    <n v="1.17157E-4"/>
    <n v="1.3758299999999999E-4"/>
    <n v="9.1437899999999994E-5"/>
    <n v="0"/>
    <n v="0"/>
    <n v="0"/>
    <n v="0"/>
    <n v="1.4150580000000001E-3"/>
    <n v="1.05367E-4"/>
    <n v="4.1222999999999997E-4"/>
    <n v="1.17157E-4"/>
    <n v="1.3758299999999999E-4"/>
    <n v="2.1874110000000002E-3"/>
    <n v="37002.988449999997"/>
  </r>
  <r>
    <n v="51971"/>
    <x v="6"/>
    <x v="6"/>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6"/>
    <x v="6"/>
    <b v="1"/>
    <n v="0.23844531599999999"/>
    <x v="0"/>
    <x v="0"/>
    <x v="9"/>
    <x v="0"/>
    <x v="0"/>
    <x v="0"/>
    <n v="22.313907409999999"/>
    <x v="0"/>
    <n v="5.2848000000000001E-4"/>
    <n v="6.4139299999999998E-4"/>
    <n v="0"/>
    <n v="0"/>
    <n v="0"/>
    <n v="4.4300859999999997E-3"/>
    <n v="3.8755799999999998E-4"/>
    <n v="2.8730299999999998E-4"/>
    <n v="2.4534800000000001E-5"/>
    <n v="1.70867E-4"/>
    <n v="0"/>
    <n v="1.46093E-4"/>
    <n v="0"/>
    <n v="0"/>
    <n v="0"/>
    <n v="4.4300859999999997E-3"/>
    <n v="5.33651E-4"/>
    <n v="2.8730299999999998E-4"/>
    <n v="2.4534800000000001E-5"/>
    <n v="1.70867E-4"/>
    <n v="5.4464400000000003E-3"/>
    <n v="71533.594840000005"/>
  </r>
  <r>
    <n v="68318"/>
    <x v="6"/>
    <x v="6"/>
    <b v="1"/>
    <n v="1.2174150029999999"/>
    <x v="0"/>
    <x v="0"/>
    <x v="10"/>
    <x v="1"/>
    <x v="0"/>
    <x v="0"/>
    <n v="25.511388889999999"/>
    <x v="1"/>
    <n v="9.8827199999999995E-5"/>
    <n v="1.2502699999999999E-4"/>
    <n v="0"/>
    <n v="0"/>
    <n v="0"/>
    <n v="6.9970500000000001E-4"/>
    <n v="2.3297000000000001E-5"/>
    <n v="1.72564E-4"/>
    <n v="1.1647299999999999E-4"/>
    <n v="2.3631599999999999E-5"/>
    <n v="0"/>
    <n v="0"/>
    <n v="2.4070099999999998E-5"/>
    <n v="0"/>
    <n v="0"/>
    <n v="6.9970500000000001E-4"/>
    <n v="2.3297000000000001E-5"/>
    <n v="1.72564E-4"/>
    <n v="1.1647299999999999E-4"/>
    <n v="4.7701699999999998E-5"/>
    <n v="1.0597409999999999E-3"/>
    <n v="12174.150030000001"/>
  </r>
  <r>
    <n v="81252"/>
    <x v="6"/>
    <x v="6"/>
    <b v="1"/>
    <n v="0.47343086400000001"/>
    <x v="0"/>
    <x v="0"/>
    <x v="11"/>
    <x v="0"/>
    <x v="0"/>
    <x v="0"/>
    <n v="11.55179365"/>
    <x v="0"/>
    <n v="3.0295099999999998E-4"/>
    <n v="3.83848E-4"/>
    <n v="0"/>
    <n v="0"/>
    <n v="0"/>
    <n v="2.1644110000000002E-3"/>
    <n v="3.4473799999999998E-4"/>
    <n v="4.5282299999999998E-4"/>
    <n v="4.7914899999999998E-5"/>
    <n v="1.54263E-4"/>
    <n v="0"/>
    <n v="0"/>
    <n v="1.01511E-4"/>
    <n v="0"/>
    <n v="0"/>
    <n v="2.1644110000000002E-3"/>
    <n v="3.4473799999999998E-4"/>
    <n v="4.5282299999999998E-4"/>
    <n v="4.7914899999999998E-5"/>
    <n v="2.5577400000000001E-4"/>
    <n v="3.265661E-3"/>
    <n v="82850.401150000005"/>
  </r>
  <r>
    <n v="34366"/>
    <x v="7"/>
    <x v="7"/>
    <b v="1"/>
    <n v="1.3191171639999999"/>
    <x v="0"/>
    <x v="0"/>
    <x v="0"/>
    <x v="0"/>
    <x v="0"/>
    <x v="0"/>
    <n v="13.96460317"/>
    <x v="0"/>
    <n v="2.0800300000000001E-4"/>
    <n v="2.4850000000000002E-4"/>
    <n v="0"/>
    <n v="0"/>
    <n v="0"/>
    <n v="1.1331049999999999E-3"/>
    <n v="1.16501E-4"/>
    <n v="5.3403299999999995E-4"/>
    <n v="8.2893700000000002E-5"/>
    <n v="7.2491300000000002E-5"/>
    <n v="2.1004700000000001E-6"/>
    <n v="1.3468E-4"/>
    <n v="1.2412799999999999E-4"/>
    <n v="0"/>
    <n v="0"/>
    <n v="1.1352059999999999E-3"/>
    <n v="2.5118200000000002E-4"/>
    <n v="5.3403299999999995E-4"/>
    <n v="8.2893700000000002E-5"/>
    <n v="1.9661900000000001E-4"/>
    <n v="2.1999210000000001E-3"/>
    <n v="46169.100729999998"/>
  </r>
  <r>
    <n v="34367"/>
    <x v="7"/>
    <x v="7"/>
    <b v="1"/>
    <n v="2.3970843949999998"/>
    <x v="0"/>
    <x v="0"/>
    <x v="1"/>
    <x v="0"/>
    <x v="1"/>
    <x v="0"/>
    <n v="14.137379230000001"/>
    <x v="0"/>
    <n v="4.7657299999999999E-4"/>
    <n v="6.1597400000000004E-4"/>
    <n v="0"/>
    <n v="0"/>
    <n v="0"/>
    <n v="3.4558219999999999E-3"/>
    <n v="1.6158399999999999E-4"/>
    <n v="1.045732E-3"/>
    <n v="1.51383E-4"/>
    <n v="1.6278899999999999E-4"/>
    <n v="4.5031000000000003E-5"/>
    <n v="0"/>
    <n v="2.967E-4"/>
    <n v="0"/>
    <n v="0"/>
    <n v="3.500853E-3"/>
    <n v="1.6158399999999999E-4"/>
    <n v="1.045732E-3"/>
    <n v="1.51383E-4"/>
    <n v="4.5948899999999999E-4"/>
    <n v="5.3190870000000001E-3"/>
    <n v="110265.88219999999"/>
  </r>
  <r>
    <n v="34368"/>
    <x v="7"/>
    <x v="7"/>
    <b v="1"/>
    <n v="0.81784278099999996"/>
    <x v="0"/>
    <x v="0"/>
    <x v="2"/>
    <x v="0"/>
    <x v="0"/>
    <x v="0"/>
    <n v="16.02591211"/>
    <x v="0"/>
    <n v="2.5308999999999998E-4"/>
    <n v="3.4810800000000002E-4"/>
    <n v="0"/>
    <n v="0"/>
    <n v="0"/>
    <n v="2.0147170000000001E-3"/>
    <n v="1.7483900000000001E-4"/>
    <n v="3.7350600000000001E-4"/>
    <n v="5.5059999999999998E-5"/>
    <n v="2.07047E-4"/>
    <n v="7.3020599999999997E-6"/>
    <n v="1.63893E-4"/>
    <n v="0"/>
    <n v="0"/>
    <n v="0"/>
    <n v="2.0220189999999999E-3"/>
    <n v="3.3873200000000001E-4"/>
    <n v="3.7350600000000001E-4"/>
    <n v="5.5059999999999998E-5"/>
    <n v="2.07047E-4"/>
    <n v="2.9963630000000002E-3"/>
    <n v="54795.466330000003"/>
  </r>
  <r>
    <n v="34369"/>
    <x v="7"/>
    <x v="7"/>
    <b v="1"/>
    <n v="2.2512021679999998"/>
    <x v="0"/>
    <x v="0"/>
    <x v="3"/>
    <x v="0"/>
    <x v="0"/>
    <x v="0"/>
    <n v="17.672940610000001"/>
    <x v="0"/>
    <n v="7.3979700000000005E-4"/>
    <n v="9.1983500000000003E-4"/>
    <n v="0"/>
    <n v="0"/>
    <n v="0"/>
    <n v="5.4895059999999999E-3"/>
    <n v="4.3564299999999999E-4"/>
    <n v="1.2789780000000001E-3"/>
    <n v="1.5132399999999999E-4"/>
    <n v="1.6568400000000001E-4"/>
    <n v="9.9645099999999999E-6"/>
    <n v="0"/>
    <n v="3.4261300000000002E-4"/>
    <n v="0"/>
    <n v="0"/>
    <n v="5.4994700000000002E-3"/>
    <n v="4.3564299999999999E-4"/>
    <n v="1.2789780000000001E-3"/>
    <n v="1.5132399999999999E-4"/>
    <n v="5.08297E-4"/>
    <n v="7.8736910000000004E-3"/>
    <n v="130569.7258"/>
  </r>
  <r>
    <n v="34370"/>
    <x v="7"/>
    <x v="7"/>
    <b v="1"/>
    <n v="0.29874925600000002"/>
    <x v="0"/>
    <x v="0"/>
    <x v="4"/>
    <x v="0"/>
    <x v="1"/>
    <x v="0"/>
    <n v="14.301911110000001"/>
    <x v="0"/>
    <n v="1.6340199999999999E-4"/>
    <n v="2.1140300000000001E-4"/>
    <n v="0"/>
    <n v="0"/>
    <n v="0"/>
    <n v="1.33012E-3"/>
    <n v="5.8676299999999999E-5"/>
    <n v="2.5695900000000002E-4"/>
    <n v="1.98665E-5"/>
    <n v="4.6627900000000001E-5"/>
    <n v="1.3809699999999999E-5"/>
    <n v="0"/>
    <n v="9.6322400000000005E-5"/>
    <n v="0"/>
    <n v="0"/>
    <n v="1.3439299999999999E-3"/>
    <n v="5.8676299999999999E-5"/>
    <n v="2.5695900000000002E-4"/>
    <n v="1.98665E-5"/>
    <n v="1.4295000000000001E-4"/>
    <n v="1.8223759999999999E-3"/>
    <n v="37343.656969999996"/>
  </r>
  <r>
    <n v="34371"/>
    <x v="7"/>
    <x v="7"/>
    <b v="1"/>
    <n v="0.95432607199999997"/>
    <x v="0"/>
    <x v="0"/>
    <x v="5"/>
    <x v="0"/>
    <x v="1"/>
    <x v="0"/>
    <n v="22.394888890000001"/>
    <x v="0"/>
    <n v="5.5384800000000001E-4"/>
    <n v="6.3918099999999995E-4"/>
    <n v="0"/>
    <n v="0"/>
    <n v="0"/>
    <n v="4.2533010000000001E-3"/>
    <n v="1.40925E-4"/>
    <n v="6.7519300000000004E-4"/>
    <n v="6.2439499999999997E-5"/>
    <n v="9.7010500000000002E-5"/>
    <n v="5.1648499999999999E-5"/>
    <n v="0"/>
    <n v="1.8882E-4"/>
    <n v="0"/>
    <n v="0"/>
    <n v="4.3049500000000001E-3"/>
    <n v="1.40925E-4"/>
    <n v="6.7519300000000004E-4"/>
    <n v="6.2439499999999997E-5"/>
    <n v="2.8582999999999999E-4"/>
    <n v="5.4693290000000002E-3"/>
    <n v="71574.455369999996"/>
  </r>
  <r>
    <n v="34373"/>
    <x v="7"/>
    <x v="7"/>
    <b v="1"/>
    <n v="0.55594026500000004"/>
    <x v="0"/>
    <x v="0"/>
    <x v="6"/>
    <x v="0"/>
    <x v="0"/>
    <x v="0"/>
    <n v="15.40169753"/>
    <x v="0"/>
    <n v="2.10423E-4"/>
    <n v="3.0633599999999999E-4"/>
    <n v="0"/>
    <n v="0"/>
    <n v="0"/>
    <n v="2.0244479999999999E-3"/>
    <n v="6.7099200000000003E-5"/>
    <n v="3.02684E-4"/>
    <n v="3.69852E-5"/>
    <n v="6.4317000000000001E-5"/>
    <n v="9.0473799999999994E-6"/>
    <n v="0"/>
    <n v="1.2487699999999999E-4"/>
    <n v="0"/>
    <n v="0"/>
    <n v="2.0334950000000002E-3"/>
    <n v="6.7099200000000003E-5"/>
    <n v="3.02684E-4"/>
    <n v="3.69852E-5"/>
    <n v="1.89194E-4"/>
    <n v="2.6294579999999999E-3"/>
    <n v="50034.623809999997"/>
  </r>
  <r>
    <n v="42214"/>
    <x v="7"/>
    <x v="7"/>
    <b v="1"/>
    <n v="1.7620470690000001"/>
    <x v="0"/>
    <x v="0"/>
    <x v="7"/>
    <x v="1"/>
    <x v="1"/>
    <x v="0"/>
    <n v="17.32486772"/>
    <x v="1"/>
    <n v="2.08428E-4"/>
    <n v="2.5588299999999999E-4"/>
    <n v="0"/>
    <n v="0"/>
    <n v="0"/>
    <n v="1.323603E-3"/>
    <n v="1.05367E-4"/>
    <n v="4.1222999999999997E-4"/>
    <n v="1.17157E-4"/>
    <n v="1.3758299999999999E-4"/>
    <n v="9.1454599999999997E-5"/>
    <n v="0"/>
    <n v="0"/>
    <n v="0"/>
    <n v="0"/>
    <n v="1.4150580000000001E-3"/>
    <n v="1.05367E-4"/>
    <n v="4.1222999999999997E-4"/>
    <n v="1.17157E-4"/>
    <n v="1.3758299999999999E-4"/>
    <n v="2.1874279999999999E-3"/>
    <n v="37002.988449999997"/>
  </r>
  <r>
    <n v="51971"/>
    <x v="7"/>
    <x v="7"/>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7"/>
    <x v="7"/>
    <b v="1"/>
    <n v="0.23844531599999999"/>
    <x v="0"/>
    <x v="0"/>
    <x v="9"/>
    <x v="0"/>
    <x v="0"/>
    <x v="0"/>
    <n v="22.354296300000001"/>
    <x v="0"/>
    <n v="5.2645000000000003E-4"/>
    <n v="6.4007500000000004E-4"/>
    <n v="0"/>
    <n v="0"/>
    <n v="0"/>
    <n v="4.3923210000000002E-3"/>
    <n v="3.8755799999999998E-4"/>
    <n v="2.8730299999999998E-4"/>
    <n v="2.4534800000000001E-5"/>
    <n v="1.70867E-4"/>
    <n v="4.7623300000000002E-5"/>
    <n v="1.46093E-4"/>
    <n v="0"/>
    <n v="0"/>
    <n v="0"/>
    <n v="4.4399440000000004E-3"/>
    <n v="5.33651E-4"/>
    <n v="2.8730299999999998E-4"/>
    <n v="2.4534800000000001E-5"/>
    <n v="1.70867E-4"/>
    <n v="5.4562980000000001E-3"/>
    <n v="71533.594840000005"/>
  </r>
  <r>
    <n v="68318"/>
    <x v="7"/>
    <x v="7"/>
    <b v="1"/>
    <n v="1.2174150029999999"/>
    <x v="0"/>
    <x v="0"/>
    <x v="10"/>
    <x v="1"/>
    <x v="0"/>
    <x v="0"/>
    <n v="25.516666669999999"/>
    <x v="1"/>
    <n v="9.8777799999999995E-5"/>
    <n v="1.2499899999999999E-4"/>
    <n v="0"/>
    <n v="0"/>
    <n v="0"/>
    <n v="6.9888600000000002E-4"/>
    <n v="2.3297000000000001E-5"/>
    <n v="1.72564E-4"/>
    <n v="1.1647299999999999E-4"/>
    <n v="2.3631599999999999E-5"/>
    <n v="1.0385000000000001E-6"/>
    <n v="0"/>
    <n v="2.4070099999999998E-5"/>
    <n v="0"/>
    <n v="0"/>
    <n v="6.99925E-4"/>
    <n v="2.3297000000000001E-5"/>
    <n v="1.72564E-4"/>
    <n v="1.1647299999999999E-4"/>
    <n v="4.7701699999999998E-5"/>
    <n v="1.05996E-3"/>
    <n v="12174.150030000001"/>
  </r>
  <r>
    <n v="81252"/>
    <x v="7"/>
    <x v="7"/>
    <b v="1"/>
    <n v="0.47343086400000001"/>
    <x v="0"/>
    <x v="0"/>
    <x v="11"/>
    <x v="0"/>
    <x v="0"/>
    <x v="0"/>
    <n v="11.563000000000001"/>
    <x v="0"/>
    <n v="3.0307799999999997E-4"/>
    <n v="3.8342399999999999E-4"/>
    <n v="0"/>
    <n v="0"/>
    <n v="0"/>
    <n v="2.1522730000000001E-3"/>
    <n v="3.4473799999999998E-4"/>
    <n v="4.5282299999999998E-4"/>
    <n v="4.7914899999999998E-5"/>
    <n v="1.54263E-4"/>
    <n v="1.5305999999999999E-5"/>
    <n v="0"/>
    <n v="1.01511E-4"/>
    <n v="0"/>
    <n v="0"/>
    <n v="2.1675790000000002E-3"/>
    <n v="3.4473799999999998E-4"/>
    <n v="4.5282299999999998E-4"/>
    <n v="4.7914899999999998E-5"/>
    <n v="2.5577400000000001E-4"/>
    <n v="3.268829E-3"/>
    <n v="82850.401150000005"/>
  </r>
  <r>
    <n v="34366"/>
    <x v="8"/>
    <x v="8"/>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8"/>
    <x v="8"/>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8"/>
    <x v="8"/>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8"/>
    <x v="8"/>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8"/>
    <x v="8"/>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8"/>
    <x v="8"/>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8"/>
    <x v="8"/>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8"/>
    <x v="8"/>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8"/>
    <x v="8"/>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8"/>
    <x v="8"/>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8"/>
    <x v="8"/>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8"/>
    <x v="8"/>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9"/>
    <x v="9"/>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9"/>
    <x v="9"/>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9"/>
    <x v="9"/>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9"/>
    <x v="9"/>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9"/>
    <x v="9"/>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9"/>
    <x v="9"/>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9"/>
    <x v="9"/>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9"/>
    <x v="9"/>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9"/>
    <x v="9"/>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9"/>
    <x v="9"/>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9"/>
    <x v="9"/>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9"/>
    <x v="9"/>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0"/>
    <x v="10"/>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10"/>
    <x v="10"/>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10"/>
    <x v="10"/>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0"/>
    <x v="10"/>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10"/>
    <x v="10"/>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10"/>
    <x v="10"/>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10"/>
    <x v="10"/>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10"/>
    <x v="10"/>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0"/>
    <x v="10"/>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0"/>
    <x v="10"/>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0"/>
    <x v="10"/>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0"/>
    <x v="10"/>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1"/>
    <x v="11"/>
    <b v="1"/>
    <n v="1.3191171639999999"/>
    <x v="0"/>
    <x v="0"/>
    <x v="0"/>
    <x v="0"/>
    <x v="0"/>
    <x v="0"/>
    <n v="11.945555560000001"/>
    <x v="0"/>
    <n v="1.6950600000000001E-4"/>
    <n v="2.0792200000000001E-4"/>
    <n v="0"/>
    <n v="0"/>
    <n v="0"/>
    <n v="7.6125900000000002E-4"/>
    <n v="1.16501E-4"/>
    <n v="5.3403299999999995E-4"/>
    <n v="8.5569300000000001E-5"/>
    <n v="7.2491300000000002E-5"/>
    <n v="5.3186999999999997E-5"/>
    <n v="1.3468E-4"/>
    <n v="1.2412799999999999E-4"/>
    <n v="0"/>
    <n v="0"/>
    <n v="8.1444600000000003E-4"/>
    <n v="2.5118200000000002E-4"/>
    <n v="5.3403299999999995E-4"/>
    <n v="8.5569300000000001E-5"/>
    <n v="1.9661900000000001E-4"/>
    <n v="1.8818489999999999E-3"/>
    <n v="46169.100729999998"/>
  </r>
  <r>
    <n v="34367"/>
    <x v="11"/>
    <x v="11"/>
    <b v="1"/>
    <n v="2.3970843949999998"/>
    <x v="0"/>
    <x v="0"/>
    <x v="1"/>
    <x v="0"/>
    <x v="1"/>
    <x v="0"/>
    <n v="11.468538649999999"/>
    <x v="0"/>
    <n v="3.9888899999999998E-4"/>
    <n v="4.9028099999999996E-4"/>
    <n v="0"/>
    <n v="0"/>
    <n v="0"/>
    <n v="2.3302290000000001E-3"/>
    <n v="1.6158399999999999E-4"/>
    <n v="1.045732E-3"/>
    <n v="1.5765399999999999E-4"/>
    <n v="1.6281100000000001E-4"/>
    <n v="1.6015300000000001E-4"/>
    <n v="0"/>
    <n v="2.9681400000000001E-4"/>
    <n v="0"/>
    <n v="0"/>
    <n v="2.4903820000000002E-3"/>
    <n v="1.6158399999999999E-4"/>
    <n v="1.045732E-3"/>
    <n v="1.5765399999999999E-4"/>
    <n v="4.5962500000000002E-4"/>
    <n v="4.3149549999999997E-3"/>
    <n v="110265.88219999999"/>
  </r>
  <r>
    <n v="34368"/>
    <x v="11"/>
    <x v="11"/>
    <b v="1"/>
    <n v="0.81784278099999996"/>
    <x v="0"/>
    <x v="0"/>
    <x v="2"/>
    <x v="0"/>
    <x v="0"/>
    <x v="0"/>
    <n v="12.918573800000001"/>
    <x v="0"/>
    <n v="2.0971400000000001E-4"/>
    <n v="2.78239E-4"/>
    <n v="0"/>
    <n v="0"/>
    <n v="0"/>
    <n v="1.421056E-3"/>
    <n v="1.7483900000000001E-4"/>
    <n v="3.7350600000000001E-4"/>
    <n v="5.5625899999999999E-5"/>
    <n v="2.07047E-4"/>
    <n v="1.9425599999999999E-5"/>
    <n v="1.63893E-4"/>
    <n v="0"/>
    <n v="0"/>
    <n v="0"/>
    <n v="1.4404820000000001E-3"/>
    <n v="3.3873200000000001E-4"/>
    <n v="3.7350600000000001E-4"/>
    <n v="5.5625899999999999E-5"/>
    <n v="2.07047E-4"/>
    <n v="2.415384E-3"/>
    <n v="54795.466330000003"/>
  </r>
  <r>
    <n v="34369"/>
    <x v="11"/>
    <x v="11"/>
    <b v="1"/>
    <n v="2.2512021679999998"/>
    <x v="0"/>
    <x v="0"/>
    <x v="3"/>
    <x v="0"/>
    <x v="0"/>
    <x v="0"/>
    <n v="12.72021073"/>
    <x v="0"/>
    <n v="5.6339699999999999E-4"/>
    <n v="6.5200700000000002E-4"/>
    <n v="0"/>
    <n v="0"/>
    <n v="0"/>
    <n v="3.1881520000000001E-3"/>
    <n v="4.3564299999999999E-4"/>
    <n v="1.2789780000000001E-3"/>
    <n v="1.52967E-4"/>
    <n v="1.6570500000000001E-4"/>
    <n v="1.03123E-4"/>
    <n v="0"/>
    <n v="3.4261300000000002E-4"/>
    <n v="0"/>
    <n v="0"/>
    <n v="3.2912750000000002E-3"/>
    <n v="4.3564299999999999E-4"/>
    <n v="1.2789780000000001E-3"/>
    <n v="1.52967E-4"/>
    <n v="5.0831800000000001E-4"/>
    <n v="5.6671389999999999E-3"/>
    <n v="130569.7258"/>
  </r>
  <r>
    <n v="34370"/>
    <x v="11"/>
    <x v="11"/>
    <b v="1"/>
    <n v="0.29874925600000002"/>
    <x v="0"/>
    <x v="0"/>
    <x v="4"/>
    <x v="0"/>
    <x v="1"/>
    <x v="0"/>
    <n v="9.6905111109999993"/>
    <x v="0"/>
    <n v="1.12472E-4"/>
    <n v="1.4055099999999999E-4"/>
    <n v="0"/>
    <n v="0"/>
    <n v="0"/>
    <n v="7.26463E-4"/>
    <n v="5.8676299999999999E-5"/>
    <n v="2.5695900000000002E-4"/>
    <n v="2.0081700000000001E-5"/>
    <n v="4.6627900000000001E-5"/>
    <n v="2.9649600000000002E-5"/>
    <n v="0"/>
    <n v="9.6322400000000005E-5"/>
    <n v="0"/>
    <n v="0"/>
    <n v="7.5611299999999999E-4"/>
    <n v="5.8676299999999999E-5"/>
    <n v="2.5695900000000002E-4"/>
    <n v="2.0081700000000001E-5"/>
    <n v="1.4295000000000001E-4"/>
    <n v="1.2347829999999999E-3"/>
    <n v="37343.656969999996"/>
  </r>
  <r>
    <n v="34371"/>
    <x v="11"/>
    <x v="11"/>
    <b v="1"/>
    <n v="0.95432607199999997"/>
    <x v="0"/>
    <x v="0"/>
    <x v="5"/>
    <x v="0"/>
    <x v="1"/>
    <x v="0"/>
    <n v="13.8897037"/>
    <x v="0"/>
    <n v="3.5060000000000001E-4"/>
    <n v="3.8881099999999997E-4"/>
    <n v="0"/>
    <n v="0"/>
    <n v="0"/>
    <n v="2.1209610000000002E-3"/>
    <n v="1.40925E-4"/>
    <n v="6.7519300000000004E-4"/>
    <n v="6.3407300000000005E-5"/>
    <n v="9.7010500000000002E-5"/>
    <n v="1.05857E-4"/>
    <n v="0"/>
    <n v="1.8882E-4"/>
    <n v="0"/>
    <n v="0"/>
    <n v="2.2268180000000002E-3"/>
    <n v="1.40925E-4"/>
    <n v="6.7519300000000004E-4"/>
    <n v="6.3407300000000005E-5"/>
    <n v="2.8582999999999999E-4"/>
    <n v="3.392174E-3"/>
    <n v="71574.455369999996"/>
  </r>
  <r>
    <n v="34373"/>
    <x v="11"/>
    <x v="11"/>
    <b v="1"/>
    <n v="0.55594026500000004"/>
    <x v="0"/>
    <x v="0"/>
    <x v="6"/>
    <x v="0"/>
    <x v="0"/>
    <x v="0"/>
    <n v="9.7495679010000007"/>
    <x v="0"/>
    <n v="1.40638E-4"/>
    <n v="1.90597E-4"/>
    <n v="0"/>
    <n v="0"/>
    <n v="0"/>
    <n v="1.044838E-3"/>
    <n v="6.7099200000000003E-5"/>
    <n v="3.02684E-4"/>
    <n v="3.7369900000000003E-5"/>
    <n v="6.4317000000000001E-5"/>
    <n v="2.3311399999999998E-5"/>
    <n v="0"/>
    <n v="1.2487699999999999E-4"/>
    <n v="0"/>
    <n v="0"/>
    <n v="1.0681499999999999E-3"/>
    <n v="6.7099200000000003E-5"/>
    <n v="3.02684E-4"/>
    <n v="3.7369900000000003E-5"/>
    <n v="1.89194E-4"/>
    <n v="1.664497E-3"/>
    <n v="50034.623809999997"/>
  </r>
  <r>
    <n v="42214"/>
    <x v="11"/>
    <x v="11"/>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1"/>
    <x v="11"/>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1"/>
    <x v="11"/>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1"/>
    <x v="11"/>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1"/>
    <x v="11"/>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2"/>
    <x v="12"/>
    <b v="1"/>
    <n v="1.3191171639999999"/>
    <x v="0"/>
    <x v="0"/>
    <x v="0"/>
    <x v="0"/>
    <x v="0"/>
    <x v="0"/>
    <n v="16.459126980000001"/>
    <x v="0"/>
    <n v="2.2047200000000001E-4"/>
    <n v="2.5518200000000001E-4"/>
    <n v="0"/>
    <n v="0"/>
    <n v="0"/>
    <n v="7.5919599999999996E-4"/>
    <n v="1.16501E-4"/>
    <n v="5.3403299999999995E-4"/>
    <n v="8.2881199999999995E-5"/>
    <n v="7.2491300000000002E-5"/>
    <n v="7.6898600000000004E-4"/>
    <n v="1.3468E-4"/>
    <n v="1.2412799999999999E-4"/>
    <n v="0"/>
    <n v="0"/>
    <n v="1.5281820000000001E-3"/>
    <n v="2.5118200000000002E-4"/>
    <n v="5.3403299999999995E-4"/>
    <n v="8.2881199999999995E-5"/>
    <n v="1.9661900000000001E-4"/>
    <n v="2.5928969999999998E-3"/>
    <n v="46169.100729999998"/>
  </r>
  <r>
    <n v="34367"/>
    <x v="12"/>
    <x v="12"/>
    <b v="1"/>
    <n v="2.3970843949999998"/>
    <x v="0"/>
    <x v="0"/>
    <x v="1"/>
    <x v="0"/>
    <x v="1"/>
    <x v="0"/>
    <n v="17.35259662"/>
    <x v="0"/>
    <n v="5.2749700000000004E-4"/>
    <n v="6.3990300000000004E-4"/>
    <n v="0"/>
    <n v="0"/>
    <n v="0"/>
    <n v="2.3690349999999998E-3"/>
    <n v="1.6158399999999999E-4"/>
    <n v="1.045732E-3"/>
    <n v="1.51383E-4"/>
    <n v="1.6281100000000001E-4"/>
    <n v="2.3414299999999998E-3"/>
    <n v="0"/>
    <n v="2.9679100000000003E-4"/>
    <n v="0"/>
    <n v="0"/>
    <n v="4.7104649999999996E-3"/>
    <n v="1.6158399999999999E-4"/>
    <n v="1.045732E-3"/>
    <n v="1.51383E-4"/>
    <n v="4.5960199999999998E-4"/>
    <n v="6.5287899999999996E-3"/>
    <n v="110265.88219999999"/>
  </r>
  <r>
    <n v="34368"/>
    <x v="12"/>
    <x v="12"/>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2"/>
    <x v="12"/>
    <b v="1"/>
    <n v="2.2512021679999998"/>
    <x v="0"/>
    <x v="0"/>
    <x v="3"/>
    <x v="0"/>
    <x v="0"/>
    <x v="0"/>
    <n v="18.764798849999998"/>
    <x v="0"/>
    <n v="7.4695800000000004E-4"/>
    <n v="9.14221E-4"/>
    <n v="0"/>
    <n v="0"/>
    <n v="0"/>
    <n v="4.7614570000000002E-3"/>
    <n v="4.3564299999999999E-4"/>
    <n v="1.2789780000000001E-3"/>
    <n v="1.5132399999999999E-4"/>
    <n v="1.6570500000000001E-4"/>
    <n v="1.2244179999999999E-3"/>
    <n v="0"/>
    <n v="3.4261300000000002E-4"/>
    <n v="0"/>
    <n v="0"/>
    <n v="5.9858749999999999E-3"/>
    <n v="4.3564299999999999E-4"/>
    <n v="1.2789780000000001E-3"/>
    <n v="1.5132399999999999E-4"/>
    <n v="5.0831800000000001E-4"/>
    <n v="8.3601379999999996E-3"/>
    <n v="130569.7258"/>
  </r>
  <r>
    <n v="34370"/>
    <x v="12"/>
    <x v="12"/>
    <b v="1"/>
    <n v="0.29874925600000002"/>
    <x v="0"/>
    <x v="0"/>
    <x v="4"/>
    <x v="0"/>
    <x v="1"/>
    <x v="0"/>
    <n v="17.18977778"/>
    <x v="0"/>
    <n v="1.7454999999999999E-4"/>
    <n v="2.1780700000000001E-4"/>
    <n v="0"/>
    <n v="0"/>
    <n v="0"/>
    <n v="9.8281900000000001E-4"/>
    <n v="5.8676299999999999E-5"/>
    <n v="2.5695900000000002E-4"/>
    <n v="1.98665E-5"/>
    <n v="4.6627900000000001E-5"/>
    <n v="7.2908800000000002E-4"/>
    <n v="0"/>
    <n v="9.6322400000000005E-5"/>
    <n v="0"/>
    <n v="0"/>
    <n v="1.7119069999999999E-3"/>
    <n v="5.8676299999999999E-5"/>
    <n v="2.5695900000000002E-4"/>
    <n v="1.98665E-5"/>
    <n v="1.4295000000000001E-4"/>
    <n v="2.1903529999999999E-3"/>
    <n v="37343.656969999996"/>
  </r>
  <r>
    <n v="34371"/>
    <x v="12"/>
    <x v="12"/>
    <b v="1"/>
    <n v="0.95432607199999997"/>
    <x v="0"/>
    <x v="0"/>
    <x v="5"/>
    <x v="0"/>
    <x v="1"/>
    <x v="0"/>
    <n v="28.670592589999998"/>
    <x v="0"/>
    <n v="5.9325100000000004E-4"/>
    <n v="6.79012E-4"/>
    <n v="0"/>
    <n v="0"/>
    <n v="0"/>
    <n v="3.0581139999999998E-3"/>
    <n v="1.40925E-4"/>
    <n v="6.7519300000000004E-4"/>
    <n v="6.2448500000000004E-5"/>
    <n v="9.7010500000000002E-5"/>
    <n v="2.7794930000000001E-3"/>
    <n v="0"/>
    <n v="1.8882E-4"/>
    <n v="0"/>
    <n v="0"/>
    <n v="5.8376069999999999E-3"/>
    <n v="1.40925E-4"/>
    <n v="6.7519300000000004E-4"/>
    <n v="6.2448500000000004E-5"/>
    <n v="2.8582999999999999E-4"/>
    <n v="7.0019949999999996E-3"/>
    <n v="71574.455369999996"/>
  </r>
  <r>
    <n v="34373"/>
    <x v="12"/>
    <x v="12"/>
    <b v="1"/>
    <n v="0.55594026500000004"/>
    <x v="0"/>
    <x v="0"/>
    <x v="6"/>
    <x v="0"/>
    <x v="0"/>
    <x v="0"/>
    <n v="16.279475309999999"/>
    <x v="0"/>
    <n v="2.11867E-4"/>
    <n v="2.96975E-4"/>
    <n v="0"/>
    <n v="0"/>
    <n v="0"/>
    <n v="1.654385E-3"/>
    <n v="6.7099200000000003E-5"/>
    <n v="3.02684E-4"/>
    <n v="3.6995700000000002E-5"/>
    <n v="6.4317000000000001E-5"/>
    <n v="5.2895800000000005E-4"/>
    <n v="0"/>
    <n v="1.2487699999999999E-4"/>
    <n v="0"/>
    <n v="0"/>
    <n v="2.1833439999999998E-3"/>
    <n v="6.7099200000000003E-5"/>
    <n v="3.02684E-4"/>
    <n v="3.6995700000000002E-5"/>
    <n v="1.89194E-4"/>
    <n v="2.7793169999999999E-3"/>
    <n v="50034.623809999997"/>
  </r>
  <r>
    <n v="42214"/>
    <x v="12"/>
    <x v="12"/>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2"/>
    <x v="12"/>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2"/>
    <x v="12"/>
    <b v="1"/>
    <n v="0.23844531599999999"/>
    <x v="0"/>
    <x v="0"/>
    <x v="9"/>
    <x v="0"/>
    <x v="0"/>
    <x v="0"/>
    <n v="30.375527779999999"/>
    <x v="0"/>
    <n v="6.2406099999999997E-4"/>
    <n v="7.2041900000000003E-4"/>
    <n v="0"/>
    <n v="0"/>
    <n v="0"/>
    <n v="3.4283299999999998E-3"/>
    <n v="3.8755799999999998E-4"/>
    <n v="2.8730299999999998E-4"/>
    <n v="2.4555200000000002E-5"/>
    <n v="1.70867E-4"/>
    <n v="2.9694389999999999E-3"/>
    <n v="1.46093E-4"/>
    <n v="0"/>
    <n v="0"/>
    <n v="0"/>
    <n v="6.3977679999999999E-3"/>
    <n v="5.33651E-4"/>
    <n v="2.8730299999999998E-4"/>
    <n v="2.4555200000000002E-5"/>
    <n v="1.70867E-4"/>
    <n v="7.4141429999999998E-3"/>
    <n v="71533.594840000005"/>
  </r>
  <r>
    <n v="68318"/>
    <x v="12"/>
    <x v="12"/>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2"/>
    <x v="12"/>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3"/>
    <x v="13"/>
    <b v="1"/>
    <n v="1.3191171639999999"/>
    <x v="0"/>
    <x v="0"/>
    <x v="0"/>
    <x v="0"/>
    <x v="0"/>
    <x v="0"/>
    <n v="15.66365079"/>
    <x v="0"/>
    <n v="2.1354300000000001E-4"/>
    <n v="2.49869E-4"/>
    <n v="0"/>
    <n v="0"/>
    <n v="0"/>
    <n v="8.1759699999999999E-4"/>
    <n v="1.16501E-4"/>
    <n v="5.3403299999999995E-4"/>
    <n v="8.2931199999999996E-5"/>
    <n v="7.2491300000000002E-5"/>
    <n v="5.85219E-4"/>
    <n v="1.3468E-4"/>
    <n v="1.2412799999999999E-4"/>
    <n v="0"/>
    <n v="0"/>
    <n v="1.4028160000000001E-3"/>
    <n v="2.5118200000000002E-4"/>
    <n v="5.3403299999999995E-4"/>
    <n v="8.2931199999999996E-5"/>
    <n v="1.9661900000000001E-4"/>
    <n v="2.4675809999999999E-3"/>
    <n v="46169.100729999998"/>
  </r>
  <r>
    <n v="34367"/>
    <x v="13"/>
    <x v="13"/>
    <b v="1"/>
    <n v="2.3970843949999998"/>
    <x v="0"/>
    <x v="0"/>
    <x v="1"/>
    <x v="0"/>
    <x v="1"/>
    <x v="0"/>
    <n v="16.07252415"/>
    <x v="0"/>
    <n v="4.9812900000000004E-4"/>
    <n v="6.1247999999999999E-4"/>
    <n v="0"/>
    <n v="0"/>
    <n v="0"/>
    <n v="2.4598010000000002E-3"/>
    <n v="1.6158399999999999E-4"/>
    <n v="1.045732E-3"/>
    <n v="1.51497E-4"/>
    <n v="1.6281100000000001E-4"/>
    <n v="1.768932E-3"/>
    <n v="0"/>
    <n v="2.9679100000000003E-4"/>
    <n v="0"/>
    <n v="0"/>
    <n v="4.2287330000000001E-3"/>
    <n v="1.6158399999999999E-4"/>
    <n v="1.045732E-3"/>
    <n v="1.51497E-4"/>
    <n v="4.5960199999999998E-4"/>
    <n v="6.047172E-3"/>
    <n v="110265.88219999999"/>
  </r>
  <r>
    <n v="34368"/>
    <x v="13"/>
    <x v="13"/>
    <b v="1"/>
    <n v="0.81784278099999996"/>
    <x v="0"/>
    <x v="0"/>
    <x v="2"/>
    <x v="0"/>
    <x v="0"/>
    <x v="0"/>
    <n v="17.119320070000001"/>
    <x v="0"/>
    <n v="2.5888000000000002E-4"/>
    <n v="3.4750900000000002E-4"/>
    <n v="0"/>
    <n v="0"/>
    <n v="0"/>
    <n v="1.742363E-3"/>
    <n v="1.7483900000000001E-4"/>
    <n v="3.7350600000000001E-4"/>
    <n v="5.5067700000000001E-5"/>
    <n v="2.07047E-4"/>
    <n v="4.8408300000000001E-4"/>
    <n v="1.63893E-4"/>
    <n v="0"/>
    <n v="0"/>
    <n v="0"/>
    <n v="2.226446E-3"/>
    <n v="3.3873200000000001E-4"/>
    <n v="3.7350600000000001E-4"/>
    <n v="5.5067700000000001E-5"/>
    <n v="2.07047E-4"/>
    <n v="3.200797E-3"/>
    <n v="54795.466330000003"/>
  </r>
  <r>
    <n v="34369"/>
    <x v="13"/>
    <x v="13"/>
    <b v="1"/>
    <n v="2.2512021679999998"/>
    <x v="0"/>
    <x v="0"/>
    <x v="3"/>
    <x v="0"/>
    <x v="0"/>
    <x v="0"/>
    <n v="18.155890800000002"/>
    <x v="0"/>
    <n v="7.3068899999999997E-4"/>
    <n v="8.9537899999999997E-4"/>
    <n v="0"/>
    <n v="0"/>
    <n v="0"/>
    <n v="4.7477580000000004E-3"/>
    <n v="4.3564299999999999E-4"/>
    <n v="1.2789780000000001E-3"/>
    <n v="1.5136699999999999E-4"/>
    <n v="1.6568400000000001E-4"/>
    <n v="9.6683499999999998E-4"/>
    <n v="0"/>
    <n v="3.4261300000000002E-4"/>
    <n v="0"/>
    <n v="0"/>
    <n v="5.7145929999999996E-3"/>
    <n v="4.3564299999999999E-4"/>
    <n v="1.2789780000000001E-3"/>
    <n v="1.5136699999999999E-4"/>
    <n v="5.08297E-4"/>
    <n v="8.0888560000000002E-3"/>
    <n v="130569.7258"/>
  </r>
  <r>
    <n v="34370"/>
    <x v="13"/>
    <x v="13"/>
    <b v="1"/>
    <n v="0.29874925600000002"/>
    <x v="0"/>
    <x v="0"/>
    <x v="4"/>
    <x v="0"/>
    <x v="1"/>
    <x v="0"/>
    <n v="15.7522"/>
    <x v="0"/>
    <n v="1.63525E-4"/>
    <n v="2.06775E-4"/>
    <n v="0"/>
    <n v="0"/>
    <n v="0"/>
    <n v="1.005868E-3"/>
    <n v="5.8676299999999999E-5"/>
    <n v="2.5695900000000002E-4"/>
    <n v="1.9872099999999999E-5"/>
    <n v="4.6627900000000001E-5"/>
    <n v="5.2285400000000001E-4"/>
    <n v="0"/>
    <n v="9.6322400000000005E-5"/>
    <n v="0"/>
    <n v="0"/>
    <n v="1.5287219999999999E-3"/>
    <n v="5.8676299999999999E-5"/>
    <n v="2.5695900000000002E-4"/>
    <n v="1.9872099999999999E-5"/>
    <n v="1.4295000000000001E-4"/>
    <n v="2.007174E-3"/>
    <n v="37343.656969999996"/>
  </r>
  <r>
    <n v="34371"/>
    <x v="13"/>
    <x v="13"/>
    <b v="1"/>
    <n v="0.95432607199999997"/>
    <x v="0"/>
    <x v="0"/>
    <x v="5"/>
    <x v="0"/>
    <x v="1"/>
    <x v="0"/>
    <n v="28.049296300000002"/>
    <x v="0"/>
    <n v="5.86211E-4"/>
    <n v="6.71245E-4"/>
    <n v="0"/>
    <n v="0"/>
    <n v="0"/>
    <n v="3.1034130000000002E-3"/>
    <n v="1.40925E-4"/>
    <n v="6.7519300000000004E-4"/>
    <n v="6.2448500000000004E-5"/>
    <n v="9.7010500000000002E-5"/>
    <n v="2.5824509999999999E-3"/>
    <n v="0"/>
    <n v="1.8882E-4"/>
    <n v="0"/>
    <n v="0"/>
    <n v="5.6858630000000002E-3"/>
    <n v="1.40925E-4"/>
    <n v="6.7519300000000004E-4"/>
    <n v="6.2448500000000004E-5"/>
    <n v="2.8582999999999999E-4"/>
    <n v="6.8502600000000004E-3"/>
    <n v="71574.455369999996"/>
  </r>
  <r>
    <n v="34373"/>
    <x v="13"/>
    <x v="13"/>
    <b v="1"/>
    <n v="0.55594026500000004"/>
    <x v="0"/>
    <x v="0"/>
    <x v="6"/>
    <x v="0"/>
    <x v="0"/>
    <x v="0"/>
    <n v="15.99314815"/>
    <x v="0"/>
    <n v="2.0917099999999999E-4"/>
    <n v="2.9494699999999999E-4"/>
    <n v="0"/>
    <n v="0"/>
    <n v="0"/>
    <n v="1.6780390000000001E-3"/>
    <n v="6.7099200000000003E-5"/>
    <n v="3.02684E-4"/>
    <n v="3.6995700000000002E-5"/>
    <n v="6.4317000000000001E-5"/>
    <n v="4.56432E-4"/>
    <n v="0"/>
    <n v="1.2487699999999999E-4"/>
    <n v="0"/>
    <n v="0"/>
    <n v="2.1344710000000002E-3"/>
    <n v="6.7099200000000003E-5"/>
    <n v="3.02684E-4"/>
    <n v="3.6995700000000002E-5"/>
    <n v="1.89194E-4"/>
    <n v="2.7304339999999999E-3"/>
    <n v="50034.623809999997"/>
  </r>
  <r>
    <n v="42214"/>
    <x v="13"/>
    <x v="13"/>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3"/>
    <x v="13"/>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3"/>
    <x v="13"/>
    <b v="1"/>
    <n v="0.23844531599999999"/>
    <x v="0"/>
    <x v="0"/>
    <x v="9"/>
    <x v="0"/>
    <x v="0"/>
    <x v="0"/>
    <n v="30.823537040000001"/>
    <x v="0"/>
    <n v="6.1599500000000004E-4"/>
    <n v="7.1768699999999995E-4"/>
    <n v="0"/>
    <n v="0"/>
    <n v="0"/>
    <n v="3.2366119999999998E-3"/>
    <n v="3.8755799999999998E-4"/>
    <n v="2.8730299999999998E-4"/>
    <n v="2.45326E-5"/>
    <n v="1.70867E-4"/>
    <n v="3.2705260000000002E-3"/>
    <n v="1.46093E-4"/>
    <n v="0"/>
    <n v="0"/>
    <n v="0"/>
    <n v="6.507138E-3"/>
    <n v="5.33651E-4"/>
    <n v="2.8730299999999998E-4"/>
    <n v="2.45326E-5"/>
    <n v="1.70867E-4"/>
    <n v="7.5234940000000004E-3"/>
    <n v="71533.594840000005"/>
  </r>
  <r>
    <n v="68318"/>
    <x v="13"/>
    <x v="13"/>
    <b v="1"/>
    <n v="1.2174150029999999"/>
    <x v="0"/>
    <x v="0"/>
    <x v="10"/>
    <x v="1"/>
    <x v="0"/>
    <x v="0"/>
    <n v="26.701666670000002"/>
    <x v="1"/>
    <n v="9.7153100000000003E-5"/>
    <n v="1.20746E-4"/>
    <n v="0"/>
    <n v="0"/>
    <n v="0"/>
    <n v="5.5482299999999997E-4"/>
    <n v="2.3297000000000001E-5"/>
    <n v="1.72564E-4"/>
    <n v="1.1648499999999999E-4"/>
    <n v="2.3631599999999999E-5"/>
    <n v="1.94291E-4"/>
    <n v="0"/>
    <n v="2.4070099999999998E-5"/>
    <n v="0"/>
    <n v="0"/>
    <n v="7.4911499999999996E-4"/>
    <n v="2.3297000000000001E-5"/>
    <n v="1.72564E-4"/>
    <n v="1.1648499999999999E-4"/>
    <n v="4.7701699999999998E-5"/>
    <n v="1.1091849999999999E-3"/>
    <n v="12174.150030000001"/>
  </r>
  <r>
    <n v="81252"/>
    <x v="13"/>
    <x v="13"/>
    <b v="1"/>
    <n v="0.47343086400000001"/>
    <x v="0"/>
    <x v="0"/>
    <x v="11"/>
    <x v="0"/>
    <x v="0"/>
    <x v="0"/>
    <n v="16.315142860000002"/>
    <x v="0"/>
    <n v="3.6569199999999998E-4"/>
    <n v="4.45735E-4"/>
    <n v="0"/>
    <n v="0"/>
    <n v="0"/>
    <n v="1.6279770000000001E-3"/>
    <n v="3.4473799999999998E-4"/>
    <n v="4.5282299999999998E-4"/>
    <n v="4.79284E-5"/>
    <n v="1.54263E-4"/>
    <n v="1.8830019999999999E-3"/>
    <n v="0"/>
    <n v="1.01511E-4"/>
    <n v="0"/>
    <n v="0"/>
    <n v="3.510979E-3"/>
    <n v="3.4473799999999998E-4"/>
    <n v="4.5282299999999998E-4"/>
    <n v="4.79284E-5"/>
    <n v="2.5577400000000001E-4"/>
    <n v="4.6122469999999999E-3"/>
    <n v="82850.401150000005"/>
  </r>
  <r>
    <n v="34366"/>
    <x v="14"/>
    <x v="14"/>
    <b v="1"/>
    <n v="1.3191171639999999"/>
    <x v="0"/>
    <x v="0"/>
    <x v="0"/>
    <x v="0"/>
    <x v="0"/>
    <x v="0"/>
    <n v="17.693492060000001"/>
    <x v="0"/>
    <n v="2.3319200000000001E-4"/>
    <n v="2.7023699999999999E-4"/>
    <n v="0"/>
    <n v="0"/>
    <n v="0"/>
    <n v="7.9860499999999997E-4"/>
    <n v="1.16501E-4"/>
    <n v="5.3403299999999995E-4"/>
    <n v="8.2881199999999995E-5"/>
    <n v="7.2491300000000002E-5"/>
    <n v="9.2403299999999999E-4"/>
    <n v="1.3468E-4"/>
    <n v="1.2412799999999999E-4"/>
    <n v="0"/>
    <n v="0"/>
    <n v="1.7226380000000001E-3"/>
    <n v="2.5118200000000002E-4"/>
    <n v="5.3403299999999995E-4"/>
    <n v="8.2881199999999995E-5"/>
    <n v="1.9661900000000001E-4"/>
    <n v="2.7873529999999998E-3"/>
    <n v="46169.100729999998"/>
  </r>
  <r>
    <n v="34367"/>
    <x v="14"/>
    <x v="14"/>
    <b v="1"/>
    <n v="2.3970843949999998"/>
    <x v="0"/>
    <x v="0"/>
    <x v="1"/>
    <x v="0"/>
    <x v="1"/>
    <x v="0"/>
    <n v="18.926026570000001"/>
    <x v="0"/>
    <n v="5.6688400000000003E-4"/>
    <n v="6.9155300000000002E-4"/>
    <n v="0"/>
    <n v="0"/>
    <n v="0"/>
    <n v="2.6001420000000002E-3"/>
    <n v="1.6158399999999999E-4"/>
    <n v="1.045732E-3"/>
    <n v="1.51383E-4"/>
    <n v="1.6278899999999999E-4"/>
    <n v="2.7024280000000002E-3"/>
    <n v="0"/>
    <n v="2.967E-4"/>
    <n v="0"/>
    <n v="0"/>
    <n v="5.3025700000000004E-3"/>
    <n v="1.6158399999999999E-4"/>
    <n v="1.045732E-3"/>
    <n v="1.51383E-4"/>
    <n v="4.5948899999999999E-4"/>
    <n v="7.1207809999999996E-3"/>
    <n v="110265.88219999999"/>
  </r>
  <r>
    <n v="34368"/>
    <x v="14"/>
    <x v="14"/>
    <b v="1"/>
    <n v="0.81784278099999996"/>
    <x v="0"/>
    <x v="0"/>
    <x v="2"/>
    <x v="0"/>
    <x v="0"/>
    <x v="0"/>
    <n v="18.729601989999999"/>
    <x v="0"/>
    <n v="2.77361E-4"/>
    <n v="3.7048300000000001E-4"/>
    <n v="0"/>
    <n v="0"/>
    <n v="0"/>
    <n v="1.796965E-3"/>
    <n v="1.7483900000000001E-4"/>
    <n v="3.7350600000000001E-4"/>
    <n v="5.5059999999999998E-5"/>
    <n v="2.07047E-4"/>
    <n v="7.3057000000000005E-4"/>
    <n v="1.63893E-4"/>
    <n v="0"/>
    <n v="0"/>
    <n v="0"/>
    <n v="2.527535E-3"/>
    <n v="3.3873200000000001E-4"/>
    <n v="3.7350600000000001E-4"/>
    <n v="5.5059999999999998E-5"/>
    <n v="2.07047E-4"/>
    <n v="3.5018720000000001E-3"/>
    <n v="54795.466330000003"/>
  </r>
  <r>
    <n v="34369"/>
    <x v="14"/>
    <x v="14"/>
    <b v="1"/>
    <n v="2.2512021679999998"/>
    <x v="0"/>
    <x v="0"/>
    <x v="3"/>
    <x v="0"/>
    <x v="0"/>
    <x v="0"/>
    <n v="19.717720310000001"/>
    <x v="0"/>
    <n v="7.7759400000000005E-4"/>
    <n v="9.5410500000000001E-4"/>
    <n v="0"/>
    <n v="0"/>
    <n v="0"/>
    <n v="4.9815079999999999E-3"/>
    <n v="4.3564299999999999E-4"/>
    <n v="1.2789780000000001E-3"/>
    <n v="1.5132399999999999E-4"/>
    <n v="1.6570500000000001E-4"/>
    <n v="1.4289579999999999E-3"/>
    <n v="0"/>
    <n v="3.4261300000000002E-4"/>
    <n v="0"/>
    <n v="0"/>
    <n v="6.4104660000000001E-3"/>
    <n v="4.3564299999999999E-4"/>
    <n v="1.2789780000000001E-3"/>
    <n v="1.5132399999999999E-4"/>
    <n v="5.0831800000000001E-4"/>
    <n v="8.7846859999999999E-3"/>
    <n v="130569.7258"/>
  </r>
  <r>
    <n v="34370"/>
    <x v="14"/>
    <x v="14"/>
    <b v="1"/>
    <n v="0.29874925600000002"/>
    <x v="0"/>
    <x v="0"/>
    <x v="4"/>
    <x v="0"/>
    <x v="1"/>
    <x v="0"/>
    <n v="18.538799999999998"/>
    <x v="0"/>
    <n v="1.85668E-4"/>
    <n v="2.33055E-4"/>
    <n v="0"/>
    <n v="0"/>
    <n v="0"/>
    <n v="1.054693E-3"/>
    <n v="5.8676299999999999E-5"/>
    <n v="2.5695900000000002E-4"/>
    <n v="1.98665E-5"/>
    <n v="4.6627900000000001E-5"/>
    <n v="8.2910600000000003E-4"/>
    <n v="0"/>
    <n v="9.6322400000000005E-5"/>
    <n v="0"/>
    <n v="0"/>
    <n v="1.883799E-3"/>
    <n v="5.8676299999999999E-5"/>
    <n v="2.5695900000000002E-4"/>
    <n v="1.98665E-5"/>
    <n v="1.4295000000000001E-4"/>
    <n v="2.362248E-3"/>
    <n v="37343.656969999996"/>
  </r>
  <r>
    <n v="34371"/>
    <x v="14"/>
    <x v="14"/>
    <b v="1"/>
    <n v="0.95432607199999997"/>
    <x v="0"/>
    <x v="0"/>
    <x v="5"/>
    <x v="0"/>
    <x v="1"/>
    <x v="0"/>
    <n v="32.007814809999999"/>
    <x v="0"/>
    <n v="6.4479299999999995E-4"/>
    <n v="7.3657699999999998E-4"/>
    <n v="0"/>
    <n v="0"/>
    <n v="0"/>
    <n v="3.1175320000000001E-3"/>
    <n v="1.40925E-4"/>
    <n v="6.7519300000000004E-4"/>
    <n v="6.2439499999999997E-5"/>
    <n v="9.7010500000000002E-5"/>
    <n v="3.535107E-3"/>
    <n v="0"/>
    <n v="1.8882E-4"/>
    <n v="0"/>
    <n v="0"/>
    <n v="6.6526390000000001E-3"/>
    <n v="1.40925E-4"/>
    <n v="6.7519300000000004E-4"/>
    <n v="6.2439499999999997E-5"/>
    <n v="2.8582999999999999E-4"/>
    <n v="7.8170180000000002E-3"/>
    <n v="71574.455369999996"/>
  </r>
  <r>
    <n v="34373"/>
    <x v="14"/>
    <x v="14"/>
    <b v="1"/>
    <n v="0.55594026500000004"/>
    <x v="0"/>
    <x v="0"/>
    <x v="6"/>
    <x v="0"/>
    <x v="0"/>
    <x v="0"/>
    <n v="18.060987650000001"/>
    <x v="0"/>
    <n v="2.3182899999999999E-4"/>
    <n v="3.2437900000000002E-4"/>
    <n v="0"/>
    <n v="0"/>
    <n v="0"/>
    <n v="1.7896749999999999E-3"/>
    <n v="6.7099200000000003E-5"/>
    <n v="3.02684E-4"/>
    <n v="3.69852E-5"/>
    <n v="6.4317000000000001E-5"/>
    <n v="6.9783400000000004E-4"/>
    <n v="0"/>
    <n v="1.2487699999999999E-4"/>
    <n v="0"/>
    <n v="0"/>
    <n v="2.4875090000000002E-3"/>
    <n v="6.7099200000000003E-5"/>
    <n v="3.02684E-4"/>
    <n v="3.69852E-5"/>
    <n v="1.89194E-4"/>
    <n v="3.083466E-3"/>
    <n v="50034.623809999997"/>
  </r>
  <r>
    <n v="42214"/>
    <x v="14"/>
    <x v="14"/>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4"/>
    <x v="14"/>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4"/>
    <x v="14"/>
    <b v="1"/>
    <n v="0.23844531599999999"/>
    <x v="0"/>
    <x v="0"/>
    <x v="9"/>
    <x v="0"/>
    <x v="0"/>
    <x v="0"/>
    <n v="33.462888890000002"/>
    <x v="0"/>
    <n v="6.5927200000000003E-4"/>
    <n v="7.6535100000000005E-4"/>
    <n v="0"/>
    <n v="0"/>
    <n v="0"/>
    <n v="3.3248840000000002E-3"/>
    <n v="3.8755799999999998E-4"/>
    <n v="2.8730299999999998E-4"/>
    <n v="2.4530300000000001E-5"/>
    <n v="1.70867E-4"/>
    <n v="3.8264760000000001E-3"/>
    <n v="1.46093E-4"/>
    <n v="0"/>
    <n v="0"/>
    <n v="0"/>
    <n v="7.1513599999999998E-3"/>
    <n v="5.33651E-4"/>
    <n v="2.8730299999999998E-4"/>
    <n v="2.4530300000000001E-5"/>
    <n v="1.70867E-4"/>
    <n v="8.1677139999999995E-3"/>
    <n v="71533.594840000005"/>
  </r>
  <r>
    <n v="68318"/>
    <x v="14"/>
    <x v="14"/>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4"/>
    <x v="14"/>
    <b v="1"/>
    <n v="0.47343086400000001"/>
    <x v="0"/>
    <x v="0"/>
    <x v="11"/>
    <x v="0"/>
    <x v="0"/>
    <x v="0"/>
    <n v="17.744126980000001"/>
    <x v="0"/>
    <n v="3.8426600000000002E-4"/>
    <n v="4.6332600000000002E-4"/>
    <n v="0"/>
    <n v="0"/>
    <n v="0"/>
    <n v="1.4484470000000001E-3"/>
    <n v="3.4473799999999998E-4"/>
    <n v="4.5282299999999998E-4"/>
    <n v="4.7914899999999998E-5"/>
    <n v="1.54263E-4"/>
    <n v="2.4665210000000002E-3"/>
    <n v="0"/>
    <n v="1.01511E-4"/>
    <n v="0"/>
    <n v="0"/>
    <n v="3.9149670000000001E-3"/>
    <n v="3.4473799999999998E-4"/>
    <n v="4.5282299999999998E-4"/>
    <n v="4.7914899999999998E-5"/>
    <n v="2.5577400000000001E-4"/>
    <n v="5.0162169999999999E-3"/>
    <n v="82850.401150000005"/>
  </r>
  <r>
    <n v="34366"/>
    <x v="15"/>
    <x v="15"/>
    <b v="1"/>
    <n v="1.3191171639999999"/>
    <x v="0"/>
    <x v="0"/>
    <x v="0"/>
    <x v="0"/>
    <x v="0"/>
    <x v="0"/>
    <n v="11.939841270000001"/>
    <x v="0"/>
    <n v="1.6943899999999999E-4"/>
    <n v="2.07815E-4"/>
    <n v="0"/>
    <n v="0"/>
    <n v="0"/>
    <n v="7.6037100000000003E-4"/>
    <n v="1.16501E-4"/>
    <n v="5.3403299999999995E-4"/>
    <n v="8.5569300000000001E-5"/>
    <n v="7.2491300000000002E-5"/>
    <n v="5.3186999999999997E-5"/>
    <n v="1.3468E-4"/>
    <n v="1.2412799999999999E-4"/>
    <n v="0"/>
    <n v="0"/>
    <n v="8.1355800000000003E-4"/>
    <n v="2.5118200000000002E-4"/>
    <n v="5.3403299999999995E-4"/>
    <n v="8.5569300000000001E-5"/>
    <n v="1.9661900000000001E-4"/>
    <n v="1.880949E-3"/>
    <n v="46169.100729999998"/>
  </r>
  <r>
    <n v="34367"/>
    <x v="15"/>
    <x v="15"/>
    <b v="1"/>
    <n v="2.3970843949999998"/>
    <x v="0"/>
    <x v="0"/>
    <x v="1"/>
    <x v="0"/>
    <x v="1"/>
    <x v="0"/>
    <n v="11.46805556"/>
    <x v="0"/>
    <n v="3.9887700000000001E-4"/>
    <n v="4.9025900000000005E-4"/>
    <n v="0"/>
    <n v="0"/>
    <n v="0"/>
    <n v="2.330047E-3"/>
    <n v="1.6158399999999999E-4"/>
    <n v="1.045732E-3"/>
    <n v="1.5765399999999999E-4"/>
    <n v="1.6281100000000001E-4"/>
    <n v="1.6015300000000001E-4"/>
    <n v="0"/>
    <n v="2.9681400000000001E-4"/>
    <n v="0"/>
    <n v="0"/>
    <n v="2.4902000000000001E-3"/>
    <n v="1.6158399999999999E-4"/>
    <n v="1.045732E-3"/>
    <n v="1.5765399999999999E-4"/>
    <n v="4.5962500000000002E-4"/>
    <n v="4.314773E-3"/>
    <n v="110265.88219999999"/>
  </r>
  <r>
    <n v="34368"/>
    <x v="15"/>
    <x v="15"/>
    <b v="1"/>
    <n v="0.81784278099999996"/>
    <x v="0"/>
    <x v="0"/>
    <x v="2"/>
    <x v="0"/>
    <x v="0"/>
    <x v="0"/>
    <n v="12.918573800000001"/>
    <x v="0"/>
    <n v="2.0971400000000001E-4"/>
    <n v="2.78239E-4"/>
    <n v="0"/>
    <n v="0"/>
    <n v="0"/>
    <n v="1.421056E-3"/>
    <n v="1.7483900000000001E-4"/>
    <n v="3.7350600000000001E-4"/>
    <n v="5.5625899999999999E-5"/>
    <n v="2.07047E-4"/>
    <n v="1.9425599999999999E-5"/>
    <n v="1.63893E-4"/>
    <n v="0"/>
    <n v="0"/>
    <n v="0"/>
    <n v="1.4404820000000001E-3"/>
    <n v="3.3873200000000001E-4"/>
    <n v="3.7350600000000001E-4"/>
    <n v="5.5625899999999999E-5"/>
    <n v="2.07047E-4"/>
    <n v="2.415384E-3"/>
    <n v="54795.466330000003"/>
  </r>
  <r>
    <n v="34369"/>
    <x v="15"/>
    <x v="15"/>
    <b v="1"/>
    <n v="2.2512021679999998"/>
    <x v="0"/>
    <x v="0"/>
    <x v="3"/>
    <x v="0"/>
    <x v="0"/>
    <x v="0"/>
    <n v="12.72021073"/>
    <x v="0"/>
    <n v="5.6339699999999999E-4"/>
    <n v="6.5200700000000002E-4"/>
    <n v="0"/>
    <n v="0"/>
    <n v="0"/>
    <n v="3.1881520000000001E-3"/>
    <n v="4.3564299999999999E-4"/>
    <n v="1.2789780000000001E-3"/>
    <n v="1.52967E-4"/>
    <n v="1.6570500000000001E-4"/>
    <n v="1.03123E-4"/>
    <n v="0"/>
    <n v="3.4261300000000002E-4"/>
    <n v="0"/>
    <n v="0"/>
    <n v="3.2912750000000002E-3"/>
    <n v="4.3564299999999999E-4"/>
    <n v="1.2789780000000001E-3"/>
    <n v="1.52967E-4"/>
    <n v="5.0831800000000001E-4"/>
    <n v="5.6671389999999999E-3"/>
    <n v="130569.7258"/>
  </r>
  <r>
    <n v="34370"/>
    <x v="15"/>
    <x v="15"/>
    <b v="1"/>
    <n v="0.29874925600000002"/>
    <x v="0"/>
    <x v="0"/>
    <x v="4"/>
    <x v="0"/>
    <x v="1"/>
    <x v="0"/>
    <n v="9.6904000000000003"/>
    <x v="0"/>
    <n v="1.12471E-4"/>
    <n v="1.4055E-4"/>
    <n v="0"/>
    <n v="0"/>
    <n v="0"/>
    <n v="7.2645499999999998E-4"/>
    <n v="5.8676299999999999E-5"/>
    <n v="2.5695900000000002E-4"/>
    <n v="2.0081700000000001E-5"/>
    <n v="4.6627900000000001E-5"/>
    <n v="2.9649600000000002E-5"/>
    <n v="0"/>
    <n v="9.6322400000000005E-5"/>
    <n v="0"/>
    <n v="0"/>
    <n v="7.5610399999999996E-4"/>
    <n v="5.8676299999999999E-5"/>
    <n v="2.5695900000000002E-4"/>
    <n v="2.0081700000000001E-5"/>
    <n v="1.4295000000000001E-4"/>
    <n v="1.2347689999999999E-3"/>
    <n v="37343.656969999996"/>
  </r>
  <r>
    <n v="34371"/>
    <x v="15"/>
    <x v="15"/>
    <b v="1"/>
    <n v="0.95432607199999997"/>
    <x v="0"/>
    <x v="0"/>
    <x v="5"/>
    <x v="0"/>
    <x v="1"/>
    <x v="0"/>
    <n v="13.888111110000001"/>
    <x v="0"/>
    <n v="3.5056399999999999E-4"/>
    <n v="3.8876399999999999E-4"/>
    <n v="0"/>
    <n v="0"/>
    <n v="0"/>
    <n v="2.1205719999999998E-3"/>
    <n v="1.40925E-4"/>
    <n v="6.7519300000000004E-4"/>
    <n v="6.3407300000000005E-5"/>
    <n v="9.7010500000000002E-5"/>
    <n v="1.05857E-4"/>
    <n v="0"/>
    <n v="1.8882E-4"/>
    <n v="0"/>
    <n v="0"/>
    <n v="2.2264289999999998E-3"/>
    <n v="1.40925E-4"/>
    <n v="6.7519300000000004E-4"/>
    <n v="6.3407300000000005E-5"/>
    <n v="2.8582999999999999E-4"/>
    <n v="3.391785E-3"/>
    <n v="71574.455369999996"/>
  </r>
  <r>
    <n v="34373"/>
    <x v="15"/>
    <x v="15"/>
    <b v="1"/>
    <n v="0.55594026500000004"/>
    <x v="0"/>
    <x v="0"/>
    <x v="6"/>
    <x v="0"/>
    <x v="0"/>
    <x v="0"/>
    <n v="9.7492901229999998"/>
    <x v="0"/>
    <n v="1.4063500000000001E-4"/>
    <n v="1.9059099999999999E-4"/>
    <n v="0"/>
    <n v="0"/>
    <n v="0"/>
    <n v="1.044791E-3"/>
    <n v="6.7099200000000003E-5"/>
    <n v="3.02684E-4"/>
    <n v="3.7369900000000003E-5"/>
    <n v="6.4317000000000001E-5"/>
    <n v="2.3311399999999998E-5"/>
    <n v="0"/>
    <n v="1.2487699999999999E-4"/>
    <n v="0"/>
    <n v="0"/>
    <n v="1.068102E-3"/>
    <n v="6.7099200000000003E-5"/>
    <n v="3.02684E-4"/>
    <n v="3.7369900000000003E-5"/>
    <n v="1.89194E-4"/>
    <n v="1.66445E-3"/>
    <n v="50034.623809999997"/>
  </r>
  <r>
    <n v="42214"/>
    <x v="15"/>
    <x v="15"/>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5"/>
    <x v="15"/>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5"/>
    <x v="15"/>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5"/>
    <x v="15"/>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5"/>
    <x v="15"/>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6"/>
    <x v="16"/>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16"/>
    <x v="16"/>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16"/>
    <x v="16"/>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6"/>
    <x v="16"/>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16"/>
    <x v="16"/>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16"/>
    <x v="16"/>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16"/>
    <x v="16"/>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16"/>
    <x v="16"/>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6"/>
    <x v="16"/>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6"/>
    <x v="16"/>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6"/>
    <x v="16"/>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6"/>
    <x v="16"/>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7"/>
    <x v="17"/>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17"/>
    <x v="17"/>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17"/>
    <x v="17"/>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7"/>
    <x v="17"/>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17"/>
    <x v="17"/>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17"/>
    <x v="17"/>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17"/>
    <x v="17"/>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17"/>
    <x v="17"/>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7"/>
    <x v="17"/>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7"/>
    <x v="17"/>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7"/>
    <x v="17"/>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7"/>
    <x v="17"/>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8"/>
    <x v="18"/>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18"/>
    <x v="18"/>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18"/>
    <x v="18"/>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18"/>
    <x v="18"/>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18"/>
    <x v="18"/>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18"/>
    <x v="18"/>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18"/>
    <x v="18"/>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18"/>
    <x v="18"/>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8"/>
    <x v="18"/>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8"/>
    <x v="18"/>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18"/>
    <x v="18"/>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18"/>
    <x v="18"/>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19"/>
    <x v="19"/>
    <b v="1"/>
    <n v="1.3191171639999999"/>
    <x v="0"/>
    <x v="0"/>
    <x v="0"/>
    <x v="0"/>
    <x v="0"/>
    <x v="0"/>
    <n v="13.67968254"/>
    <x v="0"/>
    <n v="2.07111E-4"/>
    <n v="2.43262E-4"/>
    <n v="0"/>
    <n v="0"/>
    <n v="0"/>
    <n v="1.0929589999999999E-3"/>
    <n v="1.16501E-4"/>
    <n v="5.3403299999999995E-4"/>
    <n v="8.0255599999999998E-5"/>
    <n v="7.2478799999999995E-5"/>
    <n v="0"/>
    <n v="1.3468E-4"/>
    <n v="1.24115E-4"/>
    <n v="0"/>
    <n v="0"/>
    <n v="1.0929589999999999E-3"/>
    <n v="2.5118200000000002E-4"/>
    <n v="5.3403299999999995E-4"/>
    <n v="8.0255599999999998E-5"/>
    <n v="1.96594E-4"/>
    <n v="2.1550359999999999E-3"/>
    <n v="46169.100729999998"/>
  </r>
  <r>
    <n v="34367"/>
    <x v="19"/>
    <x v="19"/>
    <b v="1"/>
    <n v="2.3970843949999998"/>
    <x v="0"/>
    <x v="0"/>
    <x v="1"/>
    <x v="0"/>
    <x v="1"/>
    <x v="0"/>
    <n v="10.64824879"/>
    <x v="0"/>
    <n v="3.78477E-4"/>
    <n v="4.6188700000000002E-4"/>
    <n v="0"/>
    <n v="0"/>
    <n v="0"/>
    <n v="2.191864E-3"/>
    <n v="1.6158399999999999E-4"/>
    <n v="1.045732E-3"/>
    <n v="1.47544E-4"/>
    <n v="1.6278899999999999E-4"/>
    <n v="0"/>
    <n v="0"/>
    <n v="2.9679100000000003E-4"/>
    <n v="0"/>
    <n v="0"/>
    <n v="2.191864E-3"/>
    <n v="1.6158399999999999E-4"/>
    <n v="1.045732E-3"/>
    <n v="1.47544E-4"/>
    <n v="4.5958000000000001E-4"/>
    <n v="4.0063269999999996E-3"/>
    <n v="110265.88219999999"/>
  </r>
  <r>
    <n v="34368"/>
    <x v="19"/>
    <x v="19"/>
    <b v="1"/>
    <n v="0.81784278099999996"/>
    <x v="0"/>
    <x v="0"/>
    <x v="2"/>
    <x v="0"/>
    <x v="0"/>
    <x v="0"/>
    <n v="12.15974295"/>
    <x v="0"/>
    <n v="2.00206E-4"/>
    <n v="2.6234899999999999E-4"/>
    <n v="0"/>
    <n v="0"/>
    <n v="0"/>
    <n v="1.2991459999999999E-3"/>
    <n v="1.7483900000000001E-4"/>
    <n v="3.7350600000000001E-4"/>
    <n v="5.5090999999999998E-5"/>
    <n v="2.07047E-4"/>
    <n v="0"/>
    <n v="1.63893E-4"/>
    <n v="0"/>
    <n v="0"/>
    <n v="0"/>
    <n v="1.2991459999999999E-3"/>
    <n v="3.3873200000000001E-4"/>
    <n v="3.7350600000000001E-4"/>
    <n v="5.5090999999999998E-5"/>
    <n v="2.07047E-4"/>
    <n v="2.2735059999999998E-3"/>
    <n v="54795.466330000003"/>
  </r>
  <r>
    <n v="34369"/>
    <x v="19"/>
    <x v="19"/>
    <b v="1"/>
    <n v="2.2512021679999998"/>
    <x v="0"/>
    <x v="0"/>
    <x v="3"/>
    <x v="0"/>
    <x v="0"/>
    <x v="0"/>
    <n v="12.639080460000001"/>
    <x v="0"/>
    <n v="5.4522499999999998E-4"/>
    <n v="6.5309700000000005E-4"/>
    <n v="0"/>
    <n v="0"/>
    <n v="0"/>
    <n v="3.2567300000000002E-3"/>
    <n v="4.3564299999999999E-4"/>
    <n v="1.2789780000000001E-3"/>
    <n v="1.51345E-4"/>
    <n v="1.6568400000000001E-4"/>
    <n v="0"/>
    <n v="0"/>
    <n v="3.4261300000000002E-4"/>
    <n v="0"/>
    <n v="0"/>
    <n v="3.2567300000000002E-3"/>
    <n v="4.3564299999999999E-4"/>
    <n v="1.2789780000000001E-3"/>
    <n v="1.51345E-4"/>
    <n v="5.08297E-4"/>
    <n v="5.6309929999999999E-3"/>
    <n v="130569.7258"/>
  </r>
  <r>
    <n v="34370"/>
    <x v="19"/>
    <x v="19"/>
    <b v="1"/>
    <n v="0.29874925600000002"/>
    <x v="0"/>
    <x v="0"/>
    <x v="4"/>
    <x v="0"/>
    <x v="1"/>
    <x v="0"/>
    <n v="10.74953333"/>
    <x v="0"/>
    <n v="1.2823199999999999E-4"/>
    <n v="1.58185E-4"/>
    <n v="0"/>
    <n v="0"/>
    <n v="0"/>
    <n v="8.9127599999999998E-4"/>
    <n v="5.8676299999999999E-5"/>
    <n v="2.5695900000000002E-4"/>
    <n v="1.98665E-5"/>
    <n v="4.6627900000000001E-5"/>
    <n v="0"/>
    <n v="0"/>
    <n v="9.6322400000000005E-5"/>
    <n v="0"/>
    <n v="0"/>
    <n v="8.9127599999999998E-4"/>
    <n v="5.8676299999999999E-5"/>
    <n v="2.5695900000000002E-4"/>
    <n v="1.98665E-5"/>
    <n v="1.4295000000000001E-4"/>
    <n v="1.369725E-3"/>
    <n v="37343.656969999996"/>
  </r>
  <r>
    <n v="34371"/>
    <x v="19"/>
    <x v="19"/>
    <b v="1"/>
    <n v="0.95432607199999997"/>
    <x v="0"/>
    <x v="0"/>
    <x v="5"/>
    <x v="0"/>
    <x v="1"/>
    <x v="0"/>
    <n v="15.6202963"/>
    <x v="0"/>
    <n v="3.9207499999999998E-4"/>
    <n v="4.44719E-4"/>
    <n v="0"/>
    <n v="0"/>
    <n v="0"/>
    <n v="2.6511310000000001E-3"/>
    <n v="1.40925E-4"/>
    <n v="6.7519300000000004E-4"/>
    <n v="6.1752000000000001E-5"/>
    <n v="9.7010500000000002E-5"/>
    <n v="0"/>
    <n v="0"/>
    <n v="1.8882E-4"/>
    <n v="0"/>
    <n v="0"/>
    <n v="2.6511310000000001E-3"/>
    <n v="1.40925E-4"/>
    <n v="6.7519300000000004E-4"/>
    <n v="6.1752000000000001E-5"/>
    <n v="2.8582999999999999E-4"/>
    <n v="3.8148230000000002E-3"/>
    <n v="71574.455369999996"/>
  </r>
  <r>
    <n v="34373"/>
    <x v="19"/>
    <x v="19"/>
    <b v="1"/>
    <n v="0.55594026500000004"/>
    <x v="0"/>
    <x v="0"/>
    <x v="6"/>
    <x v="0"/>
    <x v="0"/>
    <x v="0"/>
    <n v="11.002839509999999"/>
    <x v="0"/>
    <n v="1.6018E-4"/>
    <n v="2.1731499999999999E-4"/>
    <n v="0"/>
    <n v="0"/>
    <n v="0"/>
    <n v="1.2824780000000001E-3"/>
    <n v="6.7099200000000003E-5"/>
    <n v="3.02684E-4"/>
    <n v="3.7011500000000003E-5"/>
    <n v="6.4317000000000001E-5"/>
    <n v="0"/>
    <n v="0"/>
    <n v="1.2487699999999999E-4"/>
    <n v="0"/>
    <n v="0"/>
    <n v="1.2824780000000001E-3"/>
    <n v="6.7099200000000003E-5"/>
    <n v="3.02684E-4"/>
    <n v="3.7011500000000003E-5"/>
    <n v="1.89194E-4"/>
    <n v="1.878462E-3"/>
    <n v="50034.623809999997"/>
  </r>
  <r>
    <n v="42214"/>
    <x v="19"/>
    <x v="19"/>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19"/>
    <x v="19"/>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19"/>
    <x v="19"/>
    <b v="1"/>
    <n v="0.23844531599999999"/>
    <x v="0"/>
    <x v="0"/>
    <x v="9"/>
    <x v="0"/>
    <x v="0"/>
    <x v="0"/>
    <n v="10.76271296"/>
    <x v="0"/>
    <n v="2.6523399999999999E-4"/>
    <n v="3.0540500000000002E-4"/>
    <n v="0"/>
    <n v="0"/>
    <n v="0"/>
    <n v="1.60995E-3"/>
    <n v="3.8755799999999998E-4"/>
    <n v="2.8730299999999998E-4"/>
    <n v="2.5224100000000001E-5"/>
    <n v="1.70865E-4"/>
    <n v="0"/>
    <n v="1.46093E-4"/>
    <n v="0"/>
    <n v="0"/>
    <n v="0"/>
    <n v="1.60995E-3"/>
    <n v="5.33651E-4"/>
    <n v="2.8730299999999998E-4"/>
    <n v="2.5224100000000001E-5"/>
    <n v="1.70865E-4"/>
    <n v="2.6269930000000002E-3"/>
    <n v="71533.594840000005"/>
  </r>
  <r>
    <n v="68318"/>
    <x v="19"/>
    <x v="19"/>
    <b v="1"/>
    <n v="1.2174150029999999"/>
    <x v="0"/>
    <x v="0"/>
    <x v="10"/>
    <x v="1"/>
    <x v="0"/>
    <x v="0"/>
    <n v="24.53916667"/>
    <x v="1"/>
    <n v="9.6629699999999994E-5"/>
    <n v="1.20214E-4"/>
    <n v="0"/>
    <n v="0"/>
    <n v="0"/>
    <n v="6.5930800000000005E-4"/>
    <n v="2.3297000000000001E-5"/>
    <n v="1.72564E-4"/>
    <n v="1.1647299999999999E-4"/>
    <n v="2.3631599999999999E-5"/>
    <n v="0"/>
    <n v="0"/>
    <n v="2.4070099999999998E-5"/>
    <n v="0"/>
    <n v="0"/>
    <n v="6.5930800000000005E-4"/>
    <n v="2.3297000000000001E-5"/>
    <n v="1.72564E-4"/>
    <n v="1.1647299999999999E-4"/>
    <n v="4.7701699999999998E-5"/>
    <n v="1.019355E-3"/>
    <n v="12174.150030000001"/>
  </r>
  <r>
    <n v="81252"/>
    <x v="19"/>
    <x v="19"/>
    <b v="1"/>
    <n v="0.47343086400000001"/>
    <x v="0"/>
    <x v="0"/>
    <x v="11"/>
    <x v="0"/>
    <x v="0"/>
    <x v="0"/>
    <n v="11.42231746"/>
    <x v="0"/>
    <n v="3.0534799999999999E-4"/>
    <n v="3.7948600000000001E-4"/>
    <n v="0"/>
    <n v="0"/>
    <n v="0"/>
    <n v="2.1278400000000002E-3"/>
    <n v="3.4473799999999998E-4"/>
    <n v="4.5282299999999998E-4"/>
    <n v="4.7883500000000003E-5"/>
    <n v="1.54263E-4"/>
    <n v="0"/>
    <n v="0"/>
    <n v="1.01511E-4"/>
    <n v="0"/>
    <n v="0"/>
    <n v="2.1278400000000002E-3"/>
    <n v="3.4473799999999998E-4"/>
    <n v="4.5282299999999998E-4"/>
    <n v="4.7883500000000003E-5"/>
    <n v="2.5577400000000001E-4"/>
    <n v="3.2290579999999999E-3"/>
    <n v="82850.401150000005"/>
  </r>
  <r>
    <n v="34366"/>
    <x v="20"/>
    <x v="20"/>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0"/>
    <x v="20"/>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0"/>
    <x v="20"/>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0"/>
    <x v="20"/>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0"/>
    <x v="20"/>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0"/>
    <x v="20"/>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0"/>
    <x v="20"/>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0"/>
    <x v="20"/>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0"/>
    <x v="20"/>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0"/>
    <x v="20"/>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0"/>
    <x v="20"/>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0"/>
    <x v="20"/>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1"/>
    <x v="21"/>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1"/>
    <x v="21"/>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1"/>
    <x v="21"/>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1"/>
    <x v="21"/>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1"/>
    <x v="21"/>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1"/>
    <x v="21"/>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1"/>
    <x v="21"/>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1"/>
    <x v="21"/>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1"/>
    <x v="21"/>
    <b v="1"/>
    <n v="15.423507109999999"/>
    <x v="0"/>
    <x v="0"/>
    <x v="8"/>
    <x v="1"/>
    <x v="0"/>
    <x v="0"/>
    <n v="45.361111110000003"/>
    <x v="1"/>
    <n v="1.401792E-3"/>
    <n v="1.5646519999999999E-3"/>
    <n v="0"/>
    <n v="0"/>
    <n v="0"/>
    <n v="9.9693439999999998E-3"/>
    <n v="2.3170600000000001E-4"/>
    <n v="1.2111559999999999E-3"/>
    <n v="1.4039759999999999E-3"/>
    <n v="3.1371699999999998E-4"/>
    <n v="0"/>
    <n v="0"/>
    <n v="0"/>
    <n v="0"/>
    <n v="0"/>
    <n v="9.9693439999999998E-3"/>
    <n v="2.3170600000000001E-4"/>
    <n v="1.2111559999999999E-3"/>
    <n v="1.4039759999999999E-3"/>
    <n v="3.1371699999999998E-4"/>
    <n v="1.3129752999999999E-2"/>
    <n v="84829.289099999995"/>
  </r>
  <r>
    <n v="62361"/>
    <x v="21"/>
    <x v="21"/>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1"/>
    <x v="21"/>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1"/>
    <x v="21"/>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2"/>
    <x v="22"/>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2"/>
    <x v="22"/>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2"/>
    <x v="22"/>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2"/>
    <x v="22"/>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2"/>
    <x v="22"/>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2"/>
    <x v="22"/>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2"/>
    <x v="22"/>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2"/>
    <x v="22"/>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2"/>
    <x v="22"/>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2"/>
    <x v="22"/>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2"/>
    <x v="22"/>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2"/>
    <x v="22"/>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3"/>
    <x v="23"/>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3"/>
    <x v="23"/>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3"/>
    <x v="23"/>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3"/>
    <x v="23"/>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3"/>
    <x v="23"/>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3"/>
    <x v="23"/>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3"/>
    <x v="23"/>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3"/>
    <x v="23"/>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3"/>
    <x v="23"/>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3"/>
    <x v="23"/>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3"/>
    <x v="23"/>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3"/>
    <x v="23"/>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4"/>
    <x v="24"/>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4"/>
    <x v="24"/>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4"/>
    <x v="24"/>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4"/>
    <x v="24"/>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4"/>
    <x v="24"/>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4"/>
    <x v="24"/>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4"/>
    <x v="24"/>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4"/>
    <x v="24"/>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4"/>
    <x v="24"/>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4"/>
    <x v="24"/>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4"/>
    <x v="24"/>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4"/>
    <x v="24"/>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5"/>
    <x v="25"/>
    <b v="0"/>
    <n v="1.3191171639999999"/>
    <x v="0"/>
    <x v="0"/>
    <x v="0"/>
    <x v="0"/>
    <x v="0"/>
    <x v="0"/>
    <n v="17.70087302"/>
    <x v="0"/>
    <n v="2.3326E-4"/>
    <n v="2.7037600000000001E-4"/>
    <n v="0"/>
    <n v="0"/>
    <n v="0"/>
    <n v="7.9978000000000004E-4"/>
    <n v="1.16501E-4"/>
    <n v="5.3403299999999995E-4"/>
    <n v="8.2881199999999995E-5"/>
    <n v="7.2491300000000002E-5"/>
    <n v="9.2403299999999999E-4"/>
    <n v="1.3468E-4"/>
    <n v="1.2412799999999999E-4"/>
    <n v="0"/>
    <n v="0"/>
    <n v="1.7238139999999999E-3"/>
    <n v="2.5118200000000002E-4"/>
    <n v="5.3403299999999995E-4"/>
    <n v="8.2881199999999995E-5"/>
    <n v="1.9661900000000001E-4"/>
    <n v="2.788516E-3"/>
    <n v="46169.100729999998"/>
  </r>
  <r>
    <n v="34367"/>
    <x v="25"/>
    <x v="25"/>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5"/>
    <x v="25"/>
    <b v="0"/>
    <n v="0.81784278099999996"/>
    <x v="0"/>
    <x v="0"/>
    <x v="2"/>
    <x v="0"/>
    <x v="0"/>
    <x v="0"/>
    <n v="18.73088723"/>
    <x v="0"/>
    <n v="2.7737999999999998E-4"/>
    <n v="3.7051199999999998E-4"/>
    <n v="0"/>
    <n v="0"/>
    <n v="0"/>
    <n v="1.7972050000000001E-3"/>
    <n v="1.7483900000000001E-4"/>
    <n v="3.7350600000000001E-4"/>
    <n v="5.5059999999999998E-5"/>
    <n v="2.07047E-4"/>
    <n v="7.3057000000000005E-4"/>
    <n v="1.63893E-4"/>
    <n v="0"/>
    <n v="0"/>
    <n v="0"/>
    <n v="2.5277759999999998E-3"/>
    <n v="3.3873200000000001E-4"/>
    <n v="3.7350600000000001E-4"/>
    <n v="5.5059999999999998E-5"/>
    <n v="2.07047E-4"/>
    <n v="3.5021119999999999E-3"/>
    <n v="54795.466330000003"/>
  </r>
  <r>
    <n v="34369"/>
    <x v="25"/>
    <x v="25"/>
    <b v="0"/>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5"/>
    <x v="25"/>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5"/>
    <x v="25"/>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5"/>
    <x v="25"/>
    <b v="0"/>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5"/>
    <x v="25"/>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5"/>
    <x v="25"/>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5"/>
    <x v="25"/>
    <b v="0"/>
    <n v="0.23844531599999999"/>
    <x v="0"/>
    <x v="0"/>
    <x v="9"/>
    <x v="0"/>
    <x v="0"/>
    <x v="0"/>
    <n v="33.458037040000001"/>
    <x v="0"/>
    <n v="6.5921000000000003E-4"/>
    <n v="7.6528000000000002E-4"/>
    <n v="0"/>
    <n v="0"/>
    <n v="0"/>
    <n v="3.3250469999999998E-3"/>
    <n v="3.8755799999999998E-4"/>
    <n v="2.8730299999999998E-4"/>
    <n v="2.45326E-5"/>
    <n v="1.70867E-4"/>
    <n v="3.8251320000000002E-3"/>
    <n v="1.46093E-4"/>
    <n v="0"/>
    <n v="0"/>
    <n v="0"/>
    <n v="7.1501780000000001E-3"/>
    <n v="5.33651E-4"/>
    <n v="2.8730299999999998E-4"/>
    <n v="2.45326E-5"/>
    <n v="1.70867E-4"/>
    <n v="8.16653E-3"/>
    <n v="71533.594840000005"/>
  </r>
  <r>
    <n v="68318"/>
    <x v="25"/>
    <x v="25"/>
    <b v="0"/>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5"/>
    <x v="25"/>
    <b v="0"/>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6"/>
    <x v="26"/>
    <b v="1"/>
    <n v="1.3191171639999999"/>
    <x v="0"/>
    <x v="0"/>
    <x v="0"/>
    <x v="0"/>
    <x v="0"/>
    <x v="0"/>
    <n v="17.139841270000002"/>
    <x v="0"/>
    <n v="1.08379E-4"/>
    <n v="1.15951E-4"/>
    <n v="1.10735E-3"/>
    <n v="5.0606399999999997E-4"/>
    <n v="0"/>
    <n v="1.9366899999999999E-5"/>
    <n v="1.16501E-4"/>
    <n v="5.3403299999999995E-4"/>
    <n v="8.55193E-5"/>
    <n v="7.2478799999999995E-5"/>
    <n v="0"/>
    <n v="1.3468E-4"/>
    <n v="1.24115E-4"/>
    <n v="0"/>
    <n v="0"/>
    <n v="1.632781E-3"/>
    <n v="2.5118200000000002E-4"/>
    <n v="5.3403299999999995E-4"/>
    <n v="8.55193E-5"/>
    <n v="1.96594E-4"/>
    <n v="2.7001339999999999E-3"/>
    <n v="46169.100729999998"/>
  </r>
  <r>
    <n v="34367"/>
    <x v="26"/>
    <x v="26"/>
    <b v="1"/>
    <n v="2.3970843949999998"/>
    <x v="0"/>
    <x v="0"/>
    <x v="1"/>
    <x v="0"/>
    <x v="1"/>
    <x v="0"/>
    <n v="18.842210139999999"/>
    <x v="0"/>
    <n v="1.99192E-4"/>
    <n v="2.1521299999999999E-4"/>
    <n v="3.662415E-3"/>
    <n v="1.4904989999999999E-3"/>
    <n v="0"/>
    <n v="1.1157799999999999E-4"/>
    <n v="1.6158399999999999E-4"/>
    <n v="1.045732E-3"/>
    <n v="1.5788099999999999E-4"/>
    <n v="1.6276600000000001E-4"/>
    <n v="0"/>
    <n v="0"/>
    <n v="2.9679100000000003E-4"/>
    <n v="0"/>
    <n v="0"/>
    <n v="5.2644909999999996E-3"/>
    <n v="1.6158399999999999E-4"/>
    <n v="1.045732E-3"/>
    <n v="1.5788099999999999E-4"/>
    <n v="4.5955699999999998E-4"/>
    <n v="7.0892459999999996E-3"/>
    <n v="110265.88219999999"/>
  </r>
  <r>
    <n v="34368"/>
    <x v="26"/>
    <x v="26"/>
    <b v="1"/>
    <n v="0.81784278099999996"/>
    <x v="0"/>
    <x v="0"/>
    <x v="2"/>
    <x v="0"/>
    <x v="0"/>
    <x v="0"/>
    <n v="22.783582089999999"/>
    <x v="0"/>
    <n v="9.6568600000000002E-5"/>
    <n v="1.14212E-4"/>
    <n v="2.8348420000000002E-3"/>
    <n v="3.9459800000000002E-4"/>
    <n v="0"/>
    <n v="5.5447600000000001E-5"/>
    <n v="1.7483900000000001E-4"/>
    <n v="3.7350600000000001E-4"/>
    <n v="5.5687899999999999E-5"/>
    <n v="2.0703900000000001E-4"/>
    <n v="0"/>
    <n v="1.63893E-4"/>
    <n v="0"/>
    <n v="0"/>
    <n v="0"/>
    <n v="3.2848869999999998E-3"/>
    <n v="3.3873200000000001E-4"/>
    <n v="3.7350600000000001E-4"/>
    <n v="5.5687899999999999E-5"/>
    <n v="2.0703900000000001E-4"/>
    <n v="4.2598439999999996E-3"/>
    <n v="54795.466330000003"/>
  </r>
  <r>
    <n v="34369"/>
    <x v="26"/>
    <x v="26"/>
    <b v="1"/>
    <n v="2.2512021679999998"/>
    <x v="0"/>
    <x v="0"/>
    <x v="3"/>
    <x v="0"/>
    <x v="0"/>
    <x v="0"/>
    <n v="21.880795020000001"/>
    <x v="0"/>
    <n v="2.5067500000000001E-4"/>
    <n v="2.71869E-4"/>
    <n v="5.8781220000000004E-3"/>
    <n v="1.4383460000000001E-3"/>
    <n v="0"/>
    <n v="5.4772799999999998E-5"/>
    <n v="4.3564299999999999E-4"/>
    <n v="1.2789780000000001E-3"/>
    <n v="1.5422600000000001E-4"/>
    <n v="1.6568400000000001E-4"/>
    <n v="0"/>
    <n v="0"/>
    <n v="3.4261300000000002E-4"/>
    <n v="0"/>
    <n v="0"/>
    <n v="7.3712409999999997E-3"/>
    <n v="4.3564299999999999E-4"/>
    <n v="1.2789780000000001E-3"/>
    <n v="1.5422600000000001E-4"/>
    <n v="5.08297E-4"/>
    <n v="9.7483840000000006E-3"/>
    <n v="130569.7258"/>
  </r>
  <r>
    <n v="34370"/>
    <x v="26"/>
    <x v="26"/>
    <b v="1"/>
    <n v="0.29874925600000002"/>
    <x v="0"/>
    <x v="0"/>
    <x v="4"/>
    <x v="0"/>
    <x v="1"/>
    <x v="0"/>
    <n v="17.074288889999998"/>
    <x v="0"/>
    <n v="4.8566300000000003E-5"/>
    <n v="5.3871700000000001E-5"/>
    <n v="1.1309759999999999E-3"/>
    <n v="5.5027799999999997E-4"/>
    <n v="0"/>
    <n v="1.5664399999999999E-5"/>
    <n v="5.8676299999999999E-5"/>
    <n v="2.5695900000000002E-4"/>
    <n v="2.0135500000000001E-5"/>
    <n v="4.6627900000000001E-5"/>
    <n v="0"/>
    <n v="0"/>
    <n v="9.6322400000000005E-5"/>
    <n v="0"/>
    <n v="0"/>
    <n v="1.6969190000000001E-3"/>
    <n v="5.8676299999999999E-5"/>
    <n v="2.5695900000000002E-4"/>
    <n v="2.0135500000000001E-5"/>
    <n v="1.4295000000000001E-4"/>
    <n v="2.1756369999999998E-3"/>
    <n v="37343.656969999996"/>
  </r>
  <r>
    <n v="34371"/>
    <x v="26"/>
    <x v="26"/>
    <b v="1"/>
    <n v="0.95432607199999997"/>
    <x v="0"/>
    <x v="0"/>
    <x v="5"/>
    <x v="0"/>
    <x v="1"/>
    <x v="0"/>
    <n v="25.610518519999999"/>
    <x v="0"/>
    <n v="1.2929599999999999E-4"/>
    <n v="1.37615E-4"/>
    <n v="3.0295130000000002E-3"/>
    <n v="1.9873989999999999E-3"/>
    <n v="0"/>
    <n v="7.2416399999999993E-5"/>
    <n v="1.40925E-4"/>
    <n v="6.7519300000000004E-4"/>
    <n v="6.3389199999999999E-5"/>
    <n v="9.7010500000000002E-5"/>
    <n v="0"/>
    <n v="0"/>
    <n v="1.8882E-4"/>
    <n v="0"/>
    <n v="0"/>
    <n v="5.0893279999999997E-3"/>
    <n v="1.40925E-4"/>
    <n v="6.7519300000000004E-4"/>
    <n v="6.3389199999999999E-5"/>
    <n v="2.8582999999999999E-4"/>
    <n v="6.2546570000000003E-3"/>
    <n v="71574.455369999996"/>
  </r>
  <r>
    <n v="34373"/>
    <x v="26"/>
    <x v="26"/>
    <b v="1"/>
    <n v="0.55594026500000004"/>
    <x v="0"/>
    <x v="0"/>
    <x v="6"/>
    <x v="0"/>
    <x v="0"/>
    <x v="0"/>
    <n v="16.74824074"/>
    <x v="0"/>
    <n v="6.0876099999999998E-5"/>
    <n v="7.0605400000000007E-5"/>
    <n v="1.8437060000000001E-3"/>
    <n v="3.6829199999999999E-4"/>
    <n v="0"/>
    <n v="5.0627400000000003E-5"/>
    <n v="6.7099200000000003E-5"/>
    <n v="3.02684E-4"/>
    <n v="3.7744000000000003E-5"/>
    <n v="6.4317000000000001E-5"/>
    <n v="0"/>
    <n v="0"/>
    <n v="1.2487699999999999E-4"/>
    <n v="0"/>
    <n v="0"/>
    <n v="2.2626259999999998E-3"/>
    <n v="6.7099200000000003E-5"/>
    <n v="3.02684E-4"/>
    <n v="3.7744000000000003E-5"/>
    <n v="1.89194E-4"/>
    <n v="2.8593469999999999E-3"/>
    <n v="50034.623809999997"/>
  </r>
  <r>
    <n v="42214"/>
    <x v="26"/>
    <x v="26"/>
    <b v="1"/>
    <n v="1.7620470690000001"/>
    <x v="0"/>
    <x v="0"/>
    <x v="7"/>
    <x v="1"/>
    <x v="1"/>
    <x v="0"/>
    <n v="24.091666669999999"/>
    <x v="1"/>
    <n v="8.9601899999999993E-5"/>
    <n v="9.6650099999999998E-5"/>
    <n v="1.8982339999999999E-3"/>
    <n v="3.3253299999999998E-4"/>
    <n v="0"/>
    <n v="3.7443600000000002E-5"/>
    <n v="1.05367E-4"/>
    <n v="4.1222999999999997E-4"/>
    <n v="1.1841E-4"/>
    <n v="1.3758299999999999E-4"/>
    <n v="0"/>
    <n v="0"/>
    <n v="0"/>
    <n v="0"/>
    <n v="0"/>
    <n v="2.268211E-3"/>
    <n v="1.05367E-4"/>
    <n v="4.1222999999999997E-4"/>
    <n v="1.1841E-4"/>
    <n v="1.3758299999999999E-4"/>
    <n v="3.0417999999999999E-3"/>
    <n v="37002.988449999997"/>
  </r>
  <r>
    <n v="51971"/>
    <x v="26"/>
    <x v="26"/>
    <b v="1"/>
    <n v="15.423507109999999"/>
    <x v="0"/>
    <x v="0"/>
    <x v="8"/>
    <x v="1"/>
    <x v="0"/>
    <x v="0"/>
    <n v="73.902525249999997"/>
    <x v="1"/>
    <n v="3.6144500000000001E-4"/>
    <n v="3.9642600000000002E-4"/>
    <n v="1.2706835E-2"/>
    <n v="5.3575940000000002E-3"/>
    <n v="0"/>
    <n v="5.14577E-5"/>
    <n v="2.3170600000000001E-4"/>
    <n v="1.2111559999999999E-3"/>
    <n v="1.5185870000000001E-3"/>
    <n v="3.1371699999999998E-4"/>
    <n v="0"/>
    <n v="0"/>
    <n v="0"/>
    <n v="0"/>
    <n v="0"/>
    <n v="1.8115887000000001E-2"/>
    <n v="2.3170600000000001E-4"/>
    <n v="1.2111559999999999E-3"/>
    <n v="1.5185870000000001E-3"/>
    <n v="3.1371699999999998E-4"/>
    <n v="2.1391053E-2"/>
    <n v="84829.289099999995"/>
  </r>
  <r>
    <n v="62361"/>
    <x v="26"/>
    <x v="26"/>
    <b v="1"/>
    <n v="0.23844531599999999"/>
    <x v="0"/>
    <x v="0"/>
    <x v="9"/>
    <x v="0"/>
    <x v="0"/>
    <x v="0"/>
    <n v="14.92588889"/>
    <x v="0"/>
    <n v="9.8172199999999995E-5"/>
    <n v="1.15525E-4"/>
    <n v="1.5999779999999999E-3"/>
    <n v="1.009565E-3"/>
    <n v="0"/>
    <n v="1.6249600000000001E-5"/>
    <n v="3.8755799999999998E-4"/>
    <n v="2.8730299999999998E-4"/>
    <n v="2.5547299999999998E-5"/>
    <n v="1.7086E-4"/>
    <n v="0"/>
    <n v="1.46093E-4"/>
    <n v="0"/>
    <n v="0"/>
    <n v="0"/>
    <n v="2.625793E-3"/>
    <n v="5.33651E-4"/>
    <n v="2.8730299999999998E-4"/>
    <n v="2.5547299999999998E-5"/>
    <n v="1.7086E-4"/>
    <n v="3.6431520000000002E-3"/>
    <n v="71533.594840000005"/>
  </r>
  <r>
    <n v="68318"/>
    <x v="26"/>
    <x v="26"/>
    <b v="1"/>
    <n v="1.2174150029999999"/>
    <x v="0"/>
    <x v="0"/>
    <x v="10"/>
    <x v="1"/>
    <x v="0"/>
    <x v="0"/>
    <n v="45.611666669999998"/>
    <x v="1"/>
    <n v="3.9446999999999997E-5"/>
    <n v="4.2048300000000002E-5"/>
    <n v="1.291972E-3"/>
    <n v="2.3930499999999999E-4"/>
    <n v="0"/>
    <n v="3.0578000000000002E-6"/>
    <n v="2.3297000000000001E-5"/>
    <n v="1.72564E-4"/>
    <n v="1.16796E-4"/>
    <n v="2.3631599999999999E-5"/>
    <n v="0"/>
    <n v="0"/>
    <n v="2.4070099999999998E-5"/>
    <n v="0"/>
    <n v="0"/>
    <n v="1.534335E-3"/>
    <n v="2.3297000000000001E-5"/>
    <n v="1.72564E-4"/>
    <n v="1.16796E-4"/>
    <n v="4.7701699999999998E-5"/>
    <n v="1.894705E-3"/>
    <n v="12174.150030000001"/>
  </r>
  <r>
    <n v="81252"/>
    <x v="26"/>
    <x v="26"/>
    <b v="1"/>
    <n v="0.47343086400000001"/>
    <x v="0"/>
    <x v="0"/>
    <x v="11"/>
    <x v="0"/>
    <x v="0"/>
    <x v="0"/>
    <n v="22.859158730000001"/>
    <x v="0"/>
    <n v="1.14944E-4"/>
    <n v="1.3207099999999999E-4"/>
    <n v="3.6504969999999999E-3"/>
    <n v="1.6588499999999999E-3"/>
    <n v="0"/>
    <n v="5.0297699999999998E-5"/>
    <n v="3.4473799999999998E-4"/>
    <n v="4.5282299999999998E-4"/>
    <n v="4.9243200000000003E-5"/>
    <n v="1.54263E-4"/>
    <n v="0"/>
    <n v="0"/>
    <n v="1.01511E-4"/>
    <n v="0"/>
    <n v="0"/>
    <n v="5.3596449999999997E-3"/>
    <n v="3.4473799999999998E-4"/>
    <n v="4.5282299999999998E-4"/>
    <n v="4.9243200000000003E-5"/>
    <n v="2.5577400000000001E-4"/>
    <n v="6.4622229999999996E-3"/>
    <n v="82850.401150000005"/>
  </r>
  <r>
    <n v="34366"/>
    <x v="27"/>
    <x v="27"/>
    <b v="1"/>
    <n v="1.3191171639999999"/>
    <x v="0"/>
    <x v="0"/>
    <x v="0"/>
    <x v="0"/>
    <x v="0"/>
    <x v="0"/>
    <n v="17.676666669999999"/>
    <x v="0"/>
    <n v="2.3111400000000001E-4"/>
    <n v="2.6637200000000002E-4"/>
    <n v="0"/>
    <n v="0"/>
    <n v="0"/>
    <n v="8.2025999999999996E-4"/>
    <n v="1.16501E-4"/>
    <n v="4.42275E-4"/>
    <n v="8.2556099999999994E-5"/>
    <n v="7.2491300000000002E-5"/>
    <n v="9.9182400000000009E-4"/>
    <n v="1.3468E-4"/>
    <n v="1.2412799999999999E-4"/>
    <n v="0"/>
    <n v="0"/>
    <n v="1.8120829999999999E-3"/>
    <n v="2.5118200000000002E-4"/>
    <n v="4.42275E-4"/>
    <n v="8.2556099999999994E-5"/>
    <n v="1.9661900000000001E-4"/>
    <n v="2.7847029999999999E-3"/>
    <n v="46169.100729999998"/>
  </r>
  <r>
    <n v="34367"/>
    <x v="27"/>
    <x v="27"/>
    <b v="0"/>
    <n v="2.3970843949999998"/>
    <x v="0"/>
    <x v="0"/>
    <x v="1"/>
    <x v="0"/>
    <x v="1"/>
    <x v="0"/>
    <n v="18.98315217"/>
    <x v="0"/>
    <n v="5.6828599999999999E-4"/>
    <n v="6.94113E-4"/>
    <n v="0"/>
    <n v="0"/>
    <n v="0"/>
    <n v="2.6216130000000001E-3"/>
    <n v="1.6158399999999999E-4"/>
    <n v="1.045732E-3"/>
    <n v="1.51383E-4"/>
    <n v="1.6278899999999999E-4"/>
    <n v="2.7024280000000002E-3"/>
    <n v="0"/>
    <n v="2.9672299999999998E-4"/>
    <n v="0"/>
    <n v="0"/>
    <n v="5.3240400000000004E-3"/>
    <n v="1.6158399999999999E-4"/>
    <n v="1.045732E-3"/>
    <n v="1.51383E-4"/>
    <n v="4.5951199999999997E-4"/>
    <n v="7.1422739999999997E-3"/>
    <n v="110265.88219999999"/>
  </r>
  <r>
    <n v="34368"/>
    <x v="27"/>
    <x v="27"/>
    <b v="1"/>
    <n v="0.81784278099999996"/>
    <x v="0"/>
    <x v="0"/>
    <x v="2"/>
    <x v="0"/>
    <x v="0"/>
    <x v="0"/>
    <n v="18.531799339999999"/>
    <x v="0"/>
    <n v="2.7348599999999998E-4"/>
    <n v="3.6434999999999999E-4"/>
    <n v="0"/>
    <n v="0"/>
    <n v="0"/>
    <n v="1.785446E-3"/>
    <n v="1.7483900000000001E-4"/>
    <n v="3.1513599999999999E-4"/>
    <n v="5.5013499999999998E-5"/>
    <n v="2.07047E-4"/>
    <n v="7.6353E-4"/>
    <n v="1.63893E-4"/>
    <n v="0"/>
    <n v="0"/>
    <n v="0"/>
    <n v="2.5489760000000001E-3"/>
    <n v="3.3873200000000001E-4"/>
    <n v="3.1513599999999999E-4"/>
    <n v="5.5013499999999998E-5"/>
    <n v="2.07047E-4"/>
    <n v="3.4648890000000001E-3"/>
    <n v="54795.466330000003"/>
  </r>
  <r>
    <n v="34369"/>
    <x v="27"/>
    <x v="27"/>
    <b v="1"/>
    <n v="2.2512021679999998"/>
    <x v="0"/>
    <x v="0"/>
    <x v="3"/>
    <x v="0"/>
    <x v="0"/>
    <x v="0"/>
    <n v="19.325862069999999"/>
    <x v="0"/>
    <n v="7.5472699999999996E-4"/>
    <n v="9.2618500000000005E-4"/>
    <n v="0"/>
    <n v="0"/>
    <n v="0"/>
    <n v="4.934417E-3"/>
    <n v="4.3564299999999999E-4"/>
    <n v="1.015953E-3"/>
    <n v="1.5093999999999999E-4"/>
    <n v="1.6570500000000001E-4"/>
    <n v="1.564876E-3"/>
    <n v="0"/>
    <n v="3.4261300000000002E-4"/>
    <n v="0"/>
    <n v="0"/>
    <n v="6.4992929999999997E-3"/>
    <n v="4.3564299999999999E-4"/>
    <n v="1.015953E-3"/>
    <n v="1.5093999999999999E-4"/>
    <n v="5.0831800000000001E-4"/>
    <n v="8.6101040000000004E-3"/>
    <n v="130569.7258"/>
  </r>
  <r>
    <n v="34370"/>
    <x v="27"/>
    <x v="27"/>
    <b v="0"/>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7"/>
    <x v="27"/>
    <b v="0"/>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7"/>
    <x v="27"/>
    <b v="1"/>
    <n v="0.55594026500000004"/>
    <x v="0"/>
    <x v="0"/>
    <x v="6"/>
    <x v="0"/>
    <x v="0"/>
    <x v="0"/>
    <n v="17.996604940000001"/>
    <x v="0"/>
    <n v="2.3102999999999999E-4"/>
    <n v="3.21496E-4"/>
    <n v="0"/>
    <n v="0"/>
    <n v="0"/>
    <n v="1.790607E-3"/>
    <n v="6.7099200000000003E-5"/>
    <n v="2.6079899999999998E-4"/>
    <n v="3.6906200000000003E-5"/>
    <n v="6.4317000000000001E-5"/>
    <n v="7.2786900000000002E-4"/>
    <n v="0"/>
    <n v="1.2487699999999999E-4"/>
    <n v="0"/>
    <n v="0"/>
    <n v="2.518476E-3"/>
    <n v="6.7099200000000003E-5"/>
    <n v="2.6079899999999998E-4"/>
    <n v="3.6906200000000003E-5"/>
    <n v="1.89194E-4"/>
    <n v="3.072474E-3"/>
    <n v="50034.623809999997"/>
  </r>
  <r>
    <n v="42214"/>
    <x v="27"/>
    <x v="27"/>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7"/>
    <x v="27"/>
    <b v="1"/>
    <n v="15.423507109999999"/>
    <x v="0"/>
    <x v="0"/>
    <x v="8"/>
    <x v="1"/>
    <x v="0"/>
    <x v="0"/>
    <n v="36.912121210000002"/>
    <x v="1"/>
    <n v="1.029241E-3"/>
    <n v="1.2732139999999999E-3"/>
    <n v="0"/>
    <n v="0"/>
    <n v="0"/>
    <n v="7.6442460000000004E-3"/>
    <n v="2.3170600000000001E-4"/>
    <n v="9.9567699999999993E-4"/>
    <n v="1.498852E-3"/>
    <n v="3.1371699999999998E-4"/>
    <n v="0"/>
    <n v="0"/>
    <n v="0"/>
    <n v="0"/>
    <n v="0"/>
    <n v="7.6442460000000004E-3"/>
    <n v="2.3170600000000001E-4"/>
    <n v="9.9567699999999993E-4"/>
    <n v="1.498852E-3"/>
    <n v="3.1371699999999998E-4"/>
    <n v="1.0684196999999999E-2"/>
    <n v="84829.289099999995"/>
  </r>
  <r>
    <n v="62361"/>
    <x v="27"/>
    <x v="27"/>
    <b v="1"/>
    <n v="0.23844531599999999"/>
    <x v="0"/>
    <x v="0"/>
    <x v="9"/>
    <x v="0"/>
    <x v="0"/>
    <x v="0"/>
    <n v="33.794092589999998"/>
    <x v="0"/>
    <n v="6.6400400000000005E-4"/>
    <n v="7.6841799999999999E-4"/>
    <n v="0"/>
    <n v="0"/>
    <n v="0"/>
    <n v="3.345251E-3"/>
    <n v="3.8755799999999998E-4"/>
    <n v="2.22368E-4"/>
    <n v="2.4505500000000001E-5"/>
    <n v="1.70867E-4"/>
    <n v="3.9519100000000003E-3"/>
    <n v="1.46093E-4"/>
    <n v="0"/>
    <n v="0"/>
    <n v="0"/>
    <n v="7.2971609999999999E-3"/>
    <n v="5.33651E-4"/>
    <n v="2.22368E-4"/>
    <n v="2.4505500000000001E-5"/>
    <n v="1.70867E-4"/>
    <n v="8.2485549999999994E-3"/>
    <n v="71533.594840000005"/>
  </r>
  <r>
    <n v="68318"/>
    <x v="27"/>
    <x v="27"/>
    <b v="1"/>
    <n v="1.2174150029999999"/>
    <x v="0"/>
    <x v="0"/>
    <x v="10"/>
    <x v="1"/>
    <x v="0"/>
    <x v="0"/>
    <n v="29.215833329999999"/>
    <x v="1"/>
    <n v="1.02289E-4"/>
    <n v="1.2591100000000001E-4"/>
    <n v="0"/>
    <n v="0"/>
    <n v="0"/>
    <n v="5.5167300000000003E-4"/>
    <n v="2.3297000000000001E-5"/>
    <n v="1.4112E-4"/>
    <n v="1.16462E-4"/>
    <n v="2.3631599999999999E-5"/>
    <n v="3.3335800000000002E-4"/>
    <n v="0"/>
    <n v="2.4070099999999998E-5"/>
    <n v="0"/>
    <n v="0"/>
    <n v="8.8503099999999999E-4"/>
    <n v="2.3297000000000001E-5"/>
    <n v="1.4112E-4"/>
    <n v="1.16462E-4"/>
    <n v="4.7701699999999998E-5"/>
    <n v="1.213624E-3"/>
    <n v="12174.150030000001"/>
  </r>
  <r>
    <n v="81252"/>
    <x v="27"/>
    <x v="27"/>
    <b v="1"/>
    <n v="0.47343086400000001"/>
    <x v="0"/>
    <x v="0"/>
    <x v="11"/>
    <x v="0"/>
    <x v="0"/>
    <x v="0"/>
    <n v="17.603999999999999"/>
    <x v="0"/>
    <n v="3.8095700000000002E-4"/>
    <n v="4.5615100000000002E-4"/>
    <n v="0"/>
    <n v="0"/>
    <n v="0"/>
    <n v="1.4408050000000001E-3"/>
    <n v="3.4473799999999998E-4"/>
    <n v="3.7400399999999999E-4"/>
    <n v="4.7883500000000003E-5"/>
    <n v="1.54263E-4"/>
    <n v="2.5133989999999999E-3"/>
    <n v="0"/>
    <n v="1.01511E-4"/>
    <n v="0"/>
    <n v="0"/>
    <n v="3.9542040000000002E-3"/>
    <n v="3.4473799999999998E-4"/>
    <n v="3.7400399999999999E-4"/>
    <n v="4.7883500000000003E-5"/>
    <n v="2.5577400000000001E-4"/>
    <n v="4.9766029999999996E-3"/>
    <n v="82850.401150000005"/>
  </r>
  <r>
    <n v="34366"/>
    <x v="28"/>
    <x v="28"/>
    <b v="1"/>
    <n v="1.3191171639999999"/>
    <x v="0"/>
    <x v="0"/>
    <x v="0"/>
    <x v="0"/>
    <x v="0"/>
    <x v="0"/>
    <n v="17.480317459999998"/>
    <x v="0"/>
    <n v="2.3306600000000001E-4"/>
    <n v="2.7271199999999999E-4"/>
    <n v="0"/>
    <n v="0"/>
    <n v="0"/>
    <n v="8.0962000000000004E-4"/>
    <n v="1.9624399999999999E-4"/>
    <n v="5.3403299999999995E-4"/>
    <n v="8.2256000000000007E-5"/>
    <n v="7.2491300000000002E-5"/>
    <n v="9.3501100000000002E-4"/>
    <n v="0"/>
    <n v="1.2412799999999999E-4"/>
    <n v="0"/>
    <n v="0"/>
    <n v="1.744631E-3"/>
    <n v="1.9624399999999999E-4"/>
    <n v="5.3403299999999995E-4"/>
    <n v="8.2256000000000007E-5"/>
    <n v="1.9661900000000001E-4"/>
    <n v="2.7537709999999999E-3"/>
    <n v="46169.100729999998"/>
  </r>
  <r>
    <n v="34367"/>
    <x v="28"/>
    <x v="28"/>
    <b v="1"/>
    <n v="2.3970843949999998"/>
    <x v="0"/>
    <x v="0"/>
    <x v="1"/>
    <x v="0"/>
    <x v="1"/>
    <x v="0"/>
    <n v="18.98309179"/>
    <x v="0"/>
    <n v="5.6828399999999995E-4"/>
    <n v="6.9411199999999998E-4"/>
    <n v="0"/>
    <n v="0"/>
    <n v="0"/>
    <n v="2.6216130000000001E-3"/>
    <n v="1.6158399999999999E-4"/>
    <n v="1.045732E-3"/>
    <n v="1.51383E-4"/>
    <n v="1.6278899999999999E-4"/>
    <n v="2.7024280000000002E-3"/>
    <n v="0"/>
    <n v="2.9672299999999998E-4"/>
    <n v="0"/>
    <n v="0"/>
    <n v="5.3240400000000004E-3"/>
    <n v="1.6158399999999999E-4"/>
    <n v="1.045732E-3"/>
    <n v="1.51383E-4"/>
    <n v="4.5951199999999997E-4"/>
    <n v="7.142252E-3"/>
    <n v="110265.88219999999"/>
  </r>
  <r>
    <n v="34368"/>
    <x v="28"/>
    <x v="28"/>
    <b v="1"/>
    <n v="0.81784278099999996"/>
    <x v="0"/>
    <x v="0"/>
    <x v="2"/>
    <x v="0"/>
    <x v="0"/>
    <x v="0"/>
    <n v="18.36488391"/>
    <x v="0"/>
    <n v="2.7426099999999998E-4"/>
    <n v="3.7031100000000001E-4"/>
    <n v="0"/>
    <n v="0"/>
    <n v="0"/>
    <n v="1.7935E-3"/>
    <n v="2.62215E-4"/>
    <n v="3.7350600000000001E-4"/>
    <n v="5.4889499999999997E-5"/>
    <n v="2.07047E-4"/>
    <n v="7.4252300000000003E-4"/>
    <n v="0"/>
    <n v="0"/>
    <n v="0"/>
    <n v="0"/>
    <n v="2.5360230000000001E-3"/>
    <n v="2.62215E-4"/>
    <n v="3.7350600000000001E-4"/>
    <n v="5.4889499999999997E-5"/>
    <n v="2.07047E-4"/>
    <n v="3.4336800000000002E-3"/>
    <n v="54795.466330000003"/>
  </r>
  <r>
    <n v="34369"/>
    <x v="28"/>
    <x v="28"/>
    <b v="1"/>
    <n v="2.2512021679999998"/>
    <x v="0"/>
    <x v="0"/>
    <x v="3"/>
    <x v="0"/>
    <x v="0"/>
    <x v="0"/>
    <n v="19.725143679999999"/>
    <x v="0"/>
    <n v="7.7788399999999995E-4"/>
    <n v="9.5450099999999996E-4"/>
    <n v="0"/>
    <n v="0"/>
    <n v="0"/>
    <n v="4.9847939999999999E-3"/>
    <n v="4.3564299999999999E-4"/>
    <n v="1.2789780000000001E-3"/>
    <n v="1.5132399999999999E-4"/>
    <n v="1.6570500000000001E-4"/>
    <n v="1.4289579999999999E-3"/>
    <n v="0"/>
    <n v="3.4261300000000002E-4"/>
    <n v="0"/>
    <n v="0"/>
    <n v="6.413752E-3"/>
    <n v="4.3564299999999999E-4"/>
    <n v="1.2789780000000001E-3"/>
    <n v="1.5132399999999999E-4"/>
    <n v="5.0831800000000001E-4"/>
    <n v="8.7879929999999992E-3"/>
    <n v="130569.7258"/>
  </r>
  <r>
    <n v="34370"/>
    <x v="28"/>
    <x v="28"/>
    <b v="1"/>
    <n v="0.29874925600000002"/>
    <x v="0"/>
    <x v="0"/>
    <x v="4"/>
    <x v="0"/>
    <x v="1"/>
    <x v="0"/>
    <n v="18.592444440000001"/>
    <x v="0"/>
    <n v="1.86138E-4"/>
    <n v="2.3386899999999999E-4"/>
    <n v="0"/>
    <n v="0"/>
    <n v="0"/>
    <n v="1.0615290000000001E-3"/>
    <n v="5.8676299999999999E-5"/>
    <n v="2.5695900000000002E-4"/>
    <n v="1.98665E-5"/>
    <n v="4.6627900000000001E-5"/>
    <n v="8.2910600000000003E-4"/>
    <n v="0"/>
    <n v="9.6322400000000005E-5"/>
    <n v="0"/>
    <n v="0"/>
    <n v="1.890634E-3"/>
    <n v="5.8676299999999999E-5"/>
    <n v="2.5695900000000002E-4"/>
    <n v="1.98665E-5"/>
    <n v="1.4295000000000001E-4"/>
    <n v="2.369084E-3"/>
    <n v="37343.656969999996"/>
  </r>
  <r>
    <n v="34371"/>
    <x v="28"/>
    <x v="28"/>
    <b v="1"/>
    <n v="0.95432607199999997"/>
    <x v="0"/>
    <x v="0"/>
    <x v="5"/>
    <x v="0"/>
    <x v="1"/>
    <x v="0"/>
    <n v="31.839777779999999"/>
    <x v="0"/>
    <n v="6.4227900000000005E-4"/>
    <n v="7.3443E-4"/>
    <n v="0"/>
    <n v="0"/>
    <n v="0"/>
    <n v="3.1289109999999998E-3"/>
    <n v="1.40925E-4"/>
    <n v="6.7519300000000004E-4"/>
    <n v="6.2439499999999997E-5"/>
    <n v="9.7010500000000002E-5"/>
    <n v="3.4826810000000001E-3"/>
    <n v="0"/>
    <n v="1.8882E-4"/>
    <n v="0"/>
    <n v="0"/>
    <n v="6.6115920000000003E-3"/>
    <n v="1.40925E-4"/>
    <n v="6.7519300000000004E-4"/>
    <n v="6.2439499999999997E-5"/>
    <n v="2.8582999999999999E-4"/>
    <n v="7.77598E-3"/>
    <n v="71574.455369999996"/>
  </r>
  <r>
    <n v="34373"/>
    <x v="28"/>
    <x v="28"/>
    <b v="1"/>
    <n v="0.55594026500000004"/>
    <x v="0"/>
    <x v="0"/>
    <x v="6"/>
    <x v="0"/>
    <x v="0"/>
    <x v="0"/>
    <n v="18.06824074"/>
    <x v="0"/>
    <n v="2.3192199999999999E-4"/>
    <n v="3.2452700000000002E-4"/>
    <n v="0"/>
    <n v="0"/>
    <n v="0"/>
    <n v="1.790923E-3"/>
    <n v="6.7099200000000003E-5"/>
    <n v="3.02684E-4"/>
    <n v="3.69852E-5"/>
    <n v="6.4317000000000001E-5"/>
    <n v="6.9782899999999996E-4"/>
    <n v="0"/>
    <n v="1.2487699999999999E-4"/>
    <n v="0"/>
    <n v="0"/>
    <n v="2.4887519999999999E-3"/>
    <n v="6.7099200000000003E-5"/>
    <n v="3.02684E-4"/>
    <n v="3.69852E-5"/>
    <n v="1.89194E-4"/>
    <n v="3.0847040000000002E-3"/>
    <n v="50034.623809999997"/>
  </r>
  <r>
    <n v="42214"/>
    <x v="28"/>
    <x v="28"/>
    <b v="1"/>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28"/>
    <x v="28"/>
    <b v="1"/>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28"/>
    <x v="28"/>
    <b v="1"/>
    <n v="0.23844531599999999"/>
    <x v="0"/>
    <x v="0"/>
    <x v="9"/>
    <x v="0"/>
    <x v="0"/>
    <x v="0"/>
    <n v="33.705861110000001"/>
    <x v="0"/>
    <n v="6.6788999999999998E-4"/>
    <n v="7.74809E-4"/>
    <n v="0"/>
    <n v="0"/>
    <n v="0"/>
    <n v="3.3520540000000001E-3"/>
    <n v="4.6545199999999999E-4"/>
    <n v="2.8730299999999998E-4"/>
    <n v="2.4428599999999999E-5"/>
    <n v="1.70867E-4"/>
    <n v="3.9269190000000001E-3"/>
    <n v="0"/>
    <n v="0"/>
    <n v="0"/>
    <n v="0"/>
    <n v="7.2789730000000002E-3"/>
    <n v="4.6545199999999999E-4"/>
    <n v="2.8730299999999998E-4"/>
    <n v="2.4428599999999999E-5"/>
    <n v="1.70867E-4"/>
    <n v="8.2270199999999998E-3"/>
    <n v="71533.594840000005"/>
  </r>
  <r>
    <n v="68318"/>
    <x v="28"/>
    <x v="28"/>
    <b v="1"/>
    <n v="1.2174150029999999"/>
    <x v="0"/>
    <x v="0"/>
    <x v="10"/>
    <x v="1"/>
    <x v="0"/>
    <x v="0"/>
    <n v="30.03"/>
    <x v="1"/>
    <n v="1.06099E-4"/>
    <n v="1.30209E-4"/>
    <n v="0"/>
    <n v="0"/>
    <n v="0"/>
    <n v="5.5913899999999995E-4"/>
    <n v="2.3297000000000001E-5"/>
    <n v="1.72564E-4"/>
    <n v="1.1647299999999999E-4"/>
    <n v="2.3631599999999999E-5"/>
    <n v="3.2824599999999997E-4"/>
    <n v="0"/>
    <n v="2.4070099999999998E-5"/>
    <n v="0"/>
    <n v="0"/>
    <n v="8.8738499999999998E-4"/>
    <n v="2.3297000000000001E-5"/>
    <n v="1.72564E-4"/>
    <n v="1.1647299999999999E-4"/>
    <n v="4.7701699999999998E-5"/>
    <n v="1.2474439999999999E-3"/>
    <n v="12174.150030000001"/>
  </r>
  <r>
    <n v="81252"/>
    <x v="28"/>
    <x v="28"/>
    <b v="1"/>
    <n v="0.47343086400000001"/>
    <x v="0"/>
    <x v="0"/>
    <x v="11"/>
    <x v="0"/>
    <x v="0"/>
    <x v="0"/>
    <n v="17.744063489999998"/>
    <x v="0"/>
    <n v="3.8426399999999999E-4"/>
    <n v="4.6332399999999998E-4"/>
    <n v="0"/>
    <n v="0"/>
    <n v="0"/>
    <n v="1.4484330000000001E-3"/>
    <n v="3.4473799999999998E-4"/>
    <n v="4.5282299999999998E-4"/>
    <n v="4.7914899999999998E-5"/>
    <n v="1.54263E-4"/>
    <n v="2.4665210000000002E-3"/>
    <n v="0"/>
    <n v="1.01511E-4"/>
    <n v="0"/>
    <n v="0"/>
    <n v="3.914954E-3"/>
    <n v="3.4473799999999998E-4"/>
    <n v="4.5282299999999998E-4"/>
    <n v="4.7914899999999998E-5"/>
    <n v="2.5577400000000001E-4"/>
    <n v="5.0161989999999998E-3"/>
    <n v="82850.401150000005"/>
  </r>
  <r>
    <n v="34366"/>
    <x v="29"/>
    <x v="29"/>
    <b v="1"/>
    <n v="1.3191171639999999"/>
    <x v="0"/>
    <x v="0"/>
    <x v="0"/>
    <x v="0"/>
    <x v="0"/>
    <x v="0"/>
    <n v="17.436984129999999"/>
    <x v="0"/>
    <n v="2.31463E-4"/>
    <n v="2.6546799999999999E-4"/>
    <n v="0"/>
    <n v="0"/>
    <n v="0"/>
    <n v="7.5903400000000001E-4"/>
    <n v="1.16501E-4"/>
    <n v="5.3403299999999995E-4"/>
    <n v="8.2931199999999996E-5"/>
    <n v="7.2491300000000002E-5"/>
    <n v="9.2314600000000001E-4"/>
    <n v="1.3468E-4"/>
    <n v="1.2412799999999999E-4"/>
    <n v="0"/>
    <n v="0"/>
    <n v="1.682179E-3"/>
    <n v="2.5118200000000002E-4"/>
    <n v="5.3403299999999995E-4"/>
    <n v="8.2931199999999996E-5"/>
    <n v="1.9661900000000001E-4"/>
    <n v="2.7469439999999999E-3"/>
    <n v="46169.100729999998"/>
  </r>
  <r>
    <n v="34367"/>
    <x v="29"/>
    <x v="29"/>
    <b v="1"/>
    <n v="2.3970843949999998"/>
    <x v="0"/>
    <x v="0"/>
    <x v="1"/>
    <x v="0"/>
    <x v="1"/>
    <x v="0"/>
    <n v="18.62747585"/>
    <x v="0"/>
    <n v="5.6401200000000002E-4"/>
    <n v="6.7833599999999998E-4"/>
    <n v="0"/>
    <n v="0"/>
    <n v="0"/>
    <n v="2.4907459999999998E-3"/>
    <n v="1.6158399999999999E-4"/>
    <n v="1.045732E-3"/>
    <n v="1.51679E-4"/>
    <n v="1.6278899999999999E-4"/>
    <n v="2.6991559999999999E-3"/>
    <n v="0"/>
    <n v="2.9676799999999999E-4"/>
    <n v="0"/>
    <n v="0"/>
    <n v="5.1899010000000002E-3"/>
    <n v="1.6158399999999999E-4"/>
    <n v="1.045732E-3"/>
    <n v="1.51679E-4"/>
    <n v="4.5955699999999998E-4"/>
    <n v="7.0084539999999999E-3"/>
    <n v="110265.88219999999"/>
  </r>
  <r>
    <n v="34368"/>
    <x v="29"/>
    <x v="29"/>
    <b v="1"/>
    <n v="0.81784278099999996"/>
    <x v="0"/>
    <x v="0"/>
    <x v="2"/>
    <x v="0"/>
    <x v="0"/>
    <x v="0"/>
    <n v="18.190961860000002"/>
    <x v="0"/>
    <n v="2.7398499999999997E-4"/>
    <n v="3.5891900000000002E-4"/>
    <n v="0"/>
    <n v="0"/>
    <n v="0"/>
    <n v="1.7045809999999999E-3"/>
    <n v="1.7483900000000001E-4"/>
    <n v="3.7350600000000001E-4"/>
    <n v="5.5090999999999998E-5"/>
    <n v="2.07047E-4"/>
    <n v="7.2220599999999998E-4"/>
    <n v="1.63893E-4"/>
    <n v="0"/>
    <n v="0"/>
    <n v="0"/>
    <n v="2.4267870000000001E-3"/>
    <n v="3.3873200000000001E-4"/>
    <n v="3.7350600000000001E-4"/>
    <n v="5.5090999999999998E-5"/>
    <n v="2.07047E-4"/>
    <n v="3.4011620000000001E-3"/>
    <n v="54795.466330000003"/>
  </r>
  <r>
    <n v="34369"/>
    <x v="29"/>
    <x v="29"/>
    <b v="1"/>
    <n v="2.2512021679999998"/>
    <x v="0"/>
    <x v="0"/>
    <x v="3"/>
    <x v="0"/>
    <x v="0"/>
    <x v="0"/>
    <n v="19.234961689999999"/>
    <x v="0"/>
    <n v="7.6917499999999998E-4"/>
    <n v="9.2882299999999995E-4"/>
    <n v="0"/>
    <n v="0"/>
    <n v="0"/>
    <n v="4.7730849999999998E-3"/>
    <n v="4.3564299999999999E-4"/>
    <n v="1.2789780000000001E-3"/>
    <n v="1.5132399999999999E-4"/>
    <n v="1.6570500000000001E-4"/>
    <n v="1.4223E-3"/>
    <n v="0"/>
    <n v="3.4261300000000002E-4"/>
    <n v="0"/>
    <n v="0"/>
    <n v="6.1953859999999998E-3"/>
    <n v="4.3564299999999999E-4"/>
    <n v="1.2789780000000001E-3"/>
    <n v="1.5132399999999999E-4"/>
    <n v="5.0831800000000001E-4"/>
    <n v="8.5696060000000004E-3"/>
    <n v="130569.7258"/>
  </r>
  <r>
    <n v="34370"/>
    <x v="29"/>
    <x v="29"/>
    <b v="1"/>
    <n v="0.29874925600000002"/>
    <x v="0"/>
    <x v="0"/>
    <x v="4"/>
    <x v="0"/>
    <x v="1"/>
    <x v="0"/>
    <n v="18.119955560000001"/>
    <x v="0"/>
    <n v="1.8426799999999999E-4"/>
    <n v="2.26765E-4"/>
    <n v="0"/>
    <n v="0"/>
    <n v="0"/>
    <n v="1.0026659999999999E-3"/>
    <n v="5.8676299999999999E-5"/>
    <n v="2.5695900000000002E-4"/>
    <n v="1.9872099999999999E-5"/>
    <n v="4.6627900000000001E-5"/>
    <n v="8.2775800000000005E-4"/>
    <n v="0"/>
    <n v="9.6322400000000005E-5"/>
    <n v="0"/>
    <n v="0"/>
    <n v="1.8304230000000001E-3"/>
    <n v="5.8676299999999999E-5"/>
    <n v="2.5695900000000002E-4"/>
    <n v="1.9872099999999999E-5"/>
    <n v="1.4295000000000001E-4"/>
    <n v="2.3088779999999999E-3"/>
    <n v="37343.656969999996"/>
  </r>
  <r>
    <n v="34371"/>
    <x v="29"/>
    <x v="29"/>
    <b v="1"/>
    <n v="0.95432607199999997"/>
    <x v="0"/>
    <x v="0"/>
    <x v="5"/>
    <x v="0"/>
    <x v="1"/>
    <x v="0"/>
    <n v="31.398629629999999"/>
    <x v="0"/>
    <n v="6.3731900000000001E-4"/>
    <n v="7.2184899999999999E-4"/>
    <n v="0"/>
    <n v="0"/>
    <n v="0"/>
    <n v="3.026094E-3"/>
    <n v="1.40925E-4"/>
    <n v="6.7519300000000004E-4"/>
    <n v="6.2439499999999997E-5"/>
    <n v="9.7010500000000002E-5"/>
    <n v="3.4777689999999999E-3"/>
    <n v="0"/>
    <n v="1.8882E-4"/>
    <n v="0"/>
    <n v="0"/>
    <n v="6.5038630000000004E-3"/>
    <n v="1.40925E-4"/>
    <n v="6.7519300000000004E-4"/>
    <n v="6.2439499999999997E-5"/>
    <n v="2.8582999999999999E-4"/>
    <n v="7.6682419999999996E-3"/>
    <n v="71574.455369999996"/>
  </r>
  <r>
    <n v="34373"/>
    <x v="29"/>
    <x v="29"/>
    <b v="1"/>
    <n v="0.55594026500000004"/>
    <x v="0"/>
    <x v="0"/>
    <x v="6"/>
    <x v="0"/>
    <x v="0"/>
    <x v="0"/>
    <n v="17.56234568"/>
    <x v="0"/>
    <n v="2.2856800000000001E-4"/>
    <n v="3.1437899999999999E-4"/>
    <n v="0"/>
    <n v="0"/>
    <n v="0"/>
    <n v="1.7072999999999999E-3"/>
    <n v="6.7099200000000003E-5"/>
    <n v="3.02684E-4"/>
    <n v="3.7006299999999998E-5"/>
    <n v="6.4317000000000001E-5"/>
    <n v="6.9505200000000004E-4"/>
    <n v="0"/>
    <n v="1.2487699999999999E-4"/>
    <n v="0"/>
    <n v="0"/>
    <n v="2.402352E-3"/>
    <n v="6.7099200000000003E-5"/>
    <n v="3.02684E-4"/>
    <n v="3.7006299999999998E-5"/>
    <n v="1.89194E-4"/>
    <n v="2.998335E-3"/>
    <n v="50034.623809999997"/>
  </r>
  <r>
    <n v="42214"/>
    <x v="29"/>
    <x v="29"/>
    <b v="1"/>
    <n v="1.7620470690000001"/>
    <x v="0"/>
    <x v="0"/>
    <x v="7"/>
    <x v="1"/>
    <x v="1"/>
    <x v="0"/>
    <n v="17.569973539999999"/>
    <x v="1"/>
    <n v="2.12594E-4"/>
    <n v="2.5338299999999998E-4"/>
    <n v="0"/>
    <n v="0"/>
    <n v="0"/>
    <n v="1.2359560000000001E-3"/>
    <n v="1.05367E-4"/>
    <n v="4.1222999999999997E-4"/>
    <n v="1.17558E-4"/>
    <n v="1.3758299999999999E-4"/>
    <n v="2.09664E-4"/>
    <n v="0"/>
    <n v="0"/>
    <n v="0"/>
    <n v="0"/>
    <n v="1.4456200000000001E-3"/>
    <n v="1.05367E-4"/>
    <n v="4.1222999999999997E-4"/>
    <n v="1.17558E-4"/>
    <n v="1.3758299999999999E-4"/>
    <n v="2.2183749999999999E-3"/>
    <n v="37002.988449999997"/>
  </r>
  <r>
    <n v="51971"/>
    <x v="29"/>
    <x v="29"/>
    <b v="1"/>
    <n v="15.423507109999999"/>
    <x v="0"/>
    <x v="0"/>
    <x v="8"/>
    <x v="1"/>
    <x v="0"/>
    <x v="0"/>
    <n v="35.562121210000001"/>
    <x v="1"/>
    <n v="1.003837E-3"/>
    <n v="1.2266449999999999E-3"/>
    <n v="0"/>
    <n v="0"/>
    <n v="0"/>
    <n v="7.0472190000000004E-3"/>
    <n v="2.3170600000000001E-4"/>
    <n v="1.2111559999999999E-3"/>
    <n v="1.4897879999999999E-3"/>
    <n v="3.1371699999999998E-4"/>
    <n v="0"/>
    <n v="0"/>
    <n v="0"/>
    <n v="0"/>
    <n v="0"/>
    <n v="7.0472190000000004E-3"/>
    <n v="2.3170600000000001E-4"/>
    <n v="1.2111559999999999E-3"/>
    <n v="1.4897879999999999E-3"/>
    <n v="3.1371699999999998E-4"/>
    <n v="1.0293439999999999E-2"/>
    <n v="84829.289099999995"/>
  </r>
  <r>
    <n v="62361"/>
    <x v="29"/>
    <x v="29"/>
    <b v="1"/>
    <n v="0.23844531599999999"/>
    <x v="0"/>
    <x v="0"/>
    <x v="9"/>
    <x v="0"/>
    <x v="0"/>
    <x v="0"/>
    <n v="33.236472220000003"/>
    <x v="0"/>
    <n v="6.5843499999999997E-4"/>
    <n v="7.59791E-4"/>
    <n v="0"/>
    <n v="0"/>
    <n v="0"/>
    <n v="3.2892049999999999E-3"/>
    <n v="3.8755799999999998E-4"/>
    <n v="2.8730299999999998E-4"/>
    <n v="2.45281E-5"/>
    <n v="1.70867E-4"/>
    <n v="3.806893E-3"/>
    <n v="1.46093E-4"/>
    <n v="0"/>
    <n v="0"/>
    <n v="0"/>
    <n v="7.0960980000000003E-3"/>
    <n v="5.33651E-4"/>
    <n v="2.8730299999999998E-4"/>
    <n v="2.45281E-5"/>
    <n v="1.70867E-4"/>
    <n v="8.1124500000000002E-3"/>
    <n v="71533.594840000005"/>
  </r>
  <r>
    <n v="68318"/>
    <x v="29"/>
    <x v="29"/>
    <b v="1"/>
    <n v="1.2174150029999999"/>
    <x v="0"/>
    <x v="0"/>
    <x v="10"/>
    <x v="1"/>
    <x v="0"/>
    <x v="0"/>
    <n v="29.39833333"/>
    <x v="1"/>
    <n v="1.0532299999999999E-4"/>
    <n v="1.2712699999999999E-4"/>
    <n v="0"/>
    <n v="0"/>
    <n v="0"/>
    <n v="5.3359200000000005E-4"/>
    <n v="2.3297000000000001E-5"/>
    <n v="1.72564E-4"/>
    <n v="1.1664599999999999E-4"/>
    <n v="2.3631599999999999E-5"/>
    <n v="3.2741500000000001E-4"/>
    <n v="0"/>
    <n v="2.4070099999999998E-5"/>
    <n v="0"/>
    <n v="0"/>
    <n v="8.61007E-4"/>
    <n v="2.3297000000000001E-5"/>
    <n v="1.72564E-4"/>
    <n v="1.1664599999999999E-4"/>
    <n v="4.7701699999999998E-5"/>
    <n v="1.2212049999999999E-3"/>
    <n v="12174.150030000001"/>
  </r>
  <r>
    <n v="81252"/>
    <x v="29"/>
    <x v="29"/>
    <b v="1"/>
    <n v="0.47343086400000001"/>
    <x v="0"/>
    <x v="0"/>
    <x v="11"/>
    <x v="0"/>
    <x v="0"/>
    <x v="0"/>
    <n v="17.46757143"/>
    <x v="0"/>
    <n v="3.8053499999999999E-4"/>
    <n v="4.5460500000000002E-4"/>
    <n v="0"/>
    <n v="0"/>
    <n v="0"/>
    <n v="1.3815870000000001E-3"/>
    <n v="3.4473799999999998E-4"/>
    <n v="4.5282299999999998E-4"/>
    <n v="4.7955299999999998E-5"/>
    <n v="1.54263E-4"/>
    <n v="2.4551540000000002E-3"/>
    <n v="0"/>
    <n v="1.01511E-4"/>
    <n v="0"/>
    <n v="0"/>
    <n v="3.8367409999999998E-3"/>
    <n v="3.4473799999999998E-4"/>
    <n v="4.5282299999999998E-4"/>
    <n v="4.7955299999999998E-5"/>
    <n v="2.5577400000000001E-4"/>
    <n v="4.9380350000000003E-3"/>
    <n v="82850.401150000005"/>
  </r>
  <r>
    <n v="34366"/>
    <x v="30"/>
    <x v="30"/>
    <b v="1"/>
    <n v="1.3191171639999999"/>
    <x v="0"/>
    <x v="0"/>
    <x v="0"/>
    <x v="0"/>
    <x v="0"/>
    <x v="0"/>
    <n v="17.745873020000001"/>
    <x v="0"/>
    <n v="2.3379299999999999E-4"/>
    <n v="2.7121300000000002E-4"/>
    <n v="0"/>
    <n v="0"/>
    <n v="0"/>
    <n v="8.0671900000000001E-4"/>
    <n v="1.16501E-4"/>
    <n v="5.3403299999999995E-4"/>
    <n v="8.2881199999999995E-5"/>
    <n v="7.2491300000000002E-5"/>
    <n v="9.24171E-4"/>
    <n v="1.3468E-4"/>
    <n v="1.2412799999999999E-4"/>
    <n v="0"/>
    <n v="0"/>
    <n v="1.7308899999999999E-3"/>
    <n v="2.5118200000000002E-4"/>
    <n v="5.3403299999999995E-4"/>
    <n v="8.2881199999999995E-5"/>
    <n v="1.9661900000000001E-4"/>
    <n v="2.7956050000000001E-3"/>
    <n v="46169.100729999998"/>
  </r>
  <r>
    <n v="34367"/>
    <x v="30"/>
    <x v="30"/>
    <b v="1"/>
    <n v="2.3970843949999998"/>
    <x v="0"/>
    <x v="0"/>
    <x v="1"/>
    <x v="0"/>
    <x v="1"/>
    <x v="0"/>
    <n v="19.07137681"/>
    <x v="0"/>
    <n v="5.6981000000000002E-4"/>
    <n v="6.9797700000000002E-4"/>
    <n v="0"/>
    <n v="0"/>
    <n v="0"/>
    <n v="2.6531480000000001E-3"/>
    <n v="1.6158399999999999E-4"/>
    <n v="1.045732E-3"/>
    <n v="1.51292E-4"/>
    <n v="1.6281100000000001E-4"/>
    <n v="2.7041320000000002E-3"/>
    <n v="0"/>
    <n v="2.9676799999999999E-4"/>
    <n v="0"/>
    <n v="0"/>
    <n v="5.3572799999999999E-3"/>
    <n v="1.6158399999999999E-4"/>
    <n v="1.045732E-3"/>
    <n v="1.51292E-4"/>
    <n v="4.5958000000000001E-4"/>
    <n v="7.175468E-3"/>
    <n v="110265.88219999999"/>
  </r>
  <r>
    <n v="34368"/>
    <x v="30"/>
    <x v="30"/>
    <b v="1"/>
    <n v="0.81784278099999996"/>
    <x v="0"/>
    <x v="0"/>
    <x v="2"/>
    <x v="0"/>
    <x v="0"/>
    <x v="0"/>
    <n v="18.870024879999999"/>
    <x v="0"/>
    <n v="2.7874200000000001E-4"/>
    <n v="3.7354E-4"/>
    <n v="0"/>
    <n v="0"/>
    <n v="0"/>
    <n v="1.8218399999999999E-3"/>
    <n v="1.7483900000000001E-4"/>
    <n v="3.7350600000000001E-4"/>
    <n v="5.5052200000000001E-5"/>
    <n v="2.07047E-4"/>
    <n v="7.3194999999999998E-4"/>
    <n v="1.63893E-4"/>
    <n v="0"/>
    <n v="0"/>
    <n v="0"/>
    <n v="2.5537899999999998E-3"/>
    <n v="3.3873200000000001E-4"/>
    <n v="3.7350600000000001E-4"/>
    <n v="5.5052200000000001E-5"/>
    <n v="2.07047E-4"/>
    <n v="3.5281269999999998E-3"/>
    <n v="54795.466330000003"/>
  </r>
  <r>
    <n v="34369"/>
    <x v="30"/>
    <x v="30"/>
    <b v="1"/>
    <n v="2.2512021679999998"/>
    <x v="0"/>
    <x v="0"/>
    <x v="3"/>
    <x v="0"/>
    <x v="0"/>
    <x v="0"/>
    <n v="19.86408046"/>
    <x v="0"/>
    <n v="7.7984799999999998E-4"/>
    <n v="9.6178799999999999E-4"/>
    <n v="0"/>
    <n v="0"/>
    <n v="0"/>
    <n v="5.0450290000000004E-3"/>
    <n v="4.3564299999999999E-4"/>
    <n v="1.2789780000000001E-3"/>
    <n v="1.5132399999999999E-4"/>
    <n v="1.6570500000000001E-4"/>
    <n v="1.4306220000000001E-3"/>
    <n v="0"/>
    <n v="3.4261300000000002E-4"/>
    <n v="0"/>
    <n v="0"/>
    <n v="6.4756509999999998E-3"/>
    <n v="4.3564299999999999E-4"/>
    <n v="1.2789780000000001E-3"/>
    <n v="1.5132399999999999E-4"/>
    <n v="5.0831800000000001E-4"/>
    <n v="8.8498929999999993E-3"/>
    <n v="130569.7258"/>
  </r>
  <r>
    <n v="34370"/>
    <x v="30"/>
    <x v="30"/>
    <b v="1"/>
    <n v="0.29874925600000002"/>
    <x v="0"/>
    <x v="0"/>
    <x v="4"/>
    <x v="0"/>
    <x v="1"/>
    <x v="0"/>
    <n v="18.662044439999999"/>
    <x v="0"/>
    <n v="1.86443E-4"/>
    <n v="2.3488900000000001E-4"/>
    <n v="0"/>
    <n v="0"/>
    <n v="0"/>
    <n v="1.0696919999999999E-3"/>
    <n v="5.8676299999999999E-5"/>
    <n v="2.5695900000000002E-4"/>
    <n v="1.98665E-5"/>
    <n v="4.6627900000000001E-5"/>
    <n v="8.2981099999999996E-4"/>
    <n v="0"/>
    <n v="9.6322400000000005E-5"/>
    <n v="0"/>
    <n v="0"/>
    <n v="1.8995030000000001E-3"/>
    <n v="5.8676299999999999E-5"/>
    <n v="2.5695900000000002E-4"/>
    <n v="1.98665E-5"/>
    <n v="1.4295000000000001E-4"/>
    <n v="2.377952E-3"/>
    <n v="37343.656969999996"/>
  </r>
  <r>
    <n v="34371"/>
    <x v="30"/>
    <x v="30"/>
    <b v="1"/>
    <n v="0.95432607199999997"/>
    <x v="0"/>
    <x v="0"/>
    <x v="5"/>
    <x v="0"/>
    <x v="1"/>
    <x v="0"/>
    <n v="31.92981481"/>
    <x v="0"/>
    <n v="6.4326300000000004E-4"/>
    <n v="7.3698299999999997E-4"/>
    <n v="0"/>
    <n v="0"/>
    <n v="0"/>
    <n v="3.1495889999999999E-3"/>
    <n v="1.40925E-4"/>
    <n v="6.7519300000000004E-4"/>
    <n v="6.2439499999999997E-5"/>
    <n v="9.7010500000000002E-5"/>
    <n v="3.484001E-3"/>
    <n v="0"/>
    <n v="1.8882E-4"/>
    <n v="0"/>
    <n v="0"/>
    <n v="6.63359E-3"/>
    <n v="1.40925E-4"/>
    <n v="6.7519300000000004E-4"/>
    <n v="6.2439499999999997E-5"/>
    <n v="2.8582999999999999E-4"/>
    <n v="7.7979690000000001E-3"/>
    <n v="71574.455369999996"/>
  </r>
  <r>
    <n v="34373"/>
    <x v="30"/>
    <x v="30"/>
    <b v="1"/>
    <n v="0.55594026500000004"/>
    <x v="0"/>
    <x v="0"/>
    <x v="6"/>
    <x v="0"/>
    <x v="0"/>
    <x v="0"/>
    <n v="18.157253090000001"/>
    <x v="0"/>
    <n v="2.3269E-4"/>
    <n v="3.2630300000000001E-4"/>
    <n v="0"/>
    <n v="0"/>
    <n v="0"/>
    <n v="1.805456E-3"/>
    <n v="6.7099200000000003E-5"/>
    <n v="3.02684E-4"/>
    <n v="3.6979900000000001E-5"/>
    <n v="6.4311800000000003E-5"/>
    <n v="6.9848700000000002E-4"/>
    <n v="0"/>
    <n v="1.2487699999999999E-4"/>
    <n v="0"/>
    <n v="0"/>
    <n v="2.5039440000000001E-3"/>
    <n v="6.7099200000000003E-5"/>
    <n v="3.02684E-4"/>
    <n v="3.6979900000000001E-5"/>
    <n v="1.8918900000000001E-4"/>
    <n v="3.099901E-3"/>
    <n v="50034.623809999997"/>
  </r>
  <r>
    <n v="42214"/>
    <x v="30"/>
    <x v="30"/>
    <b v="1"/>
    <n v="1.7620470690000001"/>
    <x v="0"/>
    <x v="0"/>
    <x v="7"/>
    <x v="1"/>
    <x v="1"/>
    <x v="0"/>
    <n v="18.11600529"/>
    <x v="1"/>
    <n v="2.13575E-4"/>
    <n v="2.6160099999999998E-4"/>
    <n v="0"/>
    <n v="0"/>
    <n v="0"/>
    <n v="1.305299E-3"/>
    <n v="1.05367E-4"/>
    <n v="4.1222999999999997E-4"/>
    <n v="1.17224E-4"/>
    <n v="1.3758299999999999E-4"/>
    <n v="2.09614E-4"/>
    <n v="0"/>
    <n v="0"/>
    <n v="0"/>
    <n v="0"/>
    <n v="1.5149129999999999E-3"/>
    <n v="1.05367E-4"/>
    <n v="4.1222999999999997E-4"/>
    <n v="1.17224E-4"/>
    <n v="1.3758299999999999E-4"/>
    <n v="2.2873170000000001E-3"/>
    <n v="37002.988449999997"/>
  </r>
  <r>
    <n v="51971"/>
    <x v="30"/>
    <x v="30"/>
    <b v="1"/>
    <n v="15.423507109999999"/>
    <x v="0"/>
    <x v="0"/>
    <x v="8"/>
    <x v="1"/>
    <x v="0"/>
    <x v="0"/>
    <n v="37.970202020000002"/>
    <x v="1"/>
    <n v="1.055926E-3"/>
    <n v="1.309714E-3"/>
    <n v="0"/>
    <n v="0"/>
    <n v="0"/>
    <n v="7.7350279999999997E-3"/>
    <n v="2.3170600000000001E-4"/>
    <n v="1.2111559999999999E-3"/>
    <n v="1.498852E-3"/>
    <n v="3.1371699999999998E-4"/>
    <n v="0"/>
    <n v="0"/>
    <n v="0"/>
    <n v="0"/>
    <n v="0"/>
    <n v="7.7350279999999997E-3"/>
    <n v="2.3170600000000001E-4"/>
    <n v="1.2111559999999999E-3"/>
    <n v="1.498852E-3"/>
    <n v="3.1371699999999998E-4"/>
    <n v="1.0990458E-2"/>
    <n v="84829.289099999995"/>
  </r>
  <r>
    <n v="62361"/>
    <x v="30"/>
    <x v="30"/>
    <b v="1"/>
    <n v="0.23844531599999999"/>
    <x v="0"/>
    <x v="0"/>
    <x v="9"/>
    <x v="0"/>
    <x v="0"/>
    <x v="0"/>
    <n v="33.611759259999999"/>
    <x v="0"/>
    <n v="6.6257800000000004E-4"/>
    <n v="7.6911999999999998E-4"/>
    <n v="0"/>
    <n v="0"/>
    <n v="0"/>
    <n v="3.3505060000000001E-3"/>
    <n v="3.8755799999999998E-4"/>
    <n v="2.8730299999999998E-4"/>
    <n v="2.45235E-5"/>
    <n v="1.70867E-4"/>
    <n v="3.8372020000000001E-3"/>
    <n v="1.46093E-4"/>
    <n v="0"/>
    <n v="0"/>
    <n v="0"/>
    <n v="7.1877080000000001E-3"/>
    <n v="5.33651E-4"/>
    <n v="2.8730299999999998E-4"/>
    <n v="2.45235E-5"/>
    <n v="1.70867E-4"/>
    <n v="8.2040510000000004E-3"/>
    <n v="71533.594840000005"/>
  </r>
  <r>
    <n v="68318"/>
    <x v="30"/>
    <x v="30"/>
    <b v="1"/>
    <n v="1.2174150029999999"/>
    <x v="0"/>
    <x v="0"/>
    <x v="10"/>
    <x v="1"/>
    <x v="0"/>
    <x v="0"/>
    <n v="30.308888889999999"/>
    <x v="1"/>
    <n v="1.06727E-4"/>
    <n v="1.3152199999999999E-4"/>
    <n v="0"/>
    <n v="0"/>
    <n v="0"/>
    <n v="5.69409E-4"/>
    <n v="2.3297000000000001E-5"/>
    <n v="1.72564E-4"/>
    <n v="1.16496E-4"/>
    <n v="2.3631599999999999E-5"/>
    <n v="3.2956199999999999E-4"/>
    <n v="0"/>
    <n v="2.4070099999999998E-5"/>
    <n v="0"/>
    <n v="0"/>
    <n v="8.9897000000000002E-4"/>
    <n v="2.3297000000000001E-5"/>
    <n v="1.72564E-4"/>
    <n v="1.16496E-4"/>
    <n v="4.7701699999999998E-5"/>
    <n v="1.2590290000000001E-3"/>
    <n v="12174.150030000001"/>
  </r>
  <r>
    <n v="81252"/>
    <x v="30"/>
    <x v="30"/>
    <b v="1"/>
    <n v="0.47343086400000001"/>
    <x v="0"/>
    <x v="0"/>
    <x v="11"/>
    <x v="0"/>
    <x v="0"/>
    <x v="0"/>
    <n v="17.74447619"/>
    <x v="0"/>
    <n v="3.8394900000000002E-4"/>
    <n v="4.6428600000000001E-4"/>
    <n v="0"/>
    <n v="0"/>
    <n v="0"/>
    <n v="1.466656E-3"/>
    <n v="3.4473799999999998E-4"/>
    <n v="4.5282299999999998E-4"/>
    <n v="4.7905999999999998E-5"/>
    <n v="1.54263E-4"/>
    <n v="2.4484139999999999E-3"/>
    <n v="0"/>
    <n v="1.01511E-4"/>
    <n v="0"/>
    <n v="0"/>
    <n v="3.9150699999999997E-3"/>
    <n v="3.4473799999999998E-4"/>
    <n v="4.5282299999999998E-4"/>
    <n v="4.7905999999999998E-5"/>
    <n v="2.5577400000000001E-4"/>
    <n v="5.0163159999999998E-3"/>
    <n v="82850.401150000005"/>
  </r>
  <r>
    <n v="34366"/>
    <x v="31"/>
    <x v="31"/>
    <b v="1"/>
    <n v="1.3191171639999999"/>
    <x v="0"/>
    <x v="0"/>
    <x v="0"/>
    <x v="0"/>
    <x v="0"/>
    <x v="0"/>
    <n v="17.582698409999999"/>
    <x v="0"/>
    <n v="2.32124E-4"/>
    <n v="2.6727599999999999E-4"/>
    <n v="0"/>
    <n v="0"/>
    <n v="0"/>
    <n v="7.9811699999999999E-4"/>
    <n v="1.16501E-4"/>
    <n v="5.0031299999999995E-4"/>
    <n v="8.2806199999999993E-5"/>
    <n v="7.2491300000000002E-5"/>
    <n v="9.4087499999999998E-4"/>
    <n v="1.3468E-4"/>
    <n v="1.2412799999999999E-4"/>
    <n v="0"/>
    <n v="0"/>
    <n v="1.738992E-3"/>
    <n v="2.5118200000000002E-4"/>
    <n v="5.0031299999999995E-4"/>
    <n v="8.2806199999999993E-5"/>
    <n v="1.9661900000000001E-4"/>
    <n v="2.7698990000000001E-3"/>
    <n v="46169.100729999998"/>
  </r>
  <r>
    <n v="34367"/>
    <x v="31"/>
    <x v="31"/>
    <b v="1"/>
    <n v="2.3970843949999998"/>
    <x v="0"/>
    <x v="0"/>
    <x v="1"/>
    <x v="0"/>
    <x v="1"/>
    <x v="0"/>
    <n v="18.855555559999999"/>
    <x v="0"/>
    <n v="5.6443599999999997E-4"/>
    <n v="6.8663700000000003E-4"/>
    <n v="0"/>
    <n v="0"/>
    <n v="0"/>
    <n v="2.6066399999999999E-3"/>
    <n v="1.6158399999999999E-4"/>
    <n v="9.7927600000000006E-4"/>
    <n v="1.5127000000000001E-4"/>
    <n v="1.6281100000000001E-4"/>
    <n v="2.735917E-3"/>
    <n v="0"/>
    <n v="2.9676799999999999E-4"/>
    <n v="0"/>
    <n v="0"/>
    <n v="5.3425570000000004E-3"/>
    <n v="1.6158399999999999E-4"/>
    <n v="9.7927600000000006E-4"/>
    <n v="1.5127000000000001E-4"/>
    <n v="4.5958000000000001E-4"/>
    <n v="7.0942669999999996E-3"/>
    <n v="110265.88219999999"/>
  </r>
  <r>
    <n v="34368"/>
    <x v="31"/>
    <x v="31"/>
    <b v="1"/>
    <n v="0.81784278099999996"/>
    <x v="0"/>
    <x v="0"/>
    <x v="2"/>
    <x v="0"/>
    <x v="0"/>
    <x v="0"/>
    <n v="18.583084580000001"/>
    <x v="0"/>
    <n v="2.7567200000000003E-4"/>
    <n v="3.6652100000000002E-4"/>
    <n v="0"/>
    <n v="0"/>
    <n v="0"/>
    <n v="1.788097E-3"/>
    <n v="1.7483900000000001E-4"/>
    <n v="3.4167699999999997E-4"/>
    <n v="5.5044499999999998E-5"/>
    <n v="2.07047E-4"/>
    <n v="7.4388000000000004E-4"/>
    <n v="1.63893E-4"/>
    <n v="0"/>
    <n v="0"/>
    <n v="0"/>
    <n v="2.5319769999999999E-3"/>
    <n v="3.3873200000000001E-4"/>
    <n v="3.4167699999999997E-4"/>
    <n v="5.5044499999999998E-5"/>
    <n v="2.07047E-4"/>
    <n v="3.4744770000000001E-3"/>
    <n v="54795.466330000003"/>
  </r>
  <r>
    <n v="34369"/>
    <x v="31"/>
    <x v="31"/>
    <b v="1"/>
    <n v="2.2512021679999998"/>
    <x v="0"/>
    <x v="0"/>
    <x v="3"/>
    <x v="0"/>
    <x v="0"/>
    <x v="0"/>
    <n v="19.512021069999999"/>
    <x v="0"/>
    <n v="7.7058300000000003E-4"/>
    <n v="9.4134199999999996E-4"/>
    <n v="0"/>
    <n v="0"/>
    <n v="0"/>
    <n v="4.9510170000000003E-3"/>
    <n v="4.3564299999999999E-4"/>
    <n v="1.182661E-3"/>
    <n v="1.5126000000000001E-4"/>
    <n v="1.6570500000000001E-4"/>
    <n v="1.464164E-3"/>
    <n v="0"/>
    <n v="3.4261300000000002E-4"/>
    <n v="0"/>
    <n v="0"/>
    <n v="6.4151809999999998E-3"/>
    <n v="4.3564299999999999E-4"/>
    <n v="1.182661E-3"/>
    <n v="1.5126000000000001E-4"/>
    <n v="5.0831800000000001E-4"/>
    <n v="8.6930419999999998E-3"/>
    <n v="130569.7258"/>
  </r>
  <r>
    <n v="34370"/>
    <x v="31"/>
    <x v="31"/>
    <b v="1"/>
    <n v="0.29874925600000002"/>
    <x v="0"/>
    <x v="0"/>
    <x v="4"/>
    <x v="0"/>
    <x v="1"/>
    <x v="0"/>
    <n v="18.49617778"/>
    <x v="0"/>
    <n v="1.85334E-4"/>
    <n v="2.3182000000000001E-4"/>
    <n v="0"/>
    <n v="0"/>
    <n v="0"/>
    <n v="1.0570270000000001E-3"/>
    <n v="5.8676299999999999E-5"/>
    <n v="2.3797E-4"/>
    <n v="1.9863700000000001E-5"/>
    <n v="4.6627900000000001E-5"/>
    <n v="8.4033299999999997E-4"/>
    <n v="0"/>
    <n v="9.6322400000000005E-5"/>
    <n v="0"/>
    <n v="0"/>
    <n v="1.8973589999999999E-3"/>
    <n v="5.8676299999999999E-5"/>
    <n v="2.3797E-4"/>
    <n v="1.9863700000000001E-5"/>
    <n v="1.4295000000000001E-4"/>
    <n v="2.3568170000000002E-3"/>
    <n v="37343.656969999996"/>
  </r>
  <r>
    <n v="34371"/>
    <x v="31"/>
    <x v="31"/>
    <b v="1"/>
    <n v="0.95432607199999997"/>
    <x v="0"/>
    <x v="0"/>
    <x v="5"/>
    <x v="0"/>
    <x v="1"/>
    <x v="0"/>
    <n v="31.74914815"/>
    <x v="0"/>
    <n v="6.4033199999999997E-4"/>
    <n v="7.3042400000000003E-4"/>
    <n v="0"/>
    <n v="0"/>
    <n v="0"/>
    <n v="3.1241620000000002E-3"/>
    <n v="1.40925E-4"/>
    <n v="6.3167599999999996E-4"/>
    <n v="6.2430399999999998E-5"/>
    <n v="9.7010500000000002E-5"/>
    <n v="3.5088300000000001E-3"/>
    <n v="0"/>
    <n v="1.8882E-4"/>
    <n v="0"/>
    <n v="0"/>
    <n v="6.6329930000000002E-3"/>
    <n v="1.40925E-4"/>
    <n v="6.3167599999999996E-4"/>
    <n v="6.2430399999999998E-5"/>
    <n v="2.8582999999999999E-4"/>
    <n v="7.753846E-3"/>
    <n v="71574.455369999996"/>
  </r>
  <r>
    <n v="34373"/>
    <x v="31"/>
    <x v="31"/>
    <b v="1"/>
    <n v="0.55594026500000004"/>
    <x v="0"/>
    <x v="0"/>
    <x v="6"/>
    <x v="0"/>
    <x v="0"/>
    <x v="0"/>
    <n v="17.947191360000001"/>
    <x v="0"/>
    <n v="2.30817E-4"/>
    <n v="3.2137499999999999E-4"/>
    <n v="0"/>
    <n v="0"/>
    <n v="0"/>
    <n v="1.785907E-3"/>
    <n v="6.7099200000000003E-5"/>
    <n v="2.7389800000000001E-4"/>
    <n v="3.6964100000000001E-5"/>
    <n v="6.4317000000000001E-5"/>
    <n v="7.1097599999999999E-4"/>
    <n v="0"/>
    <n v="1.2487699999999999E-4"/>
    <n v="0"/>
    <n v="0"/>
    <n v="2.4968830000000001E-3"/>
    <n v="6.7099200000000003E-5"/>
    <n v="2.7389800000000001E-4"/>
    <n v="3.6964100000000001E-5"/>
    <n v="1.89194E-4"/>
    <n v="3.0640379999999998E-3"/>
    <n v="50034.623809999997"/>
  </r>
  <r>
    <n v="42214"/>
    <x v="31"/>
    <x v="31"/>
    <b v="1"/>
    <n v="1.7620470690000001"/>
    <x v="0"/>
    <x v="0"/>
    <x v="7"/>
    <x v="1"/>
    <x v="1"/>
    <x v="0"/>
    <n v="17.748148149999999"/>
    <x v="1"/>
    <n v="2.10301E-4"/>
    <n v="2.5589200000000002E-4"/>
    <n v="0"/>
    <n v="0"/>
    <n v="0"/>
    <n v="1.2783099999999999E-3"/>
    <n v="1.05367E-4"/>
    <n v="3.8949999999999998E-4"/>
    <n v="1.17157E-4"/>
    <n v="1.3758299999999999E-4"/>
    <n v="2.1295400000000001E-4"/>
    <n v="0"/>
    <n v="0"/>
    <n v="0"/>
    <n v="0"/>
    <n v="1.491264E-3"/>
    <n v="1.05367E-4"/>
    <n v="3.8949999999999998E-4"/>
    <n v="1.17157E-4"/>
    <n v="1.3758299999999999E-4"/>
    <n v="2.2408710000000002E-3"/>
    <n v="37002.988449999997"/>
  </r>
  <r>
    <n v="51971"/>
    <x v="31"/>
    <x v="31"/>
    <b v="1"/>
    <n v="15.423507109999999"/>
    <x v="0"/>
    <x v="0"/>
    <x v="8"/>
    <x v="1"/>
    <x v="0"/>
    <x v="0"/>
    <n v="37.477777779999997"/>
    <x v="1"/>
    <n v="1.0472560000000001E-3"/>
    <n v="1.2927310000000001E-3"/>
    <n v="0"/>
    <n v="0"/>
    <n v="0"/>
    <n v="7.656525E-3"/>
    <n v="2.3170600000000001E-4"/>
    <n v="1.1472730000000001E-3"/>
    <n v="1.498852E-3"/>
    <n v="3.1371699999999998E-4"/>
    <n v="0"/>
    <n v="0"/>
    <n v="0"/>
    <n v="0"/>
    <n v="0"/>
    <n v="7.656525E-3"/>
    <n v="2.3170600000000001E-4"/>
    <n v="1.1472730000000001E-3"/>
    <n v="1.498852E-3"/>
    <n v="3.1371699999999998E-4"/>
    <n v="1.0847926000000001E-2"/>
    <n v="84829.289099999995"/>
  </r>
  <r>
    <n v="62361"/>
    <x v="31"/>
    <x v="31"/>
    <b v="1"/>
    <n v="0.23844531599999999"/>
    <x v="0"/>
    <x v="0"/>
    <x v="9"/>
    <x v="0"/>
    <x v="0"/>
    <x v="0"/>
    <n v="33.606398149999997"/>
    <x v="0"/>
    <n v="6.6220500000000002E-4"/>
    <n v="7.6613199999999999E-4"/>
    <n v="0"/>
    <n v="0"/>
    <n v="0"/>
    <n v="3.336028E-3"/>
    <n v="3.8755799999999998E-4"/>
    <n v="2.4637200000000002E-4"/>
    <n v="2.45235E-5"/>
    <n v="1.70867E-4"/>
    <n v="3.8912980000000001E-3"/>
    <n v="1.46093E-4"/>
    <n v="0"/>
    <n v="0"/>
    <n v="0"/>
    <n v="7.2273270000000004E-3"/>
    <n v="5.33651E-4"/>
    <n v="2.4637200000000002E-4"/>
    <n v="2.45235E-5"/>
    <n v="1.70867E-4"/>
    <n v="8.2027420000000007E-3"/>
    <n v="71533.594840000005"/>
  </r>
  <r>
    <n v="68318"/>
    <x v="31"/>
    <x v="31"/>
    <b v="1"/>
    <n v="1.2174150029999999"/>
    <x v="0"/>
    <x v="0"/>
    <x v="10"/>
    <x v="1"/>
    <x v="0"/>
    <x v="0"/>
    <n v="29.784444440000001"/>
    <x v="1"/>
    <n v="1.05424E-4"/>
    <n v="1.2894E-4"/>
    <n v="0"/>
    <n v="0"/>
    <n v="0"/>
    <n v="5.57097E-4"/>
    <n v="2.3297000000000001E-5"/>
    <n v="1.6337900000000001E-4"/>
    <n v="1.1647299999999999E-4"/>
    <n v="2.3631599999999999E-5"/>
    <n v="3.2928500000000002E-4"/>
    <n v="0"/>
    <n v="2.4070099999999998E-5"/>
    <n v="0"/>
    <n v="0"/>
    <n v="8.86381E-4"/>
    <n v="2.3297000000000001E-5"/>
    <n v="1.6337900000000001E-4"/>
    <n v="1.1647299999999999E-4"/>
    <n v="4.7701699999999998E-5"/>
    <n v="1.237244E-3"/>
    <n v="12174.150030000001"/>
  </r>
  <r>
    <n v="81252"/>
    <x v="31"/>
    <x v="31"/>
    <b v="1"/>
    <n v="0.47343086400000001"/>
    <x v="0"/>
    <x v="0"/>
    <x v="11"/>
    <x v="0"/>
    <x v="0"/>
    <x v="0"/>
    <n v="17.631746029999999"/>
    <x v="0"/>
    <n v="3.8247699999999999E-4"/>
    <n v="4.5814E-4"/>
    <n v="0"/>
    <n v="0"/>
    <n v="0"/>
    <n v="1.4414650000000001E-3"/>
    <n v="3.4473799999999998E-4"/>
    <n v="4.013E-4"/>
    <n v="4.7896999999999999E-5"/>
    <n v="1.54263E-4"/>
    <n v="2.4932740000000002E-3"/>
    <n v="0"/>
    <n v="1.01511E-4"/>
    <n v="0"/>
    <n v="0"/>
    <n v="3.9347380000000001E-3"/>
    <n v="3.4473799999999998E-4"/>
    <n v="4.013E-4"/>
    <n v="4.7896999999999999E-5"/>
    <n v="2.5577400000000001E-4"/>
    <n v="4.9844470000000004E-3"/>
    <n v="82850.401150000005"/>
  </r>
  <r>
    <n v="34366"/>
    <x v="32"/>
    <x v="32"/>
    <b v="1"/>
    <n v="1.3191171639999999"/>
    <x v="0"/>
    <x v="0"/>
    <x v="0"/>
    <x v="0"/>
    <x v="0"/>
    <x v="0"/>
    <n v="17.603095239999998"/>
    <x v="0"/>
    <n v="2.30929E-4"/>
    <n v="2.67724E-4"/>
    <n v="0"/>
    <n v="0"/>
    <n v="0"/>
    <n v="8.02518E-4"/>
    <n v="1.16501E-4"/>
    <n v="5.0033800000000002E-4"/>
    <n v="8.2831199999999994E-5"/>
    <n v="7.2491300000000002E-5"/>
    <n v="9.3962400000000001E-4"/>
    <n v="1.3468E-4"/>
    <n v="1.2412799999999999E-4"/>
    <n v="0"/>
    <n v="0"/>
    <n v="1.742143E-3"/>
    <n v="2.5118200000000002E-4"/>
    <n v="5.0033800000000002E-4"/>
    <n v="8.2831199999999994E-5"/>
    <n v="1.9661900000000001E-4"/>
    <n v="2.7731129999999998E-3"/>
    <n v="46169.100729999998"/>
  </r>
  <r>
    <n v="34367"/>
    <x v="32"/>
    <x v="32"/>
    <b v="1"/>
    <n v="2.3970843949999998"/>
    <x v="0"/>
    <x v="0"/>
    <x v="1"/>
    <x v="0"/>
    <x v="1"/>
    <x v="0"/>
    <n v="18.867330920000001"/>
    <x v="0"/>
    <n v="5.6256500000000001E-4"/>
    <n v="6.8707499999999999E-4"/>
    <n v="0"/>
    <n v="0"/>
    <n v="0"/>
    <n v="2.6093890000000002E-3"/>
    <n v="1.6158399999999999E-4"/>
    <n v="9.7923099999999989E-4"/>
    <n v="1.5127000000000001E-4"/>
    <n v="1.6278899999999999E-4"/>
    <n v="2.7377119999999998E-3"/>
    <n v="0"/>
    <n v="2.9672299999999998E-4"/>
    <n v="0"/>
    <n v="0"/>
    <n v="5.3471009999999999E-3"/>
    <n v="1.6158399999999999E-4"/>
    <n v="9.7923099999999989E-4"/>
    <n v="1.5127000000000001E-4"/>
    <n v="4.5951199999999997E-4"/>
    <n v="7.0986979999999996E-3"/>
    <n v="110265.88219999999"/>
  </r>
  <r>
    <n v="34368"/>
    <x v="32"/>
    <x v="32"/>
    <b v="1"/>
    <n v="0.81784278099999996"/>
    <x v="0"/>
    <x v="0"/>
    <x v="2"/>
    <x v="0"/>
    <x v="0"/>
    <x v="0"/>
    <n v="18.60373134"/>
    <x v="0"/>
    <n v="2.7460599999999999E-4"/>
    <n v="3.6697100000000001E-4"/>
    <n v="0"/>
    <n v="0"/>
    <n v="0"/>
    <n v="1.791082E-3"/>
    <n v="1.7483900000000001E-4"/>
    <n v="3.4237500000000001E-4"/>
    <n v="5.5044499999999998E-5"/>
    <n v="2.07047E-4"/>
    <n v="7.4407399999999995E-4"/>
    <n v="1.63893E-4"/>
    <n v="0"/>
    <n v="0"/>
    <n v="0"/>
    <n v="2.5351549999999999E-3"/>
    <n v="3.3873200000000001E-4"/>
    <n v="3.4237500000000001E-4"/>
    <n v="5.5044499999999998E-5"/>
    <n v="2.07047E-4"/>
    <n v="3.4783380000000001E-3"/>
    <n v="54795.466330000003"/>
  </r>
  <r>
    <n v="34369"/>
    <x v="32"/>
    <x v="32"/>
    <b v="1"/>
    <n v="2.2512021679999998"/>
    <x v="0"/>
    <x v="0"/>
    <x v="3"/>
    <x v="0"/>
    <x v="0"/>
    <x v="0"/>
    <n v="19.531752869999998"/>
    <x v="0"/>
    <n v="7.6543599999999998E-4"/>
    <n v="9.4228599999999997E-4"/>
    <n v="0"/>
    <n v="0"/>
    <n v="0"/>
    <n v="4.9572899999999996E-3"/>
    <n v="4.3564299999999999E-4"/>
    <n v="1.183216E-3"/>
    <n v="1.5126000000000001E-4"/>
    <n v="1.6570500000000001E-4"/>
    <n v="1.466106E-3"/>
    <n v="0"/>
    <n v="3.4261300000000002E-4"/>
    <n v="0"/>
    <n v="0"/>
    <n v="6.4233959999999996E-3"/>
    <n v="4.3564299999999999E-4"/>
    <n v="1.183216E-3"/>
    <n v="1.5126000000000001E-4"/>
    <n v="5.0831800000000001E-4"/>
    <n v="8.7018330000000008E-3"/>
    <n v="130569.7258"/>
  </r>
  <r>
    <n v="34370"/>
    <x v="32"/>
    <x v="32"/>
    <b v="1"/>
    <n v="0.29874925600000002"/>
    <x v="0"/>
    <x v="0"/>
    <x v="4"/>
    <x v="0"/>
    <x v="1"/>
    <x v="0"/>
    <n v="18.503577780000001"/>
    <x v="0"/>
    <n v="1.84682E-4"/>
    <n v="2.3190900000000001E-4"/>
    <n v="0"/>
    <n v="0"/>
    <n v="0"/>
    <n v="1.057632E-3"/>
    <n v="5.8676299999999999E-5"/>
    <n v="2.3787100000000001E-4"/>
    <n v="1.9863700000000001E-5"/>
    <n v="4.6627900000000001E-5"/>
    <n v="8.40769E-4"/>
    <n v="0"/>
    <n v="9.6322400000000005E-5"/>
    <n v="0"/>
    <n v="0"/>
    <n v="1.8984010000000001E-3"/>
    <n v="5.8676299999999999E-5"/>
    <n v="2.3787100000000001E-4"/>
    <n v="1.9863700000000001E-5"/>
    <n v="1.4295000000000001E-4"/>
    <n v="2.35776E-3"/>
    <n v="37343.656969999996"/>
  </r>
  <r>
    <n v="34371"/>
    <x v="32"/>
    <x v="32"/>
    <b v="1"/>
    <n v="0.95432607199999997"/>
    <x v="0"/>
    <x v="0"/>
    <x v="5"/>
    <x v="0"/>
    <x v="1"/>
    <x v="0"/>
    <n v="31.764740740000001"/>
    <x v="0"/>
    <n v="6.3840100000000003E-4"/>
    <n v="7.3081700000000003E-4"/>
    <n v="0"/>
    <n v="0"/>
    <n v="0"/>
    <n v="3.1267130000000001E-3"/>
    <n v="1.40925E-4"/>
    <n v="6.3176699999999998E-4"/>
    <n v="6.2430399999999998E-5"/>
    <n v="9.7010500000000002E-5"/>
    <n v="3.5099969999999999E-3"/>
    <n v="0"/>
    <n v="1.8882E-4"/>
    <n v="0"/>
    <n v="0"/>
    <n v="6.636711E-3"/>
    <n v="1.40925E-4"/>
    <n v="6.3176699999999998E-4"/>
    <n v="6.2430399999999998E-5"/>
    <n v="2.8582999999999999E-4"/>
    <n v="7.7576540000000001E-3"/>
    <n v="71574.455369999996"/>
  </r>
  <r>
    <n v="34373"/>
    <x v="32"/>
    <x v="32"/>
    <b v="1"/>
    <n v="0.55594026500000004"/>
    <x v="0"/>
    <x v="0"/>
    <x v="6"/>
    <x v="0"/>
    <x v="0"/>
    <x v="0"/>
    <n v="17.95876543"/>
    <x v="0"/>
    <n v="2.3029699999999999E-4"/>
    <n v="3.2165600000000003E-4"/>
    <n v="0"/>
    <n v="0"/>
    <n v="0"/>
    <n v="1.787751E-3"/>
    <n v="6.7099200000000003E-5"/>
    <n v="2.74899E-4"/>
    <n v="3.6958800000000003E-5"/>
    <n v="6.4317000000000001E-5"/>
    <n v="7.1011200000000005E-4"/>
    <n v="0"/>
    <n v="1.2487699999999999E-4"/>
    <n v="0"/>
    <n v="0"/>
    <n v="2.4978629999999999E-3"/>
    <n v="6.7099200000000003E-5"/>
    <n v="2.74899E-4"/>
    <n v="3.6958800000000003E-5"/>
    <n v="1.89194E-4"/>
    <n v="3.0660140000000002E-3"/>
    <n v="50034.623809999997"/>
  </r>
  <r>
    <n v="42214"/>
    <x v="32"/>
    <x v="32"/>
    <b v="1"/>
    <n v="1.7620470690000001"/>
    <x v="0"/>
    <x v="0"/>
    <x v="7"/>
    <x v="1"/>
    <x v="1"/>
    <x v="0"/>
    <n v="17.758730159999999"/>
    <x v="1"/>
    <n v="2.09056E-4"/>
    <n v="2.5605000000000002E-4"/>
    <n v="0"/>
    <n v="0"/>
    <n v="0"/>
    <n v="1.2796629999999999E-3"/>
    <n v="1.05367E-4"/>
    <n v="3.89467E-4"/>
    <n v="1.17157E-4"/>
    <n v="1.3758299999999999E-4"/>
    <n v="2.12938E-4"/>
    <n v="0"/>
    <n v="0"/>
    <n v="0"/>
    <n v="0"/>
    <n v="1.4926E-3"/>
    <n v="1.05367E-4"/>
    <n v="3.89467E-4"/>
    <n v="1.17157E-4"/>
    <n v="1.3758299999999999E-4"/>
    <n v="2.242207E-3"/>
    <n v="37002.988449999997"/>
  </r>
  <r>
    <n v="51971"/>
    <x v="32"/>
    <x v="32"/>
    <b v="1"/>
    <n v="15.423507109999999"/>
    <x v="0"/>
    <x v="0"/>
    <x v="8"/>
    <x v="1"/>
    <x v="0"/>
    <x v="0"/>
    <n v="37.485858589999999"/>
    <x v="1"/>
    <n v="1.0450240000000001E-3"/>
    <n v="1.292999E-3"/>
    <n v="0"/>
    <n v="0"/>
    <n v="0"/>
    <n v="7.6590099999999999E-3"/>
    <n v="2.3170600000000001E-4"/>
    <n v="1.147127E-3"/>
    <n v="1.498852E-3"/>
    <n v="3.1371699999999998E-4"/>
    <n v="0"/>
    <n v="0"/>
    <n v="0"/>
    <n v="0"/>
    <n v="0"/>
    <n v="7.6590099999999999E-3"/>
    <n v="2.3170600000000001E-4"/>
    <n v="1.147127E-3"/>
    <n v="1.498852E-3"/>
    <n v="3.1371699999999998E-4"/>
    <n v="1.0850265E-2"/>
    <n v="84829.289099999995"/>
  </r>
  <r>
    <n v="62361"/>
    <x v="32"/>
    <x v="32"/>
    <b v="1"/>
    <n v="0.23844531599999999"/>
    <x v="0"/>
    <x v="0"/>
    <x v="9"/>
    <x v="0"/>
    <x v="0"/>
    <x v="0"/>
    <n v="33.526620370000003"/>
    <x v="0"/>
    <n v="6.5793299999999998E-4"/>
    <n v="7.6475800000000004E-4"/>
    <n v="0"/>
    <n v="0"/>
    <n v="0"/>
    <n v="3.3314719999999998E-3"/>
    <n v="3.8755799999999998E-4"/>
    <n v="2.49538E-4"/>
    <n v="2.45235E-5"/>
    <n v="1.70867E-4"/>
    <n v="3.8732179999999999E-3"/>
    <n v="1.46093E-4"/>
    <n v="0"/>
    <n v="0"/>
    <n v="0"/>
    <n v="7.2046899999999997E-3"/>
    <n v="5.33651E-4"/>
    <n v="2.49538E-4"/>
    <n v="2.45235E-5"/>
    <n v="1.70867E-4"/>
    <n v="8.1832699999999994E-3"/>
    <n v="71533.594840000005"/>
  </r>
  <r>
    <n v="68318"/>
    <x v="32"/>
    <x v="32"/>
    <b v="1"/>
    <n v="1.2174150029999999"/>
    <x v="0"/>
    <x v="0"/>
    <x v="10"/>
    <x v="1"/>
    <x v="0"/>
    <x v="0"/>
    <n v="29.79861111"/>
    <x v="1"/>
    <n v="1.04819E-4"/>
    <n v="1.28975E-4"/>
    <n v="0"/>
    <n v="0"/>
    <n v="0"/>
    <n v="5.5706199999999999E-4"/>
    <n v="2.3297000000000001E-5"/>
    <n v="1.63344E-4"/>
    <n v="1.1647299999999999E-4"/>
    <n v="2.3631599999999999E-5"/>
    <n v="3.2994200000000001E-4"/>
    <n v="0"/>
    <n v="2.4070099999999998E-5"/>
    <n v="0"/>
    <n v="0"/>
    <n v="8.8700400000000005E-4"/>
    <n v="2.3297000000000001E-5"/>
    <n v="1.63344E-4"/>
    <n v="1.1647299999999999E-4"/>
    <n v="4.7701699999999998E-5"/>
    <n v="1.2378319999999999E-3"/>
    <n v="12174.150030000001"/>
  </r>
  <r>
    <n v="81252"/>
    <x v="32"/>
    <x v="32"/>
    <b v="1"/>
    <n v="0.47343086400000001"/>
    <x v="0"/>
    <x v="0"/>
    <x v="11"/>
    <x v="0"/>
    <x v="0"/>
    <x v="0"/>
    <n v="17.662031750000001"/>
    <x v="0"/>
    <n v="3.8218200000000001E-4"/>
    <n v="4.59758E-4"/>
    <n v="0"/>
    <n v="0"/>
    <n v="0"/>
    <n v="1.4433849999999999E-3"/>
    <n v="3.4473799999999998E-4"/>
    <n v="4.19348E-4"/>
    <n v="4.7905999999999998E-5"/>
    <n v="1.54263E-4"/>
    <n v="2.481858E-3"/>
    <n v="0"/>
    <n v="1.01511E-4"/>
    <n v="0"/>
    <n v="0"/>
    <n v="3.9252430000000001E-3"/>
    <n v="3.4473799999999998E-4"/>
    <n v="4.19348E-4"/>
    <n v="4.7905999999999998E-5"/>
    <n v="2.5577400000000001E-4"/>
    <n v="4.9930089999999996E-3"/>
    <n v="82850.401150000005"/>
  </r>
  <r>
    <n v="34366"/>
    <x v="33"/>
    <x v="33"/>
    <b v="1"/>
    <n v="1.3191171639999999"/>
    <x v="0"/>
    <x v="0"/>
    <x v="0"/>
    <x v="0"/>
    <x v="0"/>
    <x v="0"/>
    <n v="15.298809520000001"/>
    <x v="0"/>
    <n v="2.0697599999999999E-4"/>
    <n v="2.40339E-4"/>
    <n v="0"/>
    <n v="0"/>
    <n v="0"/>
    <n v="7.0904699999999998E-4"/>
    <n v="1.16501E-4"/>
    <n v="5.3403299999999995E-4"/>
    <n v="8.2806199999999993E-5"/>
    <n v="7.2491300000000002E-5"/>
    <n v="6.3641800000000003E-4"/>
    <n v="1.3468E-4"/>
    <n v="1.2412799999999999E-4"/>
    <n v="0"/>
    <n v="0"/>
    <n v="1.345466E-3"/>
    <n v="2.5118200000000002E-4"/>
    <n v="5.3403299999999995E-4"/>
    <n v="8.2806199999999993E-5"/>
    <n v="1.9661900000000001E-4"/>
    <n v="2.410106E-3"/>
    <n v="46169.100729999998"/>
  </r>
  <r>
    <n v="34367"/>
    <x v="33"/>
    <x v="33"/>
    <b v="1"/>
    <n v="2.3970843949999998"/>
    <x v="0"/>
    <x v="0"/>
    <x v="1"/>
    <x v="0"/>
    <x v="1"/>
    <x v="0"/>
    <n v="17.244384060000002"/>
    <x v="0"/>
    <n v="5.2225800000000005E-4"/>
    <n v="6.3341999999999999E-4"/>
    <n v="0"/>
    <n v="0"/>
    <n v="0"/>
    <n v="2.2981030000000001E-3"/>
    <n v="1.6158399999999999E-4"/>
    <n v="1.045732E-3"/>
    <n v="1.50452E-4"/>
    <n v="1.6281100000000001E-4"/>
    <n v="2.3725790000000001E-3"/>
    <n v="0"/>
    <n v="2.9679100000000003E-4"/>
    <n v="0"/>
    <n v="0"/>
    <n v="4.6706819999999998E-3"/>
    <n v="1.6158399999999999E-4"/>
    <n v="1.045732E-3"/>
    <n v="1.50452E-4"/>
    <n v="4.5960199999999998E-4"/>
    <n v="6.4880750000000003E-3"/>
    <n v="110265.88219999999"/>
  </r>
  <r>
    <n v="34368"/>
    <x v="33"/>
    <x v="33"/>
    <b v="1"/>
    <n v="0.81784278099999996"/>
    <x v="0"/>
    <x v="0"/>
    <x v="2"/>
    <x v="0"/>
    <x v="0"/>
    <x v="0"/>
    <n v="16.718242119999999"/>
    <x v="0"/>
    <n v="2.47187E-4"/>
    <n v="3.24605E-4"/>
    <n v="0"/>
    <n v="0"/>
    <n v="0"/>
    <n v="1.4006699999999999E-3"/>
    <n v="1.7483900000000001E-4"/>
    <n v="3.7350600000000001E-4"/>
    <n v="5.4990200000000001E-5"/>
    <n v="2.07047E-4"/>
    <n v="7.5087199999999998E-4"/>
    <n v="1.63893E-4"/>
    <n v="0"/>
    <n v="0"/>
    <n v="0"/>
    <n v="2.1515409999999999E-3"/>
    <n v="3.3873200000000001E-4"/>
    <n v="3.7350600000000001E-4"/>
    <n v="5.4990200000000001E-5"/>
    <n v="2.07047E-4"/>
    <n v="3.1258079999999999E-3"/>
    <n v="54795.466330000003"/>
  </r>
  <r>
    <n v="34369"/>
    <x v="33"/>
    <x v="33"/>
    <b v="1"/>
    <n v="2.2512021679999998"/>
    <x v="0"/>
    <x v="0"/>
    <x v="3"/>
    <x v="0"/>
    <x v="0"/>
    <x v="0"/>
    <n v="18.010871649999999"/>
    <x v="0"/>
    <n v="7.1978799999999996E-4"/>
    <n v="8.7817799999999997E-4"/>
    <n v="0"/>
    <n v="0"/>
    <n v="0"/>
    <n v="4.5016539999999999E-3"/>
    <n v="4.3564299999999999E-4"/>
    <n v="1.2789780000000001E-3"/>
    <n v="1.51345E-4"/>
    <n v="1.6570500000000001E-4"/>
    <n v="1.1483299999999999E-3"/>
    <n v="0"/>
    <n v="3.4261300000000002E-4"/>
    <n v="0"/>
    <n v="0"/>
    <n v="5.6499840000000003E-3"/>
    <n v="4.3564299999999999E-4"/>
    <n v="1.2789780000000001E-3"/>
    <n v="1.51345E-4"/>
    <n v="5.0831800000000001E-4"/>
    <n v="8.024247E-3"/>
    <n v="130569.7258"/>
  </r>
  <r>
    <n v="34370"/>
    <x v="33"/>
    <x v="33"/>
    <b v="1"/>
    <n v="0.29874925600000002"/>
    <x v="0"/>
    <x v="0"/>
    <x v="4"/>
    <x v="0"/>
    <x v="1"/>
    <x v="0"/>
    <n v="16.411133329999998"/>
    <x v="0"/>
    <n v="1.6479099999999999E-4"/>
    <n v="2.07777E-4"/>
    <n v="0"/>
    <n v="0"/>
    <n v="0"/>
    <n v="9.1786199999999997E-4"/>
    <n v="5.8676299999999999E-5"/>
    <n v="2.5695900000000002E-4"/>
    <n v="1.9855199999999999E-5"/>
    <n v="4.6627900000000001E-5"/>
    <n v="6.9483700000000002E-4"/>
    <n v="0"/>
    <n v="9.6322400000000005E-5"/>
    <n v="0"/>
    <n v="0"/>
    <n v="1.612699E-3"/>
    <n v="5.8676299999999999E-5"/>
    <n v="2.5695900000000002E-4"/>
    <n v="1.9855199999999999E-5"/>
    <n v="1.4295000000000001E-4"/>
    <n v="2.0911369999999999E-3"/>
    <n v="37343.656969999996"/>
  </r>
  <r>
    <n v="34371"/>
    <x v="33"/>
    <x v="33"/>
    <b v="1"/>
    <n v="0.95432607199999997"/>
    <x v="0"/>
    <x v="0"/>
    <x v="5"/>
    <x v="0"/>
    <x v="1"/>
    <x v="0"/>
    <n v="29.447851849999999"/>
    <x v="0"/>
    <n v="6.0271700000000001E-4"/>
    <n v="6.88632E-4"/>
    <n v="0"/>
    <n v="0"/>
    <n v="0"/>
    <n v="2.9995730000000002E-3"/>
    <n v="1.40925E-4"/>
    <n v="6.7519300000000004E-4"/>
    <n v="6.2493699999999994E-5"/>
    <n v="9.7010500000000002E-5"/>
    <n v="3.0278029999999999E-3"/>
    <n v="0"/>
    <n v="1.8882E-4"/>
    <n v="0"/>
    <n v="0"/>
    <n v="6.0273760000000001E-3"/>
    <n v="1.40925E-4"/>
    <n v="6.7519300000000004E-4"/>
    <n v="6.2493699999999994E-5"/>
    <n v="2.8582999999999999E-4"/>
    <n v="7.1918190000000003E-3"/>
    <n v="71574.455369999996"/>
  </r>
  <r>
    <n v="34373"/>
    <x v="33"/>
    <x v="33"/>
    <b v="1"/>
    <n v="0.55594026500000004"/>
    <x v="0"/>
    <x v="0"/>
    <x v="6"/>
    <x v="0"/>
    <x v="0"/>
    <x v="0"/>
    <n v="15.441882720000001"/>
    <x v="0"/>
    <n v="1.9704600000000001E-4"/>
    <n v="2.7776100000000001E-4"/>
    <n v="0"/>
    <n v="0"/>
    <n v="0"/>
    <n v="1.469997E-3"/>
    <n v="6.7099200000000003E-5"/>
    <n v="3.02684E-4"/>
    <n v="3.6863999999999998E-5"/>
    <n v="6.4317000000000001E-5"/>
    <n v="5.7048000000000005E-4"/>
    <n v="0"/>
    <n v="1.2487699999999999E-4"/>
    <n v="0"/>
    <n v="0"/>
    <n v="2.0404770000000002E-3"/>
    <n v="6.7099200000000003E-5"/>
    <n v="3.02684E-4"/>
    <n v="3.6863999999999998E-5"/>
    <n v="1.89194E-4"/>
    <n v="2.6363189999999998E-3"/>
    <n v="50034.623809999997"/>
  </r>
  <r>
    <n v="42214"/>
    <x v="33"/>
    <x v="33"/>
    <b v="1"/>
    <n v="1.7620470690000001"/>
    <x v="0"/>
    <x v="0"/>
    <x v="7"/>
    <x v="1"/>
    <x v="1"/>
    <x v="0"/>
    <n v="14.24695767"/>
    <x v="1"/>
    <n v="1.69631E-4"/>
    <n v="2.07741E-4"/>
    <n v="0"/>
    <n v="0"/>
    <n v="0"/>
    <n v="9.0011599999999996E-4"/>
    <n v="1.05367E-4"/>
    <n v="4.1222999999999997E-4"/>
    <n v="1.17074E-4"/>
    <n v="1.3758299999999999E-4"/>
    <n v="1.26477E-4"/>
    <n v="0"/>
    <n v="0"/>
    <n v="0"/>
    <n v="0"/>
    <n v="1.0265929999999999E-3"/>
    <n v="1.05367E-4"/>
    <n v="4.1222999999999997E-4"/>
    <n v="1.17074E-4"/>
    <n v="1.3758299999999999E-4"/>
    <n v="1.798813E-3"/>
    <n v="37002.988449999997"/>
  </r>
  <r>
    <n v="51971"/>
    <x v="33"/>
    <x v="33"/>
    <b v="1"/>
    <n v="15.423507109999999"/>
    <x v="0"/>
    <x v="0"/>
    <x v="8"/>
    <x v="1"/>
    <x v="0"/>
    <x v="0"/>
    <n v="28.46414141"/>
    <x v="1"/>
    <n v="8.2624800000000002E-4"/>
    <n v="9.8181599999999994E-4"/>
    <n v="0"/>
    <n v="0"/>
    <n v="0"/>
    <n v="4.9835030000000002E-3"/>
    <n v="2.3170600000000001E-4"/>
    <n v="1.2111559999999999E-3"/>
    <n v="1.498852E-3"/>
    <n v="3.1371699999999998E-4"/>
    <n v="0"/>
    <n v="0"/>
    <n v="0"/>
    <n v="0"/>
    <n v="0"/>
    <n v="4.9835030000000002E-3"/>
    <n v="2.3170600000000001E-4"/>
    <n v="1.2111559999999999E-3"/>
    <n v="1.498852E-3"/>
    <n v="3.1371699999999998E-4"/>
    <n v="8.2389330000000004E-3"/>
    <n v="84829.289099999995"/>
  </r>
  <r>
    <n v="62361"/>
    <x v="33"/>
    <x v="33"/>
    <b v="1"/>
    <n v="0.23844531599999999"/>
    <x v="0"/>
    <x v="0"/>
    <x v="9"/>
    <x v="0"/>
    <x v="0"/>
    <x v="0"/>
    <n v="30.912425930000001"/>
    <x v="0"/>
    <n v="6.0481100000000002E-4"/>
    <n v="7.0671299999999998E-4"/>
    <n v="0"/>
    <n v="0"/>
    <n v="0"/>
    <n v="2.9992840000000001E-3"/>
    <n v="3.8755799999999998E-4"/>
    <n v="2.8730299999999998E-4"/>
    <n v="2.45574E-5"/>
    <n v="1.70867E-4"/>
    <n v="3.529529E-3"/>
    <n v="1.46093E-4"/>
    <n v="0"/>
    <n v="0"/>
    <n v="0"/>
    <n v="6.528814E-3"/>
    <n v="5.33651E-4"/>
    <n v="2.8730299999999998E-4"/>
    <n v="2.45574E-5"/>
    <n v="1.70867E-4"/>
    <n v="7.5451900000000002E-3"/>
    <n v="71533.594840000005"/>
  </r>
  <r>
    <n v="68318"/>
    <x v="33"/>
    <x v="33"/>
    <b v="1"/>
    <n v="1.2174150029999999"/>
    <x v="0"/>
    <x v="0"/>
    <x v="10"/>
    <x v="1"/>
    <x v="0"/>
    <x v="0"/>
    <n v="25.058888889999999"/>
    <x v="1"/>
    <n v="8.9519199999999995E-5"/>
    <n v="1.0758499999999999E-4"/>
    <n v="0"/>
    <n v="0"/>
    <n v="0"/>
    <n v="3.90579E-4"/>
    <n v="2.3297000000000001E-5"/>
    <n v="1.72564E-4"/>
    <n v="1.16439E-4"/>
    <n v="2.3631599999999999E-5"/>
    <n v="2.9036399999999999E-4"/>
    <n v="0"/>
    <n v="2.4070099999999998E-5"/>
    <n v="0"/>
    <n v="0"/>
    <n v="6.8094300000000004E-4"/>
    <n v="2.3297000000000001E-5"/>
    <n v="1.72564E-4"/>
    <n v="1.16439E-4"/>
    <n v="4.7701699999999998E-5"/>
    <n v="1.040944E-3"/>
    <n v="12174.150030000001"/>
  </r>
  <r>
    <n v="81252"/>
    <x v="33"/>
    <x v="33"/>
    <b v="1"/>
    <n v="0.47343086400000001"/>
    <x v="0"/>
    <x v="0"/>
    <x v="11"/>
    <x v="0"/>
    <x v="0"/>
    <x v="0"/>
    <n v="15.798952379999999"/>
    <x v="0"/>
    <n v="3.4510699999999999E-4"/>
    <n v="4.1466000000000002E-4"/>
    <n v="0"/>
    <n v="0"/>
    <n v="0"/>
    <n v="1.220732E-3"/>
    <n v="3.4473799999999998E-4"/>
    <n v="4.5282299999999998E-4"/>
    <n v="4.7847599999999999E-5"/>
    <n v="1.54263E-4"/>
    <n v="2.1444160000000001E-3"/>
    <n v="0"/>
    <n v="1.01511E-4"/>
    <n v="0"/>
    <n v="0"/>
    <n v="3.3651480000000001E-3"/>
    <n v="3.4473799999999998E-4"/>
    <n v="4.5282299999999998E-4"/>
    <n v="4.7847599999999999E-5"/>
    <n v="2.5577400000000001E-4"/>
    <n v="4.4663209999999997E-3"/>
    <n v="82850.401150000005"/>
  </r>
  <r>
    <n v="34366"/>
    <x v="34"/>
    <x v="34"/>
    <b v="1"/>
    <n v="1.3191171639999999"/>
    <x v="0"/>
    <x v="0"/>
    <x v="0"/>
    <x v="0"/>
    <x v="0"/>
    <x v="0"/>
    <n v="13.65396825"/>
    <x v="0"/>
    <n v="2.0396300000000001E-4"/>
    <n v="2.4277899999999999E-4"/>
    <n v="0"/>
    <n v="0"/>
    <n v="0"/>
    <n v="1.178353E-3"/>
    <n v="1.16501E-4"/>
    <n v="4.42275E-4"/>
    <n v="8.2556099999999994E-5"/>
    <n v="7.2491300000000002E-5"/>
    <n v="0"/>
    <n v="1.3468E-4"/>
    <n v="1.2412799999999999E-4"/>
    <n v="0"/>
    <n v="0"/>
    <n v="1.178353E-3"/>
    <n v="2.5118200000000002E-4"/>
    <n v="4.42275E-4"/>
    <n v="8.2556099999999994E-5"/>
    <n v="1.9661900000000001E-4"/>
    <n v="2.1509849999999998E-3"/>
    <n v="46169.100729999998"/>
  </r>
  <r>
    <n v="34367"/>
    <x v="34"/>
    <x v="34"/>
    <b v="1"/>
    <n v="2.3970843949999998"/>
    <x v="0"/>
    <x v="0"/>
    <x v="1"/>
    <x v="0"/>
    <x v="1"/>
    <x v="0"/>
    <n v="14.10754831"/>
    <x v="0"/>
    <n v="4.7684600000000001E-4"/>
    <n v="6.1699300000000003E-4"/>
    <n v="0"/>
    <n v="0"/>
    <n v="0"/>
    <n v="3.489607E-3"/>
    <n v="1.6158399999999999E-4"/>
    <n v="1.045732E-3"/>
    <n v="1.51383E-4"/>
    <n v="1.6278899999999999E-4"/>
    <n v="0"/>
    <n v="0"/>
    <n v="2.9674600000000002E-4"/>
    <n v="0"/>
    <n v="0"/>
    <n v="3.489607E-3"/>
    <n v="1.6158399999999999E-4"/>
    <n v="1.045732E-3"/>
    <n v="1.51383E-4"/>
    <n v="4.5953399999999999E-4"/>
    <n v="5.3078639999999998E-3"/>
    <n v="110265.88219999999"/>
  </r>
  <r>
    <n v="34368"/>
    <x v="34"/>
    <x v="34"/>
    <b v="1"/>
    <n v="0.81784278099999996"/>
    <x v="0"/>
    <x v="0"/>
    <x v="2"/>
    <x v="0"/>
    <x v="0"/>
    <x v="0"/>
    <n v="15.69369818"/>
    <x v="0"/>
    <n v="2.4819600000000001E-4"/>
    <n v="3.4108899999999999E-4"/>
    <n v="0"/>
    <n v="0"/>
    <n v="0"/>
    <n v="2.0183369999999998E-3"/>
    <n v="1.7483900000000001E-4"/>
    <n v="3.1513599999999999E-4"/>
    <n v="5.5013499999999998E-5"/>
    <n v="2.07047E-4"/>
    <n v="0"/>
    <n v="1.63893E-4"/>
    <n v="0"/>
    <n v="0"/>
    <n v="0"/>
    <n v="2.0183369999999998E-3"/>
    <n v="3.3873200000000001E-4"/>
    <n v="3.1513599999999999E-4"/>
    <n v="5.5013499999999998E-5"/>
    <n v="2.07047E-4"/>
    <n v="2.9342489999999999E-3"/>
    <n v="54795.466330000003"/>
  </r>
  <r>
    <n v="34369"/>
    <x v="34"/>
    <x v="34"/>
    <b v="1"/>
    <n v="2.2512021679999998"/>
    <x v="0"/>
    <x v="0"/>
    <x v="3"/>
    <x v="0"/>
    <x v="0"/>
    <x v="0"/>
    <n v="17.073275859999999"/>
    <x v="0"/>
    <n v="7.1265E-4"/>
    <n v="8.8851800000000003E-4"/>
    <n v="0"/>
    <n v="0"/>
    <n v="0"/>
    <n v="5.495715E-3"/>
    <n v="4.3564299999999999E-4"/>
    <n v="1.015953E-3"/>
    <n v="1.5093999999999999E-4"/>
    <n v="1.6570500000000001E-4"/>
    <n v="0"/>
    <n v="0"/>
    <n v="3.4261300000000002E-4"/>
    <n v="0"/>
    <n v="0"/>
    <n v="5.495715E-3"/>
    <n v="4.3564299999999999E-4"/>
    <n v="1.015953E-3"/>
    <n v="1.5093999999999999E-4"/>
    <n v="5.0831800000000001E-4"/>
    <n v="7.6065270000000001E-3"/>
    <n v="130569.7258"/>
  </r>
  <r>
    <n v="34370"/>
    <x v="34"/>
    <x v="34"/>
    <b v="1"/>
    <n v="0.29874925600000002"/>
    <x v="0"/>
    <x v="0"/>
    <x v="4"/>
    <x v="0"/>
    <x v="1"/>
    <x v="0"/>
    <n v="14.27948889"/>
    <x v="0"/>
    <n v="1.6385E-4"/>
    <n v="2.1178599999999999E-4"/>
    <n v="0"/>
    <n v="0"/>
    <n v="0"/>
    <n v="1.34107E-3"/>
    <n v="5.8676299999999999E-5"/>
    <n v="2.5695900000000002E-4"/>
    <n v="1.98665E-5"/>
    <n v="4.6627900000000001E-5"/>
    <n v="0"/>
    <n v="0"/>
    <n v="9.6322400000000005E-5"/>
    <n v="0"/>
    <n v="0"/>
    <n v="1.34107E-3"/>
    <n v="5.8676299999999999E-5"/>
    <n v="2.5695900000000002E-4"/>
    <n v="1.98665E-5"/>
    <n v="1.4295000000000001E-4"/>
    <n v="1.8195189999999999E-3"/>
    <n v="37343.656969999996"/>
  </r>
  <r>
    <n v="34371"/>
    <x v="34"/>
    <x v="34"/>
    <b v="1"/>
    <n v="0.95432607199999997"/>
    <x v="0"/>
    <x v="0"/>
    <x v="5"/>
    <x v="0"/>
    <x v="1"/>
    <x v="0"/>
    <n v="22.35114815"/>
    <x v="0"/>
    <n v="5.5574900000000002E-4"/>
    <n v="6.4061000000000001E-4"/>
    <n v="0"/>
    <n v="0"/>
    <n v="0"/>
    <n v="4.2942579999999996E-3"/>
    <n v="1.40925E-4"/>
    <n v="6.7519300000000004E-4"/>
    <n v="6.2439499999999997E-5"/>
    <n v="9.7010500000000002E-5"/>
    <n v="0"/>
    <n v="0"/>
    <n v="1.8882E-4"/>
    <n v="0"/>
    <n v="0"/>
    <n v="4.2942579999999996E-3"/>
    <n v="1.40925E-4"/>
    <n v="6.7519300000000004E-4"/>
    <n v="6.2439499999999997E-5"/>
    <n v="2.8582999999999999E-4"/>
    <n v="5.4586460000000002E-3"/>
    <n v="71574.455369999996"/>
  </r>
  <r>
    <n v="34373"/>
    <x v="34"/>
    <x v="34"/>
    <b v="1"/>
    <n v="0.55594026500000004"/>
    <x v="0"/>
    <x v="0"/>
    <x v="6"/>
    <x v="0"/>
    <x v="0"/>
    <x v="0"/>
    <n v="15.194567899999999"/>
    <x v="0"/>
    <n v="2.0840600000000001E-4"/>
    <n v="3.0259599999999997E-4"/>
    <n v="0"/>
    <n v="0"/>
    <n v="0"/>
    <n v="2.0400980000000002E-3"/>
    <n v="6.7099200000000003E-5"/>
    <n v="2.6079899999999998E-4"/>
    <n v="3.6906200000000003E-5"/>
    <n v="6.4317000000000001E-5"/>
    <n v="0"/>
    <n v="0"/>
    <n v="1.2487699999999999E-4"/>
    <n v="0"/>
    <n v="0"/>
    <n v="2.0400980000000002E-3"/>
    <n v="6.7099200000000003E-5"/>
    <n v="2.6079899999999998E-4"/>
    <n v="3.6906200000000003E-5"/>
    <n v="1.89194E-4"/>
    <n v="2.5940960000000002E-3"/>
    <n v="50034.623809999997"/>
  </r>
  <r>
    <n v="42214"/>
    <x v="34"/>
    <x v="34"/>
    <b v="1"/>
    <n v="1.7620470690000001"/>
    <x v="0"/>
    <x v="0"/>
    <x v="7"/>
    <x v="1"/>
    <x v="1"/>
    <x v="0"/>
    <n v="17.324735449999999"/>
    <x v="1"/>
    <n v="2.08428E-4"/>
    <n v="2.5588299999999999E-4"/>
    <n v="0"/>
    <n v="0"/>
    <n v="0"/>
    <n v="1.32362E-3"/>
    <n v="1.05367E-4"/>
    <n v="4.1222999999999997E-4"/>
    <n v="1.17157E-4"/>
    <n v="1.3758299999999999E-4"/>
    <n v="9.1437899999999994E-5"/>
    <n v="0"/>
    <n v="0"/>
    <n v="0"/>
    <n v="0"/>
    <n v="1.4150580000000001E-3"/>
    <n v="1.05367E-4"/>
    <n v="4.1222999999999997E-4"/>
    <n v="1.17157E-4"/>
    <n v="1.3758299999999999E-4"/>
    <n v="2.1874110000000002E-3"/>
    <n v="37002.988449999997"/>
  </r>
  <r>
    <n v="51971"/>
    <x v="34"/>
    <x v="34"/>
    <b v="1"/>
    <n v="15.423507109999999"/>
    <x v="0"/>
    <x v="0"/>
    <x v="8"/>
    <x v="1"/>
    <x v="0"/>
    <x v="0"/>
    <n v="36.912121210000002"/>
    <x v="1"/>
    <n v="1.029241E-3"/>
    <n v="1.2732139999999999E-3"/>
    <n v="0"/>
    <n v="0"/>
    <n v="0"/>
    <n v="7.6442460000000004E-3"/>
    <n v="2.3170600000000001E-4"/>
    <n v="9.9567699999999993E-4"/>
    <n v="1.498852E-3"/>
    <n v="3.1371699999999998E-4"/>
    <n v="0"/>
    <n v="0"/>
    <n v="0"/>
    <n v="0"/>
    <n v="0"/>
    <n v="7.6442460000000004E-3"/>
    <n v="2.3170600000000001E-4"/>
    <n v="9.9567699999999993E-4"/>
    <n v="1.498852E-3"/>
    <n v="3.1371699999999998E-4"/>
    <n v="1.0684196999999999E-2"/>
    <n v="84829.289099999995"/>
  </r>
  <r>
    <n v="62361"/>
    <x v="34"/>
    <x v="34"/>
    <b v="1"/>
    <n v="0.23844531599999999"/>
    <x v="0"/>
    <x v="0"/>
    <x v="9"/>
    <x v="0"/>
    <x v="0"/>
    <x v="0"/>
    <n v="22.285324070000001"/>
    <x v="0"/>
    <n v="5.2890700000000001E-4"/>
    <n v="6.4056200000000001E-4"/>
    <n v="0"/>
    <n v="0"/>
    <n v="0"/>
    <n v="4.4880689999999999E-3"/>
    <n v="3.8755799999999998E-4"/>
    <n v="2.22368E-4"/>
    <n v="2.4507699999999999E-5"/>
    <n v="1.70867E-4"/>
    <n v="0"/>
    <n v="1.46093E-4"/>
    <n v="0"/>
    <n v="0"/>
    <n v="0"/>
    <n v="4.4880689999999999E-3"/>
    <n v="5.33651E-4"/>
    <n v="2.22368E-4"/>
    <n v="2.4507699999999999E-5"/>
    <n v="1.70867E-4"/>
    <n v="5.4394630000000003E-3"/>
    <n v="71533.594840000005"/>
  </r>
  <r>
    <n v="68318"/>
    <x v="34"/>
    <x v="34"/>
    <b v="1"/>
    <n v="1.2174150029999999"/>
    <x v="0"/>
    <x v="0"/>
    <x v="10"/>
    <x v="1"/>
    <x v="0"/>
    <x v="0"/>
    <n v="24.62"/>
    <x v="1"/>
    <n v="9.4913400000000005E-5"/>
    <n v="1.20615E-4"/>
    <n v="0"/>
    <n v="0"/>
    <n v="0"/>
    <n v="6.9414399999999995E-4"/>
    <n v="2.3297000000000001E-5"/>
    <n v="1.4112E-4"/>
    <n v="1.16462E-4"/>
    <n v="2.3631599999999999E-5"/>
    <n v="0"/>
    <n v="0"/>
    <n v="2.4070099999999998E-5"/>
    <n v="0"/>
    <n v="0"/>
    <n v="6.9414399999999995E-4"/>
    <n v="2.3297000000000001E-5"/>
    <n v="1.4112E-4"/>
    <n v="1.16462E-4"/>
    <n v="4.7701699999999998E-5"/>
    <n v="1.022713E-3"/>
    <n v="12174.150030000001"/>
  </r>
  <r>
    <n v="81252"/>
    <x v="34"/>
    <x v="34"/>
    <b v="1"/>
    <n v="0.47343086400000001"/>
    <x v="0"/>
    <x v="0"/>
    <x v="11"/>
    <x v="0"/>
    <x v="0"/>
    <x v="0"/>
    <n v="11.295126979999999"/>
    <x v="0"/>
    <n v="2.9771000000000002E-4"/>
    <n v="3.7520099999999997E-4"/>
    <n v="0"/>
    <n v="0"/>
    <n v="0"/>
    <n v="2.170707E-3"/>
    <n v="3.4473799999999998E-4"/>
    <n v="3.7400399999999999E-4"/>
    <n v="4.78791E-5"/>
    <n v="1.54263E-4"/>
    <n v="0"/>
    <n v="0"/>
    <n v="1.01511E-4"/>
    <n v="0"/>
    <n v="0"/>
    <n v="2.170707E-3"/>
    <n v="3.4473799999999998E-4"/>
    <n v="3.7400399999999999E-4"/>
    <n v="4.78791E-5"/>
    <n v="2.5577400000000001E-4"/>
    <n v="3.1931020000000002E-3"/>
    <n v="82850.401150000005"/>
  </r>
  <r>
    <n v="34366"/>
    <x v="35"/>
    <x v="35"/>
    <b v="1"/>
    <n v="1.3191171639999999"/>
    <x v="0"/>
    <x v="0"/>
    <x v="0"/>
    <x v="0"/>
    <x v="0"/>
    <x v="0"/>
    <n v="13.65396825"/>
    <x v="0"/>
    <n v="2.0396300000000001E-4"/>
    <n v="2.4277899999999999E-4"/>
    <n v="0"/>
    <n v="0"/>
    <n v="0"/>
    <n v="1.178353E-3"/>
    <n v="1.16501E-4"/>
    <n v="4.42275E-4"/>
    <n v="8.2556099999999994E-5"/>
    <n v="7.2491300000000002E-5"/>
    <n v="0"/>
    <n v="1.3468E-4"/>
    <n v="1.2412799999999999E-4"/>
    <n v="0"/>
    <n v="0"/>
    <n v="1.178353E-3"/>
    <n v="2.5118200000000002E-4"/>
    <n v="4.42275E-4"/>
    <n v="8.2556099999999994E-5"/>
    <n v="1.9661900000000001E-4"/>
    <n v="2.1509849999999998E-3"/>
    <n v="46169.100729999998"/>
  </r>
  <r>
    <n v="34367"/>
    <x v="35"/>
    <x v="35"/>
    <b v="1"/>
    <n v="2.3970843949999998"/>
    <x v="0"/>
    <x v="0"/>
    <x v="1"/>
    <x v="0"/>
    <x v="1"/>
    <x v="0"/>
    <n v="14.107487920000001"/>
    <x v="0"/>
    <n v="4.7684399999999998E-4"/>
    <n v="6.16991E-4"/>
    <n v="0"/>
    <n v="0"/>
    <n v="0"/>
    <n v="3.489607E-3"/>
    <n v="1.6158399999999999E-4"/>
    <n v="1.045732E-3"/>
    <n v="1.51383E-4"/>
    <n v="1.6278899999999999E-4"/>
    <n v="0"/>
    <n v="0"/>
    <n v="2.9672299999999998E-4"/>
    <n v="0"/>
    <n v="0"/>
    <n v="3.489607E-3"/>
    <n v="1.6158399999999999E-4"/>
    <n v="1.045732E-3"/>
    <n v="1.51383E-4"/>
    <n v="4.5951199999999997E-4"/>
    <n v="5.3078409999999998E-3"/>
    <n v="110265.88219999999"/>
  </r>
  <r>
    <n v="34368"/>
    <x v="35"/>
    <x v="35"/>
    <b v="1"/>
    <n v="0.81784278099999996"/>
    <x v="0"/>
    <x v="0"/>
    <x v="2"/>
    <x v="0"/>
    <x v="0"/>
    <x v="0"/>
    <n v="15.69369818"/>
    <x v="0"/>
    <n v="2.4819600000000001E-4"/>
    <n v="3.4108899999999999E-4"/>
    <n v="0"/>
    <n v="0"/>
    <n v="0"/>
    <n v="2.0183369999999998E-3"/>
    <n v="1.7483900000000001E-4"/>
    <n v="3.1513599999999999E-4"/>
    <n v="5.5013499999999998E-5"/>
    <n v="2.07047E-4"/>
    <n v="0"/>
    <n v="1.63893E-4"/>
    <n v="0"/>
    <n v="0"/>
    <n v="0"/>
    <n v="2.0183369999999998E-3"/>
    <n v="3.3873200000000001E-4"/>
    <n v="3.1513599999999999E-4"/>
    <n v="5.5013499999999998E-5"/>
    <n v="2.07047E-4"/>
    <n v="2.9342489999999999E-3"/>
    <n v="54795.466330000003"/>
  </r>
  <r>
    <n v="34369"/>
    <x v="35"/>
    <x v="35"/>
    <b v="1"/>
    <n v="2.2512021679999998"/>
    <x v="0"/>
    <x v="0"/>
    <x v="3"/>
    <x v="0"/>
    <x v="0"/>
    <x v="0"/>
    <n v="17.073275859999999"/>
    <x v="0"/>
    <n v="7.1265E-4"/>
    <n v="8.8851800000000003E-4"/>
    <n v="0"/>
    <n v="0"/>
    <n v="0"/>
    <n v="5.495715E-3"/>
    <n v="4.3564299999999999E-4"/>
    <n v="1.015953E-3"/>
    <n v="1.5093999999999999E-4"/>
    <n v="1.6570500000000001E-4"/>
    <n v="0"/>
    <n v="0"/>
    <n v="3.4261300000000002E-4"/>
    <n v="0"/>
    <n v="0"/>
    <n v="5.495715E-3"/>
    <n v="4.3564299999999999E-4"/>
    <n v="1.015953E-3"/>
    <n v="1.5093999999999999E-4"/>
    <n v="5.0831800000000001E-4"/>
    <n v="7.6065270000000001E-3"/>
    <n v="130569.7258"/>
  </r>
  <r>
    <n v="34370"/>
    <x v="35"/>
    <x v="35"/>
    <b v="1"/>
    <n v="0.29874925600000002"/>
    <x v="0"/>
    <x v="0"/>
    <x v="4"/>
    <x v="0"/>
    <x v="1"/>
    <x v="0"/>
    <n v="14.27948889"/>
    <x v="0"/>
    <n v="1.6385E-4"/>
    <n v="2.1178599999999999E-4"/>
    <n v="0"/>
    <n v="0"/>
    <n v="0"/>
    <n v="1.34107E-3"/>
    <n v="5.8676299999999999E-5"/>
    <n v="2.5695900000000002E-4"/>
    <n v="1.98665E-5"/>
    <n v="4.6627900000000001E-5"/>
    <n v="0"/>
    <n v="0"/>
    <n v="9.6322400000000005E-5"/>
    <n v="0"/>
    <n v="0"/>
    <n v="1.34107E-3"/>
    <n v="5.8676299999999999E-5"/>
    <n v="2.5695900000000002E-4"/>
    <n v="1.98665E-5"/>
    <n v="1.4295000000000001E-4"/>
    <n v="1.8195189999999999E-3"/>
    <n v="37343.656969999996"/>
  </r>
  <r>
    <n v="34371"/>
    <x v="35"/>
    <x v="35"/>
    <b v="1"/>
    <n v="0.95432607199999997"/>
    <x v="0"/>
    <x v="0"/>
    <x v="5"/>
    <x v="0"/>
    <x v="1"/>
    <x v="0"/>
    <n v="22.35114815"/>
    <x v="0"/>
    <n v="5.5574900000000002E-4"/>
    <n v="6.4061000000000001E-4"/>
    <n v="0"/>
    <n v="0"/>
    <n v="0"/>
    <n v="4.2942579999999996E-3"/>
    <n v="1.40925E-4"/>
    <n v="6.7519300000000004E-4"/>
    <n v="6.2439499999999997E-5"/>
    <n v="9.7010500000000002E-5"/>
    <n v="0"/>
    <n v="0"/>
    <n v="1.8882E-4"/>
    <n v="0"/>
    <n v="0"/>
    <n v="4.2942579999999996E-3"/>
    <n v="1.40925E-4"/>
    <n v="6.7519300000000004E-4"/>
    <n v="6.2439499999999997E-5"/>
    <n v="2.8582999999999999E-4"/>
    <n v="5.4586460000000002E-3"/>
    <n v="71574.455369999996"/>
  </r>
  <r>
    <n v="34373"/>
    <x v="35"/>
    <x v="35"/>
    <b v="1"/>
    <n v="0.55594026500000004"/>
    <x v="0"/>
    <x v="0"/>
    <x v="6"/>
    <x v="0"/>
    <x v="0"/>
    <x v="0"/>
    <n v="15.194567899999999"/>
    <x v="0"/>
    <n v="2.0840600000000001E-4"/>
    <n v="3.0259599999999997E-4"/>
    <n v="0"/>
    <n v="0"/>
    <n v="0"/>
    <n v="2.0400980000000002E-3"/>
    <n v="6.7099200000000003E-5"/>
    <n v="2.6079899999999998E-4"/>
    <n v="3.6906200000000003E-5"/>
    <n v="6.4317000000000001E-5"/>
    <n v="0"/>
    <n v="0"/>
    <n v="1.2487699999999999E-4"/>
    <n v="0"/>
    <n v="0"/>
    <n v="2.0400980000000002E-3"/>
    <n v="6.7099200000000003E-5"/>
    <n v="2.6079899999999998E-4"/>
    <n v="3.6906200000000003E-5"/>
    <n v="1.89194E-4"/>
    <n v="2.5940960000000002E-3"/>
    <n v="50034.623809999997"/>
  </r>
  <r>
    <n v="42214"/>
    <x v="35"/>
    <x v="35"/>
    <b v="1"/>
    <n v="1.7620470690000001"/>
    <x v="0"/>
    <x v="0"/>
    <x v="7"/>
    <x v="1"/>
    <x v="1"/>
    <x v="0"/>
    <n v="17.324735449999999"/>
    <x v="1"/>
    <n v="2.08428E-4"/>
    <n v="2.5588299999999999E-4"/>
    <n v="0"/>
    <n v="0"/>
    <n v="0"/>
    <n v="1.32362E-3"/>
    <n v="1.05367E-4"/>
    <n v="4.1222999999999997E-4"/>
    <n v="1.17157E-4"/>
    <n v="1.3758299999999999E-4"/>
    <n v="9.1437899999999994E-5"/>
    <n v="0"/>
    <n v="0"/>
    <n v="0"/>
    <n v="0"/>
    <n v="1.4150580000000001E-3"/>
    <n v="1.05367E-4"/>
    <n v="4.1222999999999997E-4"/>
    <n v="1.17157E-4"/>
    <n v="1.3758299999999999E-4"/>
    <n v="2.1874110000000002E-3"/>
    <n v="37002.988449999997"/>
  </r>
  <r>
    <n v="51971"/>
    <x v="35"/>
    <x v="35"/>
    <b v="1"/>
    <n v="15.423507109999999"/>
    <x v="0"/>
    <x v="0"/>
    <x v="8"/>
    <x v="1"/>
    <x v="0"/>
    <x v="0"/>
    <n v="36.912121210000002"/>
    <x v="1"/>
    <n v="1.029241E-3"/>
    <n v="1.2732139999999999E-3"/>
    <n v="0"/>
    <n v="0"/>
    <n v="0"/>
    <n v="7.6442460000000004E-3"/>
    <n v="2.3170600000000001E-4"/>
    <n v="9.9567699999999993E-4"/>
    <n v="1.498852E-3"/>
    <n v="3.1371699999999998E-4"/>
    <n v="0"/>
    <n v="0"/>
    <n v="0"/>
    <n v="0"/>
    <n v="0"/>
    <n v="7.6442460000000004E-3"/>
    <n v="2.3170600000000001E-4"/>
    <n v="9.9567699999999993E-4"/>
    <n v="1.498852E-3"/>
    <n v="3.1371699999999998E-4"/>
    <n v="1.0684196999999999E-2"/>
    <n v="84829.289099999995"/>
  </r>
  <r>
    <n v="62361"/>
    <x v="35"/>
    <x v="35"/>
    <b v="1"/>
    <n v="0.23844531599999999"/>
    <x v="0"/>
    <x v="0"/>
    <x v="9"/>
    <x v="0"/>
    <x v="0"/>
    <x v="0"/>
    <n v="22.285324070000001"/>
    <x v="0"/>
    <n v="5.2890700000000001E-4"/>
    <n v="6.4056200000000001E-4"/>
    <n v="0"/>
    <n v="0"/>
    <n v="0"/>
    <n v="4.4880689999999999E-3"/>
    <n v="3.8755799999999998E-4"/>
    <n v="2.22368E-4"/>
    <n v="2.4507699999999999E-5"/>
    <n v="1.70867E-4"/>
    <n v="0"/>
    <n v="1.46093E-4"/>
    <n v="0"/>
    <n v="0"/>
    <n v="0"/>
    <n v="4.4880689999999999E-3"/>
    <n v="5.33651E-4"/>
    <n v="2.22368E-4"/>
    <n v="2.4507699999999999E-5"/>
    <n v="1.70867E-4"/>
    <n v="5.4394630000000003E-3"/>
    <n v="71533.594840000005"/>
  </r>
  <r>
    <n v="68318"/>
    <x v="35"/>
    <x v="35"/>
    <b v="1"/>
    <n v="1.2174150029999999"/>
    <x v="0"/>
    <x v="0"/>
    <x v="10"/>
    <x v="1"/>
    <x v="0"/>
    <x v="0"/>
    <n v="24.62"/>
    <x v="1"/>
    <n v="9.4913400000000005E-5"/>
    <n v="1.20615E-4"/>
    <n v="0"/>
    <n v="0"/>
    <n v="0"/>
    <n v="6.9414399999999995E-4"/>
    <n v="2.3297000000000001E-5"/>
    <n v="1.4112E-4"/>
    <n v="1.16462E-4"/>
    <n v="2.3631599999999999E-5"/>
    <n v="0"/>
    <n v="0"/>
    <n v="2.4070099999999998E-5"/>
    <n v="0"/>
    <n v="0"/>
    <n v="6.9414399999999995E-4"/>
    <n v="2.3297000000000001E-5"/>
    <n v="1.4112E-4"/>
    <n v="1.16462E-4"/>
    <n v="4.7701699999999998E-5"/>
    <n v="1.022713E-3"/>
    <n v="12174.150030000001"/>
  </r>
  <r>
    <n v="81252"/>
    <x v="35"/>
    <x v="35"/>
    <b v="1"/>
    <n v="0.47343086400000001"/>
    <x v="0"/>
    <x v="0"/>
    <x v="11"/>
    <x v="0"/>
    <x v="0"/>
    <x v="0"/>
    <n v="11.295126979999999"/>
    <x v="0"/>
    <n v="2.9771000000000002E-4"/>
    <n v="3.7520099999999997E-4"/>
    <n v="0"/>
    <n v="0"/>
    <n v="0"/>
    <n v="2.170707E-3"/>
    <n v="3.4473799999999998E-4"/>
    <n v="3.7400399999999999E-4"/>
    <n v="4.78791E-5"/>
    <n v="1.54263E-4"/>
    <n v="0"/>
    <n v="0"/>
    <n v="1.01511E-4"/>
    <n v="0"/>
    <n v="0"/>
    <n v="2.170707E-3"/>
    <n v="3.4473799999999998E-4"/>
    <n v="3.7400399999999999E-4"/>
    <n v="4.78791E-5"/>
    <n v="2.5577400000000001E-4"/>
    <n v="3.1931020000000002E-3"/>
    <n v="82850.401150000005"/>
  </r>
  <r>
    <n v="34366"/>
    <x v="36"/>
    <x v="36"/>
    <b v="1"/>
    <n v="1.3191171639999999"/>
    <x v="0"/>
    <x v="0"/>
    <x v="0"/>
    <x v="0"/>
    <x v="0"/>
    <x v="0"/>
    <n v="12.6618254"/>
    <x v="0"/>
    <n v="1.8728500000000001E-4"/>
    <n v="2.2415299999999999E-4"/>
    <n v="0"/>
    <n v="0"/>
    <n v="0"/>
    <n v="1.022193E-3"/>
    <n v="1.16501E-4"/>
    <n v="4.42275E-4"/>
    <n v="8.2418599999999997E-5"/>
    <n v="7.2491300000000002E-5"/>
    <n v="0"/>
    <n v="1.3468E-4"/>
    <n v="1.2412799999999999E-4"/>
    <n v="0"/>
    <n v="0"/>
    <n v="1.022193E-3"/>
    <n v="2.5118200000000002E-4"/>
    <n v="4.42275E-4"/>
    <n v="8.2418599999999997E-5"/>
    <n v="1.9661900000000001E-4"/>
    <n v="1.9946870000000002E-3"/>
    <n v="46169.100729999998"/>
  </r>
  <r>
    <n v="34367"/>
    <x v="36"/>
    <x v="36"/>
    <b v="1"/>
    <n v="2.3970843949999998"/>
    <x v="0"/>
    <x v="0"/>
    <x v="1"/>
    <x v="0"/>
    <x v="1"/>
    <x v="0"/>
    <n v="12.967210140000001"/>
    <x v="0"/>
    <n v="4.3829200000000001E-4"/>
    <n v="5.6585999999999995E-4"/>
    <n v="0"/>
    <n v="0"/>
    <n v="0"/>
    <n v="3.0614259999999999E-3"/>
    <n v="1.6158399999999999E-4"/>
    <n v="1.045732E-3"/>
    <n v="1.50452E-4"/>
    <n v="1.6281100000000001E-4"/>
    <n v="0"/>
    <n v="0"/>
    <n v="2.9679100000000003E-4"/>
    <n v="0"/>
    <n v="0"/>
    <n v="3.0614259999999999E-3"/>
    <n v="1.6158399999999999E-4"/>
    <n v="1.045732E-3"/>
    <n v="1.50452E-4"/>
    <n v="4.5960199999999998E-4"/>
    <n v="4.8788199999999999E-3"/>
    <n v="110265.88219999999"/>
  </r>
  <r>
    <n v="34368"/>
    <x v="36"/>
    <x v="36"/>
    <b v="1"/>
    <n v="0.81784278099999996"/>
    <x v="0"/>
    <x v="0"/>
    <x v="2"/>
    <x v="0"/>
    <x v="0"/>
    <x v="0"/>
    <n v="13.6513267"/>
    <x v="0"/>
    <n v="2.15823E-4"/>
    <n v="2.9558299999999998E-4"/>
    <n v="0"/>
    <n v="0"/>
    <n v="0"/>
    <n v="1.636537E-3"/>
    <n v="1.7483900000000001E-4"/>
    <n v="3.1513599999999999E-4"/>
    <n v="5.4951499999999997E-5"/>
    <n v="2.07047E-4"/>
    <n v="0"/>
    <n v="1.63893E-4"/>
    <n v="0"/>
    <n v="0"/>
    <n v="0"/>
    <n v="1.636537E-3"/>
    <n v="3.3873200000000001E-4"/>
    <n v="3.1513599999999999E-4"/>
    <n v="5.4951499999999997E-5"/>
    <n v="2.07047E-4"/>
    <n v="2.5523870000000001E-3"/>
    <n v="54795.466330000003"/>
  </r>
  <r>
    <n v="34369"/>
    <x v="36"/>
    <x v="36"/>
    <b v="1"/>
    <n v="2.2512021679999998"/>
    <x v="0"/>
    <x v="0"/>
    <x v="3"/>
    <x v="0"/>
    <x v="0"/>
    <x v="0"/>
    <n v="15.905411880000001"/>
    <x v="0"/>
    <n v="6.6680500000000002E-4"/>
    <n v="8.2651399999999998E-4"/>
    <n v="0"/>
    <n v="0"/>
    <n v="0"/>
    <n v="4.9753410000000003E-3"/>
    <n v="4.3564299999999999E-4"/>
    <n v="1.015953E-3"/>
    <n v="1.5098299999999999E-4"/>
    <n v="1.6570500000000001E-4"/>
    <n v="0"/>
    <n v="0"/>
    <n v="3.4261300000000002E-4"/>
    <n v="0"/>
    <n v="0"/>
    <n v="4.9753410000000003E-3"/>
    <n v="4.3564299999999999E-4"/>
    <n v="1.015953E-3"/>
    <n v="1.5098299999999999E-4"/>
    <n v="5.0831800000000001E-4"/>
    <n v="7.0862169999999997E-3"/>
    <n v="130569.7258"/>
  </r>
  <r>
    <n v="34370"/>
    <x v="36"/>
    <x v="36"/>
    <b v="1"/>
    <n v="0.29874925600000002"/>
    <x v="0"/>
    <x v="0"/>
    <x v="4"/>
    <x v="0"/>
    <x v="1"/>
    <x v="0"/>
    <n v="12.85771111"/>
    <x v="0"/>
    <n v="1.4591699999999999E-4"/>
    <n v="1.90197E-4"/>
    <n v="0"/>
    <n v="0"/>
    <n v="0"/>
    <n v="1.159913E-3"/>
    <n v="5.8676299999999999E-5"/>
    <n v="2.5695900000000002E-4"/>
    <n v="1.9855199999999999E-5"/>
    <n v="4.6627900000000001E-5"/>
    <n v="0"/>
    <n v="0"/>
    <n v="9.6322400000000005E-5"/>
    <n v="0"/>
    <n v="0"/>
    <n v="1.159913E-3"/>
    <n v="5.8676299999999999E-5"/>
    <n v="2.5695900000000002E-4"/>
    <n v="1.9855199999999999E-5"/>
    <n v="1.4295000000000001E-4"/>
    <n v="1.6383529999999999E-3"/>
    <n v="37343.656969999996"/>
  </r>
  <r>
    <n v="34371"/>
    <x v="36"/>
    <x v="36"/>
    <b v="1"/>
    <n v="0.95432607199999997"/>
    <x v="0"/>
    <x v="0"/>
    <x v="5"/>
    <x v="0"/>
    <x v="1"/>
    <x v="0"/>
    <n v="21.3882963"/>
    <x v="0"/>
    <n v="5.30421E-4"/>
    <n v="6.1258799999999996E-4"/>
    <n v="0"/>
    <n v="0"/>
    <n v="0"/>
    <n v="4.0590720000000004E-3"/>
    <n v="1.40925E-4"/>
    <n v="6.7519300000000004E-4"/>
    <n v="6.2484700000000002E-5"/>
    <n v="9.7010500000000002E-5"/>
    <n v="0"/>
    <n v="0"/>
    <n v="1.8882E-4"/>
    <n v="0"/>
    <n v="0"/>
    <n v="4.0590720000000004E-3"/>
    <n v="1.40925E-4"/>
    <n v="6.7519300000000004E-4"/>
    <n v="6.2484700000000002E-5"/>
    <n v="2.8582999999999999E-4"/>
    <n v="5.2234960000000002E-3"/>
    <n v="71574.455369999996"/>
  </r>
  <r>
    <n v="34373"/>
    <x v="36"/>
    <x v="36"/>
    <b v="1"/>
    <n v="0.55594026500000004"/>
    <x v="0"/>
    <x v="0"/>
    <x v="6"/>
    <x v="0"/>
    <x v="0"/>
    <x v="0"/>
    <n v="13.120462959999999"/>
    <x v="0"/>
    <n v="1.7462900000000001E-4"/>
    <n v="2.6039800000000001E-4"/>
    <n v="0"/>
    <n v="0"/>
    <n v="0"/>
    <n v="1.686138E-3"/>
    <n v="6.7099200000000003E-5"/>
    <n v="2.6079899999999998E-4"/>
    <n v="3.6763900000000002E-5"/>
    <n v="6.4317000000000001E-5"/>
    <n v="0"/>
    <n v="0"/>
    <n v="1.2487699999999999E-4"/>
    <n v="0"/>
    <n v="0"/>
    <n v="1.686138E-3"/>
    <n v="6.7099200000000003E-5"/>
    <n v="2.6079899999999998E-4"/>
    <n v="3.6763900000000002E-5"/>
    <n v="1.89194E-4"/>
    <n v="2.2399939999999999E-3"/>
    <n v="50034.623809999997"/>
  </r>
  <r>
    <n v="42214"/>
    <x v="36"/>
    <x v="36"/>
    <b v="1"/>
    <n v="1.7620470690000001"/>
    <x v="0"/>
    <x v="0"/>
    <x v="7"/>
    <x v="1"/>
    <x v="1"/>
    <x v="0"/>
    <n v="13.64748677"/>
    <x v="1"/>
    <n v="1.6606999999999999E-4"/>
    <n v="2.0448499999999999E-4"/>
    <n v="0"/>
    <n v="0"/>
    <n v="0"/>
    <n v="9.3451999999999999E-4"/>
    <n v="1.05367E-4"/>
    <n v="4.1222999999999997E-4"/>
    <n v="1.17074E-4"/>
    <n v="1.3758299999999999E-4"/>
    <n v="1.6350300000000002E-5"/>
    <n v="0"/>
    <n v="0"/>
    <n v="0"/>
    <n v="0"/>
    <n v="9.5087100000000005E-4"/>
    <n v="1.05367E-4"/>
    <n v="4.1222999999999997E-4"/>
    <n v="1.17074E-4"/>
    <n v="1.3758299999999999E-4"/>
    <n v="1.7231239999999999E-3"/>
    <n v="37002.988449999997"/>
  </r>
  <r>
    <n v="51971"/>
    <x v="36"/>
    <x v="36"/>
    <b v="1"/>
    <n v="15.423507109999999"/>
    <x v="0"/>
    <x v="0"/>
    <x v="8"/>
    <x v="1"/>
    <x v="0"/>
    <x v="0"/>
    <n v="27.622222220000001"/>
    <x v="1"/>
    <n v="8.0252299999999997E-4"/>
    <n v="9.5277800000000005E-4"/>
    <n v="0"/>
    <n v="0"/>
    <n v="0"/>
    <n v="4.9554350000000002E-3"/>
    <n v="2.3170600000000001E-4"/>
    <n v="9.9567699999999993E-4"/>
    <n v="1.498852E-3"/>
    <n v="3.1371699999999998E-4"/>
    <n v="0"/>
    <n v="0"/>
    <n v="0"/>
    <n v="0"/>
    <n v="0"/>
    <n v="4.9554350000000002E-3"/>
    <n v="2.3170600000000001E-4"/>
    <n v="9.9567699999999993E-4"/>
    <n v="1.498852E-3"/>
    <n v="3.1371699999999998E-4"/>
    <n v="7.9952400000000007E-3"/>
    <n v="84829.289099999995"/>
  </r>
  <r>
    <n v="62361"/>
    <x v="36"/>
    <x v="36"/>
    <b v="1"/>
    <n v="0.23844531599999999"/>
    <x v="0"/>
    <x v="0"/>
    <x v="9"/>
    <x v="0"/>
    <x v="0"/>
    <x v="0"/>
    <n v="20.960907410000001"/>
    <x v="0"/>
    <n v="4.9216899999999998E-4"/>
    <n v="6.0203899999999996E-4"/>
    <n v="0"/>
    <n v="0"/>
    <n v="0"/>
    <n v="4.1647840000000004E-3"/>
    <n v="3.8755799999999998E-4"/>
    <n v="2.22368E-4"/>
    <n v="2.4521299999999998E-5"/>
    <n v="1.70867E-4"/>
    <n v="0"/>
    <n v="1.46093E-4"/>
    <n v="0"/>
    <n v="0"/>
    <n v="0"/>
    <n v="4.1647840000000004E-3"/>
    <n v="5.33651E-4"/>
    <n v="2.22368E-4"/>
    <n v="2.4521299999999998E-5"/>
    <n v="1.70867E-4"/>
    <n v="5.1161959999999999E-3"/>
    <n v="71533.594840000005"/>
  </r>
  <r>
    <n v="68318"/>
    <x v="36"/>
    <x v="36"/>
    <b v="1"/>
    <n v="1.2174150029999999"/>
    <x v="0"/>
    <x v="0"/>
    <x v="10"/>
    <x v="1"/>
    <x v="0"/>
    <x v="0"/>
    <n v="20.249166670000001"/>
    <x v="1"/>
    <n v="7.9191100000000001E-5"/>
    <n v="9.8977100000000005E-5"/>
    <n v="0"/>
    <n v="0"/>
    <n v="0"/>
    <n v="5.12614E-4"/>
    <n v="2.3297000000000001E-5"/>
    <n v="1.4112E-4"/>
    <n v="1.16427E-4"/>
    <n v="2.3631599999999999E-5"/>
    <n v="0"/>
    <n v="0"/>
    <n v="2.4070099999999998E-5"/>
    <n v="0"/>
    <n v="0"/>
    <n v="5.12614E-4"/>
    <n v="2.3297000000000001E-5"/>
    <n v="1.4112E-4"/>
    <n v="1.16427E-4"/>
    <n v="4.7701699999999998E-5"/>
    <n v="8.4114900000000002E-4"/>
    <n v="12174.150030000001"/>
  </r>
  <r>
    <n v="81252"/>
    <x v="36"/>
    <x v="36"/>
    <b v="1"/>
    <n v="0.47343086400000001"/>
    <x v="0"/>
    <x v="0"/>
    <x v="11"/>
    <x v="0"/>
    <x v="0"/>
    <x v="0"/>
    <n v="10.206666670000001"/>
    <x v="0"/>
    <n v="2.6683099999999998E-4"/>
    <n v="3.3853300000000002E-4"/>
    <n v="0"/>
    <n v="0"/>
    <n v="0"/>
    <n v="1.863043E-3"/>
    <n v="3.4473799999999998E-4"/>
    <n v="3.7400399999999999E-4"/>
    <n v="4.78387E-5"/>
    <n v="1.54263E-4"/>
    <n v="0"/>
    <n v="0"/>
    <n v="1.01511E-4"/>
    <n v="0"/>
    <n v="0"/>
    <n v="1.863043E-3"/>
    <n v="3.4473799999999998E-4"/>
    <n v="3.7400399999999999E-4"/>
    <n v="4.78387E-5"/>
    <n v="2.5577400000000001E-4"/>
    <n v="2.885397E-3"/>
    <n v="82850.401150000005"/>
  </r>
  <r>
    <n v="34366"/>
    <x v="37"/>
    <x v="37"/>
    <b v="1"/>
    <n v="1.3191171639999999"/>
    <x v="0"/>
    <x v="0"/>
    <x v="0"/>
    <x v="0"/>
    <x v="0"/>
    <x v="0"/>
    <n v="13.213333329999999"/>
    <x v="0"/>
    <n v="1.9521999999999999E-4"/>
    <n v="2.3450700000000001E-4"/>
    <n v="0"/>
    <n v="0"/>
    <n v="0"/>
    <n v="1.0168289999999999E-3"/>
    <n v="1.16501E-4"/>
    <n v="5.3403299999999995E-4"/>
    <n v="8.2918700000000003E-5"/>
    <n v="7.2491300000000002E-5"/>
    <n v="0"/>
    <n v="1.3468E-4"/>
    <n v="1.2412799999999999E-4"/>
    <n v="0"/>
    <n v="0"/>
    <n v="1.0168289999999999E-3"/>
    <n v="2.5118200000000002E-4"/>
    <n v="5.3403299999999995E-4"/>
    <n v="8.2918700000000003E-5"/>
    <n v="1.9661900000000001E-4"/>
    <n v="2.0815690000000001E-3"/>
    <n v="46169.100729999998"/>
  </r>
  <r>
    <n v="34367"/>
    <x v="37"/>
    <x v="37"/>
    <b v="1"/>
    <n v="2.3970843949999998"/>
    <x v="0"/>
    <x v="0"/>
    <x v="1"/>
    <x v="0"/>
    <x v="1"/>
    <x v="0"/>
    <n v="12.48580918"/>
    <x v="0"/>
    <n v="4.2233700000000001E-4"/>
    <n v="5.44276E-4"/>
    <n v="0"/>
    <n v="0"/>
    <n v="0"/>
    <n v="2.8793030000000002E-3"/>
    <n v="1.6158399999999999E-4"/>
    <n v="1.045732E-3"/>
    <n v="1.5147399999999999E-4"/>
    <n v="1.6281100000000001E-4"/>
    <n v="0"/>
    <n v="0"/>
    <n v="2.9679100000000003E-4"/>
    <n v="0"/>
    <n v="0"/>
    <n v="2.8793030000000002E-3"/>
    <n v="1.6158399999999999E-4"/>
    <n v="1.045732E-3"/>
    <n v="1.5147399999999999E-4"/>
    <n v="4.5960199999999998E-4"/>
    <n v="4.6976960000000003E-3"/>
    <n v="110265.88219999999"/>
  </r>
  <r>
    <n v="34368"/>
    <x v="37"/>
    <x v="37"/>
    <b v="1"/>
    <n v="0.81784278099999996"/>
    <x v="0"/>
    <x v="0"/>
    <x v="2"/>
    <x v="0"/>
    <x v="0"/>
    <x v="0"/>
    <n v="15.21384743"/>
    <x v="0"/>
    <n v="2.3967199999999999E-4"/>
    <n v="3.3039700000000001E-4"/>
    <n v="0"/>
    <n v="0"/>
    <n v="0"/>
    <n v="1.8701950000000001E-3"/>
    <n v="1.7483900000000001E-4"/>
    <n v="3.7350600000000001E-4"/>
    <n v="5.5067700000000001E-5"/>
    <n v="2.0703900000000001E-4"/>
    <n v="0"/>
    <n v="1.63893E-4"/>
    <n v="0"/>
    <n v="0"/>
    <n v="0"/>
    <n v="1.8701950000000001E-3"/>
    <n v="3.3873200000000001E-4"/>
    <n v="3.7350600000000001E-4"/>
    <n v="5.5067700000000001E-5"/>
    <n v="2.0703900000000001E-4"/>
    <n v="2.844531E-3"/>
    <n v="54795.466330000003"/>
  </r>
  <r>
    <n v="34369"/>
    <x v="37"/>
    <x v="37"/>
    <b v="1"/>
    <n v="2.2512021679999998"/>
    <x v="0"/>
    <x v="0"/>
    <x v="3"/>
    <x v="0"/>
    <x v="0"/>
    <x v="0"/>
    <n v="16.528400380000001"/>
    <x v="0"/>
    <n v="6.9492899999999995E-4"/>
    <n v="8.59588E-4"/>
    <n v="0"/>
    <n v="0"/>
    <n v="0"/>
    <n v="4.9894880000000003E-3"/>
    <n v="4.3564299999999999E-4"/>
    <n v="1.2789780000000001E-3"/>
    <n v="1.5136699999999999E-4"/>
    <n v="1.6570500000000001E-4"/>
    <n v="0"/>
    <n v="0"/>
    <n v="3.4261300000000002E-4"/>
    <n v="0"/>
    <n v="0"/>
    <n v="4.9894880000000003E-3"/>
    <n v="4.3564299999999999E-4"/>
    <n v="1.2789780000000001E-3"/>
    <n v="1.5136699999999999E-4"/>
    <n v="5.0831800000000001E-4"/>
    <n v="7.3637729999999997E-3"/>
    <n v="130569.7258"/>
  </r>
  <r>
    <n v="34370"/>
    <x v="37"/>
    <x v="37"/>
    <b v="1"/>
    <n v="0.29874925600000002"/>
    <x v="0"/>
    <x v="0"/>
    <x v="4"/>
    <x v="0"/>
    <x v="1"/>
    <x v="0"/>
    <n v="12.84951111"/>
    <x v="0"/>
    <n v="1.4820799999999999E-4"/>
    <n v="1.9007200000000001E-4"/>
    <n v="0"/>
    <n v="0"/>
    <n v="0"/>
    <n v="1.158854E-3"/>
    <n v="5.8676299999999999E-5"/>
    <n v="2.5695900000000002E-4"/>
    <n v="1.98693E-5"/>
    <n v="4.6627900000000001E-5"/>
    <n v="0"/>
    <n v="0"/>
    <n v="9.6322400000000005E-5"/>
    <n v="0"/>
    <n v="0"/>
    <n v="1.158854E-3"/>
    <n v="5.8676299999999999E-5"/>
    <n v="2.5695900000000002E-4"/>
    <n v="1.98693E-5"/>
    <n v="1.4295000000000001E-4"/>
    <n v="1.6373080000000001E-3"/>
    <n v="37343.656969999996"/>
  </r>
  <r>
    <n v="34371"/>
    <x v="37"/>
    <x v="37"/>
    <b v="1"/>
    <n v="0.95432607199999997"/>
    <x v="0"/>
    <x v="0"/>
    <x v="5"/>
    <x v="0"/>
    <x v="1"/>
    <x v="0"/>
    <n v="20.484074069999998"/>
    <x v="0"/>
    <n v="5.0759700000000004E-4"/>
    <n v="5.86273E-4"/>
    <n v="0"/>
    <n v="0"/>
    <n v="0"/>
    <n v="3.8382770000000002E-3"/>
    <n v="1.40925E-4"/>
    <n v="6.7519300000000004E-4"/>
    <n v="6.2448500000000004E-5"/>
    <n v="9.7010500000000002E-5"/>
    <n v="0"/>
    <n v="0"/>
    <n v="1.8882E-4"/>
    <n v="0"/>
    <n v="0"/>
    <n v="3.8382770000000002E-3"/>
    <n v="1.40925E-4"/>
    <n v="6.7519300000000004E-4"/>
    <n v="6.2448500000000004E-5"/>
    <n v="2.8582999999999999E-4"/>
    <n v="5.0026649999999999E-3"/>
    <n v="71574.455369999996"/>
  </r>
  <r>
    <n v="34373"/>
    <x v="37"/>
    <x v="37"/>
    <b v="1"/>
    <n v="0.55594026500000004"/>
    <x v="0"/>
    <x v="0"/>
    <x v="6"/>
    <x v="0"/>
    <x v="0"/>
    <x v="0"/>
    <n v="13.780154319999999"/>
    <x v="0"/>
    <n v="1.8806500000000001E-4"/>
    <n v="2.7381999999999998E-4"/>
    <n v="0"/>
    <n v="0"/>
    <n v="0"/>
    <n v="1.756652E-3"/>
    <n v="6.7099200000000003E-5"/>
    <n v="3.02684E-4"/>
    <n v="3.6995700000000002E-5"/>
    <n v="6.4317000000000001E-5"/>
    <n v="0"/>
    <n v="0"/>
    <n v="1.2487699999999999E-4"/>
    <n v="0"/>
    <n v="0"/>
    <n v="1.756652E-3"/>
    <n v="6.7099200000000003E-5"/>
    <n v="3.02684E-4"/>
    <n v="3.6995700000000002E-5"/>
    <n v="1.89194E-4"/>
    <n v="2.3526200000000001E-3"/>
    <n v="50034.623809999997"/>
  </r>
  <r>
    <n v="42214"/>
    <x v="37"/>
    <x v="37"/>
    <b v="1"/>
    <n v="1.7620470690000001"/>
    <x v="0"/>
    <x v="0"/>
    <x v="7"/>
    <x v="1"/>
    <x v="1"/>
    <x v="0"/>
    <n v="17.324735449999999"/>
    <x v="1"/>
    <n v="2.08428E-4"/>
    <n v="2.5588299999999999E-4"/>
    <n v="0"/>
    <n v="0"/>
    <n v="0"/>
    <n v="1.32362E-3"/>
    <n v="1.05367E-4"/>
    <n v="4.1222999999999997E-4"/>
    <n v="1.17157E-4"/>
    <n v="1.3758299999999999E-4"/>
    <n v="9.1437899999999994E-5"/>
    <n v="0"/>
    <n v="0"/>
    <n v="0"/>
    <n v="0"/>
    <n v="1.4150580000000001E-3"/>
    <n v="1.05367E-4"/>
    <n v="4.1222999999999997E-4"/>
    <n v="1.17157E-4"/>
    <n v="1.3758299999999999E-4"/>
    <n v="2.1874110000000002E-3"/>
    <n v="37002.988449999997"/>
  </r>
  <r>
    <n v="51971"/>
    <x v="37"/>
    <x v="37"/>
    <b v="0"/>
    <n v="15.423507109999999"/>
    <x v="0"/>
    <x v="0"/>
    <x v="8"/>
    <x v="1"/>
    <x v="0"/>
    <x v="0"/>
    <n v="37.733838380000002"/>
    <x v="1"/>
    <n v="1.0526330000000001E-3"/>
    <n v="1.3015609999999999E-3"/>
    <n v="0"/>
    <n v="0"/>
    <n v="0"/>
    <n v="7.6667580000000001E-3"/>
    <n v="2.3170600000000001E-4"/>
    <n v="1.2111559999999999E-3"/>
    <n v="1.498852E-3"/>
    <n v="3.1371699999999998E-4"/>
    <n v="0"/>
    <n v="0"/>
    <n v="0"/>
    <n v="0"/>
    <n v="0"/>
    <n v="7.6667580000000001E-3"/>
    <n v="2.3170600000000001E-4"/>
    <n v="1.2111559999999999E-3"/>
    <n v="1.498852E-3"/>
    <n v="3.1371699999999998E-4"/>
    <n v="1.0922042999999999E-2"/>
    <n v="84829.289099999995"/>
  </r>
  <r>
    <n v="62361"/>
    <x v="37"/>
    <x v="37"/>
    <b v="1"/>
    <n v="0.23844531599999999"/>
    <x v="0"/>
    <x v="0"/>
    <x v="9"/>
    <x v="0"/>
    <x v="0"/>
    <x v="0"/>
    <n v="21.55308333"/>
    <x v="0"/>
    <n v="5.1885899999999999E-4"/>
    <n v="6.19263E-4"/>
    <n v="0"/>
    <n v="0"/>
    <n v="0"/>
    <n v="4.2443890000000003E-3"/>
    <n v="3.8755799999999998E-4"/>
    <n v="2.8730299999999998E-4"/>
    <n v="2.45281E-5"/>
    <n v="1.70867E-4"/>
    <n v="0"/>
    <n v="1.46093E-4"/>
    <n v="0"/>
    <n v="0"/>
    <n v="0"/>
    <n v="4.2443890000000003E-3"/>
    <n v="5.33651E-4"/>
    <n v="2.8730299999999998E-4"/>
    <n v="2.45281E-5"/>
    <n v="1.70867E-4"/>
    <n v="5.2607360000000002E-3"/>
    <n v="71533.594840000005"/>
  </r>
  <r>
    <n v="68318"/>
    <x v="37"/>
    <x v="37"/>
    <b v="1"/>
    <n v="1.2174150029999999"/>
    <x v="0"/>
    <x v="0"/>
    <x v="10"/>
    <x v="1"/>
    <x v="0"/>
    <x v="0"/>
    <n v="24.43"/>
    <x v="1"/>
    <n v="9.4891100000000004E-5"/>
    <n v="1.1967400000000001E-4"/>
    <n v="0"/>
    <n v="0"/>
    <n v="0"/>
    <n v="6.5477299999999999E-4"/>
    <n v="2.3297000000000001E-5"/>
    <n v="1.72564E-4"/>
    <n v="1.1648499999999999E-4"/>
    <n v="2.3631599999999999E-5"/>
    <n v="0"/>
    <n v="0"/>
    <n v="2.4070099999999998E-5"/>
    <n v="0"/>
    <n v="0"/>
    <n v="6.5477299999999999E-4"/>
    <n v="2.3297000000000001E-5"/>
    <n v="1.72564E-4"/>
    <n v="1.1648499999999999E-4"/>
    <n v="4.7701699999999998E-5"/>
    <n v="1.01482E-3"/>
    <n v="12174.150030000001"/>
  </r>
  <r>
    <n v="81252"/>
    <x v="37"/>
    <x v="37"/>
    <b v="1"/>
    <n v="0.47343086400000001"/>
    <x v="0"/>
    <x v="0"/>
    <x v="11"/>
    <x v="0"/>
    <x v="0"/>
    <x v="0"/>
    <n v="11.471936510000001"/>
    <x v="0"/>
    <n v="2.9855300000000001E-4"/>
    <n v="3.8115700000000002E-4"/>
    <n v="0"/>
    <n v="0"/>
    <n v="0"/>
    <n v="2.1418219999999998E-3"/>
    <n v="3.4473799999999998E-4"/>
    <n v="4.5282299999999998E-4"/>
    <n v="4.79284E-5"/>
    <n v="1.54263E-4"/>
    <n v="0"/>
    <n v="0"/>
    <n v="1.01511E-4"/>
    <n v="0"/>
    <n v="0"/>
    <n v="2.1418219999999998E-3"/>
    <n v="3.4473799999999998E-4"/>
    <n v="4.5282299999999998E-4"/>
    <n v="4.79284E-5"/>
    <n v="2.5577400000000001E-4"/>
    <n v="3.2430860000000001E-3"/>
    <n v="82850.401150000005"/>
  </r>
  <r>
    <n v="34366"/>
    <x v="38"/>
    <x v="38"/>
    <b v="1"/>
    <n v="1.3191171639999999"/>
    <x v="0"/>
    <x v="0"/>
    <x v="0"/>
    <x v="0"/>
    <x v="0"/>
    <x v="0"/>
    <n v="13.67968254"/>
    <x v="0"/>
    <n v="2.07111E-4"/>
    <n v="2.43262E-4"/>
    <n v="0"/>
    <n v="0"/>
    <n v="0"/>
    <n v="1.0929589999999999E-3"/>
    <n v="1.16501E-4"/>
    <n v="5.3403299999999995E-4"/>
    <n v="8.0255599999999998E-5"/>
    <n v="7.2478799999999995E-5"/>
    <n v="0"/>
    <n v="1.3468E-4"/>
    <n v="1.24115E-4"/>
    <n v="0"/>
    <n v="0"/>
    <n v="1.0929589999999999E-3"/>
    <n v="2.5118200000000002E-4"/>
    <n v="5.3403299999999995E-4"/>
    <n v="8.0255599999999998E-5"/>
    <n v="1.96594E-4"/>
    <n v="2.1550359999999999E-3"/>
    <n v="46169.100729999998"/>
  </r>
  <r>
    <n v="34367"/>
    <x v="38"/>
    <x v="38"/>
    <b v="1"/>
    <n v="2.3970843949999998"/>
    <x v="0"/>
    <x v="0"/>
    <x v="1"/>
    <x v="0"/>
    <x v="1"/>
    <x v="0"/>
    <n v="10.64824879"/>
    <x v="0"/>
    <n v="3.78477E-4"/>
    <n v="4.6188700000000002E-4"/>
    <n v="0"/>
    <n v="0"/>
    <n v="0"/>
    <n v="2.191864E-3"/>
    <n v="1.6158399999999999E-4"/>
    <n v="1.045732E-3"/>
    <n v="1.47544E-4"/>
    <n v="1.6278899999999999E-4"/>
    <n v="0"/>
    <n v="0"/>
    <n v="2.9679100000000003E-4"/>
    <n v="0"/>
    <n v="0"/>
    <n v="2.191864E-3"/>
    <n v="1.6158399999999999E-4"/>
    <n v="1.045732E-3"/>
    <n v="1.47544E-4"/>
    <n v="4.5958000000000001E-4"/>
    <n v="4.0063269999999996E-3"/>
    <n v="110265.88219999999"/>
  </r>
  <r>
    <n v="34368"/>
    <x v="38"/>
    <x v="38"/>
    <b v="1"/>
    <n v="0.81784278099999996"/>
    <x v="0"/>
    <x v="0"/>
    <x v="2"/>
    <x v="0"/>
    <x v="0"/>
    <x v="0"/>
    <n v="12.15974295"/>
    <x v="0"/>
    <n v="2.00206E-4"/>
    <n v="2.6234899999999999E-4"/>
    <n v="0"/>
    <n v="0"/>
    <n v="0"/>
    <n v="1.2991459999999999E-3"/>
    <n v="1.7483900000000001E-4"/>
    <n v="3.7350600000000001E-4"/>
    <n v="5.5090999999999998E-5"/>
    <n v="2.07047E-4"/>
    <n v="0"/>
    <n v="1.63893E-4"/>
    <n v="0"/>
    <n v="0"/>
    <n v="0"/>
    <n v="1.2991459999999999E-3"/>
    <n v="3.3873200000000001E-4"/>
    <n v="3.7350600000000001E-4"/>
    <n v="5.5090999999999998E-5"/>
    <n v="2.07047E-4"/>
    <n v="2.2735059999999998E-3"/>
    <n v="54795.466330000003"/>
  </r>
  <r>
    <n v="34369"/>
    <x v="38"/>
    <x v="38"/>
    <b v="1"/>
    <n v="2.2512021679999998"/>
    <x v="0"/>
    <x v="0"/>
    <x v="3"/>
    <x v="0"/>
    <x v="0"/>
    <x v="0"/>
    <n v="12.639080460000001"/>
    <x v="0"/>
    <n v="5.4522499999999998E-4"/>
    <n v="6.5309700000000005E-4"/>
    <n v="0"/>
    <n v="0"/>
    <n v="0"/>
    <n v="3.2567300000000002E-3"/>
    <n v="4.3564299999999999E-4"/>
    <n v="1.2789780000000001E-3"/>
    <n v="1.51345E-4"/>
    <n v="1.6568400000000001E-4"/>
    <n v="0"/>
    <n v="0"/>
    <n v="3.4261300000000002E-4"/>
    <n v="0"/>
    <n v="0"/>
    <n v="3.2567300000000002E-3"/>
    <n v="4.3564299999999999E-4"/>
    <n v="1.2789780000000001E-3"/>
    <n v="1.51345E-4"/>
    <n v="5.08297E-4"/>
    <n v="5.6309929999999999E-3"/>
    <n v="130569.7258"/>
  </r>
  <r>
    <n v="34370"/>
    <x v="38"/>
    <x v="38"/>
    <b v="1"/>
    <n v="0.29874925600000002"/>
    <x v="0"/>
    <x v="0"/>
    <x v="4"/>
    <x v="0"/>
    <x v="1"/>
    <x v="0"/>
    <n v="10.74953333"/>
    <x v="0"/>
    <n v="1.2823199999999999E-4"/>
    <n v="1.58185E-4"/>
    <n v="0"/>
    <n v="0"/>
    <n v="0"/>
    <n v="8.9127599999999998E-4"/>
    <n v="5.8676299999999999E-5"/>
    <n v="2.5695900000000002E-4"/>
    <n v="1.98665E-5"/>
    <n v="4.6627900000000001E-5"/>
    <n v="0"/>
    <n v="0"/>
    <n v="9.6322400000000005E-5"/>
    <n v="0"/>
    <n v="0"/>
    <n v="8.9127599999999998E-4"/>
    <n v="5.8676299999999999E-5"/>
    <n v="2.5695900000000002E-4"/>
    <n v="1.98665E-5"/>
    <n v="1.4295000000000001E-4"/>
    <n v="1.369725E-3"/>
    <n v="37343.656969999996"/>
  </r>
  <r>
    <n v="34371"/>
    <x v="38"/>
    <x v="38"/>
    <b v="1"/>
    <n v="0.95432607199999997"/>
    <x v="0"/>
    <x v="0"/>
    <x v="5"/>
    <x v="0"/>
    <x v="1"/>
    <x v="0"/>
    <n v="15.6202963"/>
    <x v="0"/>
    <n v="3.9207499999999998E-4"/>
    <n v="4.44719E-4"/>
    <n v="0"/>
    <n v="0"/>
    <n v="0"/>
    <n v="2.6511310000000001E-3"/>
    <n v="1.40925E-4"/>
    <n v="6.7519300000000004E-4"/>
    <n v="6.1752000000000001E-5"/>
    <n v="9.7010500000000002E-5"/>
    <n v="0"/>
    <n v="0"/>
    <n v="1.8882E-4"/>
    <n v="0"/>
    <n v="0"/>
    <n v="2.6511310000000001E-3"/>
    <n v="1.40925E-4"/>
    <n v="6.7519300000000004E-4"/>
    <n v="6.1752000000000001E-5"/>
    <n v="2.8582999999999999E-4"/>
    <n v="3.8148230000000002E-3"/>
    <n v="71574.455369999996"/>
  </r>
  <r>
    <n v="34373"/>
    <x v="38"/>
    <x v="38"/>
    <b v="1"/>
    <n v="0.55594026500000004"/>
    <x v="0"/>
    <x v="0"/>
    <x v="6"/>
    <x v="0"/>
    <x v="0"/>
    <x v="0"/>
    <n v="11.002839509999999"/>
    <x v="0"/>
    <n v="1.6018E-4"/>
    <n v="2.1731499999999999E-4"/>
    <n v="0"/>
    <n v="0"/>
    <n v="0"/>
    <n v="1.2824780000000001E-3"/>
    <n v="6.7099200000000003E-5"/>
    <n v="3.02684E-4"/>
    <n v="3.7011500000000003E-5"/>
    <n v="6.4317000000000001E-5"/>
    <n v="0"/>
    <n v="0"/>
    <n v="1.2487699999999999E-4"/>
    <n v="0"/>
    <n v="0"/>
    <n v="1.2824780000000001E-3"/>
    <n v="6.7099200000000003E-5"/>
    <n v="3.02684E-4"/>
    <n v="3.7011500000000003E-5"/>
    <n v="1.89194E-4"/>
    <n v="1.878462E-3"/>
    <n v="50034.623809999997"/>
  </r>
  <r>
    <n v="42214"/>
    <x v="38"/>
    <x v="38"/>
    <b v="0"/>
    <n v="1.7620470690000001"/>
    <x v="0"/>
    <x v="0"/>
    <x v="7"/>
    <x v="1"/>
    <x v="1"/>
    <x v="0"/>
    <n v="17.97142857"/>
    <x v="1"/>
    <n v="2.12282E-4"/>
    <n v="2.5940700000000002E-4"/>
    <n v="0"/>
    <n v="0"/>
    <n v="0"/>
    <n v="1.286761E-3"/>
    <n v="1.05367E-4"/>
    <n v="4.1222999999999997E-4"/>
    <n v="1.17157E-4"/>
    <n v="1.3758299999999999E-4"/>
    <n v="2.09965E-4"/>
    <n v="0"/>
    <n v="0"/>
    <n v="0"/>
    <n v="0"/>
    <n v="1.496725E-3"/>
    <n v="1.05367E-4"/>
    <n v="4.1222999999999997E-4"/>
    <n v="1.17157E-4"/>
    <n v="1.3758299999999999E-4"/>
    <n v="2.2690620000000001E-3"/>
    <n v="37002.988449999997"/>
  </r>
  <r>
    <n v="51971"/>
    <x v="38"/>
    <x v="38"/>
    <b v="1"/>
    <n v="15.423507109999999"/>
    <x v="0"/>
    <x v="0"/>
    <x v="8"/>
    <x v="1"/>
    <x v="0"/>
    <x v="0"/>
    <n v="45.361111110000003"/>
    <x v="1"/>
    <n v="1.401792E-3"/>
    <n v="1.5646519999999999E-3"/>
    <n v="0"/>
    <n v="0"/>
    <n v="0"/>
    <n v="9.9693439999999998E-3"/>
    <n v="2.3170600000000001E-4"/>
    <n v="1.2111559999999999E-3"/>
    <n v="1.4039759999999999E-3"/>
    <n v="3.1371699999999998E-4"/>
    <n v="0"/>
    <n v="0"/>
    <n v="0"/>
    <n v="0"/>
    <n v="0"/>
    <n v="9.9693439999999998E-3"/>
    <n v="2.3170600000000001E-4"/>
    <n v="1.2111559999999999E-3"/>
    <n v="1.4039759999999999E-3"/>
    <n v="3.1371699999999998E-4"/>
    <n v="1.3129752999999999E-2"/>
    <n v="84829.289099999995"/>
  </r>
  <r>
    <n v="62361"/>
    <x v="38"/>
    <x v="38"/>
    <b v="1"/>
    <n v="0.23844531599999999"/>
    <x v="0"/>
    <x v="0"/>
    <x v="9"/>
    <x v="0"/>
    <x v="0"/>
    <x v="0"/>
    <n v="10.76271296"/>
    <x v="0"/>
    <n v="2.6523399999999999E-4"/>
    <n v="3.0540500000000002E-4"/>
    <n v="0"/>
    <n v="0"/>
    <n v="0"/>
    <n v="1.60995E-3"/>
    <n v="3.8755799999999998E-4"/>
    <n v="2.8730299999999998E-4"/>
    <n v="2.5224100000000001E-5"/>
    <n v="1.70865E-4"/>
    <n v="0"/>
    <n v="1.46093E-4"/>
    <n v="0"/>
    <n v="0"/>
    <n v="0"/>
    <n v="1.60995E-3"/>
    <n v="5.33651E-4"/>
    <n v="2.8730299999999998E-4"/>
    <n v="2.5224100000000001E-5"/>
    <n v="1.70865E-4"/>
    <n v="2.6269930000000002E-3"/>
    <n v="71533.594840000005"/>
  </r>
  <r>
    <n v="68318"/>
    <x v="38"/>
    <x v="38"/>
    <b v="1"/>
    <n v="1.2174150029999999"/>
    <x v="0"/>
    <x v="0"/>
    <x v="10"/>
    <x v="1"/>
    <x v="0"/>
    <x v="0"/>
    <n v="24.53916667"/>
    <x v="1"/>
    <n v="9.6629699999999994E-5"/>
    <n v="1.20214E-4"/>
    <n v="0"/>
    <n v="0"/>
    <n v="0"/>
    <n v="6.5930800000000005E-4"/>
    <n v="2.3297000000000001E-5"/>
    <n v="1.72564E-4"/>
    <n v="1.1647299999999999E-4"/>
    <n v="2.3631599999999999E-5"/>
    <n v="0"/>
    <n v="0"/>
    <n v="2.4070099999999998E-5"/>
    <n v="0"/>
    <n v="0"/>
    <n v="6.5930800000000005E-4"/>
    <n v="2.3297000000000001E-5"/>
    <n v="1.72564E-4"/>
    <n v="1.1647299999999999E-4"/>
    <n v="4.7701699999999998E-5"/>
    <n v="1.019355E-3"/>
    <n v="12174.150030000001"/>
  </r>
  <r>
    <n v="81252"/>
    <x v="38"/>
    <x v="38"/>
    <b v="1"/>
    <n v="0.47343086400000001"/>
    <x v="0"/>
    <x v="0"/>
    <x v="11"/>
    <x v="0"/>
    <x v="0"/>
    <x v="0"/>
    <n v="11.42231746"/>
    <x v="0"/>
    <n v="3.0534799999999999E-4"/>
    <n v="3.7948600000000001E-4"/>
    <n v="0"/>
    <n v="0"/>
    <n v="0"/>
    <n v="2.1278400000000002E-3"/>
    <n v="3.4473799999999998E-4"/>
    <n v="4.5282299999999998E-4"/>
    <n v="4.7883500000000003E-5"/>
    <n v="1.54263E-4"/>
    <n v="0"/>
    <n v="0"/>
    <n v="1.01511E-4"/>
    <n v="0"/>
    <n v="0"/>
    <n v="2.1278400000000002E-3"/>
    <n v="3.4473799999999998E-4"/>
    <n v="4.5282299999999998E-4"/>
    <n v="4.7883500000000003E-5"/>
    <n v="2.5577400000000001E-4"/>
    <n v="3.2290579999999999E-3"/>
    <n v="82850.401150000005"/>
  </r>
  <r>
    <n v="34366"/>
    <x v="39"/>
    <x v="39"/>
    <b v="1"/>
    <n v="1.3191171639999999"/>
    <x v="0"/>
    <x v="0"/>
    <x v="0"/>
    <x v="0"/>
    <x v="0"/>
    <x v="0"/>
    <n v="17.334682539999999"/>
    <x v="0"/>
    <n v="2.3037599999999999E-4"/>
    <n v="2.62656E-4"/>
    <n v="0"/>
    <n v="0"/>
    <n v="0"/>
    <n v="7.5970900000000001E-4"/>
    <n v="1.16501E-4"/>
    <n v="5.0031299999999995E-4"/>
    <n v="8.2843700000000001E-5"/>
    <n v="7.2491300000000002E-5"/>
    <n v="9.4018699999999999E-4"/>
    <n v="1.3468E-4"/>
    <n v="1.2412799999999999E-4"/>
    <n v="0"/>
    <n v="0"/>
    <n v="1.699896E-3"/>
    <n v="2.5118200000000002E-4"/>
    <n v="5.0031299999999995E-4"/>
    <n v="8.2843700000000001E-5"/>
    <n v="1.9661900000000001E-4"/>
    <n v="2.7308279999999998E-3"/>
    <n v="46169.100729999998"/>
  </r>
  <r>
    <n v="34367"/>
    <x v="39"/>
    <x v="39"/>
    <b v="1"/>
    <n v="2.3970843949999998"/>
    <x v="0"/>
    <x v="0"/>
    <x v="1"/>
    <x v="0"/>
    <x v="1"/>
    <x v="0"/>
    <n v="18.519323669999999"/>
    <x v="0"/>
    <n v="5.60265E-4"/>
    <n v="6.7167500000000005E-4"/>
    <n v="0"/>
    <n v="0"/>
    <n v="0"/>
    <n v="2.4820440000000001E-3"/>
    <n v="1.6158399999999999E-4"/>
    <n v="9.7927600000000006E-4"/>
    <n v="1.5154200000000001E-4"/>
    <n v="1.6278899999999999E-4"/>
    <n v="2.7337360000000001E-3"/>
    <n v="0"/>
    <n v="2.9676799999999999E-4"/>
    <n v="0"/>
    <n v="0"/>
    <n v="5.2157799999999997E-3"/>
    <n v="1.6158399999999999E-4"/>
    <n v="9.7927600000000006E-4"/>
    <n v="1.5154200000000001E-4"/>
    <n v="4.5955699999999998E-4"/>
    <n v="6.9677619999999997E-3"/>
    <n v="110265.88219999999"/>
  </r>
  <r>
    <n v="34368"/>
    <x v="39"/>
    <x v="39"/>
    <b v="1"/>
    <n v="0.81784278099999996"/>
    <x v="0"/>
    <x v="0"/>
    <x v="2"/>
    <x v="0"/>
    <x v="0"/>
    <x v="0"/>
    <n v="18.07545605"/>
    <x v="0"/>
    <n v="2.7271199999999999E-4"/>
    <n v="3.5552000000000001E-4"/>
    <n v="0"/>
    <n v="0"/>
    <n v="0"/>
    <n v="1.699077E-3"/>
    <n v="1.7483900000000001E-4"/>
    <n v="3.4167699999999997E-4"/>
    <n v="5.5075499999999998E-5"/>
    <n v="2.07047E-4"/>
    <n v="7.3797299999999995E-4"/>
    <n v="1.63893E-4"/>
    <n v="0"/>
    <n v="0"/>
    <n v="0"/>
    <n v="2.4370500000000001E-3"/>
    <n v="3.3873200000000001E-4"/>
    <n v="3.4167699999999997E-4"/>
    <n v="5.5075499999999998E-5"/>
    <n v="2.07047E-4"/>
    <n v="3.3795660000000001E-3"/>
    <n v="54795.466330000003"/>
  </r>
  <r>
    <n v="34369"/>
    <x v="39"/>
    <x v="39"/>
    <b v="1"/>
    <n v="2.2512021679999998"/>
    <x v="0"/>
    <x v="0"/>
    <x v="3"/>
    <x v="0"/>
    <x v="0"/>
    <x v="0"/>
    <n v="19.041714559999999"/>
    <x v="0"/>
    <n v="7.6116499999999995E-4"/>
    <n v="9.1668700000000001E-4"/>
    <n v="0"/>
    <n v="0"/>
    <n v="0"/>
    <n v="4.747523E-3"/>
    <n v="4.3564299999999999E-4"/>
    <n v="1.182661E-3"/>
    <n v="1.5126000000000001E-4"/>
    <n v="1.6570500000000001E-4"/>
    <n v="1.4581259999999999E-3"/>
    <n v="0"/>
    <n v="3.4261300000000002E-4"/>
    <n v="0"/>
    <n v="0"/>
    <n v="6.2056489999999997E-3"/>
    <n v="4.3564299999999999E-4"/>
    <n v="1.182661E-3"/>
    <n v="1.5126000000000001E-4"/>
    <n v="5.0831800000000001E-4"/>
    <n v="8.4835099999999997E-3"/>
    <n v="130569.7258"/>
  </r>
  <r>
    <n v="34370"/>
    <x v="39"/>
    <x v="39"/>
    <b v="1"/>
    <n v="0.29874925600000002"/>
    <x v="0"/>
    <x v="0"/>
    <x v="4"/>
    <x v="0"/>
    <x v="1"/>
    <x v="0"/>
    <n v="18.02391111"/>
    <x v="0"/>
    <n v="1.8337799999999999E-4"/>
    <n v="2.24708E-4"/>
    <n v="0"/>
    <n v="0"/>
    <n v="0"/>
    <n v="9.9797100000000006E-4"/>
    <n v="5.8676299999999999E-5"/>
    <n v="2.3797E-4"/>
    <n v="1.98693E-5"/>
    <n v="4.6627900000000001E-5"/>
    <n v="8.39206E-4"/>
    <n v="0"/>
    <n v="9.6322400000000005E-5"/>
    <n v="0"/>
    <n v="0"/>
    <n v="1.837177E-3"/>
    <n v="5.8676299999999999E-5"/>
    <n v="2.3797E-4"/>
    <n v="1.98693E-5"/>
    <n v="1.4295000000000001E-4"/>
    <n v="2.29664E-3"/>
    <n v="37343.656969999996"/>
  </r>
  <r>
    <n v="34371"/>
    <x v="39"/>
    <x v="39"/>
    <b v="1"/>
    <n v="0.95432607199999997"/>
    <x v="0"/>
    <x v="0"/>
    <x v="5"/>
    <x v="0"/>
    <x v="1"/>
    <x v="0"/>
    <n v="31.293555560000001"/>
    <x v="0"/>
    <n v="6.3461500000000005E-4"/>
    <n v="7.1743200000000005E-4"/>
    <n v="0"/>
    <n v="0"/>
    <n v="0"/>
    <n v="3.0180070000000001E-3"/>
    <n v="1.40925E-4"/>
    <n v="6.3167599999999996E-4"/>
    <n v="6.2421400000000005E-5"/>
    <n v="9.7010500000000002E-5"/>
    <n v="3.5037290000000001E-3"/>
    <n v="0"/>
    <n v="1.8882E-4"/>
    <n v="0"/>
    <n v="0"/>
    <n v="6.5217360000000002E-3"/>
    <n v="1.40925E-4"/>
    <n v="6.3167599999999996E-4"/>
    <n v="6.2421400000000005E-5"/>
    <n v="2.8582999999999999E-4"/>
    <n v="7.6425800000000004E-3"/>
    <n v="71574.455369999996"/>
  </r>
  <r>
    <n v="34373"/>
    <x v="39"/>
    <x v="39"/>
    <b v="1"/>
    <n v="0.55594026500000004"/>
    <x v="0"/>
    <x v="0"/>
    <x v="6"/>
    <x v="0"/>
    <x v="0"/>
    <x v="0"/>
    <n v="17.448919750000002"/>
    <x v="0"/>
    <n v="2.2746999999999999E-4"/>
    <n v="3.1138999999999998E-4"/>
    <n v="0"/>
    <n v="0"/>
    <n v="0"/>
    <n v="1.703738E-3"/>
    <n v="6.7099200000000003E-5"/>
    <n v="2.7389800000000001E-4"/>
    <n v="3.69852E-5"/>
    <n v="6.4317000000000001E-5"/>
    <n v="7.08057E-4"/>
    <n v="0"/>
    <n v="1.2487699999999999E-4"/>
    <n v="0"/>
    <n v="0"/>
    <n v="2.4117940000000001E-3"/>
    <n v="6.7099200000000003E-5"/>
    <n v="2.7389800000000001E-4"/>
    <n v="3.69852E-5"/>
    <n v="1.89194E-4"/>
    <n v="2.978971E-3"/>
    <n v="50034.623809999997"/>
  </r>
  <r>
    <n v="42214"/>
    <x v="39"/>
    <x v="39"/>
    <b v="1"/>
    <n v="1.7620470690000001"/>
    <x v="0"/>
    <x v="0"/>
    <x v="7"/>
    <x v="1"/>
    <x v="1"/>
    <x v="0"/>
    <n v="17.37698413"/>
    <x v="1"/>
    <n v="2.1078000000000001E-4"/>
    <n v="2.5031100000000002E-4"/>
    <n v="0"/>
    <n v="0"/>
    <n v="0"/>
    <n v="1.2310960000000001E-3"/>
    <n v="1.05367E-4"/>
    <n v="3.8949999999999998E-4"/>
    <n v="1.1759199999999999E-4"/>
    <n v="1.3758299999999999E-4"/>
    <n v="2.1288700000000001E-4"/>
    <n v="0"/>
    <n v="0"/>
    <n v="0"/>
    <n v="0"/>
    <n v="1.4439839999999999E-3"/>
    <n v="1.05367E-4"/>
    <n v="3.8949999999999998E-4"/>
    <n v="1.1759199999999999E-4"/>
    <n v="1.3758299999999999E-4"/>
    <n v="2.1940079999999999E-3"/>
    <n v="37002.988449999997"/>
  </r>
  <r>
    <n v="51971"/>
    <x v="39"/>
    <x v="39"/>
    <b v="1"/>
    <n v="15.423507109999999"/>
    <x v="0"/>
    <x v="0"/>
    <x v="8"/>
    <x v="1"/>
    <x v="0"/>
    <x v="0"/>
    <n v="35.29090909"/>
    <x v="1"/>
    <n v="9.9761899999999994E-4"/>
    <n v="1.217295E-3"/>
    <n v="0"/>
    <n v="0"/>
    <n v="0"/>
    <n v="7.0326010000000003E-3"/>
    <n v="2.3170600000000001E-4"/>
    <n v="1.1472730000000001E-3"/>
    <n v="1.4897879999999999E-3"/>
    <n v="3.1371699999999998E-4"/>
    <n v="0"/>
    <n v="0"/>
    <n v="0"/>
    <n v="0"/>
    <n v="0"/>
    <n v="7.0326010000000003E-3"/>
    <n v="2.3170600000000001E-4"/>
    <n v="1.1472730000000001E-3"/>
    <n v="1.4897879999999999E-3"/>
    <n v="3.1371699999999998E-4"/>
    <n v="1.0214938E-2"/>
    <n v="84829.289099999995"/>
  </r>
  <r>
    <n v="62361"/>
    <x v="39"/>
    <x v="39"/>
    <b v="1"/>
    <n v="0.23844531599999999"/>
    <x v="0"/>
    <x v="0"/>
    <x v="9"/>
    <x v="0"/>
    <x v="0"/>
    <x v="0"/>
    <n v="33.371787040000001"/>
    <x v="0"/>
    <n v="6.61219E-4"/>
    <n v="7.6024600000000001E-4"/>
    <n v="0"/>
    <n v="0"/>
    <n v="0"/>
    <n v="3.2966879999999999E-3"/>
    <n v="3.8755799999999998E-4"/>
    <n v="2.4637200000000002E-4"/>
    <n v="2.4516799999999999E-5"/>
    <n v="1.70867E-4"/>
    <n v="3.873381E-3"/>
    <n v="1.46093E-4"/>
    <n v="0"/>
    <n v="0"/>
    <n v="0"/>
    <n v="7.1700690000000003E-3"/>
    <n v="5.33651E-4"/>
    <n v="2.4637200000000002E-4"/>
    <n v="2.4516799999999999E-5"/>
    <n v="1.70867E-4"/>
    <n v="8.1454779999999994E-3"/>
    <n v="71533.594840000005"/>
  </r>
  <r>
    <n v="68318"/>
    <x v="39"/>
    <x v="39"/>
    <b v="1"/>
    <n v="1.2174150029999999"/>
    <x v="0"/>
    <x v="0"/>
    <x v="10"/>
    <x v="1"/>
    <x v="0"/>
    <x v="0"/>
    <n v="29.15361111"/>
    <x v="1"/>
    <n v="1.0461100000000001E-4"/>
    <n v="1.2585799999999999E-4"/>
    <n v="0"/>
    <n v="0"/>
    <n v="0"/>
    <n v="5.3151499999999998E-4"/>
    <n v="2.3297000000000001E-5"/>
    <n v="1.6337900000000001E-4"/>
    <n v="1.16623E-4"/>
    <n v="2.3631599999999999E-5"/>
    <n v="3.2851199999999999E-4"/>
    <n v="0"/>
    <n v="2.4070099999999998E-5"/>
    <n v="0"/>
    <n v="0"/>
    <n v="8.6002599999999995E-4"/>
    <n v="2.3297000000000001E-5"/>
    <n v="1.6337900000000001E-4"/>
    <n v="1.16623E-4"/>
    <n v="4.7701699999999998E-5"/>
    <n v="1.2110389999999999E-3"/>
    <n v="12174.150030000001"/>
  </r>
  <r>
    <n v="81252"/>
    <x v="39"/>
    <x v="39"/>
    <b v="1"/>
    <n v="0.47343086400000001"/>
    <x v="0"/>
    <x v="0"/>
    <x v="11"/>
    <x v="0"/>
    <x v="0"/>
    <x v="0"/>
    <n v="17.378492059999999"/>
    <x v="0"/>
    <n v="3.7898199999999998E-4"/>
    <n v="4.5011999999999998E-4"/>
    <n v="0"/>
    <n v="0"/>
    <n v="0"/>
    <n v="1.3796119999999999E-3"/>
    <n v="3.4473799999999998E-4"/>
    <n v="4.013E-4"/>
    <n v="4.7932900000000003E-5"/>
    <n v="1.54263E-4"/>
    <n v="2.483496E-3"/>
    <n v="0"/>
    <n v="1.01511E-4"/>
    <n v="0"/>
    <n v="0"/>
    <n v="3.8631080000000001E-3"/>
    <n v="3.4473799999999998E-4"/>
    <n v="4.013E-4"/>
    <n v="4.7932900000000003E-5"/>
    <n v="2.5577400000000001E-4"/>
    <n v="4.912853E-3"/>
    <n v="82850.401150000005"/>
  </r>
  <r>
    <n v="3235"/>
    <x v="0"/>
    <x v="0"/>
    <b v="1"/>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0"/>
    <x v="0"/>
    <b v="1"/>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0"/>
    <x v="0"/>
    <b v="1"/>
    <n v="21.70766768"/>
    <x v="1"/>
    <x v="0"/>
    <x v="13"/>
    <x v="2"/>
    <x v="0"/>
    <x v="0"/>
    <n v="235.51388890000001"/>
    <x v="2"/>
    <n v="1.2700000000000001E-3"/>
    <n v="1.4213470000000001E-3"/>
    <n v="0"/>
    <n v="0"/>
    <n v="0"/>
    <n v="2.0231300000000002E-3"/>
    <n v="9.8615500000000006E-4"/>
    <n v="4.32896E-4"/>
    <n v="1.0626940000000001E-3"/>
    <n v="3.8125300000000002E-4"/>
    <n v="5.3600000000000002E-4"/>
    <n v="9.908254E-3"/>
    <n v="2.114688E-3"/>
    <n v="0"/>
    <n v="0"/>
    <n v="2.5586939999999998E-3"/>
    <n v="1.0894409000000001E-2"/>
    <n v="4.32896E-4"/>
    <n v="1.0626940000000001E-3"/>
    <n v="2.4959409999999998E-3"/>
    <n v="1.7444428000000001E-2"/>
    <n v="21707.667679999999"/>
  </r>
  <r>
    <n v="16270"/>
    <x v="0"/>
    <x v="0"/>
    <b v="1"/>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0"/>
    <x v="0"/>
    <b v="1"/>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0"/>
    <x v="0"/>
    <b v="1"/>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73308"/>
    <x v="0"/>
    <x v="0"/>
    <b v="1"/>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3235"/>
    <x v="1"/>
    <x v="1"/>
    <b v="1"/>
    <n v="1.409134865"/>
    <x v="1"/>
    <x v="0"/>
    <x v="8"/>
    <x v="2"/>
    <x v="2"/>
    <x v="0"/>
    <n v="102.8328283"/>
    <x v="2"/>
    <n v="2.1905699999999999E-4"/>
    <n v="2.5003599999999998E-4"/>
    <n v="0"/>
    <n v="0"/>
    <n v="0"/>
    <n v="8.3751599999999995E-4"/>
    <n v="2.1449800000000001E-4"/>
    <n v="7.58622E-5"/>
    <n v="6.9518100000000001E-5"/>
    <n v="1.07983E-4"/>
    <n v="5.89268E-5"/>
    <n v="6.0150199999999996E-4"/>
    <n v="7.53614E-4"/>
    <n v="0"/>
    <n v="0"/>
    <n v="8.9644300000000002E-4"/>
    <n v="8.1599899999999998E-4"/>
    <n v="7.58622E-5"/>
    <n v="6.9518100000000001E-5"/>
    <n v="8.6159699999999997E-4"/>
    <n v="2.7194060000000002E-3"/>
    <n v="7750.2417589999995"/>
  </r>
  <r>
    <n v="3236"/>
    <x v="1"/>
    <x v="1"/>
    <b v="1"/>
    <n v="7.0713056740000004"/>
    <x v="1"/>
    <x v="0"/>
    <x v="12"/>
    <x v="2"/>
    <x v="0"/>
    <x v="0"/>
    <n v="194.30972220000001"/>
    <x v="2"/>
    <n v="7.4387200000000002E-4"/>
    <n v="8.0720399999999995E-4"/>
    <n v="0"/>
    <n v="0"/>
    <n v="0"/>
    <n v="1.332083E-3"/>
    <n v="1.1876479999999999E-3"/>
    <n v="3.6869399999999998E-4"/>
    <n v="3.4429699999999997E-4"/>
    <n v="2.1889699999999999E-4"/>
    <n v="4.8102399999999998E-4"/>
    <n v="4.0582450000000003E-3"/>
    <n v="1.385903E-3"/>
    <n v="0"/>
    <n v="0"/>
    <n v="1.813107E-3"/>
    <n v="5.2458940000000001E-3"/>
    <n v="3.6869399999999998E-4"/>
    <n v="3.4429699999999997E-4"/>
    <n v="1.6048E-3"/>
    <n v="9.3767250000000007E-3"/>
    <n v="14142.611349999999"/>
  </r>
  <r>
    <n v="3238"/>
    <x v="1"/>
    <x v="1"/>
    <b v="1"/>
    <n v="21.70766768"/>
    <x v="1"/>
    <x v="0"/>
    <x v="13"/>
    <x v="2"/>
    <x v="0"/>
    <x v="0"/>
    <n v="233.36388890000001"/>
    <x v="2"/>
    <n v="1.2632889999999999E-3"/>
    <n v="1.408454E-3"/>
    <n v="0"/>
    <n v="0"/>
    <n v="0"/>
    <n v="1.9791000000000001E-3"/>
    <n v="9.8615500000000006E-4"/>
    <n v="4.32896E-4"/>
    <n v="1.0635169999999999E-3"/>
    <n v="3.8125300000000002E-4"/>
    <n v="4.1931599999999998E-4"/>
    <n v="9.908254E-3"/>
    <n v="2.114688E-3"/>
    <n v="0"/>
    <n v="0"/>
    <n v="2.398416E-3"/>
    <n v="1.0894409000000001E-2"/>
    <n v="4.32896E-4"/>
    <n v="1.0635169999999999E-3"/>
    <n v="2.4959409999999998E-3"/>
    <n v="1.7285177999999998E-2"/>
    <n v="21707.667679999999"/>
  </r>
  <r>
    <n v="16270"/>
    <x v="1"/>
    <x v="1"/>
    <b v="1"/>
    <n v="1.47495566"/>
    <x v="1"/>
    <x v="0"/>
    <x v="10"/>
    <x v="2"/>
    <x v="0"/>
    <x v="0"/>
    <n v="87.747222219999998"/>
    <x v="2"/>
    <n v="3.2789199999999998E-4"/>
    <n v="3.9118399999999999E-4"/>
    <n v="0"/>
    <n v="0"/>
    <n v="0"/>
    <n v="1.007055E-3"/>
    <n v="3.3052599999999999E-4"/>
    <n v="2.2713099999999999E-4"/>
    <n v="7.2220100000000003E-5"/>
    <n v="1.9914299999999999E-4"/>
    <n v="4.9455199999999999E-4"/>
    <n v="6.1336699999999997E-4"/>
    <n v="1.472096E-3"/>
    <n v="0"/>
    <n v="0"/>
    <n v="1.5016070000000001E-3"/>
    <n v="9.4389400000000003E-4"/>
    <n v="2.2713099999999999E-4"/>
    <n v="7.2220100000000003E-5"/>
    <n v="1.6712389999999999E-3"/>
    <n v="4.416105E-3"/>
    <n v="14749.5566"/>
  </r>
  <r>
    <n v="16276"/>
    <x v="1"/>
    <x v="1"/>
    <b v="1"/>
    <n v="0.64493030900000003"/>
    <x v="1"/>
    <x v="0"/>
    <x v="7"/>
    <x v="2"/>
    <x v="2"/>
    <x v="0"/>
    <n v="77.419444440000007"/>
    <x v="2"/>
    <n v="2.83637E-4"/>
    <n v="3.3815000000000001E-4"/>
    <n v="0"/>
    <n v="0"/>
    <n v="0"/>
    <n v="9.3990999999999996E-4"/>
    <n v="6.2117900000000002E-4"/>
    <n v="1.21681E-4"/>
    <n v="3.1920800000000001E-5"/>
    <n v="1.7831499999999999E-4"/>
    <n v="1.2558099999999999E-4"/>
    <n v="2.7031800000000002E-4"/>
    <n v="1.288839E-3"/>
    <n v="0"/>
    <n v="0"/>
    <n v="1.065491E-3"/>
    <n v="8.9149699999999999E-4"/>
    <n v="1.21681E-4"/>
    <n v="3.1920800000000001E-5"/>
    <n v="1.467154E-3"/>
    <n v="3.577743E-3"/>
    <n v="13543.536480000001"/>
  </r>
  <r>
    <n v="96354"/>
    <x v="1"/>
    <x v="1"/>
    <b v="1"/>
    <n v="5.4775205E-2"/>
    <x v="1"/>
    <x v="0"/>
    <x v="0"/>
    <x v="0"/>
    <x v="0"/>
    <x v="0"/>
    <n v="126.3690476"/>
    <x v="3"/>
    <n v="4.9891400000000001E-5"/>
    <n v="5.5701400000000002E-5"/>
    <n v="3.4504099999999998E-4"/>
    <n v="0"/>
    <n v="0"/>
    <n v="2.1610600000000001E-4"/>
    <n v="3.4085499999999997E-5"/>
    <n v="2.3014200000000001E-5"/>
    <n v="2.6519099999999998E-6"/>
    <n v="1.73456E-4"/>
    <n v="0"/>
    <n v="3.2291800000000001E-5"/>
    <n v="0"/>
    <n v="0"/>
    <n v="0"/>
    <n v="5.6114700000000001E-4"/>
    <n v="6.6377299999999999E-5"/>
    <n v="2.3014200000000001E-5"/>
    <n v="2.6519099999999998E-6"/>
    <n v="1.73456E-4"/>
    <n v="8.26646E-4"/>
    <n v="1917.1321720000001"/>
  </r>
  <r>
    <n v="3235"/>
    <x v="2"/>
    <x v="2"/>
    <b v="1"/>
    <n v="1.409134865"/>
    <x v="1"/>
    <x v="0"/>
    <x v="8"/>
    <x v="2"/>
    <x v="2"/>
    <x v="0"/>
    <n v="102.9409091"/>
    <x v="2"/>
    <n v="2.19359E-4"/>
    <n v="2.50244E-4"/>
    <n v="0"/>
    <n v="0"/>
    <n v="0"/>
    <n v="8.3785000000000001E-4"/>
    <n v="2.1449800000000001E-4"/>
    <n v="7.58622E-5"/>
    <n v="6.9518100000000001E-5"/>
    <n v="1.07983E-4"/>
    <n v="6.1451099999999999E-5"/>
    <n v="6.0150199999999996E-4"/>
    <n v="7.53614E-4"/>
    <n v="0"/>
    <n v="0"/>
    <n v="8.9930100000000003E-4"/>
    <n v="8.1599899999999998E-4"/>
    <n v="7.58622E-5"/>
    <n v="6.9518100000000001E-5"/>
    <n v="8.6159699999999997E-4"/>
    <n v="2.7222639999999998E-3"/>
    <n v="7750.2417589999995"/>
  </r>
  <r>
    <n v="3236"/>
    <x v="2"/>
    <x v="2"/>
    <b v="1"/>
    <n v="7.0713056740000004"/>
    <x v="1"/>
    <x v="0"/>
    <x v="12"/>
    <x v="2"/>
    <x v="0"/>
    <x v="0"/>
    <n v="194.64027780000001"/>
    <x v="2"/>
    <n v="7.4670800000000001E-4"/>
    <n v="8.0854699999999995E-4"/>
    <n v="0"/>
    <n v="0"/>
    <n v="0"/>
    <n v="1.337445E-3"/>
    <n v="1.1876479999999999E-3"/>
    <n v="3.6869399999999998E-4"/>
    <n v="3.4416299999999998E-4"/>
    <n v="2.1889699999999999E-4"/>
    <n v="4.91681E-4"/>
    <n v="4.0582450000000003E-3"/>
    <n v="1.385903E-3"/>
    <n v="0"/>
    <n v="0"/>
    <n v="1.8291259999999999E-3"/>
    <n v="5.2458940000000001E-3"/>
    <n v="3.6869399999999998E-4"/>
    <n v="3.4416299999999998E-4"/>
    <n v="1.6048E-3"/>
    <n v="9.3926770000000003E-3"/>
    <n v="14142.611349999999"/>
  </r>
  <r>
    <n v="3238"/>
    <x v="2"/>
    <x v="2"/>
    <b v="1"/>
    <n v="21.70766768"/>
    <x v="1"/>
    <x v="0"/>
    <x v="13"/>
    <x v="2"/>
    <x v="0"/>
    <x v="0"/>
    <n v="234.39722219999999"/>
    <x v="2"/>
    <n v="1.2690939999999999E-3"/>
    <n v="1.414429E-3"/>
    <n v="0"/>
    <n v="0"/>
    <n v="0"/>
    <n v="1.996177E-3"/>
    <n v="9.8615500000000006E-4"/>
    <n v="4.32896E-4"/>
    <n v="1.063105E-3"/>
    <n v="3.8125300000000002E-4"/>
    <n v="4.7939499999999997E-4"/>
    <n v="9.908254E-3"/>
    <n v="2.114688E-3"/>
    <n v="0"/>
    <n v="0"/>
    <n v="2.4755720000000001E-3"/>
    <n v="1.0894409000000001E-2"/>
    <n v="4.32896E-4"/>
    <n v="1.063105E-3"/>
    <n v="2.4959409999999998E-3"/>
    <n v="1.7361716999999999E-2"/>
    <n v="21707.667679999999"/>
  </r>
  <r>
    <n v="16270"/>
    <x v="2"/>
    <x v="2"/>
    <b v="1"/>
    <n v="1.47495566"/>
    <x v="1"/>
    <x v="0"/>
    <x v="10"/>
    <x v="2"/>
    <x v="0"/>
    <x v="0"/>
    <n v="87.44805556"/>
    <x v="2"/>
    <n v="3.27005E-4"/>
    <n v="3.8990299999999998E-4"/>
    <n v="0"/>
    <n v="0"/>
    <n v="0"/>
    <n v="1.0017979999999999E-3"/>
    <n v="3.3052599999999999E-4"/>
    <n v="2.2713099999999999E-4"/>
    <n v="7.2220100000000003E-5"/>
    <n v="1.9914299999999999E-4"/>
    <n v="4.8475200000000002E-4"/>
    <n v="6.1336699999999997E-4"/>
    <n v="1.472096E-3"/>
    <n v="0"/>
    <n v="0"/>
    <n v="1.486551E-3"/>
    <n v="9.4389400000000003E-4"/>
    <n v="2.2713099999999999E-4"/>
    <n v="7.2220100000000003E-5"/>
    <n v="1.6712389999999999E-3"/>
    <n v="4.4010489999999998E-3"/>
    <n v="14749.5566"/>
  </r>
  <r>
    <n v="16276"/>
    <x v="2"/>
    <x v="2"/>
    <b v="1"/>
    <n v="0.64493030900000003"/>
    <x v="1"/>
    <x v="0"/>
    <x v="7"/>
    <x v="2"/>
    <x v="2"/>
    <x v="0"/>
    <n v="77.719841270000003"/>
    <x v="2"/>
    <n v="2.8562800000000001E-4"/>
    <n v="3.3947699999999998E-4"/>
    <n v="0"/>
    <n v="0"/>
    <n v="0"/>
    <n v="9.47514E-4"/>
    <n v="6.2117900000000002E-4"/>
    <n v="1.21681E-4"/>
    <n v="3.1939200000000001E-5"/>
    <n v="1.7831499999999999E-4"/>
    <n v="1.31834E-4"/>
    <n v="2.7031800000000002E-4"/>
    <n v="1.288839E-3"/>
    <n v="0"/>
    <n v="0"/>
    <n v="1.0793479999999999E-3"/>
    <n v="8.9149699999999999E-4"/>
    <n v="1.21681E-4"/>
    <n v="3.1939200000000001E-5"/>
    <n v="1.467154E-3"/>
    <n v="3.5916250000000002E-3"/>
    <n v="13543.536480000001"/>
  </r>
  <r>
    <n v="96354"/>
    <x v="2"/>
    <x v="2"/>
    <b v="1"/>
    <n v="5.4775205E-2"/>
    <x v="1"/>
    <x v="0"/>
    <x v="0"/>
    <x v="0"/>
    <x v="0"/>
    <x v="0"/>
    <n v="126.4622222"/>
    <x v="3"/>
    <n v="4.9627499999999999E-5"/>
    <n v="5.56761E-5"/>
    <n v="3.4586300000000002E-4"/>
    <n v="0"/>
    <n v="0"/>
    <n v="2.15894E-4"/>
    <n v="3.4085499999999997E-5"/>
    <n v="2.3014200000000001E-5"/>
    <n v="2.6508800000000002E-6"/>
    <n v="1.73456E-4"/>
    <n v="0"/>
    <n v="3.2291800000000001E-5"/>
    <n v="0"/>
    <n v="0"/>
    <n v="0"/>
    <n v="5.6175699999999997E-4"/>
    <n v="6.6377299999999999E-5"/>
    <n v="2.3014200000000001E-5"/>
    <n v="2.6508800000000002E-6"/>
    <n v="1.73456E-4"/>
    <n v="8.2725599999999995E-4"/>
    <n v="1917.1321720000001"/>
  </r>
  <r>
    <n v="3235"/>
    <x v="3"/>
    <x v="3"/>
    <b v="1"/>
    <n v="1.409134865"/>
    <x v="1"/>
    <x v="0"/>
    <x v="8"/>
    <x v="2"/>
    <x v="2"/>
    <x v="0"/>
    <n v="103.4252525"/>
    <x v="2"/>
    <n v="2.20079E-4"/>
    <n v="2.5124000000000001E-4"/>
    <n v="0"/>
    <n v="0"/>
    <n v="0"/>
    <n v="8.4054799999999999E-4"/>
    <n v="2.1449800000000001E-4"/>
    <n v="7.58622E-5"/>
    <n v="6.9491400000000004E-5"/>
    <n v="1.07983E-4"/>
    <n v="7.15883E-5"/>
    <n v="6.0150199999999996E-4"/>
    <n v="7.53614E-4"/>
    <n v="0"/>
    <n v="0"/>
    <n v="9.1213600000000002E-4"/>
    <n v="8.1599899999999998E-4"/>
    <n v="7.58622E-5"/>
    <n v="6.9491400000000004E-5"/>
    <n v="8.6159699999999997E-4"/>
    <n v="2.7350730000000002E-3"/>
    <n v="7750.2417589999995"/>
  </r>
  <r>
    <n v="3236"/>
    <x v="3"/>
    <x v="3"/>
    <b v="1"/>
    <n v="7.0713056740000004"/>
    <x v="1"/>
    <x v="0"/>
    <x v="12"/>
    <x v="2"/>
    <x v="0"/>
    <x v="0"/>
    <n v="195.9180556"/>
    <x v="2"/>
    <n v="7.5049399999999999E-4"/>
    <n v="8.1390499999999997E-4"/>
    <n v="0"/>
    <n v="0"/>
    <n v="0"/>
    <n v="1.361171E-3"/>
    <n v="1.1876479999999999E-3"/>
    <n v="3.6869399999999998E-4"/>
    <n v="3.4409600000000001E-4"/>
    <n v="2.1889699999999999E-4"/>
    <n v="5.2968299999999998E-4"/>
    <n v="4.0582450000000003E-3"/>
    <n v="1.385903E-3"/>
    <n v="0"/>
    <n v="0"/>
    <n v="1.890854E-3"/>
    <n v="5.2458940000000001E-3"/>
    <n v="3.6869399999999998E-4"/>
    <n v="3.4409600000000001E-4"/>
    <n v="1.6048E-3"/>
    <n v="9.4543379999999996E-3"/>
    <n v="14142.611349999999"/>
  </r>
  <r>
    <n v="3238"/>
    <x v="3"/>
    <x v="3"/>
    <b v="1"/>
    <n v="21.70766768"/>
    <x v="1"/>
    <x v="0"/>
    <x v="13"/>
    <x v="2"/>
    <x v="0"/>
    <x v="0"/>
    <n v="235.3555556"/>
    <x v="2"/>
    <n v="1.2734689999999999E-3"/>
    <n v="1.420094E-3"/>
    <n v="0"/>
    <n v="0"/>
    <n v="0"/>
    <n v="2.014077E-3"/>
    <n v="9.8615500000000006E-4"/>
    <n v="4.32896E-4"/>
    <n v="1.0626940000000001E-3"/>
    <n v="3.8125300000000002E-4"/>
    <n v="5.3247799999999997E-4"/>
    <n v="9.908254E-3"/>
    <n v="2.114688E-3"/>
    <n v="0"/>
    <n v="0"/>
    <n v="2.5465549999999998E-3"/>
    <n v="1.0894409000000001E-2"/>
    <n v="4.32896E-4"/>
    <n v="1.0626940000000001E-3"/>
    <n v="2.4959409999999998E-3"/>
    <n v="1.7432699999999999E-2"/>
    <n v="21707.667679999999"/>
  </r>
  <r>
    <n v="16270"/>
    <x v="3"/>
    <x v="3"/>
    <b v="1"/>
    <n v="1.47495566"/>
    <x v="1"/>
    <x v="0"/>
    <x v="10"/>
    <x v="2"/>
    <x v="0"/>
    <x v="0"/>
    <n v="88.313055559999995"/>
    <x v="2"/>
    <n v="3.2996000000000002E-4"/>
    <n v="3.9359300000000002E-4"/>
    <n v="0"/>
    <n v="0"/>
    <n v="0"/>
    <n v="1.0167570000000001E-3"/>
    <n v="3.3052599999999999E-4"/>
    <n v="2.2713099999999999E-4"/>
    <n v="7.2164199999999996E-5"/>
    <n v="1.9914299999999999E-4"/>
    <n v="5.1339699999999996E-4"/>
    <n v="6.1336699999999997E-4"/>
    <n v="1.472096E-3"/>
    <n v="0"/>
    <n v="0"/>
    <n v="1.5301539999999999E-3"/>
    <n v="9.4389400000000003E-4"/>
    <n v="2.2713099999999999E-4"/>
    <n v="7.2164199999999996E-5"/>
    <n v="1.6712389999999999E-3"/>
    <n v="4.4445819999999999E-3"/>
    <n v="14749.5566"/>
  </r>
  <r>
    <n v="16276"/>
    <x v="3"/>
    <x v="3"/>
    <b v="1"/>
    <n v="0.64493030900000003"/>
    <x v="1"/>
    <x v="0"/>
    <x v="7"/>
    <x v="2"/>
    <x v="2"/>
    <x v="0"/>
    <n v="78.441269840000004"/>
    <x v="2"/>
    <n v="2.8776799999999999E-4"/>
    <n v="3.4229799999999999E-4"/>
    <n v="0"/>
    <n v="0"/>
    <n v="0"/>
    <n v="9.5888400000000002E-4"/>
    <n v="6.2117900000000002E-4"/>
    <n v="1.21681E-4"/>
    <n v="3.1914700000000001E-5"/>
    <n v="1.7831499999999999E-4"/>
    <n v="1.5382800000000001E-4"/>
    <n v="2.7031800000000002E-4"/>
    <n v="1.288839E-3"/>
    <n v="0"/>
    <n v="0"/>
    <n v="1.1127120000000001E-3"/>
    <n v="8.9149699999999999E-4"/>
    <n v="1.21681E-4"/>
    <n v="3.1914700000000001E-5"/>
    <n v="1.467154E-3"/>
    <n v="3.6249640000000001E-3"/>
    <n v="13543.536480000001"/>
  </r>
  <r>
    <n v="96354"/>
    <x v="3"/>
    <x v="3"/>
    <b v="1"/>
    <n v="5.4775205E-2"/>
    <x v="1"/>
    <x v="0"/>
    <x v="0"/>
    <x v="0"/>
    <x v="0"/>
    <x v="0"/>
    <n v="126.42817460000001"/>
    <x v="3"/>
    <n v="4.9790699999999997E-5"/>
    <n v="5.5585099999999997E-5"/>
    <n v="3.4640300000000001E-4"/>
    <n v="0"/>
    <n v="0"/>
    <n v="2.1513000000000001E-4"/>
    <n v="3.4085499999999997E-5"/>
    <n v="2.3014200000000001E-5"/>
    <n v="2.6519099999999998E-6"/>
    <n v="1.73456E-4"/>
    <n v="0"/>
    <n v="3.2291800000000001E-5"/>
    <n v="0"/>
    <n v="0"/>
    <n v="0"/>
    <n v="5.6153300000000002E-4"/>
    <n v="6.6377299999999999E-5"/>
    <n v="2.3014200000000001E-5"/>
    <n v="2.6519099999999998E-6"/>
    <n v="1.73456E-4"/>
    <n v="8.2703300000000002E-4"/>
    <n v="1917.1321720000001"/>
  </r>
  <r>
    <n v="3235"/>
    <x v="4"/>
    <x v="4"/>
    <b v="1"/>
    <n v="1.409134865"/>
    <x v="1"/>
    <x v="0"/>
    <x v="8"/>
    <x v="2"/>
    <x v="2"/>
    <x v="0"/>
    <n v="103.4"/>
    <x v="2"/>
    <n v="2.1996099999999999E-4"/>
    <n v="2.5097699999999999E-4"/>
    <n v="0"/>
    <n v="0"/>
    <n v="0"/>
    <n v="8.3635399999999998E-4"/>
    <n v="2.1449800000000001E-4"/>
    <n v="7.58622E-5"/>
    <n v="6.9504699999999999E-5"/>
    <n v="1.07983E-4"/>
    <n v="7.5114299999999993E-5"/>
    <n v="6.0150199999999996E-4"/>
    <n v="7.53614E-4"/>
    <n v="0"/>
    <n v="0"/>
    <n v="9.1146800000000002E-4"/>
    <n v="8.1599899999999998E-4"/>
    <n v="7.58622E-5"/>
    <n v="6.9504699999999999E-5"/>
    <n v="8.6159699999999997E-4"/>
    <n v="2.7344050000000001E-3"/>
    <n v="7750.2417589999995"/>
  </r>
  <r>
    <n v="3236"/>
    <x v="4"/>
    <x v="4"/>
    <b v="1"/>
    <n v="7.0713056740000004"/>
    <x v="1"/>
    <x v="0"/>
    <x v="12"/>
    <x v="2"/>
    <x v="0"/>
    <x v="0"/>
    <n v="195.89027780000001"/>
    <x v="2"/>
    <n v="7.5020800000000004E-4"/>
    <n v="8.13322E-4"/>
    <n v="0"/>
    <n v="0"/>
    <n v="0"/>
    <n v="1.351721E-3"/>
    <n v="1.1876479999999999E-3"/>
    <n v="3.6869399999999998E-4"/>
    <n v="3.4402899999999998E-4"/>
    <n v="2.1889699999999999E-4"/>
    <n v="5.3779299999999995E-4"/>
    <n v="4.0582450000000003E-3"/>
    <n v="1.385903E-3"/>
    <n v="0"/>
    <n v="0"/>
    <n v="1.8895139999999999E-3"/>
    <n v="5.2458940000000001E-3"/>
    <n v="3.6869399999999998E-4"/>
    <n v="3.4402899999999998E-4"/>
    <n v="1.6048E-3"/>
    <n v="9.4529969999999994E-3"/>
    <n v="14142.611349999999"/>
  </r>
  <r>
    <n v="3238"/>
    <x v="4"/>
    <x v="4"/>
    <b v="1"/>
    <n v="21.70766768"/>
    <x v="1"/>
    <x v="0"/>
    <x v="13"/>
    <x v="2"/>
    <x v="0"/>
    <x v="0"/>
    <n v="235.20833329999999"/>
    <x v="2"/>
    <n v="1.2717589999999999E-3"/>
    <n v="1.416629E-3"/>
    <n v="0"/>
    <n v="0"/>
    <n v="0"/>
    <n v="1.9620219999999999E-3"/>
    <n v="9.8615500000000006E-4"/>
    <n v="4.32896E-4"/>
    <n v="1.0626940000000001E-3"/>
    <n v="3.8125300000000002E-4"/>
    <n v="5.7404000000000005E-4"/>
    <n v="9.908254E-3"/>
    <n v="2.114688E-3"/>
    <n v="0"/>
    <n v="0"/>
    <n v="2.536062E-3"/>
    <n v="1.0894409000000001E-2"/>
    <n v="4.32896E-4"/>
    <n v="1.0626940000000001E-3"/>
    <n v="2.4959409999999998E-3"/>
    <n v="1.7421796E-2"/>
    <n v="21707.667679999999"/>
  </r>
  <r>
    <n v="16270"/>
    <x v="4"/>
    <x v="4"/>
    <b v="1"/>
    <n v="1.47495566"/>
    <x v="1"/>
    <x v="0"/>
    <x v="10"/>
    <x v="2"/>
    <x v="0"/>
    <x v="0"/>
    <n v="88.318888889999997"/>
    <x v="2"/>
    <n v="3.2996700000000002E-4"/>
    <n v="3.9357500000000001E-4"/>
    <n v="0"/>
    <n v="0"/>
    <n v="0"/>
    <n v="1.016058E-3"/>
    <n v="3.3052599999999999E-4"/>
    <n v="2.2713099999999999E-4"/>
    <n v="7.2178100000000006E-5"/>
    <n v="1.9914299999999999E-4"/>
    <n v="5.1437599999999998E-4"/>
    <n v="6.1336699999999997E-4"/>
    <n v="1.472096E-3"/>
    <n v="0"/>
    <n v="0"/>
    <n v="1.530434E-3"/>
    <n v="9.4389400000000003E-4"/>
    <n v="2.2713099999999999E-4"/>
    <n v="7.2178100000000006E-5"/>
    <n v="1.6712389999999999E-3"/>
    <n v="4.4448760000000004E-3"/>
    <n v="14749.5566"/>
  </r>
  <r>
    <n v="16276"/>
    <x v="4"/>
    <x v="4"/>
    <b v="1"/>
    <n v="0.64493030900000003"/>
    <x v="1"/>
    <x v="0"/>
    <x v="7"/>
    <x v="2"/>
    <x v="2"/>
    <x v="0"/>
    <n v="78.442857140000001"/>
    <x v="2"/>
    <n v="2.8775799999999999E-4"/>
    <n v="3.4227699999999999E-4"/>
    <n v="0"/>
    <n v="0"/>
    <n v="0"/>
    <n v="9.5838900000000003E-4"/>
    <n v="6.2117900000000002E-4"/>
    <n v="1.21681E-4"/>
    <n v="3.1914700000000001E-5"/>
    <n v="1.7831499999999999E-4"/>
    <n v="1.54396E-4"/>
    <n v="2.7031800000000002E-4"/>
    <n v="1.288839E-3"/>
    <n v="0"/>
    <n v="0"/>
    <n v="1.112785E-3"/>
    <n v="8.9149699999999999E-4"/>
    <n v="1.21681E-4"/>
    <n v="3.1914700000000001E-5"/>
    <n v="1.467154E-3"/>
    <n v="3.6250380000000001E-3"/>
    <n v="13543.536480000001"/>
  </r>
  <r>
    <n v="96354"/>
    <x v="4"/>
    <x v="4"/>
    <b v="1"/>
    <n v="5.4775205E-2"/>
    <x v="1"/>
    <x v="0"/>
    <x v="0"/>
    <x v="0"/>
    <x v="0"/>
    <x v="0"/>
    <n v="126.5297619"/>
    <x v="3"/>
    <n v="4.9904400000000003E-5"/>
    <n v="5.5706199999999999E-5"/>
    <n v="3.4605200000000001E-4"/>
    <n v="0"/>
    <n v="0"/>
    <n v="2.16145E-4"/>
    <n v="3.4085499999999997E-5"/>
    <n v="2.3014200000000001E-5"/>
    <n v="2.6519099999999998E-6"/>
    <n v="1.73456E-4"/>
    <n v="0"/>
    <n v="3.2291800000000001E-5"/>
    <n v="0"/>
    <n v="0"/>
    <n v="0"/>
    <n v="5.6219699999999996E-4"/>
    <n v="6.6377299999999999E-5"/>
    <n v="2.3014200000000001E-5"/>
    <n v="2.6519099999999998E-6"/>
    <n v="1.73456E-4"/>
    <n v="8.2769799999999998E-4"/>
    <n v="1917.1321720000001"/>
  </r>
  <r>
    <n v="3235"/>
    <x v="5"/>
    <x v="5"/>
    <b v="1"/>
    <n v="1.409134865"/>
    <x v="1"/>
    <x v="0"/>
    <x v="8"/>
    <x v="2"/>
    <x v="2"/>
    <x v="0"/>
    <n v="103.2707071"/>
    <x v="2"/>
    <n v="2.19772E-4"/>
    <n v="2.5077600000000003E-4"/>
    <n v="0"/>
    <n v="0"/>
    <n v="0"/>
    <n v="8.3688800000000004E-4"/>
    <n v="2.1449800000000001E-4"/>
    <n v="7.58622E-5"/>
    <n v="6.9504699999999999E-5"/>
    <n v="1.07983E-4"/>
    <n v="7.1147499999999996E-5"/>
    <n v="6.0150199999999996E-4"/>
    <n v="7.53614E-4"/>
    <n v="0"/>
    <n v="0"/>
    <n v="9.0803599999999998E-4"/>
    <n v="8.1599899999999998E-4"/>
    <n v="7.58622E-5"/>
    <n v="6.9504699999999999E-5"/>
    <n v="8.6159699999999997E-4"/>
    <n v="2.7309859999999999E-3"/>
    <n v="7750.2417589999995"/>
  </r>
  <r>
    <n v="3236"/>
    <x v="5"/>
    <x v="5"/>
    <b v="1"/>
    <n v="7.0713056740000004"/>
    <x v="1"/>
    <x v="0"/>
    <x v="12"/>
    <x v="2"/>
    <x v="0"/>
    <x v="0"/>
    <n v="195.82777780000001"/>
    <x v="2"/>
    <n v="7.5012799999999997E-4"/>
    <n v="8.1335299999999995E-4"/>
    <n v="0"/>
    <n v="0"/>
    <n v="0"/>
    <n v="1.356278E-3"/>
    <n v="1.1876479999999999E-3"/>
    <n v="3.6869399999999998E-4"/>
    <n v="3.4409600000000001E-4"/>
    <n v="2.1889699999999999E-4"/>
    <n v="5.3021899999999996E-4"/>
    <n v="4.0582450000000003E-3"/>
    <n v="1.385903E-3"/>
    <n v="0"/>
    <n v="0"/>
    <n v="1.8864979999999999E-3"/>
    <n v="5.2458940000000001E-3"/>
    <n v="3.6869399999999998E-4"/>
    <n v="3.4409600000000001E-4"/>
    <n v="1.6048E-3"/>
    <n v="9.4499809999999997E-3"/>
    <n v="14142.611349999999"/>
  </r>
  <r>
    <n v="3238"/>
    <x v="5"/>
    <x v="5"/>
    <b v="1"/>
    <n v="21.70766768"/>
    <x v="1"/>
    <x v="0"/>
    <x v="13"/>
    <x v="2"/>
    <x v="0"/>
    <x v="0"/>
    <n v="234.9916667"/>
    <x v="2"/>
    <n v="1.271199E-3"/>
    <n v="1.4169339999999999E-3"/>
    <n v="0"/>
    <n v="0"/>
    <n v="0"/>
    <n v="1.988152E-3"/>
    <n v="9.8615500000000006E-4"/>
    <n v="4.32896E-4"/>
    <n v="1.0626940000000001E-3"/>
    <n v="3.8125300000000002E-4"/>
    <n v="5.3165500000000002E-4"/>
    <n v="9.908254E-3"/>
    <n v="2.114688E-3"/>
    <n v="0"/>
    <n v="0"/>
    <n v="2.5198080000000001E-3"/>
    <n v="1.0894409000000001E-2"/>
    <n v="4.32896E-4"/>
    <n v="1.0626940000000001E-3"/>
    <n v="2.4959409999999998E-3"/>
    <n v="1.7405746999999999E-2"/>
    <n v="21707.667679999999"/>
  </r>
  <r>
    <n v="16270"/>
    <x v="5"/>
    <x v="5"/>
    <b v="1"/>
    <n v="1.47495566"/>
    <x v="1"/>
    <x v="0"/>
    <x v="10"/>
    <x v="2"/>
    <x v="0"/>
    <x v="0"/>
    <n v="88.310833329999994"/>
    <x v="2"/>
    <n v="3.2994699999999998E-4"/>
    <n v="3.9356599999999998E-4"/>
    <n v="0"/>
    <n v="0"/>
    <n v="0"/>
    <n v="1.016393E-3"/>
    <n v="3.3052599999999999E-4"/>
    <n v="2.2713099999999999E-4"/>
    <n v="7.2164199999999996E-5"/>
    <n v="1.9914299999999999E-4"/>
    <n v="5.1364900000000003E-4"/>
    <n v="6.1336699999999997E-4"/>
    <n v="1.472096E-3"/>
    <n v="0"/>
    <n v="0"/>
    <n v="1.5300419999999999E-3"/>
    <n v="9.4389400000000003E-4"/>
    <n v="2.2713099999999999E-4"/>
    <n v="7.2164199999999996E-5"/>
    <n v="1.6712389999999999E-3"/>
    <n v="4.4444699999999998E-3"/>
    <n v="14749.5566"/>
  </r>
  <r>
    <n v="16276"/>
    <x v="5"/>
    <x v="5"/>
    <b v="1"/>
    <n v="0.64493030900000003"/>
    <x v="1"/>
    <x v="0"/>
    <x v="7"/>
    <x v="2"/>
    <x v="2"/>
    <x v="0"/>
    <n v="78.4287037"/>
    <x v="2"/>
    <n v="2.8771899999999997E-4"/>
    <n v="3.4223400000000002E-4"/>
    <n v="0"/>
    <n v="0"/>
    <n v="0"/>
    <n v="9.5838900000000003E-4"/>
    <n v="6.2117900000000002E-4"/>
    <n v="1.21681E-4"/>
    <n v="3.1914700000000001E-5"/>
    <n v="1.7831499999999999E-4"/>
    <n v="1.5374200000000001E-4"/>
    <n v="2.7031800000000002E-4"/>
    <n v="1.288839E-3"/>
    <n v="0"/>
    <n v="0"/>
    <n v="1.1121309999999999E-3"/>
    <n v="8.9149699999999999E-4"/>
    <n v="1.21681E-4"/>
    <n v="3.1914700000000001E-5"/>
    <n v="1.467154E-3"/>
    <n v="3.624384E-3"/>
    <n v="13543.536480000001"/>
  </r>
  <r>
    <n v="96354"/>
    <x v="5"/>
    <x v="5"/>
    <b v="1"/>
    <n v="5.4775205E-2"/>
    <x v="1"/>
    <x v="0"/>
    <x v="0"/>
    <x v="0"/>
    <x v="0"/>
    <x v="0"/>
    <n v="126.4857937"/>
    <x v="3"/>
    <n v="4.9873700000000003E-5"/>
    <n v="5.56853E-5"/>
    <n v="3.4593900000000002E-4"/>
    <n v="0"/>
    <n v="0"/>
    <n v="2.15971E-4"/>
    <n v="3.4085499999999997E-5"/>
    <n v="2.3014200000000001E-5"/>
    <n v="2.6519099999999998E-6"/>
    <n v="1.73456E-4"/>
    <n v="0"/>
    <n v="3.2291800000000001E-5"/>
    <n v="0"/>
    <n v="0"/>
    <n v="0"/>
    <n v="5.6190999999999999E-4"/>
    <n v="6.6377299999999999E-5"/>
    <n v="2.3014200000000001E-5"/>
    <n v="2.6519099999999998E-6"/>
    <n v="1.73456E-4"/>
    <n v="8.2740999999999999E-4"/>
    <n v="1917.1321720000001"/>
  </r>
  <r>
    <n v="3235"/>
    <x v="6"/>
    <x v="6"/>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6"/>
    <x v="6"/>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6"/>
    <x v="6"/>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6"/>
    <x v="6"/>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6"/>
    <x v="6"/>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6"/>
    <x v="6"/>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7"/>
    <x v="7"/>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7"/>
    <x v="7"/>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7"/>
    <x v="7"/>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7"/>
    <x v="7"/>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7"/>
    <x v="7"/>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7"/>
    <x v="7"/>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8"/>
    <x v="8"/>
    <b v="1"/>
    <n v="1.409134865"/>
    <x v="1"/>
    <x v="0"/>
    <x v="8"/>
    <x v="2"/>
    <x v="2"/>
    <x v="0"/>
    <n v="103.03232319999999"/>
    <x v="2"/>
    <n v="2.27001E-4"/>
    <n v="2.5121799999999999E-4"/>
    <n v="0"/>
    <n v="0"/>
    <n v="0"/>
    <n v="8.5362299999999997E-4"/>
    <n v="2.1449800000000001E-4"/>
    <n v="7.58622E-5"/>
    <n v="6.9251000000000005E-5"/>
    <n v="1.07983E-4"/>
    <n v="4.8362200000000003E-5"/>
    <n v="6.0150199999999996E-4"/>
    <n v="7.53614E-4"/>
    <n v="0"/>
    <n v="0"/>
    <n v="9.0198600000000002E-4"/>
    <n v="8.1599899999999998E-4"/>
    <n v="7.58622E-5"/>
    <n v="6.9251000000000005E-5"/>
    <n v="8.6159699999999997E-4"/>
    <n v="2.724682E-3"/>
    <n v="7750.2417589999995"/>
  </r>
  <r>
    <n v="3236"/>
    <x v="8"/>
    <x v="8"/>
    <b v="1"/>
    <n v="7.0713056740000004"/>
    <x v="1"/>
    <x v="0"/>
    <x v="12"/>
    <x v="2"/>
    <x v="0"/>
    <x v="0"/>
    <n v="184.21944439999999"/>
    <x v="2"/>
    <n v="7.1552400000000004E-4"/>
    <n v="7.7412800000000001E-4"/>
    <n v="0"/>
    <n v="0"/>
    <n v="0"/>
    <n v="1.3225660000000001E-3"/>
    <n v="1.1876479999999999E-3"/>
    <n v="3.6869399999999998E-4"/>
    <n v="3.4342599999999997E-4"/>
    <n v="2.1889699999999999E-4"/>
    <n v="4.4905399999999999E-6"/>
    <n v="4.0582450000000003E-3"/>
    <n v="1.385903E-3"/>
    <n v="0"/>
    <n v="0"/>
    <n v="1.3270560000000001E-3"/>
    <n v="5.2458940000000001E-3"/>
    <n v="3.6869399999999998E-4"/>
    <n v="3.4342599999999997E-4"/>
    <n v="1.6048E-3"/>
    <n v="8.8898029999999999E-3"/>
    <n v="14142.611349999999"/>
  </r>
  <r>
    <n v="3238"/>
    <x v="8"/>
    <x v="8"/>
    <b v="1"/>
    <n v="21.70766768"/>
    <x v="1"/>
    <x v="0"/>
    <x v="13"/>
    <x v="2"/>
    <x v="0"/>
    <x v="0"/>
    <n v="227.43611110000001"/>
    <x v="2"/>
    <n v="1.2338850000000001E-3"/>
    <n v="1.3753509999999999E-3"/>
    <n v="0"/>
    <n v="0"/>
    <n v="0"/>
    <n v="1.9093510000000001E-3"/>
    <n v="9.8615500000000006E-4"/>
    <n v="4.32896E-4"/>
    <n v="1.061665E-3"/>
    <n v="3.8125300000000002E-4"/>
    <n v="5.2054500000000001E-5"/>
    <n v="9.908254E-3"/>
    <n v="2.114688E-3"/>
    <n v="0"/>
    <n v="0"/>
    <n v="1.9614049999999998E-3"/>
    <n v="1.0894409000000001E-2"/>
    <n v="4.32896E-4"/>
    <n v="1.061665E-3"/>
    <n v="2.4959409999999998E-3"/>
    <n v="1.6846110000000001E-2"/>
    <n v="21707.667679999999"/>
  </r>
  <r>
    <n v="16270"/>
    <x v="8"/>
    <x v="8"/>
    <b v="1"/>
    <n v="1.47495566"/>
    <x v="1"/>
    <x v="0"/>
    <x v="10"/>
    <x v="2"/>
    <x v="0"/>
    <x v="0"/>
    <n v="77.75"/>
    <x v="2"/>
    <n v="2.94204E-4"/>
    <n v="3.5120000000000003E-4"/>
    <n v="0"/>
    <n v="0"/>
    <n v="0"/>
    <n v="8.8545799999999999E-4"/>
    <n v="3.3052599999999999E-4"/>
    <n v="2.2713099999999999E-4"/>
    <n v="7.2178100000000006E-5"/>
    <n v="1.9914299999999999E-4"/>
    <n v="1.1305499999999999E-4"/>
    <n v="6.1336699999999997E-4"/>
    <n v="1.47211E-3"/>
    <n v="0"/>
    <n v="0"/>
    <n v="9.9851299999999992E-4"/>
    <n v="9.4389400000000003E-4"/>
    <n v="2.2713099999999999E-4"/>
    <n v="7.2178100000000006E-5"/>
    <n v="1.6712529999999999E-3"/>
    <n v="3.9129689999999996E-3"/>
    <n v="14749.5566"/>
  </r>
  <r>
    <n v="16276"/>
    <x v="8"/>
    <x v="8"/>
    <b v="1"/>
    <n v="0.64493030900000003"/>
    <x v="1"/>
    <x v="0"/>
    <x v="7"/>
    <x v="2"/>
    <x v="2"/>
    <x v="0"/>
    <n v="75.980158729999999"/>
    <x v="2"/>
    <n v="2.8148000000000002E-4"/>
    <n v="3.3427100000000003E-4"/>
    <n v="0"/>
    <n v="0"/>
    <n v="0"/>
    <n v="9.5080900000000005E-4"/>
    <n v="6.2117900000000002E-4"/>
    <n v="1.21681E-4"/>
    <n v="3.1798599999999997E-5"/>
    <n v="1.7831499999999999E-4"/>
    <n v="4.8266400000000003E-5"/>
    <n v="2.7031800000000002E-4"/>
    <n v="1.288857E-3"/>
    <n v="0"/>
    <n v="0"/>
    <n v="9.99076E-4"/>
    <n v="8.9149699999999999E-4"/>
    <n v="1.21681E-4"/>
    <n v="3.1798599999999997E-5"/>
    <n v="1.4671720000000001E-3"/>
    <n v="3.5112300000000002E-3"/>
    <n v="13543.536480000001"/>
  </r>
  <r>
    <n v="96354"/>
    <x v="8"/>
    <x v="8"/>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9"/>
    <x v="9"/>
    <b v="1"/>
    <n v="1.409134865"/>
    <x v="1"/>
    <x v="0"/>
    <x v="8"/>
    <x v="2"/>
    <x v="2"/>
    <x v="0"/>
    <n v="93.112121209999998"/>
    <x v="2"/>
    <n v="1.9538300000000001E-4"/>
    <n v="2.2001799999999999E-4"/>
    <n v="0"/>
    <n v="0"/>
    <n v="0"/>
    <n v="5.9205900000000003E-4"/>
    <n v="2.1449800000000001E-4"/>
    <n v="7.58622E-5"/>
    <n v="6.9665000000000005E-5"/>
    <n v="1.07983E-4"/>
    <n v="4.7160100000000003E-5"/>
    <n v="6.0150199999999996E-4"/>
    <n v="7.53614E-4"/>
    <n v="0"/>
    <n v="0"/>
    <n v="6.3921900000000001E-4"/>
    <n v="8.1599899999999998E-4"/>
    <n v="7.58622E-5"/>
    <n v="6.9665000000000005E-5"/>
    <n v="8.6159699999999997E-4"/>
    <n v="2.4623430000000001E-3"/>
    <n v="7750.2417589999995"/>
  </r>
  <r>
    <n v="3236"/>
    <x v="9"/>
    <x v="9"/>
    <b v="1"/>
    <n v="7.0713056740000004"/>
    <x v="1"/>
    <x v="0"/>
    <x v="12"/>
    <x v="2"/>
    <x v="0"/>
    <x v="0"/>
    <n v="187.4819444"/>
    <x v="2"/>
    <n v="7.2964000000000004E-4"/>
    <n v="7.8624800000000002E-4"/>
    <n v="0"/>
    <n v="0"/>
    <n v="0"/>
    <n v="1.3512520000000001E-3"/>
    <n v="1.1876479999999999E-3"/>
    <n v="3.6869399999999998E-4"/>
    <n v="3.4530299999999998E-4"/>
    <n v="2.1889699999999999E-4"/>
    <n v="1.3129799999999999E-4"/>
    <n v="4.0582450000000003E-3"/>
    <n v="1.385903E-3"/>
    <n v="0"/>
    <n v="0"/>
    <n v="1.48255E-3"/>
    <n v="5.2458940000000001E-3"/>
    <n v="3.6869399999999998E-4"/>
    <n v="3.4530299999999998E-4"/>
    <n v="1.6048E-3"/>
    <n v="9.0472399999999998E-3"/>
    <n v="14142.611349999999"/>
  </r>
  <r>
    <n v="3238"/>
    <x v="9"/>
    <x v="9"/>
    <b v="1"/>
    <n v="21.70766768"/>
    <x v="1"/>
    <x v="0"/>
    <x v="13"/>
    <x v="2"/>
    <x v="0"/>
    <x v="0"/>
    <n v="229.3472222"/>
    <x v="2"/>
    <n v="1.2619090000000001E-3"/>
    <n v="1.386988E-3"/>
    <n v="0"/>
    <n v="0"/>
    <n v="0"/>
    <n v="1.94762E-3"/>
    <n v="9.8615500000000006E-4"/>
    <n v="4.32896E-4"/>
    <n v="1.0647510000000001E-3"/>
    <n v="3.8125300000000002E-4"/>
    <n v="1.51843E-4"/>
    <n v="9.908254E-3"/>
    <n v="2.114688E-3"/>
    <n v="0"/>
    <n v="0"/>
    <n v="2.0994630000000002E-3"/>
    <n v="1.0894409000000001E-2"/>
    <n v="4.32896E-4"/>
    <n v="1.0647510000000001E-3"/>
    <n v="2.4959409999999998E-3"/>
    <n v="1.6987664999999999E-2"/>
    <n v="21707.667679999999"/>
  </r>
  <r>
    <n v="16270"/>
    <x v="9"/>
    <x v="9"/>
    <b v="1"/>
    <n v="1.47495566"/>
    <x v="1"/>
    <x v="0"/>
    <x v="10"/>
    <x v="2"/>
    <x v="0"/>
    <x v="0"/>
    <n v="78.075833329999995"/>
    <x v="2"/>
    <n v="3.0020999999999997E-4"/>
    <n v="3.5129300000000003E-4"/>
    <n v="0"/>
    <n v="0"/>
    <n v="0"/>
    <n v="8.6631900000000005E-4"/>
    <n v="3.3052599999999999E-4"/>
    <n v="2.2713099999999999E-4"/>
    <n v="7.2164199999999996E-5"/>
    <n v="1.9914299999999999E-4"/>
    <n v="1.4862E-4"/>
    <n v="6.1336699999999997E-4"/>
    <n v="1.472096E-3"/>
    <n v="0"/>
    <n v="0"/>
    <n v="1.0149390000000001E-3"/>
    <n v="9.4389400000000003E-4"/>
    <n v="2.2713099999999999E-4"/>
    <n v="7.2164199999999996E-5"/>
    <n v="1.6712389999999999E-3"/>
    <n v="3.9293669999999996E-3"/>
    <n v="14749.5566"/>
  </r>
  <r>
    <n v="16276"/>
    <x v="9"/>
    <x v="9"/>
    <b v="1"/>
    <n v="0.64493030900000003"/>
    <x v="1"/>
    <x v="0"/>
    <x v="7"/>
    <x v="2"/>
    <x v="2"/>
    <x v="0"/>
    <n v="71.875793650000006"/>
    <x v="2"/>
    <n v="2.66357E-4"/>
    <n v="3.10747E-4"/>
    <n v="0"/>
    <n v="0"/>
    <n v="0"/>
    <n v="7.4334800000000001E-4"/>
    <n v="6.2117900000000002E-4"/>
    <n v="1.21681E-4"/>
    <n v="3.2000299999999999E-5"/>
    <n v="1.7831499999999999E-4"/>
    <n v="6.5858900000000001E-5"/>
    <n v="2.7031800000000002E-4"/>
    <n v="1.2888509999999999E-3"/>
    <n v="0"/>
    <n v="0"/>
    <n v="8.0920700000000005E-4"/>
    <n v="8.9149699999999999E-4"/>
    <n v="1.21681E-4"/>
    <n v="3.2000299999999999E-5"/>
    <n v="1.467166E-3"/>
    <n v="3.3215580000000001E-3"/>
    <n v="13543.536480000001"/>
  </r>
  <r>
    <n v="96354"/>
    <x v="9"/>
    <x v="9"/>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0"/>
    <x v="10"/>
    <b v="1"/>
    <n v="1.409134865"/>
    <x v="1"/>
    <x v="0"/>
    <x v="8"/>
    <x v="2"/>
    <x v="2"/>
    <x v="0"/>
    <n v="93.099494949999993"/>
    <x v="2"/>
    <n v="1.95422E-4"/>
    <n v="2.20065E-4"/>
    <n v="0"/>
    <n v="0"/>
    <n v="0"/>
    <n v="5.9339500000000003E-4"/>
    <n v="2.1449800000000001E-4"/>
    <n v="7.58622E-5"/>
    <n v="6.9665000000000005E-5"/>
    <n v="1.07983E-4"/>
    <n v="4.5503999999999997E-5"/>
    <n v="6.0150199999999996E-4"/>
    <n v="7.53614E-4"/>
    <n v="0"/>
    <n v="0"/>
    <n v="6.3889899999999996E-4"/>
    <n v="8.1599899999999998E-4"/>
    <n v="7.58622E-5"/>
    <n v="6.9665000000000005E-5"/>
    <n v="8.6159699999999997E-4"/>
    <n v="2.4620089999999998E-3"/>
    <n v="7750.2417589999995"/>
  </r>
  <r>
    <n v="3236"/>
    <x v="10"/>
    <x v="10"/>
    <b v="1"/>
    <n v="7.0713056740000004"/>
    <x v="1"/>
    <x v="0"/>
    <x v="12"/>
    <x v="2"/>
    <x v="0"/>
    <x v="0"/>
    <n v="186.9569444"/>
    <x v="2"/>
    <n v="7.3466799999999995E-4"/>
    <n v="7.8985700000000004E-4"/>
    <n v="0"/>
    <n v="0"/>
    <n v="0"/>
    <n v="1.452456E-3"/>
    <n v="1.1876479999999999E-3"/>
    <n v="3.6869399999999998E-4"/>
    <n v="3.4530299999999998E-4"/>
    <n v="2.1889699999999999E-4"/>
    <n v="4.7586399999999999E-6"/>
    <n v="4.0582450000000003E-3"/>
    <n v="1.385903E-3"/>
    <n v="0"/>
    <n v="0"/>
    <n v="1.457215E-3"/>
    <n v="5.2458940000000001E-3"/>
    <n v="3.6869399999999998E-4"/>
    <n v="3.4530299999999998E-4"/>
    <n v="1.6048E-3"/>
    <n v="9.0219050000000002E-3"/>
    <n v="14142.611349999999"/>
  </r>
  <r>
    <n v="3238"/>
    <x v="10"/>
    <x v="10"/>
    <b v="1"/>
    <n v="21.70766768"/>
    <x v="1"/>
    <x v="0"/>
    <x v="13"/>
    <x v="2"/>
    <x v="0"/>
    <x v="0"/>
    <n v="229.0888889"/>
    <x v="2"/>
    <n v="1.266065E-3"/>
    <n v="1.3897130000000001E-3"/>
    <n v="0"/>
    <n v="0"/>
    <n v="0"/>
    <n v="2.0241590000000002E-3"/>
    <n v="9.8615500000000006E-4"/>
    <n v="4.32896E-4"/>
    <n v="1.0647510000000001E-3"/>
    <n v="3.8125300000000002E-4"/>
    <n v="5.6580999999999999E-5"/>
    <n v="9.908254E-3"/>
    <n v="2.114688E-3"/>
    <n v="0"/>
    <n v="0"/>
    <n v="2.0807400000000002E-3"/>
    <n v="1.0894409000000001E-2"/>
    <n v="4.32896E-4"/>
    <n v="1.0647510000000001E-3"/>
    <n v="2.4959409999999998E-3"/>
    <n v="1.6968530999999999E-2"/>
    <n v="21707.667679999999"/>
  </r>
  <r>
    <n v="16270"/>
    <x v="10"/>
    <x v="10"/>
    <b v="1"/>
    <n v="1.47495566"/>
    <x v="1"/>
    <x v="0"/>
    <x v="10"/>
    <x v="2"/>
    <x v="0"/>
    <x v="0"/>
    <n v="77.935833329999994"/>
    <x v="2"/>
    <n v="3.0116300000000002E-4"/>
    <n v="3.5229400000000001E-4"/>
    <n v="0"/>
    <n v="0"/>
    <n v="0"/>
    <n v="8.9443300000000003E-4"/>
    <n v="3.3052599999999999E-4"/>
    <n v="2.2713099999999999E-4"/>
    <n v="7.2164199999999996E-5"/>
    <n v="1.9914299999999999E-4"/>
    <n v="1.13461E-4"/>
    <n v="6.1336699999999997E-4"/>
    <n v="1.472096E-3"/>
    <n v="0"/>
    <n v="0"/>
    <n v="1.0078940000000001E-3"/>
    <n v="9.4389400000000003E-4"/>
    <n v="2.2713099999999999E-4"/>
    <n v="7.2164199999999996E-5"/>
    <n v="1.6712389999999999E-3"/>
    <n v="3.9223219999999998E-3"/>
    <n v="14749.5566"/>
  </r>
  <r>
    <n v="16276"/>
    <x v="10"/>
    <x v="10"/>
    <b v="1"/>
    <n v="0.64493030900000003"/>
    <x v="1"/>
    <x v="0"/>
    <x v="7"/>
    <x v="2"/>
    <x v="2"/>
    <x v="0"/>
    <n v="71.811640209999993"/>
    <x v="2"/>
    <n v="2.6668699999999999E-4"/>
    <n v="3.1114499999999998E-4"/>
    <n v="0"/>
    <n v="0"/>
    <n v="0"/>
    <n v="7.5473599999999999E-4"/>
    <n v="6.2117900000000002E-4"/>
    <n v="1.21681E-4"/>
    <n v="3.2000299999999999E-5"/>
    <n v="1.7831499999999999E-4"/>
    <n v="5.1512199999999998E-5"/>
    <n v="2.7031800000000002E-4"/>
    <n v="1.2888509999999999E-3"/>
    <n v="0"/>
    <n v="0"/>
    <n v="8.0624899999999998E-4"/>
    <n v="8.9149699999999999E-4"/>
    <n v="1.21681E-4"/>
    <n v="3.2000299999999999E-5"/>
    <n v="1.467166E-3"/>
    <n v="3.3185929999999999E-3"/>
    <n v="13543.536480000001"/>
  </r>
  <r>
    <n v="96354"/>
    <x v="10"/>
    <x v="10"/>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1"/>
    <x v="11"/>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1"/>
    <x v="11"/>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1"/>
    <x v="11"/>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1"/>
    <x v="11"/>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1"/>
    <x v="11"/>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1"/>
    <x v="11"/>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2"/>
    <x v="12"/>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2"/>
    <x v="12"/>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2"/>
    <x v="12"/>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2"/>
    <x v="12"/>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2"/>
    <x v="12"/>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2"/>
    <x v="12"/>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3"/>
    <x v="13"/>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3"/>
    <x v="13"/>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3"/>
    <x v="13"/>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3"/>
    <x v="13"/>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3"/>
    <x v="13"/>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3"/>
    <x v="13"/>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4"/>
    <x v="14"/>
    <b v="1"/>
    <n v="1.409134865"/>
    <x v="1"/>
    <x v="0"/>
    <x v="8"/>
    <x v="2"/>
    <x v="2"/>
    <x v="0"/>
    <n v="102.9727273"/>
    <x v="2"/>
    <n v="2.1892400000000001E-4"/>
    <n v="2.4915400000000002E-4"/>
    <n v="0"/>
    <n v="0"/>
    <n v="0"/>
    <n v="8.1607999999999995E-4"/>
    <n v="2.1449800000000001E-4"/>
    <n v="7.58622E-5"/>
    <n v="6.9384500000000006E-5"/>
    <n v="1.07983E-4"/>
    <n v="8.4183000000000004E-5"/>
    <n v="6.0150199999999996E-4"/>
    <n v="7.53614E-4"/>
    <n v="0"/>
    <n v="0"/>
    <n v="9.00263E-4"/>
    <n v="8.1599899999999998E-4"/>
    <n v="7.58622E-5"/>
    <n v="6.9384500000000006E-5"/>
    <n v="8.6159699999999997E-4"/>
    <n v="2.7231059999999999E-3"/>
    <n v="7750.2417589999995"/>
  </r>
  <r>
    <n v="3236"/>
    <x v="14"/>
    <x v="14"/>
    <b v="1"/>
    <n v="7.0713056740000004"/>
    <x v="1"/>
    <x v="0"/>
    <x v="12"/>
    <x v="2"/>
    <x v="0"/>
    <x v="0"/>
    <n v="194.93611110000001"/>
    <x v="2"/>
    <n v="7.4613299999999995E-4"/>
    <n v="8.0818299999999997E-4"/>
    <n v="0"/>
    <n v="0"/>
    <n v="0"/>
    <n v="1.3127130000000001E-3"/>
    <n v="1.1876479999999999E-3"/>
    <n v="3.6869399999999998E-4"/>
    <n v="3.4376099999999999E-4"/>
    <n v="2.1889699999999999E-4"/>
    <n v="5.31158E-4"/>
    <n v="4.0582450000000003E-3"/>
    <n v="1.385903E-3"/>
    <n v="0"/>
    <n v="0"/>
    <n v="1.843871E-3"/>
    <n v="5.2458940000000001E-3"/>
    <n v="3.6869399999999998E-4"/>
    <n v="3.4376099999999999E-4"/>
    <n v="1.6048E-3"/>
    <n v="9.4069529999999991E-3"/>
    <n v="14142.611349999999"/>
  </r>
  <r>
    <n v="3238"/>
    <x v="14"/>
    <x v="14"/>
    <b v="1"/>
    <n v="21.70766768"/>
    <x v="1"/>
    <x v="0"/>
    <x v="13"/>
    <x v="2"/>
    <x v="0"/>
    <x v="0"/>
    <n v="234.5722222"/>
    <x v="2"/>
    <n v="1.269493E-3"/>
    <n v="1.411982E-3"/>
    <n v="0"/>
    <n v="0"/>
    <n v="0"/>
    <n v="1.9377439999999999E-3"/>
    <n v="9.8615500000000006E-4"/>
    <n v="4.32896E-4"/>
    <n v="1.058167E-3"/>
    <n v="3.8125300000000002E-4"/>
    <n v="5.5552200000000003E-4"/>
    <n v="9.908254E-3"/>
    <n v="2.114688E-3"/>
    <n v="0"/>
    <n v="0"/>
    <n v="2.4932660000000001E-3"/>
    <n v="1.0894409000000001E-2"/>
    <n v="4.32896E-4"/>
    <n v="1.058167E-3"/>
    <n v="2.4959409999999998E-3"/>
    <n v="1.7374679000000001E-2"/>
    <n v="21707.667679999999"/>
  </r>
  <r>
    <n v="16270"/>
    <x v="14"/>
    <x v="14"/>
    <b v="1"/>
    <n v="1.47495566"/>
    <x v="1"/>
    <x v="0"/>
    <x v="10"/>
    <x v="2"/>
    <x v="0"/>
    <x v="0"/>
    <n v="88.051666670000003"/>
    <x v="2"/>
    <n v="3.2895299999999999E-4"/>
    <n v="3.9186499999999998E-4"/>
    <n v="0"/>
    <n v="0"/>
    <n v="0"/>
    <n v="1.0005400000000001E-3"/>
    <n v="3.3052599999999999E-4"/>
    <n v="2.2713099999999999E-4"/>
    <n v="7.2164199999999996E-5"/>
    <n v="1.9914299999999999E-4"/>
    <n v="5.1644500000000003E-4"/>
    <n v="6.1336699999999997E-4"/>
    <n v="1.472096E-3"/>
    <n v="0"/>
    <n v="0"/>
    <n v="1.516985E-3"/>
    <n v="9.4389400000000003E-4"/>
    <n v="2.2713099999999999E-4"/>
    <n v="7.2164199999999996E-5"/>
    <n v="1.6712389999999999E-3"/>
    <n v="4.4314269999999999E-3"/>
    <n v="14749.5566"/>
  </r>
  <r>
    <n v="16276"/>
    <x v="14"/>
    <x v="14"/>
    <b v="1"/>
    <n v="0.64493030900000003"/>
    <x v="1"/>
    <x v="0"/>
    <x v="7"/>
    <x v="2"/>
    <x v="2"/>
    <x v="0"/>
    <n v="78.207275129999999"/>
    <x v="2"/>
    <n v="2.8659600000000002E-4"/>
    <n v="3.4017500000000002E-4"/>
    <n v="0"/>
    <n v="0"/>
    <n v="0"/>
    <n v="9.32159E-4"/>
    <n v="6.2117900000000002E-4"/>
    <n v="1.21681E-4"/>
    <n v="3.1878000000000002E-5"/>
    <n v="1.7831499999999999E-4"/>
    <n v="1.6977600000000001E-4"/>
    <n v="2.7031800000000002E-4"/>
    <n v="1.2888509999999999E-3"/>
    <n v="0"/>
    <n v="0"/>
    <n v="1.1019350000000001E-3"/>
    <n v="8.9149699999999999E-4"/>
    <n v="1.21681E-4"/>
    <n v="3.1878000000000002E-5"/>
    <n v="1.467166E-3"/>
    <n v="3.6141509999999999E-3"/>
    <n v="13543.536480000001"/>
  </r>
  <r>
    <n v="96354"/>
    <x v="14"/>
    <x v="14"/>
    <b v="1"/>
    <n v="5.4775205E-2"/>
    <x v="1"/>
    <x v="0"/>
    <x v="0"/>
    <x v="0"/>
    <x v="0"/>
    <x v="0"/>
    <n v="119.49849210000001"/>
    <x v="3"/>
    <n v="4.6746100000000003E-5"/>
    <n v="5.27247E-5"/>
    <n v="3.2507599999999999E-4"/>
    <n v="0"/>
    <n v="0"/>
    <n v="1.9117E-4"/>
    <n v="3.4085499999999997E-5"/>
    <n v="2.3014200000000001E-5"/>
    <n v="2.6524300000000002E-6"/>
    <n v="1.7341200000000001E-4"/>
    <n v="0"/>
    <n v="3.2291800000000001E-5"/>
    <n v="0"/>
    <n v="0"/>
    <n v="0"/>
    <n v="5.1624600000000004E-4"/>
    <n v="6.6377299999999999E-5"/>
    <n v="2.3014200000000001E-5"/>
    <n v="2.6524300000000002E-6"/>
    <n v="1.7341200000000001E-4"/>
    <n v="7.8170300000000002E-4"/>
    <n v="1917.1321720000001"/>
  </r>
  <r>
    <n v="3235"/>
    <x v="15"/>
    <x v="15"/>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5"/>
    <x v="15"/>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5"/>
    <x v="15"/>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5"/>
    <x v="15"/>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5"/>
    <x v="15"/>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5"/>
    <x v="15"/>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6"/>
    <x v="16"/>
    <b v="1"/>
    <n v="1.409134865"/>
    <x v="1"/>
    <x v="0"/>
    <x v="8"/>
    <x v="2"/>
    <x v="2"/>
    <x v="0"/>
    <n v="98.214646459999997"/>
    <x v="2"/>
    <n v="1.9962499999999999E-4"/>
    <n v="2.3409E-4"/>
    <n v="0"/>
    <n v="0"/>
    <n v="0"/>
    <n v="6.8877000000000001E-4"/>
    <n v="2.1449800000000001E-4"/>
    <n v="7.58622E-5"/>
    <n v="6.9531399999999996E-5"/>
    <n v="1.07983E-4"/>
    <n v="8.5531999999999994E-5"/>
    <n v="6.0150199999999996E-4"/>
    <n v="7.53614E-4"/>
    <n v="0"/>
    <n v="0"/>
    <n v="7.7430200000000004E-4"/>
    <n v="8.1599899999999998E-4"/>
    <n v="7.58622E-5"/>
    <n v="6.9531399999999996E-5"/>
    <n v="8.6159699999999997E-4"/>
    <n v="2.5972790000000001E-3"/>
    <n v="7750.2417589999995"/>
  </r>
  <r>
    <n v="3236"/>
    <x v="16"/>
    <x v="16"/>
    <b v="1"/>
    <n v="7.0713056740000004"/>
    <x v="1"/>
    <x v="0"/>
    <x v="12"/>
    <x v="2"/>
    <x v="0"/>
    <x v="0"/>
    <n v="195.66249999999999"/>
    <x v="2"/>
    <n v="7.4903199999999995E-4"/>
    <n v="8.12454E-4"/>
    <n v="0"/>
    <n v="0"/>
    <n v="0"/>
    <n v="1.349308E-3"/>
    <n v="1.1876479999999999E-3"/>
    <n v="3.6869399999999998E-4"/>
    <n v="3.4396200000000001E-4"/>
    <n v="2.1889699999999999E-4"/>
    <n v="5.2928100000000004E-4"/>
    <n v="4.0582450000000003E-3"/>
    <n v="1.385903E-3"/>
    <n v="0"/>
    <n v="0"/>
    <n v="1.878589E-3"/>
    <n v="5.2458940000000001E-3"/>
    <n v="3.6869399999999998E-4"/>
    <n v="3.4396200000000001E-4"/>
    <n v="1.6048E-3"/>
    <n v="9.4420059999999993E-3"/>
    <n v="14142.611349999999"/>
  </r>
  <r>
    <n v="3238"/>
    <x v="16"/>
    <x v="16"/>
    <b v="1"/>
    <n v="21.70766768"/>
    <x v="1"/>
    <x v="0"/>
    <x v="13"/>
    <x v="2"/>
    <x v="0"/>
    <x v="0"/>
    <n v="235.2861111"/>
    <x v="2"/>
    <n v="1.2725589999999999E-3"/>
    <n v="1.4196040000000001E-3"/>
    <n v="0"/>
    <n v="0"/>
    <n v="0"/>
    <n v="2.0116079999999998E-3"/>
    <n v="9.8615500000000006E-4"/>
    <n v="4.32896E-4"/>
    <n v="1.0624880000000001E-3"/>
    <n v="3.8125300000000002E-4"/>
    <n v="5.30215E-4"/>
    <n v="9.908254E-3"/>
    <n v="2.114688E-3"/>
    <n v="0"/>
    <n v="0"/>
    <n v="2.5418229999999999E-3"/>
    <n v="1.0894409000000001E-2"/>
    <n v="4.32896E-4"/>
    <n v="1.0624880000000001E-3"/>
    <n v="2.4959409999999998E-3"/>
    <n v="1.7427557E-2"/>
    <n v="21707.667679999999"/>
  </r>
  <r>
    <n v="16270"/>
    <x v="16"/>
    <x v="16"/>
    <b v="1"/>
    <n v="1.47495566"/>
    <x v="1"/>
    <x v="0"/>
    <x v="10"/>
    <x v="2"/>
    <x v="0"/>
    <x v="0"/>
    <n v="88.253888889999999"/>
    <x v="2"/>
    <n v="3.29659E-4"/>
    <n v="3.9333199999999998E-4"/>
    <n v="0"/>
    <n v="0"/>
    <n v="0"/>
    <n v="1.015583E-3"/>
    <n v="3.3052599999999999E-4"/>
    <n v="2.2713099999999999E-4"/>
    <n v="7.2164199999999996E-5"/>
    <n v="1.9914299999999999E-4"/>
    <n v="5.1159399999999998E-4"/>
    <n v="6.1336699999999997E-4"/>
    <n v="1.472096E-3"/>
    <n v="0"/>
    <n v="0"/>
    <n v="1.5271760000000001E-3"/>
    <n v="9.4389400000000003E-4"/>
    <n v="2.2713099999999999E-4"/>
    <n v="7.2164199999999996E-5"/>
    <n v="1.6712389999999999E-3"/>
    <n v="4.441604E-3"/>
    <n v="14749.5566"/>
  </r>
  <r>
    <n v="16276"/>
    <x v="16"/>
    <x v="16"/>
    <b v="1"/>
    <n v="0.64493030900000003"/>
    <x v="1"/>
    <x v="0"/>
    <x v="7"/>
    <x v="2"/>
    <x v="2"/>
    <x v="0"/>
    <n v="78.384259259999993"/>
    <x v="2"/>
    <n v="2.8741800000000001E-4"/>
    <n v="3.4201899999999999E-4"/>
    <n v="0"/>
    <n v="0"/>
    <n v="0"/>
    <n v="9.5690399999999996E-4"/>
    <n v="6.2117900000000002E-4"/>
    <n v="1.21681E-4"/>
    <n v="3.1914700000000001E-5"/>
    <n v="1.7831499999999999E-4"/>
    <n v="1.5317400000000001E-4"/>
    <n v="2.7031800000000002E-4"/>
    <n v="1.288839E-3"/>
    <n v="0"/>
    <n v="0"/>
    <n v="1.1100769999999999E-3"/>
    <n v="8.9149699999999999E-4"/>
    <n v="1.21681E-4"/>
    <n v="3.1914700000000001E-5"/>
    <n v="1.467154E-3"/>
    <n v="3.62233E-3"/>
    <n v="13543.536480000001"/>
  </r>
  <r>
    <n v="96354"/>
    <x v="16"/>
    <x v="16"/>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7"/>
    <x v="17"/>
    <b v="1"/>
    <n v="1.409134865"/>
    <x v="1"/>
    <x v="0"/>
    <x v="8"/>
    <x v="2"/>
    <x v="2"/>
    <x v="0"/>
    <n v="93.099494949999993"/>
    <x v="2"/>
    <n v="1.95422E-4"/>
    <n v="2.20065E-4"/>
    <n v="0"/>
    <n v="0"/>
    <n v="0"/>
    <n v="5.9339500000000003E-4"/>
    <n v="2.1449800000000001E-4"/>
    <n v="7.58622E-5"/>
    <n v="6.9665000000000005E-5"/>
    <n v="1.07983E-4"/>
    <n v="4.5503999999999997E-5"/>
    <n v="6.0150199999999996E-4"/>
    <n v="7.53614E-4"/>
    <n v="0"/>
    <n v="0"/>
    <n v="6.3889899999999996E-4"/>
    <n v="8.1599899999999998E-4"/>
    <n v="7.58622E-5"/>
    <n v="6.9665000000000005E-5"/>
    <n v="8.6159699999999997E-4"/>
    <n v="2.4620089999999998E-3"/>
    <n v="7750.2417589999995"/>
  </r>
  <r>
    <n v="3236"/>
    <x v="17"/>
    <x v="17"/>
    <b v="1"/>
    <n v="7.0713056740000004"/>
    <x v="1"/>
    <x v="0"/>
    <x v="12"/>
    <x v="2"/>
    <x v="0"/>
    <x v="0"/>
    <n v="186.9569444"/>
    <x v="2"/>
    <n v="7.3466799999999995E-4"/>
    <n v="7.8985700000000004E-4"/>
    <n v="0"/>
    <n v="0"/>
    <n v="0"/>
    <n v="1.452456E-3"/>
    <n v="1.1876479999999999E-3"/>
    <n v="3.6869399999999998E-4"/>
    <n v="3.4530299999999998E-4"/>
    <n v="2.1889699999999999E-4"/>
    <n v="4.7586399999999999E-6"/>
    <n v="4.0582450000000003E-3"/>
    <n v="1.385903E-3"/>
    <n v="0"/>
    <n v="0"/>
    <n v="1.457215E-3"/>
    <n v="5.2458940000000001E-3"/>
    <n v="3.6869399999999998E-4"/>
    <n v="3.4530299999999998E-4"/>
    <n v="1.6048E-3"/>
    <n v="9.0219050000000002E-3"/>
    <n v="14142.611349999999"/>
  </r>
  <r>
    <n v="3238"/>
    <x v="17"/>
    <x v="17"/>
    <b v="1"/>
    <n v="21.70766768"/>
    <x v="1"/>
    <x v="0"/>
    <x v="13"/>
    <x v="2"/>
    <x v="0"/>
    <x v="0"/>
    <n v="229.0888889"/>
    <x v="2"/>
    <n v="1.266065E-3"/>
    <n v="1.3897130000000001E-3"/>
    <n v="0"/>
    <n v="0"/>
    <n v="0"/>
    <n v="2.0241590000000002E-3"/>
    <n v="9.8615500000000006E-4"/>
    <n v="4.32896E-4"/>
    <n v="1.0647510000000001E-3"/>
    <n v="3.8125300000000002E-4"/>
    <n v="5.6580999999999999E-5"/>
    <n v="9.908254E-3"/>
    <n v="2.114688E-3"/>
    <n v="0"/>
    <n v="0"/>
    <n v="2.0807400000000002E-3"/>
    <n v="1.0894409000000001E-2"/>
    <n v="4.32896E-4"/>
    <n v="1.0647510000000001E-3"/>
    <n v="2.4959409999999998E-3"/>
    <n v="1.6968530999999999E-2"/>
    <n v="21707.667679999999"/>
  </r>
  <r>
    <n v="16270"/>
    <x v="17"/>
    <x v="17"/>
    <b v="1"/>
    <n v="1.47495566"/>
    <x v="1"/>
    <x v="0"/>
    <x v="10"/>
    <x v="2"/>
    <x v="0"/>
    <x v="0"/>
    <n v="77.935833329999994"/>
    <x v="2"/>
    <n v="3.0116300000000002E-4"/>
    <n v="3.5229400000000001E-4"/>
    <n v="0"/>
    <n v="0"/>
    <n v="0"/>
    <n v="8.9443300000000003E-4"/>
    <n v="3.3052599999999999E-4"/>
    <n v="2.2713099999999999E-4"/>
    <n v="7.2164199999999996E-5"/>
    <n v="1.9914299999999999E-4"/>
    <n v="1.13461E-4"/>
    <n v="6.1336699999999997E-4"/>
    <n v="1.472096E-3"/>
    <n v="0"/>
    <n v="0"/>
    <n v="1.0078940000000001E-3"/>
    <n v="9.4389400000000003E-4"/>
    <n v="2.2713099999999999E-4"/>
    <n v="7.2164199999999996E-5"/>
    <n v="1.6712389999999999E-3"/>
    <n v="3.9223219999999998E-3"/>
    <n v="14749.5566"/>
  </r>
  <r>
    <n v="16276"/>
    <x v="17"/>
    <x v="17"/>
    <b v="1"/>
    <n v="0.64493030900000003"/>
    <x v="1"/>
    <x v="0"/>
    <x v="7"/>
    <x v="2"/>
    <x v="2"/>
    <x v="0"/>
    <n v="71.811640209999993"/>
    <x v="2"/>
    <n v="2.6668699999999999E-4"/>
    <n v="3.1114499999999998E-4"/>
    <n v="0"/>
    <n v="0"/>
    <n v="0"/>
    <n v="7.5473599999999999E-4"/>
    <n v="6.2117900000000002E-4"/>
    <n v="1.21681E-4"/>
    <n v="3.2000299999999999E-5"/>
    <n v="1.7831499999999999E-4"/>
    <n v="5.1512199999999998E-5"/>
    <n v="2.7031800000000002E-4"/>
    <n v="1.2888509999999999E-3"/>
    <n v="0"/>
    <n v="0"/>
    <n v="8.0624899999999998E-4"/>
    <n v="8.9149699999999999E-4"/>
    <n v="1.21681E-4"/>
    <n v="3.2000299999999999E-5"/>
    <n v="1.467166E-3"/>
    <n v="3.3185929999999999E-3"/>
    <n v="13543.536480000001"/>
  </r>
  <r>
    <n v="96354"/>
    <x v="17"/>
    <x v="17"/>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8"/>
    <x v="18"/>
    <b v="1"/>
    <n v="1.409134865"/>
    <x v="1"/>
    <x v="0"/>
    <x v="8"/>
    <x v="2"/>
    <x v="2"/>
    <x v="0"/>
    <n v="92.659595960000004"/>
    <x v="2"/>
    <n v="1.8824799999999999E-4"/>
    <n v="2.1535599999999999E-4"/>
    <n v="0"/>
    <n v="0"/>
    <n v="0"/>
    <n v="5.1861400000000003E-4"/>
    <n v="2.1449800000000001E-4"/>
    <n v="7.58622E-5"/>
    <n v="6.93445E-5"/>
    <n v="1.07983E-4"/>
    <n v="1.08958E-4"/>
    <n v="6.0150199999999996E-4"/>
    <n v="7.53614E-4"/>
    <n v="0"/>
    <n v="0"/>
    <n v="6.2757299999999998E-4"/>
    <n v="8.1599899999999998E-4"/>
    <n v="7.58622E-5"/>
    <n v="6.93445E-5"/>
    <n v="8.6159699999999997E-4"/>
    <n v="2.4503760000000002E-3"/>
    <n v="7750.2417589999995"/>
  </r>
  <r>
    <n v="3236"/>
    <x v="18"/>
    <x v="18"/>
    <b v="1"/>
    <n v="7.0713056740000004"/>
    <x v="1"/>
    <x v="0"/>
    <x v="12"/>
    <x v="2"/>
    <x v="0"/>
    <x v="0"/>
    <n v="188.06805560000001"/>
    <x v="2"/>
    <n v="7.1835400000000004E-4"/>
    <n v="7.73246E-4"/>
    <n v="0"/>
    <n v="0"/>
    <n v="0"/>
    <n v="1.0685479999999999E-3"/>
    <n v="1.1876479999999999E-3"/>
    <n v="3.6869399999999998E-4"/>
    <n v="3.43493E-4"/>
    <n v="2.1889699999999999E-4"/>
    <n v="4.4409499999999998E-4"/>
    <n v="4.0582450000000003E-3"/>
    <n v="1.385903E-3"/>
    <n v="0"/>
    <n v="0"/>
    <n v="1.5126429999999999E-3"/>
    <n v="5.2458940000000001E-3"/>
    <n v="3.6869399999999998E-4"/>
    <n v="3.43493E-4"/>
    <n v="1.6048E-3"/>
    <n v="9.0755239999999997E-3"/>
    <n v="14142.611349999999"/>
  </r>
  <r>
    <n v="3238"/>
    <x v="18"/>
    <x v="18"/>
    <b v="1"/>
    <n v="21.70766768"/>
    <x v="1"/>
    <x v="0"/>
    <x v="13"/>
    <x v="2"/>
    <x v="0"/>
    <x v="0"/>
    <n v="228.66388889999999"/>
    <x v="2"/>
    <n v="1.2461519999999999E-3"/>
    <n v="1.3634560000000001E-3"/>
    <n v="0"/>
    <n v="0"/>
    <n v="0"/>
    <n v="1.568013E-3"/>
    <n v="9.8615500000000006E-4"/>
    <n v="4.32896E-4"/>
    <n v="1.0594020000000001E-3"/>
    <n v="3.8125300000000002E-4"/>
    <n v="4.8639100000000003E-4"/>
    <n v="9.908254E-3"/>
    <n v="2.114688E-3"/>
    <n v="0"/>
    <n v="0"/>
    <n v="2.0544040000000001E-3"/>
    <n v="1.0894409000000001E-2"/>
    <n v="4.32896E-4"/>
    <n v="1.0594020000000001E-3"/>
    <n v="2.4959409999999998E-3"/>
    <n v="1.6937051000000002E-2"/>
    <n v="21707.667679999999"/>
  </r>
  <r>
    <n v="16270"/>
    <x v="18"/>
    <x v="18"/>
    <b v="1"/>
    <n v="1.47495566"/>
    <x v="1"/>
    <x v="0"/>
    <x v="10"/>
    <x v="2"/>
    <x v="0"/>
    <x v="0"/>
    <n v="79.122777780000007"/>
    <x v="2"/>
    <n v="2.9642500000000001E-4"/>
    <n v="3.4507599999999999E-4"/>
    <n v="0"/>
    <n v="0"/>
    <n v="0"/>
    <n v="6.80541E-4"/>
    <n v="3.3052599999999999E-4"/>
    <n v="2.2713099999999999E-4"/>
    <n v="7.1954500000000004E-5"/>
    <n v="1.9914299999999999E-4"/>
    <n v="3.8727100000000001E-4"/>
    <n v="6.1336699999999997E-4"/>
    <n v="1.47211E-3"/>
    <n v="0"/>
    <n v="0"/>
    <n v="1.0678110000000001E-3"/>
    <n v="9.4389400000000003E-4"/>
    <n v="2.2713099999999999E-4"/>
    <n v="7.1954500000000004E-5"/>
    <n v="1.6712529999999999E-3"/>
    <n v="3.9820580000000001E-3"/>
    <n v="14749.5566"/>
  </r>
  <r>
    <n v="16276"/>
    <x v="18"/>
    <x v="18"/>
    <b v="1"/>
    <n v="0.64493030900000003"/>
    <x v="1"/>
    <x v="0"/>
    <x v="7"/>
    <x v="2"/>
    <x v="2"/>
    <x v="0"/>
    <n v="72.838492059999993"/>
    <x v="2"/>
    <n v="2.6768099999999997E-4"/>
    <n v="3.13419E-4"/>
    <n v="0"/>
    <n v="0"/>
    <n v="0"/>
    <n v="7.3771799999999995E-4"/>
    <n v="6.2117900000000002E-4"/>
    <n v="1.21681E-4"/>
    <n v="3.1890300000000002E-5"/>
    <n v="1.7831499999999999E-4"/>
    <n v="1.16094E-4"/>
    <n v="2.7031800000000002E-4"/>
    <n v="1.2888509999999999E-3"/>
    <n v="0"/>
    <n v="0"/>
    <n v="8.5381200000000002E-4"/>
    <n v="8.9149699999999999E-4"/>
    <n v="1.21681E-4"/>
    <n v="3.1890300000000002E-5"/>
    <n v="1.467166E-3"/>
    <n v="3.3660460000000001E-3"/>
    <n v="13543.536480000001"/>
  </r>
  <r>
    <n v="96354"/>
    <x v="18"/>
    <x v="18"/>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19"/>
    <x v="19"/>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19"/>
    <x v="19"/>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19"/>
    <x v="19"/>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19"/>
    <x v="19"/>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19"/>
    <x v="19"/>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19"/>
    <x v="19"/>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0"/>
    <x v="20"/>
    <b v="1"/>
    <n v="1.409134865"/>
    <x v="1"/>
    <x v="0"/>
    <x v="8"/>
    <x v="2"/>
    <x v="2"/>
    <x v="0"/>
    <n v="79.951515150000006"/>
    <x v="2"/>
    <n v="1.6275299999999999E-4"/>
    <n v="1.81013E-4"/>
    <n v="0"/>
    <n v="0"/>
    <n v="0"/>
    <n v="2.90747E-4"/>
    <n v="2.1449800000000001E-4"/>
    <n v="7.58622E-5"/>
    <n v="7.0105799999999995E-5"/>
    <n v="1.07983E-4"/>
    <n v="0"/>
    <n v="6.0150199999999996E-4"/>
    <n v="7.53614E-4"/>
    <n v="0"/>
    <n v="0"/>
    <n v="2.90747E-4"/>
    <n v="8.1599899999999998E-4"/>
    <n v="7.58622E-5"/>
    <n v="7.0105799999999995E-5"/>
    <n v="8.6159699999999997E-4"/>
    <n v="2.1143120000000001E-3"/>
    <n v="7750.2417589999995"/>
  </r>
  <r>
    <n v="3236"/>
    <x v="20"/>
    <x v="20"/>
    <b v="1"/>
    <n v="7.0713056740000004"/>
    <x v="1"/>
    <x v="0"/>
    <x v="12"/>
    <x v="2"/>
    <x v="0"/>
    <x v="0"/>
    <n v="179.13611109999999"/>
    <x v="2"/>
    <n v="7.0412100000000004E-4"/>
    <n v="7.4512999999999999E-4"/>
    <n v="0"/>
    <n v="0"/>
    <n v="0"/>
    <n v="1.079071E-3"/>
    <n v="1.1876479999999999E-3"/>
    <n v="3.6869399999999998E-4"/>
    <n v="3.4610700000000001E-4"/>
    <n v="2.1889699999999999E-4"/>
    <n v="0"/>
    <n v="4.0582450000000003E-3"/>
    <n v="1.385903E-3"/>
    <n v="0"/>
    <n v="0"/>
    <n v="1.079071E-3"/>
    <n v="5.2458940000000001E-3"/>
    <n v="3.6869399999999998E-4"/>
    <n v="3.4610700000000001E-4"/>
    <n v="1.6048E-3"/>
    <n v="8.6444980000000005E-3"/>
    <n v="14142.611349999999"/>
  </r>
  <r>
    <n v="3238"/>
    <x v="20"/>
    <x v="20"/>
    <b v="1"/>
    <n v="21.70766768"/>
    <x v="1"/>
    <x v="0"/>
    <x v="13"/>
    <x v="2"/>
    <x v="0"/>
    <x v="0"/>
    <n v="223.30833329999999"/>
    <x v="2"/>
    <n v="1.2579659999999999E-3"/>
    <n v="1.3416439999999999E-3"/>
    <n v="0"/>
    <n v="0"/>
    <n v="0"/>
    <n v="1.6496950000000001E-3"/>
    <n v="9.8615500000000006E-4"/>
    <n v="4.32896E-4"/>
    <n v="1.06722E-3"/>
    <n v="3.8125300000000002E-4"/>
    <n v="0"/>
    <n v="9.908254E-3"/>
    <n v="2.114688E-3"/>
    <n v="0"/>
    <n v="0"/>
    <n v="1.6496950000000001E-3"/>
    <n v="1.0894409000000001E-2"/>
    <n v="4.32896E-4"/>
    <n v="1.06722E-3"/>
    <n v="2.4959409999999998E-3"/>
    <n v="1.6540367E-2"/>
    <n v="21707.667679999999"/>
  </r>
  <r>
    <n v="16270"/>
    <x v="20"/>
    <x v="20"/>
    <b v="1"/>
    <n v="1.47495566"/>
    <x v="1"/>
    <x v="0"/>
    <x v="10"/>
    <x v="2"/>
    <x v="0"/>
    <x v="0"/>
    <n v="77.050277780000002"/>
    <x v="2"/>
    <n v="3.2222099999999998E-4"/>
    <n v="3.52923E-4"/>
    <n v="0"/>
    <n v="0"/>
    <n v="0"/>
    <n v="9.6300400000000005E-4"/>
    <n v="3.3052599999999999E-4"/>
    <n v="2.2713099999999999E-4"/>
    <n v="7.2499700000000007E-5"/>
    <n v="1.9914299999999999E-4"/>
    <n v="0"/>
    <n v="6.1336699999999997E-4"/>
    <n v="1.472082E-3"/>
    <n v="0"/>
    <n v="0"/>
    <n v="9.6300400000000005E-4"/>
    <n v="9.4389400000000003E-4"/>
    <n v="2.2713099999999999E-4"/>
    <n v="7.2499700000000007E-5"/>
    <n v="1.6712249999999999E-3"/>
    <n v="3.8777540000000002E-3"/>
    <n v="14749.5566"/>
  </r>
  <r>
    <n v="16276"/>
    <x v="20"/>
    <x v="20"/>
    <b v="1"/>
    <n v="0.64493030900000003"/>
    <x v="1"/>
    <x v="0"/>
    <x v="7"/>
    <x v="2"/>
    <x v="2"/>
    <x v="0"/>
    <n v="64.6531746"/>
    <x v="2"/>
    <n v="2.4120599999999999E-4"/>
    <n v="2.7441999999999999E-4"/>
    <n v="0"/>
    <n v="0"/>
    <n v="0"/>
    <n v="4.75169E-4"/>
    <n v="6.2117900000000002E-4"/>
    <n v="1.21681E-4"/>
    <n v="3.22693E-5"/>
    <n v="1.7831499999999999E-4"/>
    <n v="0"/>
    <n v="2.7031800000000002E-4"/>
    <n v="1.2888450000000001E-3"/>
    <n v="0"/>
    <n v="0"/>
    <n v="4.75169E-4"/>
    <n v="8.9149699999999999E-4"/>
    <n v="1.21681E-4"/>
    <n v="3.22693E-5"/>
    <n v="1.4671599999999999E-3"/>
    <n v="2.9877829999999999E-3"/>
    <n v="13543.536480000001"/>
  </r>
  <r>
    <n v="96354"/>
    <x v="20"/>
    <x v="20"/>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1"/>
    <x v="21"/>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21"/>
    <x v="21"/>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21"/>
    <x v="21"/>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21"/>
    <x v="21"/>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21"/>
    <x v="21"/>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21"/>
    <x v="21"/>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2"/>
    <x v="22"/>
    <b v="1"/>
    <n v="1.409134865"/>
    <x v="1"/>
    <x v="0"/>
    <x v="8"/>
    <x v="2"/>
    <x v="2"/>
    <x v="0"/>
    <n v="97.135858589999998"/>
    <x v="2"/>
    <n v="2.04704E-4"/>
    <n v="2.3284900000000001E-4"/>
    <n v="0"/>
    <n v="0"/>
    <n v="0"/>
    <n v="7.0135100000000001E-4"/>
    <n v="2.1449800000000001E-4"/>
    <n v="7.58622E-5"/>
    <n v="6.9651699999999996E-5"/>
    <n v="1.07983E-4"/>
    <n v="4.4315299999999999E-5"/>
    <n v="6.0150199999999996E-4"/>
    <n v="7.53614E-4"/>
    <n v="0"/>
    <n v="0"/>
    <n v="7.4566699999999999E-4"/>
    <n v="8.1599899999999998E-4"/>
    <n v="7.58622E-5"/>
    <n v="6.9651699999999996E-5"/>
    <n v="8.6159699999999997E-4"/>
    <n v="2.5687499999999999E-3"/>
    <n v="7750.2417589999995"/>
  </r>
  <r>
    <n v="3236"/>
    <x v="22"/>
    <x v="22"/>
    <b v="1"/>
    <n v="7.0713056740000004"/>
    <x v="1"/>
    <x v="0"/>
    <x v="12"/>
    <x v="2"/>
    <x v="0"/>
    <x v="0"/>
    <n v="188.85"/>
    <x v="2"/>
    <n v="7.4045000000000003E-4"/>
    <n v="8.0074699999999998E-4"/>
    <n v="0"/>
    <n v="0"/>
    <n v="0"/>
    <n v="1.5443449999999999E-3"/>
    <n v="1.1876479999999999E-3"/>
    <n v="3.6869399999999998E-4"/>
    <n v="3.44901E-4"/>
    <n v="2.1889699999999999E-4"/>
    <n v="4.6245899999999999E-6"/>
    <n v="4.0582450000000003E-3"/>
    <n v="1.385903E-3"/>
    <n v="0"/>
    <n v="0"/>
    <n v="1.54897E-3"/>
    <n v="5.2458940000000001E-3"/>
    <n v="3.6869399999999998E-4"/>
    <n v="3.44901E-4"/>
    <n v="1.6048E-3"/>
    <n v="9.1132580000000008E-3"/>
    <n v="14142.611349999999"/>
  </r>
  <r>
    <n v="3238"/>
    <x v="22"/>
    <x v="22"/>
    <b v="1"/>
    <n v="21.70766768"/>
    <x v="1"/>
    <x v="0"/>
    <x v="13"/>
    <x v="2"/>
    <x v="0"/>
    <x v="0"/>
    <n v="230.45"/>
    <x v="2"/>
    <n v="1.2653269999999999E-3"/>
    <n v="1.4017739999999999E-3"/>
    <n v="0"/>
    <n v="0"/>
    <n v="0"/>
    <n v="2.126827E-3"/>
    <n v="9.8615500000000006E-4"/>
    <n v="4.32896E-4"/>
    <n v="1.064134E-3"/>
    <n v="3.8125300000000002E-4"/>
    <n v="5.5346500000000003E-5"/>
    <n v="9.908254E-3"/>
    <n v="2.114688E-3"/>
    <n v="0"/>
    <n v="0"/>
    <n v="2.1821739999999998E-3"/>
    <n v="1.0894409000000001E-2"/>
    <n v="4.32896E-4"/>
    <n v="1.064134E-3"/>
    <n v="2.4959409999999998E-3"/>
    <n v="1.7069348000000002E-2"/>
    <n v="21707.667679999999"/>
  </r>
  <r>
    <n v="16270"/>
    <x v="22"/>
    <x v="22"/>
    <b v="1"/>
    <n v="1.47495566"/>
    <x v="1"/>
    <x v="0"/>
    <x v="10"/>
    <x v="2"/>
    <x v="0"/>
    <x v="0"/>
    <n v="81.464166669999997"/>
    <x v="2"/>
    <n v="3.1468400000000002E-4"/>
    <n v="3.7348699999999998E-4"/>
    <n v="0"/>
    <n v="0"/>
    <n v="0"/>
    <n v="1.07262E-3"/>
    <n v="3.3052599999999999E-4"/>
    <n v="2.2713099999999999E-4"/>
    <n v="7.2164199999999996E-5"/>
    <n v="1.9914299999999999E-4"/>
    <n v="1.1283200000000001E-4"/>
    <n v="6.1336699999999997E-4"/>
    <n v="1.472096E-3"/>
    <n v="0"/>
    <n v="0"/>
    <n v="1.185452E-3"/>
    <n v="9.4389400000000003E-4"/>
    <n v="2.2713099999999999E-4"/>
    <n v="7.2164199999999996E-5"/>
    <n v="1.6712389999999999E-3"/>
    <n v="4.0998939999999998E-3"/>
    <n v="14749.5566"/>
  </r>
  <r>
    <n v="16276"/>
    <x v="22"/>
    <x v="22"/>
    <b v="1"/>
    <n v="0.64493030900000003"/>
    <x v="1"/>
    <x v="0"/>
    <x v="7"/>
    <x v="2"/>
    <x v="2"/>
    <x v="0"/>
    <n v="74.660846559999996"/>
    <x v="2"/>
    <n v="2.78187E-4"/>
    <n v="3.26929E-4"/>
    <n v="0"/>
    <n v="0"/>
    <n v="0"/>
    <n v="8.8820800000000003E-4"/>
    <n v="6.2117900000000002E-4"/>
    <n v="1.21681E-4"/>
    <n v="3.19881E-5"/>
    <n v="1.7831499999999999E-4"/>
    <n v="4.9727300000000001E-5"/>
    <n v="2.7031800000000002E-4"/>
    <n v="1.2888450000000001E-3"/>
    <n v="0"/>
    <n v="0"/>
    <n v="9.37936E-4"/>
    <n v="8.9149699999999999E-4"/>
    <n v="1.21681E-4"/>
    <n v="3.19881E-5"/>
    <n v="1.4671599999999999E-3"/>
    <n v="3.4502619999999999E-3"/>
    <n v="13543.536480000001"/>
  </r>
  <r>
    <n v="96354"/>
    <x v="22"/>
    <x v="22"/>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3"/>
    <x v="23"/>
    <b v="1"/>
    <n v="1.409134865"/>
    <x v="1"/>
    <x v="0"/>
    <x v="8"/>
    <x v="2"/>
    <x v="2"/>
    <x v="0"/>
    <n v="96.583333330000002"/>
    <x v="2"/>
    <n v="2.0363600000000001E-4"/>
    <n v="2.3138299999999999E-4"/>
    <n v="0"/>
    <n v="0"/>
    <n v="0"/>
    <n v="6.9197499999999995E-4"/>
    <n v="2.1449800000000001E-4"/>
    <n v="7.58622E-5"/>
    <n v="6.9678399999999993E-5"/>
    <n v="1.07983E-4"/>
    <n v="3.90129E-5"/>
    <n v="6.0150199999999996E-4"/>
    <n v="7.53614E-4"/>
    <n v="0"/>
    <n v="0"/>
    <n v="7.3098800000000002E-4"/>
    <n v="8.1599899999999998E-4"/>
    <n v="7.58622E-5"/>
    <n v="6.9678399999999993E-5"/>
    <n v="8.6159699999999997E-4"/>
    <n v="2.554139E-3"/>
    <n v="7750.2417589999995"/>
  </r>
  <r>
    <n v="3236"/>
    <x v="23"/>
    <x v="23"/>
    <b v="1"/>
    <n v="7.0713056740000004"/>
    <x v="1"/>
    <x v="0"/>
    <x v="12"/>
    <x v="2"/>
    <x v="0"/>
    <x v="0"/>
    <n v="188.44166670000001"/>
    <x v="2"/>
    <n v="7.3941299999999996E-4"/>
    <n v="7.9850600000000004E-4"/>
    <n v="0"/>
    <n v="0"/>
    <n v="0"/>
    <n v="1.526651E-3"/>
    <n v="1.1876479999999999E-3"/>
    <n v="3.6869399999999998E-4"/>
    <n v="3.4496800000000002E-4"/>
    <n v="2.1889699999999999E-4"/>
    <n v="2.54688E-6"/>
    <n v="4.0582450000000003E-3"/>
    <n v="1.385903E-3"/>
    <n v="0"/>
    <n v="0"/>
    <n v="1.5291980000000001E-3"/>
    <n v="5.2458940000000001E-3"/>
    <n v="3.6869399999999998E-4"/>
    <n v="3.4496800000000002E-4"/>
    <n v="1.6048E-3"/>
    <n v="9.0935530000000007E-3"/>
    <n v="14142.611349999999"/>
  </r>
  <r>
    <n v="3238"/>
    <x v="23"/>
    <x v="23"/>
    <b v="1"/>
    <n v="21.70766768"/>
    <x v="1"/>
    <x v="0"/>
    <x v="13"/>
    <x v="2"/>
    <x v="0"/>
    <x v="0"/>
    <n v="230.04166670000001"/>
    <x v="2"/>
    <n v="1.2637029999999999E-3"/>
    <n v="1.398821E-3"/>
    <n v="0"/>
    <n v="0"/>
    <n v="0"/>
    <n v="2.10831E-3"/>
    <n v="9.8615500000000006E-4"/>
    <n v="4.32896E-4"/>
    <n v="1.0645450000000001E-3"/>
    <n v="3.8125300000000002E-4"/>
    <n v="4.3207300000000002E-5"/>
    <n v="9.908254E-3"/>
    <n v="2.114688E-3"/>
    <n v="0"/>
    <n v="0"/>
    <n v="2.1515169999999999E-3"/>
    <n v="1.0894409000000001E-2"/>
    <n v="4.32896E-4"/>
    <n v="1.0645450000000001E-3"/>
    <n v="2.4959409999999998E-3"/>
    <n v="1.7039103E-2"/>
    <n v="21707.667679999999"/>
  </r>
  <r>
    <n v="16270"/>
    <x v="23"/>
    <x v="23"/>
    <b v="1"/>
    <n v="1.47495566"/>
    <x v="1"/>
    <x v="0"/>
    <x v="10"/>
    <x v="2"/>
    <x v="0"/>
    <x v="0"/>
    <n v="80.767499999999998"/>
    <x v="2"/>
    <n v="3.1113799999999997E-4"/>
    <n v="3.6971900000000002E-4"/>
    <n v="0"/>
    <n v="0"/>
    <n v="0"/>
    <n v="1.0453459999999999E-3"/>
    <n v="3.3052599999999999E-4"/>
    <n v="2.2713099999999999E-4"/>
    <n v="7.2220100000000003E-5"/>
    <n v="1.9914299999999999E-4"/>
    <n v="1.05003E-4"/>
    <n v="6.1336699999999997E-4"/>
    <n v="1.472096E-3"/>
    <n v="0"/>
    <n v="0"/>
    <n v="1.1503489999999999E-3"/>
    <n v="9.4389400000000003E-4"/>
    <n v="2.2713099999999999E-4"/>
    <n v="7.2220100000000003E-5"/>
    <n v="1.6712389999999999E-3"/>
    <n v="4.0648330000000003E-3"/>
    <n v="14749.5566"/>
  </r>
  <r>
    <n v="16276"/>
    <x v="23"/>
    <x v="23"/>
    <b v="1"/>
    <n v="0.64493030900000003"/>
    <x v="1"/>
    <x v="0"/>
    <x v="7"/>
    <x v="2"/>
    <x v="2"/>
    <x v="0"/>
    <n v="74.216931220000006"/>
    <x v="2"/>
    <n v="2.7681100000000002E-4"/>
    <n v="3.2491699999999998E-4"/>
    <n v="0"/>
    <n v="0"/>
    <n v="0"/>
    <n v="8.7593399999999998E-4"/>
    <n v="6.2117900000000002E-4"/>
    <n v="1.21681E-4"/>
    <n v="3.2012499999999999E-5"/>
    <n v="1.7831499999999999E-4"/>
    <n v="4.1462899999999999E-5"/>
    <n v="2.7031800000000002E-4"/>
    <n v="1.2888450000000001E-3"/>
    <n v="0"/>
    <n v="0"/>
    <n v="9.1739700000000003E-4"/>
    <n v="8.9149699999999999E-4"/>
    <n v="1.21681E-4"/>
    <n v="3.2012499999999999E-5"/>
    <n v="1.4671599999999999E-3"/>
    <n v="3.4297469999999999E-3"/>
    <n v="13543.536480000001"/>
  </r>
  <r>
    <n v="96354"/>
    <x v="23"/>
    <x v="23"/>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4"/>
    <x v="24"/>
    <b v="1"/>
    <n v="1.409134865"/>
    <x v="1"/>
    <x v="0"/>
    <x v="8"/>
    <x v="2"/>
    <x v="2"/>
    <x v="0"/>
    <n v="97.370202019999994"/>
    <x v="2"/>
    <n v="2.05443E-4"/>
    <n v="2.33587E-4"/>
    <n v="0"/>
    <n v="0"/>
    <n v="0"/>
    <n v="7.0754900000000003E-4"/>
    <n v="2.1449800000000001E-4"/>
    <n v="7.58622E-5"/>
    <n v="6.9651699999999996E-5"/>
    <n v="1.07983E-4"/>
    <n v="4.4315299999999999E-5"/>
    <n v="6.0150199999999996E-4"/>
    <n v="7.53614E-4"/>
    <n v="0"/>
    <n v="0"/>
    <n v="7.5186399999999998E-4"/>
    <n v="8.1599899999999998E-4"/>
    <n v="7.58622E-5"/>
    <n v="6.9651699999999996E-5"/>
    <n v="8.6159699999999997E-4"/>
    <n v="2.5749470000000002E-3"/>
    <n v="7750.2417589999995"/>
  </r>
  <r>
    <n v="3236"/>
    <x v="24"/>
    <x v="24"/>
    <b v="1"/>
    <n v="7.0713056740000004"/>
    <x v="1"/>
    <x v="0"/>
    <x v="12"/>
    <x v="2"/>
    <x v="0"/>
    <x v="0"/>
    <n v="191.1513889"/>
    <x v="2"/>
    <n v="7.5565300000000001E-4"/>
    <n v="8.13983E-4"/>
    <n v="0"/>
    <n v="0"/>
    <n v="0"/>
    <n v="1.655402E-3"/>
    <n v="1.1876479999999999E-3"/>
    <n v="3.6869399999999998E-4"/>
    <n v="3.44901E-4"/>
    <n v="2.1889699999999999E-4"/>
    <n v="4.6245899999999999E-6"/>
    <n v="4.0582450000000003E-3"/>
    <n v="1.385903E-3"/>
    <n v="0"/>
    <n v="0"/>
    <n v="1.6600269999999999E-3"/>
    <n v="5.2458940000000001E-3"/>
    <n v="3.6869399999999998E-4"/>
    <n v="3.44901E-4"/>
    <n v="1.6048E-3"/>
    <n v="9.2243150000000003E-3"/>
    <n v="14142.611349999999"/>
  </r>
  <r>
    <n v="3238"/>
    <x v="24"/>
    <x v="24"/>
    <b v="1"/>
    <n v="21.70766768"/>
    <x v="1"/>
    <x v="0"/>
    <x v="13"/>
    <x v="2"/>
    <x v="0"/>
    <x v="0"/>
    <n v="233.3583333"/>
    <x v="2"/>
    <n v="1.2960440000000001E-3"/>
    <n v="1.4274400000000001E-3"/>
    <n v="0"/>
    <n v="0"/>
    <n v="0"/>
    <n v="2.342041E-3"/>
    <n v="9.8615500000000006E-4"/>
    <n v="4.32896E-4"/>
    <n v="1.064134E-3"/>
    <n v="3.8125300000000002E-4"/>
    <n v="5.5346500000000003E-5"/>
    <n v="9.908254E-3"/>
    <n v="2.114688E-3"/>
    <n v="0"/>
    <n v="0"/>
    <n v="2.397387E-3"/>
    <n v="1.0894409000000001E-2"/>
    <n v="4.32896E-4"/>
    <n v="1.064134E-3"/>
    <n v="2.4959409999999998E-3"/>
    <n v="1.7284766999999999E-2"/>
    <n v="21707.667679999999"/>
  </r>
  <r>
    <n v="16270"/>
    <x v="24"/>
    <x v="24"/>
    <b v="1"/>
    <n v="1.47495566"/>
    <x v="1"/>
    <x v="0"/>
    <x v="10"/>
    <x v="2"/>
    <x v="0"/>
    <x v="0"/>
    <n v="83.206666670000004"/>
    <x v="2"/>
    <n v="3.2636399999999999E-4"/>
    <n v="3.8393800000000001E-4"/>
    <n v="0"/>
    <n v="0"/>
    <n v="0"/>
    <n v="1.160316E-3"/>
    <n v="3.3052599999999999E-4"/>
    <n v="2.2713099999999999E-4"/>
    <n v="7.2164199999999996E-5"/>
    <n v="1.9914299999999999E-4"/>
    <n v="1.12846E-4"/>
    <n v="6.1336699999999997E-4"/>
    <n v="1.472096E-3"/>
    <n v="0"/>
    <n v="0"/>
    <n v="1.273162E-3"/>
    <n v="9.4389400000000003E-4"/>
    <n v="2.2713099999999999E-4"/>
    <n v="7.2164199999999996E-5"/>
    <n v="1.6712389999999999E-3"/>
    <n v="4.1875899999999997E-3"/>
    <n v="14749.5566"/>
  </r>
  <r>
    <n v="16276"/>
    <x v="24"/>
    <x v="24"/>
    <b v="1"/>
    <n v="0.64493030900000003"/>
    <x v="1"/>
    <x v="0"/>
    <x v="7"/>
    <x v="2"/>
    <x v="2"/>
    <x v="0"/>
    <n v="75.278968250000005"/>
    <x v="2"/>
    <n v="2.8192899999999999E-4"/>
    <n v="3.3031800000000002E-4"/>
    <n v="0"/>
    <n v="0"/>
    <n v="0"/>
    <n v="9.1649199999999998E-4"/>
    <n v="6.2117900000000002E-4"/>
    <n v="1.21681E-4"/>
    <n v="3.19881E-5"/>
    <n v="1.7831499999999999E-4"/>
    <n v="5.0002400000000001E-5"/>
    <n v="2.7031800000000002E-4"/>
    <n v="1.2888450000000001E-3"/>
    <n v="0"/>
    <n v="0"/>
    <n v="9.6649500000000005E-4"/>
    <n v="8.9149699999999999E-4"/>
    <n v="1.21681E-4"/>
    <n v="3.19881E-5"/>
    <n v="1.4671599999999999E-3"/>
    <n v="3.4788269999999999E-3"/>
    <n v="13543.536480000001"/>
  </r>
  <r>
    <n v="96354"/>
    <x v="24"/>
    <x v="24"/>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5"/>
    <x v="25"/>
    <b v="1"/>
    <n v="1.409134865"/>
    <x v="1"/>
    <x v="0"/>
    <x v="8"/>
    <x v="2"/>
    <x v="2"/>
    <x v="0"/>
    <n v="93.87676768"/>
    <x v="2"/>
    <n v="1.9740599999999999E-4"/>
    <n v="2.2254100000000001E-4"/>
    <n v="0"/>
    <n v="0"/>
    <n v="0"/>
    <n v="6.14457E-4"/>
    <n v="2.1449800000000001E-4"/>
    <n v="7.58622E-5"/>
    <n v="6.9651699999999996E-5"/>
    <n v="1.07983E-4"/>
    <n v="4.5009799999999997E-5"/>
    <n v="6.0150199999999996E-4"/>
    <n v="7.53614E-4"/>
    <n v="0"/>
    <n v="0"/>
    <n v="6.5946699999999995E-4"/>
    <n v="8.1599899999999998E-4"/>
    <n v="7.58622E-5"/>
    <n v="6.9651699999999996E-5"/>
    <n v="8.6159699999999997E-4"/>
    <n v="2.482564E-3"/>
    <n v="7750.2417589999995"/>
  </r>
  <r>
    <n v="3236"/>
    <x v="25"/>
    <x v="25"/>
    <b v="1"/>
    <n v="7.0713056740000004"/>
    <x v="1"/>
    <x v="0"/>
    <x v="12"/>
    <x v="2"/>
    <x v="0"/>
    <x v="0"/>
    <n v="184.93611110000001"/>
    <x v="2"/>
    <n v="7.2054200000000001E-4"/>
    <n v="7.7822799999999995E-4"/>
    <n v="0"/>
    <n v="0"/>
    <n v="0"/>
    <n v="1.354938E-3"/>
    <n v="1.1876479999999999E-3"/>
    <n v="3.6869399999999998E-4"/>
    <n v="3.4523600000000001E-4"/>
    <n v="2.1889699999999999E-4"/>
    <n v="4.7586399999999999E-6"/>
    <n v="4.0582450000000003E-3"/>
    <n v="1.385903E-3"/>
    <n v="0"/>
    <n v="0"/>
    <n v="1.359697E-3"/>
    <n v="5.2458940000000001E-3"/>
    <n v="3.6869399999999998E-4"/>
    <n v="3.4523600000000001E-4"/>
    <n v="1.6048E-3"/>
    <n v="8.9243870000000006E-3"/>
    <n v="14142.611349999999"/>
  </r>
  <r>
    <n v="3238"/>
    <x v="25"/>
    <x v="25"/>
    <b v="1"/>
    <n v="21.70766768"/>
    <x v="1"/>
    <x v="0"/>
    <x v="13"/>
    <x v="2"/>
    <x v="0"/>
    <x v="0"/>
    <n v="227.51111109999999"/>
    <x v="2"/>
    <n v="1.246507E-3"/>
    <n v="1.3758209999999999E-3"/>
    <n v="0"/>
    <n v="0"/>
    <n v="0"/>
    <n v="1.9079100000000001E-3"/>
    <n v="9.8615500000000006E-4"/>
    <n v="4.32896E-4"/>
    <n v="1.0647510000000001E-3"/>
    <n v="3.8125300000000002E-4"/>
    <n v="5.5757999999999997E-5"/>
    <n v="9.908254E-3"/>
    <n v="2.114688E-3"/>
    <n v="0"/>
    <n v="0"/>
    <n v="1.963668E-3"/>
    <n v="1.0894409000000001E-2"/>
    <n v="4.32896E-4"/>
    <n v="1.0647510000000001E-3"/>
    <n v="2.4959409999999998E-3"/>
    <n v="1.6851664999999998E-2"/>
    <n v="21707.667679999999"/>
  </r>
  <r>
    <n v="16270"/>
    <x v="25"/>
    <x v="25"/>
    <b v="1"/>
    <n v="1.47495566"/>
    <x v="1"/>
    <x v="0"/>
    <x v="10"/>
    <x v="2"/>
    <x v="0"/>
    <x v="0"/>
    <n v="78.0625"/>
    <x v="2"/>
    <n v="3.0095000000000002E-4"/>
    <n v="3.5306299999999998E-4"/>
    <n v="0"/>
    <n v="0"/>
    <n v="0"/>
    <n v="9.0097500000000004E-4"/>
    <n v="3.3052599999999999E-4"/>
    <n v="2.2713099999999999E-4"/>
    <n v="7.2164199999999996E-5"/>
    <n v="1.9914299999999999E-4"/>
    <n v="1.13279E-4"/>
    <n v="6.1336699999999997E-4"/>
    <n v="1.472096E-3"/>
    <n v="0"/>
    <n v="0"/>
    <n v="1.014254E-3"/>
    <n v="9.4389400000000003E-4"/>
    <n v="2.2713099999999999E-4"/>
    <n v="7.2164199999999996E-5"/>
    <n v="1.6712389999999999E-3"/>
    <n v="3.9286959999999998E-3"/>
    <n v="14749.5566"/>
  </r>
  <r>
    <n v="16276"/>
    <x v="25"/>
    <x v="25"/>
    <b v="1"/>
    <n v="0.64493030900000003"/>
    <x v="1"/>
    <x v="0"/>
    <x v="7"/>
    <x v="2"/>
    <x v="2"/>
    <x v="0"/>
    <n v="71.9718254"/>
    <x v="2"/>
    <n v="2.6715700000000002E-4"/>
    <n v="3.1206400000000003E-4"/>
    <n v="0"/>
    <n v="0"/>
    <n v="0"/>
    <n v="7.6285999999999997E-4"/>
    <n v="6.2117900000000002E-4"/>
    <n v="1.21681E-4"/>
    <n v="3.19881E-5"/>
    <n v="1.7831499999999999E-4"/>
    <n v="5.0803100000000002E-5"/>
    <n v="2.7031800000000002E-4"/>
    <n v="1.2888509999999999E-3"/>
    <n v="0"/>
    <n v="0"/>
    <n v="8.1366299999999995E-4"/>
    <n v="8.9149699999999999E-4"/>
    <n v="1.21681E-4"/>
    <n v="3.19881E-5"/>
    <n v="1.467166E-3"/>
    <n v="3.325995E-3"/>
    <n v="13543.536480000001"/>
  </r>
  <r>
    <n v="96354"/>
    <x v="25"/>
    <x v="25"/>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26"/>
    <x v="26"/>
    <b v="1"/>
    <n v="1.409134865"/>
    <x v="1"/>
    <x v="0"/>
    <x v="8"/>
    <x v="2"/>
    <x v="2"/>
    <x v="0"/>
    <n v="120.2"/>
    <x v="2"/>
    <n v="1.4905499999999999E-4"/>
    <n v="1.6363900000000001E-4"/>
    <n v="9.0384199999999997E-4"/>
    <n v="3.0632000000000001E-4"/>
    <n v="0"/>
    <n v="1.4540700000000001E-4"/>
    <n v="2.1449800000000001E-4"/>
    <n v="7.58622E-5"/>
    <n v="6.9665000000000005E-5"/>
    <n v="1.07983E-4"/>
    <n v="0"/>
    <n v="6.0150199999999996E-4"/>
    <n v="7.53614E-4"/>
    <n v="0"/>
    <n v="0"/>
    <n v="1.355569E-3"/>
    <n v="8.1599899999999998E-4"/>
    <n v="7.58622E-5"/>
    <n v="6.9665000000000005E-5"/>
    <n v="8.6159699999999997E-4"/>
    <n v="3.1786800000000001E-3"/>
    <n v="7750.2417589999995"/>
  </r>
  <r>
    <n v="3236"/>
    <x v="26"/>
    <x v="26"/>
    <b v="1"/>
    <n v="7.0713056740000004"/>
    <x v="1"/>
    <x v="0"/>
    <x v="12"/>
    <x v="2"/>
    <x v="0"/>
    <x v="0"/>
    <n v="214.76111109999999"/>
    <x v="2"/>
    <n v="6.1082699999999998E-4"/>
    <n v="6.4794699999999995E-4"/>
    <n v="1.9742309999999999E-3"/>
    <n v="5.6037999999999997E-4"/>
    <n v="0"/>
    <n v="2.6534399999999999E-4"/>
    <n v="1.1876479999999999E-3"/>
    <n v="3.6869399999999998E-4"/>
    <n v="3.4429699999999997E-4"/>
    <n v="2.1889699999999999E-4"/>
    <n v="0"/>
    <n v="4.0582450000000003E-3"/>
    <n v="1.385903E-3"/>
    <n v="0"/>
    <n v="0"/>
    <n v="2.7999549999999998E-3"/>
    <n v="5.2458940000000001E-3"/>
    <n v="3.6869399999999998E-4"/>
    <n v="3.4429699999999997E-4"/>
    <n v="1.6048E-3"/>
    <n v="1.036364E-2"/>
    <n v="14142.611349999999"/>
  </r>
  <r>
    <n v="3238"/>
    <x v="26"/>
    <x v="26"/>
    <b v="1"/>
    <n v="21.70766768"/>
    <x v="1"/>
    <x v="0"/>
    <x v="13"/>
    <x v="2"/>
    <x v="0"/>
    <x v="0"/>
    <n v="253.49722220000001"/>
    <x v="2"/>
    <n v="1.1216450000000001E-3"/>
    <n v="1.1931590000000001E-3"/>
    <n v="2.8792510000000002E-3"/>
    <n v="6.0284499999999997E-4"/>
    <n v="0"/>
    <n v="4.0717699999999999E-4"/>
    <n v="9.8615500000000006E-4"/>
    <n v="4.32896E-4"/>
    <n v="1.063928E-3"/>
    <n v="3.8125300000000002E-4"/>
    <n v="0"/>
    <n v="9.908254E-3"/>
    <n v="2.114688E-3"/>
    <n v="0"/>
    <n v="0"/>
    <n v="3.8892729999999999E-3"/>
    <n v="1.0894409000000001E-2"/>
    <n v="4.32896E-4"/>
    <n v="1.063928E-3"/>
    <n v="2.4959409999999998E-3"/>
    <n v="1.8776447000000002E-2"/>
    <n v="21707.667679999999"/>
  </r>
  <r>
    <n v="16270"/>
    <x v="26"/>
    <x v="26"/>
    <b v="1"/>
    <n v="1.47495566"/>
    <x v="1"/>
    <x v="0"/>
    <x v="10"/>
    <x v="2"/>
    <x v="0"/>
    <x v="0"/>
    <n v="106.1047222"/>
    <x v="2"/>
    <n v="2.2422100000000001E-4"/>
    <n v="2.4818099999999999E-4"/>
    <n v="1.761437E-3"/>
    <n v="5.7974600000000002E-4"/>
    <n v="0"/>
    <n v="8.4200800000000002E-5"/>
    <n v="3.3052599999999999E-4"/>
    <n v="2.2713099999999999E-4"/>
    <n v="7.2345899999999995E-5"/>
    <n v="1.9914299999999999E-4"/>
    <n v="0"/>
    <n v="6.1336699999999997E-4"/>
    <n v="1.472096E-3"/>
    <n v="0"/>
    <n v="0"/>
    <n v="2.425384E-3"/>
    <n v="9.4389400000000003E-4"/>
    <n v="2.2713099999999999E-4"/>
    <n v="7.2345899999999995E-5"/>
    <n v="1.6712389999999999E-3"/>
    <n v="5.3399930000000003E-3"/>
    <n v="14749.5566"/>
  </r>
  <r>
    <n v="16276"/>
    <x v="26"/>
    <x v="26"/>
    <b v="1"/>
    <n v="0.64493030900000003"/>
    <x v="1"/>
    <x v="0"/>
    <x v="7"/>
    <x v="2"/>
    <x v="2"/>
    <x v="0"/>
    <n v="98.381481480000005"/>
    <x v="2"/>
    <n v="2.14878E-4"/>
    <n v="2.44849E-4"/>
    <n v="1.2767659999999999E-3"/>
    <n v="5.3005000000000001E-4"/>
    <n v="0"/>
    <n v="2.2721699999999999E-4"/>
    <n v="6.2117900000000002E-4"/>
    <n v="1.21681E-4"/>
    <n v="3.2079799999999997E-5"/>
    <n v="1.7831499999999999E-4"/>
    <n v="0"/>
    <n v="2.7031800000000002E-4"/>
    <n v="1.288839E-3"/>
    <n v="0"/>
    <n v="0"/>
    <n v="2.0340330000000002E-3"/>
    <n v="8.9149699999999999E-4"/>
    <n v="1.21681E-4"/>
    <n v="3.2079799999999997E-5"/>
    <n v="1.467154E-3"/>
    <n v="4.546451E-3"/>
    <n v="13543.536480000001"/>
  </r>
  <r>
    <n v="96354"/>
    <x v="26"/>
    <x v="26"/>
    <b v="1"/>
    <n v="5.4775205E-2"/>
    <x v="1"/>
    <x v="0"/>
    <x v="0"/>
    <x v="0"/>
    <x v="0"/>
    <x v="0"/>
    <n v="79.22142857"/>
    <x v="3"/>
    <n v="2.80945E-5"/>
    <n v="3.3809500000000002E-5"/>
    <n v="1.7937699999999999E-4"/>
    <n v="4.0953099999999999E-5"/>
    <n v="0"/>
    <n v="3.2358799999999999E-5"/>
    <n v="3.4085499999999997E-5"/>
    <n v="2.3014200000000001E-5"/>
    <n v="2.6929300000000001E-6"/>
    <n v="1.73456E-4"/>
    <n v="0"/>
    <n v="3.2291800000000001E-5"/>
    <n v="0"/>
    <n v="0"/>
    <n v="0"/>
    <n v="2.5268900000000001E-4"/>
    <n v="6.6377299999999999E-5"/>
    <n v="2.3014200000000001E-5"/>
    <n v="2.6929300000000001E-6"/>
    <n v="1.73456E-4"/>
    <n v="5.1822900000000004E-4"/>
    <n v="1917.1321720000001"/>
  </r>
  <r>
    <n v="3235"/>
    <x v="27"/>
    <x v="27"/>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27"/>
    <x v="27"/>
    <b v="1"/>
    <n v="7.0713056740000004"/>
    <x v="1"/>
    <x v="0"/>
    <x v="12"/>
    <x v="2"/>
    <x v="0"/>
    <x v="0"/>
    <n v="192.65416669999999"/>
    <x v="2"/>
    <n v="7.3207899999999995E-4"/>
    <n v="7.9300099999999999E-4"/>
    <n v="0"/>
    <n v="0"/>
    <n v="0"/>
    <n v="1.320756E-3"/>
    <n v="1.1876479999999999E-3"/>
    <n v="2.10922E-4"/>
    <n v="3.4409600000000001E-4"/>
    <n v="2.1889699999999999E-4"/>
    <n v="5.7036599999999999E-4"/>
    <n v="4.0582450000000003E-3"/>
    <n v="1.385903E-3"/>
    <n v="0"/>
    <n v="0"/>
    <n v="1.8911220000000001E-3"/>
    <n v="5.2458940000000001E-3"/>
    <n v="2.10922E-4"/>
    <n v="3.4409600000000001E-4"/>
    <n v="1.6048E-3"/>
    <n v="9.2968340000000003E-3"/>
    <n v="14142.611349999999"/>
  </r>
  <r>
    <n v="3238"/>
    <x v="27"/>
    <x v="27"/>
    <b v="1"/>
    <n v="21.70766768"/>
    <x v="1"/>
    <x v="0"/>
    <x v="13"/>
    <x v="2"/>
    <x v="0"/>
    <x v="0"/>
    <n v="234.06388889999999"/>
    <x v="2"/>
    <n v="1.2659609999999999E-3"/>
    <n v="1.4072780000000001E-3"/>
    <n v="0"/>
    <n v="0"/>
    <n v="0"/>
    <n v="1.9980279999999998E-3"/>
    <n v="9.8615500000000006E-4"/>
    <n v="3.2611199999999998E-4"/>
    <n v="1.062899E-3"/>
    <n v="3.8125300000000002E-4"/>
    <n v="5.5984299999999997E-4"/>
    <n v="9.908254E-3"/>
    <n v="2.114688E-3"/>
    <n v="0"/>
    <n v="0"/>
    <n v="2.5578710000000002E-3"/>
    <n v="1.0894409000000001E-2"/>
    <n v="3.2611199999999998E-4"/>
    <n v="1.062899E-3"/>
    <n v="2.4959409999999998E-3"/>
    <n v="1.7337027000000001E-2"/>
    <n v="21707.667679999999"/>
  </r>
  <r>
    <n v="16270"/>
    <x v="27"/>
    <x v="27"/>
    <b v="1"/>
    <n v="1.47495566"/>
    <x v="1"/>
    <x v="0"/>
    <x v="10"/>
    <x v="2"/>
    <x v="0"/>
    <x v="0"/>
    <n v="86.723333330000003"/>
    <x v="2"/>
    <n v="3.2298800000000002E-4"/>
    <n v="3.8235299999999999E-4"/>
    <n v="0"/>
    <n v="0"/>
    <n v="0"/>
    <n v="9.9352199999999994E-4"/>
    <n v="3.3052599999999999E-4"/>
    <n v="1.37744E-4"/>
    <n v="7.2220100000000003E-5"/>
    <n v="1.9914299999999999E-4"/>
    <n v="5.45942E-4"/>
    <n v="6.1336699999999997E-4"/>
    <n v="1.472096E-3"/>
    <n v="0"/>
    <n v="0"/>
    <n v="1.5394650000000001E-3"/>
    <n v="9.4389400000000003E-4"/>
    <n v="1.37744E-4"/>
    <n v="7.2220100000000003E-5"/>
    <n v="1.6712389999999999E-3"/>
    <n v="4.3645749999999999E-3"/>
    <n v="14749.5566"/>
  </r>
  <r>
    <n v="16276"/>
    <x v="27"/>
    <x v="27"/>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27"/>
    <x v="27"/>
    <b v="1"/>
    <n v="5.4775205E-2"/>
    <x v="1"/>
    <x v="0"/>
    <x v="0"/>
    <x v="0"/>
    <x v="0"/>
    <x v="0"/>
    <n v="125.9480952"/>
    <x v="3"/>
    <n v="4.9670799999999999E-5"/>
    <n v="5.5304099999999998E-5"/>
    <n v="3.4562200000000002E-4"/>
    <n v="0"/>
    <n v="0"/>
    <n v="2.2122799999999999E-4"/>
    <n v="3.4085499999999997E-5"/>
    <n v="1.45585E-5"/>
    <n v="2.6508800000000002E-6"/>
    <n v="1.73456E-4"/>
    <n v="0"/>
    <n v="3.2291800000000001E-5"/>
    <n v="0"/>
    <n v="0"/>
    <n v="0"/>
    <n v="5.6685000000000004E-4"/>
    <n v="6.6377299999999999E-5"/>
    <n v="1.45585E-5"/>
    <n v="2.6508800000000002E-6"/>
    <n v="1.73456E-4"/>
    <n v="8.2389300000000002E-4"/>
    <n v="1917.1321720000001"/>
  </r>
  <r>
    <n v="3235"/>
    <x v="28"/>
    <x v="28"/>
    <b v="1"/>
    <n v="1.409134865"/>
    <x v="1"/>
    <x v="0"/>
    <x v="8"/>
    <x v="2"/>
    <x v="2"/>
    <x v="0"/>
    <n v="93.294949489999993"/>
    <x v="2"/>
    <n v="2.07104E-4"/>
    <n v="2.5020400000000002E-4"/>
    <n v="0"/>
    <n v="0"/>
    <n v="0"/>
    <n v="8.3093200000000005E-4"/>
    <n v="5.46328E-4"/>
    <n v="7.58622E-5"/>
    <n v="6.9384500000000006E-5"/>
    <n v="1.07983E-4"/>
    <n v="8.3101200000000003E-5"/>
    <n v="0"/>
    <n v="7.53614E-4"/>
    <n v="0"/>
    <n v="0"/>
    <n v="9.1403299999999997E-4"/>
    <n v="5.46328E-4"/>
    <n v="7.58622E-5"/>
    <n v="6.9384500000000006E-5"/>
    <n v="8.6159699999999997E-4"/>
    <n v="2.467178E-3"/>
    <n v="7750.2417589999995"/>
  </r>
  <r>
    <n v="3236"/>
    <x v="28"/>
    <x v="28"/>
    <b v="1"/>
    <n v="7.0713056740000004"/>
    <x v="1"/>
    <x v="0"/>
    <x v="12"/>
    <x v="2"/>
    <x v="0"/>
    <x v="0"/>
    <n v="148.06388889999999"/>
    <x v="2"/>
    <n v="6.5497500000000002E-4"/>
    <n v="7.4923399999999999E-4"/>
    <n v="0"/>
    <n v="0"/>
    <n v="0"/>
    <n v="1.196227E-3"/>
    <n v="3.065768E-3"/>
    <n v="3.6869399999999998E-4"/>
    <n v="3.4282300000000002E-4"/>
    <n v="2.1889699999999999E-4"/>
    <n v="5.6674700000000004E-4"/>
    <n v="0"/>
    <n v="1.385903E-3"/>
    <n v="0"/>
    <n v="0"/>
    <n v="1.7629740000000001E-3"/>
    <n v="3.065768E-3"/>
    <n v="3.6869399999999998E-4"/>
    <n v="3.4282300000000002E-4"/>
    <n v="1.6048E-3"/>
    <n v="7.1450589999999996E-3"/>
    <n v="14142.611349999999"/>
  </r>
  <r>
    <n v="3238"/>
    <x v="28"/>
    <x v="28"/>
    <b v="1"/>
    <n v="21.70766768"/>
    <x v="1"/>
    <x v="0"/>
    <x v="13"/>
    <x v="2"/>
    <x v="0"/>
    <x v="0"/>
    <n v="164.68611110000001"/>
    <x v="2"/>
    <n v="9.8004400000000001E-4"/>
    <n v="1.309712E-3"/>
    <n v="0"/>
    <n v="0"/>
    <n v="0"/>
    <n v="1.7828150000000001E-3"/>
    <n v="5.7988299999999996E-3"/>
    <n v="4.32896E-4"/>
    <n v="1.0532289999999999E-3"/>
    <n v="3.8125300000000002E-4"/>
    <n v="6.34736E-4"/>
    <n v="0"/>
    <n v="2.114688E-3"/>
    <n v="0"/>
    <n v="0"/>
    <n v="2.417551E-3"/>
    <n v="5.7988299999999996E-3"/>
    <n v="4.32896E-4"/>
    <n v="1.0532289999999999E-3"/>
    <n v="2.4959409999999998E-3"/>
    <n v="1.2198240000000001E-2"/>
    <n v="21707.667679999999"/>
  </r>
  <r>
    <n v="16270"/>
    <x v="28"/>
    <x v="28"/>
    <b v="1"/>
    <n v="1.47495566"/>
    <x v="1"/>
    <x v="0"/>
    <x v="10"/>
    <x v="2"/>
    <x v="0"/>
    <x v="0"/>
    <n v="82.794722219999997"/>
    <x v="2"/>
    <n v="3.15812E-4"/>
    <n v="3.92066E-4"/>
    <n v="0"/>
    <n v="0"/>
    <n v="0"/>
    <n v="1.003714E-3"/>
    <n v="6.6890899999999997E-4"/>
    <n v="2.2713099999999999E-4"/>
    <n v="7.2122199999999999E-5"/>
    <n v="1.9914299999999999E-4"/>
    <n v="5.23742E-4"/>
    <n v="0"/>
    <n v="1.472096E-3"/>
    <n v="0"/>
    <n v="0"/>
    <n v="1.527456E-3"/>
    <n v="6.6890899999999997E-4"/>
    <n v="2.2713099999999999E-4"/>
    <n v="7.2122199999999999E-5"/>
    <n v="1.6712389999999999E-3"/>
    <n v="4.1668579999999998E-3"/>
    <n v="14749.5566"/>
  </r>
  <r>
    <n v="16276"/>
    <x v="28"/>
    <x v="28"/>
    <b v="1"/>
    <n v="0.64493030900000003"/>
    <x v="1"/>
    <x v="0"/>
    <x v="7"/>
    <x v="2"/>
    <x v="2"/>
    <x v="0"/>
    <n v="75.275000000000006"/>
    <x v="2"/>
    <n v="2.8042300000000002E-4"/>
    <n v="3.3861600000000003E-4"/>
    <n v="0"/>
    <n v="0"/>
    <n v="0"/>
    <n v="9.4902400000000003E-4"/>
    <n v="7.4744999999999998E-4"/>
    <n v="1.21681E-4"/>
    <n v="3.1908600000000001E-5"/>
    <n v="1.7831499999999999E-4"/>
    <n v="1.61426E-4"/>
    <n v="0"/>
    <n v="1.288839E-3"/>
    <n v="0"/>
    <n v="0"/>
    <n v="1.11045E-3"/>
    <n v="7.4744999999999998E-4"/>
    <n v="1.21681E-4"/>
    <n v="3.1908600000000001E-5"/>
    <n v="1.467154E-3"/>
    <n v="3.478643E-3"/>
    <n v="13543.536480000001"/>
  </r>
  <r>
    <n v="96354"/>
    <x v="28"/>
    <x v="28"/>
    <b v="1"/>
    <n v="5.4775205E-2"/>
    <x v="1"/>
    <x v="0"/>
    <x v="0"/>
    <x v="0"/>
    <x v="0"/>
    <x v="0"/>
    <n v="123.7528571"/>
    <x v="3"/>
    <n v="4.8984199999999998E-5"/>
    <n v="5.5416800000000001E-5"/>
    <n v="3.44502E-4"/>
    <n v="0"/>
    <n v="0"/>
    <n v="2.15379E-4"/>
    <n v="5.0529099999999997E-5"/>
    <n v="2.3014200000000001E-5"/>
    <n v="2.6513899999999999E-6"/>
    <n v="1.73456E-4"/>
    <n v="0"/>
    <n v="0"/>
    <n v="0"/>
    <n v="0"/>
    <n v="0"/>
    <n v="5.5988100000000003E-4"/>
    <n v="5.0529099999999997E-5"/>
    <n v="2.3014200000000001E-5"/>
    <n v="2.6513899999999999E-6"/>
    <n v="1.73456E-4"/>
    <n v="8.0953299999999998E-4"/>
    <n v="1917.1321720000001"/>
  </r>
  <r>
    <n v="3235"/>
    <x v="29"/>
    <x v="29"/>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29"/>
    <x v="29"/>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29"/>
    <x v="29"/>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29"/>
    <x v="29"/>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29"/>
    <x v="29"/>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29"/>
    <x v="29"/>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0"/>
    <x v="30"/>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30"/>
    <x v="30"/>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30"/>
    <x v="30"/>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30"/>
    <x v="30"/>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30"/>
    <x v="30"/>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30"/>
    <x v="30"/>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1"/>
    <x v="31"/>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31"/>
    <x v="31"/>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31"/>
    <x v="31"/>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31"/>
    <x v="31"/>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31"/>
    <x v="31"/>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31"/>
    <x v="31"/>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2"/>
    <x v="32"/>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32"/>
    <x v="32"/>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32"/>
    <x v="32"/>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32"/>
    <x v="32"/>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32"/>
    <x v="32"/>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32"/>
    <x v="32"/>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3"/>
    <x v="33"/>
    <b v="1"/>
    <n v="1.409134865"/>
    <x v="1"/>
    <x v="0"/>
    <x v="8"/>
    <x v="2"/>
    <x v="2"/>
    <x v="0"/>
    <n v="102.0085859"/>
    <x v="2"/>
    <n v="2.17708E-4"/>
    <n v="2.48003E-4"/>
    <n v="0"/>
    <n v="0"/>
    <n v="0"/>
    <n v="8.2644399999999996E-4"/>
    <n v="2.1449800000000001E-4"/>
    <n v="7.58622E-5"/>
    <n v="6.9571499999999996E-5"/>
    <n v="1.07983E-4"/>
    <n v="4.8148500000000002E-5"/>
    <n v="6.0150199999999996E-4"/>
    <n v="7.53614E-4"/>
    <n v="0"/>
    <n v="0"/>
    <n v="8.7459199999999999E-4"/>
    <n v="8.1599899999999998E-4"/>
    <n v="7.58622E-5"/>
    <n v="6.9571499999999996E-5"/>
    <n v="8.6159699999999997E-4"/>
    <n v="2.6976090000000001E-3"/>
    <n v="7750.2417589999995"/>
  </r>
  <r>
    <n v="3236"/>
    <x v="33"/>
    <x v="33"/>
    <b v="1"/>
    <n v="7.0713056740000004"/>
    <x v="1"/>
    <x v="0"/>
    <x v="12"/>
    <x v="2"/>
    <x v="0"/>
    <x v="0"/>
    <n v="192.9208333"/>
    <x v="2"/>
    <n v="7.3965499999999998E-4"/>
    <n v="8.0112300000000005E-4"/>
    <n v="0"/>
    <n v="0"/>
    <n v="0"/>
    <n v="1.3012519999999999E-3"/>
    <n v="1.1876479999999999E-3"/>
    <n v="3.6869399999999998E-4"/>
    <n v="3.4443100000000002E-4"/>
    <n v="2.1889699999999999E-4"/>
    <n v="4.4463100000000002E-4"/>
    <n v="4.0582450000000003E-3"/>
    <n v="1.385903E-3"/>
    <n v="0"/>
    <n v="0"/>
    <n v="1.7458829999999999E-3"/>
    <n v="5.2458940000000001E-3"/>
    <n v="3.6869399999999998E-4"/>
    <n v="3.4443100000000002E-4"/>
    <n v="1.6048E-3"/>
    <n v="9.3097019999999996E-3"/>
    <n v="14142.611349999999"/>
  </r>
  <r>
    <n v="3238"/>
    <x v="33"/>
    <x v="33"/>
    <b v="1"/>
    <n v="21.70766768"/>
    <x v="1"/>
    <x v="0"/>
    <x v="13"/>
    <x v="2"/>
    <x v="0"/>
    <x v="0"/>
    <n v="231.80555559999999"/>
    <x v="2"/>
    <n v="1.255054E-3"/>
    <n v="1.3974359999999999E-3"/>
    <n v="0"/>
    <n v="0"/>
    <n v="0"/>
    <n v="1.9155229999999999E-3"/>
    <n v="9.8615500000000006E-4"/>
    <n v="4.32896E-4"/>
    <n v="1.064134E-3"/>
    <n v="3.8125300000000002E-4"/>
    <n v="3.6705599999999999E-4"/>
    <n v="9.908254E-3"/>
    <n v="2.114688E-3"/>
    <n v="0"/>
    <n v="0"/>
    <n v="2.2825789999999999E-3"/>
    <n v="1.0894409000000001E-2"/>
    <n v="4.32896E-4"/>
    <n v="1.064134E-3"/>
    <n v="2.4959409999999998E-3"/>
    <n v="1.7169752999999999E-2"/>
    <n v="21707.667679999999"/>
  </r>
  <r>
    <n v="16270"/>
    <x v="33"/>
    <x v="33"/>
    <b v="1"/>
    <n v="1.47495566"/>
    <x v="1"/>
    <x v="0"/>
    <x v="10"/>
    <x v="2"/>
    <x v="0"/>
    <x v="0"/>
    <n v="86.881111110000006"/>
    <x v="2"/>
    <n v="3.2491699999999998E-4"/>
    <n v="3.8745099999999997E-4"/>
    <n v="0"/>
    <n v="0"/>
    <n v="0"/>
    <n v="9.9131299999999996E-4"/>
    <n v="3.3052599999999999E-4"/>
    <n v="2.2713099999999999E-4"/>
    <n v="7.2261999999999994E-5"/>
    <n v="1.9914299999999999E-4"/>
    <n v="4.6666200000000001E-4"/>
    <n v="6.1336699999999997E-4"/>
    <n v="1.472096E-3"/>
    <n v="0"/>
    <n v="0"/>
    <n v="1.4579759999999999E-3"/>
    <n v="9.4389400000000003E-4"/>
    <n v="2.2713099999999999E-4"/>
    <n v="7.2261999999999994E-5"/>
    <n v="1.6712389999999999E-3"/>
    <n v="4.3725159999999999E-3"/>
    <n v="14749.5566"/>
  </r>
  <r>
    <n v="16276"/>
    <x v="33"/>
    <x v="33"/>
    <b v="1"/>
    <n v="0.64493030900000003"/>
    <x v="1"/>
    <x v="0"/>
    <x v="7"/>
    <x v="2"/>
    <x v="2"/>
    <x v="0"/>
    <n v="76.704100530000005"/>
    <x v="2"/>
    <n v="2.8150000000000001E-4"/>
    <n v="3.35278E-4"/>
    <n v="0"/>
    <n v="0"/>
    <n v="0"/>
    <n v="9.2720200000000002E-4"/>
    <n v="6.2117900000000002E-4"/>
    <n v="1.21681E-4"/>
    <n v="3.1939200000000001E-5"/>
    <n v="1.7831499999999999E-4"/>
    <n v="1.05207E-4"/>
    <n v="2.7031800000000002E-4"/>
    <n v="1.288839E-3"/>
    <n v="0"/>
    <n v="0"/>
    <n v="1.0324080000000001E-3"/>
    <n v="8.9149699999999999E-4"/>
    <n v="1.21681E-4"/>
    <n v="3.1939200000000001E-5"/>
    <n v="1.467154E-3"/>
    <n v="3.544686E-3"/>
    <n v="13543.536480000001"/>
  </r>
  <r>
    <n v="96354"/>
    <x v="33"/>
    <x v="33"/>
    <b v="1"/>
    <n v="5.4775205E-2"/>
    <x v="1"/>
    <x v="0"/>
    <x v="0"/>
    <x v="0"/>
    <x v="0"/>
    <x v="0"/>
    <n v="126.6907937"/>
    <x v="3"/>
    <n v="4.99433E-5"/>
    <n v="5.60775E-5"/>
    <n v="3.4399000000000002E-4"/>
    <n v="0"/>
    <n v="0"/>
    <n v="2.19263E-4"/>
    <n v="3.4085499999999997E-5"/>
    <n v="2.3014200000000001E-5"/>
    <n v="2.6508800000000002E-6"/>
    <n v="1.73456E-4"/>
    <n v="0"/>
    <n v="3.2291800000000001E-5"/>
    <n v="0"/>
    <n v="0"/>
    <n v="0"/>
    <n v="5.6325199999999998E-4"/>
    <n v="6.6377299999999999E-5"/>
    <n v="2.3014200000000001E-5"/>
    <n v="2.6508800000000002E-6"/>
    <n v="1.73456E-4"/>
    <n v="8.2875099999999997E-4"/>
    <n v="1917.1321720000001"/>
  </r>
  <r>
    <n v="3235"/>
    <x v="34"/>
    <x v="34"/>
    <b v="1"/>
    <n v="1.409134865"/>
    <x v="1"/>
    <x v="0"/>
    <x v="8"/>
    <x v="2"/>
    <x v="2"/>
    <x v="0"/>
    <n v="93.099494949999993"/>
    <x v="2"/>
    <n v="1.95422E-4"/>
    <n v="2.20065E-4"/>
    <n v="0"/>
    <n v="0"/>
    <n v="0"/>
    <n v="5.9339500000000003E-4"/>
    <n v="2.1449800000000001E-4"/>
    <n v="7.58622E-5"/>
    <n v="6.9665000000000005E-5"/>
    <n v="1.07983E-4"/>
    <n v="4.5503999999999997E-5"/>
    <n v="6.0150199999999996E-4"/>
    <n v="7.53614E-4"/>
    <n v="0"/>
    <n v="0"/>
    <n v="6.3889899999999996E-4"/>
    <n v="8.1599899999999998E-4"/>
    <n v="7.58622E-5"/>
    <n v="6.9665000000000005E-5"/>
    <n v="8.6159699999999997E-4"/>
    <n v="2.4620089999999998E-3"/>
    <n v="7750.2417589999995"/>
  </r>
  <r>
    <n v="3236"/>
    <x v="34"/>
    <x v="34"/>
    <b v="1"/>
    <n v="7.0713056740000004"/>
    <x v="1"/>
    <x v="0"/>
    <x v="12"/>
    <x v="2"/>
    <x v="0"/>
    <x v="0"/>
    <n v="183.20972219999999"/>
    <x v="2"/>
    <n v="7.1556899999999999E-4"/>
    <n v="7.6816899999999997E-4"/>
    <n v="0"/>
    <n v="0"/>
    <n v="0"/>
    <n v="1.426854E-3"/>
    <n v="1.1876479999999999E-3"/>
    <n v="2.10922E-4"/>
    <n v="3.4530299999999998E-4"/>
    <n v="2.1889699999999999E-4"/>
    <n v="7.3725400000000004E-6"/>
    <n v="4.0582450000000003E-3"/>
    <n v="1.385903E-3"/>
    <n v="0"/>
    <n v="0"/>
    <n v="1.434226E-3"/>
    <n v="5.2458940000000001E-3"/>
    <n v="2.10922E-4"/>
    <n v="3.4530299999999998E-4"/>
    <n v="1.6048E-3"/>
    <n v="8.8410769999999993E-3"/>
    <n v="14142.611349999999"/>
  </r>
  <r>
    <n v="3238"/>
    <x v="34"/>
    <x v="34"/>
    <b v="1"/>
    <n v="21.70766768"/>
    <x v="1"/>
    <x v="0"/>
    <x v="13"/>
    <x v="2"/>
    <x v="0"/>
    <x v="0"/>
    <n v="227.375"/>
    <x v="2"/>
    <n v="1.2562300000000001E-3"/>
    <n v="1.374459E-3"/>
    <n v="0"/>
    <n v="0"/>
    <n v="0"/>
    <n v="2.00132E-3"/>
    <n v="9.8615500000000006E-4"/>
    <n v="3.2611199999999998E-4"/>
    <n v="1.0649570000000001E-3"/>
    <n v="3.8125300000000002E-4"/>
    <n v="5.9049999999999999E-5"/>
    <n v="9.908254E-3"/>
    <n v="2.114688E-3"/>
    <n v="0"/>
    <n v="0"/>
    <n v="2.0603700000000002E-3"/>
    <n v="1.0894409000000001E-2"/>
    <n v="3.2611199999999998E-4"/>
    <n v="1.0649570000000001E-3"/>
    <n v="2.4959409999999998E-3"/>
    <n v="1.6841584E-2"/>
    <n v="21707.667679999999"/>
  </r>
  <r>
    <n v="16270"/>
    <x v="34"/>
    <x v="34"/>
    <b v="1"/>
    <n v="1.47495566"/>
    <x v="1"/>
    <x v="0"/>
    <x v="10"/>
    <x v="2"/>
    <x v="0"/>
    <x v="0"/>
    <n v="76.013333329999995"/>
    <x v="2"/>
    <n v="2.9325E-4"/>
    <n v="3.4015500000000003E-4"/>
    <n v="0"/>
    <n v="0"/>
    <n v="0"/>
    <n v="8.7539200000000001E-4"/>
    <n v="3.3052599999999999E-4"/>
    <n v="1.37744E-4"/>
    <n v="7.2220100000000003E-5"/>
    <n v="1.9914299999999999E-4"/>
    <n v="1.2507800000000001E-4"/>
    <n v="6.1336699999999997E-4"/>
    <n v="1.472096E-3"/>
    <n v="0"/>
    <n v="0"/>
    <n v="1.00047E-3"/>
    <n v="9.4389400000000003E-4"/>
    <n v="1.37744E-4"/>
    <n v="7.2220100000000003E-5"/>
    <n v="1.6712389999999999E-3"/>
    <n v="3.8255670000000002E-3"/>
    <n v="14749.5566"/>
  </r>
  <r>
    <n v="16276"/>
    <x v="34"/>
    <x v="34"/>
    <b v="1"/>
    <n v="0.64493030900000003"/>
    <x v="1"/>
    <x v="0"/>
    <x v="7"/>
    <x v="2"/>
    <x v="2"/>
    <x v="0"/>
    <n v="71.811640209999993"/>
    <x v="2"/>
    <n v="2.6668699999999999E-4"/>
    <n v="3.1114499999999998E-4"/>
    <n v="0"/>
    <n v="0"/>
    <n v="0"/>
    <n v="7.5473599999999999E-4"/>
    <n v="6.2117900000000002E-4"/>
    <n v="1.21681E-4"/>
    <n v="3.2000299999999999E-5"/>
    <n v="1.7831499999999999E-4"/>
    <n v="5.1512199999999998E-5"/>
    <n v="2.7031800000000002E-4"/>
    <n v="1.2888509999999999E-3"/>
    <n v="0"/>
    <n v="0"/>
    <n v="8.0624899999999998E-4"/>
    <n v="8.9149699999999999E-4"/>
    <n v="1.21681E-4"/>
    <n v="3.2000299999999999E-5"/>
    <n v="1.467166E-3"/>
    <n v="3.3185929999999999E-3"/>
    <n v="13543.536480000001"/>
  </r>
  <r>
    <n v="96354"/>
    <x v="34"/>
    <x v="34"/>
    <b v="1"/>
    <n v="5.4775205E-2"/>
    <x v="1"/>
    <x v="0"/>
    <x v="0"/>
    <x v="0"/>
    <x v="0"/>
    <x v="0"/>
    <n v="125.9480952"/>
    <x v="3"/>
    <n v="4.9670799999999999E-5"/>
    <n v="5.5304099999999998E-5"/>
    <n v="3.4562200000000002E-4"/>
    <n v="0"/>
    <n v="0"/>
    <n v="2.2122799999999999E-4"/>
    <n v="3.4085499999999997E-5"/>
    <n v="1.45585E-5"/>
    <n v="2.6508800000000002E-6"/>
    <n v="1.73456E-4"/>
    <n v="0"/>
    <n v="3.2291800000000001E-5"/>
    <n v="0"/>
    <n v="0"/>
    <n v="0"/>
    <n v="5.6685000000000004E-4"/>
    <n v="6.6377299999999999E-5"/>
    <n v="1.45585E-5"/>
    <n v="2.6508800000000002E-6"/>
    <n v="1.73456E-4"/>
    <n v="8.2389300000000002E-4"/>
    <n v="1917.1321720000001"/>
  </r>
  <r>
    <n v="3235"/>
    <x v="35"/>
    <x v="35"/>
    <b v="1"/>
    <n v="1.409134865"/>
    <x v="1"/>
    <x v="0"/>
    <x v="8"/>
    <x v="2"/>
    <x v="2"/>
    <x v="0"/>
    <n v="97.135858589999998"/>
    <x v="2"/>
    <n v="2.04704E-4"/>
    <n v="2.3284900000000001E-4"/>
    <n v="0"/>
    <n v="0"/>
    <n v="0"/>
    <n v="7.0135100000000001E-4"/>
    <n v="2.1449800000000001E-4"/>
    <n v="7.58622E-5"/>
    <n v="6.9651699999999996E-5"/>
    <n v="1.07983E-4"/>
    <n v="4.4315299999999999E-5"/>
    <n v="6.0150199999999996E-4"/>
    <n v="7.53614E-4"/>
    <n v="0"/>
    <n v="0"/>
    <n v="7.4566699999999999E-4"/>
    <n v="8.1599899999999998E-4"/>
    <n v="7.58622E-5"/>
    <n v="6.9651699999999996E-5"/>
    <n v="8.6159699999999997E-4"/>
    <n v="2.5687499999999999E-3"/>
    <n v="7750.2417589999995"/>
  </r>
  <r>
    <n v="3236"/>
    <x v="35"/>
    <x v="35"/>
    <b v="1"/>
    <n v="7.0713056740000004"/>
    <x v="1"/>
    <x v="0"/>
    <x v="12"/>
    <x v="2"/>
    <x v="0"/>
    <x v="0"/>
    <n v="185.28194439999999"/>
    <x v="2"/>
    <n v="7.2237699999999996E-4"/>
    <n v="7.8009100000000001E-4"/>
    <n v="0"/>
    <n v="0"/>
    <n v="0"/>
    <n v="1.527455E-3"/>
    <n v="1.1876479999999999E-3"/>
    <n v="2.10922E-4"/>
    <n v="3.44901E-4"/>
    <n v="2.1889699999999999E-4"/>
    <n v="7.1714700000000003E-6"/>
    <n v="4.0582450000000003E-3"/>
    <n v="1.385903E-3"/>
    <n v="0"/>
    <n v="0"/>
    <n v="1.534627E-3"/>
    <n v="5.2458940000000001E-3"/>
    <n v="2.10922E-4"/>
    <n v="3.44901E-4"/>
    <n v="1.6048E-3"/>
    <n v="8.9410749999999997E-3"/>
    <n v="14142.611349999999"/>
  </r>
  <r>
    <n v="3238"/>
    <x v="35"/>
    <x v="35"/>
    <b v="1"/>
    <n v="21.70766768"/>
    <x v="1"/>
    <x v="0"/>
    <x v="13"/>
    <x v="2"/>
    <x v="0"/>
    <x v="0"/>
    <n v="228.9194444"/>
    <x v="2"/>
    <n v="1.2570540000000001E-3"/>
    <n v="1.3881469999999999E-3"/>
    <n v="0"/>
    <n v="0"/>
    <n v="0"/>
    <n v="2.1175690000000001E-3"/>
    <n v="9.8615500000000006E-4"/>
    <n v="3.2611199999999998E-4"/>
    <n v="1.064134E-3"/>
    <n v="3.8125300000000002E-4"/>
    <n v="5.7609699999999998E-5"/>
    <n v="9.908254E-3"/>
    <n v="2.114688E-3"/>
    <n v="0"/>
    <n v="0"/>
    <n v="2.1751779999999998E-3"/>
    <n v="1.0894409000000001E-2"/>
    <n v="3.2611199999999998E-4"/>
    <n v="1.064134E-3"/>
    <n v="2.4959409999999998E-3"/>
    <n v="1.6955979999999999E-2"/>
    <n v="21707.667679999999"/>
  </r>
  <r>
    <n v="16270"/>
    <x v="35"/>
    <x v="35"/>
    <b v="1"/>
    <n v="1.47495566"/>
    <x v="1"/>
    <x v="0"/>
    <x v="10"/>
    <x v="2"/>
    <x v="0"/>
    <x v="0"/>
    <n v="79.691666670000004"/>
    <x v="2"/>
    <n v="3.0743600000000002E-4"/>
    <n v="3.6226599999999998E-4"/>
    <n v="0"/>
    <n v="0"/>
    <n v="0"/>
    <n v="1.0614649999999999E-3"/>
    <n v="3.3052599999999999E-4"/>
    <n v="1.37744E-4"/>
    <n v="7.2220100000000003E-5"/>
    <n v="1.9914299999999999E-4"/>
    <n v="1.24113E-4"/>
    <n v="6.1336699999999997E-4"/>
    <n v="1.472096E-3"/>
    <n v="0"/>
    <n v="0"/>
    <n v="1.1855780000000001E-3"/>
    <n v="9.4389400000000003E-4"/>
    <n v="1.37744E-4"/>
    <n v="7.2220100000000003E-5"/>
    <n v="1.6712389999999999E-3"/>
    <n v="4.0106880000000001E-3"/>
    <n v="14749.5566"/>
  </r>
  <r>
    <n v="16276"/>
    <x v="35"/>
    <x v="35"/>
    <b v="1"/>
    <n v="0.64493030900000003"/>
    <x v="1"/>
    <x v="0"/>
    <x v="7"/>
    <x v="2"/>
    <x v="2"/>
    <x v="0"/>
    <n v="74.659523809999996"/>
    <x v="2"/>
    <n v="2.7818E-4"/>
    <n v="3.26922E-4"/>
    <n v="0"/>
    <n v="0"/>
    <n v="0"/>
    <n v="8.8815300000000003E-4"/>
    <n v="6.2117900000000002E-4"/>
    <n v="1.21681E-4"/>
    <n v="3.19881E-5"/>
    <n v="1.7831499999999999E-4"/>
    <n v="4.9715100000000001E-5"/>
    <n v="2.7031800000000002E-4"/>
    <n v="1.2888450000000001E-3"/>
    <n v="0"/>
    <n v="0"/>
    <n v="9.3786900000000003E-4"/>
    <n v="8.9149699999999999E-4"/>
    <n v="1.21681E-4"/>
    <n v="3.19881E-5"/>
    <n v="1.4671599999999999E-3"/>
    <n v="3.450201E-3"/>
    <n v="13543.536480000001"/>
  </r>
  <r>
    <n v="96354"/>
    <x v="35"/>
    <x v="35"/>
    <b v="1"/>
    <n v="5.4775205E-2"/>
    <x v="1"/>
    <x v="0"/>
    <x v="0"/>
    <x v="0"/>
    <x v="0"/>
    <x v="0"/>
    <n v="125.9480952"/>
    <x v="3"/>
    <n v="4.9670799999999999E-5"/>
    <n v="5.5304099999999998E-5"/>
    <n v="3.4562200000000002E-4"/>
    <n v="0"/>
    <n v="0"/>
    <n v="2.2122799999999999E-4"/>
    <n v="3.4085499999999997E-5"/>
    <n v="1.45585E-5"/>
    <n v="2.6508800000000002E-6"/>
    <n v="1.73456E-4"/>
    <n v="0"/>
    <n v="3.2291800000000001E-5"/>
    <n v="0"/>
    <n v="0"/>
    <n v="0"/>
    <n v="5.6685000000000004E-4"/>
    <n v="6.6377299999999999E-5"/>
    <n v="1.45585E-5"/>
    <n v="2.6508800000000002E-6"/>
    <n v="1.73456E-4"/>
    <n v="8.2389300000000002E-4"/>
    <n v="1917.1321720000001"/>
  </r>
  <r>
    <n v="3235"/>
    <x v="36"/>
    <x v="36"/>
    <b v="1"/>
    <n v="1.409134865"/>
    <x v="1"/>
    <x v="0"/>
    <x v="8"/>
    <x v="2"/>
    <x v="2"/>
    <x v="0"/>
    <n v="91.696464649999996"/>
    <x v="2"/>
    <n v="1.92757E-4"/>
    <n v="2.16255E-4"/>
    <n v="0"/>
    <n v="0"/>
    <n v="0"/>
    <n v="5.6785799999999997E-4"/>
    <n v="2.1449800000000001E-4"/>
    <n v="7.58622E-5"/>
    <n v="6.9771900000000002E-5"/>
    <n v="1.07983E-4"/>
    <n v="3.3830800000000001E-5"/>
    <n v="6.0150199999999996E-4"/>
    <n v="7.53614E-4"/>
    <n v="0"/>
    <n v="0"/>
    <n v="6.0168899999999998E-4"/>
    <n v="8.1599899999999998E-4"/>
    <n v="7.58622E-5"/>
    <n v="6.9771900000000002E-5"/>
    <n v="8.6159699999999997E-4"/>
    <n v="2.4249060000000001E-3"/>
    <n v="7750.2417589999995"/>
  </r>
  <r>
    <n v="3236"/>
    <x v="36"/>
    <x v="36"/>
    <b v="1"/>
    <n v="7.0713056740000004"/>
    <x v="1"/>
    <x v="0"/>
    <x v="12"/>
    <x v="2"/>
    <x v="0"/>
    <x v="0"/>
    <n v="179.5444444"/>
    <x v="2"/>
    <n v="6.9456499999999996E-4"/>
    <n v="7.4744500000000001E-4"/>
    <n v="0"/>
    <n v="0"/>
    <n v="0"/>
    <n v="1.2563470000000001E-3"/>
    <n v="1.1876479999999999E-3"/>
    <n v="2.10922E-4"/>
    <n v="3.45638E-4"/>
    <n v="2.1889699999999999E-4"/>
    <n v="5.3618400000000003E-7"/>
    <n v="4.0582450000000003E-3"/>
    <n v="1.385903E-3"/>
    <n v="0"/>
    <n v="0"/>
    <n v="1.2568830000000001E-3"/>
    <n v="5.2458940000000001E-3"/>
    <n v="2.10922E-4"/>
    <n v="3.45638E-4"/>
    <n v="1.6048E-3"/>
    <n v="8.6642030000000005E-3"/>
    <n v="14142.611349999999"/>
  </r>
  <r>
    <n v="3238"/>
    <x v="36"/>
    <x v="36"/>
    <b v="1"/>
    <n v="21.70766768"/>
    <x v="1"/>
    <x v="0"/>
    <x v="13"/>
    <x v="2"/>
    <x v="0"/>
    <x v="0"/>
    <n v="223.95833329999999"/>
    <x v="2"/>
    <n v="1.227955E-3"/>
    <n v="1.346477E-3"/>
    <n v="0"/>
    <n v="0"/>
    <n v="0"/>
    <n v="1.7885760000000001E-3"/>
    <n v="9.8615500000000006E-4"/>
    <n v="3.2611199999999998E-4"/>
    <n v="1.066397E-3"/>
    <n v="3.8125300000000002E-4"/>
    <n v="1.7488700000000001E-5"/>
    <n v="9.908254E-3"/>
    <n v="2.114688E-3"/>
    <n v="0"/>
    <n v="0"/>
    <n v="1.8060649999999999E-3"/>
    <n v="1.0894409000000001E-2"/>
    <n v="3.2611199999999998E-4"/>
    <n v="1.066397E-3"/>
    <n v="2.4959409999999998E-3"/>
    <n v="1.6588512E-2"/>
    <n v="21707.667679999999"/>
  </r>
  <r>
    <n v="16270"/>
    <x v="36"/>
    <x v="36"/>
    <b v="1"/>
    <n v="1.47495566"/>
    <x v="1"/>
    <x v="0"/>
    <x v="10"/>
    <x v="2"/>
    <x v="0"/>
    <x v="0"/>
    <n v="74.692499999999995"/>
    <x v="2"/>
    <n v="2.8666299999999999E-4"/>
    <n v="3.3305200000000002E-4"/>
    <n v="0"/>
    <n v="0"/>
    <n v="0"/>
    <n v="8.2445000000000001E-4"/>
    <n v="3.3052599999999999E-4"/>
    <n v="1.37744E-4"/>
    <n v="7.2317900000000001E-5"/>
    <n v="1.9914299999999999E-4"/>
    <n v="1.09448E-4"/>
    <n v="6.1336699999999997E-4"/>
    <n v="1.472096E-3"/>
    <n v="0"/>
    <n v="0"/>
    <n v="9.3389799999999995E-4"/>
    <n v="9.4389400000000003E-4"/>
    <n v="1.37744E-4"/>
    <n v="7.2317900000000001E-5"/>
    <n v="1.6712389999999999E-3"/>
    <n v="3.7590919999999999E-3"/>
    <n v="14749.5566"/>
  </r>
  <r>
    <n v="16276"/>
    <x v="36"/>
    <x v="36"/>
    <b v="1"/>
    <n v="0.64493030900000003"/>
    <x v="1"/>
    <x v="0"/>
    <x v="7"/>
    <x v="2"/>
    <x v="2"/>
    <x v="0"/>
    <n v="70.587301589999996"/>
    <x v="2"/>
    <n v="2.6165699999999999E-4"/>
    <n v="3.05304E-4"/>
    <n v="0"/>
    <n v="0"/>
    <n v="0"/>
    <n v="7.1533999999999996E-4"/>
    <n v="6.2117900000000002E-4"/>
    <n v="1.21681E-4"/>
    <n v="3.2036999999999998E-5"/>
    <n v="1.7831499999999999E-4"/>
    <n v="3.4292599999999998E-5"/>
    <n v="2.7031800000000002E-4"/>
    <n v="1.2888450000000001E-3"/>
    <n v="0"/>
    <n v="0"/>
    <n v="7.4963199999999997E-4"/>
    <n v="8.9149699999999999E-4"/>
    <n v="1.21681E-4"/>
    <n v="3.2036999999999998E-5"/>
    <n v="1.4671599999999999E-3"/>
    <n v="3.2620129999999998E-3"/>
    <n v="13543.536480000001"/>
  </r>
  <r>
    <n v="96354"/>
    <x v="36"/>
    <x v="36"/>
    <b v="1"/>
    <n v="5.4775205E-2"/>
    <x v="1"/>
    <x v="0"/>
    <x v="0"/>
    <x v="0"/>
    <x v="0"/>
    <x v="0"/>
    <n v="126.4238095"/>
    <x v="3"/>
    <n v="4.9915900000000001E-5"/>
    <n v="5.5937599999999998E-5"/>
    <n v="3.43417E-4"/>
    <n v="0"/>
    <n v="0"/>
    <n v="2.2654500000000001E-4"/>
    <n v="3.4085499999999997E-5"/>
    <n v="1.45585E-5"/>
    <n v="2.6508800000000002E-6"/>
    <n v="1.73456E-4"/>
    <n v="0"/>
    <n v="3.2291800000000001E-5"/>
    <n v="0"/>
    <n v="0"/>
    <n v="0"/>
    <n v="5.6996200000000003E-4"/>
    <n v="6.6377299999999999E-5"/>
    <n v="1.45585E-5"/>
    <n v="2.6508800000000002E-6"/>
    <n v="1.73456E-4"/>
    <n v="8.2700500000000001E-4"/>
    <n v="1917.1321720000001"/>
  </r>
  <r>
    <n v="3235"/>
    <x v="37"/>
    <x v="37"/>
    <b v="1"/>
    <n v="1.409134865"/>
    <x v="1"/>
    <x v="0"/>
    <x v="8"/>
    <x v="2"/>
    <x v="2"/>
    <x v="0"/>
    <n v="92.713636359999995"/>
    <x v="2"/>
    <n v="1.9403500000000001E-4"/>
    <n v="2.18481E-4"/>
    <n v="0"/>
    <n v="0"/>
    <n v="0"/>
    <n v="5.7629899999999995E-4"/>
    <n v="2.1449800000000001E-4"/>
    <n v="7.58622E-5"/>
    <n v="6.9531399999999996E-5"/>
    <n v="1.07983E-4"/>
    <n v="5.2529199999999998E-5"/>
    <n v="6.0150199999999996E-4"/>
    <n v="7.53614E-4"/>
    <n v="0"/>
    <n v="0"/>
    <n v="6.28828E-4"/>
    <n v="8.1599899999999998E-4"/>
    <n v="7.58622E-5"/>
    <n v="6.9531399999999996E-5"/>
    <n v="8.6159699999999997E-4"/>
    <n v="2.451805E-3"/>
    <n v="7750.2417589999995"/>
  </r>
  <r>
    <n v="3236"/>
    <x v="37"/>
    <x v="37"/>
    <b v="1"/>
    <n v="7.0713056740000004"/>
    <x v="1"/>
    <x v="0"/>
    <x v="12"/>
    <x v="2"/>
    <x v="0"/>
    <x v="0"/>
    <n v="185.9"/>
    <x v="2"/>
    <n v="7.2958699999999997E-4"/>
    <n v="7.8376200000000002E-4"/>
    <n v="0"/>
    <n v="0"/>
    <n v="0"/>
    <n v="1.4015189999999999E-3"/>
    <n v="1.1876479999999999E-3"/>
    <n v="3.6869399999999998E-4"/>
    <n v="3.44901E-4"/>
    <n v="2.1889699999999999E-4"/>
    <n v="5.0267300000000001E-6"/>
    <n v="4.0582450000000003E-3"/>
    <n v="1.385903E-3"/>
    <n v="0"/>
    <n v="0"/>
    <n v="1.4065460000000001E-3"/>
    <n v="5.2458940000000001E-3"/>
    <n v="3.6869399999999998E-4"/>
    <n v="3.44901E-4"/>
    <n v="1.6048E-3"/>
    <n v="8.9709009999999999E-3"/>
    <n v="14142.611349999999"/>
  </r>
  <r>
    <n v="3238"/>
    <x v="37"/>
    <x v="37"/>
    <b v="1"/>
    <n v="21.70766768"/>
    <x v="1"/>
    <x v="0"/>
    <x v="13"/>
    <x v="2"/>
    <x v="0"/>
    <x v="0"/>
    <n v="228.20277780000001"/>
    <x v="2"/>
    <n v="1.2614099999999999E-3"/>
    <n v="1.3813740000000001E-3"/>
    <n v="0"/>
    <n v="0"/>
    <n v="0"/>
    <n v="1.9533810000000001E-3"/>
    <n v="9.8615500000000006E-4"/>
    <n v="4.32896E-4"/>
    <n v="1.0602249999999999E-3"/>
    <n v="3.8125300000000002E-4"/>
    <n v="6.6045399999999996E-5"/>
    <n v="9.908254E-3"/>
    <n v="2.114688E-3"/>
    <n v="0"/>
    <n v="0"/>
    <n v="2.0194259999999999E-3"/>
    <n v="1.0894409000000001E-2"/>
    <n v="4.32896E-4"/>
    <n v="1.0602249999999999E-3"/>
    <n v="2.4959409999999998E-3"/>
    <n v="1.6902897E-2"/>
    <n v="21707.667679999999"/>
  </r>
  <r>
    <n v="16270"/>
    <x v="37"/>
    <x v="37"/>
    <b v="1"/>
    <n v="1.47495566"/>
    <x v="1"/>
    <x v="0"/>
    <x v="10"/>
    <x v="2"/>
    <x v="0"/>
    <x v="0"/>
    <n v="77.871111110000001"/>
    <x v="2"/>
    <n v="3.0085499999999999E-4"/>
    <n v="3.5182799999999999E-4"/>
    <n v="0"/>
    <n v="0"/>
    <n v="0"/>
    <n v="8.8969400000000001E-4"/>
    <n v="3.3052599999999999E-4"/>
    <n v="2.2713099999999999E-4"/>
    <n v="7.2164199999999996E-5"/>
    <n v="1.9914299999999999E-4"/>
    <n v="1.14943E-4"/>
    <n v="6.1336699999999997E-4"/>
    <n v="1.472096E-3"/>
    <n v="0"/>
    <n v="0"/>
    <n v="1.0046359999999999E-3"/>
    <n v="9.4389400000000003E-4"/>
    <n v="2.2713099999999999E-4"/>
    <n v="7.2164199999999996E-5"/>
    <n v="1.6712389999999999E-3"/>
    <n v="3.9190639999999999E-3"/>
    <n v="14749.5566"/>
  </r>
  <r>
    <n v="16276"/>
    <x v="37"/>
    <x v="37"/>
    <b v="1"/>
    <n v="0.64493030900000003"/>
    <x v="1"/>
    <x v="0"/>
    <x v="7"/>
    <x v="2"/>
    <x v="2"/>
    <x v="0"/>
    <n v="71.735317460000005"/>
    <x v="2"/>
    <n v="2.66082E-4"/>
    <n v="3.10344E-4"/>
    <n v="0"/>
    <n v="0"/>
    <n v="0"/>
    <n v="7.4397799999999996E-4"/>
    <n v="6.2117900000000002E-4"/>
    <n v="1.21681E-4"/>
    <n v="3.19514E-5"/>
    <n v="1.7831499999999999E-4"/>
    <n v="5.8780299999999997E-5"/>
    <n v="2.7031800000000002E-4"/>
    <n v="1.2888509999999999E-3"/>
    <n v="0"/>
    <n v="0"/>
    <n v="8.0275799999999999E-4"/>
    <n v="8.9149699999999999E-4"/>
    <n v="1.21681E-4"/>
    <n v="3.19514E-5"/>
    <n v="1.467166E-3"/>
    <n v="3.3150660000000002E-3"/>
    <n v="13543.536480000001"/>
  </r>
  <r>
    <n v="96354"/>
    <x v="37"/>
    <x v="37"/>
    <b v="1"/>
    <n v="5.4775205E-2"/>
    <x v="1"/>
    <x v="0"/>
    <x v="0"/>
    <x v="0"/>
    <x v="0"/>
    <x v="0"/>
    <n v="119.49849210000001"/>
    <x v="3"/>
    <n v="4.6746100000000003E-5"/>
    <n v="5.27247E-5"/>
    <n v="3.2507599999999999E-4"/>
    <n v="0"/>
    <n v="0"/>
    <n v="1.9117E-4"/>
    <n v="3.4085499999999997E-5"/>
    <n v="2.3014200000000001E-5"/>
    <n v="2.6524300000000002E-6"/>
    <n v="1.7341200000000001E-4"/>
    <n v="0"/>
    <n v="3.2291800000000001E-5"/>
    <n v="0"/>
    <n v="0"/>
    <n v="0"/>
    <n v="5.1624600000000004E-4"/>
    <n v="6.6377299999999999E-5"/>
    <n v="2.3014200000000001E-5"/>
    <n v="2.6524300000000002E-6"/>
    <n v="1.7341200000000001E-4"/>
    <n v="7.8170300000000002E-4"/>
    <n v="1917.1321720000001"/>
  </r>
  <r>
    <n v="3235"/>
    <x v="38"/>
    <x v="38"/>
    <b v="1"/>
    <n v="1.409134865"/>
    <x v="1"/>
    <x v="0"/>
    <x v="8"/>
    <x v="2"/>
    <x v="2"/>
    <x v="0"/>
    <n v="79.951515150000006"/>
    <x v="2"/>
    <n v="1.6275299999999999E-4"/>
    <n v="1.81013E-4"/>
    <n v="0"/>
    <n v="0"/>
    <n v="0"/>
    <n v="2.90747E-4"/>
    <n v="2.1449800000000001E-4"/>
    <n v="7.58622E-5"/>
    <n v="7.0105799999999995E-5"/>
    <n v="1.07983E-4"/>
    <n v="0"/>
    <n v="6.0150199999999996E-4"/>
    <n v="7.53614E-4"/>
    <n v="0"/>
    <n v="0"/>
    <n v="2.90747E-4"/>
    <n v="8.1599899999999998E-4"/>
    <n v="7.58622E-5"/>
    <n v="7.0105799999999995E-5"/>
    <n v="8.6159699999999997E-4"/>
    <n v="2.1143120000000001E-3"/>
    <n v="7750.2417589999995"/>
  </r>
  <r>
    <n v="3236"/>
    <x v="38"/>
    <x v="38"/>
    <b v="1"/>
    <n v="7.0713056740000004"/>
    <x v="1"/>
    <x v="0"/>
    <x v="12"/>
    <x v="2"/>
    <x v="0"/>
    <x v="0"/>
    <n v="179.13611109999999"/>
    <x v="2"/>
    <n v="7.0412100000000004E-4"/>
    <n v="7.4512999999999999E-4"/>
    <n v="0"/>
    <n v="0"/>
    <n v="0"/>
    <n v="1.079071E-3"/>
    <n v="1.1876479999999999E-3"/>
    <n v="3.6869399999999998E-4"/>
    <n v="3.4610700000000001E-4"/>
    <n v="2.1889699999999999E-4"/>
    <n v="0"/>
    <n v="4.0582450000000003E-3"/>
    <n v="1.385903E-3"/>
    <n v="0"/>
    <n v="0"/>
    <n v="1.079071E-3"/>
    <n v="5.2458940000000001E-3"/>
    <n v="3.6869399999999998E-4"/>
    <n v="3.4610700000000001E-4"/>
    <n v="1.6048E-3"/>
    <n v="8.6444980000000005E-3"/>
    <n v="14142.611349999999"/>
  </r>
  <r>
    <n v="3238"/>
    <x v="38"/>
    <x v="38"/>
    <b v="1"/>
    <n v="21.70766768"/>
    <x v="1"/>
    <x v="0"/>
    <x v="13"/>
    <x v="2"/>
    <x v="0"/>
    <x v="0"/>
    <n v="223.30833329999999"/>
    <x v="2"/>
    <n v="1.2579659999999999E-3"/>
    <n v="1.3416439999999999E-3"/>
    <n v="0"/>
    <n v="0"/>
    <n v="0"/>
    <n v="1.6496950000000001E-3"/>
    <n v="9.8615500000000006E-4"/>
    <n v="4.32896E-4"/>
    <n v="1.06722E-3"/>
    <n v="3.8125300000000002E-4"/>
    <n v="0"/>
    <n v="9.908254E-3"/>
    <n v="2.114688E-3"/>
    <n v="0"/>
    <n v="0"/>
    <n v="1.6496950000000001E-3"/>
    <n v="1.0894409000000001E-2"/>
    <n v="4.32896E-4"/>
    <n v="1.06722E-3"/>
    <n v="2.4959409999999998E-3"/>
    <n v="1.6540367E-2"/>
    <n v="21707.667679999999"/>
  </r>
  <r>
    <n v="16270"/>
    <x v="38"/>
    <x v="38"/>
    <b v="1"/>
    <n v="1.47495566"/>
    <x v="1"/>
    <x v="0"/>
    <x v="10"/>
    <x v="2"/>
    <x v="0"/>
    <x v="0"/>
    <n v="77.050277780000002"/>
    <x v="2"/>
    <n v="3.2222099999999998E-4"/>
    <n v="3.52923E-4"/>
    <n v="0"/>
    <n v="0"/>
    <n v="0"/>
    <n v="9.6300400000000005E-4"/>
    <n v="3.3052599999999999E-4"/>
    <n v="2.2713099999999999E-4"/>
    <n v="7.2499700000000007E-5"/>
    <n v="1.9914299999999999E-4"/>
    <n v="0"/>
    <n v="6.1336699999999997E-4"/>
    <n v="1.472082E-3"/>
    <n v="0"/>
    <n v="0"/>
    <n v="9.6300400000000005E-4"/>
    <n v="9.4389400000000003E-4"/>
    <n v="2.2713099999999999E-4"/>
    <n v="7.2499700000000007E-5"/>
    <n v="1.6712249999999999E-3"/>
    <n v="3.8777540000000002E-3"/>
    <n v="14749.5566"/>
  </r>
  <r>
    <n v="16276"/>
    <x v="38"/>
    <x v="38"/>
    <b v="1"/>
    <n v="0.64493030900000003"/>
    <x v="1"/>
    <x v="0"/>
    <x v="7"/>
    <x v="2"/>
    <x v="2"/>
    <x v="0"/>
    <n v="64.6531746"/>
    <x v="2"/>
    <n v="2.4120599999999999E-4"/>
    <n v="2.7441999999999999E-4"/>
    <n v="0"/>
    <n v="0"/>
    <n v="0"/>
    <n v="4.75169E-4"/>
    <n v="6.2117900000000002E-4"/>
    <n v="1.21681E-4"/>
    <n v="3.22693E-5"/>
    <n v="1.7831499999999999E-4"/>
    <n v="0"/>
    <n v="2.7031800000000002E-4"/>
    <n v="1.2888450000000001E-3"/>
    <n v="0"/>
    <n v="0"/>
    <n v="4.75169E-4"/>
    <n v="8.9149699999999999E-4"/>
    <n v="1.21681E-4"/>
    <n v="3.22693E-5"/>
    <n v="1.4671599999999999E-3"/>
    <n v="2.9877829999999999E-3"/>
    <n v="13543.536480000001"/>
  </r>
  <r>
    <n v="96354"/>
    <x v="38"/>
    <x v="38"/>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3235"/>
    <x v="39"/>
    <x v="39"/>
    <b v="0"/>
    <n v="1.409134865"/>
    <x v="1"/>
    <x v="0"/>
    <x v="8"/>
    <x v="2"/>
    <x v="2"/>
    <x v="0"/>
    <n v="103.5287879"/>
    <x v="2"/>
    <n v="2.20268E-4"/>
    <n v="2.5154600000000001E-4"/>
    <n v="0"/>
    <n v="0"/>
    <n v="0"/>
    <n v="8.4291200000000002E-4"/>
    <n v="2.1449800000000001E-4"/>
    <n v="7.58622E-5"/>
    <n v="6.9491400000000004E-5"/>
    <n v="1.07983E-4"/>
    <n v="7.19622E-5"/>
    <n v="6.0150199999999996E-4"/>
    <n v="7.53614E-4"/>
    <n v="0"/>
    <n v="0"/>
    <n v="9.1487399999999998E-4"/>
    <n v="8.1599899999999998E-4"/>
    <n v="7.58622E-5"/>
    <n v="6.9491400000000004E-5"/>
    <n v="8.6159699999999997E-4"/>
    <n v="2.7378110000000002E-3"/>
    <n v="7750.2417589999995"/>
  </r>
  <r>
    <n v="3236"/>
    <x v="39"/>
    <x v="39"/>
    <b v="0"/>
    <n v="7.0713056740000004"/>
    <x v="1"/>
    <x v="0"/>
    <x v="12"/>
    <x v="2"/>
    <x v="0"/>
    <x v="0"/>
    <n v="195.9555556"/>
    <x v="2"/>
    <n v="7.5064000000000001E-4"/>
    <n v="8.1411199999999997E-4"/>
    <n v="0"/>
    <n v="0"/>
    <n v="0"/>
    <n v="1.3628469999999999E-3"/>
    <n v="1.1876479999999999E-3"/>
    <n v="3.6869399999999998E-4"/>
    <n v="3.4409600000000001E-4"/>
    <n v="2.1889699999999999E-4"/>
    <n v="5.29884E-4"/>
    <n v="4.0582450000000003E-3"/>
    <n v="1.385903E-3"/>
    <n v="0"/>
    <n v="0"/>
    <n v="1.8927309999999999E-3"/>
    <n v="5.2458940000000001E-3"/>
    <n v="3.6869399999999998E-4"/>
    <n v="3.4409600000000001E-4"/>
    <n v="1.6048E-3"/>
    <n v="9.4561469999999998E-3"/>
    <n v="14142.611349999999"/>
  </r>
  <r>
    <n v="3238"/>
    <x v="39"/>
    <x v="39"/>
    <b v="0"/>
    <n v="21.70766768"/>
    <x v="1"/>
    <x v="0"/>
    <x v="13"/>
    <x v="2"/>
    <x v="0"/>
    <x v="0"/>
    <n v="235.51388890000001"/>
    <x v="2"/>
    <n v="1.2744220000000001E-3"/>
    <n v="1.4213470000000001E-3"/>
    <n v="0"/>
    <n v="0"/>
    <n v="0"/>
    <n v="2.0231300000000002E-3"/>
    <n v="9.8615500000000006E-4"/>
    <n v="4.32896E-4"/>
    <n v="1.0626940000000001E-3"/>
    <n v="3.8125300000000002E-4"/>
    <n v="5.35565E-4"/>
    <n v="9.908254E-3"/>
    <n v="2.114688E-3"/>
    <n v="0"/>
    <n v="0"/>
    <n v="2.5586939999999998E-3"/>
    <n v="1.0894409000000001E-2"/>
    <n v="4.32896E-4"/>
    <n v="1.0626940000000001E-3"/>
    <n v="2.4959409999999998E-3"/>
    <n v="1.7444428000000001E-2"/>
    <n v="21707.667679999999"/>
  </r>
  <r>
    <n v="16270"/>
    <x v="39"/>
    <x v="39"/>
    <b v="0"/>
    <n v="1.47495566"/>
    <x v="1"/>
    <x v="0"/>
    <x v="10"/>
    <x v="2"/>
    <x v="0"/>
    <x v="0"/>
    <n v="88.317499999999995"/>
    <x v="2"/>
    <n v="3.2997700000000002E-4"/>
    <n v="3.9361499999999999E-4"/>
    <n v="0"/>
    <n v="0"/>
    <n v="0"/>
    <n v="1.0168969999999999E-3"/>
    <n v="3.3052599999999999E-4"/>
    <n v="2.2713099999999999E-4"/>
    <n v="7.2164199999999996E-5"/>
    <n v="1.9914299999999999E-4"/>
    <n v="5.1345299999999998E-4"/>
    <n v="6.1336699999999997E-4"/>
    <n v="1.472096E-3"/>
    <n v="0"/>
    <n v="0"/>
    <n v="1.53035E-3"/>
    <n v="9.4389400000000003E-4"/>
    <n v="2.2713099999999999E-4"/>
    <n v="7.2164199999999996E-5"/>
    <n v="1.6712389999999999E-3"/>
    <n v="4.4448059999999999E-3"/>
    <n v="14749.5566"/>
  </r>
  <r>
    <n v="16276"/>
    <x v="39"/>
    <x v="39"/>
    <b v="0"/>
    <n v="0.64493030900000003"/>
    <x v="1"/>
    <x v="0"/>
    <x v="7"/>
    <x v="2"/>
    <x v="2"/>
    <x v="0"/>
    <n v="78.449735450000006"/>
    <x v="2"/>
    <n v="2.8779700000000001E-4"/>
    <n v="3.4234199999999998E-4"/>
    <n v="0"/>
    <n v="0"/>
    <n v="0"/>
    <n v="9.59227E-4"/>
    <n v="6.2117900000000002E-4"/>
    <n v="1.21681E-4"/>
    <n v="3.1914700000000001E-5"/>
    <n v="1.7831499999999999E-4"/>
    <n v="1.5387699999999999E-4"/>
    <n v="2.7031800000000002E-4"/>
    <n v="1.288839E-3"/>
    <n v="0"/>
    <n v="0"/>
    <n v="1.1131030000000001E-3"/>
    <n v="8.9149699999999999E-4"/>
    <n v="1.21681E-4"/>
    <n v="3.1914700000000001E-5"/>
    <n v="1.467154E-3"/>
    <n v="3.6253560000000002E-3"/>
    <n v="13543.536480000001"/>
  </r>
  <r>
    <n v="96354"/>
    <x v="39"/>
    <x v="39"/>
    <b v="0"/>
    <n v="5.4775205E-2"/>
    <x v="1"/>
    <x v="0"/>
    <x v="0"/>
    <x v="0"/>
    <x v="0"/>
    <x v="0"/>
    <n v="126.4103175"/>
    <x v="3"/>
    <n v="4.9755600000000002E-5"/>
    <n v="5.55399E-5"/>
    <n v="3.4666699999999999E-4"/>
    <n v="0"/>
    <n v="0"/>
    <n v="2.14749E-4"/>
    <n v="3.4085499999999997E-5"/>
    <n v="2.3014200000000001E-5"/>
    <n v="2.6519099999999998E-6"/>
    <n v="1.73456E-4"/>
    <n v="0"/>
    <n v="3.2291800000000001E-5"/>
    <n v="0"/>
    <n v="0"/>
    <n v="0"/>
    <n v="5.6141600000000002E-4"/>
    <n v="6.6377299999999999E-5"/>
    <n v="2.3014200000000001E-5"/>
    <n v="2.6519099999999998E-6"/>
    <n v="1.73456E-4"/>
    <n v="8.2691600000000002E-4"/>
    <n v="1917.1321720000001"/>
  </r>
  <r>
    <n v="73308"/>
    <x v="1"/>
    <x v="1"/>
    <b v="1"/>
    <n v="4.6324295000000001E-2"/>
    <x v="1"/>
    <x v="1"/>
    <x v="3"/>
    <x v="2"/>
    <x v="0"/>
    <x v="0"/>
    <n v="61.251772029999998"/>
    <x v="2"/>
    <n v="4.9750699999999998E-5"/>
    <n v="6.2862999999999998E-5"/>
    <n v="0"/>
    <n v="0"/>
    <n v="0"/>
    <n v="1.41784E-4"/>
    <n v="5.7389499999999997E-5"/>
    <n v="4.1323499999999998E-5"/>
    <n v="1.7299299999999999E-6"/>
    <n v="2.41862E-4"/>
    <n v="2.2940899999999999E-5"/>
    <n v="5.45109E-5"/>
    <n v="0"/>
    <n v="0"/>
    <n v="0"/>
    <n v="1.6472500000000001E-4"/>
    <n v="1.119E-4"/>
    <n v="4.1323499999999998E-5"/>
    <n v="1.7299299999999999E-6"/>
    <n v="2.41862E-4"/>
    <n v="5.6154200000000005E-4"/>
    <n v="2686.809119"/>
  </r>
  <r>
    <n v="73308"/>
    <x v="2"/>
    <x v="2"/>
    <b v="1"/>
    <n v="4.6324295000000001E-2"/>
    <x v="1"/>
    <x v="1"/>
    <x v="3"/>
    <x v="2"/>
    <x v="0"/>
    <x v="0"/>
    <n v="61.342145590000001"/>
    <x v="2"/>
    <n v="4.9805000000000002E-5"/>
    <n v="6.2931799999999999E-5"/>
    <n v="0"/>
    <n v="0"/>
    <n v="0"/>
    <n v="1.4204199999999999E-4"/>
    <n v="5.7389499999999997E-5"/>
    <n v="4.1323499999999998E-5"/>
    <n v="1.7299299999999999E-6"/>
    <n v="2.41862E-4"/>
    <n v="2.3512200000000002E-5"/>
    <n v="5.45109E-5"/>
    <n v="0"/>
    <n v="0"/>
    <n v="0"/>
    <n v="1.6555399999999999E-4"/>
    <n v="1.119E-4"/>
    <n v="4.1323499999999998E-5"/>
    <n v="1.7299299999999999E-6"/>
    <n v="2.41862E-4"/>
    <n v="5.6237099999999999E-4"/>
    <n v="2686.809119"/>
  </r>
  <r>
    <n v="73308"/>
    <x v="3"/>
    <x v="3"/>
    <b v="1"/>
    <n v="4.6324295000000001E-2"/>
    <x v="1"/>
    <x v="1"/>
    <x v="3"/>
    <x v="2"/>
    <x v="0"/>
    <x v="0"/>
    <n v="61.41896552"/>
    <x v="2"/>
    <n v="4.9849899999999999E-5"/>
    <n v="6.2982400000000002E-5"/>
    <n v="0"/>
    <n v="0"/>
    <n v="0"/>
    <n v="1.4211000000000001E-4"/>
    <n v="5.7389499999999997E-5"/>
    <n v="4.1323499999999998E-5"/>
    <n v="1.7299299999999999E-6"/>
    <n v="2.41862E-4"/>
    <n v="2.4148800000000002E-5"/>
    <n v="5.45109E-5"/>
    <n v="0"/>
    <n v="0"/>
    <n v="0"/>
    <n v="1.6625900000000001E-4"/>
    <n v="1.119E-4"/>
    <n v="4.1323499999999998E-5"/>
    <n v="1.7299299999999999E-6"/>
    <n v="2.41862E-4"/>
    <n v="5.6307500000000001E-4"/>
    <n v="2686.809119"/>
  </r>
  <r>
    <n v="73308"/>
    <x v="4"/>
    <x v="4"/>
    <b v="1"/>
    <n v="4.6324295000000001E-2"/>
    <x v="1"/>
    <x v="1"/>
    <x v="3"/>
    <x v="2"/>
    <x v="0"/>
    <x v="0"/>
    <n v="61.412835250000001"/>
    <x v="2"/>
    <n v="4.9835E-5"/>
    <n v="6.2952499999999997E-5"/>
    <n v="0"/>
    <n v="0"/>
    <n v="0"/>
    <n v="1.4160999999999999E-4"/>
    <n v="5.7389499999999997E-5"/>
    <n v="4.1323499999999998E-5"/>
    <n v="1.7299299999999999E-6"/>
    <n v="2.41862E-4"/>
    <n v="2.4592299999999998E-5"/>
    <n v="5.45109E-5"/>
    <n v="0"/>
    <n v="0"/>
    <n v="0"/>
    <n v="1.6620200000000001E-4"/>
    <n v="1.119E-4"/>
    <n v="4.1323499999999998E-5"/>
    <n v="1.7299299999999999E-6"/>
    <n v="2.41862E-4"/>
    <n v="5.63019E-4"/>
    <n v="2686.809119"/>
  </r>
  <r>
    <n v="73308"/>
    <x v="5"/>
    <x v="5"/>
    <b v="1"/>
    <n v="4.6324295000000001E-2"/>
    <x v="1"/>
    <x v="1"/>
    <x v="3"/>
    <x v="2"/>
    <x v="0"/>
    <x v="0"/>
    <n v="61.385440610000003"/>
    <x v="2"/>
    <n v="4.9829400000000001E-5"/>
    <n v="6.2960599999999995E-5"/>
    <n v="0"/>
    <n v="0"/>
    <n v="0"/>
    <n v="1.4208499999999999E-4"/>
    <n v="5.7389499999999997E-5"/>
    <n v="4.1323499999999998E-5"/>
    <n v="1.7299299999999999E-6"/>
    <n v="2.41862E-4"/>
    <n v="2.3866499999999999E-5"/>
    <n v="5.45109E-5"/>
    <n v="0"/>
    <n v="0"/>
    <n v="0"/>
    <n v="1.6595100000000001E-4"/>
    <n v="1.119E-4"/>
    <n v="4.1323499999999998E-5"/>
    <n v="1.7299299999999999E-6"/>
    <n v="2.41862E-4"/>
    <n v="5.6276799999999995E-4"/>
    <n v="2686.809119"/>
  </r>
  <r>
    <n v="73308"/>
    <x v="6"/>
    <x v="6"/>
    <b v="1"/>
    <n v="4.6324295000000001E-2"/>
    <x v="1"/>
    <x v="1"/>
    <x v="3"/>
    <x v="2"/>
    <x v="0"/>
    <x v="0"/>
    <n v="59.615852490000002"/>
    <x v="2"/>
    <n v="4.91273E-5"/>
    <n v="6.22768E-5"/>
    <n v="0"/>
    <n v="0"/>
    <n v="0"/>
    <n v="1.4972799999999999E-4"/>
    <n v="5.7389499999999997E-5"/>
    <n v="4.1323499999999998E-5"/>
    <n v="1.7299299999999999E-6"/>
    <n v="2.41862E-4"/>
    <n v="0"/>
    <n v="5.45109E-5"/>
    <n v="0"/>
    <n v="0"/>
    <n v="0"/>
    <n v="1.4972799999999999E-4"/>
    <n v="1.119E-4"/>
    <n v="4.1323499999999998E-5"/>
    <n v="1.7299299999999999E-6"/>
    <n v="2.41862E-4"/>
    <n v="5.4654499999999995E-4"/>
    <n v="2686.809119"/>
  </r>
  <r>
    <n v="73308"/>
    <x v="7"/>
    <x v="7"/>
    <b v="1"/>
    <n v="4.6324295000000001E-2"/>
    <x v="1"/>
    <x v="1"/>
    <x v="3"/>
    <x v="2"/>
    <x v="0"/>
    <x v="0"/>
    <n v="59.615852490000002"/>
    <x v="2"/>
    <n v="4.91273E-5"/>
    <n v="6.22768E-5"/>
    <n v="0"/>
    <n v="0"/>
    <n v="0"/>
    <n v="1.4972799999999999E-4"/>
    <n v="5.7389499999999997E-5"/>
    <n v="4.1323499999999998E-5"/>
    <n v="1.7299299999999999E-6"/>
    <n v="2.41862E-4"/>
    <n v="0"/>
    <n v="5.45109E-5"/>
    <n v="0"/>
    <n v="0"/>
    <n v="0"/>
    <n v="1.4972799999999999E-4"/>
    <n v="1.119E-4"/>
    <n v="4.1323499999999998E-5"/>
    <n v="1.7299299999999999E-6"/>
    <n v="2.41862E-4"/>
    <n v="5.4654499999999995E-4"/>
    <n v="2686.809119"/>
  </r>
  <r>
    <n v="73308"/>
    <x v="8"/>
    <x v="8"/>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9"/>
    <x v="9"/>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0"/>
    <x v="10"/>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1"/>
    <x v="11"/>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2"/>
    <x v="12"/>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3"/>
    <x v="13"/>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4"/>
    <x v="14"/>
    <b v="1"/>
    <n v="4.6324295000000001E-2"/>
    <x v="1"/>
    <x v="1"/>
    <x v="3"/>
    <x v="2"/>
    <x v="0"/>
    <x v="0"/>
    <n v="60.989750960000002"/>
    <x v="2"/>
    <n v="4.94922E-5"/>
    <n v="6.2490399999999994E-5"/>
    <n v="0"/>
    <n v="0"/>
    <n v="0"/>
    <n v="1.37737E-4"/>
    <n v="5.7389499999999997E-5"/>
    <n v="4.1323499999999998E-5"/>
    <n v="1.72642E-6"/>
    <n v="2.4186300000000001E-4"/>
    <n v="2.4589200000000002E-5"/>
    <n v="5.45109E-5"/>
    <n v="0"/>
    <n v="0"/>
    <n v="0"/>
    <n v="1.6232700000000001E-4"/>
    <n v="1.119E-4"/>
    <n v="4.1323499999999998E-5"/>
    <n v="1.72642E-6"/>
    <n v="2.4186300000000001E-4"/>
    <n v="5.5913999999999996E-4"/>
    <n v="2686.809119"/>
  </r>
  <r>
    <n v="73308"/>
    <x v="15"/>
    <x v="15"/>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6"/>
    <x v="16"/>
    <b v="1"/>
    <n v="4.6324295000000001E-2"/>
    <x v="1"/>
    <x v="1"/>
    <x v="3"/>
    <x v="2"/>
    <x v="0"/>
    <x v="0"/>
    <n v="61.016044059999999"/>
    <x v="2"/>
    <n v="4.95232E-5"/>
    <n v="6.2685200000000001E-5"/>
    <n v="0"/>
    <n v="0"/>
    <n v="0"/>
    <n v="1.41147E-4"/>
    <n v="5.7389499999999997E-5"/>
    <n v="4.1323499999999998E-5"/>
    <n v="1.7294999999999999E-6"/>
    <n v="2.41862E-4"/>
    <n v="2.1418300000000001E-5"/>
    <n v="5.45109E-5"/>
    <n v="0"/>
    <n v="0"/>
    <n v="0"/>
    <n v="1.6256500000000001E-4"/>
    <n v="1.119E-4"/>
    <n v="4.1323499999999998E-5"/>
    <n v="1.7294999999999999E-6"/>
    <n v="2.41862E-4"/>
    <n v="5.5938099999999996E-4"/>
    <n v="2686.809119"/>
  </r>
  <r>
    <n v="73308"/>
    <x v="17"/>
    <x v="17"/>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18"/>
    <x v="18"/>
    <b v="1"/>
    <n v="4.6324295000000001E-2"/>
    <x v="1"/>
    <x v="1"/>
    <x v="3"/>
    <x v="2"/>
    <x v="0"/>
    <x v="0"/>
    <n v="57.203448280000003"/>
    <x v="2"/>
    <n v="4.75237E-5"/>
    <n v="5.8723600000000001E-5"/>
    <n v="0"/>
    <n v="0"/>
    <n v="0"/>
    <n v="1.10084E-4"/>
    <n v="5.7389499999999997E-5"/>
    <n v="4.1323499999999998E-5"/>
    <n v="1.72774E-6"/>
    <n v="2.4186499999999999E-4"/>
    <n v="1.7527700000000002E-5"/>
    <n v="5.45109E-5"/>
    <n v="0"/>
    <n v="0"/>
    <n v="0"/>
    <n v="1.27611E-4"/>
    <n v="1.119E-4"/>
    <n v="4.1323499999999998E-5"/>
    <n v="1.72774E-6"/>
    <n v="2.4186499999999999E-4"/>
    <n v="5.2442799999999996E-4"/>
    <n v="2686.809119"/>
  </r>
  <r>
    <n v="73308"/>
    <x v="19"/>
    <x v="19"/>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0"/>
    <x v="20"/>
    <b v="1"/>
    <n v="4.6324295000000001E-2"/>
    <x v="1"/>
    <x v="1"/>
    <x v="3"/>
    <x v="2"/>
    <x v="0"/>
    <x v="0"/>
    <n v="52.013314180000002"/>
    <x v="2"/>
    <n v="4.4876500000000003E-5"/>
    <n v="5.3971000000000002E-5"/>
    <n v="0"/>
    <n v="0"/>
    <n v="0"/>
    <n v="8.0030499999999999E-5"/>
    <n v="5.7389499999999997E-5"/>
    <n v="4.1323499999999998E-5"/>
    <n v="1.72862E-6"/>
    <n v="2.41862E-4"/>
    <n v="0"/>
    <n v="5.45109E-5"/>
    <n v="0"/>
    <n v="0"/>
    <n v="0"/>
    <n v="8.0030499999999999E-5"/>
    <n v="1.119E-4"/>
    <n v="4.1323499999999998E-5"/>
    <n v="1.72862E-6"/>
    <n v="2.41862E-4"/>
    <n v="4.7684600000000001E-4"/>
    <n v="2686.809119"/>
  </r>
  <r>
    <n v="73308"/>
    <x v="21"/>
    <x v="21"/>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2"/>
    <x v="22"/>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3"/>
    <x v="23"/>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4"/>
    <x v="24"/>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5"/>
    <x v="25"/>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26"/>
    <x v="26"/>
    <b v="1"/>
    <n v="4.6324295000000001E-2"/>
    <x v="1"/>
    <x v="1"/>
    <x v="3"/>
    <x v="2"/>
    <x v="0"/>
    <x v="0"/>
    <n v="71.953927199999995"/>
    <x v="2"/>
    <n v="3.8662599999999998E-5"/>
    <n v="4.6810700000000002E-5"/>
    <n v="2.1001099999999999E-4"/>
    <n v="3.2885400000000002E-5"/>
    <n v="0"/>
    <n v="1.99434E-5"/>
    <n v="5.7389499999999997E-5"/>
    <n v="4.1323499999999998E-5"/>
    <n v="1.7299299999999999E-6"/>
    <n v="2.4186300000000001E-4"/>
    <n v="0"/>
    <n v="5.45109E-5"/>
    <n v="0"/>
    <n v="0"/>
    <n v="0"/>
    <n v="2.6284000000000002E-4"/>
    <n v="1.119E-4"/>
    <n v="4.1323499999999998E-5"/>
    <n v="1.7299299999999999E-6"/>
    <n v="2.4186300000000001E-4"/>
    <n v="6.5965700000000002E-4"/>
    <n v="2686.809119"/>
  </r>
  <r>
    <n v="73308"/>
    <x v="27"/>
    <x v="27"/>
    <b v="1"/>
    <n v="4.6324295000000001E-2"/>
    <x v="1"/>
    <x v="1"/>
    <x v="3"/>
    <x v="2"/>
    <x v="0"/>
    <x v="0"/>
    <n v="58.870402300000002"/>
    <x v="2"/>
    <n v="4.7670799999999998E-5"/>
    <n v="6.0023499999999999E-5"/>
    <n v="0"/>
    <n v="0"/>
    <n v="0"/>
    <n v="1.3554800000000001E-4"/>
    <n v="5.7389499999999997E-5"/>
    <n v="2.1185100000000002E-5"/>
    <n v="1.7299299999999999E-6"/>
    <n v="2.41862E-4"/>
    <n v="2.7484899999999998E-5"/>
    <n v="5.45109E-5"/>
    <n v="0"/>
    <n v="0"/>
    <n v="0"/>
    <n v="1.6303300000000001E-4"/>
    <n v="1.119E-4"/>
    <n v="2.1185100000000002E-5"/>
    <n v="1.7299299999999999E-6"/>
    <n v="2.41862E-4"/>
    <n v="5.3970999999999999E-4"/>
    <n v="2686.809119"/>
  </r>
  <r>
    <n v="73308"/>
    <x v="28"/>
    <x v="28"/>
    <b v="1"/>
    <n v="4.6324295000000001E-2"/>
    <x v="1"/>
    <x v="1"/>
    <x v="3"/>
    <x v="2"/>
    <x v="0"/>
    <x v="0"/>
    <n v="58.579406130000002"/>
    <x v="2"/>
    <n v="4.8517399999999997E-5"/>
    <n v="6.2703800000000001E-5"/>
    <n v="0"/>
    <n v="0"/>
    <n v="0"/>
    <n v="1.4016399999999999E-4"/>
    <n v="8.7236099999999996E-5"/>
    <n v="4.1323499999999998E-5"/>
    <n v="1.7294999999999999E-6"/>
    <n v="2.41862E-4"/>
    <n v="2.4728000000000001E-5"/>
    <n v="0"/>
    <n v="0"/>
    <n v="0"/>
    <n v="0"/>
    <n v="1.6489200000000001E-4"/>
    <n v="8.7236099999999996E-5"/>
    <n v="4.1323499999999998E-5"/>
    <n v="1.7294999999999999E-6"/>
    <n v="2.41862E-4"/>
    <n v="5.3704299999999996E-4"/>
    <n v="2686.809119"/>
  </r>
  <r>
    <n v="73308"/>
    <x v="29"/>
    <x v="29"/>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30"/>
    <x v="30"/>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31"/>
    <x v="31"/>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32"/>
    <x v="32"/>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73308"/>
    <x v="33"/>
    <x v="33"/>
    <b v="1"/>
    <n v="4.6324295000000001E-2"/>
    <x v="1"/>
    <x v="1"/>
    <x v="3"/>
    <x v="2"/>
    <x v="0"/>
    <x v="0"/>
    <n v="61.104501919999997"/>
    <x v="2"/>
    <n v="4.9660300000000003E-5"/>
    <n v="6.2760400000000003E-5"/>
    <n v="0"/>
    <n v="0"/>
    <n v="0"/>
    <n v="1.4154700000000001E-4"/>
    <n v="5.7389499999999997E-5"/>
    <n v="4.1323499999999998E-5"/>
    <n v="1.7299299999999999E-6"/>
    <n v="2.41862E-4"/>
    <n v="2.1828299999999999E-5"/>
    <n v="5.45109E-5"/>
    <n v="0"/>
    <n v="0"/>
    <n v="0"/>
    <n v="1.6337599999999999E-4"/>
    <n v="1.119E-4"/>
    <n v="4.1323499999999998E-5"/>
    <n v="1.7299299999999999E-6"/>
    <n v="2.41862E-4"/>
    <n v="5.6019200000000005E-4"/>
    <n v="2686.809119"/>
  </r>
  <r>
    <n v="73308"/>
    <x v="34"/>
    <x v="34"/>
    <b v="1"/>
    <n v="4.6324295000000001E-2"/>
    <x v="1"/>
    <x v="1"/>
    <x v="3"/>
    <x v="2"/>
    <x v="0"/>
    <x v="0"/>
    <n v="56.789272029999999"/>
    <x v="2"/>
    <n v="4.6817100000000003E-5"/>
    <n v="5.9188699999999998E-5"/>
    <n v="0"/>
    <n v="0"/>
    <n v="0"/>
    <n v="1.4395200000000001E-4"/>
    <n v="5.7389499999999997E-5"/>
    <n v="2.1185100000000002E-5"/>
    <n v="1.7299299999999999E-6"/>
    <n v="2.41862E-4"/>
    <n v="0"/>
    <n v="5.45109E-5"/>
    <n v="0"/>
    <n v="0"/>
    <n v="0"/>
    <n v="1.4395200000000001E-4"/>
    <n v="1.119E-4"/>
    <n v="2.1185100000000002E-5"/>
    <n v="1.7299299999999999E-6"/>
    <n v="2.41862E-4"/>
    <n v="5.2063100000000002E-4"/>
    <n v="2686.809119"/>
  </r>
  <r>
    <n v="73308"/>
    <x v="35"/>
    <x v="35"/>
    <b v="1"/>
    <n v="4.6324295000000001E-2"/>
    <x v="1"/>
    <x v="1"/>
    <x v="3"/>
    <x v="2"/>
    <x v="0"/>
    <x v="0"/>
    <n v="56.789272029999999"/>
    <x v="2"/>
    <n v="4.6817100000000003E-5"/>
    <n v="5.9188699999999998E-5"/>
    <n v="0"/>
    <n v="0"/>
    <n v="0"/>
    <n v="1.4395200000000001E-4"/>
    <n v="5.7389499999999997E-5"/>
    <n v="2.1185100000000002E-5"/>
    <n v="1.7299299999999999E-6"/>
    <n v="2.41862E-4"/>
    <n v="0"/>
    <n v="5.45109E-5"/>
    <n v="0"/>
    <n v="0"/>
    <n v="0"/>
    <n v="1.4395200000000001E-4"/>
    <n v="1.119E-4"/>
    <n v="2.1185100000000002E-5"/>
    <n v="1.7299299999999999E-6"/>
    <n v="2.41862E-4"/>
    <n v="5.2063100000000002E-4"/>
    <n v="2686.809119"/>
  </r>
  <r>
    <n v="73308"/>
    <x v="36"/>
    <x v="36"/>
    <b v="1"/>
    <n v="4.6324295000000001E-2"/>
    <x v="1"/>
    <x v="1"/>
    <x v="3"/>
    <x v="2"/>
    <x v="0"/>
    <x v="0"/>
    <n v="56.634865900000001"/>
    <x v="2"/>
    <n v="4.6671300000000002E-5"/>
    <n v="5.9020000000000001E-5"/>
    <n v="0"/>
    <n v="0"/>
    <n v="0"/>
    <n v="1.4253700000000001E-4"/>
    <n v="5.7389499999999997E-5"/>
    <n v="2.1185100000000002E-5"/>
    <n v="1.7299299999999999E-6"/>
    <n v="2.41862E-4"/>
    <n v="0"/>
    <n v="5.45109E-5"/>
    <n v="0"/>
    <n v="0"/>
    <n v="0"/>
    <n v="1.4253700000000001E-4"/>
    <n v="1.119E-4"/>
    <n v="2.1185100000000002E-5"/>
    <n v="1.7299299999999999E-6"/>
    <n v="2.41862E-4"/>
    <n v="5.1921599999999997E-4"/>
    <n v="2686.809119"/>
  </r>
  <r>
    <n v="73308"/>
    <x v="37"/>
    <x v="37"/>
    <b v="1"/>
    <n v="4.6324295000000001E-2"/>
    <x v="1"/>
    <x v="1"/>
    <x v="3"/>
    <x v="2"/>
    <x v="0"/>
    <x v="0"/>
    <n v="59.14008621"/>
    <x v="2"/>
    <n v="4.8743499999999998E-5"/>
    <n v="6.1756999999999998E-5"/>
    <n v="0"/>
    <n v="0"/>
    <n v="0"/>
    <n v="1.4536900000000001E-4"/>
    <n v="5.7389499999999997E-5"/>
    <n v="4.1323499999999998E-5"/>
    <n v="1.72642E-6"/>
    <n v="2.4186300000000001E-4"/>
    <n v="0"/>
    <n v="5.45109E-5"/>
    <n v="0"/>
    <n v="0"/>
    <n v="0"/>
    <n v="1.4536900000000001E-4"/>
    <n v="1.119E-4"/>
    <n v="4.1323499999999998E-5"/>
    <n v="1.72642E-6"/>
    <n v="2.4186300000000001E-4"/>
    <n v="5.4218300000000001E-4"/>
    <n v="2686.809119"/>
  </r>
  <r>
    <n v="73308"/>
    <x v="38"/>
    <x v="38"/>
    <b v="1"/>
    <n v="4.6324295000000001E-2"/>
    <x v="1"/>
    <x v="1"/>
    <x v="3"/>
    <x v="2"/>
    <x v="0"/>
    <x v="0"/>
    <n v="52.013314180000002"/>
    <x v="2"/>
    <n v="4.4876500000000003E-5"/>
    <n v="5.3971000000000002E-5"/>
    <n v="0"/>
    <n v="0"/>
    <n v="0"/>
    <n v="8.0030499999999999E-5"/>
    <n v="5.7389499999999997E-5"/>
    <n v="4.1323499999999998E-5"/>
    <n v="1.72862E-6"/>
    <n v="2.41862E-4"/>
    <n v="0"/>
    <n v="5.45109E-5"/>
    <n v="0"/>
    <n v="0"/>
    <n v="0"/>
    <n v="8.0030499999999999E-5"/>
    <n v="1.119E-4"/>
    <n v="4.1323499999999998E-5"/>
    <n v="1.72862E-6"/>
    <n v="2.41862E-4"/>
    <n v="4.7684600000000001E-4"/>
    <n v="2686.809119"/>
  </r>
  <r>
    <n v="73308"/>
    <x v="39"/>
    <x v="39"/>
    <b v="0"/>
    <n v="4.6324295000000001E-2"/>
    <x v="1"/>
    <x v="1"/>
    <x v="3"/>
    <x v="2"/>
    <x v="0"/>
    <x v="0"/>
    <n v="61.438840999999996"/>
    <x v="2"/>
    <n v="4.9863500000000001E-5"/>
    <n v="6.2998599999999997E-5"/>
    <n v="0"/>
    <n v="0"/>
    <n v="0"/>
    <n v="1.4218600000000001E-4"/>
    <n v="5.7389499999999997E-5"/>
    <n v="4.1323499999999998E-5"/>
    <n v="1.7299299999999999E-6"/>
    <n v="2.41862E-4"/>
    <n v="2.4255100000000001E-5"/>
    <n v="5.45109E-5"/>
    <n v="0"/>
    <n v="0"/>
    <n v="0"/>
    <n v="1.66441E-4"/>
    <n v="1.119E-4"/>
    <n v="4.1323499999999998E-5"/>
    <n v="1.7299299999999999E-6"/>
    <n v="2.41862E-4"/>
    <n v="5.6325699999999995E-4"/>
    <n v="2686.809119"/>
  </r>
  <r>
    <n v="55331"/>
    <x v="0"/>
    <x v="0"/>
    <b v="1"/>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0"/>
    <x v="0"/>
    <b v="1"/>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0"/>
    <x v="0"/>
    <b v="1"/>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0"/>
    <x v="0"/>
    <b v="1"/>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0"/>
    <x v="0"/>
    <b v="1"/>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0"/>
    <x v="0"/>
    <b v="1"/>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0"/>
    <x v="0"/>
    <b v="1"/>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85523"/>
    <x v="0"/>
    <x v="0"/>
    <b v="1"/>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0"/>
    <x v="0"/>
    <b v="1"/>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0"/>
    <x v="0"/>
    <b v="1"/>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140950"/>
    <x v="0"/>
    <x v="0"/>
    <b v="1"/>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0"/>
    <x v="0"/>
    <b v="1"/>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18039"/>
    <x v="0"/>
    <x v="0"/>
    <b v="1"/>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0"/>
    <x v="0"/>
    <b v="1"/>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55331"/>
    <x v="1"/>
    <x v="1"/>
    <b v="1"/>
    <n v="2.9730721949999999"/>
    <x v="2"/>
    <x v="0"/>
    <x v="12"/>
    <x v="0"/>
    <x v="0"/>
    <x v="0"/>
    <n v="27.791666670000001"/>
    <x v="3"/>
    <n v="5.5803500000000002E-5"/>
    <n v="6.5934300000000003E-5"/>
    <n v="0"/>
    <n v="0"/>
    <n v="0"/>
    <n v="2.84188E-4"/>
    <n v="1.3114600000000001E-4"/>
    <n v="9.9529200000000002E-5"/>
    <n v="0"/>
    <n v="2.4910500000000001E-5"/>
    <n v="0"/>
    <n v="2.4065100000000001E-5"/>
    <n v="0"/>
    <n v="0"/>
    <n v="0"/>
    <n v="2.84188E-4"/>
    <n v="1.55212E-4"/>
    <n v="9.9529200000000002E-5"/>
    <n v="0"/>
    <n v="2.4910500000000001E-5"/>
    <n v="5.6386800000000003E-4"/>
    <n v="5946.144389"/>
  </r>
  <r>
    <n v="55336"/>
    <x v="1"/>
    <x v="1"/>
    <b v="1"/>
    <n v="2.9147766609999999"/>
    <x v="2"/>
    <x v="0"/>
    <x v="8"/>
    <x v="0"/>
    <x v="0"/>
    <x v="0"/>
    <n v="19.732323229999999"/>
    <x v="3"/>
    <n v="1.05411E-4"/>
    <n v="1.2567599999999999E-4"/>
    <n v="0"/>
    <n v="0"/>
    <n v="0"/>
    <n v="4.96591E-4"/>
    <n v="2.9803700000000002E-4"/>
    <n v="1.78579E-4"/>
    <n v="0"/>
    <n v="4.9811000000000001E-5"/>
    <n v="0"/>
    <n v="5.6386199999999999E-5"/>
    <n v="0"/>
    <n v="0"/>
    <n v="0"/>
    <n v="4.96591E-4"/>
    <n v="3.5442399999999999E-4"/>
    <n v="1.78579E-4"/>
    <n v="0"/>
    <n v="4.9811000000000001E-5"/>
    <n v="1.0793770000000001E-3"/>
    <n v="16031.271640000001"/>
  </r>
  <r>
    <n v="84868"/>
    <x v="1"/>
    <x v="1"/>
    <b v="1"/>
    <n v="3.2114410229999999"/>
    <x v="2"/>
    <x v="0"/>
    <x v="7"/>
    <x v="0"/>
    <x v="0"/>
    <x v="0"/>
    <n v="31.053439149999999"/>
    <x v="3"/>
    <n v="7.4608400000000005E-4"/>
    <n v="8.3704700000000005E-4"/>
    <n v="0"/>
    <n v="0"/>
    <n v="0"/>
    <n v="4.3310759999999997E-3"/>
    <n v="1.515202E-3"/>
    <n v="8.7233899999999997E-4"/>
    <n v="0"/>
    <n v="1.50001E-4"/>
    <n v="0"/>
    <n v="2.7723500000000002E-4"/>
    <n v="0"/>
    <n v="0"/>
    <n v="0"/>
    <n v="4.3310759999999997E-3"/>
    <n v="1.792437E-3"/>
    <n v="8.7233899999999997E-4"/>
    <n v="0"/>
    <n v="1.50001E-4"/>
    <n v="7.1458850000000003E-3"/>
    <n v="67440.261480000001"/>
  </r>
  <r>
    <n v="84869"/>
    <x v="1"/>
    <x v="1"/>
    <b v="1"/>
    <n v="1.955354912"/>
    <x v="2"/>
    <x v="0"/>
    <x v="10"/>
    <x v="0"/>
    <x v="0"/>
    <x v="0"/>
    <n v="23.731666669999999"/>
    <x v="3"/>
    <n v="1.61566E-4"/>
    <n v="1.84685E-4"/>
    <n v="0"/>
    <n v="0"/>
    <n v="0"/>
    <n v="7.6041699999999999E-4"/>
    <n v="4.6075400000000001E-4"/>
    <n v="2.08295E-4"/>
    <n v="0"/>
    <n v="7.7450199999999999E-5"/>
    <n v="0"/>
    <n v="7.64494E-5"/>
    <n v="0"/>
    <n v="0"/>
    <n v="0"/>
    <n v="7.6041699999999999E-4"/>
    <n v="5.3720299999999999E-4"/>
    <n v="2.08295E-4"/>
    <n v="0"/>
    <n v="7.7450199999999999E-5"/>
    <n v="1.5833640000000001E-3"/>
    <n v="19553.54912"/>
  </r>
  <r>
    <n v="85516"/>
    <x v="1"/>
    <x v="1"/>
    <b v="1"/>
    <n v="0.55867283199999995"/>
    <x v="2"/>
    <x v="0"/>
    <x v="0"/>
    <x v="0"/>
    <x v="1"/>
    <x v="0"/>
    <n v="20.267698410000001"/>
    <x v="3"/>
    <n v="1.3033700000000001E-4"/>
    <n v="1.57026E-4"/>
    <n v="0"/>
    <n v="0"/>
    <n v="0"/>
    <n v="6.4642200000000001E-4"/>
    <n v="4.2825399999999998E-4"/>
    <n v="1.60037E-4"/>
    <n v="0"/>
    <n v="3.8872000000000003E-5"/>
    <n v="0"/>
    <n v="7.8665399999999994E-5"/>
    <n v="0"/>
    <n v="0"/>
    <n v="0"/>
    <n v="6.4642200000000001E-4"/>
    <n v="5.0692000000000001E-4"/>
    <n v="1.60037E-4"/>
    <n v="0"/>
    <n v="3.8872000000000003E-5"/>
    <n v="1.3522499999999999E-3"/>
    <n v="19553.54912"/>
  </r>
  <r>
    <n v="118031"/>
    <x v="1"/>
    <x v="1"/>
    <b v="1"/>
    <n v="1.6423460329999999"/>
    <x v="2"/>
    <x v="0"/>
    <x v="9"/>
    <x v="0"/>
    <x v="0"/>
    <x v="0"/>
    <n v="32.482203699999999"/>
    <x v="0"/>
    <n v="5.0592420000000003E-3"/>
    <n v="5.8462039999999998E-3"/>
    <n v="0"/>
    <n v="0"/>
    <n v="0"/>
    <n v="2.1948006999999999E-2"/>
    <n v="1.1879635E-2"/>
    <n v="6.7368430000000002E-3"/>
    <n v="2.23814E-4"/>
    <n v="1.187532E-3"/>
    <n v="9.9328660000000003E-3"/>
    <n v="8.1125999999999995E-4"/>
    <n v="1.8883330000000001E-3"/>
    <n v="0"/>
    <n v="0"/>
    <n v="3.1880871999999998E-2"/>
    <n v="1.2690896E-2"/>
    <n v="6.7368430000000002E-3"/>
    <n v="2.23814E-4"/>
    <n v="3.075866E-3"/>
    <n v="5.4608274999999998E-2"/>
    <n v="492703.80979999999"/>
  </r>
  <r>
    <n v="118034"/>
    <x v="1"/>
    <x v="1"/>
    <b v="1"/>
    <n v="3.1560608380000001"/>
    <x v="2"/>
    <x v="0"/>
    <x v="11"/>
    <x v="0"/>
    <x v="0"/>
    <x v="0"/>
    <n v="47.152634919999997"/>
    <x v="0"/>
    <n v="7.6420120000000001E-3"/>
    <n v="8.5394919999999992E-3"/>
    <n v="0"/>
    <n v="0"/>
    <n v="0"/>
    <n v="2.5761216999999999E-2"/>
    <n v="1.4278789E-2"/>
    <n v="7.8524319999999995E-3"/>
    <n v="4.4819700000000001E-4"/>
    <n v="1.364273E-3"/>
    <n v="3.1316397000000003E-2"/>
    <n v="5.8734620000000003E-3"/>
    <n v="1.9672729999999999E-3"/>
    <n v="0"/>
    <n v="0"/>
    <n v="5.7077613999999999E-2"/>
    <n v="2.0152250999999999E-2"/>
    <n v="7.8524319999999995E-3"/>
    <n v="4.4819700000000001E-4"/>
    <n v="3.3315469999999998E-3"/>
    <n v="8.8862071000000001E-2"/>
    <n v="552310.64670000004"/>
  </r>
  <r>
    <n v="55331"/>
    <x v="2"/>
    <x v="2"/>
    <b v="1"/>
    <n v="2.9730721949999999"/>
    <x v="2"/>
    <x v="0"/>
    <x v="12"/>
    <x v="0"/>
    <x v="0"/>
    <x v="0"/>
    <n v="28.398611110000001"/>
    <x v="3"/>
    <n v="5.7243300000000001E-5"/>
    <n v="6.7403800000000007E-5"/>
    <n v="0"/>
    <n v="0"/>
    <n v="0"/>
    <n v="2.96531E-4"/>
    <n v="1.3114600000000001E-4"/>
    <n v="9.9529200000000002E-5"/>
    <n v="0"/>
    <n v="2.4910500000000001E-5"/>
    <n v="0"/>
    <n v="2.4065100000000001E-5"/>
    <n v="0"/>
    <n v="0"/>
    <n v="0"/>
    <n v="2.96531E-4"/>
    <n v="1.55212E-4"/>
    <n v="9.9529200000000002E-5"/>
    <n v="0"/>
    <n v="2.4910500000000001E-5"/>
    <n v="5.7618199999999995E-4"/>
    <n v="5946.144389"/>
  </r>
  <r>
    <n v="55336"/>
    <x v="2"/>
    <x v="2"/>
    <b v="1"/>
    <n v="2.9147766609999999"/>
    <x v="2"/>
    <x v="0"/>
    <x v="8"/>
    <x v="0"/>
    <x v="0"/>
    <x v="0"/>
    <n v="21.459595960000001"/>
    <x v="3"/>
    <n v="1.16375E-4"/>
    <n v="1.36933E-4"/>
    <n v="0"/>
    <n v="0"/>
    <n v="0"/>
    <n v="5.9104700000000004E-4"/>
    <n v="2.9803700000000002E-4"/>
    <n v="1.78579E-4"/>
    <n v="0"/>
    <n v="4.9811000000000001E-5"/>
    <n v="0"/>
    <n v="5.6386199999999999E-5"/>
    <n v="0"/>
    <n v="0"/>
    <n v="0"/>
    <n v="5.9104700000000004E-4"/>
    <n v="3.5442399999999999E-4"/>
    <n v="1.78579E-4"/>
    <n v="0"/>
    <n v="4.9811000000000001E-5"/>
    <n v="1.173861E-3"/>
    <n v="16031.271640000001"/>
  </r>
  <r>
    <n v="84868"/>
    <x v="2"/>
    <x v="2"/>
    <b v="1"/>
    <n v="3.2114410229999999"/>
    <x v="2"/>
    <x v="0"/>
    <x v="7"/>
    <x v="0"/>
    <x v="0"/>
    <x v="0"/>
    <n v="30.651984129999999"/>
    <x v="3"/>
    <n v="7.3563100000000005E-4"/>
    <n v="8.2603899999999998E-4"/>
    <n v="0"/>
    <n v="0"/>
    <n v="0"/>
    <n v="4.2387559999999998E-3"/>
    <n v="1.515202E-3"/>
    <n v="8.7233899999999997E-4"/>
    <n v="0"/>
    <n v="1.50001E-4"/>
    <n v="0"/>
    <n v="2.7723500000000002E-4"/>
    <n v="0"/>
    <n v="0"/>
    <n v="0"/>
    <n v="4.2387559999999998E-3"/>
    <n v="1.792437E-3"/>
    <n v="8.7233899999999997E-4"/>
    <n v="0"/>
    <n v="1.50001E-4"/>
    <n v="7.0535040000000004E-3"/>
    <n v="67440.261480000001"/>
  </r>
  <r>
    <n v="84869"/>
    <x v="2"/>
    <x v="2"/>
    <b v="1"/>
    <n v="1.955354912"/>
    <x v="2"/>
    <x v="0"/>
    <x v="10"/>
    <x v="0"/>
    <x v="0"/>
    <x v="0"/>
    <n v="23.731388890000002"/>
    <x v="3"/>
    <n v="1.6152000000000001E-4"/>
    <n v="1.8468099999999999E-4"/>
    <n v="0"/>
    <n v="0"/>
    <n v="0"/>
    <n v="7.6039800000000002E-4"/>
    <n v="4.6075400000000001E-4"/>
    <n v="2.08295E-4"/>
    <n v="0"/>
    <n v="7.7450199999999999E-5"/>
    <n v="0"/>
    <n v="7.64494E-5"/>
    <n v="0"/>
    <n v="0"/>
    <n v="0"/>
    <n v="7.6039800000000002E-4"/>
    <n v="5.3720299999999999E-4"/>
    <n v="2.08295E-4"/>
    <n v="0"/>
    <n v="7.7450199999999999E-5"/>
    <n v="1.583346E-3"/>
    <n v="19553.54912"/>
  </r>
  <r>
    <n v="85516"/>
    <x v="2"/>
    <x v="2"/>
    <b v="1"/>
    <n v="0.55867283199999995"/>
    <x v="2"/>
    <x v="0"/>
    <x v="0"/>
    <x v="0"/>
    <x v="1"/>
    <x v="0"/>
    <n v="19.673174599999999"/>
    <x v="3"/>
    <n v="1.2626799999999999E-4"/>
    <n v="1.5229999999999999E-4"/>
    <n v="0"/>
    <n v="0"/>
    <n v="0"/>
    <n v="6.0676100000000004E-4"/>
    <n v="4.2825399999999998E-4"/>
    <n v="1.60037E-4"/>
    <n v="0"/>
    <n v="3.8872000000000003E-5"/>
    <n v="0"/>
    <n v="7.8665399999999994E-5"/>
    <n v="0"/>
    <n v="0"/>
    <n v="0"/>
    <n v="6.0676100000000004E-4"/>
    <n v="5.0692000000000001E-4"/>
    <n v="1.60037E-4"/>
    <n v="0"/>
    <n v="3.8872000000000003E-5"/>
    <n v="1.3125840000000001E-3"/>
    <n v="19553.54912"/>
  </r>
  <r>
    <n v="118031"/>
    <x v="2"/>
    <x v="2"/>
    <b v="1"/>
    <n v="1.6423460329999999"/>
    <x v="2"/>
    <x v="0"/>
    <x v="9"/>
    <x v="0"/>
    <x v="0"/>
    <x v="0"/>
    <n v="31.603750000000002"/>
    <x v="0"/>
    <n v="4.9624659999999996E-3"/>
    <n v="5.7293769999999999E-3"/>
    <n v="0"/>
    <n v="0"/>
    <n v="0"/>
    <n v="2.1601373E-2"/>
    <n v="1.1879635E-2"/>
    <n v="6.7368430000000002E-3"/>
    <n v="2.2308300000000001E-4"/>
    <n v="1.188171E-3"/>
    <n v="8.8027729999999998E-3"/>
    <n v="8.1125999999999995E-4"/>
    <n v="1.8883330000000001E-3"/>
    <n v="0"/>
    <n v="0"/>
    <n v="3.0404146999999999E-2"/>
    <n v="1.2690896E-2"/>
    <n v="6.7368430000000002E-3"/>
    <n v="2.2308300000000001E-4"/>
    <n v="3.0765039999999999E-3"/>
    <n v="5.3131440000000002E-2"/>
    <n v="492703.80979999999"/>
  </r>
  <r>
    <n v="118034"/>
    <x v="2"/>
    <x v="2"/>
    <b v="1"/>
    <n v="3.1560608380000001"/>
    <x v="2"/>
    <x v="0"/>
    <x v="11"/>
    <x v="0"/>
    <x v="0"/>
    <x v="0"/>
    <n v="46.95439683"/>
    <x v="0"/>
    <n v="7.6216219999999998E-3"/>
    <n v="8.4919890000000001E-3"/>
    <n v="0"/>
    <n v="0"/>
    <n v="0"/>
    <n v="2.5331027999999998E-2"/>
    <n v="1.4278789E-2"/>
    <n v="7.8524319999999995E-3"/>
    <n v="4.4703000000000001E-4"/>
    <n v="1.365081E-3"/>
    <n v="3.1373382999999998E-2"/>
    <n v="5.8734620000000003E-3"/>
    <n v="1.9672729999999999E-3"/>
    <n v="0"/>
    <n v="0"/>
    <n v="5.6704411000000003E-2"/>
    <n v="2.0152250999999999E-2"/>
    <n v="7.8524319999999995E-3"/>
    <n v="4.4703000000000001E-4"/>
    <n v="3.332355E-3"/>
    <n v="8.8488478999999995E-2"/>
    <n v="552310.64670000004"/>
  </r>
  <r>
    <n v="55331"/>
    <x v="3"/>
    <x v="3"/>
    <b v="1"/>
    <n v="2.9730721949999999"/>
    <x v="2"/>
    <x v="0"/>
    <x v="12"/>
    <x v="0"/>
    <x v="0"/>
    <x v="0"/>
    <n v="29.077777780000002"/>
    <x v="3"/>
    <n v="5.8808599999999998E-5"/>
    <n v="6.9046499999999997E-5"/>
    <n v="0"/>
    <n v="0"/>
    <n v="0"/>
    <n v="3.1031E-4"/>
    <n v="1.3114600000000001E-4"/>
    <n v="9.9529200000000002E-5"/>
    <n v="0"/>
    <n v="2.4910500000000001E-5"/>
    <n v="0"/>
    <n v="2.4065100000000001E-5"/>
    <n v="0"/>
    <n v="0"/>
    <n v="0"/>
    <n v="3.1031E-4"/>
    <n v="1.55212E-4"/>
    <n v="9.9529200000000002E-5"/>
    <n v="0"/>
    <n v="2.4910500000000001E-5"/>
    <n v="5.8996199999999997E-4"/>
    <n v="5946.144389"/>
  </r>
  <r>
    <n v="55336"/>
    <x v="3"/>
    <x v="3"/>
    <b v="1"/>
    <n v="2.9147766609999999"/>
    <x v="2"/>
    <x v="0"/>
    <x v="8"/>
    <x v="0"/>
    <x v="0"/>
    <x v="0"/>
    <n v="22.134848479999999"/>
    <x v="3"/>
    <n v="1.20585E-4"/>
    <n v="1.4133700000000001E-4"/>
    <n v="0"/>
    <n v="0"/>
    <n v="0"/>
    <n v="6.2801100000000004E-4"/>
    <n v="2.9803700000000002E-4"/>
    <n v="1.78579E-4"/>
    <n v="0"/>
    <n v="4.9811000000000001E-5"/>
    <n v="0"/>
    <n v="5.6386199999999999E-5"/>
    <n v="0"/>
    <n v="0"/>
    <n v="0"/>
    <n v="6.2801100000000004E-4"/>
    <n v="3.5442399999999999E-4"/>
    <n v="1.78579E-4"/>
    <n v="0"/>
    <n v="4.9811000000000001E-5"/>
    <n v="1.2107979999999999E-3"/>
    <n v="16031.271640000001"/>
  </r>
  <r>
    <n v="84868"/>
    <x v="3"/>
    <x v="3"/>
    <b v="1"/>
    <n v="3.2114410229999999"/>
    <x v="2"/>
    <x v="0"/>
    <x v="7"/>
    <x v="0"/>
    <x v="0"/>
    <x v="0"/>
    <n v="31.583465610000001"/>
    <x v="3"/>
    <n v="7.6043300000000003E-4"/>
    <n v="8.5158100000000002E-4"/>
    <n v="0"/>
    <n v="0"/>
    <n v="0"/>
    <n v="4.4530739999999996E-3"/>
    <n v="1.515202E-3"/>
    <n v="8.7233899999999997E-4"/>
    <n v="0"/>
    <n v="1.50001E-4"/>
    <n v="0"/>
    <n v="2.7723500000000002E-4"/>
    <n v="0"/>
    <n v="0"/>
    <n v="0"/>
    <n v="4.4530739999999996E-3"/>
    <n v="1.792437E-3"/>
    <n v="8.7233899999999997E-4"/>
    <n v="0"/>
    <n v="1.50001E-4"/>
    <n v="7.267852E-3"/>
    <n v="67440.261480000001"/>
  </r>
  <r>
    <n v="84869"/>
    <x v="3"/>
    <x v="3"/>
    <b v="1"/>
    <n v="1.955354912"/>
    <x v="2"/>
    <x v="0"/>
    <x v="10"/>
    <x v="0"/>
    <x v="0"/>
    <x v="0"/>
    <n v="23.887499999999999"/>
    <x v="3"/>
    <n v="1.6282699999999999E-4"/>
    <n v="1.8592399999999999E-4"/>
    <n v="0"/>
    <n v="0"/>
    <n v="0"/>
    <n v="7.7081399999999998E-4"/>
    <n v="4.6075400000000001E-4"/>
    <n v="2.08295E-4"/>
    <n v="0"/>
    <n v="7.7450199999999999E-5"/>
    <n v="0"/>
    <n v="7.64494E-5"/>
    <n v="0"/>
    <n v="0"/>
    <n v="0"/>
    <n v="7.7081399999999998E-4"/>
    <n v="5.3720299999999999E-4"/>
    <n v="2.08295E-4"/>
    <n v="0"/>
    <n v="7.7450199999999999E-5"/>
    <n v="1.5937620000000001E-3"/>
    <n v="19553.54912"/>
  </r>
  <r>
    <n v="85516"/>
    <x v="3"/>
    <x v="3"/>
    <b v="1"/>
    <n v="0.55867283199999995"/>
    <x v="2"/>
    <x v="0"/>
    <x v="0"/>
    <x v="0"/>
    <x v="1"/>
    <x v="0"/>
    <n v="20.90555556"/>
    <x v="3"/>
    <n v="1.35327E-4"/>
    <n v="1.6209800000000001E-4"/>
    <n v="0"/>
    <n v="0"/>
    <n v="0"/>
    <n v="6.8897900000000005E-4"/>
    <n v="4.2825399999999998E-4"/>
    <n v="1.60037E-4"/>
    <n v="0"/>
    <n v="3.8872000000000003E-5"/>
    <n v="0"/>
    <n v="7.8665399999999994E-5"/>
    <n v="0"/>
    <n v="0"/>
    <n v="0"/>
    <n v="6.8897900000000005E-4"/>
    <n v="5.0692000000000001E-4"/>
    <n v="1.60037E-4"/>
    <n v="0"/>
    <n v="3.8872000000000003E-5"/>
    <n v="1.394808E-3"/>
    <n v="19553.54912"/>
  </r>
  <r>
    <n v="118031"/>
    <x v="3"/>
    <x v="3"/>
    <b v="1"/>
    <n v="1.6423460329999999"/>
    <x v="2"/>
    <x v="0"/>
    <x v="9"/>
    <x v="0"/>
    <x v="0"/>
    <x v="0"/>
    <n v="32.825185189999999"/>
    <x v="0"/>
    <n v="5.0989440000000002E-3"/>
    <n v="5.890803E-3"/>
    <n v="0"/>
    <n v="0"/>
    <n v="0"/>
    <n v="2.2065876000000002E-2"/>
    <n v="1.1879635E-2"/>
    <n v="6.7368430000000002E-3"/>
    <n v="2.2383E-4"/>
    <n v="1.185649E-3"/>
    <n v="1.0393461E-2"/>
    <n v="8.1125999999999995E-4"/>
    <n v="1.8883330000000001E-3"/>
    <n v="0"/>
    <n v="0"/>
    <n v="3.2459336999999998E-2"/>
    <n v="1.2690896E-2"/>
    <n v="6.7368430000000002E-3"/>
    <n v="2.2383E-4"/>
    <n v="3.0739819999999998E-3"/>
    <n v="5.5184887000000002E-2"/>
    <n v="492703.80979999999"/>
  </r>
  <r>
    <n v="118034"/>
    <x v="3"/>
    <x v="3"/>
    <b v="1"/>
    <n v="3.1560608380000001"/>
    <x v="2"/>
    <x v="0"/>
    <x v="11"/>
    <x v="0"/>
    <x v="0"/>
    <x v="0"/>
    <n v="47.131317459999998"/>
    <x v="0"/>
    <n v="7.6396509999999999E-3"/>
    <n v="8.5203710000000005E-3"/>
    <n v="0"/>
    <n v="0"/>
    <n v="0"/>
    <n v="2.5445836999999999E-2"/>
    <n v="1.4278789E-2"/>
    <n v="7.8524319999999995E-3"/>
    <n v="4.4819700000000001E-4"/>
    <n v="1.3657090000000001E-3"/>
    <n v="3.1590197E-2"/>
    <n v="5.8734620000000003E-3"/>
    <n v="1.9672439999999999E-3"/>
    <n v="0"/>
    <n v="0"/>
    <n v="5.7036033999999999E-2"/>
    <n v="2.0152250999999999E-2"/>
    <n v="7.8524319999999995E-3"/>
    <n v="4.4819700000000001E-4"/>
    <n v="3.332953E-3"/>
    <n v="8.8821896999999997E-2"/>
    <n v="552310.64670000004"/>
  </r>
  <r>
    <n v="55331"/>
    <x v="4"/>
    <x v="4"/>
    <b v="1"/>
    <n v="2.9730721949999999"/>
    <x v="2"/>
    <x v="0"/>
    <x v="12"/>
    <x v="0"/>
    <x v="0"/>
    <x v="0"/>
    <n v="29.22361111"/>
    <x v="3"/>
    <n v="5.9352399999999998E-5"/>
    <n v="6.9396799999999999E-5"/>
    <n v="0"/>
    <n v="0"/>
    <n v="0"/>
    <n v="3.1324100000000002E-4"/>
    <n v="1.3114600000000001E-4"/>
    <n v="9.9529200000000002E-5"/>
    <n v="0"/>
    <n v="2.4910500000000001E-5"/>
    <n v="0"/>
    <n v="2.4065100000000001E-5"/>
    <n v="0"/>
    <n v="0"/>
    <n v="0"/>
    <n v="3.1324100000000002E-4"/>
    <n v="1.55212E-4"/>
    <n v="9.9529200000000002E-5"/>
    <n v="0"/>
    <n v="2.4910500000000001E-5"/>
    <n v="5.9292000000000004E-4"/>
    <n v="5946.144389"/>
  </r>
  <r>
    <n v="55336"/>
    <x v="4"/>
    <x v="4"/>
    <b v="1"/>
    <n v="2.9147766609999999"/>
    <x v="2"/>
    <x v="0"/>
    <x v="8"/>
    <x v="0"/>
    <x v="0"/>
    <x v="0"/>
    <n v="22.181313129999999"/>
    <x v="3"/>
    <n v="1.2092899999999999E-4"/>
    <n v="1.4164099999999999E-4"/>
    <n v="0"/>
    <n v="0"/>
    <n v="0"/>
    <n v="6.3055299999999995E-4"/>
    <n v="2.9803700000000002E-4"/>
    <n v="1.78579E-4"/>
    <n v="0"/>
    <n v="4.9811000000000001E-5"/>
    <n v="0"/>
    <n v="5.6386199999999999E-5"/>
    <n v="0"/>
    <n v="0"/>
    <n v="0"/>
    <n v="6.3055299999999995E-4"/>
    <n v="3.5442399999999999E-4"/>
    <n v="1.78579E-4"/>
    <n v="0"/>
    <n v="4.9811000000000001E-5"/>
    <n v="1.2133389999999999E-3"/>
    <n v="16031.271640000001"/>
  </r>
  <r>
    <n v="84868"/>
    <x v="4"/>
    <x v="4"/>
    <b v="1"/>
    <n v="3.2114410229999999"/>
    <x v="2"/>
    <x v="0"/>
    <x v="7"/>
    <x v="0"/>
    <x v="0"/>
    <x v="0"/>
    <n v="31.602645500000001"/>
    <x v="3"/>
    <n v="7.61216E-4"/>
    <n v="8.5210699999999995E-4"/>
    <n v="0"/>
    <n v="0"/>
    <n v="0"/>
    <n v="4.4574879999999999E-3"/>
    <n v="1.515202E-3"/>
    <n v="8.7233899999999997E-4"/>
    <n v="0"/>
    <n v="1.50001E-4"/>
    <n v="0"/>
    <n v="2.7723500000000002E-4"/>
    <n v="0"/>
    <n v="0"/>
    <n v="0"/>
    <n v="4.4574879999999999E-3"/>
    <n v="1.792437E-3"/>
    <n v="8.7233899999999997E-4"/>
    <n v="0"/>
    <n v="1.50001E-4"/>
    <n v="7.2722660000000003E-3"/>
    <n v="67440.261480000001"/>
  </r>
  <r>
    <n v="84869"/>
    <x v="4"/>
    <x v="4"/>
    <b v="1"/>
    <n v="1.955354912"/>
    <x v="2"/>
    <x v="0"/>
    <x v="10"/>
    <x v="0"/>
    <x v="0"/>
    <x v="0"/>
    <n v="23.894444440000001"/>
    <x v="3"/>
    <n v="1.6291499999999999E-4"/>
    <n v="1.85978E-4"/>
    <n v="0"/>
    <n v="0"/>
    <n v="0"/>
    <n v="7.7125900000000005E-4"/>
    <n v="4.6075400000000001E-4"/>
    <n v="2.08295E-4"/>
    <n v="0"/>
    <n v="7.7450199999999999E-5"/>
    <n v="0"/>
    <n v="7.64494E-5"/>
    <n v="0"/>
    <n v="0"/>
    <n v="0"/>
    <n v="7.7125900000000005E-4"/>
    <n v="5.3720299999999999E-4"/>
    <n v="2.08295E-4"/>
    <n v="0"/>
    <n v="7.7450199999999999E-5"/>
    <n v="1.5942249999999999E-3"/>
    <n v="19553.54912"/>
  </r>
  <r>
    <n v="85516"/>
    <x v="4"/>
    <x v="4"/>
    <b v="1"/>
    <n v="0.55867283199999995"/>
    <x v="2"/>
    <x v="0"/>
    <x v="0"/>
    <x v="0"/>
    <x v="1"/>
    <x v="0"/>
    <n v="20.944603170000001"/>
    <x v="3"/>
    <n v="1.35816E-4"/>
    <n v="1.6240800000000001E-4"/>
    <n v="0"/>
    <n v="0"/>
    <n v="0"/>
    <n v="6.9158999999999996E-4"/>
    <n v="4.2825399999999998E-4"/>
    <n v="1.60037E-4"/>
    <n v="0"/>
    <n v="3.8872000000000003E-5"/>
    <n v="0"/>
    <n v="7.8665399999999994E-5"/>
    <n v="0"/>
    <n v="0"/>
    <n v="0"/>
    <n v="6.9158999999999996E-4"/>
    <n v="5.0692000000000001E-4"/>
    <n v="1.60037E-4"/>
    <n v="0"/>
    <n v="3.8872000000000003E-5"/>
    <n v="1.3974129999999999E-3"/>
    <n v="19553.54912"/>
  </r>
  <r>
    <n v="118031"/>
    <x v="4"/>
    <x v="4"/>
    <b v="1"/>
    <n v="1.6423460329999999"/>
    <x v="2"/>
    <x v="0"/>
    <x v="9"/>
    <x v="0"/>
    <x v="0"/>
    <x v="0"/>
    <n v="32.876685190000003"/>
    <x v="0"/>
    <n v="5.1045020000000003E-3"/>
    <n v="5.8954719999999997E-3"/>
    <n v="0"/>
    <n v="0"/>
    <n v="0"/>
    <n v="2.2044674E-2"/>
    <n v="1.1879635E-2"/>
    <n v="6.7368430000000002E-3"/>
    <n v="2.2383E-4"/>
    <n v="1.1855240000000001E-3"/>
    <n v="1.0501366999999999E-2"/>
    <n v="8.1125999999999995E-4"/>
    <n v="1.8883330000000001E-3"/>
    <n v="0"/>
    <n v="0"/>
    <n v="3.2546041999999997E-2"/>
    <n v="1.2690896E-2"/>
    <n v="6.7368430000000002E-3"/>
    <n v="2.2383E-4"/>
    <n v="3.0738580000000001E-3"/>
    <n v="5.5271466999999998E-2"/>
    <n v="492703.80979999999"/>
  </r>
  <r>
    <n v="118034"/>
    <x v="4"/>
    <x v="4"/>
    <b v="1"/>
    <n v="3.1560608380000001"/>
    <x v="2"/>
    <x v="0"/>
    <x v="11"/>
    <x v="0"/>
    <x v="0"/>
    <x v="0"/>
    <n v="47.754825400000001"/>
    <x v="0"/>
    <n v="7.7172669999999999E-3"/>
    <n v="8.594605E-3"/>
    <n v="0"/>
    <n v="0"/>
    <n v="0"/>
    <n v="2.5364172000000001E-2"/>
    <n v="1.4278789E-2"/>
    <n v="7.8524319999999995E-3"/>
    <n v="4.4816700000000002E-4"/>
    <n v="1.3657389999999999E-3"/>
    <n v="3.2846871E-2"/>
    <n v="5.8734620000000003E-3"/>
    <n v="1.9672439999999999E-3"/>
    <n v="0"/>
    <n v="0"/>
    <n v="5.8211044000000003E-2"/>
    <n v="2.0152250999999999E-2"/>
    <n v="7.8524319999999995E-3"/>
    <n v="4.4816700000000002E-4"/>
    <n v="3.3329829999999999E-3"/>
    <n v="8.9996936999999999E-2"/>
    <n v="552310.64670000004"/>
  </r>
  <r>
    <n v="55331"/>
    <x v="5"/>
    <x v="5"/>
    <b v="1"/>
    <n v="2.9730721949999999"/>
    <x v="2"/>
    <x v="0"/>
    <x v="12"/>
    <x v="0"/>
    <x v="0"/>
    <x v="0"/>
    <n v="28.925000000000001"/>
    <x v="3"/>
    <n v="5.8642399999999999E-5"/>
    <n v="6.8675000000000002E-5"/>
    <n v="0"/>
    <n v="0"/>
    <n v="0"/>
    <n v="3.07211E-4"/>
    <n v="1.3114600000000001E-4"/>
    <n v="9.9529200000000002E-5"/>
    <n v="0"/>
    <n v="2.4910500000000001E-5"/>
    <n v="0"/>
    <n v="2.4065100000000001E-5"/>
    <n v="0"/>
    <n v="0"/>
    <n v="0"/>
    <n v="3.07211E-4"/>
    <n v="1.55212E-4"/>
    <n v="9.9529200000000002E-5"/>
    <n v="0"/>
    <n v="2.4910500000000001E-5"/>
    <n v="5.8686199999999995E-4"/>
    <n v="5946.144389"/>
  </r>
  <r>
    <n v="55336"/>
    <x v="5"/>
    <x v="5"/>
    <b v="1"/>
    <n v="2.9147766609999999"/>
    <x v="2"/>
    <x v="0"/>
    <x v="8"/>
    <x v="0"/>
    <x v="0"/>
    <x v="0"/>
    <n v="22.115151520000001"/>
    <x v="3"/>
    <n v="1.20462E-4"/>
    <n v="1.4120800000000001E-4"/>
    <n v="0"/>
    <n v="0"/>
    <n v="0"/>
    <n v="6.2690599999999999E-4"/>
    <n v="2.9803700000000002E-4"/>
    <n v="1.78579E-4"/>
    <n v="0"/>
    <n v="4.9811000000000001E-5"/>
    <n v="0"/>
    <n v="5.6386199999999999E-5"/>
    <n v="0"/>
    <n v="0"/>
    <n v="0"/>
    <n v="6.2690599999999999E-4"/>
    <n v="3.5442399999999999E-4"/>
    <n v="1.78579E-4"/>
    <n v="0"/>
    <n v="4.9811000000000001E-5"/>
    <n v="1.2097200000000001E-3"/>
    <n v="16031.271640000001"/>
  </r>
  <r>
    <n v="84868"/>
    <x v="5"/>
    <x v="5"/>
    <b v="1"/>
    <n v="3.2114410229999999"/>
    <x v="2"/>
    <x v="0"/>
    <x v="7"/>
    <x v="0"/>
    <x v="0"/>
    <x v="0"/>
    <n v="31.57354497"/>
    <x v="3"/>
    <n v="7.6014799999999999E-4"/>
    <n v="8.5130999999999998E-4"/>
    <n v="0"/>
    <n v="0"/>
    <n v="0"/>
    <n v="4.4507909999999999E-3"/>
    <n v="1.515202E-3"/>
    <n v="8.7233899999999997E-4"/>
    <n v="0"/>
    <n v="1.50001E-4"/>
    <n v="0"/>
    <n v="2.7723500000000002E-4"/>
    <n v="0"/>
    <n v="0"/>
    <n v="0"/>
    <n v="4.4507909999999999E-3"/>
    <n v="1.792437E-3"/>
    <n v="8.7233899999999997E-4"/>
    <n v="0"/>
    <n v="1.50001E-4"/>
    <n v="7.2655690000000004E-3"/>
    <n v="67440.261480000001"/>
  </r>
  <r>
    <n v="84869"/>
    <x v="5"/>
    <x v="5"/>
    <b v="1"/>
    <n v="1.955354912"/>
    <x v="2"/>
    <x v="0"/>
    <x v="10"/>
    <x v="0"/>
    <x v="0"/>
    <x v="0"/>
    <n v="23.883888890000001"/>
    <x v="3"/>
    <n v="1.6279099999999999E-4"/>
    <n v="1.8589400000000001E-4"/>
    <n v="0"/>
    <n v="0"/>
    <n v="0"/>
    <n v="7.7057299999999998E-4"/>
    <n v="4.6075400000000001E-4"/>
    <n v="2.08295E-4"/>
    <n v="0"/>
    <n v="7.7450199999999999E-5"/>
    <n v="0"/>
    <n v="7.64494E-5"/>
    <n v="0"/>
    <n v="0"/>
    <n v="0"/>
    <n v="7.7057299999999998E-4"/>
    <n v="5.3720299999999999E-4"/>
    <n v="2.08295E-4"/>
    <n v="0"/>
    <n v="7.7450199999999999E-5"/>
    <n v="1.5935210000000001E-3"/>
    <n v="19553.54912"/>
  </r>
  <r>
    <n v="85516"/>
    <x v="5"/>
    <x v="5"/>
    <b v="1"/>
    <n v="0.55867283199999995"/>
    <x v="2"/>
    <x v="0"/>
    <x v="0"/>
    <x v="0"/>
    <x v="1"/>
    <x v="0"/>
    <n v="20.86198413"/>
    <x v="3"/>
    <n v="1.3515599999999999E-4"/>
    <n v="1.6175200000000001E-4"/>
    <n v="0"/>
    <n v="0"/>
    <n v="0"/>
    <n v="6.86077E-4"/>
    <n v="4.2825399999999998E-4"/>
    <n v="1.60037E-4"/>
    <n v="0"/>
    <n v="3.8872000000000003E-5"/>
    <n v="0"/>
    <n v="7.8665399999999994E-5"/>
    <n v="0"/>
    <n v="0"/>
    <n v="0"/>
    <n v="6.86077E-4"/>
    <n v="5.0692000000000001E-4"/>
    <n v="1.60037E-4"/>
    <n v="0"/>
    <n v="3.8872000000000003E-5"/>
    <n v="1.3919010000000001E-3"/>
    <n v="19553.54912"/>
  </r>
  <r>
    <n v="118031"/>
    <x v="5"/>
    <x v="5"/>
    <b v="1"/>
    <n v="1.6423460329999999"/>
    <x v="2"/>
    <x v="0"/>
    <x v="9"/>
    <x v="0"/>
    <x v="0"/>
    <x v="0"/>
    <n v="32.824990739999997"/>
    <x v="0"/>
    <n v="5.0987580000000001E-3"/>
    <n v="5.8894200000000002E-3"/>
    <n v="0"/>
    <n v="0"/>
    <n v="0"/>
    <n v="2.2039614999999999E-2"/>
    <n v="1.1879635E-2"/>
    <n v="6.7368430000000002E-3"/>
    <n v="2.2383E-4"/>
    <n v="1.1859290000000001E-3"/>
    <n v="1.041913E-2"/>
    <n v="8.1125999999999995E-4"/>
    <n v="1.8883330000000001E-3"/>
    <n v="0"/>
    <n v="0"/>
    <n v="3.2458744999999997E-2"/>
    <n v="1.2690896E-2"/>
    <n v="6.7368430000000002E-3"/>
    <n v="2.2383E-4"/>
    <n v="3.0742619999999999E-3"/>
    <n v="5.5184560000000001E-2"/>
    <n v="492703.80979999999"/>
  </r>
  <r>
    <n v="118034"/>
    <x v="5"/>
    <x v="5"/>
    <b v="1"/>
    <n v="3.1560608380000001"/>
    <x v="2"/>
    <x v="0"/>
    <x v="11"/>
    <x v="0"/>
    <x v="0"/>
    <x v="0"/>
    <n v="47.507349210000001"/>
    <x v="0"/>
    <n v="7.6863110000000004E-3"/>
    <n v="8.5574210000000008E-3"/>
    <n v="0"/>
    <n v="0"/>
    <n v="0"/>
    <n v="2.5249124000000001E-2"/>
    <n v="1.4278789E-2"/>
    <n v="7.8524319999999995E-3"/>
    <n v="4.4819700000000001E-4"/>
    <n v="1.365769E-3"/>
    <n v="3.2495564999999997E-2"/>
    <n v="5.8734620000000003E-3"/>
    <n v="1.9672439999999999E-3"/>
    <n v="0"/>
    <n v="0"/>
    <n v="5.7744689000000002E-2"/>
    <n v="2.0152250999999999E-2"/>
    <n v="7.8524319999999995E-3"/>
    <n v="4.4819700000000001E-4"/>
    <n v="3.3330130000000001E-3"/>
    <n v="8.9530551999999999E-2"/>
    <n v="552310.64670000004"/>
  </r>
  <r>
    <n v="55331"/>
    <x v="6"/>
    <x v="6"/>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6"/>
    <x v="6"/>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6"/>
    <x v="6"/>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6"/>
    <x v="6"/>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6"/>
    <x v="6"/>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6"/>
    <x v="6"/>
    <b v="1"/>
    <n v="1.6423460329999999"/>
    <x v="2"/>
    <x v="0"/>
    <x v="9"/>
    <x v="0"/>
    <x v="0"/>
    <x v="0"/>
    <n v="28.44551852"/>
    <x v="0"/>
    <n v="4.793505E-3"/>
    <n v="5.5575090000000004E-3"/>
    <n v="0"/>
    <n v="0"/>
    <n v="0"/>
    <n v="2.5096489999999999E-2"/>
    <n v="1.1879635E-2"/>
    <n v="6.7368430000000002E-3"/>
    <n v="2.2383E-4"/>
    <n v="1.185509E-3"/>
    <n v="0"/>
    <n v="8.1125999999999995E-4"/>
    <n v="1.8883490000000001E-3"/>
    <n v="0"/>
    <n v="0"/>
    <n v="2.5096489999999999E-2"/>
    <n v="1.2690896E-2"/>
    <n v="6.7368430000000002E-3"/>
    <n v="2.2383E-4"/>
    <n v="3.0738580000000001E-3"/>
    <n v="4.7821900000000001E-2"/>
    <n v="492703.80979999999"/>
  </r>
  <r>
    <n v="118034"/>
    <x v="6"/>
    <x v="6"/>
    <b v="1"/>
    <n v="3.1560608380000001"/>
    <x v="2"/>
    <x v="0"/>
    <x v="11"/>
    <x v="0"/>
    <x v="0"/>
    <x v="0"/>
    <n v="34.44336508"/>
    <x v="0"/>
    <n v="6.4245200000000004E-3"/>
    <n v="7.324784E-3"/>
    <n v="0"/>
    <n v="0"/>
    <n v="0"/>
    <n v="3.3126504000000001E-2"/>
    <n v="1.4278789E-2"/>
    <n v="7.8524319999999995E-3"/>
    <n v="4.4819700000000001E-4"/>
    <n v="1.364004E-3"/>
    <n v="0"/>
    <n v="5.8734620000000003E-3"/>
    <n v="1.9672729999999999E-3"/>
    <n v="0"/>
    <n v="0"/>
    <n v="3.3126504000000001E-2"/>
    <n v="2.0152250999999999E-2"/>
    <n v="7.8524319999999995E-3"/>
    <n v="4.4819700000000001E-4"/>
    <n v="3.331278E-3"/>
    <n v="6.4910661999999994E-2"/>
    <n v="552310.64670000004"/>
  </r>
  <r>
    <n v="55331"/>
    <x v="7"/>
    <x v="7"/>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7"/>
    <x v="7"/>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7"/>
    <x v="7"/>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7"/>
    <x v="7"/>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7"/>
    <x v="7"/>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7"/>
    <x v="7"/>
    <b v="1"/>
    <n v="1.6423460329999999"/>
    <x v="2"/>
    <x v="0"/>
    <x v="9"/>
    <x v="0"/>
    <x v="0"/>
    <x v="0"/>
    <n v="28.44624074"/>
    <x v="0"/>
    <n v="4.7933680000000001E-3"/>
    <n v="5.5573480000000001E-3"/>
    <n v="0"/>
    <n v="0"/>
    <n v="0"/>
    <n v="2.5091866000000001E-2"/>
    <n v="1.1879635E-2"/>
    <n v="6.7368430000000002E-3"/>
    <n v="2.2383E-4"/>
    <n v="1.185509E-3"/>
    <n v="5.82185E-6"/>
    <n v="8.1125999999999995E-4"/>
    <n v="1.8883490000000001E-3"/>
    <n v="0"/>
    <n v="0"/>
    <n v="2.5097688E-2"/>
    <n v="1.2690896E-2"/>
    <n v="6.7368430000000002E-3"/>
    <n v="2.2383E-4"/>
    <n v="3.0738580000000001E-3"/>
    <n v="4.7823114E-2"/>
    <n v="492703.80979999999"/>
  </r>
  <r>
    <n v="118034"/>
    <x v="7"/>
    <x v="7"/>
    <b v="1"/>
    <n v="3.1560608380000001"/>
    <x v="2"/>
    <x v="0"/>
    <x v="11"/>
    <x v="0"/>
    <x v="0"/>
    <x v="0"/>
    <n v="34.444682540000002"/>
    <x v="0"/>
    <n v="6.4235230000000004E-3"/>
    <n v="7.3241139999999996E-3"/>
    <n v="0"/>
    <n v="0"/>
    <n v="0"/>
    <n v="3.3110320999999998E-2"/>
    <n v="1.4278789E-2"/>
    <n v="7.8524319999999995E-3"/>
    <n v="4.4819700000000001E-4"/>
    <n v="1.3642140000000001E-3"/>
    <n v="1.84867E-5"/>
    <n v="5.8734620000000003E-3"/>
    <n v="1.9672729999999999E-3"/>
    <n v="0"/>
    <n v="0"/>
    <n v="3.3128808000000003E-2"/>
    <n v="2.0152250999999999E-2"/>
    <n v="7.8524319999999995E-3"/>
    <n v="4.4819700000000001E-4"/>
    <n v="3.3314870000000002E-3"/>
    <n v="6.4913145000000005E-2"/>
    <n v="552310.64670000004"/>
  </r>
  <r>
    <n v="55331"/>
    <x v="8"/>
    <x v="8"/>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8"/>
    <x v="8"/>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8"/>
    <x v="8"/>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8"/>
    <x v="8"/>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8"/>
    <x v="8"/>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8"/>
    <x v="8"/>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8"/>
    <x v="8"/>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9"/>
    <x v="9"/>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9"/>
    <x v="9"/>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9"/>
    <x v="9"/>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9"/>
    <x v="9"/>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9"/>
    <x v="9"/>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9"/>
    <x v="9"/>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9"/>
    <x v="9"/>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0"/>
    <x v="10"/>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0"/>
    <x v="10"/>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0"/>
    <x v="10"/>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0"/>
    <x v="10"/>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0"/>
    <x v="10"/>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0"/>
    <x v="10"/>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0"/>
    <x v="10"/>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1"/>
    <x v="11"/>
    <b v="1"/>
    <n v="2.9730721949999999"/>
    <x v="2"/>
    <x v="0"/>
    <x v="12"/>
    <x v="0"/>
    <x v="0"/>
    <x v="0"/>
    <n v="25.393055560000001"/>
    <x v="3"/>
    <n v="5.1623999999999999E-5"/>
    <n v="6.0135700000000001E-5"/>
    <n v="0"/>
    <n v="0"/>
    <n v="0"/>
    <n v="2.3555099999999999E-4"/>
    <n v="1.3114600000000001E-4"/>
    <n v="9.9529200000000002E-5"/>
    <n v="0"/>
    <n v="2.4910500000000001E-5"/>
    <n v="0"/>
    <n v="2.4065100000000001E-5"/>
    <n v="0"/>
    <n v="0"/>
    <n v="0"/>
    <n v="2.3555099999999999E-4"/>
    <n v="1.55212E-4"/>
    <n v="9.9529200000000002E-5"/>
    <n v="0"/>
    <n v="2.4910500000000001E-5"/>
    <n v="5.1520199999999998E-4"/>
    <n v="5946.144389"/>
  </r>
  <r>
    <n v="55336"/>
    <x v="11"/>
    <x v="11"/>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1"/>
    <x v="11"/>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1"/>
    <x v="11"/>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1"/>
    <x v="11"/>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1"/>
    <x v="11"/>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1"/>
    <x v="11"/>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2"/>
    <x v="12"/>
    <b v="1"/>
    <n v="2.9730721949999999"/>
    <x v="2"/>
    <x v="0"/>
    <x v="12"/>
    <x v="0"/>
    <x v="0"/>
    <x v="0"/>
    <n v="28.17361111"/>
    <x v="3"/>
    <n v="5.6319400000000002E-5"/>
    <n v="6.6860500000000001E-5"/>
    <n v="0"/>
    <n v="0"/>
    <n v="0"/>
    <n v="2.9199400000000001E-4"/>
    <n v="1.3114600000000001E-4"/>
    <n v="9.9529200000000002E-5"/>
    <n v="0"/>
    <n v="2.4910500000000001E-5"/>
    <n v="0"/>
    <n v="2.4065100000000001E-5"/>
    <n v="0"/>
    <n v="0"/>
    <n v="0"/>
    <n v="2.9199400000000001E-4"/>
    <n v="1.55212E-4"/>
    <n v="9.9529200000000002E-5"/>
    <n v="0"/>
    <n v="2.4910500000000001E-5"/>
    <n v="5.7161699999999996E-4"/>
    <n v="5946.144389"/>
  </r>
  <r>
    <n v="55336"/>
    <x v="12"/>
    <x v="12"/>
    <b v="1"/>
    <n v="2.9147766609999999"/>
    <x v="2"/>
    <x v="0"/>
    <x v="8"/>
    <x v="0"/>
    <x v="0"/>
    <x v="0"/>
    <n v="20.870707070000002"/>
    <x v="3"/>
    <n v="1.1183699999999999E-4"/>
    <n v="1.3309500000000001E-4"/>
    <n v="0"/>
    <n v="0"/>
    <n v="0"/>
    <n v="5.5883400000000002E-4"/>
    <n v="2.9803700000000002E-4"/>
    <n v="1.78579E-4"/>
    <n v="0"/>
    <n v="4.9811000000000001E-5"/>
    <n v="0"/>
    <n v="5.6386199999999999E-5"/>
    <n v="0"/>
    <n v="0"/>
    <n v="0"/>
    <n v="5.5883400000000002E-4"/>
    <n v="3.5442399999999999E-4"/>
    <n v="1.78579E-4"/>
    <n v="0"/>
    <n v="4.9811000000000001E-5"/>
    <n v="1.1416480000000001E-3"/>
    <n v="16031.271640000001"/>
  </r>
  <r>
    <n v="84868"/>
    <x v="12"/>
    <x v="12"/>
    <b v="1"/>
    <n v="3.2114410229999999"/>
    <x v="2"/>
    <x v="0"/>
    <x v="7"/>
    <x v="0"/>
    <x v="0"/>
    <x v="0"/>
    <n v="30.8547619"/>
    <x v="3"/>
    <n v="7.3896400000000005E-4"/>
    <n v="8.3159900000000003E-4"/>
    <n v="0"/>
    <n v="0"/>
    <n v="0"/>
    <n v="4.285418E-3"/>
    <n v="1.515202E-3"/>
    <n v="8.7233899999999997E-4"/>
    <n v="0"/>
    <n v="1.50001E-4"/>
    <n v="0"/>
    <n v="2.7723500000000002E-4"/>
    <n v="0"/>
    <n v="0"/>
    <n v="0"/>
    <n v="4.285418E-3"/>
    <n v="1.792437E-3"/>
    <n v="8.7233899999999997E-4"/>
    <n v="0"/>
    <n v="1.50001E-4"/>
    <n v="7.1001659999999998E-3"/>
    <n v="67440.261480000001"/>
  </r>
  <r>
    <n v="84869"/>
    <x v="12"/>
    <x v="12"/>
    <b v="1"/>
    <n v="1.955354912"/>
    <x v="2"/>
    <x v="0"/>
    <x v="10"/>
    <x v="0"/>
    <x v="0"/>
    <x v="0"/>
    <n v="23.032222220000001"/>
    <x v="3"/>
    <n v="1.5800699999999999E-4"/>
    <n v="1.79123E-4"/>
    <n v="0"/>
    <n v="0"/>
    <n v="0"/>
    <n v="7.1376899999999995E-4"/>
    <n v="4.6075400000000001E-4"/>
    <n v="2.08295E-4"/>
    <n v="0"/>
    <n v="7.7450199999999999E-5"/>
    <n v="0"/>
    <n v="7.64494E-5"/>
    <n v="0"/>
    <n v="0"/>
    <n v="0"/>
    <n v="7.1376899999999995E-4"/>
    <n v="5.3720299999999999E-4"/>
    <n v="2.08295E-4"/>
    <n v="0"/>
    <n v="7.7450199999999999E-5"/>
    <n v="1.536698E-3"/>
    <n v="19553.54912"/>
  </r>
  <r>
    <n v="85516"/>
    <x v="12"/>
    <x v="12"/>
    <b v="1"/>
    <n v="0.55867283199999995"/>
    <x v="2"/>
    <x v="0"/>
    <x v="0"/>
    <x v="0"/>
    <x v="1"/>
    <x v="0"/>
    <n v="20.597539680000001"/>
    <x v="3"/>
    <n v="1.33089E-4"/>
    <n v="1.5964899999999999E-4"/>
    <n v="0"/>
    <n v="0"/>
    <n v="0"/>
    <n v="6.6843399999999998E-4"/>
    <n v="4.2825399999999998E-4"/>
    <n v="1.60037E-4"/>
    <n v="0"/>
    <n v="3.8872000000000003E-5"/>
    <n v="0"/>
    <n v="7.8665399999999994E-5"/>
    <n v="0"/>
    <n v="0"/>
    <n v="0"/>
    <n v="6.6843399999999998E-4"/>
    <n v="5.0692000000000001E-4"/>
    <n v="1.60037E-4"/>
    <n v="0"/>
    <n v="3.8872000000000003E-5"/>
    <n v="1.374257E-3"/>
    <n v="19553.54912"/>
  </r>
  <r>
    <n v="118031"/>
    <x v="12"/>
    <x v="12"/>
    <b v="1"/>
    <n v="1.6423460329999999"/>
    <x v="2"/>
    <x v="0"/>
    <x v="9"/>
    <x v="0"/>
    <x v="0"/>
    <x v="0"/>
    <n v="32.222333329999998"/>
    <x v="0"/>
    <n v="5.0292430000000001E-3"/>
    <n v="5.817203E-3"/>
    <n v="0"/>
    <n v="0"/>
    <n v="0"/>
    <n v="2.1953704000000001E-2"/>
    <n v="1.1879635E-2"/>
    <n v="6.7368430000000002E-3"/>
    <n v="2.23845E-4"/>
    <n v="1.1854000000000001E-3"/>
    <n v="9.4923669999999998E-3"/>
    <n v="8.1125999999999995E-4"/>
    <n v="1.8883330000000001E-3"/>
    <n v="0"/>
    <n v="0"/>
    <n v="3.144607E-2"/>
    <n v="1.2690896E-2"/>
    <n v="6.7368430000000002E-3"/>
    <n v="2.23845E-4"/>
    <n v="3.0737329999999999E-3"/>
    <n v="5.4171387000000001E-2"/>
    <n v="492703.80979999999"/>
  </r>
  <r>
    <n v="118034"/>
    <x v="12"/>
    <x v="12"/>
    <b v="1"/>
    <n v="3.1560608380000001"/>
    <x v="2"/>
    <x v="0"/>
    <x v="11"/>
    <x v="0"/>
    <x v="0"/>
    <x v="0"/>
    <n v="47.077793649999997"/>
    <x v="0"/>
    <n v="7.6389819999999999E-3"/>
    <n v="8.5284550000000008E-3"/>
    <n v="0"/>
    <n v="0"/>
    <n v="0"/>
    <n v="2.5730645E-2"/>
    <n v="1.4278789E-2"/>
    <n v="7.8524319999999995E-3"/>
    <n v="4.4822699999999999E-4"/>
    <n v="1.3640639999999999E-3"/>
    <n v="3.1206166E-2"/>
    <n v="5.8734620000000003E-3"/>
    <n v="1.9672729999999999E-3"/>
    <n v="0"/>
    <n v="0"/>
    <n v="5.6936810999999997E-2"/>
    <n v="2.0152250999999999E-2"/>
    <n v="7.8524319999999995E-3"/>
    <n v="4.4822699999999999E-4"/>
    <n v="3.3313380000000001E-3"/>
    <n v="8.8721027999999993E-2"/>
    <n v="552310.64670000004"/>
  </r>
  <r>
    <n v="55331"/>
    <x v="13"/>
    <x v="13"/>
    <b v="1"/>
    <n v="2.9730721949999999"/>
    <x v="2"/>
    <x v="0"/>
    <x v="12"/>
    <x v="0"/>
    <x v="0"/>
    <x v="0"/>
    <n v="28.22361111"/>
    <x v="3"/>
    <n v="5.6466499999999999E-5"/>
    <n v="6.6978900000000003E-5"/>
    <n v="0"/>
    <n v="0"/>
    <n v="0"/>
    <n v="2.9295200000000002E-4"/>
    <n v="1.3114600000000001E-4"/>
    <n v="9.9529200000000002E-5"/>
    <n v="0"/>
    <n v="2.4910500000000001E-5"/>
    <n v="0"/>
    <n v="2.4065100000000001E-5"/>
    <n v="0"/>
    <n v="0"/>
    <n v="0"/>
    <n v="2.9295200000000002E-4"/>
    <n v="1.55212E-4"/>
    <n v="9.9529200000000002E-5"/>
    <n v="0"/>
    <n v="2.4910500000000001E-5"/>
    <n v="5.7263099999999999E-4"/>
    <n v="5946.144389"/>
  </r>
  <r>
    <n v="55336"/>
    <x v="13"/>
    <x v="13"/>
    <b v="1"/>
    <n v="2.9147766609999999"/>
    <x v="2"/>
    <x v="0"/>
    <x v="8"/>
    <x v="0"/>
    <x v="0"/>
    <x v="0"/>
    <n v="20.9520202"/>
    <x v="3"/>
    <n v="1.12352E-4"/>
    <n v="1.3362700000000001E-4"/>
    <n v="0"/>
    <n v="0"/>
    <n v="0"/>
    <n v="5.6330900000000001E-4"/>
    <n v="2.9803700000000002E-4"/>
    <n v="1.78579E-4"/>
    <n v="0"/>
    <n v="4.9811000000000001E-5"/>
    <n v="0"/>
    <n v="5.6386199999999999E-5"/>
    <n v="0"/>
    <n v="0"/>
    <n v="0"/>
    <n v="5.6330900000000001E-4"/>
    <n v="3.5442399999999999E-4"/>
    <n v="1.78579E-4"/>
    <n v="0"/>
    <n v="4.9811000000000001E-5"/>
    <n v="1.1460960000000001E-3"/>
    <n v="16031.271640000001"/>
  </r>
  <r>
    <n v="84868"/>
    <x v="13"/>
    <x v="13"/>
    <b v="1"/>
    <n v="3.2114410229999999"/>
    <x v="2"/>
    <x v="0"/>
    <x v="7"/>
    <x v="0"/>
    <x v="0"/>
    <x v="0"/>
    <n v="30.70952381"/>
    <x v="3"/>
    <n v="7.3379200000000004E-4"/>
    <n v="8.2761599999999999E-4"/>
    <n v="0"/>
    <n v="0"/>
    <n v="0"/>
    <n v="4.2520270000000002E-3"/>
    <n v="1.515202E-3"/>
    <n v="8.7233899999999997E-4"/>
    <n v="0"/>
    <n v="1.50001E-4"/>
    <n v="0"/>
    <n v="2.7723500000000002E-4"/>
    <n v="0"/>
    <n v="0"/>
    <n v="0"/>
    <n v="4.2520270000000002E-3"/>
    <n v="1.792437E-3"/>
    <n v="8.7233899999999997E-4"/>
    <n v="0"/>
    <n v="1.50001E-4"/>
    <n v="7.0667439999999998E-3"/>
    <n v="67440.261480000001"/>
  </r>
  <r>
    <n v="84869"/>
    <x v="13"/>
    <x v="13"/>
    <b v="1"/>
    <n v="1.955354912"/>
    <x v="2"/>
    <x v="0"/>
    <x v="10"/>
    <x v="0"/>
    <x v="0"/>
    <x v="0"/>
    <n v="22.86"/>
    <x v="3"/>
    <n v="1.5652400000000001E-4"/>
    <n v="1.77753E-4"/>
    <n v="0"/>
    <n v="0"/>
    <n v="0"/>
    <n v="7.0224100000000004E-4"/>
    <n v="4.6075400000000001E-4"/>
    <n v="2.08295E-4"/>
    <n v="0"/>
    <n v="7.7450199999999999E-5"/>
    <n v="0"/>
    <n v="7.64494E-5"/>
    <n v="0"/>
    <n v="0"/>
    <n v="0"/>
    <n v="7.0224100000000004E-4"/>
    <n v="5.3720299999999999E-4"/>
    <n v="2.08295E-4"/>
    <n v="0"/>
    <n v="7.7450199999999999E-5"/>
    <n v="1.525207E-3"/>
    <n v="19553.54912"/>
  </r>
  <r>
    <n v="85516"/>
    <x v="13"/>
    <x v="13"/>
    <b v="1"/>
    <n v="0.55867283199999995"/>
    <x v="2"/>
    <x v="0"/>
    <x v="0"/>
    <x v="0"/>
    <x v="1"/>
    <x v="0"/>
    <n v="20.447936510000002"/>
    <x v="3"/>
    <n v="1.32087E-4"/>
    <n v="1.5846E-4"/>
    <n v="0"/>
    <n v="0"/>
    <n v="0"/>
    <n v="6.5845200000000002E-4"/>
    <n v="4.2825399999999998E-4"/>
    <n v="1.60037E-4"/>
    <n v="0"/>
    <n v="3.8872000000000003E-5"/>
    <n v="0"/>
    <n v="7.8665399999999994E-5"/>
    <n v="0"/>
    <n v="0"/>
    <n v="0"/>
    <n v="6.5845200000000002E-4"/>
    <n v="5.0692000000000001E-4"/>
    <n v="1.60037E-4"/>
    <n v="0"/>
    <n v="3.8872000000000003E-5"/>
    <n v="1.364276E-3"/>
    <n v="19553.54912"/>
  </r>
  <r>
    <n v="118031"/>
    <x v="13"/>
    <x v="13"/>
    <b v="1"/>
    <n v="1.6423460329999999"/>
    <x v="2"/>
    <x v="0"/>
    <x v="9"/>
    <x v="0"/>
    <x v="0"/>
    <x v="0"/>
    <n v="31.182962960000001"/>
    <x v="0"/>
    <n v="4.927224E-3"/>
    <n v="5.6984030000000003E-3"/>
    <n v="0"/>
    <n v="0"/>
    <n v="0"/>
    <n v="2.1914086999999999E-2"/>
    <n v="1.1879635E-2"/>
    <n v="6.7368430000000002E-3"/>
    <n v="2.23845E-4"/>
    <n v="1.185836E-3"/>
    <n v="7.7841990000000003E-3"/>
    <n v="8.1125999999999995E-4"/>
    <n v="1.8883330000000001E-3"/>
    <n v="0"/>
    <n v="0"/>
    <n v="2.9698286000000001E-2"/>
    <n v="1.2690896E-2"/>
    <n v="6.7368430000000002E-3"/>
    <n v="2.23845E-4"/>
    <n v="3.0741689999999999E-3"/>
    <n v="5.2424023E-2"/>
    <n v="492703.80979999999"/>
  </r>
  <r>
    <n v="118034"/>
    <x v="13"/>
    <x v="13"/>
    <b v="1"/>
    <n v="3.1560608380000001"/>
    <x v="2"/>
    <x v="0"/>
    <x v="11"/>
    <x v="0"/>
    <x v="0"/>
    <x v="0"/>
    <n v="47.09257143"/>
    <x v="0"/>
    <n v="7.6478079999999999E-3"/>
    <n v="8.5321549999999996E-3"/>
    <n v="0"/>
    <n v="0"/>
    <n v="0"/>
    <n v="2.5765524000000001E-2"/>
    <n v="1.4278789E-2"/>
    <n v="7.8524319999999995E-3"/>
    <n v="4.4819700000000001E-4"/>
    <n v="1.3643030000000001E-3"/>
    <n v="3.1198897E-2"/>
    <n v="5.8734620000000003E-3"/>
    <n v="1.9672729999999999E-3"/>
    <n v="0"/>
    <n v="0"/>
    <n v="5.6964421000000001E-2"/>
    <n v="2.0152250999999999E-2"/>
    <n v="7.8524319999999995E-3"/>
    <n v="4.4819700000000001E-4"/>
    <n v="3.3315770000000001E-3"/>
    <n v="8.8748878000000003E-2"/>
    <n v="552310.64670000004"/>
  </r>
  <r>
    <n v="55331"/>
    <x v="14"/>
    <x v="14"/>
    <b v="1"/>
    <n v="2.9730721949999999"/>
    <x v="2"/>
    <x v="0"/>
    <x v="12"/>
    <x v="0"/>
    <x v="0"/>
    <x v="0"/>
    <n v="29.206944440000001"/>
    <x v="3"/>
    <n v="5.9006299999999998E-5"/>
    <n v="6.9357300000000001E-5"/>
    <n v="0"/>
    <n v="0"/>
    <n v="0"/>
    <n v="3.1290300000000001E-4"/>
    <n v="1.3114600000000001E-4"/>
    <n v="9.9529200000000002E-5"/>
    <n v="0"/>
    <n v="2.4910500000000001E-5"/>
    <n v="0"/>
    <n v="2.4065100000000001E-5"/>
    <n v="0"/>
    <n v="0"/>
    <n v="0"/>
    <n v="3.1290300000000001E-4"/>
    <n v="1.55212E-4"/>
    <n v="9.9529200000000002E-5"/>
    <n v="0"/>
    <n v="2.4910500000000001E-5"/>
    <n v="5.9258200000000003E-4"/>
    <n v="5946.144389"/>
  </r>
  <r>
    <n v="55336"/>
    <x v="14"/>
    <x v="14"/>
    <b v="1"/>
    <n v="2.9147766609999999"/>
    <x v="2"/>
    <x v="0"/>
    <x v="8"/>
    <x v="0"/>
    <x v="0"/>
    <x v="0"/>
    <n v="22.1969697"/>
    <x v="3"/>
    <n v="1.20943E-4"/>
    <n v="1.41741E-4"/>
    <n v="0"/>
    <n v="0"/>
    <n v="0"/>
    <n v="6.3138199999999999E-4"/>
    <n v="2.9803700000000002E-4"/>
    <n v="1.78579E-4"/>
    <n v="0"/>
    <n v="4.9811000000000001E-5"/>
    <n v="0"/>
    <n v="5.6386199999999999E-5"/>
    <n v="0"/>
    <n v="0"/>
    <n v="0"/>
    <n v="6.3138199999999999E-4"/>
    <n v="3.5442399999999999E-4"/>
    <n v="1.78579E-4"/>
    <n v="0"/>
    <n v="4.9811000000000001E-5"/>
    <n v="1.2141960000000001E-3"/>
    <n v="16031.271640000001"/>
  </r>
  <r>
    <n v="84868"/>
    <x v="14"/>
    <x v="14"/>
    <b v="1"/>
    <n v="3.2114410229999999"/>
    <x v="2"/>
    <x v="0"/>
    <x v="7"/>
    <x v="0"/>
    <x v="0"/>
    <x v="0"/>
    <n v="31.57566138"/>
    <x v="3"/>
    <n v="7.6067400000000003E-4"/>
    <n v="8.5136800000000002E-4"/>
    <n v="0"/>
    <n v="0"/>
    <n v="0"/>
    <n v="4.4512780000000004E-3"/>
    <n v="1.515202E-3"/>
    <n v="8.7233899999999997E-4"/>
    <n v="0"/>
    <n v="1.50001E-4"/>
    <n v="0"/>
    <n v="2.7723500000000002E-4"/>
    <n v="0"/>
    <n v="0"/>
    <n v="0"/>
    <n v="4.4512780000000004E-3"/>
    <n v="1.792437E-3"/>
    <n v="8.7233899999999997E-4"/>
    <n v="0"/>
    <n v="1.50001E-4"/>
    <n v="7.2660559999999999E-3"/>
    <n v="67440.261480000001"/>
  </r>
  <r>
    <n v="84869"/>
    <x v="14"/>
    <x v="14"/>
    <b v="1"/>
    <n v="1.955354912"/>
    <x v="2"/>
    <x v="0"/>
    <x v="10"/>
    <x v="0"/>
    <x v="0"/>
    <x v="0"/>
    <n v="22.887222220000002"/>
    <x v="3"/>
    <n v="1.5332900000000001E-4"/>
    <n v="1.7797000000000001E-4"/>
    <n v="0"/>
    <n v="0"/>
    <n v="0"/>
    <n v="7.0405700000000001E-4"/>
    <n v="4.6075400000000001E-4"/>
    <n v="2.08295E-4"/>
    <n v="0"/>
    <n v="7.7450199999999999E-5"/>
    <n v="0"/>
    <n v="7.64494E-5"/>
    <n v="0"/>
    <n v="0"/>
    <n v="0"/>
    <n v="7.0405700000000001E-4"/>
    <n v="5.3720299999999999E-4"/>
    <n v="2.08295E-4"/>
    <n v="0"/>
    <n v="7.7450199999999999E-5"/>
    <n v="1.5270240000000001E-3"/>
    <n v="19553.54912"/>
  </r>
  <r>
    <n v="85516"/>
    <x v="14"/>
    <x v="14"/>
    <b v="1"/>
    <n v="0.55867283199999995"/>
    <x v="2"/>
    <x v="0"/>
    <x v="0"/>
    <x v="0"/>
    <x v="1"/>
    <x v="0"/>
    <n v="19.876031749999999"/>
    <x v="3"/>
    <n v="1.2573900000000001E-4"/>
    <n v="1.53912E-4"/>
    <n v="0"/>
    <n v="0"/>
    <n v="0"/>
    <n v="6.2029499999999998E-4"/>
    <n v="4.2825399999999998E-4"/>
    <n v="1.60037E-4"/>
    <n v="0"/>
    <n v="3.8872000000000003E-5"/>
    <n v="0"/>
    <n v="7.8665399999999994E-5"/>
    <n v="0"/>
    <n v="0"/>
    <n v="0"/>
    <n v="6.2029499999999998E-4"/>
    <n v="5.0692000000000001E-4"/>
    <n v="1.60037E-4"/>
    <n v="0"/>
    <n v="3.8872000000000003E-5"/>
    <n v="1.326118E-3"/>
    <n v="19553.54912"/>
  </r>
  <r>
    <n v="118031"/>
    <x v="14"/>
    <x v="14"/>
    <b v="1"/>
    <n v="1.6423460329999999"/>
    <x v="2"/>
    <x v="0"/>
    <x v="9"/>
    <x v="0"/>
    <x v="0"/>
    <x v="0"/>
    <n v="32.890629629999999"/>
    <x v="0"/>
    <n v="5.1042170000000003E-3"/>
    <n v="5.896259E-3"/>
    <n v="0"/>
    <n v="0"/>
    <n v="0"/>
    <n v="2.2029979000000002E-2"/>
    <n v="1.1879635E-2"/>
    <n v="6.7368430000000002E-3"/>
    <n v="2.2383E-4"/>
    <n v="1.1853370000000001E-3"/>
    <n v="1.0539708E-2"/>
    <n v="8.1125999999999995E-4"/>
    <n v="1.8883490000000001E-3"/>
    <n v="0"/>
    <n v="0"/>
    <n v="3.2569687E-2"/>
    <n v="1.2690896E-2"/>
    <n v="6.7368430000000002E-3"/>
    <n v="2.2383E-4"/>
    <n v="3.073686E-3"/>
    <n v="5.5294910000000003E-2"/>
    <n v="492703.80979999999"/>
  </r>
  <r>
    <n v="118034"/>
    <x v="14"/>
    <x v="14"/>
    <b v="1"/>
    <n v="3.1560608380000001"/>
    <x v="2"/>
    <x v="0"/>
    <x v="11"/>
    <x v="0"/>
    <x v="0"/>
    <x v="0"/>
    <n v="47.161730159999998"/>
    <x v="0"/>
    <n v="7.6434559999999999E-3"/>
    <n v="8.5425369999999994E-3"/>
    <n v="0"/>
    <n v="0"/>
    <n v="0"/>
    <n v="2.5797800999999999E-2"/>
    <n v="1.4278789E-2"/>
    <n v="7.8524319999999995E-3"/>
    <n v="4.4819700000000001E-4"/>
    <n v="1.3640340000000001E-3"/>
    <n v="3.1297222999999999E-2"/>
    <n v="5.8734620000000003E-3"/>
    <n v="1.9672729999999999E-3"/>
    <n v="0"/>
    <n v="0"/>
    <n v="5.7095024000000001E-2"/>
    <n v="2.0152250999999999E-2"/>
    <n v="7.8524319999999995E-3"/>
    <n v="4.4819700000000001E-4"/>
    <n v="3.3313079999999998E-3"/>
    <n v="8.8879211999999999E-2"/>
    <n v="552310.64670000004"/>
  </r>
  <r>
    <n v="55331"/>
    <x v="15"/>
    <x v="15"/>
    <b v="1"/>
    <n v="2.9730721949999999"/>
    <x v="2"/>
    <x v="0"/>
    <x v="12"/>
    <x v="0"/>
    <x v="0"/>
    <x v="0"/>
    <n v="25.369444439999999"/>
    <x v="3"/>
    <n v="5.1597200000000001E-5"/>
    <n v="6.0080100000000001E-5"/>
    <n v="0"/>
    <n v="0"/>
    <n v="0"/>
    <n v="2.3507199999999999E-4"/>
    <n v="1.3114600000000001E-4"/>
    <n v="9.9529200000000002E-5"/>
    <n v="0"/>
    <n v="2.4910500000000001E-5"/>
    <n v="0"/>
    <n v="2.4065100000000001E-5"/>
    <n v="0"/>
    <n v="0"/>
    <n v="0"/>
    <n v="2.3507199999999999E-4"/>
    <n v="1.55212E-4"/>
    <n v="9.9529200000000002E-5"/>
    <n v="0"/>
    <n v="2.4910500000000001E-5"/>
    <n v="5.1472300000000003E-4"/>
    <n v="5946.144389"/>
  </r>
  <r>
    <n v="55336"/>
    <x v="15"/>
    <x v="15"/>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5"/>
    <x v="15"/>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5"/>
    <x v="15"/>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5"/>
    <x v="15"/>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5"/>
    <x v="15"/>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5"/>
    <x v="15"/>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6"/>
    <x v="16"/>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6"/>
    <x v="16"/>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6"/>
    <x v="16"/>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6"/>
    <x v="16"/>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6"/>
    <x v="16"/>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6"/>
    <x v="16"/>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6"/>
    <x v="16"/>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7"/>
    <x v="17"/>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7"/>
    <x v="17"/>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7"/>
    <x v="17"/>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7"/>
    <x v="17"/>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7"/>
    <x v="17"/>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7"/>
    <x v="17"/>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7"/>
    <x v="17"/>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8"/>
    <x v="18"/>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8"/>
    <x v="18"/>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8"/>
    <x v="18"/>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18"/>
    <x v="18"/>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18"/>
    <x v="18"/>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8"/>
    <x v="18"/>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18"/>
    <x v="18"/>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19"/>
    <x v="19"/>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19"/>
    <x v="19"/>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19"/>
    <x v="19"/>
    <b v="1"/>
    <n v="3.2114410229999999"/>
    <x v="2"/>
    <x v="0"/>
    <x v="7"/>
    <x v="0"/>
    <x v="0"/>
    <x v="0"/>
    <n v="24.345370370000001"/>
    <x v="3"/>
    <n v="5.8431499999999996E-4"/>
    <n v="6.5309500000000002E-4"/>
    <n v="0"/>
    <n v="0"/>
    <n v="0"/>
    <n v="2.787505E-3"/>
    <n v="1.515202E-3"/>
    <n v="8.7233899999999997E-4"/>
    <n v="0"/>
    <n v="1.50001E-4"/>
    <n v="0"/>
    <n v="2.7723500000000002E-4"/>
    <n v="0"/>
    <n v="0"/>
    <n v="0"/>
    <n v="2.787505E-3"/>
    <n v="1.792437E-3"/>
    <n v="8.7233899999999997E-4"/>
    <n v="0"/>
    <n v="1.50001E-4"/>
    <n v="5.6022529999999997E-3"/>
    <n v="67440.261480000001"/>
  </r>
  <r>
    <n v="84869"/>
    <x v="19"/>
    <x v="19"/>
    <b v="1"/>
    <n v="1.955354912"/>
    <x v="2"/>
    <x v="0"/>
    <x v="10"/>
    <x v="0"/>
    <x v="0"/>
    <x v="0"/>
    <n v="20.215833329999999"/>
    <x v="3"/>
    <n v="1.35814E-4"/>
    <n v="1.5672900000000001E-4"/>
    <n v="0"/>
    <n v="0"/>
    <n v="0"/>
    <n v="5.2582400000000004E-4"/>
    <n v="4.6075400000000001E-4"/>
    <n v="2.08295E-4"/>
    <n v="0"/>
    <n v="7.7450199999999999E-5"/>
    <n v="0"/>
    <n v="7.64494E-5"/>
    <n v="0"/>
    <n v="0"/>
    <n v="0"/>
    <n v="5.2582400000000004E-4"/>
    <n v="5.3720299999999999E-4"/>
    <n v="2.08295E-4"/>
    <n v="0"/>
    <n v="7.7450199999999999E-5"/>
    <n v="1.3487900000000001E-3"/>
    <n v="19553.54912"/>
  </r>
  <r>
    <n v="85516"/>
    <x v="19"/>
    <x v="19"/>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19"/>
    <x v="19"/>
    <b v="1"/>
    <n v="1.6423460329999999"/>
    <x v="2"/>
    <x v="0"/>
    <x v="9"/>
    <x v="0"/>
    <x v="0"/>
    <x v="0"/>
    <n v="24.433759259999999"/>
    <x v="0"/>
    <n v="4.0250310000000001E-3"/>
    <n v="4.7537780000000002E-3"/>
    <n v="0"/>
    <n v="0"/>
    <n v="0"/>
    <n v="1.8423765000000002E-2"/>
    <n v="1.1879635E-2"/>
    <n v="6.7368430000000002E-3"/>
    <n v="2.26305E-4"/>
    <n v="1.1111789999999999E-3"/>
    <n v="0"/>
    <n v="8.1125999999999995E-4"/>
    <n v="1.888458E-3"/>
    <n v="0"/>
    <n v="0"/>
    <n v="1.8423765000000002E-2"/>
    <n v="1.2690896E-2"/>
    <n v="6.7368430000000002E-3"/>
    <n v="2.26305E-4"/>
    <n v="2.9996369999999999E-3"/>
    <n v="4.1077429999999998E-2"/>
    <n v="492703.80979999999"/>
  </r>
  <r>
    <n v="118034"/>
    <x v="19"/>
    <x v="19"/>
    <b v="1"/>
    <n v="3.1560608380000001"/>
    <x v="2"/>
    <x v="0"/>
    <x v="11"/>
    <x v="0"/>
    <x v="0"/>
    <x v="0"/>
    <n v="27.44480952"/>
    <x v="0"/>
    <n v="4.8447630000000002E-3"/>
    <n v="5.7530489999999997E-3"/>
    <n v="0"/>
    <n v="0"/>
    <n v="0"/>
    <n v="1.9930651000000001E-2"/>
    <n v="1.4278789E-2"/>
    <n v="7.8524319999999995E-3"/>
    <n v="4.5546600000000002E-4"/>
    <n v="1.3633160000000001E-3"/>
    <n v="0"/>
    <n v="5.8734620000000003E-3"/>
    <n v="1.9673329999999999E-3"/>
    <n v="0"/>
    <n v="0"/>
    <n v="1.9930651000000001E-2"/>
    <n v="2.0152250999999999E-2"/>
    <n v="7.8524319999999995E-3"/>
    <n v="4.5546600000000002E-4"/>
    <n v="3.3306500000000001E-3"/>
    <n v="5.1721449000000003E-2"/>
    <n v="552310.64670000004"/>
  </r>
  <r>
    <n v="55331"/>
    <x v="20"/>
    <x v="20"/>
    <b v="1"/>
    <n v="2.9730721949999999"/>
    <x v="2"/>
    <x v="0"/>
    <x v="12"/>
    <x v="0"/>
    <x v="0"/>
    <x v="0"/>
    <n v="20.140277780000002"/>
    <x v="3"/>
    <n v="3.6687599999999998E-5"/>
    <n v="4.7435599999999997E-5"/>
    <n v="0"/>
    <n v="0"/>
    <n v="0"/>
    <n v="1.2894800000000001E-4"/>
    <n v="1.3114600000000001E-4"/>
    <n v="9.9529200000000002E-5"/>
    <n v="0"/>
    <n v="2.4910500000000001E-5"/>
    <n v="0"/>
    <n v="2.4065100000000001E-5"/>
    <n v="0"/>
    <n v="0"/>
    <n v="0"/>
    <n v="1.2894800000000001E-4"/>
    <n v="1.55212E-4"/>
    <n v="9.9529200000000002E-5"/>
    <n v="0"/>
    <n v="2.4910500000000001E-5"/>
    <n v="4.0862800000000002E-4"/>
    <n v="5946.144389"/>
  </r>
  <r>
    <n v="55336"/>
    <x v="20"/>
    <x v="20"/>
    <b v="1"/>
    <n v="2.9147766609999999"/>
    <x v="2"/>
    <x v="0"/>
    <x v="8"/>
    <x v="0"/>
    <x v="0"/>
    <x v="0"/>
    <n v="15.61818182"/>
    <x v="3"/>
    <n v="7.4985499999999996E-5"/>
    <n v="9.8856400000000004E-5"/>
    <n v="0"/>
    <n v="0"/>
    <n v="0"/>
    <n v="2.7151600000000002E-4"/>
    <n v="2.9803700000000002E-4"/>
    <n v="1.78579E-4"/>
    <n v="0"/>
    <n v="4.9811000000000001E-5"/>
    <n v="0"/>
    <n v="5.6386199999999999E-5"/>
    <n v="0"/>
    <n v="0"/>
    <n v="0"/>
    <n v="2.7151600000000002E-4"/>
    <n v="3.5442399999999999E-4"/>
    <n v="1.78579E-4"/>
    <n v="0"/>
    <n v="4.9811000000000001E-5"/>
    <n v="8.5433000000000004E-4"/>
    <n v="16031.271640000001"/>
  </r>
  <r>
    <n v="84868"/>
    <x v="20"/>
    <x v="20"/>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0"/>
    <x v="20"/>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0"/>
    <x v="20"/>
    <b v="1"/>
    <n v="0.55867283199999995"/>
    <x v="2"/>
    <x v="0"/>
    <x v="0"/>
    <x v="0"/>
    <x v="1"/>
    <x v="0"/>
    <n v="16.242857140000002"/>
    <x v="3"/>
    <n v="9.5061499999999998E-5"/>
    <n v="1.2502600000000001E-4"/>
    <n v="0"/>
    <n v="0"/>
    <n v="0"/>
    <n v="3.7789200000000001E-4"/>
    <n v="4.2825399999999998E-4"/>
    <n v="1.60037E-4"/>
    <n v="0"/>
    <n v="3.8872000000000003E-5"/>
    <n v="0"/>
    <n v="7.8665399999999994E-5"/>
    <n v="0"/>
    <n v="0"/>
    <n v="0"/>
    <n v="3.7789200000000001E-4"/>
    <n v="5.0692000000000001E-4"/>
    <n v="1.60037E-4"/>
    <n v="0"/>
    <n v="3.8872000000000003E-5"/>
    <n v="1.0837150000000001E-3"/>
    <n v="19553.54912"/>
  </r>
  <r>
    <n v="118031"/>
    <x v="20"/>
    <x v="20"/>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0"/>
    <x v="20"/>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1"/>
    <x v="21"/>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1"/>
    <x v="21"/>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1"/>
    <x v="21"/>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1"/>
    <x v="21"/>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1"/>
    <x v="21"/>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1"/>
    <x v="21"/>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1"/>
    <x v="21"/>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2"/>
    <x v="22"/>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2"/>
    <x v="22"/>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2"/>
    <x v="22"/>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2"/>
    <x v="22"/>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2"/>
    <x v="22"/>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2"/>
    <x v="22"/>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2"/>
    <x v="22"/>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3"/>
    <x v="23"/>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3"/>
    <x v="23"/>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3"/>
    <x v="23"/>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3"/>
    <x v="23"/>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3"/>
    <x v="23"/>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3"/>
    <x v="23"/>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3"/>
    <x v="23"/>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4"/>
    <x v="24"/>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4"/>
    <x v="24"/>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4"/>
    <x v="24"/>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4"/>
    <x v="24"/>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4"/>
    <x v="24"/>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4"/>
    <x v="24"/>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4"/>
    <x v="24"/>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5"/>
    <x v="25"/>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5"/>
    <x v="25"/>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5"/>
    <x v="25"/>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5"/>
    <x v="25"/>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5"/>
    <x v="25"/>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5"/>
    <x v="25"/>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5"/>
    <x v="25"/>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26"/>
    <x v="26"/>
    <b v="1"/>
    <n v="2.9730721949999999"/>
    <x v="2"/>
    <x v="0"/>
    <x v="12"/>
    <x v="0"/>
    <x v="0"/>
    <x v="0"/>
    <n v="34.1875"/>
    <x v="3"/>
    <n v="2.8273399999999999E-5"/>
    <n v="3.3404800000000002E-5"/>
    <n v="3.0929599999999997E-4"/>
    <n v="9.3470700000000006E-5"/>
    <n v="0"/>
    <n v="1.12435E-5"/>
    <n v="1.3114600000000001E-4"/>
    <n v="9.9529200000000002E-5"/>
    <n v="0"/>
    <n v="2.4910500000000001E-5"/>
    <n v="0"/>
    <n v="2.4065100000000001E-5"/>
    <n v="0"/>
    <n v="0"/>
    <n v="0"/>
    <n v="4.1400999999999997E-4"/>
    <n v="1.55212E-4"/>
    <n v="9.9529200000000002E-5"/>
    <n v="0"/>
    <n v="2.4910500000000001E-5"/>
    <n v="6.9363300000000003E-4"/>
    <n v="5946.144389"/>
  </r>
  <r>
    <n v="55336"/>
    <x v="26"/>
    <x v="26"/>
    <b v="1"/>
    <n v="2.9147766609999999"/>
    <x v="2"/>
    <x v="0"/>
    <x v="8"/>
    <x v="0"/>
    <x v="0"/>
    <x v="0"/>
    <n v="26.213636359999999"/>
    <x v="3"/>
    <n v="6.3777999999999998E-5"/>
    <n v="7.5212100000000004E-5"/>
    <n v="6.2080100000000004E-4"/>
    <n v="1.57224E-4"/>
    <n v="0"/>
    <n v="7.3100400000000002E-5"/>
    <n v="2.9803700000000002E-4"/>
    <n v="1.78579E-4"/>
    <n v="0"/>
    <n v="4.9811000000000001E-5"/>
    <n v="0"/>
    <n v="5.6386199999999999E-5"/>
    <n v="0"/>
    <n v="0"/>
    <n v="0"/>
    <n v="8.5112499999999999E-4"/>
    <n v="3.5442399999999999E-4"/>
    <n v="1.78579E-4"/>
    <n v="0"/>
    <n v="4.9811000000000001E-5"/>
    <n v="1.433911E-3"/>
    <n v="16031.271640000001"/>
  </r>
  <r>
    <n v="84868"/>
    <x v="26"/>
    <x v="26"/>
    <b v="1"/>
    <n v="3.2114410229999999"/>
    <x v="2"/>
    <x v="0"/>
    <x v="7"/>
    <x v="0"/>
    <x v="0"/>
    <x v="0"/>
    <n v="28.747751319999999"/>
    <x v="3"/>
    <n v="3.1929799999999998E-4"/>
    <n v="3.57561E-4"/>
    <n v="2.9704409999999999E-3"/>
    <n v="5.2256999999999998E-4"/>
    <n v="0"/>
    <n v="3.0749100000000001E-4"/>
    <n v="1.515202E-3"/>
    <n v="8.7233899999999997E-4"/>
    <n v="0"/>
    <n v="1.50001E-4"/>
    <n v="0"/>
    <n v="2.7723500000000002E-4"/>
    <n v="0"/>
    <n v="0"/>
    <n v="0"/>
    <n v="3.800501E-3"/>
    <n v="1.792437E-3"/>
    <n v="8.7233899999999997E-4"/>
    <n v="0"/>
    <n v="1.50001E-4"/>
    <n v="6.6153100000000001E-3"/>
    <n v="67440.261480000001"/>
  </r>
  <r>
    <n v="84869"/>
    <x v="26"/>
    <x v="26"/>
    <b v="1"/>
    <n v="1.955354912"/>
    <x v="2"/>
    <x v="0"/>
    <x v="10"/>
    <x v="0"/>
    <x v="0"/>
    <x v="0"/>
    <n v="29.592777779999999"/>
    <x v="3"/>
    <n v="8.3007099999999993E-5"/>
    <n v="9.8472600000000003E-5"/>
    <n v="9.2942100000000004E-4"/>
    <n v="1.8507199999999999E-4"/>
    <n v="0"/>
    <n v="3.6973700000000001E-5"/>
    <n v="4.6075400000000001E-4"/>
    <n v="2.08295E-4"/>
    <n v="0"/>
    <n v="7.7450199999999999E-5"/>
    <n v="0"/>
    <n v="7.64494E-5"/>
    <n v="0"/>
    <n v="0"/>
    <n v="0"/>
    <n v="1.151467E-3"/>
    <n v="5.3720299999999999E-4"/>
    <n v="2.08295E-4"/>
    <n v="0"/>
    <n v="7.7450199999999999E-5"/>
    <n v="1.9744150000000002E-3"/>
    <n v="19553.54912"/>
  </r>
  <r>
    <n v="85516"/>
    <x v="26"/>
    <x v="26"/>
    <b v="1"/>
    <n v="0.55867283199999995"/>
    <x v="2"/>
    <x v="0"/>
    <x v="0"/>
    <x v="0"/>
    <x v="1"/>
    <x v="0"/>
    <n v="27.67777778"/>
    <x v="3"/>
    <n v="7.5216200000000007E-5"/>
    <n v="9.0618000000000006E-5"/>
    <n v="8.28216E-4"/>
    <n v="2.2344699999999999E-4"/>
    <n v="0"/>
    <n v="8.9160500000000001E-5"/>
    <n v="4.2825399999999998E-4"/>
    <n v="1.60037E-4"/>
    <n v="0"/>
    <n v="3.8872000000000003E-5"/>
    <n v="0"/>
    <n v="7.8665399999999994E-5"/>
    <n v="0"/>
    <n v="0"/>
    <n v="0"/>
    <n v="1.1408239999999999E-3"/>
    <n v="5.0692000000000001E-4"/>
    <n v="1.60037E-4"/>
    <n v="0"/>
    <n v="3.8872000000000003E-5"/>
    <n v="1.8466470000000001E-3"/>
    <n v="19553.54912"/>
  </r>
  <r>
    <n v="118031"/>
    <x v="26"/>
    <x v="26"/>
    <b v="1"/>
    <n v="1.6423460329999999"/>
    <x v="2"/>
    <x v="0"/>
    <x v="9"/>
    <x v="0"/>
    <x v="0"/>
    <x v="0"/>
    <n v="34.414000000000001"/>
    <x v="0"/>
    <n v="2.204812E-3"/>
    <n v="2.6433860000000002E-3"/>
    <n v="2.7828384000000001E-2"/>
    <n v="6.6595860000000003E-3"/>
    <n v="0"/>
    <n v="6.1622900000000004E-4"/>
    <n v="1.1879635E-2"/>
    <n v="6.7368430000000002E-3"/>
    <n v="2.3293599999999999E-4"/>
    <n v="1.202772E-3"/>
    <n v="0"/>
    <n v="8.1125999999999995E-4"/>
    <n v="1.8883019999999999E-3"/>
    <n v="0"/>
    <n v="0"/>
    <n v="3.5104199000000003E-2"/>
    <n v="1.2690896E-2"/>
    <n v="6.7368430000000002E-3"/>
    <n v="2.3293599999999999E-4"/>
    <n v="3.0910740000000001E-3"/>
    <n v="5.7855963000000003E-2"/>
    <n v="492703.80979999999"/>
  </r>
  <r>
    <n v="118034"/>
    <x v="26"/>
    <x v="26"/>
    <b v="1"/>
    <n v="3.1560608380000001"/>
    <x v="2"/>
    <x v="0"/>
    <x v="11"/>
    <x v="0"/>
    <x v="0"/>
    <x v="0"/>
    <n v="45.181507940000003"/>
    <x v="0"/>
    <n v="2.940242E-3"/>
    <n v="3.4625390000000002E-3"/>
    <n v="4.8616857999999999E-2"/>
    <n v="4.0299419999999999E-3"/>
    <n v="0"/>
    <n v="6.9076700000000001E-4"/>
    <n v="1.4278789E-2"/>
    <n v="7.8524319999999995E-3"/>
    <n v="4.6674299999999999E-4"/>
    <n v="1.371124E-3"/>
    <n v="0"/>
    <n v="5.8734620000000003E-3"/>
    <n v="1.9672439999999999E-3"/>
    <n v="0"/>
    <n v="0"/>
    <n v="5.3337566000000003E-2"/>
    <n v="2.0152250999999999E-2"/>
    <n v="7.8524319999999995E-3"/>
    <n v="4.6674299999999999E-4"/>
    <n v="3.3383670000000001E-3"/>
    <n v="8.5147360000000005E-2"/>
    <n v="552310.64670000004"/>
  </r>
  <r>
    <n v="55331"/>
    <x v="27"/>
    <x v="27"/>
    <b v="1"/>
    <n v="2.9730721949999999"/>
    <x v="2"/>
    <x v="0"/>
    <x v="12"/>
    <x v="0"/>
    <x v="0"/>
    <x v="0"/>
    <n v="28.15555556"/>
    <x v="3"/>
    <n v="5.7519399999999997E-5"/>
    <n v="6.6816999999999994E-5"/>
    <n v="0"/>
    <n v="0"/>
    <n v="0"/>
    <n v="3.1560799999999999E-4"/>
    <n v="1.3114600000000001E-4"/>
    <n v="7.5520500000000003E-5"/>
    <n v="0"/>
    <n v="2.4910500000000001E-5"/>
    <n v="0"/>
    <n v="2.4065100000000001E-5"/>
    <n v="0"/>
    <n v="0"/>
    <n v="0"/>
    <n v="3.1560799999999999E-4"/>
    <n v="1.55212E-4"/>
    <n v="7.5520500000000003E-5"/>
    <n v="0"/>
    <n v="2.4910500000000001E-5"/>
    <n v="5.7125100000000005E-4"/>
    <n v="5946.144389"/>
  </r>
  <r>
    <n v="55336"/>
    <x v="27"/>
    <x v="27"/>
    <b v="1"/>
    <n v="2.9147766609999999"/>
    <x v="2"/>
    <x v="0"/>
    <x v="8"/>
    <x v="0"/>
    <x v="0"/>
    <x v="0"/>
    <n v="21.430303030000001"/>
    <x v="3"/>
    <n v="1.1794E-4"/>
    <n v="1.3674299999999999E-4"/>
    <n v="0"/>
    <n v="0"/>
    <n v="0"/>
    <n v="6.3928300000000004E-4"/>
    <n v="2.9803700000000002E-4"/>
    <n v="1.2874100000000001E-4"/>
    <n v="0"/>
    <n v="4.9811000000000001E-5"/>
    <n v="0"/>
    <n v="5.6386199999999999E-5"/>
    <n v="0"/>
    <n v="0"/>
    <n v="0"/>
    <n v="6.3928300000000004E-4"/>
    <n v="3.5442399999999999E-4"/>
    <n v="1.2874100000000001E-4"/>
    <n v="0"/>
    <n v="4.9811000000000001E-5"/>
    <n v="1.172258E-3"/>
    <n v="16031.271640000001"/>
  </r>
  <r>
    <n v="84868"/>
    <x v="27"/>
    <x v="27"/>
    <b v="1"/>
    <n v="3.2114410229999999"/>
    <x v="2"/>
    <x v="0"/>
    <x v="7"/>
    <x v="0"/>
    <x v="0"/>
    <x v="0"/>
    <n v="30.49867725"/>
    <x v="3"/>
    <n v="7.3909500000000005E-4"/>
    <n v="8.2183400000000002E-4"/>
    <n v="0"/>
    <n v="0"/>
    <n v="0"/>
    <n v="4.4871959999999997E-3"/>
    <n v="1.515202E-3"/>
    <n v="5.8859099999999996E-4"/>
    <n v="0"/>
    <n v="1.50001E-4"/>
    <n v="0"/>
    <n v="2.7723500000000002E-4"/>
    <n v="0"/>
    <n v="0"/>
    <n v="0"/>
    <n v="4.4871959999999997E-3"/>
    <n v="1.792437E-3"/>
    <n v="5.8859099999999996E-4"/>
    <n v="0"/>
    <n v="1.50001E-4"/>
    <n v="7.0182250000000003E-3"/>
    <n v="67440.261480000001"/>
  </r>
  <r>
    <n v="84869"/>
    <x v="27"/>
    <x v="27"/>
    <b v="1"/>
    <n v="1.955354912"/>
    <x v="2"/>
    <x v="0"/>
    <x v="10"/>
    <x v="0"/>
    <x v="0"/>
    <x v="0"/>
    <n v="22.938888890000001"/>
    <x v="3"/>
    <n v="1.5838399999999999E-4"/>
    <n v="1.78381E-4"/>
    <n v="0"/>
    <n v="0"/>
    <n v="0"/>
    <n v="7.7744900000000004E-4"/>
    <n v="4.6075400000000001E-4"/>
    <n v="1.38369E-4"/>
    <n v="0"/>
    <n v="7.7450199999999999E-5"/>
    <n v="0"/>
    <n v="7.64494E-5"/>
    <n v="0"/>
    <n v="0"/>
    <n v="0"/>
    <n v="7.7744900000000004E-4"/>
    <n v="5.3720299999999999E-4"/>
    <n v="1.38369E-4"/>
    <n v="0"/>
    <n v="7.7450199999999999E-5"/>
    <n v="1.530471E-3"/>
    <n v="19553.54912"/>
  </r>
  <r>
    <n v="85516"/>
    <x v="27"/>
    <x v="27"/>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7"/>
    <x v="27"/>
    <b v="1"/>
    <n v="1.6423460329999999"/>
    <x v="2"/>
    <x v="0"/>
    <x v="9"/>
    <x v="0"/>
    <x v="0"/>
    <x v="0"/>
    <n v="31.854777779999999"/>
    <x v="0"/>
    <n v="4.9147820000000004E-3"/>
    <n v="5.6034120000000003E-3"/>
    <n v="0"/>
    <n v="0"/>
    <n v="0"/>
    <n v="2.1635853E-2"/>
    <n v="1.1879635E-2"/>
    <n v="3.7564299999999998E-3"/>
    <n v="2.23534E-4"/>
    <n v="1.189011E-3"/>
    <n v="1.2169404E-2"/>
    <n v="8.1125999999999995E-4"/>
    <n v="1.8883330000000001E-3"/>
    <n v="0"/>
    <n v="0"/>
    <n v="3.3805256999999998E-2"/>
    <n v="1.2690896E-2"/>
    <n v="3.7564299999999998E-3"/>
    <n v="2.23534E-4"/>
    <n v="3.0773440000000001E-3"/>
    <n v="5.3553462000000003E-2"/>
    <n v="492703.80979999999"/>
  </r>
  <r>
    <n v="118034"/>
    <x v="27"/>
    <x v="27"/>
    <b v="1"/>
    <n v="3.1560608380000001"/>
    <x v="2"/>
    <x v="0"/>
    <x v="11"/>
    <x v="0"/>
    <x v="0"/>
    <x v="0"/>
    <n v="46.245380949999998"/>
    <x v="0"/>
    <n v="7.4419489999999998E-3"/>
    <n v="8.2251830000000005E-3"/>
    <n v="0"/>
    <n v="0"/>
    <n v="0"/>
    <n v="2.5401565000000001E-2"/>
    <n v="1.4278789E-2"/>
    <n v="4.3908200000000001E-3"/>
    <n v="4.4777800000000002E-4"/>
    <n v="1.364423E-3"/>
    <n v="3.3428154000000002E-2"/>
    <n v="5.8734620000000003E-3"/>
    <n v="1.9672729999999999E-3"/>
    <n v="0"/>
    <n v="0"/>
    <n v="5.8829719000000003E-2"/>
    <n v="2.0152250999999999E-2"/>
    <n v="4.3908200000000001E-3"/>
    <n v="4.4777800000000002E-4"/>
    <n v="3.3316959999999999E-3"/>
    <n v="8.7152295000000005E-2"/>
    <n v="552310.64670000004"/>
  </r>
  <r>
    <n v="55331"/>
    <x v="28"/>
    <x v="28"/>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8"/>
    <x v="28"/>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8"/>
    <x v="28"/>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8"/>
    <x v="28"/>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8"/>
    <x v="28"/>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8"/>
    <x v="28"/>
    <b v="1"/>
    <n v="1.6423460329999999"/>
    <x v="2"/>
    <x v="0"/>
    <x v="9"/>
    <x v="0"/>
    <x v="0"/>
    <x v="0"/>
    <n v="32.735916670000002"/>
    <x v="0"/>
    <n v="5.1062E-3"/>
    <n v="5.9177550000000002E-3"/>
    <n v="0"/>
    <n v="0"/>
    <n v="0"/>
    <n v="2.2091731999999999E-2"/>
    <n v="1.2560541999999999E-2"/>
    <n v="6.7368430000000002E-3"/>
    <n v="2.23892E-4"/>
    <n v="1.185151E-3"/>
    <n v="1.0348318E-2"/>
    <n v="0"/>
    <n v="1.8883330000000001E-3"/>
    <n v="0"/>
    <n v="0"/>
    <n v="3.2440049999999998E-2"/>
    <n v="1.2560541999999999E-2"/>
    <n v="6.7368430000000002E-3"/>
    <n v="2.23892E-4"/>
    <n v="3.073484E-3"/>
    <n v="5.5034811000000003E-2"/>
    <n v="492703.80979999999"/>
  </r>
  <r>
    <n v="118034"/>
    <x v="28"/>
    <x v="28"/>
    <b v="1"/>
    <n v="3.1560608380000001"/>
    <x v="2"/>
    <x v="0"/>
    <x v="11"/>
    <x v="0"/>
    <x v="0"/>
    <x v="0"/>
    <n v="45.845634920000002"/>
    <x v="0"/>
    <n v="7.5108709999999997E-3"/>
    <n v="8.5401520000000005E-3"/>
    <n v="0"/>
    <n v="0"/>
    <n v="0"/>
    <n v="2.5721819999999999E-2"/>
    <n v="1.7476173000000001E-2"/>
    <n v="7.8524319999999995E-3"/>
    <n v="4.4613299999999998E-4"/>
    <n v="1.3643629999999999E-3"/>
    <n v="3.1570724000000001E-2"/>
    <n v="0"/>
    <n v="1.9672729999999999E-3"/>
    <n v="0"/>
    <n v="0"/>
    <n v="5.7292544000000001E-2"/>
    <n v="1.7476173000000001E-2"/>
    <n v="7.8524319999999995E-3"/>
    <n v="4.4613299999999998E-4"/>
    <n v="3.3316370000000001E-3"/>
    <n v="8.6398948000000003E-2"/>
    <n v="552310.64670000004"/>
  </r>
  <r>
    <n v="55331"/>
    <x v="29"/>
    <x v="29"/>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29"/>
    <x v="29"/>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29"/>
    <x v="29"/>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29"/>
    <x v="29"/>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29"/>
    <x v="29"/>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29"/>
    <x v="29"/>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29"/>
    <x v="29"/>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30"/>
    <x v="30"/>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30"/>
    <x v="30"/>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30"/>
    <x v="30"/>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30"/>
    <x v="30"/>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30"/>
    <x v="30"/>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0"/>
    <x v="30"/>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30"/>
    <x v="30"/>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31"/>
    <x v="31"/>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31"/>
    <x v="31"/>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31"/>
    <x v="31"/>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31"/>
    <x v="31"/>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31"/>
    <x v="31"/>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1"/>
    <x v="31"/>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31"/>
    <x v="31"/>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32"/>
    <x v="32"/>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32"/>
    <x v="32"/>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32"/>
    <x v="32"/>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32"/>
    <x v="32"/>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32"/>
    <x v="32"/>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2"/>
    <x v="32"/>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32"/>
    <x v="32"/>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55331"/>
    <x v="33"/>
    <x v="33"/>
    <b v="1"/>
    <n v="2.9730721949999999"/>
    <x v="2"/>
    <x v="0"/>
    <x v="12"/>
    <x v="0"/>
    <x v="0"/>
    <x v="0"/>
    <n v="26.770833329999999"/>
    <x v="3"/>
    <n v="5.3754700000000002E-5"/>
    <n v="6.34665E-5"/>
    <n v="0"/>
    <n v="0"/>
    <n v="0"/>
    <n v="2.6347600000000001E-4"/>
    <n v="1.3114600000000001E-4"/>
    <n v="9.9529200000000002E-5"/>
    <n v="0"/>
    <n v="2.4910500000000001E-5"/>
    <n v="0"/>
    <n v="2.4065100000000001E-5"/>
    <n v="0"/>
    <n v="0"/>
    <n v="0"/>
    <n v="2.6347600000000001E-4"/>
    <n v="1.55212E-4"/>
    <n v="9.9529200000000002E-5"/>
    <n v="0"/>
    <n v="2.4910500000000001E-5"/>
    <n v="5.4315600000000004E-4"/>
    <n v="5946.144389"/>
  </r>
  <r>
    <n v="55336"/>
    <x v="33"/>
    <x v="33"/>
    <b v="1"/>
    <n v="2.9147766609999999"/>
    <x v="2"/>
    <x v="0"/>
    <x v="8"/>
    <x v="0"/>
    <x v="0"/>
    <x v="0"/>
    <n v="19.096969699999999"/>
    <x v="3"/>
    <n v="1.0184299999999999E-4"/>
    <n v="1.2153499999999999E-4"/>
    <n v="0"/>
    <n v="0"/>
    <n v="0"/>
    <n v="4.6180899999999998E-4"/>
    <n v="2.9803700000000002E-4"/>
    <n v="1.78579E-4"/>
    <n v="0"/>
    <n v="4.9811000000000001E-5"/>
    <n v="0"/>
    <n v="5.6386199999999999E-5"/>
    <n v="0"/>
    <n v="0"/>
    <n v="0"/>
    <n v="4.6180899999999998E-4"/>
    <n v="3.5442399999999999E-4"/>
    <n v="1.78579E-4"/>
    <n v="0"/>
    <n v="4.9811000000000001E-5"/>
    <n v="1.0446229999999999E-3"/>
    <n v="16031.271640000001"/>
  </r>
  <r>
    <n v="84868"/>
    <x v="33"/>
    <x v="33"/>
    <b v="1"/>
    <n v="3.2114410229999999"/>
    <x v="2"/>
    <x v="0"/>
    <x v="7"/>
    <x v="0"/>
    <x v="0"/>
    <x v="0"/>
    <n v="30.17142857"/>
    <x v="3"/>
    <n v="7.2282300000000004E-4"/>
    <n v="8.1285999999999999E-4"/>
    <n v="0"/>
    <n v="0"/>
    <n v="0"/>
    <n v="4.1281419999999996E-3"/>
    <n v="1.515202E-3"/>
    <n v="8.7233899999999997E-4"/>
    <n v="0"/>
    <n v="1.50001E-4"/>
    <n v="0"/>
    <n v="2.7723500000000002E-4"/>
    <n v="0"/>
    <n v="0"/>
    <n v="0"/>
    <n v="4.1281419999999996E-3"/>
    <n v="1.792437E-3"/>
    <n v="8.7233899999999997E-4"/>
    <n v="0"/>
    <n v="1.50001E-4"/>
    <n v="6.94292E-3"/>
    <n v="67440.261480000001"/>
  </r>
  <r>
    <n v="84869"/>
    <x v="33"/>
    <x v="33"/>
    <b v="1"/>
    <n v="1.955354912"/>
    <x v="2"/>
    <x v="0"/>
    <x v="10"/>
    <x v="0"/>
    <x v="0"/>
    <x v="0"/>
    <n v="23.58"/>
    <x v="3"/>
    <n v="1.6030999999999999E-4"/>
    <n v="1.8347700000000001E-4"/>
    <n v="0"/>
    <n v="0"/>
    <n v="0"/>
    <n v="7.5029800000000005E-4"/>
    <n v="4.6075400000000001E-4"/>
    <n v="2.08295E-4"/>
    <n v="0"/>
    <n v="7.7450199999999999E-5"/>
    <n v="0"/>
    <n v="7.64494E-5"/>
    <n v="0"/>
    <n v="0"/>
    <n v="0"/>
    <n v="7.5029800000000005E-4"/>
    <n v="5.3720299999999999E-4"/>
    <n v="2.08295E-4"/>
    <n v="0"/>
    <n v="7.7450199999999999E-5"/>
    <n v="1.573245E-3"/>
    <n v="19553.54912"/>
  </r>
  <r>
    <n v="85516"/>
    <x v="33"/>
    <x v="33"/>
    <b v="1"/>
    <n v="0.55867283199999995"/>
    <x v="2"/>
    <x v="0"/>
    <x v="0"/>
    <x v="0"/>
    <x v="1"/>
    <x v="0"/>
    <n v="18.98722222"/>
    <x v="3"/>
    <n v="1.21206E-4"/>
    <n v="1.4684600000000001E-4"/>
    <n v="0"/>
    <n v="0"/>
    <n v="0"/>
    <n v="5.6099399999999999E-4"/>
    <n v="4.2825399999999998E-4"/>
    <n v="1.60037E-4"/>
    <n v="0"/>
    <n v="3.8872000000000003E-5"/>
    <n v="0"/>
    <n v="7.8665399999999994E-5"/>
    <n v="0"/>
    <n v="0"/>
    <n v="0"/>
    <n v="5.6099399999999999E-4"/>
    <n v="5.0692000000000001E-4"/>
    <n v="1.60037E-4"/>
    <n v="0"/>
    <n v="3.8872000000000003E-5"/>
    <n v="1.2668180000000001E-3"/>
    <n v="19553.54912"/>
  </r>
  <r>
    <n v="118031"/>
    <x v="33"/>
    <x v="33"/>
    <b v="1"/>
    <n v="1.6423460329999999"/>
    <x v="2"/>
    <x v="0"/>
    <x v="9"/>
    <x v="0"/>
    <x v="0"/>
    <x v="0"/>
    <n v="31.349574069999999"/>
    <x v="0"/>
    <n v="4.9324190000000004E-3"/>
    <n v="5.6939219999999997E-3"/>
    <n v="0"/>
    <n v="0"/>
    <n v="0"/>
    <n v="2.1464964999999999E-2"/>
    <n v="1.1879635E-2"/>
    <n v="6.7368430000000002E-3"/>
    <n v="2.2301999999999999E-4"/>
    <n v="1.192732E-3"/>
    <n v="8.5073690000000007E-3"/>
    <n v="8.1125999999999995E-4"/>
    <n v="1.8883179999999999E-3"/>
    <n v="0"/>
    <n v="0"/>
    <n v="2.9972334E-2"/>
    <n v="1.2690896E-2"/>
    <n v="6.7368430000000002E-3"/>
    <n v="2.2301999999999999E-4"/>
    <n v="3.0810490000000002E-3"/>
    <n v="5.2704125999999997E-2"/>
    <n v="492703.80979999999"/>
  </r>
  <r>
    <n v="118034"/>
    <x v="33"/>
    <x v="33"/>
    <b v="1"/>
    <n v="3.1560608380000001"/>
    <x v="2"/>
    <x v="0"/>
    <x v="11"/>
    <x v="0"/>
    <x v="0"/>
    <x v="0"/>
    <n v="47.601444440000002"/>
    <x v="0"/>
    <n v="7.7011279999999998E-3"/>
    <n v="8.5495699999999994E-3"/>
    <n v="0"/>
    <n v="0"/>
    <n v="0"/>
    <n v="2.4874245999999999E-2"/>
    <n v="1.4278789E-2"/>
    <n v="7.8524319999999995E-3"/>
    <n v="4.4694E-4"/>
    <n v="1.365649E-3"/>
    <n v="3.3049148E-2"/>
    <n v="5.8734620000000003E-3"/>
    <n v="1.9672439999999999E-3"/>
    <n v="0"/>
    <n v="0"/>
    <n v="5.7923394000000003E-2"/>
    <n v="2.0152250999999999E-2"/>
    <n v="7.8524319999999995E-3"/>
    <n v="4.4694E-4"/>
    <n v="3.332893E-3"/>
    <n v="8.9707881000000003E-2"/>
    <n v="552310.64670000004"/>
  </r>
  <r>
    <n v="55331"/>
    <x v="34"/>
    <x v="34"/>
    <b v="1"/>
    <n v="2.9730721949999999"/>
    <x v="2"/>
    <x v="0"/>
    <x v="12"/>
    <x v="0"/>
    <x v="0"/>
    <x v="0"/>
    <n v="28.15555556"/>
    <x v="3"/>
    <n v="5.7519399999999997E-5"/>
    <n v="6.6816999999999994E-5"/>
    <n v="0"/>
    <n v="0"/>
    <n v="0"/>
    <n v="3.1560799999999999E-4"/>
    <n v="1.3114600000000001E-4"/>
    <n v="7.5520500000000003E-5"/>
    <n v="0"/>
    <n v="2.4910500000000001E-5"/>
    <n v="0"/>
    <n v="2.4065100000000001E-5"/>
    <n v="0"/>
    <n v="0"/>
    <n v="0"/>
    <n v="3.1560799999999999E-4"/>
    <n v="1.55212E-4"/>
    <n v="7.5520500000000003E-5"/>
    <n v="0"/>
    <n v="2.4910500000000001E-5"/>
    <n v="5.7125100000000005E-4"/>
    <n v="5946.144389"/>
  </r>
  <r>
    <n v="55336"/>
    <x v="34"/>
    <x v="34"/>
    <b v="1"/>
    <n v="2.9147766609999999"/>
    <x v="2"/>
    <x v="0"/>
    <x v="8"/>
    <x v="0"/>
    <x v="0"/>
    <x v="0"/>
    <n v="21.430303030000001"/>
    <x v="3"/>
    <n v="1.1794E-4"/>
    <n v="1.3674299999999999E-4"/>
    <n v="0"/>
    <n v="0"/>
    <n v="0"/>
    <n v="6.3928300000000004E-4"/>
    <n v="2.9803700000000002E-4"/>
    <n v="1.2874100000000001E-4"/>
    <n v="0"/>
    <n v="4.9811000000000001E-5"/>
    <n v="0"/>
    <n v="5.6386199999999999E-5"/>
    <n v="0"/>
    <n v="0"/>
    <n v="0"/>
    <n v="6.3928300000000004E-4"/>
    <n v="3.5442399999999999E-4"/>
    <n v="1.2874100000000001E-4"/>
    <n v="0"/>
    <n v="4.9811000000000001E-5"/>
    <n v="1.172258E-3"/>
    <n v="16031.271640000001"/>
  </r>
  <r>
    <n v="84868"/>
    <x v="34"/>
    <x v="34"/>
    <b v="1"/>
    <n v="3.2114410229999999"/>
    <x v="2"/>
    <x v="0"/>
    <x v="7"/>
    <x v="0"/>
    <x v="0"/>
    <x v="0"/>
    <n v="30.49867725"/>
    <x v="3"/>
    <n v="7.3909500000000005E-4"/>
    <n v="8.2183400000000002E-4"/>
    <n v="0"/>
    <n v="0"/>
    <n v="0"/>
    <n v="4.4871959999999997E-3"/>
    <n v="1.515202E-3"/>
    <n v="5.8859099999999996E-4"/>
    <n v="0"/>
    <n v="1.50001E-4"/>
    <n v="0"/>
    <n v="2.7723500000000002E-4"/>
    <n v="0"/>
    <n v="0"/>
    <n v="0"/>
    <n v="4.4871959999999997E-3"/>
    <n v="1.792437E-3"/>
    <n v="5.8859099999999996E-4"/>
    <n v="0"/>
    <n v="1.50001E-4"/>
    <n v="7.0182250000000003E-3"/>
    <n v="67440.261480000001"/>
  </r>
  <r>
    <n v="84869"/>
    <x v="34"/>
    <x v="34"/>
    <b v="1"/>
    <n v="1.955354912"/>
    <x v="2"/>
    <x v="0"/>
    <x v="10"/>
    <x v="0"/>
    <x v="0"/>
    <x v="0"/>
    <n v="22.938888890000001"/>
    <x v="3"/>
    <n v="1.5838399999999999E-4"/>
    <n v="1.78381E-4"/>
    <n v="0"/>
    <n v="0"/>
    <n v="0"/>
    <n v="7.7744900000000004E-4"/>
    <n v="4.6075400000000001E-4"/>
    <n v="1.38369E-4"/>
    <n v="0"/>
    <n v="7.7450199999999999E-5"/>
    <n v="0"/>
    <n v="7.64494E-5"/>
    <n v="0"/>
    <n v="0"/>
    <n v="0"/>
    <n v="7.7744900000000004E-4"/>
    <n v="5.3720299999999999E-4"/>
    <n v="1.38369E-4"/>
    <n v="0"/>
    <n v="7.7450199999999999E-5"/>
    <n v="1.530471E-3"/>
    <n v="19553.54912"/>
  </r>
  <r>
    <n v="85516"/>
    <x v="34"/>
    <x v="34"/>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4"/>
    <x v="34"/>
    <b v="1"/>
    <n v="1.6423460329999999"/>
    <x v="2"/>
    <x v="0"/>
    <x v="9"/>
    <x v="0"/>
    <x v="0"/>
    <x v="0"/>
    <n v="26.716000000000001"/>
    <x v="0"/>
    <n v="4.5462790000000003E-3"/>
    <n v="5.2110129999999996E-3"/>
    <n v="0"/>
    <n v="0"/>
    <n v="0"/>
    <n v="2.5166243000000001E-2"/>
    <n v="1.1879635E-2"/>
    <n v="3.7564299999999998E-3"/>
    <n v="2.23534E-4"/>
    <n v="1.188824E-3"/>
    <n v="0"/>
    <n v="8.1125999999999995E-4"/>
    <n v="1.8883330000000001E-3"/>
    <n v="0"/>
    <n v="0"/>
    <n v="2.5166243000000001E-2"/>
    <n v="1.2690896E-2"/>
    <n v="3.7564299999999998E-3"/>
    <n v="2.23534E-4"/>
    <n v="3.077158E-3"/>
    <n v="4.4914276000000003E-2"/>
    <n v="492703.80979999999"/>
  </r>
  <r>
    <n v="118034"/>
    <x v="34"/>
    <x v="34"/>
    <b v="1"/>
    <n v="3.1560608380000001"/>
    <x v="2"/>
    <x v="0"/>
    <x v="11"/>
    <x v="0"/>
    <x v="0"/>
    <x v="0"/>
    <n v="32.70720635"/>
    <x v="0"/>
    <n v="6.1433900000000003E-3"/>
    <n v="6.9348789999999997E-3"/>
    <n v="0"/>
    <n v="0"/>
    <n v="0"/>
    <n v="3.3316008000000001E-2"/>
    <n v="1.4278789E-2"/>
    <n v="4.3908200000000001E-3"/>
    <n v="4.4777800000000002E-4"/>
    <n v="1.364632E-3"/>
    <n v="0"/>
    <n v="5.8734620000000003E-3"/>
    <n v="1.9672729999999999E-3"/>
    <n v="0"/>
    <n v="0"/>
    <n v="3.3316008000000001E-2"/>
    <n v="2.0152250999999999E-2"/>
    <n v="4.3908200000000001E-3"/>
    <n v="4.4777800000000002E-4"/>
    <n v="3.3319059999999999E-3"/>
    <n v="6.1638762999999999E-2"/>
    <n v="552310.64670000004"/>
  </r>
  <r>
    <n v="55331"/>
    <x v="35"/>
    <x v="35"/>
    <b v="1"/>
    <n v="2.9730721949999999"/>
    <x v="2"/>
    <x v="0"/>
    <x v="12"/>
    <x v="0"/>
    <x v="0"/>
    <x v="0"/>
    <n v="28.15555556"/>
    <x v="3"/>
    <n v="5.7519399999999997E-5"/>
    <n v="6.6816999999999994E-5"/>
    <n v="0"/>
    <n v="0"/>
    <n v="0"/>
    <n v="3.1560799999999999E-4"/>
    <n v="1.3114600000000001E-4"/>
    <n v="7.5520500000000003E-5"/>
    <n v="0"/>
    <n v="2.4910500000000001E-5"/>
    <n v="0"/>
    <n v="2.4065100000000001E-5"/>
    <n v="0"/>
    <n v="0"/>
    <n v="0"/>
    <n v="3.1560799999999999E-4"/>
    <n v="1.55212E-4"/>
    <n v="7.5520500000000003E-5"/>
    <n v="0"/>
    <n v="2.4910500000000001E-5"/>
    <n v="5.7125100000000005E-4"/>
    <n v="5946.144389"/>
  </r>
  <r>
    <n v="55336"/>
    <x v="35"/>
    <x v="35"/>
    <b v="1"/>
    <n v="2.9147766609999999"/>
    <x v="2"/>
    <x v="0"/>
    <x v="8"/>
    <x v="0"/>
    <x v="0"/>
    <x v="0"/>
    <n v="21.430303030000001"/>
    <x v="3"/>
    <n v="1.1794E-4"/>
    <n v="1.3674299999999999E-4"/>
    <n v="0"/>
    <n v="0"/>
    <n v="0"/>
    <n v="6.3928300000000004E-4"/>
    <n v="2.9803700000000002E-4"/>
    <n v="1.2874100000000001E-4"/>
    <n v="0"/>
    <n v="4.9811000000000001E-5"/>
    <n v="0"/>
    <n v="5.6386199999999999E-5"/>
    <n v="0"/>
    <n v="0"/>
    <n v="0"/>
    <n v="6.3928300000000004E-4"/>
    <n v="3.5442399999999999E-4"/>
    <n v="1.2874100000000001E-4"/>
    <n v="0"/>
    <n v="4.9811000000000001E-5"/>
    <n v="1.172258E-3"/>
    <n v="16031.271640000001"/>
  </r>
  <r>
    <n v="84868"/>
    <x v="35"/>
    <x v="35"/>
    <b v="1"/>
    <n v="3.2114410229999999"/>
    <x v="2"/>
    <x v="0"/>
    <x v="7"/>
    <x v="0"/>
    <x v="0"/>
    <x v="0"/>
    <n v="30.49867725"/>
    <x v="3"/>
    <n v="7.3909500000000005E-4"/>
    <n v="8.2183400000000002E-4"/>
    <n v="0"/>
    <n v="0"/>
    <n v="0"/>
    <n v="4.4871959999999997E-3"/>
    <n v="1.515202E-3"/>
    <n v="5.8859099999999996E-4"/>
    <n v="0"/>
    <n v="1.50001E-4"/>
    <n v="0"/>
    <n v="2.7723500000000002E-4"/>
    <n v="0"/>
    <n v="0"/>
    <n v="0"/>
    <n v="4.4871959999999997E-3"/>
    <n v="1.792437E-3"/>
    <n v="5.8859099999999996E-4"/>
    <n v="0"/>
    <n v="1.50001E-4"/>
    <n v="7.0182250000000003E-3"/>
    <n v="67440.261480000001"/>
  </r>
  <r>
    <n v="84869"/>
    <x v="35"/>
    <x v="35"/>
    <b v="1"/>
    <n v="1.955354912"/>
    <x v="2"/>
    <x v="0"/>
    <x v="10"/>
    <x v="0"/>
    <x v="0"/>
    <x v="0"/>
    <n v="22.938888890000001"/>
    <x v="3"/>
    <n v="1.5838399999999999E-4"/>
    <n v="1.78381E-4"/>
    <n v="0"/>
    <n v="0"/>
    <n v="0"/>
    <n v="7.7744900000000004E-4"/>
    <n v="4.6075400000000001E-4"/>
    <n v="1.38369E-4"/>
    <n v="0"/>
    <n v="7.7450199999999999E-5"/>
    <n v="0"/>
    <n v="7.64494E-5"/>
    <n v="0"/>
    <n v="0"/>
    <n v="0"/>
    <n v="7.7744900000000004E-4"/>
    <n v="5.3720299999999999E-4"/>
    <n v="1.38369E-4"/>
    <n v="0"/>
    <n v="7.7450199999999999E-5"/>
    <n v="1.530471E-3"/>
    <n v="19553.54912"/>
  </r>
  <r>
    <n v="85516"/>
    <x v="35"/>
    <x v="35"/>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5"/>
    <x v="35"/>
    <b v="1"/>
    <n v="1.6423460329999999"/>
    <x v="2"/>
    <x v="0"/>
    <x v="9"/>
    <x v="0"/>
    <x v="0"/>
    <x v="0"/>
    <n v="26.716000000000001"/>
    <x v="0"/>
    <n v="4.5462790000000003E-3"/>
    <n v="5.2110129999999996E-3"/>
    <n v="0"/>
    <n v="0"/>
    <n v="0"/>
    <n v="2.5166243000000001E-2"/>
    <n v="1.1879635E-2"/>
    <n v="3.7564299999999998E-3"/>
    <n v="2.23534E-4"/>
    <n v="1.188824E-3"/>
    <n v="0"/>
    <n v="8.1125999999999995E-4"/>
    <n v="1.8883330000000001E-3"/>
    <n v="0"/>
    <n v="0"/>
    <n v="2.5166243000000001E-2"/>
    <n v="1.2690896E-2"/>
    <n v="3.7564299999999998E-3"/>
    <n v="2.23534E-4"/>
    <n v="3.077158E-3"/>
    <n v="4.4914276000000003E-2"/>
    <n v="492703.80979999999"/>
  </r>
  <r>
    <n v="118034"/>
    <x v="35"/>
    <x v="35"/>
    <b v="1"/>
    <n v="3.1560608380000001"/>
    <x v="2"/>
    <x v="0"/>
    <x v="11"/>
    <x v="0"/>
    <x v="0"/>
    <x v="0"/>
    <n v="32.706571429999997"/>
    <x v="0"/>
    <n v="6.1431990000000002E-3"/>
    <n v="6.934735E-3"/>
    <n v="0"/>
    <n v="0"/>
    <n v="0"/>
    <n v="3.3314691E-2"/>
    <n v="1.4278789E-2"/>
    <n v="4.3908200000000001E-3"/>
    <n v="4.4777800000000002E-4"/>
    <n v="1.3647220000000001E-3"/>
    <n v="0"/>
    <n v="5.8734620000000003E-3"/>
    <n v="1.9672729999999999E-3"/>
    <n v="0"/>
    <n v="0"/>
    <n v="3.3314691E-2"/>
    <n v="2.0152250999999999E-2"/>
    <n v="4.3908200000000001E-3"/>
    <n v="4.4777800000000002E-4"/>
    <n v="3.3319959999999998E-3"/>
    <n v="6.1637566999999997E-2"/>
    <n v="552310.64670000004"/>
  </r>
  <r>
    <n v="55331"/>
    <x v="36"/>
    <x v="36"/>
    <b v="1"/>
    <n v="2.9730721949999999"/>
    <x v="2"/>
    <x v="0"/>
    <x v="12"/>
    <x v="0"/>
    <x v="0"/>
    <x v="0"/>
    <n v="25.81666667"/>
    <x v="3"/>
    <n v="5.2399599999999999E-5"/>
    <n v="6.11615E-5"/>
    <n v="0"/>
    <n v="0"/>
    <n v="0"/>
    <n v="2.6815399999999999E-4"/>
    <n v="1.3114600000000001E-4"/>
    <n v="7.5520500000000003E-5"/>
    <n v="0"/>
    <n v="2.4910500000000001E-5"/>
    <n v="0"/>
    <n v="2.4065100000000001E-5"/>
    <n v="0"/>
    <n v="0"/>
    <n v="0"/>
    <n v="2.6815399999999999E-4"/>
    <n v="1.55212E-4"/>
    <n v="7.5520500000000003E-5"/>
    <n v="0"/>
    <n v="2.4910500000000001E-5"/>
    <n v="5.23797E-4"/>
    <n v="5946.144389"/>
  </r>
  <r>
    <n v="55336"/>
    <x v="36"/>
    <x v="36"/>
    <b v="1"/>
    <n v="2.9147766609999999"/>
    <x v="2"/>
    <x v="0"/>
    <x v="8"/>
    <x v="0"/>
    <x v="0"/>
    <x v="0"/>
    <n v="18.336868689999999"/>
    <x v="3"/>
    <n v="9.8600300000000005E-5"/>
    <n v="1.1658E-4"/>
    <n v="0"/>
    <n v="0"/>
    <n v="0"/>
    <n v="4.70042E-4"/>
    <n v="2.9803700000000002E-4"/>
    <n v="1.2874100000000001E-4"/>
    <n v="0"/>
    <n v="4.9811000000000001E-5"/>
    <n v="0"/>
    <n v="5.6386199999999999E-5"/>
    <n v="0"/>
    <n v="0"/>
    <n v="0"/>
    <n v="4.70042E-4"/>
    <n v="3.5442399999999999E-4"/>
    <n v="1.2874100000000001E-4"/>
    <n v="0"/>
    <n v="4.9811000000000001E-5"/>
    <n v="1.003044E-3"/>
    <n v="16031.271640000001"/>
  </r>
  <r>
    <n v="84868"/>
    <x v="36"/>
    <x v="36"/>
    <b v="1"/>
    <n v="3.2114410229999999"/>
    <x v="2"/>
    <x v="0"/>
    <x v="7"/>
    <x v="0"/>
    <x v="0"/>
    <x v="0"/>
    <n v="28.975000000000001"/>
    <x v="3"/>
    <n v="6.9847799999999999E-4"/>
    <n v="7.80049E-4"/>
    <n v="0"/>
    <n v="0"/>
    <n v="0"/>
    <n v="4.1365430000000003E-3"/>
    <n v="1.515202E-3"/>
    <n v="5.8859099999999996E-4"/>
    <n v="0"/>
    <n v="1.50001E-4"/>
    <n v="0"/>
    <n v="2.7723500000000002E-4"/>
    <n v="0"/>
    <n v="0"/>
    <n v="0"/>
    <n v="4.1365430000000003E-3"/>
    <n v="1.792437E-3"/>
    <n v="5.8859099999999996E-4"/>
    <n v="0"/>
    <n v="1.50001E-4"/>
    <n v="6.6676030000000002E-3"/>
    <n v="67440.261480000001"/>
  </r>
  <r>
    <n v="84869"/>
    <x v="36"/>
    <x v="36"/>
    <b v="1"/>
    <n v="1.955354912"/>
    <x v="2"/>
    <x v="0"/>
    <x v="10"/>
    <x v="0"/>
    <x v="0"/>
    <x v="0"/>
    <n v="22.623333330000001"/>
    <x v="3"/>
    <n v="1.5576399999999999E-4"/>
    <n v="1.75873E-4"/>
    <n v="0"/>
    <n v="0"/>
    <n v="0"/>
    <n v="7.5639499999999998E-4"/>
    <n v="4.6075400000000001E-4"/>
    <n v="1.38369E-4"/>
    <n v="0"/>
    <n v="7.7450199999999999E-5"/>
    <n v="0"/>
    <n v="7.64494E-5"/>
    <n v="0"/>
    <n v="0"/>
    <n v="0"/>
    <n v="7.5639499999999998E-4"/>
    <n v="5.3720299999999999E-4"/>
    <n v="1.38369E-4"/>
    <n v="0"/>
    <n v="7.7450199999999999E-5"/>
    <n v="1.5094170000000001E-3"/>
    <n v="19553.54912"/>
  </r>
  <r>
    <n v="85516"/>
    <x v="36"/>
    <x v="36"/>
    <b v="1"/>
    <n v="0.55867283199999995"/>
    <x v="2"/>
    <x v="0"/>
    <x v="0"/>
    <x v="0"/>
    <x v="1"/>
    <x v="0"/>
    <n v="18.98722222"/>
    <x v="3"/>
    <n v="1.21206E-4"/>
    <n v="1.4684600000000001E-4"/>
    <n v="0"/>
    <n v="0"/>
    <n v="0"/>
    <n v="5.6099399999999999E-4"/>
    <n v="4.2825399999999998E-4"/>
    <n v="1.60037E-4"/>
    <n v="0"/>
    <n v="3.8872000000000003E-5"/>
    <n v="0"/>
    <n v="7.8665399999999994E-5"/>
    <n v="0"/>
    <n v="0"/>
    <n v="0"/>
    <n v="5.6099399999999999E-4"/>
    <n v="5.0692000000000001E-4"/>
    <n v="1.60037E-4"/>
    <n v="0"/>
    <n v="3.8872000000000003E-5"/>
    <n v="1.2668180000000001E-3"/>
    <n v="19553.54912"/>
  </r>
  <r>
    <n v="118031"/>
    <x v="36"/>
    <x v="36"/>
    <b v="1"/>
    <n v="1.6423460329999999"/>
    <x v="2"/>
    <x v="0"/>
    <x v="9"/>
    <x v="0"/>
    <x v="0"/>
    <x v="0"/>
    <n v="26.103870369999999"/>
    <x v="0"/>
    <n v="4.4234180000000001E-3"/>
    <n v="5.0883789999999996E-3"/>
    <n v="0"/>
    <n v="0"/>
    <n v="0"/>
    <n v="2.4130063E-2"/>
    <n v="1.1879635E-2"/>
    <n v="3.7564299999999998E-3"/>
    <n v="2.2258400000000001E-4"/>
    <n v="1.196903E-3"/>
    <n v="0"/>
    <n v="8.1125999999999995E-4"/>
    <n v="1.8883019999999999E-3"/>
    <n v="0"/>
    <n v="0"/>
    <n v="2.4130063E-2"/>
    <n v="1.2690896E-2"/>
    <n v="3.7564299999999998E-3"/>
    <n v="2.2258400000000001E-4"/>
    <n v="3.0852060000000001E-3"/>
    <n v="4.3885179000000003E-2"/>
    <n v="492703.80979999999"/>
  </r>
  <r>
    <n v="118034"/>
    <x v="36"/>
    <x v="36"/>
    <b v="1"/>
    <n v="3.1560608380000001"/>
    <x v="2"/>
    <x v="0"/>
    <x v="11"/>
    <x v="0"/>
    <x v="0"/>
    <x v="0"/>
    <n v="32.564571430000001"/>
    <x v="0"/>
    <n v="6.1116010000000004E-3"/>
    <n v="6.9028479999999996E-3"/>
    <n v="0"/>
    <n v="0"/>
    <n v="0"/>
    <n v="3.3047682000000002E-2"/>
    <n v="1.4278789E-2"/>
    <n v="4.3908200000000001E-3"/>
    <n v="4.4610299999999999E-4"/>
    <n v="1.365829E-3"/>
    <n v="0"/>
    <n v="5.8734620000000003E-3"/>
    <n v="1.9672729999999999E-3"/>
    <n v="0"/>
    <n v="0"/>
    <n v="3.3047682000000002E-2"/>
    <n v="2.0152250999999999E-2"/>
    <n v="4.3908200000000001E-3"/>
    <n v="4.4610299999999999E-4"/>
    <n v="3.3331020000000001E-3"/>
    <n v="6.1369959000000002E-2"/>
    <n v="552310.64670000004"/>
  </r>
  <r>
    <n v="55331"/>
    <x v="37"/>
    <x v="37"/>
    <b v="1"/>
    <n v="2.9730721949999999"/>
    <x v="2"/>
    <x v="0"/>
    <x v="12"/>
    <x v="0"/>
    <x v="0"/>
    <x v="0"/>
    <n v="28.143055560000001"/>
    <x v="3"/>
    <n v="5.6400699999999997E-5"/>
    <n v="6.6785299999999999E-5"/>
    <n v="0"/>
    <n v="0"/>
    <n v="0"/>
    <n v="2.91346E-4"/>
    <n v="1.3114600000000001E-4"/>
    <n v="9.9529200000000002E-5"/>
    <n v="0"/>
    <n v="2.4910500000000001E-5"/>
    <n v="0"/>
    <n v="2.4065100000000001E-5"/>
    <n v="0"/>
    <n v="0"/>
    <n v="0"/>
    <n v="2.91346E-4"/>
    <n v="1.55212E-4"/>
    <n v="9.9529200000000002E-5"/>
    <n v="0"/>
    <n v="2.4910500000000001E-5"/>
    <n v="5.7099699999999995E-4"/>
    <n v="5946.144389"/>
  </r>
  <r>
    <n v="55336"/>
    <x v="37"/>
    <x v="37"/>
    <b v="1"/>
    <n v="2.9147766609999999"/>
    <x v="2"/>
    <x v="0"/>
    <x v="8"/>
    <x v="0"/>
    <x v="0"/>
    <x v="0"/>
    <n v="20.761616159999999"/>
    <x v="3"/>
    <n v="1.11354E-4"/>
    <n v="1.32385E-4"/>
    <n v="0"/>
    <n v="0"/>
    <n v="0"/>
    <n v="5.5286699999999996E-4"/>
    <n v="2.9803700000000002E-4"/>
    <n v="1.78579E-4"/>
    <n v="0"/>
    <n v="4.9811000000000001E-5"/>
    <n v="0"/>
    <n v="5.6386199999999999E-5"/>
    <n v="0"/>
    <n v="0"/>
    <n v="0"/>
    <n v="5.5286699999999996E-4"/>
    <n v="3.5442399999999999E-4"/>
    <n v="1.78579E-4"/>
    <n v="0"/>
    <n v="4.9811000000000001E-5"/>
    <n v="1.1356809999999999E-3"/>
    <n v="16031.271640000001"/>
  </r>
  <r>
    <n v="84868"/>
    <x v="37"/>
    <x v="37"/>
    <b v="1"/>
    <n v="3.2114410229999999"/>
    <x v="2"/>
    <x v="0"/>
    <x v="7"/>
    <x v="0"/>
    <x v="0"/>
    <x v="0"/>
    <n v="30.987566139999998"/>
    <x v="3"/>
    <n v="7.4609899999999996E-4"/>
    <n v="8.3524100000000002E-4"/>
    <n v="0"/>
    <n v="0"/>
    <n v="0"/>
    <n v="4.315948E-3"/>
    <n v="1.515202E-3"/>
    <n v="8.7233899999999997E-4"/>
    <n v="0"/>
    <n v="1.50001E-4"/>
    <n v="0"/>
    <n v="2.7723500000000002E-4"/>
    <n v="0"/>
    <n v="0"/>
    <n v="0"/>
    <n v="4.315948E-3"/>
    <n v="1.792437E-3"/>
    <n v="8.7233899999999997E-4"/>
    <n v="0"/>
    <n v="1.50001E-4"/>
    <n v="7.1307260000000004E-3"/>
    <n v="67440.261480000001"/>
  </r>
  <r>
    <n v="84869"/>
    <x v="37"/>
    <x v="37"/>
    <b v="1"/>
    <n v="1.955354912"/>
    <x v="2"/>
    <x v="0"/>
    <x v="10"/>
    <x v="0"/>
    <x v="0"/>
    <x v="0"/>
    <n v="22.246388889999999"/>
    <x v="3"/>
    <n v="1.49445E-4"/>
    <n v="1.7287499999999999E-4"/>
    <n v="0"/>
    <n v="0"/>
    <n v="0"/>
    <n v="6.6131999999999996E-4"/>
    <n v="4.6075400000000001E-4"/>
    <n v="2.08295E-4"/>
    <n v="0"/>
    <n v="7.7450199999999999E-5"/>
    <n v="0"/>
    <n v="7.64494E-5"/>
    <n v="0"/>
    <n v="0"/>
    <n v="0"/>
    <n v="6.6131999999999996E-4"/>
    <n v="5.3720299999999999E-4"/>
    <n v="2.08295E-4"/>
    <n v="0"/>
    <n v="7.7450199999999999E-5"/>
    <n v="1.4842670000000001E-3"/>
    <n v="19553.54912"/>
  </r>
  <r>
    <n v="85516"/>
    <x v="37"/>
    <x v="37"/>
    <b v="1"/>
    <n v="0.55867283199999995"/>
    <x v="2"/>
    <x v="0"/>
    <x v="0"/>
    <x v="0"/>
    <x v="1"/>
    <x v="0"/>
    <n v="19.408174599999999"/>
    <x v="3"/>
    <n v="1.22743E-4"/>
    <n v="1.5019299999999999E-4"/>
    <n v="0"/>
    <n v="0"/>
    <n v="0"/>
    <n v="5.8907999999999996E-4"/>
    <n v="4.2825399999999998E-4"/>
    <n v="1.60037E-4"/>
    <n v="0"/>
    <n v="3.8872000000000003E-5"/>
    <n v="0"/>
    <n v="7.8665399999999994E-5"/>
    <n v="0"/>
    <n v="0"/>
    <n v="0"/>
    <n v="5.8907999999999996E-4"/>
    <n v="5.0692000000000001E-4"/>
    <n v="1.60037E-4"/>
    <n v="0"/>
    <n v="3.8872000000000003E-5"/>
    <n v="1.294903E-3"/>
    <n v="19553.54912"/>
  </r>
  <r>
    <n v="118031"/>
    <x v="37"/>
    <x v="37"/>
    <b v="1"/>
    <n v="1.6423460329999999"/>
    <x v="2"/>
    <x v="0"/>
    <x v="9"/>
    <x v="0"/>
    <x v="0"/>
    <x v="0"/>
    <n v="27.546898150000001"/>
    <x v="0"/>
    <n v="4.6217929999999999E-3"/>
    <n v="5.3774779999999998E-3"/>
    <n v="0"/>
    <n v="0"/>
    <n v="0"/>
    <n v="2.3586576000000001E-2"/>
    <n v="1.1879635E-2"/>
    <n v="6.7368430000000002E-3"/>
    <n v="2.2383E-4"/>
    <n v="1.1846840000000001E-3"/>
    <n v="0"/>
    <n v="8.1125999999999995E-4"/>
    <n v="1.8883490000000001E-3"/>
    <n v="0"/>
    <n v="0"/>
    <n v="2.3586576000000001E-2"/>
    <n v="1.2690896E-2"/>
    <n v="6.7368430000000002E-3"/>
    <n v="2.2383E-4"/>
    <n v="3.0730330000000002E-3"/>
    <n v="4.6311162000000003E-2"/>
    <n v="492703.80979999999"/>
  </r>
  <r>
    <n v="118034"/>
    <x v="37"/>
    <x v="37"/>
    <b v="1"/>
    <n v="3.1560608380000001"/>
    <x v="2"/>
    <x v="0"/>
    <x v="11"/>
    <x v="0"/>
    <x v="0"/>
    <x v="0"/>
    <n v="34.186126979999997"/>
    <x v="0"/>
    <n v="6.3785430000000004E-3"/>
    <n v="7.2670149999999999E-3"/>
    <n v="0"/>
    <n v="0"/>
    <n v="0"/>
    <n v="3.2641634000000003E-2"/>
    <n v="1.4278789E-2"/>
    <n v="7.8524319999999995E-3"/>
    <n v="4.4819700000000001E-4"/>
    <n v="1.3640939999999999E-3"/>
    <n v="0"/>
    <n v="5.8734620000000003E-3"/>
    <n v="1.9672729999999999E-3"/>
    <n v="0"/>
    <n v="0"/>
    <n v="3.2641634000000003E-2"/>
    <n v="2.0152250999999999E-2"/>
    <n v="7.8524319999999995E-3"/>
    <n v="4.4819700000000001E-4"/>
    <n v="3.331367E-3"/>
    <n v="6.4425881000000004E-2"/>
    <n v="552310.64670000004"/>
  </r>
  <r>
    <n v="55331"/>
    <x v="38"/>
    <x v="38"/>
    <b v="1"/>
    <n v="2.9730721949999999"/>
    <x v="2"/>
    <x v="0"/>
    <x v="12"/>
    <x v="0"/>
    <x v="0"/>
    <x v="0"/>
    <n v="20.140277780000002"/>
    <x v="3"/>
    <n v="3.6687599999999998E-5"/>
    <n v="4.7435599999999997E-5"/>
    <n v="0"/>
    <n v="0"/>
    <n v="0"/>
    <n v="1.2894800000000001E-4"/>
    <n v="1.3114600000000001E-4"/>
    <n v="9.9529200000000002E-5"/>
    <n v="0"/>
    <n v="2.4910500000000001E-5"/>
    <n v="0"/>
    <n v="2.4065100000000001E-5"/>
    <n v="0"/>
    <n v="0"/>
    <n v="0"/>
    <n v="1.2894800000000001E-4"/>
    <n v="1.55212E-4"/>
    <n v="9.9529200000000002E-5"/>
    <n v="0"/>
    <n v="2.4910500000000001E-5"/>
    <n v="4.0862800000000002E-4"/>
    <n v="5946.144389"/>
  </r>
  <r>
    <n v="55336"/>
    <x v="38"/>
    <x v="38"/>
    <b v="1"/>
    <n v="2.9147766609999999"/>
    <x v="2"/>
    <x v="0"/>
    <x v="8"/>
    <x v="0"/>
    <x v="0"/>
    <x v="0"/>
    <n v="15.61818182"/>
    <x v="3"/>
    <n v="7.4985600000000003E-5"/>
    <n v="9.8856600000000005E-5"/>
    <n v="0"/>
    <n v="0"/>
    <n v="0"/>
    <n v="2.7151600000000002E-4"/>
    <n v="2.9803700000000002E-4"/>
    <n v="1.78579E-4"/>
    <n v="0"/>
    <n v="4.9811000000000001E-5"/>
    <n v="0"/>
    <n v="5.6386199999999999E-5"/>
    <n v="0"/>
    <n v="0"/>
    <n v="0"/>
    <n v="2.7151600000000002E-4"/>
    <n v="3.5442399999999999E-4"/>
    <n v="1.78579E-4"/>
    <n v="0"/>
    <n v="4.9811000000000001E-5"/>
    <n v="8.5433000000000004E-4"/>
    <n v="16031.271640000001"/>
  </r>
  <r>
    <n v="84868"/>
    <x v="38"/>
    <x v="38"/>
    <b v="1"/>
    <n v="3.2114410229999999"/>
    <x v="2"/>
    <x v="0"/>
    <x v="7"/>
    <x v="0"/>
    <x v="0"/>
    <x v="0"/>
    <n v="24.345370370000001"/>
    <x v="3"/>
    <n v="5.8431499999999996E-4"/>
    <n v="6.5309500000000002E-4"/>
    <n v="0"/>
    <n v="0"/>
    <n v="0"/>
    <n v="2.787505E-3"/>
    <n v="1.515202E-3"/>
    <n v="8.7233899999999997E-4"/>
    <n v="0"/>
    <n v="1.50001E-4"/>
    <n v="0"/>
    <n v="2.7723500000000002E-4"/>
    <n v="0"/>
    <n v="0"/>
    <n v="0"/>
    <n v="2.787505E-3"/>
    <n v="1.792437E-3"/>
    <n v="8.7233899999999997E-4"/>
    <n v="0"/>
    <n v="1.50001E-4"/>
    <n v="5.6022529999999997E-3"/>
    <n v="67440.261480000001"/>
  </r>
  <r>
    <n v="84869"/>
    <x v="38"/>
    <x v="38"/>
    <b v="1"/>
    <n v="1.955354912"/>
    <x v="2"/>
    <x v="0"/>
    <x v="10"/>
    <x v="0"/>
    <x v="0"/>
    <x v="0"/>
    <n v="20.215833329999999"/>
    <x v="3"/>
    <n v="1.35814E-4"/>
    <n v="1.5672900000000001E-4"/>
    <n v="0"/>
    <n v="0"/>
    <n v="0"/>
    <n v="5.2582400000000004E-4"/>
    <n v="4.6075400000000001E-4"/>
    <n v="2.08295E-4"/>
    <n v="0"/>
    <n v="7.7450199999999999E-5"/>
    <n v="0"/>
    <n v="7.64494E-5"/>
    <n v="0"/>
    <n v="0"/>
    <n v="0"/>
    <n v="5.2582400000000004E-4"/>
    <n v="5.3720299999999999E-4"/>
    <n v="2.08295E-4"/>
    <n v="0"/>
    <n v="7.7450199999999999E-5"/>
    <n v="1.3487900000000001E-3"/>
    <n v="19553.54912"/>
  </r>
  <r>
    <n v="85516"/>
    <x v="38"/>
    <x v="38"/>
    <b v="1"/>
    <n v="0.55867283199999995"/>
    <x v="2"/>
    <x v="0"/>
    <x v="0"/>
    <x v="0"/>
    <x v="1"/>
    <x v="0"/>
    <n v="16.24293651"/>
    <x v="3"/>
    <n v="9.5061800000000005E-5"/>
    <n v="1.2502600000000001E-4"/>
    <n v="0"/>
    <n v="0"/>
    <n v="0"/>
    <n v="3.7789200000000001E-4"/>
    <n v="4.2825399999999998E-4"/>
    <n v="1.60037E-4"/>
    <n v="0"/>
    <n v="3.8872000000000003E-5"/>
    <n v="0"/>
    <n v="7.8665399999999994E-5"/>
    <n v="0"/>
    <n v="0"/>
    <n v="0"/>
    <n v="3.7789200000000001E-4"/>
    <n v="5.0692000000000001E-4"/>
    <n v="1.60037E-4"/>
    <n v="0"/>
    <n v="3.8872000000000003E-5"/>
    <n v="1.08372E-3"/>
    <n v="19553.54912"/>
  </r>
  <r>
    <n v="118031"/>
    <x v="38"/>
    <x v="38"/>
    <b v="1"/>
    <n v="1.6423460329999999"/>
    <x v="2"/>
    <x v="0"/>
    <x v="9"/>
    <x v="0"/>
    <x v="0"/>
    <x v="0"/>
    <n v="24.434842589999999"/>
    <x v="0"/>
    <n v="4.025313E-3"/>
    <n v="4.7539940000000001E-3"/>
    <n v="0"/>
    <n v="0"/>
    <n v="0"/>
    <n v="1.8425929000000001E-2"/>
    <n v="1.1879635E-2"/>
    <n v="6.7368430000000002E-3"/>
    <n v="2.26305E-4"/>
    <n v="1.1108209999999999E-3"/>
    <n v="0"/>
    <n v="8.1125999999999995E-4"/>
    <n v="1.888458E-3"/>
    <n v="0"/>
    <n v="0"/>
    <n v="1.8425929000000001E-2"/>
    <n v="1.2690896E-2"/>
    <n v="6.7368430000000002E-3"/>
    <n v="2.26305E-4"/>
    <n v="2.9992790000000001E-3"/>
    <n v="4.1079250999999997E-2"/>
    <n v="492703.80979999999"/>
  </r>
  <r>
    <n v="118034"/>
    <x v="38"/>
    <x v="38"/>
    <b v="1"/>
    <n v="3.1560608380000001"/>
    <x v="2"/>
    <x v="0"/>
    <x v="11"/>
    <x v="0"/>
    <x v="0"/>
    <x v="0"/>
    <n v="27.44336508"/>
    <x v="0"/>
    <n v="4.8443840000000002E-3"/>
    <n v="5.7527239999999999E-3"/>
    <n v="0"/>
    <n v="0"/>
    <n v="0"/>
    <n v="1.9927779E-2"/>
    <n v="1.4278789E-2"/>
    <n v="7.8524319999999995E-3"/>
    <n v="4.5546600000000002E-4"/>
    <n v="1.363466E-3"/>
    <n v="0"/>
    <n v="5.8734620000000003E-3"/>
    <n v="1.9673329999999999E-3"/>
    <n v="0"/>
    <n v="0"/>
    <n v="1.9927779E-2"/>
    <n v="2.0152250999999999E-2"/>
    <n v="7.8524319999999995E-3"/>
    <n v="4.5546600000000002E-4"/>
    <n v="3.3307990000000002E-3"/>
    <n v="5.1718726999999999E-2"/>
    <n v="552310.64670000004"/>
  </r>
  <r>
    <n v="55331"/>
    <x v="39"/>
    <x v="39"/>
    <b v="0"/>
    <n v="2.9730721949999999"/>
    <x v="2"/>
    <x v="0"/>
    <x v="12"/>
    <x v="0"/>
    <x v="0"/>
    <x v="0"/>
    <n v="29.198611110000002"/>
    <x v="3"/>
    <n v="5.8989600000000002E-5"/>
    <n v="6.9337000000000004E-5"/>
    <n v="0"/>
    <n v="0"/>
    <n v="0"/>
    <n v="3.12734E-4"/>
    <n v="1.3114600000000001E-4"/>
    <n v="9.9529200000000002E-5"/>
    <n v="0"/>
    <n v="2.4910500000000001E-5"/>
    <n v="0"/>
    <n v="2.4065100000000001E-5"/>
    <n v="0"/>
    <n v="0"/>
    <n v="0"/>
    <n v="3.12734E-4"/>
    <n v="1.55212E-4"/>
    <n v="9.9529200000000002E-5"/>
    <n v="0"/>
    <n v="2.4910500000000001E-5"/>
    <n v="5.9241299999999997E-4"/>
    <n v="5946.144389"/>
  </r>
  <r>
    <n v="55336"/>
    <x v="39"/>
    <x v="39"/>
    <b v="0"/>
    <n v="2.9147766609999999"/>
    <x v="2"/>
    <x v="0"/>
    <x v="8"/>
    <x v="0"/>
    <x v="0"/>
    <x v="0"/>
    <n v="22.181313129999999"/>
    <x v="3"/>
    <n v="1.20868E-4"/>
    <n v="1.41638E-4"/>
    <n v="0"/>
    <n v="0"/>
    <n v="0"/>
    <n v="6.3052500000000005E-4"/>
    <n v="2.9803700000000002E-4"/>
    <n v="1.78579E-4"/>
    <n v="0"/>
    <n v="4.9811000000000001E-5"/>
    <n v="0"/>
    <n v="5.6386199999999999E-5"/>
    <n v="0"/>
    <n v="0"/>
    <n v="0"/>
    <n v="6.3052500000000005E-4"/>
    <n v="3.5442399999999999E-4"/>
    <n v="1.78579E-4"/>
    <n v="0"/>
    <n v="4.9811000000000001E-5"/>
    <n v="1.2133389999999999E-3"/>
    <n v="16031.271640000001"/>
  </r>
  <r>
    <n v="84868"/>
    <x v="39"/>
    <x v="39"/>
    <b v="0"/>
    <n v="3.2114410229999999"/>
    <x v="2"/>
    <x v="0"/>
    <x v="7"/>
    <x v="0"/>
    <x v="0"/>
    <x v="0"/>
    <n v="31.594047620000001"/>
    <x v="3"/>
    <n v="7.6070499999999997E-4"/>
    <n v="8.5187200000000005E-4"/>
    <n v="0"/>
    <n v="0"/>
    <n v="0"/>
    <n v="4.455479E-3"/>
    <n v="1.515202E-3"/>
    <n v="8.7233899999999997E-4"/>
    <n v="0"/>
    <n v="1.50001E-4"/>
    <n v="0"/>
    <n v="2.7723500000000002E-4"/>
    <n v="0"/>
    <n v="0"/>
    <n v="0"/>
    <n v="4.455479E-3"/>
    <n v="1.792437E-3"/>
    <n v="8.7233899999999997E-4"/>
    <n v="0"/>
    <n v="1.50001E-4"/>
    <n v="7.2702870000000003E-3"/>
    <n v="67440.261480000001"/>
  </r>
  <r>
    <n v="84869"/>
    <x v="39"/>
    <x v="39"/>
    <b v="0"/>
    <n v="1.955354912"/>
    <x v="2"/>
    <x v="0"/>
    <x v="10"/>
    <x v="0"/>
    <x v="0"/>
    <x v="0"/>
    <n v="23.885833330000001"/>
    <x v="3"/>
    <n v="1.62807E-4"/>
    <n v="1.85911E-4"/>
    <n v="0"/>
    <n v="0"/>
    <n v="0"/>
    <n v="7.7070299999999997E-4"/>
    <n v="4.6075400000000001E-4"/>
    <n v="2.08295E-4"/>
    <n v="0"/>
    <n v="7.7450199999999999E-5"/>
    <n v="0"/>
    <n v="7.64494E-5"/>
    <n v="0"/>
    <n v="0"/>
    <n v="0"/>
    <n v="7.7070299999999997E-4"/>
    <n v="5.3720299999999999E-4"/>
    <n v="2.08295E-4"/>
    <n v="0"/>
    <n v="7.7450199999999999E-5"/>
    <n v="1.5936500000000001E-3"/>
    <n v="19553.54912"/>
  </r>
  <r>
    <n v="85516"/>
    <x v="39"/>
    <x v="39"/>
    <b v="0"/>
    <n v="0.55867283199999995"/>
    <x v="2"/>
    <x v="0"/>
    <x v="0"/>
    <x v="0"/>
    <x v="1"/>
    <x v="0"/>
    <n v="20.93531746"/>
    <x v="3"/>
    <n v="1.3547200000000001E-4"/>
    <n v="1.62335E-4"/>
    <n v="0"/>
    <n v="0"/>
    <n v="0"/>
    <n v="6.9096499999999998E-4"/>
    <n v="4.2825399999999998E-4"/>
    <n v="1.60037E-4"/>
    <n v="0"/>
    <n v="3.8872000000000003E-5"/>
    <n v="0"/>
    <n v="7.8665399999999994E-5"/>
    <n v="0"/>
    <n v="0"/>
    <n v="0"/>
    <n v="6.9096499999999998E-4"/>
    <n v="5.0692000000000001E-4"/>
    <n v="1.60037E-4"/>
    <n v="0"/>
    <n v="3.8872000000000003E-5"/>
    <n v="1.3967929999999999E-3"/>
    <n v="19553.54912"/>
  </r>
  <r>
    <n v="118031"/>
    <x v="39"/>
    <x v="39"/>
    <b v="0"/>
    <n v="1.6423460329999999"/>
    <x v="2"/>
    <x v="0"/>
    <x v="9"/>
    <x v="0"/>
    <x v="0"/>
    <x v="0"/>
    <n v="32.830638890000003"/>
    <x v="0"/>
    <n v="5.0996210000000004E-3"/>
    <n v="5.892469E-3"/>
    <n v="0"/>
    <n v="0"/>
    <n v="0"/>
    <n v="2.2085893999999998E-2"/>
    <n v="1.1879635E-2"/>
    <n v="6.7368430000000002E-3"/>
    <n v="2.2383E-4"/>
    <n v="1.185742E-3"/>
    <n v="1.0382518E-2"/>
    <n v="8.1125999999999995E-4"/>
    <n v="1.8883490000000001E-3"/>
    <n v="0"/>
    <n v="0"/>
    <n v="3.2468412000000002E-2"/>
    <n v="1.2690896E-2"/>
    <n v="6.7368430000000002E-3"/>
    <n v="2.2383E-4"/>
    <n v="3.0740910000000001E-3"/>
    <n v="5.5194054999999999E-2"/>
    <n v="492703.80979999999"/>
  </r>
  <r>
    <n v="118034"/>
    <x v="39"/>
    <x v="39"/>
    <b v="0"/>
    <n v="3.1560608380000001"/>
    <x v="2"/>
    <x v="0"/>
    <x v="11"/>
    <x v="0"/>
    <x v="0"/>
    <x v="0"/>
    <n v="47.162444440000002"/>
    <x v="0"/>
    <n v="7.6435380000000001E-3"/>
    <n v="8.5426809999999999E-3"/>
    <n v="0"/>
    <n v="0"/>
    <n v="0"/>
    <n v="2.5798728999999999E-2"/>
    <n v="1.4278789E-2"/>
    <n v="7.8524319999999995E-3"/>
    <n v="4.4819700000000001E-4"/>
    <n v="1.3640939999999999E-3"/>
    <n v="3.1297612000000002E-2"/>
    <n v="5.8734620000000003E-3"/>
    <n v="1.9672729999999999E-3"/>
    <n v="0"/>
    <n v="0"/>
    <n v="5.7096340000000002E-2"/>
    <n v="2.0152250999999999E-2"/>
    <n v="7.8524319999999995E-3"/>
    <n v="4.4819700000000001E-4"/>
    <n v="3.331367E-3"/>
    <n v="8.8880557999999998E-2"/>
    <n v="552310.64670000004"/>
  </r>
  <r>
    <n v="85523"/>
    <x v="1"/>
    <x v="1"/>
    <b v="1"/>
    <n v="0.58939185299999997"/>
    <x v="2"/>
    <x v="2"/>
    <x v="1"/>
    <x v="0"/>
    <x v="1"/>
    <x v="0"/>
    <n v="18.37971014"/>
    <x v="3"/>
    <n v="1.5630099999999999E-4"/>
    <n v="1.9708700000000001E-4"/>
    <n v="0"/>
    <n v="0"/>
    <n v="0"/>
    <n v="6.9878099999999999E-4"/>
    <n v="6.4936900000000001E-4"/>
    <n v="1.7808200000000001E-4"/>
    <n v="0"/>
    <n v="6.83435E-5"/>
    <n v="0"/>
    <n v="1.05727E-4"/>
    <n v="0"/>
    <n v="0"/>
    <n v="0"/>
    <n v="6.9878099999999999E-4"/>
    <n v="7.5509700000000004E-4"/>
    <n v="1.7808200000000001E-4"/>
    <n v="0"/>
    <n v="6.83435E-5"/>
    <n v="1.700308E-3"/>
    <n v="27112.025229999999"/>
  </r>
  <r>
    <n v="108929"/>
    <x v="1"/>
    <x v="1"/>
    <b v="1"/>
    <n v="8.0877381889999995"/>
    <x v="2"/>
    <x v="2"/>
    <x v="13"/>
    <x v="2"/>
    <x v="0"/>
    <x v="0"/>
    <n v="40.347222219999999"/>
    <x v="4"/>
    <n v="1.1225799999999999E-4"/>
    <n v="1.3086799999999999E-4"/>
    <n v="0"/>
    <n v="0"/>
    <n v="0"/>
    <n v="6.8845600000000005E-4"/>
    <n v="1.91719E-4"/>
    <n v="1.54234E-4"/>
    <n v="0"/>
    <n v="4.4307700000000003E-5"/>
    <n v="0"/>
    <n v="3.4725599999999998E-5"/>
    <n v="0"/>
    <n v="0"/>
    <n v="0"/>
    <n v="6.8845600000000005E-4"/>
    <n v="2.26445E-4"/>
    <n v="1.54234E-4"/>
    <n v="0"/>
    <n v="4.4307700000000003E-5"/>
    <n v="1.1134420000000001E-3"/>
    <n v="8087.7381889999997"/>
  </r>
  <r>
    <n v="140948"/>
    <x v="1"/>
    <x v="1"/>
    <b v="1"/>
    <n v="1.7872447709999999"/>
    <x v="2"/>
    <x v="2"/>
    <x v="3"/>
    <x v="0"/>
    <x v="0"/>
    <x v="0"/>
    <n v="26.37217433"/>
    <x v="3"/>
    <n v="9.0227899999999997E-4"/>
    <n v="1.0912910000000001E-3"/>
    <n v="0"/>
    <n v="0"/>
    <n v="0"/>
    <n v="5.5358630000000002E-3"/>
    <n v="2.0771600000000002E-3"/>
    <n v="1.1411170000000001E-3"/>
    <n v="0"/>
    <n v="1.8608399999999999E-4"/>
    <n v="0"/>
    <n v="3.87735E-4"/>
    <n v="0"/>
    <n v="0"/>
    <n v="0"/>
    <n v="5.5358630000000002E-3"/>
    <n v="2.4648949999999999E-3"/>
    <n v="1.1411170000000001E-3"/>
    <n v="0"/>
    <n v="1.8608399999999999E-4"/>
    <n v="9.3279239999999996E-3"/>
    <n v="103660.1967"/>
  </r>
  <r>
    <n v="85523"/>
    <x v="2"/>
    <x v="2"/>
    <b v="1"/>
    <n v="0.58939185299999997"/>
    <x v="2"/>
    <x v="2"/>
    <x v="1"/>
    <x v="0"/>
    <x v="1"/>
    <x v="0"/>
    <n v="18.656159420000002"/>
    <x v="3"/>
    <n v="1.5904600000000001E-4"/>
    <n v="2.0013499999999999E-4"/>
    <n v="0"/>
    <n v="0"/>
    <n v="0"/>
    <n v="7.2436099999999997E-4"/>
    <n v="6.4936900000000001E-4"/>
    <n v="1.7808200000000001E-4"/>
    <n v="0"/>
    <n v="6.83435E-5"/>
    <n v="0"/>
    <n v="1.05727E-4"/>
    <n v="0"/>
    <n v="0"/>
    <n v="0"/>
    <n v="7.2436099999999997E-4"/>
    <n v="7.5509700000000004E-4"/>
    <n v="1.7808200000000001E-4"/>
    <n v="0"/>
    <n v="6.83435E-5"/>
    <n v="1.7258830000000001E-3"/>
    <n v="27112.025229999999"/>
  </r>
  <r>
    <n v="108929"/>
    <x v="2"/>
    <x v="2"/>
    <b v="1"/>
    <n v="8.0877381889999995"/>
    <x v="2"/>
    <x v="2"/>
    <x v="13"/>
    <x v="2"/>
    <x v="0"/>
    <x v="0"/>
    <n v="41.16111111"/>
    <x v="4"/>
    <n v="1.14695E-4"/>
    <n v="1.33545E-4"/>
    <n v="0"/>
    <n v="0"/>
    <n v="0"/>
    <n v="7.1091700000000004E-4"/>
    <n v="1.91719E-4"/>
    <n v="1.54234E-4"/>
    <n v="0"/>
    <n v="4.4307700000000003E-5"/>
    <n v="0"/>
    <n v="3.4725599999999998E-5"/>
    <n v="0"/>
    <n v="0"/>
    <n v="0"/>
    <n v="7.1091700000000004E-4"/>
    <n v="2.26445E-4"/>
    <n v="1.54234E-4"/>
    <n v="0"/>
    <n v="4.4307700000000003E-5"/>
    <n v="1.135903E-3"/>
    <n v="8087.7381889999997"/>
  </r>
  <r>
    <n v="140948"/>
    <x v="2"/>
    <x v="2"/>
    <b v="1"/>
    <n v="1.7872447709999999"/>
    <x v="2"/>
    <x v="2"/>
    <x v="3"/>
    <x v="0"/>
    <x v="0"/>
    <x v="0"/>
    <n v="25.54899425"/>
    <x v="3"/>
    <n v="8.7128699999999999E-4"/>
    <n v="1.056595E-3"/>
    <n v="0"/>
    <n v="0"/>
    <n v="0"/>
    <n v="5.2446840000000003E-3"/>
    <n v="2.0771600000000002E-3"/>
    <n v="1.1411170000000001E-3"/>
    <n v="0"/>
    <n v="1.8608399999999999E-4"/>
    <n v="0"/>
    <n v="3.87735E-4"/>
    <n v="0"/>
    <n v="0"/>
    <n v="0"/>
    <n v="5.2446840000000003E-3"/>
    <n v="2.4648949999999999E-3"/>
    <n v="1.1411170000000001E-3"/>
    <n v="0"/>
    <n v="1.8608399999999999E-4"/>
    <n v="9.0367629999999997E-3"/>
    <n v="103660.1967"/>
  </r>
  <r>
    <n v="85523"/>
    <x v="3"/>
    <x v="3"/>
    <b v="1"/>
    <n v="0.58939185299999997"/>
    <x v="2"/>
    <x v="2"/>
    <x v="1"/>
    <x v="0"/>
    <x v="1"/>
    <x v="0"/>
    <n v="18.66509662"/>
    <x v="3"/>
    <n v="1.5917199999999999E-4"/>
    <n v="2.0023299999999999E-4"/>
    <n v="0"/>
    <n v="0"/>
    <n v="0"/>
    <n v="7.25182E-4"/>
    <n v="6.4936900000000001E-4"/>
    <n v="1.7808200000000001E-4"/>
    <n v="0"/>
    <n v="6.83435E-5"/>
    <n v="0"/>
    <n v="1.05727E-4"/>
    <n v="0"/>
    <n v="0"/>
    <n v="0"/>
    <n v="7.25182E-4"/>
    <n v="7.5509700000000004E-4"/>
    <n v="1.7808200000000001E-4"/>
    <n v="0"/>
    <n v="6.83435E-5"/>
    <n v="1.7267090000000001E-3"/>
    <n v="27112.025229999999"/>
  </r>
  <r>
    <n v="108929"/>
    <x v="3"/>
    <x v="3"/>
    <b v="1"/>
    <n v="8.0877381889999995"/>
    <x v="2"/>
    <x v="2"/>
    <x v="13"/>
    <x v="2"/>
    <x v="0"/>
    <x v="0"/>
    <n v="41.716666670000002"/>
    <x v="4"/>
    <n v="1.16125E-4"/>
    <n v="1.3537299999999999E-4"/>
    <n v="0"/>
    <n v="0"/>
    <n v="0"/>
    <n v="7.2624799999999998E-4"/>
    <n v="1.91719E-4"/>
    <n v="1.54234E-4"/>
    <n v="0"/>
    <n v="4.4307700000000003E-5"/>
    <n v="0"/>
    <n v="3.4725599999999998E-5"/>
    <n v="0"/>
    <n v="0"/>
    <n v="0"/>
    <n v="7.2624799999999998E-4"/>
    <n v="2.26445E-4"/>
    <n v="1.54234E-4"/>
    <n v="0"/>
    <n v="4.4307700000000003E-5"/>
    <n v="1.1512339999999999E-3"/>
    <n v="8087.7381889999997"/>
  </r>
  <r>
    <n v="140948"/>
    <x v="3"/>
    <x v="3"/>
    <b v="1"/>
    <n v="1.7872447709999999"/>
    <x v="2"/>
    <x v="2"/>
    <x v="3"/>
    <x v="0"/>
    <x v="0"/>
    <x v="0"/>
    <n v="26.669396549999998"/>
    <x v="3"/>
    <n v="9.1468799999999998E-4"/>
    <n v="1.1038199999999999E-3"/>
    <n v="0"/>
    <n v="0"/>
    <n v="0"/>
    <n v="5.640974E-3"/>
    <n v="2.0771600000000002E-3"/>
    <n v="1.1411170000000001E-3"/>
    <n v="0"/>
    <n v="1.8608399999999999E-4"/>
    <n v="0"/>
    <n v="3.87735E-4"/>
    <n v="0"/>
    <n v="0"/>
    <n v="0"/>
    <n v="5.640974E-3"/>
    <n v="2.4648949999999999E-3"/>
    <n v="1.1411170000000001E-3"/>
    <n v="0"/>
    <n v="1.8608399999999999E-4"/>
    <n v="9.4330530000000003E-3"/>
    <n v="103660.1967"/>
  </r>
  <r>
    <n v="85523"/>
    <x v="4"/>
    <x v="4"/>
    <b v="1"/>
    <n v="0.58939185299999997"/>
    <x v="2"/>
    <x v="2"/>
    <x v="1"/>
    <x v="0"/>
    <x v="1"/>
    <x v="0"/>
    <n v="18.662560389999999"/>
    <x v="3"/>
    <n v="1.5917899999999999E-4"/>
    <n v="2.0020500000000001E-4"/>
    <n v="0"/>
    <n v="0"/>
    <n v="0"/>
    <n v="7.2495299999999997E-4"/>
    <n v="6.4936900000000001E-4"/>
    <n v="1.7808200000000001E-4"/>
    <n v="0"/>
    <n v="6.83435E-5"/>
    <n v="0"/>
    <n v="1.05727E-4"/>
    <n v="0"/>
    <n v="0"/>
    <n v="0"/>
    <n v="7.2495299999999997E-4"/>
    <n v="7.5509700000000004E-4"/>
    <n v="1.7808200000000001E-4"/>
    <n v="0"/>
    <n v="6.83435E-5"/>
    <n v="1.7264750000000001E-3"/>
    <n v="27112.025229999999"/>
  </r>
  <r>
    <n v="108929"/>
    <x v="4"/>
    <x v="4"/>
    <b v="1"/>
    <n v="8.0877381889999995"/>
    <x v="2"/>
    <x v="2"/>
    <x v="13"/>
    <x v="2"/>
    <x v="0"/>
    <x v="0"/>
    <n v="41.558333330000004"/>
    <x v="4"/>
    <n v="1.1589E-4"/>
    <n v="1.3484900000000001E-4"/>
    <n v="0"/>
    <n v="0"/>
    <n v="0"/>
    <n v="7.2187900000000003E-4"/>
    <n v="1.91719E-4"/>
    <n v="1.54234E-4"/>
    <n v="0"/>
    <n v="4.4307700000000003E-5"/>
    <n v="0"/>
    <n v="3.4725599999999998E-5"/>
    <n v="0"/>
    <n v="0"/>
    <n v="0"/>
    <n v="7.2187900000000003E-4"/>
    <n v="2.26445E-4"/>
    <n v="1.54234E-4"/>
    <n v="0"/>
    <n v="4.4307700000000003E-5"/>
    <n v="1.146865E-3"/>
    <n v="8087.7381889999997"/>
  </r>
  <r>
    <n v="140948"/>
    <x v="4"/>
    <x v="4"/>
    <b v="1"/>
    <n v="1.7872447709999999"/>
    <x v="2"/>
    <x v="2"/>
    <x v="3"/>
    <x v="0"/>
    <x v="0"/>
    <x v="0"/>
    <n v="26.671455940000001"/>
    <x v="3"/>
    <n v="9.1601699999999998E-4"/>
    <n v="1.1039069999999999E-3"/>
    <n v="0"/>
    <n v="0"/>
    <n v="0"/>
    <n v="5.6417029999999996E-3"/>
    <n v="2.0771600000000002E-3"/>
    <n v="1.1411170000000001E-3"/>
    <n v="0"/>
    <n v="1.8608399999999999E-4"/>
    <n v="0"/>
    <n v="3.87735E-4"/>
    <n v="0"/>
    <n v="0"/>
    <n v="0"/>
    <n v="5.6417029999999996E-3"/>
    <n v="2.4648949999999999E-3"/>
    <n v="1.1411170000000001E-3"/>
    <n v="0"/>
    <n v="1.8608399999999999E-4"/>
    <n v="9.4337810000000005E-3"/>
    <n v="103660.1967"/>
  </r>
  <r>
    <n v="85523"/>
    <x v="5"/>
    <x v="5"/>
    <b v="1"/>
    <n v="0.58939185299999997"/>
    <x v="2"/>
    <x v="2"/>
    <x v="1"/>
    <x v="0"/>
    <x v="1"/>
    <x v="0"/>
    <n v="18.65591787"/>
    <x v="3"/>
    <n v="1.59118E-4"/>
    <n v="2.00132E-4"/>
    <n v="0"/>
    <n v="0"/>
    <n v="0"/>
    <n v="7.2433800000000004E-4"/>
    <n v="6.4936900000000001E-4"/>
    <n v="1.7808200000000001E-4"/>
    <n v="0"/>
    <n v="6.83435E-5"/>
    <n v="0"/>
    <n v="1.05727E-4"/>
    <n v="0"/>
    <n v="0"/>
    <n v="0"/>
    <n v="7.2433800000000004E-4"/>
    <n v="7.5509700000000004E-4"/>
    <n v="1.7808200000000001E-4"/>
    <n v="0"/>
    <n v="6.83435E-5"/>
    <n v="1.7258600000000001E-3"/>
    <n v="27112.025229999999"/>
  </r>
  <r>
    <n v="108929"/>
    <x v="5"/>
    <x v="5"/>
    <b v="1"/>
    <n v="8.0877381889999995"/>
    <x v="2"/>
    <x v="2"/>
    <x v="13"/>
    <x v="2"/>
    <x v="0"/>
    <x v="0"/>
    <n v="41.416666669999998"/>
    <x v="4"/>
    <n v="1.1548999999999999E-4"/>
    <n v="1.3438600000000001E-4"/>
    <n v="0"/>
    <n v="0"/>
    <n v="0"/>
    <n v="7.1796900000000005E-4"/>
    <n v="1.91719E-4"/>
    <n v="1.54234E-4"/>
    <n v="0"/>
    <n v="4.4307700000000003E-5"/>
    <n v="0"/>
    <n v="3.4725599999999998E-5"/>
    <n v="0"/>
    <n v="0"/>
    <n v="0"/>
    <n v="7.1796900000000005E-4"/>
    <n v="2.26445E-4"/>
    <n v="1.54234E-4"/>
    <n v="0"/>
    <n v="4.4307700000000003E-5"/>
    <n v="1.142955E-3"/>
    <n v="8087.7381889999997"/>
  </r>
  <r>
    <n v="140948"/>
    <x v="5"/>
    <x v="5"/>
    <b v="1"/>
    <n v="1.7872447709999999"/>
    <x v="2"/>
    <x v="2"/>
    <x v="3"/>
    <x v="0"/>
    <x v="0"/>
    <x v="0"/>
    <n v="26.620737550000001"/>
    <x v="3"/>
    <n v="9.1241300000000005E-4"/>
    <n v="1.1017679999999999E-3"/>
    <n v="0"/>
    <n v="0"/>
    <n v="0"/>
    <n v="5.6237630000000004E-3"/>
    <n v="2.0771600000000002E-3"/>
    <n v="1.1411170000000001E-3"/>
    <n v="0"/>
    <n v="1.8608399999999999E-4"/>
    <n v="0"/>
    <n v="3.87735E-4"/>
    <n v="0"/>
    <n v="0"/>
    <n v="0"/>
    <n v="5.6237630000000004E-3"/>
    <n v="2.4648949999999999E-3"/>
    <n v="1.1411170000000001E-3"/>
    <n v="0"/>
    <n v="1.8608399999999999E-4"/>
    <n v="9.4158420000000007E-3"/>
    <n v="103660.1967"/>
  </r>
  <r>
    <n v="85523"/>
    <x v="6"/>
    <x v="6"/>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6"/>
    <x v="6"/>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6"/>
    <x v="6"/>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7"/>
    <x v="7"/>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7"/>
    <x v="7"/>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7"/>
    <x v="7"/>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8"/>
    <x v="8"/>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8"/>
    <x v="8"/>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8"/>
    <x v="8"/>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9"/>
    <x v="9"/>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9"/>
    <x v="9"/>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9"/>
    <x v="9"/>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0"/>
    <x v="10"/>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0"/>
    <x v="10"/>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0"/>
    <x v="10"/>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1"/>
    <x v="11"/>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1"/>
    <x v="11"/>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1"/>
    <x v="11"/>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2"/>
    <x v="12"/>
    <b v="1"/>
    <n v="0.58939185299999997"/>
    <x v="2"/>
    <x v="2"/>
    <x v="1"/>
    <x v="0"/>
    <x v="1"/>
    <x v="0"/>
    <n v="18.112198070000002"/>
    <x v="3"/>
    <n v="1.5514700000000001E-4"/>
    <n v="1.94138E-4"/>
    <n v="0"/>
    <n v="0"/>
    <n v="0"/>
    <n v="6.7403299999999999E-4"/>
    <n v="6.4936900000000001E-4"/>
    <n v="1.7808200000000001E-4"/>
    <n v="0"/>
    <n v="6.83435E-5"/>
    <n v="0"/>
    <n v="1.05727E-4"/>
    <n v="0"/>
    <n v="0"/>
    <n v="0"/>
    <n v="6.7403299999999999E-4"/>
    <n v="7.5509700000000004E-4"/>
    <n v="1.7808200000000001E-4"/>
    <n v="0"/>
    <n v="6.83435E-5"/>
    <n v="1.6755610000000001E-3"/>
    <n v="27112.025229999999"/>
  </r>
  <r>
    <n v="108929"/>
    <x v="12"/>
    <x v="12"/>
    <b v="1"/>
    <n v="8.0877381889999995"/>
    <x v="2"/>
    <x v="2"/>
    <x v="13"/>
    <x v="2"/>
    <x v="0"/>
    <x v="0"/>
    <n v="41.561111109999999"/>
    <x v="4"/>
    <n v="1.15277E-4"/>
    <n v="1.3485799999999999E-4"/>
    <n v="0"/>
    <n v="0"/>
    <n v="0"/>
    <n v="7.2195500000000004E-4"/>
    <n v="1.91719E-4"/>
    <n v="1.54234E-4"/>
    <n v="0"/>
    <n v="4.4307700000000003E-5"/>
    <n v="0"/>
    <n v="3.4725599999999998E-5"/>
    <n v="0"/>
    <n v="0"/>
    <n v="0"/>
    <n v="7.2195500000000004E-4"/>
    <n v="2.26445E-4"/>
    <n v="1.54234E-4"/>
    <n v="0"/>
    <n v="4.4307700000000003E-5"/>
    <n v="1.146942E-3"/>
    <n v="8087.7381889999997"/>
  </r>
  <r>
    <n v="140948"/>
    <x v="12"/>
    <x v="12"/>
    <b v="1"/>
    <n v="1.7872447709999999"/>
    <x v="2"/>
    <x v="2"/>
    <x v="3"/>
    <x v="0"/>
    <x v="0"/>
    <x v="0"/>
    <n v="25.799185820000002"/>
    <x v="3"/>
    <n v="8.7436700000000003E-4"/>
    <n v="1.0671389999999999E-3"/>
    <n v="0"/>
    <n v="0"/>
    <n v="0"/>
    <n v="5.3331780000000001E-3"/>
    <n v="2.0771600000000002E-3"/>
    <n v="1.1411170000000001E-3"/>
    <n v="0"/>
    <n v="1.8608399999999999E-4"/>
    <n v="0"/>
    <n v="3.87735E-4"/>
    <n v="0"/>
    <n v="0"/>
    <n v="0"/>
    <n v="5.3331780000000001E-3"/>
    <n v="2.4648949999999999E-3"/>
    <n v="1.1411170000000001E-3"/>
    <n v="0"/>
    <n v="1.8608399999999999E-4"/>
    <n v="9.125256E-3"/>
    <n v="103660.1967"/>
  </r>
  <r>
    <n v="85523"/>
    <x v="13"/>
    <x v="13"/>
    <b v="1"/>
    <n v="0.58939185299999997"/>
    <x v="2"/>
    <x v="2"/>
    <x v="1"/>
    <x v="0"/>
    <x v="1"/>
    <x v="0"/>
    <n v="18.084420290000001"/>
    <x v="3"/>
    <n v="1.5462399999999999E-4"/>
    <n v="1.9383200000000001E-4"/>
    <n v="0"/>
    <n v="0"/>
    <n v="0"/>
    <n v="6.7146299999999996E-4"/>
    <n v="6.4936900000000001E-4"/>
    <n v="1.7808200000000001E-4"/>
    <n v="0"/>
    <n v="6.83435E-5"/>
    <n v="0"/>
    <n v="1.05727E-4"/>
    <n v="0"/>
    <n v="0"/>
    <n v="0"/>
    <n v="6.7146299999999996E-4"/>
    <n v="7.5509700000000004E-4"/>
    <n v="1.7808200000000001E-4"/>
    <n v="0"/>
    <n v="6.83435E-5"/>
    <n v="1.672991E-3"/>
    <n v="27112.025229999999"/>
  </r>
  <r>
    <n v="108929"/>
    <x v="13"/>
    <x v="13"/>
    <b v="1"/>
    <n v="8.0877381889999995"/>
    <x v="2"/>
    <x v="2"/>
    <x v="13"/>
    <x v="2"/>
    <x v="0"/>
    <x v="0"/>
    <n v="41.358333330000001"/>
    <x v="4"/>
    <n v="1.14945E-4"/>
    <n v="1.34194E-4"/>
    <n v="0"/>
    <n v="0"/>
    <n v="0"/>
    <n v="7.1635899999999996E-4"/>
    <n v="1.91719E-4"/>
    <n v="1.54234E-4"/>
    <n v="0"/>
    <n v="4.4307700000000003E-5"/>
    <n v="0"/>
    <n v="3.4725599999999998E-5"/>
    <n v="0"/>
    <n v="0"/>
    <n v="0"/>
    <n v="7.1635899999999996E-4"/>
    <n v="2.26445E-4"/>
    <n v="1.54234E-4"/>
    <n v="0"/>
    <n v="4.4307700000000003E-5"/>
    <n v="1.1413459999999999E-3"/>
    <n v="8087.7381889999997"/>
  </r>
  <r>
    <n v="140948"/>
    <x v="13"/>
    <x v="13"/>
    <b v="1"/>
    <n v="1.7872447709999999"/>
    <x v="2"/>
    <x v="2"/>
    <x v="3"/>
    <x v="0"/>
    <x v="0"/>
    <x v="0"/>
    <n v="25.657088120000001"/>
    <x v="3"/>
    <n v="8.6808299999999996E-4"/>
    <n v="1.0611500000000001E-3"/>
    <n v="0"/>
    <n v="0"/>
    <n v="0"/>
    <n v="5.2829009999999996E-3"/>
    <n v="2.0771600000000002E-3"/>
    <n v="1.1411170000000001E-3"/>
    <n v="0"/>
    <n v="1.8608399999999999E-4"/>
    <n v="0"/>
    <n v="3.87735E-4"/>
    <n v="0"/>
    <n v="0"/>
    <n v="0"/>
    <n v="5.2829009999999996E-3"/>
    <n v="2.4648949999999999E-3"/>
    <n v="1.1411170000000001E-3"/>
    <n v="0"/>
    <n v="1.8608399999999999E-4"/>
    <n v="9.0749960000000001E-3"/>
    <n v="103660.1967"/>
  </r>
  <r>
    <n v="85523"/>
    <x v="14"/>
    <x v="14"/>
    <b v="1"/>
    <n v="0.58939185299999997"/>
    <x v="2"/>
    <x v="2"/>
    <x v="1"/>
    <x v="0"/>
    <x v="1"/>
    <x v="0"/>
    <n v="18.531702899999999"/>
    <x v="3"/>
    <n v="1.5678600000000001E-4"/>
    <n v="1.9876299999999999E-4"/>
    <n v="0"/>
    <n v="0"/>
    <n v="0"/>
    <n v="7.1284099999999997E-4"/>
    <n v="6.4936900000000001E-4"/>
    <n v="1.7808200000000001E-4"/>
    <n v="0"/>
    <n v="6.83435E-5"/>
    <n v="0"/>
    <n v="1.05727E-4"/>
    <n v="0"/>
    <n v="0"/>
    <n v="0"/>
    <n v="7.1284099999999997E-4"/>
    <n v="7.5509700000000004E-4"/>
    <n v="1.7808200000000001E-4"/>
    <n v="0"/>
    <n v="6.83435E-5"/>
    <n v="1.7143690000000001E-3"/>
    <n v="27112.025229999999"/>
  </r>
  <r>
    <n v="108929"/>
    <x v="14"/>
    <x v="14"/>
    <b v="1"/>
    <n v="8.0877381889999995"/>
    <x v="2"/>
    <x v="2"/>
    <x v="13"/>
    <x v="2"/>
    <x v="0"/>
    <x v="0"/>
    <n v="41.580555560000001"/>
    <x v="4"/>
    <n v="1.15946E-4"/>
    <n v="1.34929E-4"/>
    <n v="0"/>
    <n v="0"/>
    <n v="0"/>
    <n v="7.2249200000000003E-4"/>
    <n v="1.91719E-4"/>
    <n v="1.54234E-4"/>
    <n v="0"/>
    <n v="4.4307700000000003E-5"/>
    <n v="0"/>
    <n v="3.4725599999999998E-5"/>
    <n v="0"/>
    <n v="0"/>
    <n v="0"/>
    <n v="7.2249200000000003E-4"/>
    <n v="2.26445E-4"/>
    <n v="1.54234E-4"/>
    <n v="0"/>
    <n v="4.4307700000000003E-5"/>
    <n v="1.147478E-3"/>
    <n v="8087.7381889999997"/>
  </r>
  <r>
    <n v="140948"/>
    <x v="14"/>
    <x v="14"/>
    <b v="1"/>
    <n v="1.7872447709999999"/>
    <x v="2"/>
    <x v="2"/>
    <x v="3"/>
    <x v="0"/>
    <x v="0"/>
    <x v="0"/>
    <n v="26.64391762"/>
    <x v="3"/>
    <n v="9.1412100000000005E-4"/>
    <n v="1.1027459999999999E-3"/>
    <n v="0"/>
    <n v="0"/>
    <n v="0"/>
    <n v="5.6319619999999999E-3"/>
    <n v="2.0771600000000002E-3"/>
    <n v="1.1411170000000001E-3"/>
    <n v="0"/>
    <n v="1.8608399999999999E-4"/>
    <n v="0"/>
    <n v="3.87735E-4"/>
    <n v="0"/>
    <n v="0"/>
    <n v="0"/>
    <n v="5.6319619999999999E-3"/>
    <n v="2.4648949999999999E-3"/>
    <n v="1.1411170000000001E-3"/>
    <n v="0"/>
    <n v="1.8608399999999999E-4"/>
    <n v="9.4240409999999993E-3"/>
    <n v="103660.1967"/>
  </r>
  <r>
    <n v="85523"/>
    <x v="15"/>
    <x v="15"/>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5"/>
    <x v="15"/>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5"/>
    <x v="15"/>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6"/>
    <x v="16"/>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6"/>
    <x v="16"/>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6"/>
    <x v="16"/>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7"/>
    <x v="17"/>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7"/>
    <x v="17"/>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7"/>
    <x v="17"/>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8"/>
    <x v="18"/>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8"/>
    <x v="18"/>
    <b v="1"/>
    <n v="8.0877381889999995"/>
    <x v="2"/>
    <x v="2"/>
    <x v="13"/>
    <x v="2"/>
    <x v="0"/>
    <x v="0"/>
    <n v="32.1"/>
    <x v="4"/>
    <n v="8.8152099999999999E-5"/>
    <n v="1.03743E-4"/>
    <n v="0"/>
    <n v="0"/>
    <n v="0"/>
    <n v="4.6078500000000001E-4"/>
    <n v="1.91719E-4"/>
    <n v="1.54234E-4"/>
    <n v="0"/>
    <n v="4.4307700000000003E-5"/>
    <n v="0"/>
    <n v="3.4725599999999998E-5"/>
    <n v="0"/>
    <n v="0"/>
    <n v="0"/>
    <n v="4.6078500000000001E-4"/>
    <n v="2.26445E-4"/>
    <n v="1.54234E-4"/>
    <n v="0"/>
    <n v="4.4307700000000003E-5"/>
    <n v="8.8584799999999995E-4"/>
    <n v="8087.7381889999997"/>
  </r>
  <r>
    <n v="140948"/>
    <x v="18"/>
    <x v="18"/>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19"/>
    <x v="19"/>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19"/>
    <x v="19"/>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19"/>
    <x v="19"/>
    <b v="1"/>
    <n v="1.7872447709999999"/>
    <x v="2"/>
    <x v="2"/>
    <x v="3"/>
    <x v="0"/>
    <x v="0"/>
    <x v="0"/>
    <n v="22.721360149999999"/>
    <x v="3"/>
    <n v="7.71235E-4"/>
    <n v="9.3740900000000005E-4"/>
    <n v="0"/>
    <n v="0"/>
    <n v="0"/>
    <n v="4.2445240000000004E-3"/>
    <n v="2.0771600000000002E-3"/>
    <n v="1.1411170000000001E-3"/>
    <n v="0"/>
    <n v="1.8608399999999999E-4"/>
    <n v="0"/>
    <n v="3.87735E-4"/>
    <n v="0"/>
    <n v="0"/>
    <n v="0"/>
    <n v="4.2445240000000004E-3"/>
    <n v="2.4648949999999999E-3"/>
    <n v="1.1411170000000001E-3"/>
    <n v="0"/>
    <n v="1.8608399999999999E-4"/>
    <n v="8.0366190000000001E-3"/>
    <n v="103660.1967"/>
  </r>
  <r>
    <n v="85523"/>
    <x v="20"/>
    <x v="20"/>
    <b v="1"/>
    <n v="0.58939185299999997"/>
    <x v="2"/>
    <x v="2"/>
    <x v="1"/>
    <x v="0"/>
    <x v="1"/>
    <x v="0"/>
    <n v="15.24208937"/>
    <x v="3"/>
    <n v="1.24043E-4"/>
    <n v="1.6249799999999999E-4"/>
    <n v="0"/>
    <n v="0"/>
    <n v="0"/>
    <n v="4.0852500000000002E-4"/>
    <n v="6.4936900000000001E-4"/>
    <n v="1.7808200000000001E-4"/>
    <n v="0"/>
    <n v="6.83435E-5"/>
    <n v="0"/>
    <n v="1.05727E-4"/>
    <n v="0"/>
    <n v="0"/>
    <n v="0"/>
    <n v="4.0852500000000002E-4"/>
    <n v="7.5509700000000004E-4"/>
    <n v="1.7808200000000001E-4"/>
    <n v="0"/>
    <n v="6.83435E-5"/>
    <n v="1.410047E-3"/>
    <n v="27112.025229999999"/>
  </r>
  <r>
    <n v="108929"/>
    <x v="20"/>
    <x v="20"/>
    <b v="1"/>
    <n v="8.0877381889999995"/>
    <x v="2"/>
    <x v="2"/>
    <x v="13"/>
    <x v="2"/>
    <x v="0"/>
    <x v="0"/>
    <n v="25.261111110000002"/>
    <x v="4"/>
    <n v="6.9085799999999995E-5"/>
    <n v="8.1252800000000002E-5"/>
    <n v="0"/>
    <n v="0"/>
    <n v="0"/>
    <n v="2.7213200000000002E-4"/>
    <n v="1.91719E-4"/>
    <n v="1.54234E-4"/>
    <n v="0"/>
    <n v="4.4307700000000003E-5"/>
    <n v="0"/>
    <n v="3.4725599999999998E-5"/>
    <n v="0"/>
    <n v="0"/>
    <n v="0"/>
    <n v="2.7213200000000002E-4"/>
    <n v="2.26445E-4"/>
    <n v="1.54234E-4"/>
    <n v="0"/>
    <n v="4.4307700000000003E-5"/>
    <n v="6.9711800000000004E-4"/>
    <n v="8087.7381889999997"/>
  </r>
  <r>
    <n v="140948"/>
    <x v="20"/>
    <x v="20"/>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1"/>
    <x v="21"/>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1"/>
    <x v="21"/>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1"/>
    <x v="21"/>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2"/>
    <x v="22"/>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2"/>
    <x v="22"/>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2"/>
    <x v="22"/>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3"/>
    <x v="23"/>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3"/>
    <x v="23"/>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3"/>
    <x v="23"/>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4"/>
    <x v="24"/>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4"/>
    <x v="24"/>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4"/>
    <x v="24"/>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5"/>
    <x v="25"/>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5"/>
    <x v="25"/>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5"/>
    <x v="25"/>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6"/>
    <x v="26"/>
    <b v="1"/>
    <n v="0.58939185299999997"/>
    <x v="2"/>
    <x v="2"/>
    <x v="1"/>
    <x v="0"/>
    <x v="1"/>
    <x v="0"/>
    <n v="28.845108700000001"/>
    <x v="3"/>
    <n v="9.8180500000000006E-5"/>
    <n v="1.19923E-4"/>
    <n v="1.5747440000000001E-3"/>
    <n v="4.0936799999999997E-5"/>
    <n v="0"/>
    <n v="5.1260400000000001E-5"/>
    <n v="6.4936900000000001E-4"/>
    <n v="1.7808200000000001E-4"/>
    <n v="0"/>
    <n v="6.83435E-5"/>
    <n v="0"/>
    <n v="1.05727E-4"/>
    <n v="0"/>
    <n v="0"/>
    <n v="0"/>
    <n v="1.6669409999999999E-3"/>
    <n v="7.5509700000000004E-4"/>
    <n v="1.7808200000000001E-4"/>
    <n v="0"/>
    <n v="6.83435E-5"/>
    <n v="2.6684629999999998E-3"/>
    <n v="27112.025229999999"/>
  </r>
  <r>
    <n v="108929"/>
    <x v="26"/>
    <x v="26"/>
    <b v="1"/>
    <n v="8.0877381889999995"/>
    <x v="2"/>
    <x v="2"/>
    <x v="13"/>
    <x v="2"/>
    <x v="0"/>
    <x v="0"/>
    <n v="40.208333330000002"/>
    <x v="4"/>
    <n v="4.6149999999999997E-5"/>
    <n v="5.3217200000000003E-5"/>
    <n v="4.9213800000000004E-4"/>
    <n v="1.5561399999999999E-4"/>
    <n v="0"/>
    <n v="3.6872000000000002E-5"/>
    <n v="1.91719E-4"/>
    <n v="1.54234E-4"/>
    <n v="0"/>
    <n v="4.4307700000000003E-5"/>
    <n v="0"/>
    <n v="3.4725599999999998E-5"/>
    <n v="0"/>
    <n v="0"/>
    <n v="0"/>
    <n v="6.8462299999999998E-4"/>
    <n v="2.26445E-4"/>
    <n v="1.54234E-4"/>
    <n v="0"/>
    <n v="4.4307700000000003E-5"/>
    <n v="1.10961E-3"/>
    <n v="8087.7381889999997"/>
  </r>
  <r>
    <n v="140948"/>
    <x v="26"/>
    <x v="26"/>
    <b v="1"/>
    <n v="1.7872447709999999"/>
    <x v="2"/>
    <x v="2"/>
    <x v="3"/>
    <x v="0"/>
    <x v="0"/>
    <x v="0"/>
    <n v="26.03721264"/>
    <x v="3"/>
    <n v="3.9641299999999997E-4"/>
    <n v="4.8792099999999999E-4"/>
    <n v="4.1757649999999997E-3"/>
    <n v="7.68949E-4"/>
    <n v="0"/>
    <n v="4.7267199999999999E-4"/>
    <n v="2.0771600000000002E-3"/>
    <n v="1.1411170000000001E-3"/>
    <n v="0"/>
    <n v="1.8606699999999999E-4"/>
    <n v="0"/>
    <n v="3.87735E-4"/>
    <n v="0"/>
    <n v="0"/>
    <n v="0"/>
    <n v="5.4173859999999997E-3"/>
    <n v="2.4648949999999999E-3"/>
    <n v="1.1411170000000001E-3"/>
    <n v="0"/>
    <n v="1.8606699999999999E-4"/>
    <n v="9.2094470000000008E-3"/>
    <n v="103660.1967"/>
  </r>
  <r>
    <n v="85523"/>
    <x v="27"/>
    <x v="27"/>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7"/>
    <x v="27"/>
    <b v="1"/>
    <n v="8.0877381889999995"/>
    <x v="2"/>
    <x v="2"/>
    <x v="13"/>
    <x v="2"/>
    <x v="0"/>
    <x v="0"/>
    <n v="40.452777779999998"/>
    <x v="4"/>
    <n v="1.13342E-4"/>
    <n v="1.3121399999999999E-4"/>
    <n v="0"/>
    <n v="0"/>
    <n v="0"/>
    <n v="7.2655500000000004E-4"/>
    <n v="1.91719E-4"/>
    <n v="1.19048E-4"/>
    <n v="0"/>
    <n v="4.4307700000000003E-5"/>
    <n v="0"/>
    <n v="3.4725599999999998E-5"/>
    <n v="0"/>
    <n v="0"/>
    <n v="0"/>
    <n v="7.2655500000000004E-4"/>
    <n v="2.26445E-4"/>
    <n v="1.19048E-4"/>
    <n v="0"/>
    <n v="4.4307700000000003E-5"/>
    <n v="1.1163550000000001E-3"/>
    <n v="8087.7381889999997"/>
  </r>
  <r>
    <n v="140948"/>
    <x v="27"/>
    <x v="27"/>
    <b v="1"/>
    <n v="1.7872447709999999"/>
    <x v="2"/>
    <x v="2"/>
    <x v="3"/>
    <x v="0"/>
    <x v="0"/>
    <x v="0"/>
    <n v="25.67619732"/>
    <x v="3"/>
    <n v="8.9003499999999996E-4"/>
    <n v="1.061956E-3"/>
    <n v="0"/>
    <n v="0"/>
    <n v="0"/>
    <n v="5.6586429999999997E-3"/>
    <n v="2.0771600000000002E-3"/>
    <n v="7.7213399999999995E-4"/>
    <n v="0"/>
    <n v="1.8608399999999999E-4"/>
    <n v="0"/>
    <n v="3.87735E-4"/>
    <n v="0"/>
    <n v="0"/>
    <n v="0"/>
    <n v="5.6586429999999997E-3"/>
    <n v="2.4648949999999999E-3"/>
    <n v="7.7213399999999995E-4"/>
    <n v="0"/>
    <n v="1.8608399999999999E-4"/>
    <n v="9.0817550000000004E-3"/>
    <n v="103660.1967"/>
  </r>
  <r>
    <n v="85523"/>
    <x v="28"/>
    <x v="28"/>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8"/>
    <x v="28"/>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8"/>
    <x v="28"/>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29"/>
    <x v="29"/>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29"/>
    <x v="29"/>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29"/>
    <x v="29"/>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30"/>
    <x v="30"/>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0"/>
    <x v="30"/>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30"/>
    <x v="30"/>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31"/>
    <x v="31"/>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1"/>
    <x v="31"/>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31"/>
    <x v="31"/>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32"/>
    <x v="32"/>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2"/>
    <x v="32"/>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32"/>
    <x v="32"/>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85523"/>
    <x v="33"/>
    <x v="33"/>
    <b v="1"/>
    <n v="0.58939185299999997"/>
    <x v="2"/>
    <x v="2"/>
    <x v="1"/>
    <x v="0"/>
    <x v="1"/>
    <x v="0"/>
    <n v="18.302657"/>
    <x v="3"/>
    <n v="1.5568299999999999E-4"/>
    <n v="1.96238E-4"/>
    <n v="0"/>
    <n v="0"/>
    <n v="0"/>
    <n v="6.9164699999999999E-4"/>
    <n v="6.4936900000000001E-4"/>
    <n v="1.7808200000000001E-4"/>
    <n v="0"/>
    <n v="6.83435E-5"/>
    <n v="0"/>
    <n v="1.05727E-4"/>
    <n v="0"/>
    <n v="0"/>
    <n v="0"/>
    <n v="6.9164699999999999E-4"/>
    <n v="7.5509700000000004E-4"/>
    <n v="1.7808200000000001E-4"/>
    <n v="0"/>
    <n v="6.83435E-5"/>
    <n v="1.6931800000000001E-3"/>
    <n v="27112.025229999999"/>
  </r>
  <r>
    <n v="108929"/>
    <x v="33"/>
    <x v="33"/>
    <b v="1"/>
    <n v="8.0877381889999995"/>
    <x v="2"/>
    <x v="2"/>
    <x v="13"/>
    <x v="2"/>
    <x v="0"/>
    <x v="0"/>
    <n v="39.191666669999996"/>
    <x v="4"/>
    <n v="1.09681E-4"/>
    <n v="1.2706999999999999E-4"/>
    <n v="0"/>
    <n v="0"/>
    <n v="0"/>
    <n v="6.5664399999999996E-4"/>
    <n v="1.91719E-4"/>
    <n v="1.54234E-4"/>
    <n v="0"/>
    <n v="4.4307700000000003E-5"/>
    <n v="0"/>
    <n v="3.4725599999999998E-5"/>
    <n v="0"/>
    <n v="0"/>
    <n v="0"/>
    <n v="6.5664399999999996E-4"/>
    <n v="2.26445E-4"/>
    <n v="1.54234E-4"/>
    <n v="0"/>
    <n v="4.4307700000000003E-5"/>
    <n v="1.0815530000000001E-3"/>
    <n v="8087.7381889999997"/>
  </r>
  <r>
    <n v="140948"/>
    <x v="33"/>
    <x v="33"/>
    <b v="1"/>
    <n v="1.7872447709999999"/>
    <x v="2"/>
    <x v="2"/>
    <x v="3"/>
    <x v="0"/>
    <x v="0"/>
    <x v="0"/>
    <n v="25.2433908"/>
    <x v="3"/>
    <n v="8.59037E-4"/>
    <n v="1.0437129999999999E-3"/>
    <n v="0"/>
    <n v="0"/>
    <n v="0"/>
    <n v="5.1365910000000002E-3"/>
    <n v="2.0771600000000002E-3"/>
    <n v="1.1411170000000001E-3"/>
    <n v="0"/>
    <n v="1.8608399999999999E-4"/>
    <n v="0"/>
    <n v="3.87735E-4"/>
    <n v="0"/>
    <n v="0"/>
    <n v="0"/>
    <n v="5.1365910000000002E-3"/>
    <n v="2.4648949999999999E-3"/>
    <n v="1.1411170000000001E-3"/>
    <n v="0"/>
    <n v="1.8608399999999999E-4"/>
    <n v="8.9286699999999997E-3"/>
    <n v="103660.1967"/>
  </r>
  <r>
    <n v="85523"/>
    <x v="34"/>
    <x v="34"/>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4"/>
    <x v="34"/>
    <b v="1"/>
    <n v="8.0877381889999995"/>
    <x v="2"/>
    <x v="2"/>
    <x v="13"/>
    <x v="2"/>
    <x v="0"/>
    <x v="0"/>
    <n v="40.452777779999998"/>
    <x v="4"/>
    <n v="1.13342E-4"/>
    <n v="1.3121399999999999E-4"/>
    <n v="0"/>
    <n v="0"/>
    <n v="0"/>
    <n v="7.2655500000000004E-4"/>
    <n v="1.91719E-4"/>
    <n v="1.19048E-4"/>
    <n v="0"/>
    <n v="4.4307700000000003E-5"/>
    <n v="0"/>
    <n v="3.4725599999999998E-5"/>
    <n v="0"/>
    <n v="0"/>
    <n v="0"/>
    <n v="7.2655500000000004E-4"/>
    <n v="2.26445E-4"/>
    <n v="1.19048E-4"/>
    <n v="0"/>
    <n v="4.4307700000000003E-5"/>
    <n v="1.1163550000000001E-3"/>
    <n v="8087.7381889999997"/>
  </r>
  <r>
    <n v="140948"/>
    <x v="34"/>
    <x v="34"/>
    <b v="1"/>
    <n v="1.7872447709999999"/>
    <x v="2"/>
    <x v="2"/>
    <x v="3"/>
    <x v="0"/>
    <x v="0"/>
    <x v="0"/>
    <n v="25.67619732"/>
    <x v="3"/>
    <n v="8.9003499999999996E-4"/>
    <n v="1.061956E-3"/>
    <n v="0"/>
    <n v="0"/>
    <n v="0"/>
    <n v="5.6586429999999997E-3"/>
    <n v="2.0771600000000002E-3"/>
    <n v="7.7213399999999995E-4"/>
    <n v="0"/>
    <n v="1.8608399999999999E-4"/>
    <n v="0"/>
    <n v="3.87735E-4"/>
    <n v="0"/>
    <n v="0"/>
    <n v="0"/>
    <n v="5.6586429999999997E-3"/>
    <n v="2.4648949999999999E-3"/>
    <n v="7.7213399999999995E-4"/>
    <n v="0"/>
    <n v="1.8608399999999999E-4"/>
    <n v="9.0817550000000004E-3"/>
    <n v="103660.1967"/>
  </r>
  <r>
    <n v="85523"/>
    <x v="35"/>
    <x v="35"/>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5"/>
    <x v="35"/>
    <b v="1"/>
    <n v="8.0877381889999995"/>
    <x v="2"/>
    <x v="2"/>
    <x v="13"/>
    <x v="2"/>
    <x v="0"/>
    <x v="0"/>
    <n v="40.452777779999998"/>
    <x v="4"/>
    <n v="1.13342E-4"/>
    <n v="1.3121399999999999E-4"/>
    <n v="0"/>
    <n v="0"/>
    <n v="0"/>
    <n v="7.2655500000000004E-4"/>
    <n v="1.91719E-4"/>
    <n v="1.19048E-4"/>
    <n v="0"/>
    <n v="4.4307700000000003E-5"/>
    <n v="0"/>
    <n v="3.4725599999999998E-5"/>
    <n v="0"/>
    <n v="0"/>
    <n v="0"/>
    <n v="7.2655500000000004E-4"/>
    <n v="2.26445E-4"/>
    <n v="1.19048E-4"/>
    <n v="0"/>
    <n v="4.4307700000000003E-5"/>
    <n v="1.1163550000000001E-3"/>
    <n v="8087.7381889999997"/>
  </r>
  <r>
    <n v="140948"/>
    <x v="35"/>
    <x v="35"/>
    <b v="1"/>
    <n v="1.7872447709999999"/>
    <x v="2"/>
    <x v="2"/>
    <x v="3"/>
    <x v="0"/>
    <x v="0"/>
    <x v="0"/>
    <n v="25.675862070000001"/>
    <x v="3"/>
    <n v="8.9000699999999995E-4"/>
    <n v="1.061942E-3"/>
    <n v="0"/>
    <n v="0"/>
    <n v="0"/>
    <n v="5.6585239999999998E-3"/>
    <n v="2.0771600000000002E-3"/>
    <n v="7.7213399999999995E-4"/>
    <n v="0"/>
    <n v="1.8608399999999999E-4"/>
    <n v="0"/>
    <n v="3.87735E-4"/>
    <n v="0"/>
    <n v="0"/>
    <n v="0"/>
    <n v="5.6585239999999998E-3"/>
    <n v="2.4648949999999999E-3"/>
    <n v="7.7213399999999995E-4"/>
    <n v="0"/>
    <n v="1.8608399999999999E-4"/>
    <n v="9.0816360000000006E-3"/>
    <n v="103660.1967"/>
  </r>
  <r>
    <n v="85523"/>
    <x v="36"/>
    <x v="36"/>
    <b v="1"/>
    <n v="0.58939185299999997"/>
    <x v="2"/>
    <x v="2"/>
    <x v="1"/>
    <x v="0"/>
    <x v="1"/>
    <x v="0"/>
    <n v="18.302657"/>
    <x v="3"/>
    <n v="1.5568299999999999E-4"/>
    <n v="1.96238E-4"/>
    <n v="0"/>
    <n v="0"/>
    <n v="0"/>
    <n v="6.9164699999999999E-4"/>
    <n v="6.4936900000000001E-4"/>
    <n v="1.7808200000000001E-4"/>
    <n v="0"/>
    <n v="6.83435E-5"/>
    <n v="0"/>
    <n v="1.05727E-4"/>
    <n v="0"/>
    <n v="0"/>
    <n v="0"/>
    <n v="6.9164699999999999E-4"/>
    <n v="7.5509700000000004E-4"/>
    <n v="1.7808200000000001E-4"/>
    <n v="0"/>
    <n v="6.83435E-5"/>
    <n v="1.6931800000000001E-3"/>
    <n v="27112.025229999999"/>
  </r>
  <r>
    <n v="108929"/>
    <x v="36"/>
    <x v="36"/>
    <b v="1"/>
    <n v="8.0877381889999995"/>
    <x v="2"/>
    <x v="2"/>
    <x v="13"/>
    <x v="2"/>
    <x v="0"/>
    <x v="0"/>
    <n v="37.705555560000001"/>
    <x v="4"/>
    <n v="1.0638500000000001E-4"/>
    <n v="1.2217700000000001E-4"/>
    <n v="0"/>
    <n v="0"/>
    <n v="0"/>
    <n v="6.5074100000000004E-4"/>
    <n v="1.91719E-4"/>
    <n v="1.19048E-4"/>
    <n v="0"/>
    <n v="4.4307700000000003E-5"/>
    <n v="0"/>
    <n v="3.4725599999999998E-5"/>
    <n v="0"/>
    <n v="0"/>
    <n v="0"/>
    <n v="6.5074100000000004E-4"/>
    <n v="2.26445E-4"/>
    <n v="1.19048E-4"/>
    <n v="0"/>
    <n v="4.4307700000000003E-5"/>
    <n v="1.040542E-3"/>
    <n v="8087.7381889999997"/>
  </r>
  <r>
    <n v="140948"/>
    <x v="36"/>
    <x v="36"/>
    <b v="1"/>
    <n v="1.7872447709999999"/>
    <x v="2"/>
    <x v="2"/>
    <x v="3"/>
    <x v="0"/>
    <x v="0"/>
    <x v="0"/>
    <n v="24.083045980000001"/>
    <x v="3"/>
    <n v="8.2640899999999995E-4"/>
    <n v="9.9480399999999996E-4"/>
    <n v="0"/>
    <n v="0"/>
    <n v="0"/>
    <n v="5.0951570000000003E-3"/>
    <n v="2.0771600000000002E-3"/>
    <n v="7.7213399999999995E-4"/>
    <n v="0"/>
    <n v="1.8608399999999999E-4"/>
    <n v="0"/>
    <n v="3.87735E-4"/>
    <n v="0"/>
    <n v="0"/>
    <n v="0"/>
    <n v="5.0951570000000003E-3"/>
    <n v="2.4648949999999999E-3"/>
    <n v="7.7213399999999995E-4"/>
    <n v="0"/>
    <n v="1.8608399999999999E-4"/>
    <n v="8.5182520000000005E-3"/>
    <n v="103660.1967"/>
  </r>
  <r>
    <n v="85523"/>
    <x v="37"/>
    <x v="37"/>
    <b v="1"/>
    <n v="0.58939185299999997"/>
    <x v="2"/>
    <x v="2"/>
    <x v="1"/>
    <x v="0"/>
    <x v="1"/>
    <x v="0"/>
    <n v="17.638768120000002"/>
    <x v="3"/>
    <n v="1.5044200000000001E-4"/>
    <n v="1.8891900000000001E-4"/>
    <n v="0"/>
    <n v="0"/>
    <n v="0"/>
    <n v="6.3022999999999996E-4"/>
    <n v="6.4936900000000001E-4"/>
    <n v="1.7808200000000001E-4"/>
    <n v="0"/>
    <n v="6.83435E-5"/>
    <n v="0"/>
    <n v="1.05727E-4"/>
    <n v="0"/>
    <n v="0"/>
    <n v="0"/>
    <n v="6.3022999999999996E-4"/>
    <n v="7.5509700000000004E-4"/>
    <n v="1.7808200000000001E-4"/>
    <n v="0"/>
    <n v="6.83435E-5"/>
    <n v="1.631764E-3"/>
    <n v="27112.025229999999"/>
  </r>
  <r>
    <n v="108929"/>
    <x v="37"/>
    <x v="37"/>
    <b v="1"/>
    <n v="8.0877381889999995"/>
    <x v="2"/>
    <x v="2"/>
    <x v="13"/>
    <x v="2"/>
    <x v="0"/>
    <x v="0"/>
    <n v="40.755555559999998"/>
    <x v="4"/>
    <n v="1.13491E-4"/>
    <n v="1.32213E-4"/>
    <n v="0"/>
    <n v="0"/>
    <n v="0"/>
    <n v="6.99801E-4"/>
    <n v="1.91719E-4"/>
    <n v="1.54234E-4"/>
    <n v="0"/>
    <n v="4.4307700000000003E-5"/>
    <n v="0"/>
    <n v="3.4725599999999998E-5"/>
    <n v="0"/>
    <n v="0"/>
    <n v="0"/>
    <n v="6.99801E-4"/>
    <n v="2.26445E-4"/>
    <n v="1.54234E-4"/>
    <n v="0"/>
    <n v="4.4307700000000003E-5"/>
    <n v="1.124711E-3"/>
    <n v="8087.7381889999997"/>
  </r>
  <r>
    <n v="140948"/>
    <x v="37"/>
    <x v="37"/>
    <b v="1"/>
    <n v="1.7872447709999999"/>
    <x v="2"/>
    <x v="2"/>
    <x v="3"/>
    <x v="0"/>
    <x v="0"/>
    <x v="0"/>
    <n v="25.826101529999999"/>
    <x v="3"/>
    <n v="8.7843899999999996E-4"/>
    <n v="1.0682739999999999E-3"/>
    <n v="0"/>
    <n v="0"/>
    <n v="0"/>
    <n v="5.3426979999999999E-3"/>
    <n v="2.0771600000000002E-3"/>
    <n v="1.1411170000000001E-3"/>
    <n v="0"/>
    <n v="1.8608399999999999E-4"/>
    <n v="0"/>
    <n v="3.87735E-4"/>
    <n v="0"/>
    <n v="0"/>
    <n v="0"/>
    <n v="5.3426979999999999E-3"/>
    <n v="2.4648949999999999E-3"/>
    <n v="1.1411170000000001E-3"/>
    <n v="0"/>
    <n v="1.8608399999999999E-4"/>
    <n v="9.1347770000000002E-3"/>
    <n v="103660.1967"/>
  </r>
  <r>
    <n v="85523"/>
    <x v="38"/>
    <x v="38"/>
    <b v="1"/>
    <n v="0.58939185299999997"/>
    <x v="2"/>
    <x v="2"/>
    <x v="1"/>
    <x v="0"/>
    <x v="1"/>
    <x v="0"/>
    <n v="15.24208937"/>
    <x v="3"/>
    <n v="1.24043E-4"/>
    <n v="1.6249799999999999E-4"/>
    <n v="0"/>
    <n v="0"/>
    <n v="0"/>
    <n v="4.0852500000000002E-4"/>
    <n v="6.4936900000000001E-4"/>
    <n v="1.7808200000000001E-4"/>
    <n v="0"/>
    <n v="6.83435E-5"/>
    <n v="0"/>
    <n v="1.05727E-4"/>
    <n v="0"/>
    <n v="0"/>
    <n v="0"/>
    <n v="4.0852500000000002E-4"/>
    <n v="7.5509700000000004E-4"/>
    <n v="1.7808200000000001E-4"/>
    <n v="0"/>
    <n v="6.83435E-5"/>
    <n v="1.410047E-3"/>
    <n v="27112.025229999999"/>
  </r>
  <r>
    <n v="108929"/>
    <x v="38"/>
    <x v="38"/>
    <b v="1"/>
    <n v="8.0877381889999995"/>
    <x v="2"/>
    <x v="2"/>
    <x v="13"/>
    <x v="2"/>
    <x v="0"/>
    <x v="0"/>
    <n v="25.261111110000002"/>
    <x v="4"/>
    <n v="6.9085799999999995E-5"/>
    <n v="8.1252800000000002E-5"/>
    <n v="0"/>
    <n v="0"/>
    <n v="0"/>
    <n v="2.7213200000000002E-4"/>
    <n v="1.91719E-4"/>
    <n v="1.54234E-4"/>
    <n v="0"/>
    <n v="4.4307700000000003E-5"/>
    <n v="0"/>
    <n v="3.4725599999999998E-5"/>
    <n v="0"/>
    <n v="0"/>
    <n v="0"/>
    <n v="2.7213200000000002E-4"/>
    <n v="2.26445E-4"/>
    <n v="1.54234E-4"/>
    <n v="0"/>
    <n v="4.4307700000000003E-5"/>
    <n v="6.9711800000000004E-4"/>
    <n v="8087.7381889999997"/>
  </r>
  <r>
    <n v="140948"/>
    <x v="38"/>
    <x v="38"/>
    <b v="1"/>
    <n v="1.7872447709999999"/>
    <x v="2"/>
    <x v="2"/>
    <x v="3"/>
    <x v="0"/>
    <x v="0"/>
    <x v="0"/>
    <n v="22.721360149999999"/>
    <x v="3"/>
    <n v="7.71235E-4"/>
    <n v="9.3740900000000005E-4"/>
    <n v="0"/>
    <n v="0"/>
    <n v="0"/>
    <n v="4.2445240000000004E-3"/>
    <n v="2.0771600000000002E-3"/>
    <n v="1.1411170000000001E-3"/>
    <n v="0"/>
    <n v="1.8608399999999999E-4"/>
    <n v="0"/>
    <n v="3.87735E-4"/>
    <n v="0"/>
    <n v="0"/>
    <n v="0"/>
    <n v="4.2445240000000004E-3"/>
    <n v="2.4648949999999999E-3"/>
    <n v="1.1411170000000001E-3"/>
    <n v="0"/>
    <n v="1.8608399999999999E-4"/>
    <n v="8.0366190000000001E-3"/>
    <n v="103660.1967"/>
  </r>
  <r>
    <n v="85523"/>
    <x v="39"/>
    <x v="39"/>
    <b v="0"/>
    <n v="0.58939185299999997"/>
    <x v="2"/>
    <x v="2"/>
    <x v="1"/>
    <x v="0"/>
    <x v="1"/>
    <x v="0"/>
    <n v="18.699396140000001"/>
    <x v="3"/>
    <n v="1.5944200000000001E-4"/>
    <n v="2.00612E-4"/>
    <n v="0"/>
    <n v="0"/>
    <n v="0"/>
    <n v="7.2835499999999997E-4"/>
    <n v="6.4936900000000001E-4"/>
    <n v="1.7808200000000001E-4"/>
    <n v="0"/>
    <n v="6.83435E-5"/>
    <n v="0"/>
    <n v="1.05727E-4"/>
    <n v="0"/>
    <n v="0"/>
    <n v="0"/>
    <n v="7.2835499999999997E-4"/>
    <n v="7.5509700000000004E-4"/>
    <n v="1.7808200000000001E-4"/>
    <n v="0"/>
    <n v="6.83435E-5"/>
    <n v="1.7298820000000001E-3"/>
    <n v="27112.025229999999"/>
  </r>
  <r>
    <n v="108929"/>
    <x v="39"/>
    <x v="39"/>
    <b v="0"/>
    <n v="8.0877381889999995"/>
    <x v="2"/>
    <x v="2"/>
    <x v="13"/>
    <x v="2"/>
    <x v="0"/>
    <x v="0"/>
    <n v="41.886111110000002"/>
    <x v="4"/>
    <n v="1.16488E-4"/>
    <n v="1.35931E-4"/>
    <n v="0"/>
    <n v="0"/>
    <n v="0"/>
    <n v="7.3092399999999998E-4"/>
    <n v="1.91719E-4"/>
    <n v="1.54234E-4"/>
    <n v="0"/>
    <n v="4.4307700000000003E-5"/>
    <n v="0"/>
    <n v="3.4725599999999998E-5"/>
    <n v="0"/>
    <n v="0"/>
    <n v="0"/>
    <n v="7.3092399999999998E-4"/>
    <n v="2.26445E-4"/>
    <n v="1.54234E-4"/>
    <n v="0"/>
    <n v="4.4307700000000003E-5"/>
    <n v="1.15591E-3"/>
    <n v="8087.7381889999997"/>
  </r>
  <r>
    <n v="140948"/>
    <x v="39"/>
    <x v="39"/>
    <b v="0"/>
    <n v="1.7872447709999999"/>
    <x v="2"/>
    <x v="2"/>
    <x v="3"/>
    <x v="0"/>
    <x v="0"/>
    <x v="0"/>
    <n v="26.700862069999999"/>
    <x v="3"/>
    <n v="9.1593899999999995E-4"/>
    <n v="1.1051450000000001E-3"/>
    <n v="0"/>
    <n v="0"/>
    <n v="0"/>
    <n v="5.6521210000000004E-3"/>
    <n v="2.0771600000000002E-3"/>
    <n v="1.1411170000000001E-3"/>
    <n v="0"/>
    <n v="1.8608399999999999E-4"/>
    <n v="0"/>
    <n v="3.87735E-4"/>
    <n v="0"/>
    <n v="0"/>
    <n v="0"/>
    <n v="5.6521210000000004E-3"/>
    <n v="2.4648949999999999E-3"/>
    <n v="1.1411170000000001E-3"/>
    <n v="0"/>
    <n v="1.8608399999999999E-4"/>
    <n v="9.4441820000000006E-3"/>
    <n v="103660.1967"/>
  </r>
  <r>
    <n v="140950"/>
    <x v="1"/>
    <x v="1"/>
    <b v="1"/>
    <n v="1.260001701"/>
    <x v="2"/>
    <x v="3"/>
    <x v="5"/>
    <x v="0"/>
    <x v="2"/>
    <x v="0"/>
    <n v="21.038629629999999"/>
    <x v="3"/>
    <n v="6.7124800000000005E-4"/>
    <n v="7.7713399999999996E-4"/>
    <n v="0"/>
    <n v="0"/>
    <n v="0"/>
    <n v="3.3340990000000001E-3"/>
    <n v="2.135166E-3"/>
    <n v="7.1701600000000001E-4"/>
    <n v="0"/>
    <n v="0"/>
    <n v="0"/>
    <n v="3.9012600000000003E-4"/>
    <n v="2.0745299999999999E-4"/>
    <n v="0"/>
    <n v="0"/>
    <n v="3.3340990000000001E-3"/>
    <n v="2.5252920000000002E-3"/>
    <n v="7.1701600000000001E-4"/>
    <n v="0"/>
    <n v="2.0745299999999999E-4"/>
    <n v="6.7838600000000001E-3"/>
    <n v="94500.127550000005"/>
  </r>
  <r>
    <n v="140953"/>
    <x v="1"/>
    <x v="1"/>
    <b v="1"/>
    <n v="1.1331322109999999"/>
    <x v="2"/>
    <x v="3"/>
    <x v="6"/>
    <x v="0"/>
    <x v="0"/>
    <x v="0"/>
    <n v="21.468240739999999"/>
    <x v="3"/>
    <n v="7.29589E-4"/>
    <n v="8.7004900000000002E-4"/>
    <n v="0"/>
    <n v="0"/>
    <n v="0"/>
    <n v="3.7749459999999999E-3"/>
    <n v="2.0710519999999999E-3"/>
    <n v="1.07179E-3"/>
    <n v="0"/>
    <n v="1.67007E-4"/>
    <n v="0"/>
    <n v="3.8565300000000002E-4"/>
    <n v="0"/>
    <n v="0"/>
    <n v="0"/>
    <n v="3.7749459999999999E-3"/>
    <n v="2.456705E-3"/>
    <n v="1.07179E-3"/>
    <n v="0"/>
    <n v="1.67007E-4"/>
    <n v="7.4704469999999999E-3"/>
    <n v="101981.899"/>
  </r>
  <r>
    <n v="140950"/>
    <x v="2"/>
    <x v="2"/>
    <b v="1"/>
    <n v="1.260001701"/>
    <x v="2"/>
    <x v="3"/>
    <x v="5"/>
    <x v="0"/>
    <x v="2"/>
    <x v="0"/>
    <n v="20.638999999999999"/>
    <x v="3"/>
    <n v="6.5692099999999998E-4"/>
    <n v="7.6177799999999996E-4"/>
    <n v="0"/>
    <n v="0"/>
    <n v="0"/>
    <n v="3.2052389999999999E-3"/>
    <n v="2.135166E-3"/>
    <n v="7.1701600000000001E-4"/>
    <n v="0"/>
    <n v="0"/>
    <n v="0"/>
    <n v="3.9012600000000003E-4"/>
    <n v="2.0745299999999999E-4"/>
    <n v="0"/>
    <n v="0"/>
    <n v="3.2052389999999999E-3"/>
    <n v="2.5252920000000002E-3"/>
    <n v="7.1701600000000001E-4"/>
    <n v="0"/>
    <n v="2.0745299999999999E-4"/>
    <n v="6.6550009999999998E-3"/>
    <n v="94500.127550000005"/>
  </r>
  <r>
    <n v="140953"/>
    <x v="2"/>
    <x v="2"/>
    <b v="1"/>
    <n v="1.1331322109999999"/>
    <x v="2"/>
    <x v="3"/>
    <x v="6"/>
    <x v="0"/>
    <x v="0"/>
    <x v="0"/>
    <n v="20.8454321"/>
    <x v="3"/>
    <n v="7.0684000000000003E-4"/>
    <n v="8.4422200000000005E-4"/>
    <n v="0"/>
    <n v="0"/>
    <n v="0"/>
    <n v="3.5582230000000001E-3"/>
    <n v="2.0710519999999999E-3"/>
    <n v="1.07179E-3"/>
    <n v="0"/>
    <n v="1.67007E-4"/>
    <n v="0"/>
    <n v="3.8565300000000002E-4"/>
    <n v="0"/>
    <n v="0"/>
    <n v="0"/>
    <n v="3.5582230000000001E-3"/>
    <n v="2.456705E-3"/>
    <n v="1.07179E-3"/>
    <n v="0"/>
    <n v="1.67007E-4"/>
    <n v="7.2537239999999996E-3"/>
    <n v="101981.899"/>
  </r>
  <r>
    <n v="140950"/>
    <x v="3"/>
    <x v="3"/>
    <b v="1"/>
    <n v="1.260001701"/>
    <x v="2"/>
    <x v="3"/>
    <x v="5"/>
    <x v="0"/>
    <x v="2"/>
    <x v="0"/>
    <n v="21.10062963"/>
    <x v="3"/>
    <n v="6.7476199999999997E-4"/>
    <n v="7.7951599999999995E-4"/>
    <n v="0"/>
    <n v="0"/>
    <n v="0"/>
    <n v="3.3540900000000001E-3"/>
    <n v="2.135166E-3"/>
    <n v="7.1701600000000001E-4"/>
    <n v="0"/>
    <n v="0"/>
    <n v="0"/>
    <n v="3.9012600000000003E-4"/>
    <n v="2.0745299999999999E-4"/>
    <n v="0"/>
    <n v="0"/>
    <n v="3.3540900000000001E-3"/>
    <n v="2.5252920000000002E-3"/>
    <n v="7.1701600000000001E-4"/>
    <n v="0"/>
    <n v="2.0745299999999999E-4"/>
    <n v="6.803852E-3"/>
    <n v="94500.127550000005"/>
  </r>
  <r>
    <n v="140953"/>
    <x v="3"/>
    <x v="3"/>
    <b v="1"/>
    <n v="1.1331322109999999"/>
    <x v="2"/>
    <x v="3"/>
    <x v="6"/>
    <x v="0"/>
    <x v="0"/>
    <x v="0"/>
    <n v="21.56296296"/>
    <x v="3"/>
    <n v="7.3392300000000004E-4"/>
    <n v="8.7397600000000005E-4"/>
    <n v="0"/>
    <n v="0"/>
    <n v="0"/>
    <n v="3.8079070000000001E-3"/>
    <n v="2.0710519999999999E-3"/>
    <n v="1.07179E-3"/>
    <n v="0"/>
    <n v="1.67007E-4"/>
    <n v="0"/>
    <n v="3.8565300000000002E-4"/>
    <n v="0"/>
    <n v="0"/>
    <n v="0"/>
    <n v="3.8079070000000001E-3"/>
    <n v="2.456705E-3"/>
    <n v="1.07179E-3"/>
    <n v="0"/>
    <n v="1.67007E-4"/>
    <n v="7.5034079999999996E-3"/>
    <n v="101981.899"/>
  </r>
  <r>
    <n v="140950"/>
    <x v="4"/>
    <x v="4"/>
    <b v="1"/>
    <n v="1.260001701"/>
    <x v="2"/>
    <x v="3"/>
    <x v="5"/>
    <x v="0"/>
    <x v="2"/>
    <x v="0"/>
    <n v="21.289074070000002"/>
    <x v="3"/>
    <n v="6.84225E-4"/>
    <n v="7.8675800000000003E-4"/>
    <n v="0"/>
    <n v="0"/>
    <n v="0"/>
    <n v="3.4148659999999999E-3"/>
    <n v="2.135166E-3"/>
    <n v="7.1701600000000001E-4"/>
    <n v="0"/>
    <n v="0"/>
    <n v="0"/>
    <n v="3.9012600000000003E-4"/>
    <n v="2.0745299999999999E-4"/>
    <n v="0"/>
    <n v="0"/>
    <n v="3.4148659999999999E-3"/>
    <n v="2.5252920000000002E-3"/>
    <n v="7.1701600000000001E-4"/>
    <n v="0"/>
    <n v="2.0745299999999999E-4"/>
    <n v="6.8646159999999996E-3"/>
    <n v="94500.127550000005"/>
  </r>
  <r>
    <n v="140953"/>
    <x v="4"/>
    <x v="4"/>
    <b v="1"/>
    <n v="1.1331322109999999"/>
    <x v="2"/>
    <x v="3"/>
    <x v="6"/>
    <x v="0"/>
    <x v="0"/>
    <x v="0"/>
    <n v="21.637839509999999"/>
    <x v="3"/>
    <n v="7.3876599999999997E-4"/>
    <n v="8.7708199999999995E-4"/>
    <n v="0"/>
    <n v="0"/>
    <n v="0"/>
    <n v="3.8339730000000001E-3"/>
    <n v="2.0710519999999999E-3"/>
    <n v="1.07179E-3"/>
    <n v="0"/>
    <n v="1.67007E-4"/>
    <n v="0"/>
    <n v="3.8565300000000002E-4"/>
    <n v="0"/>
    <n v="0"/>
    <n v="0"/>
    <n v="3.8339730000000001E-3"/>
    <n v="2.456705E-3"/>
    <n v="1.07179E-3"/>
    <n v="0"/>
    <n v="1.67007E-4"/>
    <n v="7.5294639999999996E-3"/>
    <n v="101981.899"/>
  </r>
  <r>
    <n v="140950"/>
    <x v="5"/>
    <x v="5"/>
    <b v="1"/>
    <n v="1.260001701"/>
    <x v="2"/>
    <x v="3"/>
    <x v="5"/>
    <x v="0"/>
    <x v="2"/>
    <x v="0"/>
    <n v="21.03088889"/>
    <x v="3"/>
    <n v="6.7360499999999997E-4"/>
    <n v="7.7683600000000004E-4"/>
    <n v="0"/>
    <n v="0"/>
    <n v="0"/>
    <n v="3.3315910000000001E-3"/>
    <n v="2.135166E-3"/>
    <n v="7.1701600000000001E-4"/>
    <n v="0"/>
    <n v="0"/>
    <n v="0"/>
    <n v="3.9012600000000003E-4"/>
    <n v="2.0745299999999999E-4"/>
    <n v="0"/>
    <n v="0"/>
    <n v="3.3315910000000001E-3"/>
    <n v="2.5252920000000002E-3"/>
    <n v="7.1701600000000001E-4"/>
    <n v="0"/>
    <n v="2.0745299999999999E-4"/>
    <n v="6.7813639999999998E-3"/>
    <n v="94500.127550000005"/>
  </r>
  <r>
    <n v="140953"/>
    <x v="5"/>
    <x v="5"/>
    <b v="1"/>
    <n v="1.1331322109999999"/>
    <x v="2"/>
    <x v="3"/>
    <x v="6"/>
    <x v="0"/>
    <x v="0"/>
    <x v="0"/>
    <n v="21.56410494"/>
    <x v="3"/>
    <n v="7.3541500000000001E-4"/>
    <n v="8.7402300000000003E-4"/>
    <n v="0"/>
    <n v="0"/>
    <n v="0"/>
    <n v="3.8082929999999999E-3"/>
    <n v="2.0710519999999999E-3"/>
    <n v="1.07179E-3"/>
    <n v="0"/>
    <n v="1.67007E-4"/>
    <n v="0"/>
    <n v="3.8565300000000002E-4"/>
    <n v="0"/>
    <n v="0"/>
    <n v="0"/>
    <n v="3.8082929999999999E-3"/>
    <n v="2.456705E-3"/>
    <n v="1.07179E-3"/>
    <n v="0"/>
    <n v="1.67007E-4"/>
    <n v="7.503806E-3"/>
    <n v="101981.899"/>
  </r>
  <r>
    <n v="140950"/>
    <x v="6"/>
    <x v="6"/>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6"/>
    <x v="6"/>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7"/>
    <x v="7"/>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7"/>
    <x v="7"/>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8"/>
    <x v="8"/>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8"/>
    <x v="8"/>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9"/>
    <x v="9"/>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9"/>
    <x v="9"/>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10"/>
    <x v="10"/>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0"/>
    <x v="10"/>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11"/>
    <x v="11"/>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1"/>
    <x v="11"/>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12"/>
    <x v="12"/>
    <b v="1"/>
    <n v="1.260001701"/>
    <x v="2"/>
    <x v="3"/>
    <x v="5"/>
    <x v="0"/>
    <x v="2"/>
    <x v="0"/>
    <n v="20.426851849999998"/>
    <x v="3"/>
    <n v="6.4263799999999995E-4"/>
    <n v="7.5362599999999997E-4"/>
    <n v="0"/>
    <n v="0"/>
    <n v="0"/>
    <n v="3.136832E-3"/>
    <n v="2.135166E-3"/>
    <n v="7.1701600000000001E-4"/>
    <n v="0"/>
    <n v="0"/>
    <n v="0"/>
    <n v="3.9012600000000003E-4"/>
    <n v="2.0745299999999999E-4"/>
    <n v="0"/>
    <n v="0"/>
    <n v="3.136832E-3"/>
    <n v="2.5252920000000002E-3"/>
    <n v="7.1701600000000001E-4"/>
    <n v="0"/>
    <n v="2.0745299999999999E-4"/>
    <n v="6.5865940000000003E-3"/>
    <n v="94500.127550000005"/>
  </r>
  <r>
    <n v="140953"/>
    <x v="12"/>
    <x v="12"/>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13"/>
    <x v="13"/>
    <b v="1"/>
    <n v="1.260001701"/>
    <x v="2"/>
    <x v="3"/>
    <x v="5"/>
    <x v="0"/>
    <x v="2"/>
    <x v="0"/>
    <n v="20.31811111"/>
    <x v="3"/>
    <n v="6.3684099999999997E-4"/>
    <n v="7.4944699999999998E-4"/>
    <n v="0"/>
    <n v="0"/>
    <n v="0"/>
    <n v="3.1017689999999999E-3"/>
    <n v="2.135166E-3"/>
    <n v="7.1701600000000001E-4"/>
    <n v="0"/>
    <n v="0"/>
    <n v="0"/>
    <n v="3.9012600000000003E-4"/>
    <n v="2.0745299999999999E-4"/>
    <n v="0"/>
    <n v="0"/>
    <n v="3.1017689999999999E-3"/>
    <n v="2.5252920000000002E-3"/>
    <n v="7.1701600000000001E-4"/>
    <n v="0"/>
    <n v="2.0745299999999999E-4"/>
    <n v="6.5515310000000002E-3"/>
    <n v="94500.127550000005"/>
  </r>
  <r>
    <n v="140953"/>
    <x v="13"/>
    <x v="13"/>
    <b v="1"/>
    <n v="1.1331322109999999"/>
    <x v="2"/>
    <x v="3"/>
    <x v="6"/>
    <x v="0"/>
    <x v="0"/>
    <x v="0"/>
    <n v="21.050586419999998"/>
    <x v="3"/>
    <n v="7.0641400000000004E-4"/>
    <n v="8.5272899999999999E-4"/>
    <n v="0"/>
    <n v="0"/>
    <n v="0"/>
    <n v="3.6296010000000001E-3"/>
    <n v="2.0710519999999999E-3"/>
    <n v="1.07179E-3"/>
    <n v="0"/>
    <n v="1.67007E-4"/>
    <n v="0"/>
    <n v="3.8565300000000002E-4"/>
    <n v="0"/>
    <n v="0"/>
    <n v="0"/>
    <n v="3.6296010000000001E-3"/>
    <n v="2.456705E-3"/>
    <n v="1.07179E-3"/>
    <n v="0"/>
    <n v="1.67007E-4"/>
    <n v="7.3251130000000003E-3"/>
    <n v="101981.899"/>
  </r>
  <r>
    <n v="140950"/>
    <x v="14"/>
    <x v="14"/>
    <b v="1"/>
    <n v="1.260001701"/>
    <x v="2"/>
    <x v="3"/>
    <x v="5"/>
    <x v="0"/>
    <x v="2"/>
    <x v="0"/>
    <n v="21.26055556"/>
    <x v="3"/>
    <n v="6.8014200000000001E-4"/>
    <n v="7.85661E-4"/>
    <n v="0"/>
    <n v="0"/>
    <n v="0"/>
    <n v="3.4056580000000002E-3"/>
    <n v="2.135166E-3"/>
    <n v="7.1701600000000001E-4"/>
    <n v="0"/>
    <n v="0"/>
    <n v="0"/>
    <n v="3.9012600000000003E-4"/>
    <n v="2.0745299999999999E-4"/>
    <n v="0"/>
    <n v="0"/>
    <n v="3.4056580000000002E-3"/>
    <n v="2.5252920000000002E-3"/>
    <n v="7.1701600000000001E-4"/>
    <n v="0"/>
    <n v="2.0745299999999999E-4"/>
    <n v="6.8554200000000001E-3"/>
    <n v="94500.127550000005"/>
  </r>
  <r>
    <n v="140953"/>
    <x v="14"/>
    <x v="14"/>
    <b v="1"/>
    <n v="1.1331322109999999"/>
    <x v="2"/>
    <x v="3"/>
    <x v="6"/>
    <x v="0"/>
    <x v="0"/>
    <x v="0"/>
    <n v="21.68049383"/>
    <x v="3"/>
    <n v="7.3777300000000005E-4"/>
    <n v="8.7885000000000003E-4"/>
    <n v="0"/>
    <n v="0"/>
    <n v="0"/>
    <n v="3.848794E-3"/>
    <n v="2.0710519999999999E-3"/>
    <n v="1.07179E-3"/>
    <n v="0"/>
    <n v="1.67007E-4"/>
    <n v="0"/>
    <n v="3.8565300000000002E-4"/>
    <n v="0"/>
    <n v="0"/>
    <n v="0"/>
    <n v="3.848794E-3"/>
    <n v="2.456705E-3"/>
    <n v="1.07179E-3"/>
    <n v="0"/>
    <n v="1.67007E-4"/>
    <n v="7.5443059999999998E-3"/>
    <n v="101981.899"/>
  </r>
  <r>
    <n v="140950"/>
    <x v="15"/>
    <x v="15"/>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5"/>
    <x v="15"/>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16"/>
    <x v="16"/>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6"/>
    <x v="16"/>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17"/>
    <x v="17"/>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7"/>
    <x v="17"/>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18"/>
    <x v="18"/>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18"/>
    <x v="18"/>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19"/>
    <x v="19"/>
    <b v="1"/>
    <n v="1.260001701"/>
    <x v="2"/>
    <x v="3"/>
    <x v="5"/>
    <x v="0"/>
    <x v="2"/>
    <x v="0"/>
    <n v="19.539000000000001"/>
    <x v="3"/>
    <n v="6.0692199999999997E-4"/>
    <n v="7.1951000000000003E-4"/>
    <n v="0"/>
    <n v="0"/>
    <n v="0"/>
    <n v="2.8505459999999998E-3"/>
    <n v="2.135166E-3"/>
    <n v="7.1701600000000001E-4"/>
    <n v="0"/>
    <n v="0"/>
    <n v="0"/>
    <n v="3.9012600000000003E-4"/>
    <n v="2.0745299999999999E-4"/>
    <n v="0"/>
    <n v="0"/>
    <n v="2.8505459999999998E-3"/>
    <n v="2.5252920000000002E-3"/>
    <n v="7.1701600000000001E-4"/>
    <n v="0"/>
    <n v="2.0745299999999999E-4"/>
    <n v="6.3003080000000001E-3"/>
    <n v="94500.127550000005"/>
  </r>
  <r>
    <n v="140953"/>
    <x v="19"/>
    <x v="19"/>
    <b v="1"/>
    <n v="1.1331322109999999"/>
    <x v="2"/>
    <x v="3"/>
    <x v="6"/>
    <x v="0"/>
    <x v="0"/>
    <x v="0"/>
    <n v="20.578549379999998"/>
    <x v="3"/>
    <n v="6.8279300000000001E-4"/>
    <n v="8.3315500000000003E-4"/>
    <n v="0"/>
    <n v="0"/>
    <n v="0"/>
    <n v="3.4653539999999999E-3"/>
    <n v="2.0710519999999999E-3"/>
    <n v="1.07179E-3"/>
    <n v="0"/>
    <n v="1.67007E-4"/>
    <n v="0"/>
    <n v="3.8565300000000002E-4"/>
    <n v="0"/>
    <n v="0"/>
    <n v="0"/>
    <n v="3.4653539999999999E-3"/>
    <n v="2.456705E-3"/>
    <n v="1.07179E-3"/>
    <n v="0"/>
    <n v="1.67007E-4"/>
    <n v="7.1608549999999998E-3"/>
    <n v="101981.899"/>
  </r>
  <r>
    <n v="140950"/>
    <x v="20"/>
    <x v="20"/>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0"/>
    <x v="20"/>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21"/>
    <x v="21"/>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1"/>
    <x v="21"/>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22"/>
    <x v="22"/>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2"/>
    <x v="22"/>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23"/>
    <x v="23"/>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3"/>
    <x v="23"/>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24"/>
    <x v="24"/>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4"/>
    <x v="24"/>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25"/>
    <x v="25"/>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5"/>
    <x v="25"/>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26"/>
    <x v="26"/>
    <b v="1"/>
    <n v="1.260001701"/>
    <x v="2"/>
    <x v="3"/>
    <x v="5"/>
    <x v="0"/>
    <x v="2"/>
    <x v="0"/>
    <n v="26.620185190000001"/>
    <x v="3"/>
    <n v="3.6410300000000001E-4"/>
    <n v="4.3116399999999999E-4"/>
    <n v="3.976785E-3"/>
    <n v="7.2618800000000001E-4"/>
    <n v="0"/>
    <n v="4.3088600000000001E-4"/>
    <n v="2.135166E-3"/>
    <n v="7.1701600000000001E-4"/>
    <n v="0"/>
    <n v="0"/>
    <n v="0"/>
    <n v="3.9012600000000003E-4"/>
    <n v="2.0744099999999999E-4"/>
    <n v="0"/>
    <n v="0"/>
    <n v="5.1338590000000002E-3"/>
    <n v="2.5252920000000002E-3"/>
    <n v="7.1701600000000001E-4"/>
    <n v="0"/>
    <n v="2.0744099999999999E-4"/>
    <n v="8.5836209999999996E-3"/>
    <n v="94500.127550000005"/>
  </r>
  <r>
    <n v="140953"/>
    <x v="26"/>
    <x v="26"/>
    <b v="1"/>
    <n v="1.1331322109999999"/>
    <x v="2"/>
    <x v="3"/>
    <x v="6"/>
    <x v="0"/>
    <x v="0"/>
    <x v="0"/>
    <n v="27.189783949999999"/>
    <x v="3"/>
    <n v="3.7991400000000002E-4"/>
    <n v="4.7561000000000001E-4"/>
    <n v="4.675378E-3"/>
    <n v="6.2551000000000002E-4"/>
    <n v="0"/>
    <n v="4.6501099999999998E-4"/>
    <n v="2.0710519999999999E-3"/>
    <n v="1.07179E-3"/>
    <n v="0"/>
    <n v="1.67007E-4"/>
    <n v="0"/>
    <n v="3.8565300000000002E-4"/>
    <n v="0"/>
    <n v="0"/>
    <n v="0"/>
    <n v="5.7658980000000002E-3"/>
    <n v="2.456705E-3"/>
    <n v="1.07179E-3"/>
    <n v="0"/>
    <n v="1.67007E-4"/>
    <n v="9.4614109999999994E-3"/>
    <n v="101981.899"/>
  </r>
  <r>
    <n v="140950"/>
    <x v="27"/>
    <x v="27"/>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7"/>
    <x v="27"/>
    <b v="1"/>
    <n v="1.1331322109999999"/>
    <x v="2"/>
    <x v="3"/>
    <x v="6"/>
    <x v="0"/>
    <x v="0"/>
    <x v="0"/>
    <n v="20.738734569999998"/>
    <x v="3"/>
    <n v="7.1529500000000002E-4"/>
    <n v="8.39798E-4"/>
    <n v="0"/>
    <n v="0"/>
    <n v="0"/>
    <n v="3.8914319999999998E-3"/>
    <n v="2.0710519999999999E-3"/>
    <n v="7.0145199999999998E-4"/>
    <n v="0"/>
    <n v="1.67007E-4"/>
    <n v="0"/>
    <n v="3.8565300000000002E-4"/>
    <n v="0"/>
    <n v="0"/>
    <n v="0"/>
    <n v="3.8914319999999998E-3"/>
    <n v="2.456705E-3"/>
    <n v="7.0145199999999998E-4"/>
    <n v="0"/>
    <n v="1.67007E-4"/>
    <n v="7.2165959999999996E-3"/>
    <n v="101981.899"/>
  </r>
  <r>
    <n v="140950"/>
    <x v="28"/>
    <x v="28"/>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8"/>
    <x v="28"/>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29"/>
    <x v="29"/>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29"/>
    <x v="29"/>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30"/>
    <x v="30"/>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0"/>
    <x v="30"/>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31"/>
    <x v="31"/>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1"/>
    <x v="31"/>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32"/>
    <x v="32"/>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2"/>
    <x v="32"/>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40950"/>
    <x v="33"/>
    <x v="33"/>
    <b v="1"/>
    <n v="1.260001701"/>
    <x v="2"/>
    <x v="3"/>
    <x v="5"/>
    <x v="0"/>
    <x v="2"/>
    <x v="0"/>
    <n v="20.23885185"/>
    <x v="3"/>
    <n v="6.4355800000000002E-4"/>
    <n v="7.4640299999999998E-4"/>
    <n v="0"/>
    <n v="0"/>
    <n v="0"/>
    <n v="3.076212E-3"/>
    <n v="2.135166E-3"/>
    <n v="7.1701600000000001E-4"/>
    <n v="0"/>
    <n v="0"/>
    <n v="0"/>
    <n v="3.9012600000000003E-4"/>
    <n v="2.0745299999999999E-4"/>
    <n v="0"/>
    <n v="0"/>
    <n v="3.076212E-3"/>
    <n v="2.5252920000000002E-3"/>
    <n v="7.1701600000000001E-4"/>
    <n v="0"/>
    <n v="2.0745299999999999E-4"/>
    <n v="6.5259740000000004E-3"/>
    <n v="94500.127550000005"/>
  </r>
  <r>
    <n v="140953"/>
    <x v="33"/>
    <x v="33"/>
    <b v="1"/>
    <n v="1.1331322109999999"/>
    <x v="2"/>
    <x v="3"/>
    <x v="6"/>
    <x v="0"/>
    <x v="0"/>
    <x v="0"/>
    <n v="20.555030859999999"/>
    <x v="3"/>
    <n v="6.97418E-4"/>
    <n v="8.3217899999999995E-4"/>
    <n v="0"/>
    <n v="0"/>
    <n v="0"/>
    <n v="3.457159E-3"/>
    <n v="2.0710519999999999E-3"/>
    <n v="1.07179E-3"/>
    <n v="0"/>
    <n v="1.67007E-4"/>
    <n v="0"/>
    <n v="3.8565300000000002E-4"/>
    <n v="0"/>
    <n v="0"/>
    <n v="0"/>
    <n v="3.457159E-3"/>
    <n v="2.456705E-3"/>
    <n v="1.07179E-3"/>
    <n v="0"/>
    <n v="1.67007E-4"/>
    <n v="7.1526710000000002E-3"/>
    <n v="101981.899"/>
  </r>
  <r>
    <n v="140950"/>
    <x v="34"/>
    <x v="34"/>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4"/>
    <x v="34"/>
    <b v="1"/>
    <n v="1.1331322109999999"/>
    <x v="2"/>
    <x v="3"/>
    <x v="6"/>
    <x v="0"/>
    <x v="0"/>
    <x v="0"/>
    <n v="20.738765430000001"/>
    <x v="3"/>
    <n v="7.1529500000000002E-4"/>
    <n v="8.39798E-4"/>
    <n v="0"/>
    <n v="0"/>
    <n v="0"/>
    <n v="3.8914319999999998E-3"/>
    <n v="2.0710519999999999E-3"/>
    <n v="7.0145199999999998E-4"/>
    <n v="0"/>
    <n v="1.67007E-4"/>
    <n v="0"/>
    <n v="3.8565300000000002E-4"/>
    <n v="0"/>
    <n v="0"/>
    <n v="0"/>
    <n v="3.8914319999999998E-3"/>
    <n v="2.456705E-3"/>
    <n v="7.0145199999999998E-4"/>
    <n v="0"/>
    <n v="1.67007E-4"/>
    <n v="7.2166069999999999E-3"/>
    <n v="101981.899"/>
  </r>
  <r>
    <n v="140950"/>
    <x v="35"/>
    <x v="35"/>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5"/>
    <x v="35"/>
    <b v="1"/>
    <n v="1.1331322109999999"/>
    <x v="2"/>
    <x v="3"/>
    <x v="6"/>
    <x v="0"/>
    <x v="0"/>
    <x v="0"/>
    <n v="20.738734569999998"/>
    <x v="3"/>
    <n v="7.1529500000000002E-4"/>
    <n v="8.39798E-4"/>
    <n v="0"/>
    <n v="0"/>
    <n v="0"/>
    <n v="3.8914319999999998E-3"/>
    <n v="2.0710519999999999E-3"/>
    <n v="7.0145199999999998E-4"/>
    <n v="0"/>
    <n v="1.67007E-4"/>
    <n v="0"/>
    <n v="3.8565300000000002E-4"/>
    <n v="0"/>
    <n v="0"/>
    <n v="0"/>
    <n v="3.8914319999999998E-3"/>
    <n v="2.456705E-3"/>
    <n v="7.0145199999999998E-4"/>
    <n v="0"/>
    <n v="1.67007E-4"/>
    <n v="7.2165959999999996E-3"/>
    <n v="101981.899"/>
  </r>
  <r>
    <n v="140950"/>
    <x v="36"/>
    <x v="36"/>
    <b v="1"/>
    <n v="1.260001701"/>
    <x v="2"/>
    <x v="3"/>
    <x v="5"/>
    <x v="0"/>
    <x v="2"/>
    <x v="0"/>
    <n v="20.23885185"/>
    <x v="3"/>
    <n v="6.4355800000000002E-4"/>
    <n v="7.4640299999999998E-4"/>
    <n v="0"/>
    <n v="0"/>
    <n v="0"/>
    <n v="3.076212E-3"/>
    <n v="2.135166E-3"/>
    <n v="7.1701600000000001E-4"/>
    <n v="0"/>
    <n v="0"/>
    <n v="0"/>
    <n v="3.9012600000000003E-4"/>
    <n v="2.0745299999999999E-4"/>
    <n v="0"/>
    <n v="0"/>
    <n v="3.076212E-3"/>
    <n v="2.5252920000000002E-3"/>
    <n v="7.1701600000000001E-4"/>
    <n v="0"/>
    <n v="2.0745299999999999E-4"/>
    <n v="6.5259740000000004E-3"/>
    <n v="94500.127550000005"/>
  </r>
  <r>
    <n v="140953"/>
    <x v="36"/>
    <x v="36"/>
    <b v="1"/>
    <n v="1.1331322109999999"/>
    <x v="2"/>
    <x v="3"/>
    <x v="6"/>
    <x v="0"/>
    <x v="0"/>
    <x v="0"/>
    <n v="19.63969136"/>
    <x v="3"/>
    <n v="6.7463799999999997E-4"/>
    <n v="7.9422300000000004E-4"/>
    <n v="0"/>
    <n v="0"/>
    <n v="0"/>
    <n v="3.50899E-3"/>
    <n v="2.0710519999999999E-3"/>
    <n v="7.0145199999999998E-4"/>
    <n v="0"/>
    <n v="1.67007E-4"/>
    <n v="0"/>
    <n v="3.8565300000000002E-4"/>
    <n v="0"/>
    <n v="0"/>
    <n v="0"/>
    <n v="3.50899E-3"/>
    <n v="2.456705E-3"/>
    <n v="7.0145199999999998E-4"/>
    <n v="0"/>
    <n v="1.67007E-4"/>
    <n v="6.8341549999999997E-3"/>
    <n v="101981.899"/>
  </r>
  <r>
    <n v="140950"/>
    <x v="37"/>
    <x v="37"/>
    <b v="1"/>
    <n v="1.260001701"/>
    <x v="2"/>
    <x v="3"/>
    <x v="5"/>
    <x v="0"/>
    <x v="2"/>
    <x v="0"/>
    <n v="20.68959259"/>
    <x v="3"/>
    <n v="6.5390900000000004E-4"/>
    <n v="7.6372300000000001E-4"/>
    <n v="0"/>
    <n v="0"/>
    <n v="0"/>
    <n v="3.2215640000000001E-3"/>
    <n v="2.135166E-3"/>
    <n v="7.1701600000000001E-4"/>
    <n v="0"/>
    <n v="0"/>
    <n v="0"/>
    <n v="3.9012600000000003E-4"/>
    <n v="2.0745299999999999E-4"/>
    <n v="0"/>
    <n v="0"/>
    <n v="3.2215640000000001E-3"/>
    <n v="2.5252920000000002E-3"/>
    <n v="7.1701600000000001E-4"/>
    <n v="0"/>
    <n v="2.0745299999999999E-4"/>
    <n v="6.6713140000000002E-3"/>
    <n v="94500.127550000005"/>
  </r>
  <r>
    <n v="140953"/>
    <x v="37"/>
    <x v="37"/>
    <b v="1"/>
    <n v="1.1331322109999999"/>
    <x v="2"/>
    <x v="3"/>
    <x v="6"/>
    <x v="0"/>
    <x v="0"/>
    <x v="0"/>
    <n v="21.035"/>
    <x v="3"/>
    <n v="7.0581599999999995E-4"/>
    <n v="8.5208300000000001E-4"/>
    <n v="0"/>
    <n v="0"/>
    <n v="0"/>
    <n v="3.624188E-3"/>
    <n v="2.0710519999999999E-3"/>
    <n v="1.07179E-3"/>
    <n v="0"/>
    <n v="1.67007E-4"/>
    <n v="0"/>
    <n v="3.8565300000000002E-4"/>
    <n v="0"/>
    <n v="0"/>
    <n v="0"/>
    <n v="3.624188E-3"/>
    <n v="2.456705E-3"/>
    <n v="1.07179E-3"/>
    <n v="0"/>
    <n v="1.67007E-4"/>
    <n v="7.3196900000000002E-3"/>
    <n v="101981.899"/>
  </r>
  <r>
    <n v="140950"/>
    <x v="38"/>
    <x v="38"/>
    <b v="1"/>
    <n v="1.260001701"/>
    <x v="2"/>
    <x v="3"/>
    <x v="5"/>
    <x v="0"/>
    <x v="2"/>
    <x v="0"/>
    <n v="19.539000000000001"/>
    <x v="3"/>
    <n v="6.0692199999999997E-4"/>
    <n v="7.1951100000000004E-4"/>
    <n v="0"/>
    <n v="0"/>
    <n v="0"/>
    <n v="2.850558E-3"/>
    <n v="2.135166E-3"/>
    <n v="7.1701600000000001E-4"/>
    <n v="0"/>
    <n v="0"/>
    <n v="0"/>
    <n v="3.9012600000000003E-4"/>
    <n v="2.0745299999999999E-4"/>
    <n v="0"/>
    <n v="0"/>
    <n v="2.850558E-3"/>
    <n v="2.5252920000000002E-3"/>
    <n v="7.1701600000000001E-4"/>
    <n v="0"/>
    <n v="2.0745299999999999E-4"/>
    <n v="6.3003080000000001E-3"/>
    <n v="94500.127550000005"/>
  </r>
  <r>
    <n v="140953"/>
    <x v="38"/>
    <x v="38"/>
    <b v="1"/>
    <n v="1.1331322109999999"/>
    <x v="2"/>
    <x v="3"/>
    <x v="6"/>
    <x v="0"/>
    <x v="0"/>
    <x v="0"/>
    <n v="20.578549379999998"/>
    <x v="3"/>
    <n v="6.8279300000000001E-4"/>
    <n v="8.3315500000000003E-4"/>
    <n v="0"/>
    <n v="0"/>
    <n v="0"/>
    <n v="3.4653539999999999E-3"/>
    <n v="2.0710519999999999E-3"/>
    <n v="1.07179E-3"/>
    <n v="0"/>
    <n v="1.67007E-4"/>
    <n v="0"/>
    <n v="3.8565300000000002E-4"/>
    <n v="0"/>
    <n v="0"/>
    <n v="0"/>
    <n v="3.4653539999999999E-3"/>
    <n v="2.456705E-3"/>
    <n v="1.07179E-3"/>
    <n v="0"/>
    <n v="1.67007E-4"/>
    <n v="7.1608549999999998E-3"/>
    <n v="101981.899"/>
  </r>
  <r>
    <n v="140950"/>
    <x v="39"/>
    <x v="39"/>
    <b v="0"/>
    <n v="1.260001701"/>
    <x v="2"/>
    <x v="3"/>
    <x v="5"/>
    <x v="0"/>
    <x v="2"/>
    <x v="0"/>
    <n v="21.255703700000002"/>
    <x v="3"/>
    <n v="6.7997299999999995E-4"/>
    <n v="7.85475E-4"/>
    <n v="0"/>
    <n v="0"/>
    <n v="0"/>
    <n v="3.4040939999999999E-3"/>
    <n v="2.135166E-3"/>
    <n v="7.1701600000000001E-4"/>
    <n v="0"/>
    <n v="0"/>
    <n v="0"/>
    <n v="3.9012600000000003E-4"/>
    <n v="2.0745299999999999E-4"/>
    <n v="0"/>
    <n v="0"/>
    <n v="3.4040939999999999E-3"/>
    <n v="2.5252920000000002E-3"/>
    <n v="7.1701600000000001E-4"/>
    <n v="0"/>
    <n v="2.0745299999999999E-4"/>
    <n v="6.8538549999999998E-3"/>
    <n v="94500.127550000005"/>
  </r>
  <r>
    <n v="140953"/>
    <x v="39"/>
    <x v="39"/>
    <b v="0"/>
    <n v="1.1331322109999999"/>
    <x v="2"/>
    <x v="3"/>
    <x v="6"/>
    <x v="0"/>
    <x v="0"/>
    <x v="0"/>
    <n v="21.686604939999999"/>
    <x v="3"/>
    <n v="7.3798099999999997E-4"/>
    <n v="8.79103E-4"/>
    <n v="0"/>
    <n v="0"/>
    <n v="0"/>
    <n v="3.8509199999999999E-3"/>
    <n v="2.0710519999999999E-3"/>
    <n v="1.07179E-3"/>
    <n v="0"/>
    <n v="1.67007E-4"/>
    <n v="0"/>
    <n v="3.8565300000000002E-4"/>
    <n v="0"/>
    <n v="0"/>
    <n v="0"/>
    <n v="3.8509199999999999E-3"/>
    <n v="2.456705E-3"/>
    <n v="1.07179E-3"/>
    <n v="0"/>
    <n v="1.67007E-4"/>
    <n v="7.546433E-3"/>
    <n v="101981.899"/>
  </r>
  <r>
    <n v="118039"/>
    <x v="1"/>
    <x v="1"/>
    <b v="1"/>
    <n v="0.45306584500000002"/>
    <x v="2"/>
    <x v="4"/>
    <x v="14"/>
    <x v="0"/>
    <x v="0"/>
    <x v="0"/>
    <n v="36.73486458"/>
    <x v="0"/>
    <n v="3.8975989999999999E-3"/>
    <n v="4.4056149999999999E-3"/>
    <n v="0"/>
    <n v="0"/>
    <n v="0"/>
    <n v="1.2352914E-2"/>
    <n v="7.8316849999999997E-3"/>
    <n v="5.16198E-3"/>
    <n v="6.2129000000000001E-5"/>
    <n v="7.62201E-4"/>
    <n v="1.7656536E-2"/>
    <n v="2.7816800000000002E-4"/>
    <n v="1.325854E-3"/>
    <n v="0"/>
    <n v="0"/>
    <n v="3.000945E-2"/>
    <n v="8.1098530000000002E-3"/>
    <n v="5.16198E-3"/>
    <n v="6.2129000000000001E-5"/>
    <n v="2.0880550000000001E-3"/>
    <n v="4.5431472000000001E-2"/>
    <n v="362452.67599999998"/>
  </r>
  <r>
    <n v="142150"/>
    <x v="1"/>
    <x v="1"/>
    <b v="1"/>
    <n v="1.1045469450000001"/>
    <x v="2"/>
    <x v="4"/>
    <x v="4"/>
    <x v="2"/>
    <x v="0"/>
    <x v="0"/>
    <n v="27.838488890000001"/>
    <x v="4"/>
    <n v="1.1955550000000001E-3"/>
    <n v="1.4536569999999999E-3"/>
    <n v="0"/>
    <n v="0"/>
    <n v="0"/>
    <n v="6.8338100000000001E-3"/>
    <n v="2.7729149999999999E-3"/>
    <n v="1.4219110000000001E-3"/>
    <n v="0"/>
    <n v="0"/>
    <n v="1.293403E-3"/>
    <n v="5.1732999999999998E-4"/>
    <n v="2.7559900000000002E-4"/>
    <n v="0"/>
    <n v="0"/>
    <n v="8.1272140000000007E-3"/>
    <n v="3.2902449999999998E-3"/>
    <n v="1.4219110000000001E-3"/>
    <n v="0"/>
    <n v="2.7559900000000002E-4"/>
    <n v="1.3114957999999999E-2"/>
    <n v="138068.3682"/>
  </r>
  <r>
    <n v="118039"/>
    <x v="2"/>
    <x v="2"/>
    <b v="1"/>
    <n v="0.45306584500000002"/>
    <x v="2"/>
    <x v="4"/>
    <x v="14"/>
    <x v="0"/>
    <x v="0"/>
    <x v="0"/>
    <n v="36.337593750000003"/>
    <x v="0"/>
    <n v="3.86944E-3"/>
    <n v="4.3630429999999996E-3"/>
    <n v="0"/>
    <n v="0"/>
    <n v="0"/>
    <n v="1.2166965E-2"/>
    <n v="7.8316849999999997E-3"/>
    <n v="5.16198E-3"/>
    <n v="6.1944299999999996E-5"/>
    <n v="7.62201E-4"/>
    <n v="1.7351353E-2"/>
    <n v="2.7816800000000002E-4"/>
    <n v="1.325854E-3"/>
    <n v="0"/>
    <n v="0"/>
    <n v="2.9518318000000002E-2"/>
    <n v="8.1098530000000002E-3"/>
    <n v="5.16198E-3"/>
    <n v="6.1944299999999996E-5"/>
    <n v="2.0880550000000001E-3"/>
    <n v="4.4940150999999998E-2"/>
    <n v="362452.67599999998"/>
  </r>
  <r>
    <n v="142150"/>
    <x v="2"/>
    <x v="2"/>
    <b v="1"/>
    <n v="1.1045469450000001"/>
    <x v="2"/>
    <x v="4"/>
    <x v="4"/>
    <x v="2"/>
    <x v="0"/>
    <x v="0"/>
    <n v="27.125444439999999"/>
    <x v="4"/>
    <n v="1.1747960000000001E-3"/>
    <n v="1.4261149999999999E-3"/>
    <n v="0"/>
    <n v="0"/>
    <n v="0"/>
    <n v="6.7364369999999996E-3"/>
    <n v="2.7729149999999999E-3"/>
    <n v="1.4219110000000001E-3"/>
    <n v="0"/>
    <n v="0"/>
    <n v="1.0548549999999999E-3"/>
    <n v="5.1732999999999998E-4"/>
    <n v="2.7559900000000002E-4"/>
    <n v="0"/>
    <n v="0"/>
    <n v="7.791292E-3"/>
    <n v="3.2902449999999998E-3"/>
    <n v="1.4219110000000001E-3"/>
    <n v="0"/>
    <n v="2.7559900000000002E-4"/>
    <n v="1.2779036000000001E-2"/>
    <n v="138068.3682"/>
  </r>
  <r>
    <n v="118039"/>
    <x v="3"/>
    <x v="3"/>
    <b v="1"/>
    <n v="0.45306584500000002"/>
    <x v="2"/>
    <x v="4"/>
    <x v="14"/>
    <x v="0"/>
    <x v="0"/>
    <x v="0"/>
    <n v="36.788628469999999"/>
    <x v="0"/>
    <n v="3.9024009999999998E-3"/>
    <n v="4.4098519999999997E-3"/>
    <n v="0"/>
    <n v="0"/>
    <n v="0"/>
    <n v="1.2348975999999999E-2"/>
    <n v="7.8316849999999997E-3"/>
    <n v="5.16198E-3"/>
    <n v="6.2129000000000001E-5"/>
    <n v="7.62201E-4"/>
    <n v="1.7726970000000002E-2"/>
    <n v="2.7816800000000002E-4"/>
    <n v="1.325854E-3"/>
    <n v="0"/>
    <n v="0"/>
    <n v="3.0075945999999999E-2"/>
    <n v="8.1098530000000002E-3"/>
    <n v="5.16198E-3"/>
    <n v="6.2129000000000001E-5"/>
    <n v="2.0880550000000001E-3"/>
    <n v="4.5497963000000002E-2"/>
    <n v="362452.67599999998"/>
  </r>
  <r>
    <n v="142150"/>
    <x v="3"/>
    <x v="3"/>
    <b v="1"/>
    <n v="1.1045469450000001"/>
    <x v="2"/>
    <x v="4"/>
    <x v="4"/>
    <x v="2"/>
    <x v="0"/>
    <x v="0"/>
    <n v="28.048666669999999"/>
    <x v="4"/>
    <n v="1.202357E-3"/>
    <n v="1.4615400000000001E-3"/>
    <n v="0"/>
    <n v="0"/>
    <n v="0"/>
    <n v="6.8580150000000003E-3"/>
    <n v="2.7729149999999999E-3"/>
    <n v="1.4219110000000001E-3"/>
    <n v="0"/>
    <n v="0"/>
    <n v="1.3682049999999999E-3"/>
    <n v="5.1732999999999998E-4"/>
    <n v="2.7559900000000002E-4"/>
    <n v="0"/>
    <n v="0"/>
    <n v="8.2262199999999994E-3"/>
    <n v="3.2902449999999998E-3"/>
    <n v="1.4219110000000001E-3"/>
    <n v="0"/>
    <n v="2.7559900000000002E-4"/>
    <n v="1.3213974E-2"/>
    <n v="138068.3682"/>
  </r>
  <r>
    <n v="118039"/>
    <x v="4"/>
    <x v="4"/>
    <b v="1"/>
    <n v="0.45306584500000002"/>
    <x v="2"/>
    <x v="4"/>
    <x v="14"/>
    <x v="0"/>
    <x v="0"/>
    <x v="0"/>
    <n v="36.896024310000001"/>
    <x v="0"/>
    <n v="3.9112879999999997E-3"/>
    <n v="4.4182900000000001E-3"/>
    <n v="0"/>
    <n v="0"/>
    <n v="0"/>
    <n v="1.2340657999999999E-2"/>
    <n v="7.8316849999999997E-3"/>
    <n v="5.16198E-3"/>
    <n v="6.2129000000000001E-5"/>
    <n v="7.62201E-4"/>
    <n v="1.7868103999999999E-2"/>
    <n v="2.7816800000000002E-4"/>
    <n v="1.325854E-3"/>
    <n v="0"/>
    <n v="0"/>
    <n v="3.0208763E-2"/>
    <n v="8.1098530000000002E-3"/>
    <n v="5.16198E-3"/>
    <n v="6.2129000000000001E-5"/>
    <n v="2.0880550000000001E-3"/>
    <n v="4.5630784000000001E-2"/>
    <n v="362452.67599999998"/>
  </r>
  <r>
    <n v="142150"/>
    <x v="4"/>
    <x v="4"/>
    <b v="1"/>
    <n v="1.1045469450000001"/>
    <x v="2"/>
    <x v="4"/>
    <x v="4"/>
    <x v="2"/>
    <x v="0"/>
    <x v="0"/>
    <n v="28.046155559999999"/>
    <x v="4"/>
    <n v="1.202175E-3"/>
    <n v="1.4610879999999999E-3"/>
    <n v="0"/>
    <n v="0"/>
    <n v="0"/>
    <n v="6.8508859999999996E-3"/>
    <n v="2.7729149999999999E-3"/>
    <n v="1.4219110000000001E-3"/>
    <n v="0"/>
    <n v="0"/>
    <n v="1.3741510000000001E-3"/>
    <n v="5.1732999999999998E-4"/>
    <n v="2.7559900000000002E-4"/>
    <n v="0"/>
    <n v="0"/>
    <n v="8.2250369999999993E-3"/>
    <n v="3.2902449999999998E-3"/>
    <n v="1.4219110000000001E-3"/>
    <n v="0"/>
    <n v="2.7559900000000002E-4"/>
    <n v="1.3212791E-2"/>
    <n v="138068.3682"/>
  </r>
  <r>
    <n v="118039"/>
    <x v="5"/>
    <x v="5"/>
    <b v="1"/>
    <n v="0.45306584500000002"/>
    <x v="2"/>
    <x v="4"/>
    <x v="14"/>
    <x v="0"/>
    <x v="0"/>
    <x v="0"/>
    <n v="36.831194439999997"/>
    <x v="0"/>
    <n v="3.905894E-3"/>
    <n v="4.4121489999999998E-3"/>
    <n v="0"/>
    <n v="0"/>
    <n v="0"/>
    <n v="1.2325684E-2"/>
    <n v="7.8316849999999997E-3"/>
    <n v="5.16198E-3"/>
    <n v="6.2129000000000001E-5"/>
    <n v="7.62201E-4"/>
    <n v="1.78029E-2"/>
    <n v="2.7816800000000002E-4"/>
    <n v="1.325854E-3"/>
    <n v="0"/>
    <n v="0"/>
    <n v="3.0128584999999999E-2"/>
    <n v="8.1098530000000002E-3"/>
    <n v="5.16198E-3"/>
    <n v="6.2129000000000001E-5"/>
    <n v="2.0880550000000001E-3"/>
    <n v="4.5550606E-2"/>
    <n v="362452.67599999998"/>
  </r>
  <r>
    <n v="142150"/>
    <x v="5"/>
    <x v="5"/>
    <b v="1"/>
    <n v="1.1045469450000001"/>
    <x v="2"/>
    <x v="4"/>
    <x v="4"/>
    <x v="2"/>
    <x v="0"/>
    <x v="0"/>
    <n v="28.041599999999999"/>
    <x v="4"/>
    <n v="1.2021449999999999E-3"/>
    <n v="1.4613149999999999E-3"/>
    <n v="0"/>
    <n v="0"/>
    <n v="0"/>
    <n v="6.8579629999999999E-3"/>
    <n v="2.7729149999999999E-3"/>
    <n v="1.4219110000000001E-3"/>
    <n v="0"/>
    <n v="0"/>
    <n v="1.3649280000000001E-3"/>
    <n v="5.1732999999999998E-4"/>
    <n v="2.7559900000000002E-4"/>
    <n v="0"/>
    <n v="0"/>
    <n v="8.2228909999999995E-3"/>
    <n v="3.2902449999999998E-3"/>
    <n v="1.4219110000000001E-3"/>
    <n v="0"/>
    <n v="2.7559900000000002E-4"/>
    <n v="1.3210645E-2"/>
    <n v="138068.3682"/>
  </r>
  <r>
    <n v="118039"/>
    <x v="6"/>
    <x v="6"/>
    <b v="1"/>
    <n v="0.45306584500000002"/>
    <x v="2"/>
    <x v="4"/>
    <x v="14"/>
    <x v="0"/>
    <x v="0"/>
    <x v="0"/>
    <n v="25.928892359999999"/>
    <x v="0"/>
    <n v="3.2262409999999999E-3"/>
    <n v="3.7374209999999999E-3"/>
    <n v="0"/>
    <n v="0"/>
    <n v="0"/>
    <n v="1.6645277999999999E-2"/>
    <n v="7.8316849999999997E-3"/>
    <n v="5.16198E-3"/>
    <n v="6.2133300000000004E-5"/>
    <n v="7.62201E-4"/>
    <n v="0"/>
    <n v="2.7816800000000002E-4"/>
    <n v="1.325854E-3"/>
    <n v="0"/>
    <n v="0"/>
    <n v="1.6645277999999999E-2"/>
    <n v="8.1098530000000002E-3"/>
    <n v="5.16198E-3"/>
    <n v="6.2133300000000004E-5"/>
    <n v="2.0880550000000001E-3"/>
    <n v="3.2067295000000003E-2"/>
    <n v="362452.67599999998"/>
  </r>
  <r>
    <n v="142150"/>
    <x v="6"/>
    <x v="6"/>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7"/>
    <x v="7"/>
    <b v="1"/>
    <n v="0.45306584500000002"/>
    <x v="2"/>
    <x v="4"/>
    <x v="14"/>
    <x v="0"/>
    <x v="0"/>
    <x v="0"/>
    <n v="25.931000000000001"/>
    <x v="0"/>
    <n v="3.2257599999999998E-3"/>
    <n v="3.737073E-3"/>
    <n v="0"/>
    <n v="0"/>
    <n v="0"/>
    <n v="1.6635292999999999E-2"/>
    <n v="7.8316849999999997E-3"/>
    <n v="5.16198E-3"/>
    <n v="6.2133300000000004E-5"/>
    <n v="7.62201E-4"/>
    <n v="1.25907E-5"/>
    <n v="2.7816800000000002E-4"/>
    <n v="1.325854E-3"/>
    <n v="0"/>
    <n v="0"/>
    <n v="1.6647884000000002E-2"/>
    <n v="8.1098530000000002E-3"/>
    <n v="5.16198E-3"/>
    <n v="6.2133300000000004E-5"/>
    <n v="2.0880550000000001E-3"/>
    <n v="3.2069900999999998E-2"/>
    <n v="362452.67599999998"/>
  </r>
  <r>
    <n v="142150"/>
    <x v="7"/>
    <x v="7"/>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8"/>
    <x v="8"/>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8"/>
    <x v="8"/>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9"/>
    <x v="9"/>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9"/>
    <x v="9"/>
    <b v="1"/>
    <n v="1.1045469450000001"/>
    <x v="2"/>
    <x v="4"/>
    <x v="4"/>
    <x v="2"/>
    <x v="0"/>
    <x v="0"/>
    <n v="19.868266670000001"/>
    <x v="4"/>
    <n v="8.6884099999999997E-4"/>
    <n v="1.0681550000000001E-3"/>
    <n v="0"/>
    <n v="0"/>
    <n v="0"/>
    <n v="4.2623519999999996E-3"/>
    <n v="2.7729149999999999E-3"/>
    <n v="1.4219110000000001E-3"/>
    <n v="0"/>
    <n v="0"/>
    <n v="1.09999E-4"/>
    <n v="5.1732999999999998E-4"/>
    <n v="2.7560900000000001E-4"/>
    <n v="0"/>
    <n v="0"/>
    <n v="4.372351E-3"/>
    <n v="3.2902449999999998E-3"/>
    <n v="1.4219110000000001E-3"/>
    <n v="0"/>
    <n v="2.7560900000000001E-4"/>
    <n v="9.3601159999999999E-3"/>
    <n v="138068.3682"/>
  </r>
  <r>
    <n v="118039"/>
    <x v="10"/>
    <x v="10"/>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0"/>
    <x v="10"/>
    <b v="1"/>
    <n v="1.1045469450000001"/>
    <x v="2"/>
    <x v="4"/>
    <x v="4"/>
    <x v="2"/>
    <x v="0"/>
    <x v="0"/>
    <n v="19.82102222"/>
    <x v="4"/>
    <n v="8.7323499999999998E-4"/>
    <n v="1.071261E-3"/>
    <n v="0"/>
    <n v="0"/>
    <n v="0"/>
    <n v="4.3500930000000002E-3"/>
    <n v="2.7729149999999999E-3"/>
    <n v="1.4219110000000001E-3"/>
    <n v="0"/>
    <n v="0"/>
    <n v="0"/>
    <n v="5.1732999999999998E-4"/>
    <n v="2.7560900000000001E-4"/>
    <n v="0"/>
    <n v="0"/>
    <n v="4.3500930000000002E-3"/>
    <n v="3.2902449999999998E-3"/>
    <n v="1.4219110000000001E-3"/>
    <n v="0"/>
    <n v="2.7560900000000001E-4"/>
    <n v="9.3378590000000004E-3"/>
    <n v="138068.3682"/>
  </r>
  <r>
    <n v="118039"/>
    <x v="11"/>
    <x v="11"/>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1"/>
    <x v="11"/>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12"/>
    <x v="12"/>
    <b v="1"/>
    <n v="0.45306584500000002"/>
    <x v="2"/>
    <x v="4"/>
    <x v="14"/>
    <x v="0"/>
    <x v="0"/>
    <x v="0"/>
    <n v="36.730864580000002"/>
    <x v="0"/>
    <n v="3.9082500000000003E-3"/>
    <n v="4.412633E-3"/>
    <n v="0"/>
    <n v="0"/>
    <n v="0"/>
    <n v="1.2493258E-2"/>
    <n v="7.8316849999999997E-3"/>
    <n v="5.16198E-3"/>
    <n v="6.2137600000000006E-5"/>
    <n v="7.62201E-4"/>
    <n v="1.7511240000000001E-2"/>
    <n v="2.7816800000000002E-4"/>
    <n v="1.325854E-3"/>
    <n v="0"/>
    <n v="0"/>
    <n v="3.0004499E-2"/>
    <n v="8.1098530000000002E-3"/>
    <n v="5.16198E-3"/>
    <n v="6.2137600000000006E-5"/>
    <n v="2.0880550000000001E-3"/>
    <n v="4.5426525000000002E-2"/>
    <n v="362452.67599999998"/>
  </r>
  <r>
    <n v="142150"/>
    <x v="12"/>
    <x v="12"/>
    <b v="1"/>
    <n v="1.1045469450000001"/>
    <x v="2"/>
    <x v="4"/>
    <x v="4"/>
    <x v="2"/>
    <x v="0"/>
    <x v="0"/>
    <n v="27.140333330000001"/>
    <x v="4"/>
    <n v="1.1741340000000001E-3"/>
    <n v="1.4335800000000001E-3"/>
    <n v="0"/>
    <n v="0"/>
    <n v="0"/>
    <n v="6.8700749999999998E-3"/>
    <n v="2.7729149999999999E-3"/>
    <n v="1.4219110000000001E-3"/>
    <n v="0"/>
    <n v="0"/>
    <n v="9.2823099999999996E-4"/>
    <n v="5.1732999999999998E-4"/>
    <n v="2.7559900000000002E-4"/>
    <n v="0"/>
    <n v="0"/>
    <n v="7.7983059999999996E-3"/>
    <n v="3.2902449999999998E-3"/>
    <n v="1.4219110000000001E-3"/>
    <n v="0"/>
    <n v="2.7559900000000002E-4"/>
    <n v="1.2786051E-2"/>
    <n v="138068.3682"/>
  </r>
  <r>
    <n v="118039"/>
    <x v="13"/>
    <x v="13"/>
    <b v="1"/>
    <n v="0.45306584500000002"/>
    <x v="2"/>
    <x v="4"/>
    <x v="14"/>
    <x v="0"/>
    <x v="0"/>
    <x v="0"/>
    <n v="36.378371530000003"/>
    <x v="0"/>
    <n v="3.8865950000000001E-3"/>
    <n v="4.3915220000000001E-3"/>
    <n v="0"/>
    <n v="0"/>
    <n v="0"/>
    <n v="1.2646374E-2"/>
    <n v="7.8316849999999997E-3"/>
    <n v="5.16198E-3"/>
    <n v="6.2133300000000004E-5"/>
    <n v="7.62201E-4"/>
    <n v="1.6922183E-2"/>
    <n v="2.7816800000000002E-4"/>
    <n v="1.325854E-3"/>
    <n v="0"/>
    <n v="0"/>
    <n v="2.9568555999999999E-2"/>
    <n v="8.1098530000000002E-3"/>
    <n v="5.16198E-3"/>
    <n v="6.2133300000000004E-5"/>
    <n v="2.0880550000000001E-3"/>
    <n v="4.4990582000000001E-2"/>
    <n v="362452.67599999998"/>
  </r>
  <r>
    <n v="142150"/>
    <x v="13"/>
    <x v="13"/>
    <b v="1"/>
    <n v="1.1045469450000001"/>
    <x v="2"/>
    <x v="4"/>
    <x v="4"/>
    <x v="2"/>
    <x v="0"/>
    <x v="0"/>
    <n v="26.582511109999999"/>
    <x v="4"/>
    <n v="1.1636859999999999E-3"/>
    <n v="1.417616E-3"/>
    <n v="0"/>
    <n v="0"/>
    <n v="0"/>
    <n v="6.9005400000000001E-3"/>
    <n v="2.7729149999999999E-3"/>
    <n v="1.4219110000000001E-3"/>
    <n v="0"/>
    <n v="0"/>
    <n v="6.3495999999999995E-4"/>
    <n v="5.1732999999999998E-4"/>
    <n v="2.7559900000000002E-4"/>
    <n v="0"/>
    <n v="0"/>
    <n v="7.535501E-3"/>
    <n v="3.2902449999999998E-3"/>
    <n v="1.4219110000000001E-3"/>
    <n v="0"/>
    <n v="2.7559900000000002E-4"/>
    <n v="1.2523256E-2"/>
    <n v="138068.3682"/>
  </r>
  <r>
    <n v="118039"/>
    <x v="14"/>
    <x v="14"/>
    <b v="1"/>
    <n v="0.45306584500000002"/>
    <x v="2"/>
    <x v="4"/>
    <x v="14"/>
    <x v="0"/>
    <x v="0"/>
    <x v="0"/>
    <n v="36.795819440000002"/>
    <x v="0"/>
    <n v="3.9008010000000002E-3"/>
    <n v="4.4099719999999999E-3"/>
    <n v="0"/>
    <n v="0"/>
    <n v="0"/>
    <n v="1.2339920000000001E-2"/>
    <n v="7.8316849999999997E-3"/>
    <n v="5.16198E-3"/>
    <n v="6.2129000000000001E-5"/>
    <n v="7.62201E-4"/>
    <n v="1.7744915E-2"/>
    <n v="2.7816800000000002E-4"/>
    <n v="1.325854E-3"/>
    <n v="0"/>
    <n v="0"/>
    <n v="3.0084835000000001E-2"/>
    <n v="8.1098530000000002E-3"/>
    <n v="5.16198E-3"/>
    <n v="6.2129000000000001E-5"/>
    <n v="2.0880550000000001E-3"/>
    <n v="4.5506856999999998E-2"/>
    <n v="362452.67599999998"/>
  </r>
  <r>
    <n v="142150"/>
    <x v="14"/>
    <x v="14"/>
    <b v="1"/>
    <n v="1.1045469450000001"/>
    <x v="2"/>
    <x v="4"/>
    <x v="4"/>
    <x v="2"/>
    <x v="0"/>
    <x v="0"/>
    <n v="27.844333330000001"/>
    <x v="4"/>
    <n v="1.1953070000000001E-3"/>
    <n v="1.448885E-3"/>
    <n v="0"/>
    <n v="0"/>
    <n v="0"/>
    <n v="6.7391489999999998E-3"/>
    <n v="2.7729149999999999E-3"/>
    <n v="1.4219110000000001E-3"/>
    <n v="0"/>
    <n v="0"/>
    <n v="1.390807E-3"/>
    <n v="5.1732999999999998E-4"/>
    <n v="2.7560900000000001E-4"/>
    <n v="0"/>
    <n v="0"/>
    <n v="8.1299560000000007E-3"/>
    <n v="3.2902449999999998E-3"/>
    <n v="1.4219110000000001E-3"/>
    <n v="0"/>
    <n v="2.7560900000000001E-4"/>
    <n v="1.3117711000000001E-2"/>
    <n v="138068.3682"/>
  </r>
  <r>
    <n v="118039"/>
    <x v="15"/>
    <x v="15"/>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5"/>
    <x v="15"/>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16"/>
    <x v="16"/>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6"/>
    <x v="16"/>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17"/>
    <x v="17"/>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7"/>
    <x v="17"/>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18"/>
    <x v="18"/>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8"/>
    <x v="18"/>
    <b v="1"/>
    <n v="1.1045469450000001"/>
    <x v="2"/>
    <x v="4"/>
    <x v="4"/>
    <x v="2"/>
    <x v="0"/>
    <x v="0"/>
    <n v="21.531288889999999"/>
    <x v="4"/>
    <n v="8.73794E-4"/>
    <n v="1.098669E-3"/>
    <n v="0"/>
    <n v="0"/>
    <n v="0"/>
    <n v="3.8453369999999999E-3"/>
    <n v="2.7729149999999999E-3"/>
    <n v="1.4219110000000001E-3"/>
    <n v="0"/>
    <n v="0"/>
    <n v="1.310468E-3"/>
    <n v="5.1732999999999998E-4"/>
    <n v="2.7560900000000001E-4"/>
    <n v="0"/>
    <n v="0"/>
    <n v="5.1558050000000003E-3"/>
    <n v="3.2902449999999998E-3"/>
    <n v="1.4219110000000001E-3"/>
    <n v="0"/>
    <n v="2.7560900000000001E-4"/>
    <n v="1.0143579999999999E-2"/>
    <n v="138068.3682"/>
  </r>
  <r>
    <n v="118039"/>
    <x v="19"/>
    <x v="19"/>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19"/>
    <x v="19"/>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20"/>
    <x v="20"/>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0"/>
    <x v="20"/>
    <b v="1"/>
    <n v="1.1045469450000001"/>
    <x v="2"/>
    <x v="4"/>
    <x v="4"/>
    <x v="2"/>
    <x v="0"/>
    <x v="0"/>
    <n v="16.34551111"/>
    <x v="4"/>
    <n v="7.0115200000000003E-4"/>
    <n v="8.7614300000000002E-4"/>
    <n v="0"/>
    <n v="0"/>
    <n v="0"/>
    <n v="2.7127599999999998E-3"/>
    <n v="2.7729149999999999E-3"/>
    <n v="1.4219110000000001E-3"/>
    <n v="0"/>
    <n v="0"/>
    <n v="0"/>
    <n v="5.1732999999999998E-4"/>
    <n v="2.7559900000000002E-4"/>
    <n v="0"/>
    <n v="0"/>
    <n v="2.7127599999999998E-3"/>
    <n v="3.2902449999999998E-3"/>
    <n v="1.4219110000000001E-3"/>
    <n v="0"/>
    <n v="2.7559900000000002E-4"/>
    <n v="7.7005149999999998E-3"/>
    <n v="138068.3682"/>
  </r>
  <r>
    <n v="118039"/>
    <x v="21"/>
    <x v="21"/>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1"/>
    <x v="21"/>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22"/>
    <x v="22"/>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2"/>
    <x v="22"/>
    <b v="1"/>
    <n v="1.1045469450000001"/>
    <x v="2"/>
    <x v="4"/>
    <x v="4"/>
    <x v="2"/>
    <x v="0"/>
    <x v="0"/>
    <n v="21.496044439999999"/>
    <x v="4"/>
    <n v="9.5235700000000003E-4"/>
    <n v="1.1652990000000001E-3"/>
    <n v="0"/>
    <n v="0"/>
    <n v="0"/>
    <n v="5.1392110000000003E-3"/>
    <n v="2.7729149999999999E-3"/>
    <n v="1.4219110000000001E-3"/>
    <n v="0"/>
    <n v="0"/>
    <n v="0"/>
    <n v="5.1732999999999998E-4"/>
    <n v="2.7560900000000001E-4"/>
    <n v="0"/>
    <n v="0"/>
    <n v="5.1392110000000003E-3"/>
    <n v="3.2902449999999998E-3"/>
    <n v="1.4219110000000001E-3"/>
    <n v="0"/>
    <n v="2.7560900000000001E-4"/>
    <n v="1.0126975999999999E-2"/>
    <n v="138068.3682"/>
  </r>
  <r>
    <n v="118039"/>
    <x v="23"/>
    <x v="23"/>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3"/>
    <x v="23"/>
    <b v="1"/>
    <n v="1.1045469450000001"/>
    <x v="2"/>
    <x v="4"/>
    <x v="4"/>
    <x v="2"/>
    <x v="0"/>
    <x v="0"/>
    <n v="21.004977780000001"/>
    <x v="4"/>
    <n v="9.3369600000000003E-4"/>
    <n v="1.13773E-3"/>
    <n v="0"/>
    <n v="0"/>
    <n v="0"/>
    <n v="4.907865E-3"/>
    <n v="2.7729149999999999E-3"/>
    <n v="1.4219110000000001E-3"/>
    <n v="0"/>
    <n v="0"/>
    <n v="0"/>
    <n v="5.1732999999999998E-4"/>
    <n v="2.7559900000000002E-4"/>
    <n v="0"/>
    <n v="0"/>
    <n v="4.907865E-3"/>
    <n v="3.2902449999999998E-3"/>
    <n v="1.4219110000000001E-3"/>
    <n v="0"/>
    <n v="2.7559900000000002E-4"/>
    <n v="9.8956300000000007E-3"/>
    <n v="138068.3682"/>
  </r>
  <r>
    <n v="118039"/>
    <x v="24"/>
    <x v="24"/>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4"/>
    <x v="24"/>
    <b v="1"/>
    <n v="1.1045469450000001"/>
    <x v="2"/>
    <x v="4"/>
    <x v="4"/>
    <x v="2"/>
    <x v="0"/>
    <x v="0"/>
    <n v="21.98126667"/>
    <x v="4"/>
    <n v="9.8478999999999993E-4"/>
    <n v="1.19254E-3"/>
    <n v="0"/>
    <n v="0"/>
    <n v="0"/>
    <n v="5.3678040000000003E-3"/>
    <n v="2.7729149999999999E-3"/>
    <n v="1.4219110000000001E-3"/>
    <n v="0"/>
    <n v="0"/>
    <n v="0"/>
    <n v="5.1732999999999998E-4"/>
    <n v="2.7560900000000001E-4"/>
    <n v="0"/>
    <n v="0"/>
    <n v="5.3678040000000003E-3"/>
    <n v="3.2902449999999998E-3"/>
    <n v="1.4219110000000001E-3"/>
    <n v="0"/>
    <n v="2.7560900000000001E-4"/>
    <n v="1.0355569E-2"/>
    <n v="138068.3682"/>
  </r>
  <r>
    <n v="118039"/>
    <x v="25"/>
    <x v="25"/>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5"/>
    <x v="25"/>
    <b v="1"/>
    <n v="1.1045469450000001"/>
    <x v="2"/>
    <x v="4"/>
    <x v="4"/>
    <x v="2"/>
    <x v="0"/>
    <x v="0"/>
    <n v="19.872888889999999"/>
    <x v="4"/>
    <n v="8.7610100000000001E-4"/>
    <n v="1.0741730000000001E-3"/>
    <n v="0"/>
    <n v="0"/>
    <n v="0"/>
    <n v="4.3745279999999999E-3"/>
    <n v="2.7729149999999999E-3"/>
    <n v="1.4219110000000001E-3"/>
    <n v="0"/>
    <n v="0"/>
    <n v="0"/>
    <n v="5.1732999999999998E-4"/>
    <n v="2.7560900000000001E-4"/>
    <n v="0"/>
    <n v="0"/>
    <n v="4.3745279999999999E-3"/>
    <n v="3.2902449999999998E-3"/>
    <n v="1.4219110000000001E-3"/>
    <n v="0"/>
    <n v="2.7560900000000001E-4"/>
    <n v="9.3622930000000007E-3"/>
    <n v="138068.3682"/>
  </r>
  <r>
    <n v="118039"/>
    <x v="26"/>
    <x v="26"/>
    <b v="1"/>
    <n v="0.45306584500000002"/>
    <x v="2"/>
    <x v="4"/>
    <x v="14"/>
    <x v="0"/>
    <x v="0"/>
    <x v="0"/>
    <n v="32.817607639999999"/>
    <x v="0"/>
    <n v="1.473041E-3"/>
    <n v="1.808088E-3"/>
    <n v="2.0574933E-2"/>
    <n v="4.1346320000000001E-3"/>
    <n v="0"/>
    <n v="4.5333E-4"/>
    <n v="7.8316849999999997E-3"/>
    <n v="5.16198E-3"/>
    <n v="6.4065699999999999E-5"/>
    <n v="7.62201E-4"/>
    <n v="0"/>
    <n v="2.7816800000000002E-4"/>
    <n v="1.325854E-3"/>
    <n v="0"/>
    <n v="0"/>
    <n v="2.5162894000000002E-2"/>
    <n v="8.1098530000000002E-3"/>
    <n v="5.16198E-3"/>
    <n v="6.4065699999999999E-5"/>
    <n v="2.0880550000000001E-3"/>
    <n v="4.0586843999999997E-2"/>
    <n v="362452.67599999998"/>
  </r>
  <r>
    <n v="142150"/>
    <x v="26"/>
    <x v="26"/>
    <b v="1"/>
    <n v="1.1045469450000001"/>
    <x v="2"/>
    <x v="4"/>
    <x v="4"/>
    <x v="2"/>
    <x v="0"/>
    <x v="0"/>
    <n v="25.328511110000001"/>
    <x v="4"/>
    <n v="5.0674300000000004E-4"/>
    <n v="6.27891E-4"/>
    <n v="5.4153120000000003E-3"/>
    <n v="8.9986000000000005E-4"/>
    <n v="0"/>
    <n v="6.2955800000000001E-4"/>
    <n v="2.7729149999999999E-3"/>
    <n v="1.4219110000000001E-3"/>
    <n v="0"/>
    <n v="0"/>
    <n v="0"/>
    <n v="5.1732999999999998E-4"/>
    <n v="2.7559900000000002E-4"/>
    <n v="0"/>
    <n v="0"/>
    <n v="6.9447299999999997E-3"/>
    <n v="3.2902449999999998E-3"/>
    <n v="1.4219110000000001E-3"/>
    <n v="0"/>
    <n v="2.7559900000000002E-4"/>
    <n v="1.1932485E-2"/>
    <n v="138068.3682"/>
  </r>
  <r>
    <n v="118039"/>
    <x v="27"/>
    <x v="27"/>
    <b v="1"/>
    <n v="0.45306584500000002"/>
    <x v="2"/>
    <x v="4"/>
    <x v="14"/>
    <x v="0"/>
    <x v="0"/>
    <x v="0"/>
    <n v="35.86369097"/>
    <x v="0"/>
    <n v="3.765553E-3"/>
    <n v="4.1944110000000003E-3"/>
    <n v="0"/>
    <n v="0"/>
    <n v="0"/>
    <n v="1.2109225E-2"/>
    <n v="7.8316849999999997E-3"/>
    <n v="2.7465929999999999E-3"/>
    <n v="6.2047399999999998E-5"/>
    <n v="7.62201E-4"/>
    <n v="1.9238279E-2"/>
    <n v="2.7816800000000002E-4"/>
    <n v="1.325854E-3"/>
    <n v="0"/>
    <n v="0"/>
    <n v="3.1347503999999998E-2"/>
    <n v="8.1098530000000002E-3"/>
    <n v="2.7465929999999999E-3"/>
    <n v="6.2047399999999998E-5"/>
    <n v="2.0880550000000001E-3"/>
    <n v="4.4354056000000003E-2"/>
    <n v="362452.67599999998"/>
  </r>
  <r>
    <n v="142150"/>
    <x v="27"/>
    <x v="27"/>
    <b v="1"/>
    <n v="1.1045469450000001"/>
    <x v="2"/>
    <x v="4"/>
    <x v="4"/>
    <x v="2"/>
    <x v="0"/>
    <x v="0"/>
    <n v="26.988755560000001"/>
    <x v="4"/>
    <n v="1.161214E-3"/>
    <n v="1.39649E-3"/>
    <n v="0"/>
    <n v="0"/>
    <n v="0"/>
    <n v="6.744959E-3"/>
    <n v="2.7729149999999999E-3"/>
    <n v="9.2971799999999995E-4"/>
    <n v="0"/>
    <n v="0"/>
    <n v="1.47412E-3"/>
    <n v="5.1732999999999998E-4"/>
    <n v="2.7559900000000002E-4"/>
    <n v="0"/>
    <n v="0"/>
    <n v="8.2190800000000001E-3"/>
    <n v="3.2902449999999998E-3"/>
    <n v="9.2971799999999995E-4"/>
    <n v="0"/>
    <n v="2.7559900000000002E-4"/>
    <n v="1.2714641E-2"/>
    <n v="138068.3682"/>
  </r>
  <r>
    <n v="118039"/>
    <x v="28"/>
    <x v="28"/>
    <b v="1"/>
    <n v="0.45306584500000002"/>
    <x v="2"/>
    <x v="4"/>
    <x v="14"/>
    <x v="0"/>
    <x v="0"/>
    <x v="0"/>
    <n v="36.730128469999997"/>
    <x v="0"/>
    <n v="3.9006179999999998E-3"/>
    <n v="4.4176459999999999E-3"/>
    <n v="0"/>
    <n v="0"/>
    <n v="0"/>
    <n v="1.2386052999999999E-2"/>
    <n v="8.0358200000000008E-3"/>
    <n v="5.16198E-3"/>
    <n v="6.2124699999999998E-5"/>
    <n v="7.62201E-4"/>
    <n v="1.7691577E-2"/>
    <n v="0"/>
    <n v="1.325854E-3"/>
    <n v="0"/>
    <n v="0"/>
    <n v="3.0077629000000002E-2"/>
    <n v="8.0358200000000008E-3"/>
    <n v="5.16198E-3"/>
    <n v="6.2124699999999998E-5"/>
    <n v="2.0880550000000001E-3"/>
    <n v="4.5425614000000003E-2"/>
    <n v="362452.67599999998"/>
  </r>
  <r>
    <n v="142150"/>
    <x v="28"/>
    <x v="28"/>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29"/>
    <x v="29"/>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29"/>
    <x v="29"/>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0"/>
    <x v="30"/>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0"/>
    <x v="30"/>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1"/>
    <x v="31"/>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1"/>
    <x v="31"/>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2"/>
    <x v="32"/>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2"/>
    <x v="32"/>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3"/>
    <x v="33"/>
    <b v="1"/>
    <n v="0.45306584500000002"/>
    <x v="2"/>
    <x v="4"/>
    <x v="14"/>
    <x v="0"/>
    <x v="0"/>
    <x v="0"/>
    <n v="36.391878470000002"/>
    <x v="0"/>
    <n v="3.872501E-3"/>
    <n v="4.3638920000000003E-3"/>
    <n v="0"/>
    <n v="0"/>
    <n v="0"/>
    <n v="1.2097502E-2"/>
    <n v="7.8316849999999997E-3"/>
    <n v="5.16198E-3"/>
    <n v="6.1931499999999995E-5"/>
    <n v="7.62201E-4"/>
    <n v="1.7487961E-2"/>
    <n v="2.7816800000000002E-4"/>
    <n v="1.325854E-3"/>
    <n v="0"/>
    <n v="0"/>
    <n v="2.9585462999999999E-2"/>
    <n v="8.1098530000000002E-3"/>
    <n v="5.16198E-3"/>
    <n v="6.1931499999999995E-5"/>
    <n v="2.0880550000000001E-3"/>
    <n v="4.5007287E-2"/>
    <n v="362452.67599999998"/>
  </r>
  <r>
    <n v="142150"/>
    <x v="33"/>
    <x v="33"/>
    <b v="1"/>
    <n v="1.1045469450000001"/>
    <x v="2"/>
    <x v="4"/>
    <x v="4"/>
    <x v="2"/>
    <x v="0"/>
    <x v="0"/>
    <n v="26.950888890000002"/>
    <x v="4"/>
    <n v="1.1691939999999999E-3"/>
    <n v="1.4194800000000001E-3"/>
    <n v="0"/>
    <n v="0"/>
    <n v="0"/>
    <n v="6.7146619999999997E-3"/>
    <n v="2.7729149999999999E-3"/>
    <n v="1.4219110000000001E-3"/>
    <n v="0"/>
    <n v="0"/>
    <n v="9.9438499999999997E-4"/>
    <n v="5.1732999999999998E-4"/>
    <n v="2.7559900000000002E-4"/>
    <n v="0"/>
    <n v="0"/>
    <n v="7.7090470000000001E-3"/>
    <n v="3.2902449999999998E-3"/>
    <n v="1.4219110000000001E-3"/>
    <n v="0"/>
    <n v="2.7559900000000002E-4"/>
    <n v="1.2696802E-2"/>
    <n v="138068.3682"/>
  </r>
  <r>
    <n v="118039"/>
    <x v="34"/>
    <x v="34"/>
    <b v="1"/>
    <n v="0.45306584500000002"/>
    <x v="2"/>
    <x v="4"/>
    <x v="14"/>
    <x v="0"/>
    <x v="0"/>
    <x v="0"/>
    <n v="24.10303472"/>
    <x v="0"/>
    <n v="3.0308399999999999E-3"/>
    <n v="3.4683259999999999E-3"/>
    <n v="0"/>
    <n v="0"/>
    <n v="0"/>
    <n v="1.6802630999999998E-2"/>
    <n v="7.8316849999999997E-3"/>
    <n v="2.7465929999999999E-3"/>
    <n v="6.2047399999999998E-5"/>
    <n v="7.62201E-4"/>
    <n v="0"/>
    <n v="2.7816800000000002E-4"/>
    <n v="1.325854E-3"/>
    <n v="0"/>
    <n v="0"/>
    <n v="1.6802630999999998E-2"/>
    <n v="8.1098530000000002E-3"/>
    <n v="2.7465929999999999E-3"/>
    <n v="6.2047399999999998E-5"/>
    <n v="2.0880550000000001E-3"/>
    <n v="2.9809183999999999E-2"/>
    <n v="362452.67599999998"/>
  </r>
  <r>
    <n v="142150"/>
    <x v="34"/>
    <x v="34"/>
    <b v="1"/>
    <n v="1.1045469450000001"/>
    <x v="2"/>
    <x v="4"/>
    <x v="4"/>
    <x v="2"/>
    <x v="0"/>
    <x v="0"/>
    <n v="18.55175556"/>
    <x v="4"/>
    <n v="8.2533499999999996E-4"/>
    <n v="1.0000040000000001E-3"/>
    <n v="0"/>
    <n v="0"/>
    <n v="0"/>
    <n v="4.2443350000000001E-3"/>
    <n v="2.7729149999999999E-3"/>
    <n v="9.2971799999999995E-4"/>
    <n v="0"/>
    <n v="0"/>
    <n v="0"/>
    <n v="5.1732999999999998E-4"/>
    <n v="2.7560900000000001E-4"/>
    <n v="0"/>
    <n v="0"/>
    <n v="4.2443350000000001E-3"/>
    <n v="3.2902449999999998E-3"/>
    <n v="9.2971799999999995E-4"/>
    <n v="0"/>
    <n v="2.7560900000000001E-4"/>
    <n v="8.7398960000000005E-3"/>
    <n v="138068.3682"/>
  </r>
  <r>
    <n v="118039"/>
    <x v="35"/>
    <x v="35"/>
    <b v="1"/>
    <n v="0.45306584500000002"/>
    <x v="2"/>
    <x v="4"/>
    <x v="14"/>
    <x v="0"/>
    <x v="0"/>
    <x v="0"/>
    <n v="24.10311458"/>
    <x v="0"/>
    <n v="3.0308269999999998E-3"/>
    <n v="3.4683380000000001E-3"/>
    <n v="0"/>
    <n v="0"/>
    <n v="0"/>
    <n v="1.6802726E-2"/>
    <n v="7.8316849999999997E-3"/>
    <n v="2.7465929999999999E-3"/>
    <n v="6.2047399999999998E-5"/>
    <n v="7.62201E-4"/>
    <n v="0"/>
    <n v="2.7816800000000002E-4"/>
    <n v="1.325854E-3"/>
    <n v="0"/>
    <n v="0"/>
    <n v="1.6802726E-2"/>
    <n v="8.1098530000000002E-3"/>
    <n v="2.7465929999999999E-3"/>
    <n v="6.2047399999999998E-5"/>
    <n v="2.0880550000000001E-3"/>
    <n v="2.9809282999999999E-2"/>
    <n v="362452.67599999998"/>
  </r>
  <r>
    <n v="142150"/>
    <x v="35"/>
    <x v="35"/>
    <b v="1"/>
    <n v="1.1045469450000001"/>
    <x v="2"/>
    <x v="4"/>
    <x v="4"/>
    <x v="2"/>
    <x v="0"/>
    <x v="0"/>
    <n v="20.391888890000001"/>
    <x v="4"/>
    <n v="9.1462800000000001E-4"/>
    <n v="1.103311E-3"/>
    <n v="0"/>
    <n v="0"/>
    <n v="0"/>
    <n v="5.1112479999999997E-3"/>
    <n v="2.7729149999999999E-3"/>
    <n v="9.2971799999999995E-4"/>
    <n v="0"/>
    <n v="0"/>
    <n v="0"/>
    <n v="5.1732999999999998E-4"/>
    <n v="2.7560900000000001E-4"/>
    <n v="0"/>
    <n v="0"/>
    <n v="5.1112479999999997E-3"/>
    <n v="3.2902449999999998E-3"/>
    <n v="9.2971799999999995E-4"/>
    <n v="0"/>
    <n v="2.7560900000000001E-4"/>
    <n v="9.6067989999999992E-3"/>
    <n v="138068.3682"/>
  </r>
  <r>
    <n v="118039"/>
    <x v="36"/>
    <x v="36"/>
    <b v="1"/>
    <n v="0.45306584500000002"/>
    <x v="2"/>
    <x v="4"/>
    <x v="14"/>
    <x v="0"/>
    <x v="0"/>
    <x v="0"/>
    <n v="23.854947920000001"/>
    <x v="0"/>
    <n v="2.9851320000000001E-3"/>
    <n v="3.431763E-3"/>
    <n v="0"/>
    <n v="0"/>
    <n v="0"/>
    <n v="1.6496060999999999E-2"/>
    <n v="7.8316849999999997E-3"/>
    <n v="2.7465929999999999E-3"/>
    <n v="6.1802600000000004E-5"/>
    <n v="7.62201E-4"/>
    <n v="0"/>
    <n v="2.7816800000000002E-4"/>
    <n v="1.3258580000000001E-3"/>
    <n v="0"/>
    <n v="0"/>
    <n v="1.6496060999999999E-2"/>
    <n v="8.1098530000000002E-3"/>
    <n v="2.7465929999999999E-3"/>
    <n v="6.1802600000000004E-5"/>
    <n v="2.0880590000000002E-3"/>
    <n v="2.9502364999999999E-2"/>
    <n v="362452.67599999998"/>
  </r>
  <r>
    <n v="142150"/>
    <x v="36"/>
    <x v="36"/>
    <b v="1"/>
    <n v="1.1045469450000001"/>
    <x v="2"/>
    <x v="4"/>
    <x v="4"/>
    <x v="2"/>
    <x v="0"/>
    <x v="0"/>
    <n v="18.026377780000001"/>
    <x v="4"/>
    <n v="8.0862600000000001E-4"/>
    <n v="9.7050800000000003E-4"/>
    <n v="0"/>
    <n v="0"/>
    <n v="0"/>
    <n v="3.9968139999999996E-3"/>
    <n v="2.7729149999999999E-3"/>
    <n v="9.2971799999999995E-4"/>
    <n v="0"/>
    <n v="0"/>
    <n v="0"/>
    <n v="5.1732999999999998E-4"/>
    <n v="2.7560900000000001E-4"/>
    <n v="0"/>
    <n v="0"/>
    <n v="3.9968139999999996E-3"/>
    <n v="3.2902449999999998E-3"/>
    <n v="9.2971799999999995E-4"/>
    <n v="0"/>
    <n v="2.7560900000000001E-4"/>
    <n v="8.4923859999999993E-3"/>
    <n v="138068.3682"/>
  </r>
  <r>
    <n v="118039"/>
    <x v="37"/>
    <x v="37"/>
    <b v="1"/>
    <n v="0.45306584500000002"/>
    <x v="2"/>
    <x v="4"/>
    <x v="14"/>
    <x v="0"/>
    <x v="0"/>
    <x v="0"/>
    <n v="25.710406249999998"/>
    <x v="0"/>
    <n v="3.1940190000000002E-3"/>
    <n v="3.70522E-3"/>
    <n v="0"/>
    <n v="0"/>
    <n v="0"/>
    <n v="1.6375058000000001E-2"/>
    <n v="7.8316849999999997E-3"/>
    <n v="5.16198E-3"/>
    <n v="6.2133300000000004E-5"/>
    <n v="7.62201E-4"/>
    <n v="0"/>
    <n v="2.7816800000000002E-4"/>
    <n v="1.325854E-3"/>
    <n v="0"/>
    <n v="0"/>
    <n v="1.6375058000000001E-2"/>
    <n v="8.1098530000000002E-3"/>
    <n v="5.16198E-3"/>
    <n v="6.2133300000000004E-5"/>
    <n v="2.0880550000000001E-3"/>
    <n v="3.1797084000000003E-2"/>
    <n v="362452.67599999998"/>
  </r>
  <r>
    <n v="142150"/>
    <x v="37"/>
    <x v="37"/>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18039"/>
    <x v="38"/>
    <x v="38"/>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8"/>
    <x v="38"/>
    <b v="1"/>
    <n v="1.1045469450000001"/>
    <x v="2"/>
    <x v="4"/>
    <x v="4"/>
    <x v="2"/>
    <x v="0"/>
    <x v="0"/>
    <n v="16.34551111"/>
    <x v="4"/>
    <n v="7.0115200000000003E-4"/>
    <n v="8.7614300000000002E-4"/>
    <n v="0"/>
    <n v="0"/>
    <n v="0"/>
    <n v="2.7127599999999998E-3"/>
    <n v="2.7729149999999999E-3"/>
    <n v="1.4219110000000001E-3"/>
    <n v="0"/>
    <n v="0"/>
    <n v="0"/>
    <n v="5.1732999999999998E-4"/>
    <n v="2.7559900000000002E-4"/>
    <n v="0"/>
    <n v="0"/>
    <n v="2.7127599999999998E-3"/>
    <n v="3.2902449999999998E-3"/>
    <n v="1.4219110000000001E-3"/>
    <n v="0"/>
    <n v="2.7559900000000002E-4"/>
    <n v="7.7005149999999998E-3"/>
    <n v="138068.3682"/>
  </r>
  <r>
    <n v="118039"/>
    <x v="39"/>
    <x v="39"/>
    <b v="0"/>
    <n v="0.45306584500000002"/>
    <x v="2"/>
    <x v="4"/>
    <x v="14"/>
    <x v="0"/>
    <x v="0"/>
    <x v="0"/>
    <n v="36.792868060000004"/>
    <x v="0"/>
    <n v="3.9030919999999999E-3"/>
    <n v="4.412193E-3"/>
    <n v="0"/>
    <n v="0"/>
    <n v="0"/>
    <n v="1.2386998E-2"/>
    <n v="7.8316849999999997E-3"/>
    <n v="5.16198E-3"/>
    <n v="6.2129000000000001E-5"/>
    <n v="7.62201E-4"/>
    <n v="1.7694188E-2"/>
    <n v="2.7816800000000002E-4"/>
    <n v="1.325854E-3"/>
    <n v="0"/>
    <n v="0"/>
    <n v="3.0081185E-2"/>
    <n v="8.1098530000000002E-3"/>
    <n v="5.16198E-3"/>
    <n v="6.2129000000000001E-5"/>
    <n v="2.0880550000000001E-3"/>
    <n v="4.5503206999999997E-2"/>
    <n v="362452.67599999998"/>
  </r>
  <r>
    <n v="142150"/>
    <x v="39"/>
    <x v="39"/>
    <b v="0"/>
    <n v="1.1045469450000001"/>
    <x v="2"/>
    <x v="4"/>
    <x v="4"/>
    <x v="2"/>
    <x v="0"/>
    <x v="0"/>
    <n v="28.05368889"/>
    <x v="4"/>
    <n v="1.2025200000000001E-3"/>
    <n v="1.461745E-3"/>
    <n v="0"/>
    <n v="0"/>
    <n v="0"/>
    <n v="6.8589150000000002E-3"/>
    <n v="2.7729149999999999E-3"/>
    <n v="1.4219110000000001E-3"/>
    <n v="0"/>
    <n v="0"/>
    <n v="1.3696699999999999E-3"/>
    <n v="5.1732999999999998E-4"/>
    <n v="2.7559900000000002E-4"/>
    <n v="0"/>
    <n v="0"/>
    <n v="8.2285859999999995E-3"/>
    <n v="3.2902449999999998E-3"/>
    <n v="1.4219110000000001E-3"/>
    <n v="0"/>
    <n v="2.7559900000000002E-4"/>
    <n v="1.321634E-2"/>
    <n v="138068.3682"/>
  </r>
  <r>
    <n v="12981"/>
    <x v="0"/>
    <x v="0"/>
    <b v="1"/>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0"/>
    <x v="0"/>
    <b v="1"/>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0"/>
    <x v="0"/>
    <b v="1"/>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0"/>
    <x v="0"/>
    <b v="1"/>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0"/>
    <x v="0"/>
    <b v="1"/>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0"/>
    <x v="0"/>
    <b v="1"/>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0"/>
    <x v="0"/>
    <b v="1"/>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0"/>
    <x v="0"/>
    <b v="1"/>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0"/>
    <x v="0"/>
    <b v="1"/>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0"/>
    <x v="0"/>
    <b v="1"/>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0"/>
    <x v="0"/>
    <b v="1"/>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0"/>
    <x v="0"/>
    <b v="1"/>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59063"/>
    <x v="0"/>
    <x v="0"/>
    <b v="1"/>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93754"/>
    <x v="0"/>
    <x v="0"/>
    <b v="1"/>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105358"/>
    <x v="0"/>
    <x v="0"/>
    <b v="1"/>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2981"/>
    <x v="1"/>
    <x v="1"/>
    <b v="1"/>
    <n v="1.7103812199999999"/>
    <x v="3"/>
    <x v="0"/>
    <x v="0"/>
    <x v="1"/>
    <x v="2"/>
    <x v="0"/>
    <n v="19.76960317"/>
    <x v="5"/>
    <n v="4.1955200000000001E-4"/>
    <n v="4.5211999999999997E-4"/>
    <n v="0"/>
    <n v="0"/>
    <n v="0"/>
    <n v="1.163889E-3"/>
    <n v="1.0908090000000001E-3"/>
    <n v="5.6275900000000002E-4"/>
    <n v="0"/>
    <n v="6.6482499999999996E-4"/>
    <n v="0"/>
    <n v="5.5586899999999996E-4"/>
    <n v="0"/>
    <n v="0"/>
    <n v="0"/>
    <n v="1.163889E-3"/>
    <n v="1.6466779999999999E-3"/>
    <n v="5.6275900000000002E-4"/>
    <n v="0"/>
    <n v="6.6482499999999996E-4"/>
    <n v="4.0381829999999999E-3"/>
    <n v="59863.342689999998"/>
  </r>
  <r>
    <n v="12982"/>
    <x v="1"/>
    <x v="1"/>
    <b v="1"/>
    <n v="0.54035822499999997"/>
    <x v="3"/>
    <x v="0"/>
    <x v="4"/>
    <x v="1"/>
    <x v="0"/>
    <x v="0"/>
    <n v="22.444933330000001"/>
    <x v="5"/>
    <n v="5.3138199999999995E-4"/>
    <n v="5.8150400000000005E-4"/>
    <n v="0"/>
    <n v="0"/>
    <n v="0"/>
    <n v="1.6139819999999999E-3"/>
    <n v="1.2916900000000001E-3"/>
    <n v="1.0059450000000001E-3"/>
    <n v="0"/>
    <n v="5.9383999999999999E-4"/>
    <n v="0"/>
    <n v="6.6748399999999998E-4"/>
    <n v="0"/>
    <n v="0"/>
    <n v="0"/>
    <n v="1.6139819999999999E-3"/>
    <n v="1.9591740000000002E-3"/>
    <n v="1.0059450000000001E-3"/>
    <n v="0"/>
    <n v="5.9383999999999999E-4"/>
    <n v="5.1729369999999998E-3"/>
    <n v="67544.778109999999"/>
  </r>
  <r>
    <n v="12984"/>
    <x v="1"/>
    <x v="1"/>
    <b v="1"/>
    <n v="3.7591610800000002"/>
    <x v="3"/>
    <x v="0"/>
    <x v="8"/>
    <x v="1"/>
    <x v="0"/>
    <x v="0"/>
    <n v="23.319191920000002"/>
    <x v="5"/>
    <n v="1.6218800000000001E-4"/>
    <n v="1.84098E-4"/>
    <n v="0"/>
    <n v="0"/>
    <n v="0"/>
    <n v="5.6444999999999998E-4"/>
    <n v="3.0427999999999998E-4"/>
    <n v="2.6408900000000001E-4"/>
    <n v="0"/>
    <n v="2.84078E-4"/>
    <n v="0"/>
    <n v="2.2821000000000001E-4"/>
    <n v="0"/>
    <n v="0"/>
    <n v="0"/>
    <n v="5.6444999999999998E-4"/>
    <n v="5.3249000000000005E-4"/>
    <n v="2.6408900000000001E-4"/>
    <n v="0"/>
    <n v="2.84078E-4"/>
    <n v="1.645107E-3"/>
    <n v="20675.38594"/>
  </r>
  <r>
    <n v="12985"/>
    <x v="1"/>
    <x v="1"/>
    <b v="1"/>
    <n v="7.2477615310000001"/>
    <x v="3"/>
    <x v="0"/>
    <x v="10"/>
    <x v="1"/>
    <x v="0"/>
    <x v="0"/>
    <n v="21.793888890000002"/>
    <x v="5"/>
    <n v="5.7124200000000002E-4"/>
    <n v="6.0895999999999997E-4"/>
    <n v="0"/>
    <n v="0"/>
    <n v="0"/>
    <n v="1.3302889999999999E-3"/>
    <n v="1.3697200000000001E-3"/>
    <n v="1.2691499999999999E-3"/>
    <n v="0"/>
    <n v="7.84091E-4"/>
    <n v="0"/>
    <n v="6.36533E-4"/>
    <n v="0"/>
    <n v="0"/>
    <n v="0"/>
    <n v="1.3302889999999999E-3"/>
    <n v="2.0062529999999999E-3"/>
    <n v="1.2691499999999999E-3"/>
    <n v="0"/>
    <n v="7.84091E-4"/>
    <n v="5.389713E-3"/>
    <n v="72477.615309999994"/>
  </r>
  <r>
    <n v="12986"/>
    <x v="1"/>
    <x v="1"/>
    <b v="1"/>
    <n v="1.171153584"/>
    <x v="3"/>
    <x v="0"/>
    <x v="5"/>
    <x v="1"/>
    <x v="3"/>
    <x v="0"/>
    <n v="26.09711111"/>
    <x v="5"/>
    <n v="7.9292999999999996E-4"/>
    <n v="8.8783899999999997E-4"/>
    <n v="0"/>
    <n v="0"/>
    <n v="0"/>
    <n v="2.410784E-3"/>
    <n v="1.880629E-3"/>
    <n v="1.903096E-3"/>
    <n v="0"/>
    <n v="7.8197800000000001E-4"/>
    <n v="0"/>
    <n v="8.4510599999999998E-4"/>
    <n v="0"/>
    <n v="0"/>
    <n v="0"/>
    <n v="2.410784E-3"/>
    <n v="2.725735E-3"/>
    <n v="1.903096E-3"/>
    <n v="0"/>
    <n v="7.8197800000000001E-4"/>
    <n v="7.8215820000000005E-3"/>
    <n v="87836.518779999999"/>
  </r>
  <r>
    <n v="12987"/>
    <x v="1"/>
    <x v="1"/>
    <b v="1"/>
    <n v="3.1436733289999998"/>
    <x v="3"/>
    <x v="0"/>
    <x v="7"/>
    <x v="1"/>
    <x v="3"/>
    <x v="0"/>
    <n v="26.900396829999998"/>
    <x v="5"/>
    <n v="6.5877799999999995E-4"/>
    <n v="6.9110299999999999E-4"/>
    <n v="0"/>
    <n v="0"/>
    <n v="0"/>
    <n v="1.881516E-3"/>
    <n v="1.3960450000000001E-3"/>
    <n v="1.527327E-3"/>
    <n v="0"/>
    <n v="6.62431E-4"/>
    <n v="0"/>
    <n v="5.9226099999999996E-4"/>
    <n v="0"/>
    <n v="0"/>
    <n v="0"/>
    <n v="1.881516E-3"/>
    <n v="1.9883050000000001E-3"/>
    <n v="1.527327E-3"/>
    <n v="0"/>
    <n v="6.62431E-4"/>
    <n v="6.0595789999999998E-3"/>
    <n v="66017.139909999998"/>
  </r>
  <r>
    <n v="12988"/>
    <x v="1"/>
    <x v="1"/>
    <b v="1"/>
    <n v="0.54992964300000002"/>
    <x v="3"/>
    <x v="0"/>
    <x v="3"/>
    <x v="1"/>
    <x v="0"/>
    <x v="0"/>
    <n v="25.427729889999998"/>
    <x v="5"/>
    <n v="2.7001199999999998E-4"/>
    <n v="2.9332099999999998E-4"/>
    <n v="0"/>
    <n v="0"/>
    <n v="0"/>
    <n v="8.0609200000000001E-4"/>
    <n v="7.0975200000000002E-4"/>
    <n v="5.5507099999999997E-4"/>
    <n v="0"/>
    <n v="0"/>
    <n v="0"/>
    <n v="3.3651299999999998E-4"/>
    <n v="3.5994800000000002E-4"/>
    <n v="0"/>
    <n v="0"/>
    <n v="8.0609200000000001E-4"/>
    <n v="1.046265E-3"/>
    <n v="5.5507099999999997E-4"/>
    <n v="0"/>
    <n v="3.5994800000000002E-4"/>
    <n v="2.7673860000000002E-3"/>
    <n v="31895.919300000001"/>
  </r>
  <r>
    <n v="12991"/>
    <x v="1"/>
    <x v="1"/>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
    <x v="1"/>
    <b v="1"/>
    <n v="0.57800093799999996"/>
    <x v="3"/>
    <x v="0"/>
    <x v="2"/>
    <x v="1"/>
    <x v="3"/>
    <x v="0"/>
    <n v="27.597927030000001"/>
    <x v="5"/>
    <n v="3.5457400000000002E-4"/>
    <n v="3.80663E-4"/>
    <n v="0"/>
    <n v="0"/>
    <n v="0"/>
    <n v="9.9791599999999995E-4"/>
    <n v="7.0969800000000003E-4"/>
    <n v="6.0849600000000004E-4"/>
    <n v="4.0189499999999999E-5"/>
    <n v="2.6065099999999998E-4"/>
    <n v="0"/>
    <n v="7.99171E-4"/>
    <n v="2.3062899999999999E-4"/>
    <n v="0"/>
    <n v="0"/>
    <n v="9.9791599999999995E-4"/>
    <n v="1.50887E-3"/>
    <n v="6.0849600000000004E-4"/>
    <n v="4.0189499999999999E-5"/>
    <n v="4.9127999999999997E-4"/>
    <n v="3.646757E-3"/>
    <n v="38726.062879999998"/>
  </r>
  <r>
    <n v="25222"/>
    <x v="1"/>
    <x v="1"/>
    <b v="1"/>
    <n v="0.16378166499999999"/>
    <x v="3"/>
    <x v="0"/>
    <x v="6"/>
    <x v="1"/>
    <x v="0"/>
    <x v="0"/>
    <n v="20.977160489999999"/>
    <x v="5"/>
    <n v="9.8618700000000005E-5"/>
    <n v="1.13855E-4"/>
    <n v="0"/>
    <n v="0"/>
    <n v="0"/>
    <n v="3.6311500000000001E-4"/>
    <n v="2.1392199999999999E-4"/>
    <n v="1.2973100000000001E-4"/>
    <n v="1.1125699999999999E-5"/>
    <n v="1.10349E-4"/>
    <n v="0"/>
    <n v="1.31972E-4"/>
    <n v="9.4854799999999999E-5"/>
    <n v="0"/>
    <n v="0"/>
    <n v="3.6311500000000001E-4"/>
    <n v="3.45893E-4"/>
    <n v="1.2973100000000001E-4"/>
    <n v="1.1125699999999999E-5"/>
    <n v="2.0520400000000001E-4"/>
    <n v="1.0550710000000001E-3"/>
    <n v="14740.34988"/>
  </r>
  <r>
    <n v="59061"/>
    <x v="1"/>
    <x v="1"/>
    <b v="1"/>
    <n v="0.19235929199999999"/>
    <x v="3"/>
    <x v="0"/>
    <x v="15"/>
    <x v="1"/>
    <x v="0"/>
    <x v="0"/>
    <n v="27.463033329999998"/>
    <x v="5"/>
    <n v="8.1653200000000002E-4"/>
    <n v="9.2070699999999999E-4"/>
    <n v="0"/>
    <n v="0"/>
    <n v="0"/>
    <n v="3.6566290000000002E-3"/>
    <n v="1.049129E-3"/>
    <n v="6.8700399999999996E-4"/>
    <n v="1.31727E-5"/>
    <n v="6.7814800000000005E-4"/>
    <n v="1.7687600000000001E-3"/>
    <n v="5.3782299999999999E-4"/>
    <n v="6.2211500000000002E-4"/>
    <n v="0"/>
    <n v="0"/>
    <n v="5.4253900000000004E-3"/>
    <n v="1.5869510000000001E-3"/>
    <n v="6.8700399999999996E-4"/>
    <n v="1.31727E-5"/>
    <n v="1.300264E-3"/>
    <n v="9.0127790000000003E-3"/>
    <n v="96179.646080000006"/>
  </r>
  <r>
    <n v="59067"/>
    <x v="1"/>
    <x v="1"/>
    <b v="1"/>
    <n v="0.32059882000000001"/>
    <x v="3"/>
    <x v="0"/>
    <x v="9"/>
    <x v="1"/>
    <x v="0"/>
    <x v="0"/>
    <n v="28.09967593"/>
    <x v="5"/>
    <n v="8.0851299999999996E-4"/>
    <n v="9.2121800000000002E-4"/>
    <n v="0"/>
    <n v="0"/>
    <n v="0"/>
    <n v="3.208954E-3"/>
    <n v="1.193546E-3"/>
    <n v="7.9067600000000003E-4"/>
    <n v="2.2398199999999998E-5"/>
    <n v="6.1163999999999999E-4"/>
    <n v="1.6193939999999999E-3"/>
    <n v="1.1688720000000001E-3"/>
    <n v="6.0623399999999998E-4"/>
    <n v="0"/>
    <n v="0"/>
    <n v="4.828349E-3"/>
    <n v="2.3624179999999998E-3"/>
    <n v="7.9067600000000003E-4"/>
    <n v="2.2398199999999998E-5"/>
    <n v="1.2178740000000001E-3"/>
    <n v="9.221712E-3"/>
    <n v="96179.646080000006"/>
  </r>
  <r>
    <n v="12981"/>
    <x v="2"/>
    <x v="2"/>
    <b v="1"/>
    <n v="1.7103812199999999"/>
    <x v="3"/>
    <x v="0"/>
    <x v="0"/>
    <x v="1"/>
    <x v="2"/>
    <x v="0"/>
    <n v="19.125238100000001"/>
    <x v="5"/>
    <n v="4.0616399999999998E-4"/>
    <n v="4.3643399999999998E-4"/>
    <n v="0"/>
    <n v="0"/>
    <n v="0"/>
    <n v="1.0322700000000001E-3"/>
    <n v="1.0908090000000001E-3"/>
    <n v="5.6275900000000002E-4"/>
    <n v="0"/>
    <n v="6.6482499999999996E-4"/>
    <n v="0"/>
    <n v="5.5586899999999996E-4"/>
    <n v="0"/>
    <n v="0"/>
    <n v="0"/>
    <n v="1.0322700000000001E-3"/>
    <n v="1.6466779999999999E-3"/>
    <n v="5.6275900000000002E-4"/>
    <n v="0"/>
    <n v="6.6482499999999996E-4"/>
    <n v="3.906563E-3"/>
    <n v="59863.342689999998"/>
  </r>
  <r>
    <n v="12982"/>
    <x v="2"/>
    <x v="2"/>
    <b v="1"/>
    <n v="0.54035822499999997"/>
    <x v="3"/>
    <x v="0"/>
    <x v="4"/>
    <x v="1"/>
    <x v="0"/>
    <x v="0"/>
    <n v="22.32953333"/>
    <x v="5"/>
    <n v="5.2961299999999996E-4"/>
    <n v="5.7833400000000001E-4"/>
    <n v="0"/>
    <n v="0"/>
    <n v="0"/>
    <n v="1.5873910000000001E-3"/>
    <n v="1.2916900000000001E-3"/>
    <n v="1.0059450000000001E-3"/>
    <n v="0"/>
    <n v="5.9383999999999999E-4"/>
    <n v="0"/>
    <n v="6.6748399999999998E-4"/>
    <n v="0"/>
    <n v="0"/>
    <n v="0"/>
    <n v="1.5873910000000001E-3"/>
    <n v="1.9591740000000002E-3"/>
    <n v="1.0059450000000001E-3"/>
    <n v="0"/>
    <n v="5.9383999999999999E-4"/>
    <n v="5.1463400000000001E-3"/>
    <n v="67544.778109999999"/>
  </r>
  <r>
    <n v="12984"/>
    <x v="2"/>
    <x v="2"/>
    <b v="1"/>
    <n v="3.7591610800000002"/>
    <x v="3"/>
    <x v="0"/>
    <x v="8"/>
    <x v="1"/>
    <x v="0"/>
    <x v="0"/>
    <n v="23.624242420000002"/>
    <x v="5"/>
    <n v="1.6424199999999999E-4"/>
    <n v="1.8666000000000001E-4"/>
    <n v="0"/>
    <n v="0"/>
    <n v="0"/>
    <n v="5.8597100000000002E-4"/>
    <n v="3.0427999999999998E-4"/>
    <n v="2.6408900000000001E-4"/>
    <n v="0"/>
    <n v="2.84078E-4"/>
    <n v="0"/>
    <n v="2.2821000000000001E-4"/>
    <n v="0"/>
    <n v="0"/>
    <n v="0"/>
    <n v="5.8597100000000002E-4"/>
    <n v="5.3249000000000005E-4"/>
    <n v="2.6408900000000001E-4"/>
    <n v="0"/>
    <n v="2.84078E-4"/>
    <n v="1.6666280000000001E-3"/>
    <n v="20675.38594"/>
  </r>
  <r>
    <n v="12985"/>
    <x v="2"/>
    <x v="2"/>
    <b v="1"/>
    <n v="7.2477615310000001"/>
    <x v="3"/>
    <x v="0"/>
    <x v="10"/>
    <x v="1"/>
    <x v="0"/>
    <x v="0"/>
    <n v="21.79861111"/>
    <x v="5"/>
    <n v="5.7415400000000001E-4"/>
    <n v="6.0909500000000004E-4"/>
    <n v="0"/>
    <n v="0"/>
    <n v="0"/>
    <n v="1.331388E-3"/>
    <n v="1.3697200000000001E-3"/>
    <n v="1.2691499999999999E-3"/>
    <n v="0"/>
    <n v="7.84091E-4"/>
    <n v="0"/>
    <n v="6.36533E-4"/>
    <n v="0"/>
    <n v="0"/>
    <n v="0"/>
    <n v="1.331388E-3"/>
    <n v="2.0062529999999999E-3"/>
    <n v="1.2691499999999999E-3"/>
    <n v="0"/>
    <n v="7.84091E-4"/>
    <n v="5.3908810000000001E-3"/>
    <n v="72477.615309999994"/>
  </r>
  <r>
    <n v="12986"/>
    <x v="2"/>
    <x v="2"/>
    <b v="1"/>
    <n v="1.171153584"/>
    <x v="3"/>
    <x v="0"/>
    <x v="5"/>
    <x v="1"/>
    <x v="3"/>
    <x v="0"/>
    <n v="25.784592589999999"/>
    <x v="5"/>
    <n v="7.8512000000000005E-4"/>
    <n v="8.7667599999999995E-4"/>
    <n v="0"/>
    <n v="0"/>
    <n v="0"/>
    <n v="2.3171070000000001E-3"/>
    <n v="1.880629E-3"/>
    <n v="1.903096E-3"/>
    <n v="0"/>
    <n v="7.8197800000000001E-4"/>
    <n v="0"/>
    <n v="8.4510599999999998E-4"/>
    <n v="0"/>
    <n v="0"/>
    <n v="0"/>
    <n v="2.3171070000000001E-3"/>
    <n v="2.725735E-3"/>
    <n v="1.903096E-3"/>
    <n v="0"/>
    <n v="7.8197800000000001E-4"/>
    <n v="7.7279169999999999E-3"/>
    <n v="87836.518779999999"/>
  </r>
  <r>
    <n v="12987"/>
    <x v="2"/>
    <x v="2"/>
    <b v="1"/>
    <n v="3.1436733289999998"/>
    <x v="3"/>
    <x v="0"/>
    <x v="7"/>
    <x v="1"/>
    <x v="3"/>
    <x v="0"/>
    <n v="26.902910049999999"/>
    <x v="5"/>
    <n v="6.6189999999999999E-4"/>
    <n v="6.9116800000000003E-4"/>
    <n v="0"/>
    <n v="0"/>
    <n v="0"/>
    <n v="1.8820219999999999E-3"/>
    <n v="1.3960450000000001E-3"/>
    <n v="1.527327E-3"/>
    <n v="0"/>
    <n v="6.62431E-4"/>
    <n v="0"/>
    <n v="5.9226099999999996E-4"/>
    <n v="0"/>
    <n v="0"/>
    <n v="0"/>
    <n v="1.8820219999999999E-3"/>
    <n v="1.9883050000000001E-3"/>
    <n v="1.527327E-3"/>
    <n v="0"/>
    <n v="6.62431E-4"/>
    <n v="6.0601450000000003E-3"/>
    <n v="66017.139909999998"/>
  </r>
  <r>
    <n v="12988"/>
    <x v="2"/>
    <x v="2"/>
    <b v="1"/>
    <n v="0.54992964300000002"/>
    <x v="3"/>
    <x v="0"/>
    <x v="3"/>
    <x v="1"/>
    <x v="0"/>
    <x v="0"/>
    <n v="25.33635057"/>
    <x v="5"/>
    <n v="2.71129E-4"/>
    <n v="2.9213699999999998E-4"/>
    <n v="0"/>
    <n v="0"/>
    <n v="0"/>
    <n v="7.9615199999999995E-4"/>
    <n v="7.0975200000000002E-4"/>
    <n v="5.5507099999999997E-4"/>
    <n v="0"/>
    <n v="0"/>
    <n v="0"/>
    <n v="3.3651299999999998E-4"/>
    <n v="3.5994800000000002E-4"/>
    <n v="0"/>
    <n v="0"/>
    <n v="7.9615199999999995E-4"/>
    <n v="1.046265E-3"/>
    <n v="5.5507099999999997E-4"/>
    <n v="0"/>
    <n v="3.5994800000000002E-4"/>
    <n v="2.7574409999999998E-3"/>
    <n v="31895.919300000001"/>
  </r>
  <r>
    <n v="12991"/>
    <x v="2"/>
    <x v="2"/>
    <b v="1"/>
    <n v="2.7389126560000001"/>
    <x v="3"/>
    <x v="0"/>
    <x v="1"/>
    <x v="1"/>
    <x v="0"/>
    <x v="0"/>
    <n v="22.02306763"/>
    <x v="5"/>
    <n v="9.7270600000000005E-4"/>
    <n v="1.0706649999999999E-3"/>
    <n v="0"/>
    <n v="0"/>
    <n v="0"/>
    <n v="2.7629880000000001E-3"/>
    <n v="2.3271479999999998E-3"/>
    <n v="2.1339280000000002E-3"/>
    <n v="0"/>
    <n v="1.143844E-3"/>
    <n v="0"/>
    <n v="1.099713E-3"/>
    <n v="0"/>
    <n v="0"/>
    <n v="0"/>
    <n v="2.7629880000000001E-3"/>
    <n v="3.4268599999999999E-3"/>
    <n v="2.1339280000000002E-3"/>
    <n v="0"/>
    <n v="1.143844E-3"/>
    <n v="9.4676210000000007E-3"/>
    <n v="125989.9822"/>
  </r>
  <r>
    <n v="25221"/>
    <x v="2"/>
    <x v="2"/>
    <b v="1"/>
    <n v="0.57800093799999996"/>
    <x v="3"/>
    <x v="0"/>
    <x v="2"/>
    <x v="1"/>
    <x v="3"/>
    <x v="0"/>
    <n v="27.531757880000001"/>
    <x v="5"/>
    <n v="3.5558999999999998E-4"/>
    <n v="3.7962100000000002E-4"/>
    <n v="0"/>
    <n v="0"/>
    <n v="0"/>
    <n v="9.8917800000000006E-4"/>
    <n v="7.0969800000000003E-4"/>
    <n v="6.0849600000000004E-4"/>
    <n v="4.0178500000000002E-5"/>
    <n v="2.6065099999999998E-4"/>
    <n v="0"/>
    <n v="7.99171E-4"/>
    <n v="2.3062899999999999E-4"/>
    <n v="0"/>
    <n v="0"/>
    <n v="9.8917800000000006E-4"/>
    <n v="1.50887E-3"/>
    <n v="6.0849600000000004E-4"/>
    <n v="4.0178500000000002E-5"/>
    <n v="4.9127999999999997E-4"/>
    <n v="3.6380140000000002E-3"/>
    <n v="38726.062879999998"/>
  </r>
  <r>
    <n v="25222"/>
    <x v="2"/>
    <x v="2"/>
    <b v="1"/>
    <n v="0.16378166499999999"/>
    <x v="3"/>
    <x v="0"/>
    <x v="6"/>
    <x v="1"/>
    <x v="0"/>
    <x v="0"/>
    <n v="20.905925929999999"/>
    <x v="5"/>
    <n v="9.8440699999999994E-5"/>
    <n v="1.13428E-4"/>
    <n v="0"/>
    <n v="0"/>
    <n v="0"/>
    <n v="3.5953200000000003E-4"/>
    <n v="2.1392199999999999E-4"/>
    <n v="1.2973100000000001E-4"/>
    <n v="1.1125699999999999E-5"/>
    <n v="1.10349E-4"/>
    <n v="0"/>
    <n v="1.31972E-4"/>
    <n v="9.4854799999999999E-5"/>
    <n v="0"/>
    <n v="0"/>
    <n v="3.5953200000000003E-4"/>
    <n v="3.45893E-4"/>
    <n v="1.2973100000000001E-4"/>
    <n v="1.1125699999999999E-5"/>
    <n v="2.0520400000000001E-4"/>
    <n v="1.0514879999999999E-3"/>
    <n v="14740.34988"/>
  </r>
  <r>
    <n v="59061"/>
    <x v="2"/>
    <x v="2"/>
    <b v="1"/>
    <n v="0.19235929199999999"/>
    <x v="3"/>
    <x v="0"/>
    <x v="15"/>
    <x v="1"/>
    <x v="0"/>
    <x v="0"/>
    <n v="27.43731111"/>
    <x v="5"/>
    <n v="8.1509200000000001E-4"/>
    <n v="9.1938199999999995E-4"/>
    <n v="0"/>
    <n v="0"/>
    <n v="0"/>
    <n v="3.6420910000000001E-3"/>
    <n v="1.049129E-3"/>
    <n v="6.8700399999999996E-4"/>
    <n v="1.3169100000000001E-5"/>
    <n v="6.7814800000000005E-4"/>
    <n v="1.7748589999999999E-3"/>
    <n v="5.3782299999999999E-4"/>
    <n v="6.2211500000000002E-4"/>
    <n v="0"/>
    <n v="0"/>
    <n v="5.4169500000000002E-3"/>
    <n v="1.5869510000000001E-3"/>
    <n v="6.8700399999999996E-4"/>
    <n v="1.3169100000000001E-5"/>
    <n v="1.300264E-3"/>
    <n v="9.0043380000000006E-3"/>
    <n v="96179.646080000006"/>
  </r>
  <r>
    <n v="59067"/>
    <x v="2"/>
    <x v="2"/>
    <b v="1"/>
    <n v="0.32059882000000001"/>
    <x v="3"/>
    <x v="0"/>
    <x v="9"/>
    <x v="1"/>
    <x v="0"/>
    <x v="0"/>
    <n v="28.003768520000001"/>
    <x v="5"/>
    <n v="8.0658200000000002E-4"/>
    <n v="9.1820499999999995E-4"/>
    <n v="0"/>
    <n v="0"/>
    <n v="0"/>
    <n v="3.1915789999999999E-3"/>
    <n v="1.193546E-3"/>
    <n v="7.9067600000000003E-4"/>
    <n v="2.2398199999999998E-5"/>
    <n v="6.1163999999999999E-4"/>
    <n v="1.605301E-3"/>
    <n v="1.1688720000000001E-3"/>
    <n v="6.0623399999999998E-4"/>
    <n v="0"/>
    <n v="0"/>
    <n v="4.7968799999999999E-3"/>
    <n v="2.3624179999999998E-3"/>
    <n v="7.9067600000000003E-4"/>
    <n v="2.2398199999999998E-5"/>
    <n v="1.2178740000000001E-3"/>
    <n v="9.1902370000000004E-3"/>
    <n v="96179.646080000006"/>
  </r>
  <r>
    <n v="12981"/>
    <x v="3"/>
    <x v="3"/>
    <b v="1"/>
    <n v="1.7103812199999999"/>
    <x v="3"/>
    <x v="0"/>
    <x v="0"/>
    <x v="1"/>
    <x v="2"/>
    <x v="0"/>
    <n v="20.22865079"/>
    <x v="5"/>
    <n v="4.3080800000000003E-4"/>
    <n v="4.63294E-4"/>
    <n v="0"/>
    <n v="0"/>
    <n v="0"/>
    <n v="1.2576880000000001E-3"/>
    <n v="1.0908090000000001E-3"/>
    <n v="5.6275900000000002E-4"/>
    <n v="0"/>
    <n v="6.6482499999999996E-4"/>
    <n v="0"/>
    <n v="5.5586899999999996E-4"/>
    <n v="0"/>
    <n v="0"/>
    <n v="0"/>
    <n v="1.2576880000000001E-3"/>
    <n v="1.6466779999999999E-3"/>
    <n v="5.6275900000000002E-4"/>
    <n v="0"/>
    <n v="6.6482499999999996E-4"/>
    <n v="4.1319490000000002E-3"/>
    <n v="59863.342689999998"/>
  </r>
  <r>
    <n v="12982"/>
    <x v="3"/>
    <x v="3"/>
    <b v="1"/>
    <n v="0.54035822499999997"/>
    <x v="3"/>
    <x v="0"/>
    <x v="4"/>
    <x v="1"/>
    <x v="0"/>
    <x v="0"/>
    <n v="22.205200000000001"/>
    <x v="5"/>
    <n v="5.2661600000000004E-4"/>
    <n v="5.7491900000000002E-4"/>
    <n v="0"/>
    <n v="0"/>
    <n v="0"/>
    <n v="1.558731E-3"/>
    <n v="1.2916900000000001E-3"/>
    <n v="1.0059450000000001E-3"/>
    <n v="0"/>
    <n v="5.9383999999999999E-4"/>
    <n v="0"/>
    <n v="6.6748399999999998E-4"/>
    <n v="0"/>
    <n v="0"/>
    <n v="0"/>
    <n v="1.558731E-3"/>
    <n v="1.9591740000000002E-3"/>
    <n v="1.0059450000000001E-3"/>
    <n v="0"/>
    <n v="5.9383999999999999E-4"/>
    <n v="5.1176850000000003E-3"/>
    <n v="67544.778109999999"/>
  </r>
  <r>
    <n v="12984"/>
    <x v="3"/>
    <x v="3"/>
    <b v="1"/>
    <n v="3.7591610800000002"/>
    <x v="3"/>
    <x v="0"/>
    <x v="8"/>
    <x v="1"/>
    <x v="0"/>
    <x v="0"/>
    <n v="23.19343434"/>
    <x v="5"/>
    <n v="1.61471E-4"/>
    <n v="1.83041E-4"/>
    <n v="0"/>
    <n v="0"/>
    <n v="0"/>
    <n v="5.5557800000000004E-4"/>
    <n v="3.0427999999999998E-4"/>
    <n v="2.6408900000000001E-4"/>
    <n v="0"/>
    <n v="2.84078E-4"/>
    <n v="0"/>
    <n v="2.2821000000000001E-4"/>
    <n v="0"/>
    <n v="0"/>
    <n v="0"/>
    <n v="5.5557800000000004E-4"/>
    <n v="5.3249000000000005E-4"/>
    <n v="2.6408900000000001E-4"/>
    <n v="0"/>
    <n v="2.84078E-4"/>
    <n v="1.636235E-3"/>
    <n v="20675.38594"/>
  </r>
  <r>
    <n v="12985"/>
    <x v="3"/>
    <x v="3"/>
    <b v="1"/>
    <n v="7.2477615310000001"/>
    <x v="3"/>
    <x v="0"/>
    <x v="10"/>
    <x v="1"/>
    <x v="0"/>
    <x v="0"/>
    <n v="22.049166670000002"/>
    <x v="5"/>
    <n v="5.7927300000000005E-4"/>
    <n v="6.1648300000000003E-4"/>
    <n v="0"/>
    <n v="0"/>
    <n v="0"/>
    <n v="1.39342E-3"/>
    <n v="1.3697200000000001E-3"/>
    <n v="1.2691499999999999E-3"/>
    <n v="0"/>
    <n v="7.84091E-4"/>
    <n v="0"/>
    <n v="6.36533E-4"/>
    <n v="0"/>
    <n v="0"/>
    <n v="0"/>
    <n v="1.39342E-3"/>
    <n v="2.0062529999999999E-3"/>
    <n v="1.2691499999999999E-3"/>
    <n v="0"/>
    <n v="7.84091E-4"/>
    <n v="5.4528449999999996E-3"/>
    <n v="72477.615309999994"/>
  </r>
  <r>
    <n v="12986"/>
    <x v="3"/>
    <x v="3"/>
    <b v="1"/>
    <n v="1.171153584"/>
    <x v="3"/>
    <x v="0"/>
    <x v="5"/>
    <x v="1"/>
    <x v="3"/>
    <x v="0"/>
    <n v="26.087888889999999"/>
    <x v="5"/>
    <n v="7.93511E-4"/>
    <n v="8.8750799999999996E-4"/>
    <n v="0"/>
    <n v="0"/>
    <n v="0"/>
    <n v="2.408009E-3"/>
    <n v="1.880629E-3"/>
    <n v="1.903096E-3"/>
    <n v="0"/>
    <n v="7.8197800000000001E-4"/>
    <n v="0"/>
    <n v="8.4510599999999998E-4"/>
    <n v="0"/>
    <n v="0"/>
    <n v="0"/>
    <n v="2.408009E-3"/>
    <n v="2.725735E-3"/>
    <n v="1.903096E-3"/>
    <n v="0"/>
    <n v="7.8197800000000001E-4"/>
    <n v="7.8188179999999999E-3"/>
    <n v="87836.518779999999"/>
  </r>
  <r>
    <n v="12987"/>
    <x v="3"/>
    <x v="3"/>
    <b v="1"/>
    <n v="3.1436733289999998"/>
    <x v="3"/>
    <x v="0"/>
    <x v="7"/>
    <x v="1"/>
    <x v="3"/>
    <x v="0"/>
    <n v="26.737037040000001"/>
    <x v="5"/>
    <n v="6.5658399999999999E-4"/>
    <n v="6.8671699999999999E-4"/>
    <n v="0"/>
    <n v="0"/>
    <n v="0"/>
    <n v="1.8447170000000001E-3"/>
    <n v="1.3960450000000001E-3"/>
    <n v="1.527327E-3"/>
    <n v="0"/>
    <n v="6.62431E-4"/>
    <n v="0"/>
    <n v="5.9226099999999996E-4"/>
    <n v="0"/>
    <n v="0"/>
    <n v="0"/>
    <n v="1.8447170000000001E-3"/>
    <n v="1.9883050000000001E-3"/>
    <n v="1.527327E-3"/>
    <n v="0"/>
    <n v="6.62431E-4"/>
    <n v="6.0227800000000001E-3"/>
    <n v="66017.139909999998"/>
  </r>
  <r>
    <n v="12988"/>
    <x v="3"/>
    <x v="3"/>
    <b v="1"/>
    <n v="0.54992964300000002"/>
    <x v="3"/>
    <x v="0"/>
    <x v="3"/>
    <x v="1"/>
    <x v="0"/>
    <x v="0"/>
    <n v="25.413362070000002"/>
    <x v="5"/>
    <n v="2.7004999999999998E-4"/>
    <n v="2.9313499999999998E-4"/>
    <n v="0"/>
    <n v="0"/>
    <n v="0"/>
    <n v="8.0452799999999999E-4"/>
    <n v="7.0975200000000002E-4"/>
    <n v="5.5507099999999997E-4"/>
    <n v="0"/>
    <n v="0"/>
    <n v="0"/>
    <n v="3.3651299999999998E-4"/>
    <n v="3.5994800000000002E-4"/>
    <n v="0"/>
    <n v="0"/>
    <n v="8.0452799999999999E-4"/>
    <n v="1.046265E-3"/>
    <n v="5.5507099999999997E-4"/>
    <n v="0"/>
    <n v="3.5994800000000002E-4"/>
    <n v="2.7658219999999998E-3"/>
    <n v="31895.919300000001"/>
  </r>
  <r>
    <n v="12991"/>
    <x v="3"/>
    <x v="3"/>
    <b v="1"/>
    <n v="2.7389126560000001"/>
    <x v="3"/>
    <x v="0"/>
    <x v="1"/>
    <x v="1"/>
    <x v="0"/>
    <x v="0"/>
    <n v="22.244746379999999"/>
    <x v="5"/>
    <n v="9.7621299999999997E-4"/>
    <n v="1.0820199999999999E-3"/>
    <n v="0"/>
    <n v="0"/>
    <n v="0"/>
    <n v="2.858261E-3"/>
    <n v="2.3271479999999998E-3"/>
    <n v="2.1339280000000002E-3"/>
    <n v="0"/>
    <n v="1.143844E-3"/>
    <n v="0"/>
    <n v="1.099713E-3"/>
    <n v="0"/>
    <n v="0"/>
    <n v="0"/>
    <n v="2.858261E-3"/>
    <n v="3.4268599999999999E-3"/>
    <n v="2.1339280000000002E-3"/>
    <n v="0"/>
    <n v="1.143844E-3"/>
    <n v="9.5629200000000008E-3"/>
    <n v="125989.9822"/>
  </r>
  <r>
    <n v="25221"/>
    <x v="3"/>
    <x v="3"/>
    <b v="1"/>
    <n v="0.57800093799999996"/>
    <x v="3"/>
    <x v="0"/>
    <x v="2"/>
    <x v="1"/>
    <x v="3"/>
    <x v="0"/>
    <n v="27.65621891"/>
    <x v="5"/>
    <n v="3.5551799999999998E-4"/>
    <n v="3.8158099999999998E-4"/>
    <n v="0"/>
    <n v="0"/>
    <n v="0"/>
    <n v="1.0056189999999999E-3"/>
    <n v="7.0969800000000003E-4"/>
    <n v="6.0849600000000004E-4"/>
    <n v="4.0189499999999999E-5"/>
    <n v="2.6065099999999998E-4"/>
    <n v="0"/>
    <n v="7.99171E-4"/>
    <n v="2.3062899999999999E-4"/>
    <n v="0"/>
    <n v="0"/>
    <n v="1.0056189999999999E-3"/>
    <n v="1.50887E-3"/>
    <n v="6.0849600000000004E-4"/>
    <n v="4.0189499999999999E-5"/>
    <n v="4.9127999999999997E-4"/>
    <n v="3.65446E-3"/>
    <n v="38726.062879999998"/>
  </r>
  <r>
    <n v="25222"/>
    <x v="3"/>
    <x v="3"/>
    <b v="1"/>
    <n v="0.16378166499999999"/>
    <x v="3"/>
    <x v="0"/>
    <x v="6"/>
    <x v="1"/>
    <x v="0"/>
    <x v="0"/>
    <n v="20.50765432"/>
    <x v="5"/>
    <n v="9.6978999999999994E-5"/>
    <n v="1.11041E-4"/>
    <n v="0"/>
    <n v="0"/>
    <n v="0"/>
    <n v="3.3950199999999999E-4"/>
    <n v="2.1392199999999999E-4"/>
    <n v="1.2973100000000001E-4"/>
    <n v="1.1125699999999999E-5"/>
    <n v="1.10349E-4"/>
    <n v="0"/>
    <n v="1.31972E-4"/>
    <n v="9.4854799999999999E-5"/>
    <n v="0"/>
    <n v="0"/>
    <n v="3.3950199999999999E-4"/>
    <n v="3.45893E-4"/>
    <n v="1.2973100000000001E-4"/>
    <n v="1.1125699999999999E-5"/>
    <n v="2.0520400000000001E-4"/>
    <n v="1.031456E-3"/>
    <n v="14740.34988"/>
  </r>
  <r>
    <n v="59061"/>
    <x v="3"/>
    <x v="3"/>
    <b v="1"/>
    <n v="0.19235929199999999"/>
    <x v="3"/>
    <x v="0"/>
    <x v="15"/>
    <x v="1"/>
    <x v="0"/>
    <x v="0"/>
    <n v="27.227250000000002"/>
    <x v="5"/>
    <n v="8.09583E-4"/>
    <n v="9.1089600000000001E-4"/>
    <n v="0"/>
    <n v="0"/>
    <n v="0"/>
    <n v="3.5679869999999999E-3"/>
    <n v="1.049129E-3"/>
    <n v="6.8700399999999996E-4"/>
    <n v="1.31673E-5"/>
    <n v="6.7814600000000002E-4"/>
    <n v="1.7800299999999999E-3"/>
    <n v="5.3782299999999999E-4"/>
    <n v="6.2211500000000002E-4"/>
    <n v="0"/>
    <n v="0"/>
    <n v="5.3480159999999997E-3"/>
    <n v="1.5869510000000001E-3"/>
    <n v="6.8700399999999996E-4"/>
    <n v="1.31673E-5"/>
    <n v="1.3002619999999999E-3"/>
    <n v="8.9353999999999996E-3"/>
    <n v="96179.646080000006"/>
  </r>
  <r>
    <n v="59067"/>
    <x v="3"/>
    <x v="3"/>
    <b v="1"/>
    <n v="0.32059882000000001"/>
    <x v="3"/>
    <x v="0"/>
    <x v="9"/>
    <x v="1"/>
    <x v="0"/>
    <x v="0"/>
    <n v="28.125916669999999"/>
    <x v="5"/>
    <n v="8.0910599999999997E-4"/>
    <n v="9.2092599999999997E-4"/>
    <n v="0"/>
    <n v="0"/>
    <n v="0"/>
    <n v="3.1923870000000001E-3"/>
    <n v="1.193546E-3"/>
    <n v="7.9067600000000003E-4"/>
    <n v="2.2398199999999998E-5"/>
    <n v="6.1163700000000005E-4"/>
    <n v="1.6445730000000001E-3"/>
    <n v="1.1688720000000001E-3"/>
    <n v="6.0623399999999998E-4"/>
    <n v="0"/>
    <n v="0"/>
    <n v="4.8369600000000004E-3"/>
    <n v="2.3624179999999998E-3"/>
    <n v="7.9067600000000003E-4"/>
    <n v="2.2398199999999998E-5"/>
    <n v="1.2178709999999999E-3"/>
    <n v="9.2303230000000003E-3"/>
    <n v="96179.646080000006"/>
  </r>
  <r>
    <n v="12981"/>
    <x v="4"/>
    <x v="4"/>
    <b v="1"/>
    <n v="1.7103812199999999"/>
    <x v="3"/>
    <x v="0"/>
    <x v="0"/>
    <x v="1"/>
    <x v="2"/>
    <x v="0"/>
    <n v="20.173492060000001"/>
    <x v="5"/>
    <n v="4.3094500000000002E-4"/>
    <n v="4.61951E-4"/>
    <n v="0"/>
    <n v="0"/>
    <n v="0"/>
    <n v="1.2464209999999999E-3"/>
    <n v="1.0908090000000001E-3"/>
    <n v="5.6275900000000002E-4"/>
    <n v="0"/>
    <n v="6.6482499999999996E-4"/>
    <n v="0"/>
    <n v="5.5586899999999996E-4"/>
    <n v="0"/>
    <n v="0"/>
    <n v="0"/>
    <n v="1.2464209999999999E-3"/>
    <n v="1.6466779999999999E-3"/>
    <n v="5.6275900000000002E-4"/>
    <n v="0"/>
    <n v="6.6482499999999996E-4"/>
    <n v="4.1206819999999996E-3"/>
    <n v="59863.342689999998"/>
  </r>
  <r>
    <n v="12982"/>
    <x v="4"/>
    <x v="4"/>
    <b v="1"/>
    <n v="0.54035822499999997"/>
    <x v="3"/>
    <x v="0"/>
    <x v="4"/>
    <x v="1"/>
    <x v="0"/>
    <x v="0"/>
    <n v="21.784555560000001"/>
    <x v="5"/>
    <n v="5.18598E-4"/>
    <n v="5.6336600000000004E-4"/>
    <n v="0"/>
    <n v="0"/>
    <n v="0"/>
    <n v="1.461784E-3"/>
    <n v="1.2916900000000001E-3"/>
    <n v="1.0059450000000001E-3"/>
    <n v="0"/>
    <n v="5.9383999999999999E-4"/>
    <n v="0"/>
    <n v="6.6748399999999998E-4"/>
    <n v="0"/>
    <n v="0"/>
    <n v="0"/>
    <n v="1.461784E-3"/>
    <n v="1.9591740000000002E-3"/>
    <n v="1.0059450000000001E-3"/>
    <n v="0"/>
    <n v="5.9383999999999999E-4"/>
    <n v="5.0207380000000003E-3"/>
    <n v="67544.778109999999"/>
  </r>
  <r>
    <n v="12984"/>
    <x v="4"/>
    <x v="4"/>
    <b v="1"/>
    <n v="3.7591610800000002"/>
    <x v="3"/>
    <x v="0"/>
    <x v="8"/>
    <x v="1"/>
    <x v="0"/>
    <x v="0"/>
    <n v="23.146464649999999"/>
    <x v="5"/>
    <n v="1.61824E-4"/>
    <n v="1.82647E-4"/>
    <n v="0"/>
    <n v="0"/>
    <n v="0"/>
    <n v="5.5230000000000003E-4"/>
    <n v="3.0427999999999998E-4"/>
    <n v="2.6408900000000001E-4"/>
    <n v="0"/>
    <n v="2.84078E-4"/>
    <n v="0"/>
    <n v="2.2821000000000001E-4"/>
    <n v="0"/>
    <n v="0"/>
    <n v="0"/>
    <n v="5.5230000000000003E-4"/>
    <n v="5.3249000000000005E-4"/>
    <n v="2.6408900000000001E-4"/>
    <n v="0"/>
    <n v="2.84078E-4"/>
    <n v="1.632922E-3"/>
    <n v="20675.38594"/>
  </r>
  <r>
    <n v="12985"/>
    <x v="4"/>
    <x v="4"/>
    <b v="1"/>
    <n v="7.2477615310000001"/>
    <x v="3"/>
    <x v="0"/>
    <x v="10"/>
    <x v="1"/>
    <x v="0"/>
    <x v="0"/>
    <n v="21.967777779999999"/>
    <x v="5"/>
    <n v="5.7773899999999997E-4"/>
    <n v="6.1408000000000003E-4"/>
    <n v="0"/>
    <n v="0"/>
    <n v="0"/>
    <n v="1.3732239999999999E-3"/>
    <n v="1.3697200000000001E-3"/>
    <n v="1.2691499999999999E-3"/>
    <n v="0"/>
    <n v="7.84091E-4"/>
    <n v="0"/>
    <n v="6.36533E-4"/>
    <n v="0"/>
    <n v="0"/>
    <n v="0"/>
    <n v="1.3732239999999999E-3"/>
    <n v="2.0062529999999999E-3"/>
    <n v="1.2691499999999999E-3"/>
    <n v="0"/>
    <n v="7.84091E-4"/>
    <n v="5.4327170000000001E-3"/>
    <n v="72477.615309999994"/>
  </r>
  <r>
    <n v="12986"/>
    <x v="4"/>
    <x v="4"/>
    <b v="1"/>
    <n v="1.171153584"/>
    <x v="3"/>
    <x v="0"/>
    <x v="5"/>
    <x v="1"/>
    <x v="3"/>
    <x v="0"/>
    <n v="25.88374074"/>
    <x v="5"/>
    <n v="7.8914899999999995E-4"/>
    <n v="8.8021799999999999E-4"/>
    <n v="0"/>
    <n v="0"/>
    <n v="0"/>
    <n v="2.3468230000000001E-3"/>
    <n v="1.880629E-3"/>
    <n v="1.903096E-3"/>
    <n v="0"/>
    <n v="7.8197800000000001E-4"/>
    <n v="0"/>
    <n v="8.4510599999999998E-4"/>
    <n v="0"/>
    <n v="0"/>
    <n v="0"/>
    <n v="2.3468230000000001E-3"/>
    <n v="2.725735E-3"/>
    <n v="1.903096E-3"/>
    <n v="0"/>
    <n v="7.8197800000000001E-4"/>
    <n v="7.7576329999999999E-3"/>
    <n v="87836.518779999999"/>
  </r>
  <r>
    <n v="12987"/>
    <x v="4"/>
    <x v="4"/>
    <b v="1"/>
    <n v="3.1436733289999998"/>
    <x v="3"/>
    <x v="0"/>
    <x v="7"/>
    <x v="1"/>
    <x v="3"/>
    <x v="0"/>
    <n v="26.20925926"/>
    <x v="5"/>
    <n v="6.4555899999999998E-4"/>
    <n v="6.7254700000000001E-4"/>
    <n v="0"/>
    <n v="0"/>
    <n v="0"/>
    <n v="1.7258E-3"/>
    <n v="1.3960450000000001E-3"/>
    <n v="1.527327E-3"/>
    <n v="0"/>
    <n v="6.62431E-4"/>
    <n v="0"/>
    <n v="5.9226099999999996E-4"/>
    <n v="0"/>
    <n v="0"/>
    <n v="0"/>
    <n v="1.7258E-3"/>
    <n v="1.9883050000000001E-3"/>
    <n v="1.527327E-3"/>
    <n v="0"/>
    <n v="6.62431E-4"/>
    <n v="5.9038930000000003E-3"/>
    <n v="66017.139909999998"/>
  </r>
  <r>
    <n v="12988"/>
    <x v="4"/>
    <x v="4"/>
    <b v="1"/>
    <n v="0.54992964300000002"/>
    <x v="3"/>
    <x v="0"/>
    <x v="3"/>
    <x v="1"/>
    <x v="0"/>
    <x v="0"/>
    <n v="25.096072800000002"/>
    <x v="5"/>
    <n v="2.6698500000000002E-4"/>
    <n v="2.8902000000000002E-4"/>
    <n v="0"/>
    <n v="0"/>
    <n v="0"/>
    <n v="7.6999600000000001E-4"/>
    <n v="7.0975200000000002E-4"/>
    <n v="5.5507099999999997E-4"/>
    <n v="0"/>
    <n v="0"/>
    <n v="0"/>
    <n v="3.3651299999999998E-4"/>
    <n v="3.5994800000000002E-4"/>
    <n v="0"/>
    <n v="0"/>
    <n v="7.6999600000000001E-4"/>
    <n v="1.046265E-3"/>
    <n v="5.5507099999999997E-4"/>
    <n v="0"/>
    <n v="3.5994800000000002E-4"/>
    <n v="2.7312909999999998E-3"/>
    <n v="31895.919300000001"/>
  </r>
  <r>
    <n v="12991"/>
    <x v="4"/>
    <x v="4"/>
    <b v="1"/>
    <n v="2.7389126560000001"/>
    <x v="3"/>
    <x v="0"/>
    <x v="1"/>
    <x v="1"/>
    <x v="0"/>
    <x v="0"/>
    <n v="22.106099029999999"/>
    <x v="5"/>
    <n v="9.7127699999999999E-4"/>
    <n v="1.0749189999999999E-3"/>
    <n v="0"/>
    <n v="0"/>
    <n v="0"/>
    <n v="2.798657E-3"/>
    <n v="2.3271479999999998E-3"/>
    <n v="2.1339280000000002E-3"/>
    <n v="0"/>
    <n v="1.143844E-3"/>
    <n v="0"/>
    <n v="1.099713E-3"/>
    <n v="0"/>
    <n v="0"/>
    <n v="0"/>
    <n v="2.798657E-3"/>
    <n v="3.4268599999999999E-3"/>
    <n v="2.1339280000000002E-3"/>
    <n v="0"/>
    <n v="1.143844E-3"/>
    <n v="9.5033159999999995E-3"/>
    <n v="125989.9822"/>
  </r>
  <r>
    <n v="25221"/>
    <x v="4"/>
    <x v="4"/>
    <b v="1"/>
    <n v="0.57800093799999996"/>
    <x v="3"/>
    <x v="0"/>
    <x v="2"/>
    <x v="1"/>
    <x v="3"/>
    <x v="0"/>
    <n v="27.614759540000001"/>
    <x v="5"/>
    <n v="3.5501599999999999E-4"/>
    <n v="3.80928E-4"/>
    <n v="0"/>
    <n v="0"/>
    <n v="0"/>
    <n v="1.0001350000000001E-3"/>
    <n v="7.0969800000000003E-4"/>
    <n v="6.0849600000000004E-4"/>
    <n v="4.0189499999999999E-5"/>
    <n v="2.6065099999999998E-4"/>
    <n v="0"/>
    <n v="7.99171E-4"/>
    <n v="2.3062899999999999E-4"/>
    <n v="0"/>
    <n v="0"/>
    <n v="1.0001350000000001E-3"/>
    <n v="1.50887E-3"/>
    <n v="6.0849600000000004E-4"/>
    <n v="4.0189499999999999E-5"/>
    <n v="4.9127999999999997E-4"/>
    <n v="3.6489819999999998E-3"/>
    <n v="38726.062879999998"/>
  </r>
  <r>
    <n v="25222"/>
    <x v="4"/>
    <x v="4"/>
    <b v="1"/>
    <n v="0.16378166499999999"/>
    <x v="3"/>
    <x v="0"/>
    <x v="6"/>
    <x v="1"/>
    <x v="0"/>
    <x v="0"/>
    <n v="19.788919750000002"/>
    <x v="5"/>
    <n v="9.4173700000000003E-5"/>
    <n v="1.06734E-4"/>
    <n v="0"/>
    <n v="0"/>
    <n v="0"/>
    <n v="3.0335900000000001E-4"/>
    <n v="2.1392199999999999E-4"/>
    <n v="1.2973100000000001E-4"/>
    <n v="1.1121000000000001E-5"/>
    <n v="1.10349E-4"/>
    <n v="0"/>
    <n v="1.31972E-4"/>
    <n v="9.4854799999999999E-5"/>
    <n v="0"/>
    <n v="0"/>
    <n v="3.0335900000000001E-4"/>
    <n v="3.45893E-4"/>
    <n v="1.2973100000000001E-4"/>
    <n v="1.1121000000000001E-5"/>
    <n v="2.0520400000000001E-4"/>
    <n v="9.9530699999999996E-4"/>
    <n v="14740.34988"/>
  </r>
  <r>
    <n v="59061"/>
    <x v="4"/>
    <x v="4"/>
    <b v="1"/>
    <n v="0.19235929199999999"/>
    <x v="3"/>
    <x v="0"/>
    <x v="15"/>
    <x v="1"/>
    <x v="0"/>
    <x v="0"/>
    <n v="26.761677779999999"/>
    <x v="5"/>
    <n v="7.9460700000000002E-4"/>
    <n v="8.8994200000000001E-4"/>
    <n v="0"/>
    <n v="0"/>
    <n v="0"/>
    <n v="3.3627729999999999E-3"/>
    <n v="1.049129E-3"/>
    <n v="6.8700399999999996E-4"/>
    <n v="1.31527E-5"/>
    <n v="6.7814299999999997E-4"/>
    <n v="1.832471E-3"/>
    <n v="5.3782299999999999E-4"/>
    <n v="6.22114E-4"/>
    <n v="0"/>
    <n v="0"/>
    <n v="5.1952439999999999E-3"/>
    <n v="1.5869510000000001E-3"/>
    <n v="6.8700399999999996E-4"/>
    <n v="1.31527E-5"/>
    <n v="1.3002560000000001E-3"/>
    <n v="8.7826090000000002E-3"/>
    <n v="96179.646080000006"/>
  </r>
  <r>
    <n v="59067"/>
    <x v="4"/>
    <x v="4"/>
    <b v="1"/>
    <n v="0.32059882000000001"/>
    <x v="3"/>
    <x v="0"/>
    <x v="9"/>
    <x v="1"/>
    <x v="0"/>
    <x v="0"/>
    <n v="27.975148149999999"/>
    <x v="5"/>
    <n v="8.0400399999999998E-4"/>
    <n v="9.1377899999999998E-4"/>
    <n v="0"/>
    <n v="0"/>
    <n v="0"/>
    <n v="3.1190179999999999E-3"/>
    <n v="1.193546E-3"/>
    <n v="7.9067600000000003E-4"/>
    <n v="2.2398199999999998E-5"/>
    <n v="6.1163700000000005E-4"/>
    <n v="1.6684689999999999E-3"/>
    <n v="1.1688720000000001E-3"/>
    <n v="6.0623399999999998E-4"/>
    <n v="0"/>
    <n v="0"/>
    <n v="4.787487E-3"/>
    <n v="2.3624179999999998E-3"/>
    <n v="7.9067600000000003E-4"/>
    <n v="2.2398199999999998E-5"/>
    <n v="1.2178709999999999E-3"/>
    <n v="9.1808440000000005E-3"/>
    <n v="96179.646080000006"/>
  </r>
  <r>
    <n v="12981"/>
    <x v="5"/>
    <x v="5"/>
    <b v="1"/>
    <n v="1.7103812199999999"/>
    <x v="3"/>
    <x v="0"/>
    <x v="0"/>
    <x v="1"/>
    <x v="2"/>
    <x v="0"/>
    <n v="20.137698409999999"/>
    <x v="5"/>
    <n v="4.29188E-4"/>
    <n v="4.6108E-4"/>
    <n v="0"/>
    <n v="0"/>
    <n v="0"/>
    <n v="1.2390929999999999E-3"/>
    <n v="1.0908090000000001E-3"/>
    <n v="5.6275900000000002E-4"/>
    <n v="0"/>
    <n v="6.6482499999999996E-4"/>
    <n v="0"/>
    <n v="5.5586899999999996E-4"/>
    <n v="0"/>
    <n v="0"/>
    <n v="0"/>
    <n v="1.2390929999999999E-3"/>
    <n v="1.6466779999999999E-3"/>
    <n v="5.6275900000000002E-4"/>
    <n v="0"/>
    <n v="6.6482499999999996E-4"/>
    <n v="4.1133710000000002E-3"/>
    <n v="59863.342689999998"/>
  </r>
  <r>
    <n v="12982"/>
    <x v="5"/>
    <x v="5"/>
    <b v="1"/>
    <n v="0.54035822499999997"/>
    <x v="3"/>
    <x v="0"/>
    <x v="4"/>
    <x v="1"/>
    <x v="0"/>
    <x v="0"/>
    <n v="21.826799999999999"/>
    <x v="5"/>
    <n v="5.1920099999999995E-4"/>
    <n v="5.64527E-4"/>
    <n v="0"/>
    <n v="0"/>
    <n v="0"/>
    <n v="1.47152E-3"/>
    <n v="1.2916900000000001E-3"/>
    <n v="1.0059450000000001E-3"/>
    <n v="0"/>
    <n v="5.9383999999999999E-4"/>
    <n v="0"/>
    <n v="6.6748399999999998E-4"/>
    <n v="0"/>
    <n v="0"/>
    <n v="0"/>
    <n v="1.47152E-3"/>
    <n v="1.9591740000000002E-3"/>
    <n v="1.0059450000000001E-3"/>
    <n v="0"/>
    <n v="5.9383999999999999E-4"/>
    <n v="5.0304740000000001E-3"/>
    <n v="67544.778109999999"/>
  </r>
  <r>
    <n v="12984"/>
    <x v="5"/>
    <x v="5"/>
    <b v="1"/>
    <n v="3.7591610800000002"/>
    <x v="3"/>
    <x v="0"/>
    <x v="8"/>
    <x v="1"/>
    <x v="0"/>
    <x v="0"/>
    <n v="22.98131313"/>
    <x v="5"/>
    <n v="1.60397E-4"/>
    <n v="1.8125500000000001E-4"/>
    <n v="0"/>
    <n v="0"/>
    <n v="0"/>
    <n v="5.4061400000000003E-4"/>
    <n v="3.0427999999999998E-4"/>
    <n v="2.6408900000000001E-4"/>
    <n v="0"/>
    <n v="2.84078E-4"/>
    <n v="0"/>
    <n v="2.2821000000000001E-4"/>
    <n v="0"/>
    <n v="0"/>
    <n v="0"/>
    <n v="5.4061400000000003E-4"/>
    <n v="5.3249000000000005E-4"/>
    <n v="2.6408900000000001E-4"/>
    <n v="0"/>
    <n v="2.84078E-4"/>
    <n v="1.6212710000000001E-3"/>
    <n v="20675.38594"/>
  </r>
  <r>
    <n v="12985"/>
    <x v="5"/>
    <x v="5"/>
    <b v="1"/>
    <n v="7.2477615310000001"/>
    <x v="3"/>
    <x v="0"/>
    <x v="10"/>
    <x v="1"/>
    <x v="0"/>
    <x v="0"/>
    <n v="22.03722222"/>
    <x v="5"/>
    <n v="5.7895099999999997E-4"/>
    <n v="6.1613E-4"/>
    <n v="0"/>
    <n v="0"/>
    <n v="0"/>
    <n v="1.390397E-3"/>
    <n v="1.3697200000000001E-3"/>
    <n v="1.2691499999999999E-3"/>
    <n v="0"/>
    <n v="7.84091E-4"/>
    <n v="0"/>
    <n v="6.36533E-4"/>
    <n v="0"/>
    <n v="0"/>
    <n v="0"/>
    <n v="1.390397E-3"/>
    <n v="2.0062529999999999E-3"/>
    <n v="1.2691499999999999E-3"/>
    <n v="0"/>
    <n v="7.84091E-4"/>
    <n v="5.4498910000000001E-3"/>
    <n v="72477.615309999994"/>
  </r>
  <r>
    <n v="12986"/>
    <x v="5"/>
    <x v="5"/>
    <b v="1"/>
    <n v="1.171153584"/>
    <x v="3"/>
    <x v="0"/>
    <x v="5"/>
    <x v="1"/>
    <x v="3"/>
    <x v="0"/>
    <n v="25.874037040000001"/>
    <x v="5"/>
    <n v="7.8837299999999998E-4"/>
    <n v="8.7987099999999995E-4"/>
    <n v="0"/>
    <n v="0"/>
    <n v="0"/>
    <n v="2.3439149999999998E-3"/>
    <n v="1.880629E-3"/>
    <n v="1.903096E-3"/>
    <n v="0"/>
    <n v="7.8197800000000001E-4"/>
    <n v="0"/>
    <n v="8.4510599999999998E-4"/>
    <n v="0"/>
    <n v="0"/>
    <n v="0"/>
    <n v="2.3439149999999998E-3"/>
    <n v="2.725735E-3"/>
    <n v="1.903096E-3"/>
    <n v="0"/>
    <n v="7.8197800000000001E-4"/>
    <n v="7.7547240000000002E-3"/>
    <n v="87836.518779999999"/>
  </r>
  <r>
    <n v="12987"/>
    <x v="5"/>
    <x v="5"/>
    <b v="1"/>
    <n v="3.1436733289999998"/>
    <x v="3"/>
    <x v="0"/>
    <x v="7"/>
    <x v="1"/>
    <x v="3"/>
    <x v="0"/>
    <n v="26.237169309999999"/>
    <x v="5"/>
    <n v="6.4722200000000003E-4"/>
    <n v="6.7329599999999999E-4"/>
    <n v="0"/>
    <n v="0"/>
    <n v="0"/>
    <n v="1.732057E-3"/>
    <n v="1.3960450000000001E-3"/>
    <n v="1.527327E-3"/>
    <n v="0"/>
    <n v="6.62431E-4"/>
    <n v="0"/>
    <n v="5.9226099999999996E-4"/>
    <n v="0"/>
    <n v="0"/>
    <n v="0"/>
    <n v="1.732057E-3"/>
    <n v="1.9883050000000001E-3"/>
    <n v="1.527327E-3"/>
    <n v="0"/>
    <n v="6.62431E-4"/>
    <n v="5.9101800000000001E-3"/>
    <n v="66017.139909999998"/>
  </r>
  <r>
    <n v="12988"/>
    <x v="5"/>
    <x v="5"/>
    <b v="1"/>
    <n v="0.54992964300000002"/>
    <x v="3"/>
    <x v="0"/>
    <x v="3"/>
    <x v="1"/>
    <x v="0"/>
    <x v="0"/>
    <n v="25.263457850000002"/>
    <x v="5"/>
    <n v="2.6865299999999999E-4"/>
    <n v="2.91191E-4"/>
    <n v="0"/>
    <n v="0"/>
    <n v="0"/>
    <n v="7.8821299999999996E-4"/>
    <n v="7.0975200000000002E-4"/>
    <n v="5.5507099999999997E-4"/>
    <n v="0"/>
    <n v="0"/>
    <n v="0"/>
    <n v="3.3651299999999998E-4"/>
    <n v="3.5994800000000002E-4"/>
    <n v="0"/>
    <n v="0"/>
    <n v="7.8821299999999996E-4"/>
    <n v="1.046265E-3"/>
    <n v="5.5507099999999997E-4"/>
    <n v="0"/>
    <n v="3.5994800000000002E-4"/>
    <n v="2.7495079999999999E-3"/>
    <n v="31895.919300000001"/>
  </r>
  <r>
    <n v="12991"/>
    <x v="5"/>
    <x v="5"/>
    <b v="1"/>
    <n v="2.7389126560000001"/>
    <x v="3"/>
    <x v="0"/>
    <x v="1"/>
    <x v="1"/>
    <x v="0"/>
    <x v="0"/>
    <n v="22.089432370000001"/>
    <x v="5"/>
    <n v="9.7042099999999996E-4"/>
    <n v="1.074064E-3"/>
    <n v="0"/>
    <n v="0"/>
    <n v="0"/>
    <n v="2.791492E-3"/>
    <n v="2.3271479999999998E-3"/>
    <n v="2.1339280000000002E-3"/>
    <n v="0"/>
    <n v="1.143844E-3"/>
    <n v="0"/>
    <n v="1.099713E-3"/>
    <n v="0"/>
    <n v="0"/>
    <n v="0"/>
    <n v="2.791492E-3"/>
    <n v="3.4268599999999999E-3"/>
    <n v="2.1339280000000002E-3"/>
    <n v="0"/>
    <n v="1.143844E-3"/>
    <n v="9.4961509999999996E-3"/>
    <n v="125989.9822"/>
  </r>
  <r>
    <n v="25221"/>
    <x v="5"/>
    <x v="5"/>
    <b v="1"/>
    <n v="0.57800093799999996"/>
    <x v="3"/>
    <x v="0"/>
    <x v="2"/>
    <x v="1"/>
    <x v="3"/>
    <x v="0"/>
    <n v="27.657172469999999"/>
    <x v="5"/>
    <n v="3.5553899999999999E-4"/>
    <n v="3.8159499999999998E-4"/>
    <n v="0"/>
    <n v="0"/>
    <n v="0"/>
    <n v="1.00574E-3"/>
    <n v="7.0969800000000003E-4"/>
    <n v="6.0849600000000004E-4"/>
    <n v="4.0189499999999999E-5"/>
    <n v="2.6065099999999998E-4"/>
    <n v="0"/>
    <n v="7.99171E-4"/>
    <n v="2.3062899999999999E-4"/>
    <n v="0"/>
    <n v="0"/>
    <n v="1.00574E-3"/>
    <n v="1.50887E-3"/>
    <n v="6.0849600000000004E-4"/>
    <n v="4.0189499999999999E-5"/>
    <n v="4.9127999999999997E-4"/>
    <n v="3.654586E-3"/>
    <n v="38726.062879999998"/>
  </r>
  <r>
    <n v="25222"/>
    <x v="5"/>
    <x v="5"/>
    <b v="1"/>
    <n v="0.16378166499999999"/>
    <x v="3"/>
    <x v="0"/>
    <x v="6"/>
    <x v="1"/>
    <x v="0"/>
    <x v="0"/>
    <n v="19.892499999999998"/>
    <x v="5"/>
    <n v="9.4466699999999995E-5"/>
    <n v="1.07354E-4"/>
    <n v="0"/>
    <n v="0"/>
    <n v="0"/>
    <n v="3.08564E-4"/>
    <n v="2.1392199999999999E-4"/>
    <n v="1.2973100000000001E-4"/>
    <n v="1.1124100000000001E-5"/>
    <n v="1.10349E-4"/>
    <n v="0"/>
    <n v="1.31972E-4"/>
    <n v="9.4854799999999999E-5"/>
    <n v="0"/>
    <n v="0"/>
    <n v="3.08564E-4"/>
    <n v="3.45893E-4"/>
    <n v="1.2973100000000001E-4"/>
    <n v="1.1124100000000001E-5"/>
    <n v="2.0520400000000001E-4"/>
    <n v="1.0005159999999999E-3"/>
    <n v="14740.34988"/>
  </r>
  <r>
    <n v="59061"/>
    <x v="5"/>
    <x v="5"/>
    <b v="1"/>
    <n v="0.19235929199999999"/>
    <x v="3"/>
    <x v="0"/>
    <x v="15"/>
    <x v="1"/>
    <x v="0"/>
    <x v="0"/>
    <n v="26.717688890000002"/>
    <x v="5"/>
    <n v="7.9554599999999995E-4"/>
    <n v="8.9091300000000001E-4"/>
    <n v="0"/>
    <n v="0"/>
    <n v="0"/>
    <n v="3.3997279999999999E-3"/>
    <n v="1.049129E-3"/>
    <n v="6.8700399999999996E-4"/>
    <n v="1.3159999999999999E-5"/>
    <n v="6.7814299999999997E-4"/>
    <n v="1.781073E-3"/>
    <n v="5.3782299999999999E-4"/>
    <n v="6.22114E-4"/>
    <n v="0"/>
    <n v="0"/>
    <n v="5.1808000000000002E-3"/>
    <n v="1.5869510000000001E-3"/>
    <n v="6.8700399999999996E-4"/>
    <n v="1.3159999999999999E-5"/>
    <n v="1.3002560000000001E-3"/>
    <n v="8.7681730000000006E-3"/>
    <n v="96179.646080000006"/>
  </r>
  <r>
    <n v="59067"/>
    <x v="5"/>
    <x v="5"/>
    <b v="1"/>
    <n v="0.32059882000000001"/>
    <x v="3"/>
    <x v="0"/>
    <x v="9"/>
    <x v="1"/>
    <x v="0"/>
    <x v="0"/>
    <n v="28.042972219999999"/>
    <x v="5"/>
    <n v="8.0689100000000001E-4"/>
    <n v="9.1770999999999997E-4"/>
    <n v="0"/>
    <n v="0"/>
    <n v="0"/>
    <n v="3.165686E-3"/>
    <n v="1.193546E-3"/>
    <n v="7.9067600000000003E-4"/>
    <n v="2.2398199999999998E-5"/>
    <n v="6.1163700000000005E-4"/>
    <n v="1.6440560000000001E-3"/>
    <n v="1.1688720000000001E-3"/>
    <n v="6.0623399999999998E-4"/>
    <n v="0"/>
    <n v="0"/>
    <n v="4.809743E-3"/>
    <n v="2.3624179999999998E-3"/>
    <n v="7.9067600000000003E-4"/>
    <n v="2.2398199999999998E-5"/>
    <n v="1.2178709999999999E-3"/>
    <n v="9.2031030000000007E-3"/>
    <n v="96179.646080000006"/>
  </r>
  <r>
    <n v="12981"/>
    <x v="6"/>
    <x v="6"/>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6"/>
    <x v="6"/>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6"/>
    <x v="6"/>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6"/>
    <x v="6"/>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6"/>
    <x v="6"/>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6"/>
    <x v="6"/>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6"/>
    <x v="6"/>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6"/>
    <x v="6"/>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6"/>
    <x v="6"/>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6"/>
    <x v="6"/>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6"/>
    <x v="6"/>
    <b v="1"/>
    <n v="0.19235929199999999"/>
    <x v="3"/>
    <x v="0"/>
    <x v="15"/>
    <x v="1"/>
    <x v="0"/>
    <x v="0"/>
    <n v="23.52657778"/>
    <x v="5"/>
    <n v="7.5597999999999995E-4"/>
    <n v="8.5935999999999998E-4"/>
    <n v="0"/>
    <n v="0"/>
    <n v="0"/>
    <n v="4.133528E-3"/>
    <n v="1.049129E-3"/>
    <n v="6.8700399999999996E-4"/>
    <n v="1.3169100000000001E-5"/>
    <n v="6.7814800000000005E-4"/>
    <n v="0"/>
    <n v="5.3782299999999999E-4"/>
    <n v="6.2211500000000002E-4"/>
    <n v="0"/>
    <n v="0"/>
    <n v="4.133528E-3"/>
    <n v="1.5869510000000001E-3"/>
    <n v="6.8700399999999996E-4"/>
    <n v="1.3169100000000001E-5"/>
    <n v="1.300264E-3"/>
    <n v="7.7209189999999997E-3"/>
    <n v="96179.646080000006"/>
  </r>
  <r>
    <n v="59067"/>
    <x v="6"/>
    <x v="6"/>
    <b v="1"/>
    <n v="0.32059882000000001"/>
    <x v="3"/>
    <x v="0"/>
    <x v="9"/>
    <x v="1"/>
    <x v="0"/>
    <x v="0"/>
    <n v="24.544972219999998"/>
    <x v="5"/>
    <n v="7.5212399999999996E-4"/>
    <n v="8.6698099999999996E-4"/>
    <n v="0"/>
    <n v="0"/>
    <n v="0"/>
    <n v="3.6617709999999999E-3"/>
    <n v="1.193546E-3"/>
    <n v="7.9067600000000003E-4"/>
    <n v="2.2398199999999998E-5"/>
    <n v="6.1163999999999999E-4"/>
    <n v="0"/>
    <n v="1.1688720000000001E-3"/>
    <n v="6.0623399999999998E-4"/>
    <n v="0"/>
    <n v="0"/>
    <n v="3.6617709999999999E-3"/>
    <n v="2.3624179999999998E-3"/>
    <n v="7.9067600000000003E-4"/>
    <n v="2.2398199999999998E-5"/>
    <n v="1.2178740000000001E-3"/>
    <n v="8.0551340000000003E-3"/>
    <n v="96179.646080000006"/>
  </r>
  <r>
    <n v="12981"/>
    <x v="7"/>
    <x v="7"/>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7"/>
    <x v="7"/>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7"/>
    <x v="7"/>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7"/>
    <x v="7"/>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7"/>
    <x v="7"/>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7"/>
    <x v="7"/>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7"/>
    <x v="7"/>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7"/>
    <x v="7"/>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7"/>
    <x v="7"/>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7"/>
    <x v="7"/>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7"/>
    <x v="7"/>
    <b v="1"/>
    <n v="0.19235929199999999"/>
    <x v="3"/>
    <x v="0"/>
    <x v="15"/>
    <x v="1"/>
    <x v="0"/>
    <x v="0"/>
    <n v="23.52657778"/>
    <x v="5"/>
    <n v="7.5597999999999995E-4"/>
    <n v="8.5935999999999998E-4"/>
    <n v="0"/>
    <n v="0"/>
    <n v="0"/>
    <n v="4.133528E-3"/>
    <n v="1.049129E-3"/>
    <n v="6.8700399999999996E-4"/>
    <n v="1.3169100000000001E-5"/>
    <n v="6.7814800000000005E-4"/>
    <n v="0"/>
    <n v="5.3782299999999999E-4"/>
    <n v="6.2211500000000002E-4"/>
    <n v="0"/>
    <n v="0"/>
    <n v="4.133528E-3"/>
    <n v="1.5869510000000001E-3"/>
    <n v="6.8700399999999996E-4"/>
    <n v="1.3169100000000001E-5"/>
    <n v="1.300264E-3"/>
    <n v="7.7209189999999997E-3"/>
    <n v="96179.646080000006"/>
  </r>
  <r>
    <n v="59067"/>
    <x v="7"/>
    <x v="7"/>
    <b v="1"/>
    <n v="0.32059882000000001"/>
    <x v="3"/>
    <x v="0"/>
    <x v="9"/>
    <x v="1"/>
    <x v="0"/>
    <x v="0"/>
    <n v="24.544972219999998"/>
    <x v="5"/>
    <n v="7.5212399999999996E-4"/>
    <n v="8.6698099999999996E-4"/>
    <n v="0"/>
    <n v="0"/>
    <n v="0"/>
    <n v="3.6617709999999999E-3"/>
    <n v="1.193546E-3"/>
    <n v="7.9067600000000003E-4"/>
    <n v="2.2398199999999998E-5"/>
    <n v="6.1163999999999999E-4"/>
    <n v="0"/>
    <n v="1.1688720000000001E-3"/>
    <n v="6.0623399999999998E-4"/>
    <n v="0"/>
    <n v="0"/>
    <n v="3.6617709999999999E-3"/>
    <n v="2.3624179999999998E-3"/>
    <n v="7.9067600000000003E-4"/>
    <n v="2.2398199999999998E-5"/>
    <n v="1.2178740000000001E-3"/>
    <n v="8.0551340000000003E-3"/>
    <n v="96179.646080000006"/>
  </r>
  <r>
    <n v="12981"/>
    <x v="8"/>
    <x v="8"/>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8"/>
    <x v="8"/>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8"/>
    <x v="8"/>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8"/>
    <x v="8"/>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8"/>
    <x v="8"/>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8"/>
    <x v="8"/>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8"/>
    <x v="8"/>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8"/>
    <x v="8"/>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8"/>
    <x v="8"/>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8"/>
    <x v="8"/>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8"/>
    <x v="8"/>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8"/>
    <x v="8"/>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9"/>
    <x v="9"/>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9"/>
    <x v="9"/>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9"/>
    <x v="9"/>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9"/>
    <x v="9"/>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9"/>
    <x v="9"/>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9"/>
    <x v="9"/>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9"/>
    <x v="9"/>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9"/>
    <x v="9"/>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9"/>
    <x v="9"/>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9"/>
    <x v="9"/>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9"/>
    <x v="9"/>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9"/>
    <x v="9"/>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0"/>
    <x v="10"/>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0"/>
    <x v="10"/>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0"/>
    <x v="10"/>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0"/>
    <x v="10"/>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0"/>
    <x v="10"/>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0"/>
    <x v="10"/>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0"/>
    <x v="10"/>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0"/>
    <x v="10"/>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0"/>
    <x v="10"/>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0"/>
    <x v="10"/>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0"/>
    <x v="10"/>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0"/>
    <x v="10"/>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1"/>
    <x v="11"/>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1"/>
    <x v="11"/>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1"/>
    <x v="11"/>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1"/>
    <x v="11"/>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1"/>
    <x v="11"/>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1"/>
    <x v="11"/>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1"/>
    <x v="11"/>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1"/>
    <x v="11"/>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1"/>
    <x v="11"/>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1"/>
    <x v="11"/>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1"/>
    <x v="11"/>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1"/>
    <x v="11"/>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2"/>
    <x v="12"/>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2"/>
    <x v="12"/>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2"/>
    <x v="12"/>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2"/>
    <x v="12"/>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2"/>
    <x v="12"/>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2"/>
    <x v="12"/>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2"/>
    <x v="12"/>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2"/>
    <x v="12"/>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2"/>
    <x v="12"/>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2"/>
    <x v="12"/>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2"/>
    <x v="12"/>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2"/>
    <x v="12"/>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3"/>
    <x v="13"/>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3"/>
    <x v="13"/>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3"/>
    <x v="13"/>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3"/>
    <x v="13"/>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3"/>
    <x v="13"/>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3"/>
    <x v="13"/>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3"/>
    <x v="13"/>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3"/>
    <x v="13"/>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3"/>
    <x v="13"/>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3"/>
    <x v="13"/>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3"/>
    <x v="13"/>
    <b v="1"/>
    <n v="0.19235929199999999"/>
    <x v="3"/>
    <x v="0"/>
    <x v="15"/>
    <x v="1"/>
    <x v="0"/>
    <x v="0"/>
    <n v="22.78337222"/>
    <x v="5"/>
    <n v="7.1413200000000003E-4"/>
    <n v="8.1657599999999996E-4"/>
    <n v="0"/>
    <n v="0"/>
    <n v="0"/>
    <n v="3.6275970000000002E-3"/>
    <n v="1.049129E-3"/>
    <n v="6.8700399999999996E-4"/>
    <n v="1.31727E-5"/>
    <n v="6.7814800000000005E-4"/>
    <n v="2.6202700000000002E-4"/>
    <n v="5.3782299999999999E-4"/>
    <n v="6.2211500000000002E-4"/>
    <n v="0"/>
    <n v="0"/>
    <n v="3.8896239999999999E-3"/>
    <n v="1.5869510000000001E-3"/>
    <n v="6.8700399999999996E-4"/>
    <n v="1.31727E-5"/>
    <n v="1.300264E-3"/>
    <n v="7.4770150000000001E-3"/>
    <n v="96179.646080000006"/>
  </r>
  <r>
    <n v="59067"/>
    <x v="13"/>
    <x v="13"/>
    <b v="1"/>
    <n v="0.32059882000000001"/>
    <x v="3"/>
    <x v="0"/>
    <x v="9"/>
    <x v="1"/>
    <x v="0"/>
    <x v="0"/>
    <n v="23.954870369999998"/>
    <x v="5"/>
    <n v="7.1902399999999997E-4"/>
    <n v="8.2994600000000003E-4"/>
    <n v="0"/>
    <n v="0"/>
    <n v="0"/>
    <n v="3.201485E-3"/>
    <n v="1.193546E-3"/>
    <n v="7.9067600000000003E-4"/>
    <n v="2.2425500000000001E-5"/>
    <n v="6.1163999999999999E-4"/>
    <n v="2.6659999999999998E-4"/>
    <n v="1.1688720000000001E-3"/>
    <n v="6.0623399999999998E-4"/>
    <n v="0"/>
    <n v="0"/>
    <n v="3.4680850000000001E-3"/>
    <n v="2.3624179999999998E-3"/>
    <n v="7.9067600000000003E-4"/>
    <n v="2.2425500000000001E-5"/>
    <n v="1.2178740000000001E-3"/>
    <n v="7.8614749999999997E-3"/>
    <n v="96179.646080000006"/>
  </r>
  <r>
    <n v="12981"/>
    <x v="14"/>
    <x v="14"/>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4"/>
    <x v="14"/>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4"/>
    <x v="14"/>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4"/>
    <x v="14"/>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4"/>
    <x v="14"/>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4"/>
    <x v="14"/>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4"/>
    <x v="14"/>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4"/>
    <x v="14"/>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4"/>
    <x v="14"/>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4"/>
    <x v="14"/>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4"/>
    <x v="14"/>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4"/>
    <x v="14"/>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5"/>
    <x v="15"/>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5"/>
    <x v="15"/>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5"/>
    <x v="15"/>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5"/>
    <x v="15"/>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5"/>
    <x v="15"/>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5"/>
    <x v="15"/>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5"/>
    <x v="15"/>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5"/>
    <x v="15"/>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5"/>
    <x v="15"/>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5"/>
    <x v="15"/>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5"/>
    <x v="15"/>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5"/>
    <x v="15"/>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6"/>
    <x v="16"/>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6"/>
    <x v="16"/>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6"/>
    <x v="16"/>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6"/>
    <x v="16"/>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6"/>
    <x v="16"/>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6"/>
    <x v="16"/>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6"/>
    <x v="16"/>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6"/>
    <x v="16"/>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6"/>
    <x v="16"/>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6"/>
    <x v="16"/>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6"/>
    <x v="16"/>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6"/>
    <x v="16"/>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7"/>
    <x v="17"/>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7"/>
    <x v="17"/>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7"/>
    <x v="17"/>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7"/>
    <x v="17"/>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7"/>
    <x v="17"/>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7"/>
    <x v="17"/>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7"/>
    <x v="17"/>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7"/>
    <x v="17"/>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7"/>
    <x v="17"/>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7"/>
    <x v="17"/>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7"/>
    <x v="17"/>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7"/>
    <x v="17"/>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8"/>
    <x v="18"/>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8"/>
    <x v="18"/>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8"/>
    <x v="18"/>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8"/>
    <x v="18"/>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8"/>
    <x v="18"/>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8"/>
    <x v="18"/>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8"/>
    <x v="18"/>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8"/>
    <x v="18"/>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8"/>
    <x v="18"/>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8"/>
    <x v="18"/>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8"/>
    <x v="18"/>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8"/>
    <x v="18"/>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19"/>
    <x v="19"/>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19"/>
    <x v="19"/>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19"/>
    <x v="19"/>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19"/>
    <x v="19"/>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19"/>
    <x v="19"/>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19"/>
    <x v="19"/>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19"/>
    <x v="19"/>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19"/>
    <x v="19"/>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19"/>
    <x v="19"/>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19"/>
    <x v="19"/>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19"/>
    <x v="19"/>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19"/>
    <x v="19"/>
    <b v="1"/>
    <n v="0.32059882000000001"/>
    <x v="3"/>
    <x v="0"/>
    <x v="9"/>
    <x v="1"/>
    <x v="0"/>
    <x v="0"/>
    <n v="21.932675929999998"/>
    <x v="5"/>
    <n v="6.6525600000000003E-4"/>
    <n v="7.6481800000000001E-4"/>
    <n v="0"/>
    <n v="0"/>
    <n v="0"/>
    <n v="2.8044860000000001E-3"/>
    <n v="1.193546E-3"/>
    <n v="7.9067600000000003E-4"/>
    <n v="2.2385999999999999E-5"/>
    <n v="6.1163999999999999E-4"/>
    <n v="0"/>
    <n v="1.1688720000000001E-3"/>
    <n v="6.0623399999999998E-4"/>
    <n v="0"/>
    <n v="0"/>
    <n v="2.8044860000000001E-3"/>
    <n v="2.3624179999999998E-3"/>
    <n v="7.9067600000000003E-4"/>
    <n v="2.2385999999999999E-5"/>
    <n v="1.2178740000000001E-3"/>
    <n v="7.1978340000000002E-3"/>
    <n v="96179.646080000006"/>
  </r>
  <r>
    <n v="12981"/>
    <x v="20"/>
    <x v="20"/>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0"/>
    <x v="20"/>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0"/>
    <x v="20"/>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0"/>
    <x v="20"/>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0"/>
    <x v="20"/>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0"/>
    <x v="20"/>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0"/>
    <x v="20"/>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0"/>
    <x v="20"/>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0"/>
    <x v="20"/>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0"/>
    <x v="20"/>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0"/>
    <x v="20"/>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0"/>
    <x v="20"/>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1"/>
    <x v="21"/>
    <b v="1"/>
    <n v="1.7103812199999999"/>
    <x v="3"/>
    <x v="0"/>
    <x v="0"/>
    <x v="1"/>
    <x v="2"/>
    <x v="0"/>
    <n v="21.360396829999999"/>
    <x v="5"/>
    <n v="4.5804500000000002E-4"/>
    <n v="4.9084300000000003E-4"/>
    <n v="0"/>
    <n v="0"/>
    <n v="0"/>
    <n v="1.4888449999999999E-3"/>
    <n v="1.0908090000000001E-3"/>
    <n v="5.6275900000000002E-4"/>
    <n v="0"/>
    <n v="6.6482499999999996E-4"/>
    <n v="0"/>
    <n v="5.5586899999999996E-4"/>
    <n v="0"/>
    <n v="0"/>
    <n v="0"/>
    <n v="1.4888449999999999E-3"/>
    <n v="1.6466779999999999E-3"/>
    <n v="5.6275900000000002E-4"/>
    <n v="0"/>
    <n v="6.6482499999999996E-4"/>
    <n v="4.3631219999999997E-3"/>
    <n v="59863.342689999998"/>
  </r>
  <r>
    <n v="12982"/>
    <x v="21"/>
    <x v="21"/>
    <b v="1"/>
    <n v="0.54035822499999997"/>
    <x v="3"/>
    <x v="0"/>
    <x v="4"/>
    <x v="1"/>
    <x v="0"/>
    <x v="0"/>
    <n v="22.806955559999999"/>
    <x v="5"/>
    <n v="5.4645799999999999E-4"/>
    <n v="5.9144600000000003E-4"/>
    <n v="0"/>
    <n v="0"/>
    <n v="0"/>
    <n v="1.6974080000000001E-3"/>
    <n v="1.2916900000000001E-3"/>
    <n v="1.0059450000000001E-3"/>
    <n v="0"/>
    <n v="5.9384499999999996E-4"/>
    <n v="0"/>
    <n v="6.6748399999999998E-4"/>
    <n v="0"/>
    <n v="0"/>
    <n v="0"/>
    <n v="1.6974080000000001E-3"/>
    <n v="1.9591740000000002E-3"/>
    <n v="1.0059450000000001E-3"/>
    <n v="0"/>
    <n v="5.9384499999999996E-4"/>
    <n v="5.2563729999999999E-3"/>
    <n v="67544.778109999999"/>
  </r>
  <r>
    <n v="12984"/>
    <x v="21"/>
    <x v="21"/>
    <b v="1"/>
    <n v="3.7591610800000002"/>
    <x v="3"/>
    <x v="0"/>
    <x v="8"/>
    <x v="1"/>
    <x v="0"/>
    <x v="0"/>
    <n v="26.240909089999999"/>
    <x v="5"/>
    <n v="1.88068E-4"/>
    <n v="2.0866099999999999E-4"/>
    <n v="0"/>
    <n v="0"/>
    <n v="0"/>
    <n v="7.7064099999999997E-4"/>
    <n v="3.0427999999999998E-4"/>
    <n v="2.6408900000000001E-4"/>
    <n v="0"/>
    <n v="2.84078E-4"/>
    <n v="0"/>
    <n v="2.2821000000000001E-4"/>
    <n v="0"/>
    <n v="0"/>
    <n v="0"/>
    <n v="7.7064099999999997E-4"/>
    <n v="5.3249000000000005E-4"/>
    <n v="2.6408900000000001E-4"/>
    <n v="0"/>
    <n v="2.84078E-4"/>
    <n v="1.8512260000000001E-3"/>
    <n v="20675.38594"/>
  </r>
  <r>
    <n v="12985"/>
    <x v="21"/>
    <x v="21"/>
    <b v="1"/>
    <n v="7.2477615310000001"/>
    <x v="3"/>
    <x v="0"/>
    <x v="10"/>
    <x v="1"/>
    <x v="0"/>
    <x v="0"/>
    <n v="22.608333330000001"/>
    <x v="5"/>
    <n v="5.9716900000000004E-4"/>
    <n v="6.3296299999999995E-4"/>
    <n v="0"/>
    <n v="0"/>
    <n v="0"/>
    <n v="1.5316349999999999E-3"/>
    <n v="1.3697200000000001E-3"/>
    <n v="1.2691499999999999E-3"/>
    <n v="0"/>
    <n v="7.84091E-4"/>
    <n v="0"/>
    <n v="6.36533E-4"/>
    <n v="0"/>
    <n v="0"/>
    <n v="0"/>
    <n v="1.5316349999999999E-3"/>
    <n v="2.0062529999999999E-3"/>
    <n v="1.2691499999999999E-3"/>
    <n v="0"/>
    <n v="7.84091E-4"/>
    <n v="5.5911290000000002E-3"/>
    <n v="72477.615309999994"/>
  </r>
  <r>
    <n v="12986"/>
    <x v="21"/>
    <x v="21"/>
    <b v="1"/>
    <n v="1.171153584"/>
    <x v="3"/>
    <x v="0"/>
    <x v="5"/>
    <x v="1"/>
    <x v="3"/>
    <x v="0"/>
    <n v="26.361259260000001"/>
    <x v="5"/>
    <n v="8.1586500000000004E-4"/>
    <n v="8.9727299999999997E-4"/>
    <n v="0"/>
    <n v="0"/>
    <n v="0"/>
    <n v="2.4899520000000001E-3"/>
    <n v="1.880629E-3"/>
    <n v="1.903096E-3"/>
    <n v="0"/>
    <n v="7.8197800000000001E-4"/>
    <n v="0"/>
    <n v="8.4510599999999998E-4"/>
    <n v="0"/>
    <n v="0"/>
    <n v="0"/>
    <n v="2.4899520000000001E-3"/>
    <n v="2.725735E-3"/>
    <n v="1.903096E-3"/>
    <n v="0"/>
    <n v="7.8197800000000001E-4"/>
    <n v="7.9007499999999998E-3"/>
    <n v="87836.518779999999"/>
  </r>
  <r>
    <n v="12987"/>
    <x v="21"/>
    <x v="21"/>
    <b v="1"/>
    <n v="3.1436733289999998"/>
    <x v="3"/>
    <x v="0"/>
    <x v="7"/>
    <x v="1"/>
    <x v="3"/>
    <x v="0"/>
    <n v="26.912301589999998"/>
    <x v="5"/>
    <n v="6.6220199999999997E-4"/>
    <n v="6.9142100000000001E-4"/>
    <n v="0"/>
    <n v="0"/>
    <n v="0"/>
    <n v="1.884167E-3"/>
    <n v="1.3960450000000001E-3"/>
    <n v="1.527327E-3"/>
    <n v="0"/>
    <n v="6.6246100000000004E-4"/>
    <n v="0"/>
    <n v="5.9226099999999996E-4"/>
    <n v="0"/>
    <n v="0"/>
    <n v="0"/>
    <n v="1.884167E-3"/>
    <n v="1.9883050000000001E-3"/>
    <n v="1.527327E-3"/>
    <n v="0"/>
    <n v="6.6246100000000004E-4"/>
    <n v="6.0622610000000002E-3"/>
    <n v="66017.139909999998"/>
  </r>
  <r>
    <n v="12988"/>
    <x v="21"/>
    <x v="21"/>
    <b v="1"/>
    <n v="0.54992964300000002"/>
    <x v="3"/>
    <x v="0"/>
    <x v="3"/>
    <x v="1"/>
    <x v="0"/>
    <x v="0"/>
    <n v="25.511015329999999"/>
    <x v="5"/>
    <n v="2.7610800000000001E-4"/>
    <n v="2.9440199999999998E-4"/>
    <n v="0"/>
    <n v="0"/>
    <n v="0"/>
    <n v="8.1516100000000001E-4"/>
    <n v="7.0975200000000002E-4"/>
    <n v="5.5507099999999997E-4"/>
    <n v="0"/>
    <n v="0"/>
    <n v="0"/>
    <n v="3.3651299999999998E-4"/>
    <n v="3.5994800000000002E-4"/>
    <n v="0"/>
    <n v="0"/>
    <n v="8.1516100000000001E-4"/>
    <n v="1.046265E-3"/>
    <n v="5.5507099999999997E-4"/>
    <n v="0"/>
    <n v="3.5994800000000002E-4"/>
    <n v="2.7764500000000002E-3"/>
    <n v="31895.919300000001"/>
  </r>
  <r>
    <n v="12991"/>
    <x v="21"/>
    <x v="21"/>
    <b v="1"/>
    <n v="2.7389126560000001"/>
    <x v="3"/>
    <x v="0"/>
    <x v="1"/>
    <x v="1"/>
    <x v="0"/>
    <x v="0"/>
    <n v="22.832789859999998"/>
    <x v="5"/>
    <n v="1.0255030000000001E-3"/>
    <n v="1.112147E-3"/>
    <n v="0"/>
    <n v="0"/>
    <n v="0"/>
    <n v="3.1110840000000001E-3"/>
    <n v="2.3271479999999998E-3"/>
    <n v="2.1339280000000002E-3"/>
    <n v="0"/>
    <n v="1.143844E-3"/>
    <n v="0"/>
    <n v="1.099713E-3"/>
    <n v="0"/>
    <n v="0"/>
    <n v="0"/>
    <n v="3.1110840000000001E-3"/>
    <n v="3.4268599999999999E-3"/>
    <n v="2.1339280000000002E-3"/>
    <n v="0"/>
    <n v="1.143844E-3"/>
    <n v="9.8157169999999998E-3"/>
    <n v="125989.9822"/>
  </r>
  <r>
    <n v="25221"/>
    <x v="21"/>
    <x v="21"/>
    <b v="1"/>
    <n v="0.57800093799999996"/>
    <x v="3"/>
    <x v="0"/>
    <x v="2"/>
    <x v="1"/>
    <x v="3"/>
    <x v="0"/>
    <n v="28.858665009999999"/>
    <x v="5"/>
    <n v="3.7653099999999999E-4"/>
    <n v="4.00515E-4"/>
    <n v="0"/>
    <n v="0"/>
    <n v="0"/>
    <n v="1.1646130000000001E-3"/>
    <n v="7.0969800000000003E-4"/>
    <n v="6.0849600000000004E-4"/>
    <n v="4.0079900000000002E-5"/>
    <n v="2.6065600000000001E-4"/>
    <n v="0"/>
    <n v="7.99171E-4"/>
    <n v="2.3062899999999999E-4"/>
    <n v="0"/>
    <n v="0"/>
    <n v="1.1646130000000001E-3"/>
    <n v="1.50887E-3"/>
    <n v="6.0849600000000004E-4"/>
    <n v="4.0079900000000002E-5"/>
    <n v="4.9128599999999996E-4"/>
    <n v="3.8133500000000001E-3"/>
    <n v="38726.062879999998"/>
  </r>
  <r>
    <n v="25222"/>
    <x v="21"/>
    <x v="21"/>
    <b v="1"/>
    <n v="0.16378166499999999"/>
    <x v="3"/>
    <x v="0"/>
    <x v="6"/>
    <x v="1"/>
    <x v="0"/>
    <x v="0"/>
    <n v="24.945370369999999"/>
    <x v="5"/>
    <n v="1.26172E-4"/>
    <n v="1.3763999999999999E-4"/>
    <n v="0"/>
    <n v="0"/>
    <n v="0"/>
    <n v="5.62833E-4"/>
    <n v="2.1392199999999999E-4"/>
    <n v="1.2973100000000001E-4"/>
    <n v="1.09953E-5"/>
    <n v="1.10349E-4"/>
    <n v="0"/>
    <n v="1.31972E-4"/>
    <n v="9.4854799999999999E-5"/>
    <n v="0"/>
    <n v="0"/>
    <n v="5.62833E-4"/>
    <n v="3.45893E-4"/>
    <n v="1.2973100000000001E-4"/>
    <n v="1.09953E-5"/>
    <n v="2.0520400000000001E-4"/>
    <n v="1.254656E-3"/>
    <n v="14740.34988"/>
  </r>
  <r>
    <n v="59061"/>
    <x v="21"/>
    <x v="21"/>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1"/>
    <x v="21"/>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2"/>
    <x v="22"/>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2"/>
    <x v="22"/>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2"/>
    <x v="22"/>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2"/>
    <x v="22"/>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2"/>
    <x v="22"/>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2"/>
    <x v="22"/>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2"/>
    <x v="22"/>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2"/>
    <x v="22"/>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2"/>
    <x v="22"/>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2"/>
    <x v="22"/>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2"/>
    <x v="22"/>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2"/>
    <x v="22"/>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3"/>
    <x v="23"/>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3"/>
    <x v="23"/>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3"/>
    <x v="23"/>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3"/>
    <x v="23"/>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3"/>
    <x v="23"/>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3"/>
    <x v="23"/>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3"/>
    <x v="23"/>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3"/>
    <x v="23"/>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3"/>
    <x v="23"/>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3"/>
    <x v="23"/>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3"/>
    <x v="23"/>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3"/>
    <x v="23"/>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4"/>
    <x v="24"/>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4"/>
    <x v="24"/>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4"/>
    <x v="24"/>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4"/>
    <x v="24"/>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4"/>
    <x v="24"/>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4"/>
    <x v="24"/>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4"/>
    <x v="24"/>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4"/>
    <x v="24"/>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4"/>
    <x v="24"/>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4"/>
    <x v="24"/>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4"/>
    <x v="24"/>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4"/>
    <x v="24"/>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5"/>
    <x v="25"/>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5"/>
    <x v="25"/>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5"/>
    <x v="25"/>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5"/>
    <x v="25"/>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5"/>
    <x v="25"/>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5"/>
    <x v="25"/>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5"/>
    <x v="25"/>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5"/>
    <x v="25"/>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5"/>
    <x v="25"/>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5"/>
    <x v="25"/>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5"/>
    <x v="25"/>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5"/>
    <x v="25"/>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26"/>
    <x v="26"/>
    <b v="1"/>
    <n v="1.7103812199999999"/>
    <x v="3"/>
    <x v="0"/>
    <x v="0"/>
    <x v="1"/>
    <x v="2"/>
    <x v="0"/>
    <n v="29.008888890000001"/>
    <x v="5"/>
    <n v="3.0154200000000002E-4"/>
    <n v="3.1767900000000002E-4"/>
    <n v="2.2065510000000002E-3"/>
    <n v="8.0886200000000004E-4"/>
    <n v="0"/>
    <n v="3.5745899999999999E-5"/>
    <n v="1.0908090000000001E-3"/>
    <n v="5.6275900000000002E-4"/>
    <n v="0"/>
    <n v="6.6482499999999996E-4"/>
    <n v="0"/>
    <n v="5.5586899999999996E-4"/>
    <n v="0"/>
    <n v="0"/>
    <n v="0"/>
    <n v="3.0511589999999999E-3"/>
    <n v="1.6466779999999999E-3"/>
    <n v="5.6275900000000002E-4"/>
    <n v="0"/>
    <n v="6.6482499999999996E-4"/>
    <n v="5.9254199999999998E-3"/>
    <n v="59863.342689999998"/>
  </r>
  <r>
    <n v="12982"/>
    <x v="26"/>
    <x v="26"/>
    <b v="1"/>
    <n v="0.54035822499999997"/>
    <x v="3"/>
    <x v="0"/>
    <x v="4"/>
    <x v="1"/>
    <x v="0"/>
    <x v="0"/>
    <n v="30.225688890000001"/>
    <x v="5"/>
    <n v="3.6983699999999998E-4"/>
    <n v="3.9397400000000001E-4"/>
    <n v="3.0531899999999999E-3"/>
    <n v="3.1371399999999999E-4"/>
    <n v="0"/>
    <n v="4.0327500000000003E-5"/>
    <n v="1.2916900000000001E-3"/>
    <n v="1.0059450000000001E-3"/>
    <n v="0"/>
    <n v="5.9384499999999996E-4"/>
    <n v="0"/>
    <n v="6.6748399999999998E-4"/>
    <n v="0"/>
    <n v="0"/>
    <n v="0"/>
    <n v="3.4072320000000001E-3"/>
    <n v="1.9591740000000002E-3"/>
    <n v="1.0059450000000001E-3"/>
    <n v="0"/>
    <n v="5.9384499999999996E-4"/>
    <n v="6.9661860000000001E-3"/>
    <n v="67544.778109999999"/>
  </r>
  <r>
    <n v="12984"/>
    <x v="26"/>
    <x v="26"/>
    <b v="1"/>
    <n v="3.7591610800000002"/>
    <x v="3"/>
    <x v="0"/>
    <x v="8"/>
    <x v="1"/>
    <x v="0"/>
    <x v="0"/>
    <n v="33.635858589999998"/>
    <x v="5"/>
    <n v="1.06467E-4"/>
    <n v="1.1745E-4"/>
    <n v="1.121026E-3"/>
    <n v="1.66071E-4"/>
    <n v="0"/>
    <n v="5.1663500000000001E-6"/>
    <n v="3.0427999999999998E-4"/>
    <n v="2.6408900000000001E-4"/>
    <n v="0"/>
    <n v="2.84078E-4"/>
    <n v="0"/>
    <n v="2.2821000000000001E-4"/>
    <n v="0"/>
    <n v="0"/>
    <n v="0"/>
    <n v="1.2922630000000001E-3"/>
    <n v="5.3249000000000005E-4"/>
    <n v="2.6408900000000001E-4"/>
    <n v="0"/>
    <n v="2.84078E-4"/>
    <n v="2.3729210000000001E-3"/>
    <n v="20675.38594"/>
  </r>
  <r>
    <n v="12985"/>
    <x v="26"/>
    <x v="26"/>
    <b v="1"/>
    <n v="7.2477615310000001"/>
    <x v="3"/>
    <x v="0"/>
    <x v="10"/>
    <x v="1"/>
    <x v="0"/>
    <x v="0"/>
    <n v="30.02305556"/>
    <x v="5"/>
    <n v="4.3456400000000002E-4"/>
    <n v="4.5259400000000001E-4"/>
    <n v="2.9894919999999998E-3"/>
    <n v="3.5776599999999998E-4"/>
    <n v="0"/>
    <n v="1.81356E-5"/>
    <n v="1.3697200000000001E-3"/>
    <n v="1.2691499999999999E-3"/>
    <n v="0"/>
    <n v="7.84091E-4"/>
    <n v="0"/>
    <n v="6.36533E-4"/>
    <n v="0"/>
    <n v="0"/>
    <n v="0"/>
    <n v="3.3653939999999999E-3"/>
    <n v="2.0062529999999999E-3"/>
    <n v="1.2691499999999999E-3"/>
    <n v="0"/>
    <n v="7.84091E-4"/>
    <n v="7.4248179999999997E-3"/>
    <n v="72477.615309999994"/>
  </r>
  <r>
    <n v="12986"/>
    <x v="26"/>
    <x v="26"/>
    <b v="1"/>
    <n v="1.171153584"/>
    <x v="3"/>
    <x v="0"/>
    <x v="5"/>
    <x v="1"/>
    <x v="3"/>
    <x v="0"/>
    <n v="35.75444444"/>
    <x v="5"/>
    <n v="5.5676599999999999E-4"/>
    <n v="6.0679899999999999E-4"/>
    <n v="4.7275019999999997E-3"/>
    <n v="5.2524799999999997E-4"/>
    <n v="0"/>
    <n v="5.2438300000000002E-5"/>
    <n v="1.880629E-3"/>
    <n v="1.903096E-3"/>
    <n v="0"/>
    <n v="7.8197800000000001E-4"/>
    <n v="0"/>
    <n v="8.4510599999999998E-4"/>
    <n v="0"/>
    <n v="0"/>
    <n v="0"/>
    <n v="5.3051890000000001E-3"/>
    <n v="2.725735E-3"/>
    <n v="1.903096E-3"/>
    <n v="0"/>
    <n v="7.8197800000000001E-4"/>
    <n v="1.0715987999999999E-2"/>
    <n v="87836.518779999999"/>
  </r>
  <r>
    <n v="12987"/>
    <x v="26"/>
    <x v="26"/>
    <b v="1"/>
    <n v="3.1436733289999998"/>
    <x v="3"/>
    <x v="0"/>
    <x v="7"/>
    <x v="1"/>
    <x v="3"/>
    <x v="0"/>
    <n v="37.655026460000002"/>
    <x v="5"/>
    <n v="4.6536700000000001E-4"/>
    <n v="4.7158299999999997E-4"/>
    <n v="4.1742790000000004E-3"/>
    <n v="9.0372100000000002E-5"/>
    <n v="0"/>
    <n v="3.94205E-5"/>
    <n v="1.3960450000000001E-3"/>
    <n v="1.527327E-3"/>
    <n v="0"/>
    <n v="6.6246100000000004E-4"/>
    <n v="0"/>
    <n v="5.9226099999999996E-4"/>
    <n v="0"/>
    <n v="0"/>
    <n v="0"/>
    <n v="4.3040719999999999E-3"/>
    <n v="1.9883050000000001E-3"/>
    <n v="1.527327E-3"/>
    <n v="0"/>
    <n v="6.6246100000000004E-4"/>
    <n v="8.4821649999999998E-3"/>
    <n v="66017.139909999998"/>
  </r>
  <r>
    <n v="12988"/>
    <x v="26"/>
    <x v="26"/>
    <b v="1"/>
    <n v="0.54992964300000002"/>
    <x v="3"/>
    <x v="0"/>
    <x v="3"/>
    <x v="1"/>
    <x v="0"/>
    <x v="0"/>
    <n v="35.676532569999999"/>
    <x v="5"/>
    <n v="1.91726E-4"/>
    <n v="1.9953000000000001E-4"/>
    <n v="1.8246429999999999E-3"/>
    <n v="7.7825300000000002E-5"/>
    <n v="0"/>
    <n v="1.9040599999999999E-5"/>
    <n v="7.0975200000000002E-4"/>
    <n v="5.5507099999999997E-4"/>
    <n v="0"/>
    <n v="0"/>
    <n v="0"/>
    <n v="3.3651299999999998E-4"/>
    <n v="3.5994800000000002E-4"/>
    <n v="0"/>
    <n v="0"/>
    <n v="1.9215090000000001E-3"/>
    <n v="1.046265E-3"/>
    <n v="5.5507099999999997E-4"/>
    <n v="0"/>
    <n v="3.5994800000000002E-4"/>
    <n v="3.8827979999999998E-3"/>
    <n v="31895.919300000001"/>
  </r>
  <r>
    <n v="12991"/>
    <x v="26"/>
    <x v="26"/>
    <b v="1"/>
    <n v="2.7389126560000001"/>
    <x v="3"/>
    <x v="0"/>
    <x v="1"/>
    <x v="1"/>
    <x v="0"/>
    <x v="0"/>
    <n v="31.43278986"/>
    <x v="5"/>
    <n v="6.9906700000000005E-4"/>
    <n v="7.45158E-4"/>
    <n v="6.3763439999999999E-3"/>
    <n v="4.0032700000000002E-4"/>
    <n v="0"/>
    <n v="3.1489299999999997E-5"/>
    <n v="2.3271479999999998E-3"/>
    <n v="2.1339280000000002E-3"/>
    <n v="0"/>
    <n v="1.143844E-3"/>
    <n v="0"/>
    <n v="1.099713E-3"/>
    <n v="0"/>
    <n v="0"/>
    <n v="0"/>
    <n v="6.8081610000000001E-3"/>
    <n v="3.4268599999999999E-3"/>
    <n v="2.1339280000000002E-3"/>
    <n v="0"/>
    <n v="1.143844E-3"/>
    <n v="1.351282E-2"/>
    <n v="125989.9822"/>
  </r>
  <r>
    <n v="25221"/>
    <x v="26"/>
    <x v="26"/>
    <b v="1"/>
    <n v="0.57800093799999996"/>
    <x v="3"/>
    <x v="0"/>
    <x v="2"/>
    <x v="1"/>
    <x v="3"/>
    <x v="0"/>
    <n v="39.957918739999997"/>
    <x v="5"/>
    <n v="2.52203E-4"/>
    <n v="2.6246E-4"/>
    <n v="2.295474E-3"/>
    <n v="3.2966199999999999E-4"/>
    <n v="0"/>
    <n v="5.7084799999999999E-6"/>
    <n v="7.0969800000000003E-4"/>
    <n v="6.0849600000000004E-4"/>
    <n v="4.0496300000000001E-5"/>
    <n v="2.6065600000000001E-4"/>
    <n v="0"/>
    <n v="7.99171E-4"/>
    <n v="2.3062899999999999E-4"/>
    <n v="0"/>
    <n v="0"/>
    <n v="2.6308439999999998E-3"/>
    <n v="1.50887E-3"/>
    <n v="6.0849600000000004E-4"/>
    <n v="4.0496300000000001E-5"/>
    <n v="4.9128599999999996E-4"/>
    <n v="5.2799919999999998E-3"/>
    <n v="38726.062879999998"/>
  </r>
  <r>
    <n v="25222"/>
    <x v="26"/>
    <x v="26"/>
    <b v="1"/>
    <n v="0.16378166499999999"/>
    <x v="3"/>
    <x v="0"/>
    <x v="6"/>
    <x v="1"/>
    <x v="0"/>
    <x v="0"/>
    <n v="29.844660489999999"/>
    <x v="5"/>
    <n v="6.6492299999999994E-5"/>
    <n v="7.1212700000000003E-5"/>
    <n v="6.5254899999999999E-4"/>
    <n v="1.5128900000000001E-4"/>
    <n v="0"/>
    <n v="5.2019299999999997E-6"/>
    <n v="2.1392199999999999E-4"/>
    <n v="1.2973100000000001E-4"/>
    <n v="1.12033E-5"/>
    <n v="1.10349E-4"/>
    <n v="0"/>
    <n v="1.31972E-4"/>
    <n v="9.4854799999999999E-5"/>
    <n v="0"/>
    <n v="0"/>
    <n v="8.0904000000000002E-4"/>
    <n v="3.45893E-4"/>
    <n v="1.2973100000000001E-4"/>
    <n v="1.12033E-5"/>
    <n v="2.0520400000000001E-4"/>
    <n v="1.501072E-3"/>
    <n v="14740.34988"/>
  </r>
  <r>
    <n v="59061"/>
    <x v="26"/>
    <x v="26"/>
    <b v="1"/>
    <n v="0.19235929199999999"/>
    <x v="3"/>
    <x v="0"/>
    <x v="15"/>
    <x v="1"/>
    <x v="0"/>
    <x v="0"/>
    <n v="26.37596667"/>
    <x v="5"/>
    <n v="3.3412099999999999E-4"/>
    <n v="3.6848000000000002E-4"/>
    <n v="3.9126359999999997E-3"/>
    <n v="1.1416989999999999E-3"/>
    <n v="0"/>
    <n v="1.41846E-5"/>
    <n v="1.049129E-3"/>
    <n v="6.8700399999999996E-4"/>
    <n v="1.3291200000000001E-5"/>
    <n v="6.7814800000000005E-4"/>
    <n v="0"/>
    <n v="5.3782299999999999E-4"/>
    <n v="6.22114E-4"/>
    <n v="0"/>
    <n v="0"/>
    <n v="5.0685189999999996E-3"/>
    <n v="1.5869510000000001E-3"/>
    <n v="6.8700399999999996E-4"/>
    <n v="1.3291200000000001E-5"/>
    <n v="1.3002619999999999E-3"/>
    <n v="8.6560270000000002E-3"/>
    <n v="96179.646080000006"/>
  </r>
  <r>
    <n v="59067"/>
    <x v="26"/>
    <x v="26"/>
    <b v="1"/>
    <n v="0.32059882000000001"/>
    <x v="3"/>
    <x v="0"/>
    <x v="9"/>
    <x v="1"/>
    <x v="0"/>
    <x v="0"/>
    <n v="27.24971296"/>
    <x v="5"/>
    <n v="3.9045600000000002E-4"/>
    <n v="4.3229599999999998E-4"/>
    <n v="3.4024189999999998E-3"/>
    <n v="1.132891E-3"/>
    <n v="0"/>
    <n v="1.41816E-5"/>
    <n v="1.193546E-3"/>
    <n v="7.9067600000000003E-4"/>
    <n v="2.2322200000000001E-5"/>
    <n v="6.1163700000000005E-4"/>
    <n v="0"/>
    <n v="1.1688720000000001E-3"/>
    <n v="6.0623100000000004E-4"/>
    <n v="0"/>
    <n v="0"/>
    <n v="4.5494910000000001E-3"/>
    <n v="2.3624179999999998E-3"/>
    <n v="7.9067600000000003E-4"/>
    <n v="2.2322200000000001E-5"/>
    <n v="1.217868E-3"/>
    <n v="8.9427719999999999E-3"/>
    <n v="96179.646080000006"/>
  </r>
  <r>
    <n v="12981"/>
    <x v="27"/>
    <x v="27"/>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7"/>
    <x v="27"/>
    <b v="1"/>
    <n v="0.54035822499999997"/>
    <x v="3"/>
    <x v="0"/>
    <x v="4"/>
    <x v="1"/>
    <x v="0"/>
    <x v="0"/>
    <n v="19.386155559999999"/>
    <x v="5"/>
    <n v="4.55737E-4"/>
    <n v="4.9749500000000003E-4"/>
    <n v="0"/>
    <n v="0"/>
    <n v="0"/>
    <n v="1.4711769999999999E-3"/>
    <n v="1.2916900000000001E-3"/>
    <n v="4.4378199999999999E-4"/>
    <n v="0"/>
    <n v="5.9383999999999999E-4"/>
    <n v="0"/>
    <n v="6.6748399999999998E-4"/>
    <n v="0"/>
    <n v="0"/>
    <n v="0"/>
    <n v="1.4711769999999999E-3"/>
    <n v="1.9591740000000002E-3"/>
    <n v="4.4378199999999999E-4"/>
    <n v="0"/>
    <n v="5.9383999999999999E-4"/>
    <n v="4.4679730000000001E-3"/>
    <n v="67544.778109999999"/>
  </r>
  <r>
    <n v="12984"/>
    <x v="27"/>
    <x v="27"/>
    <b v="1"/>
    <n v="3.7591610800000002"/>
    <x v="3"/>
    <x v="0"/>
    <x v="8"/>
    <x v="1"/>
    <x v="0"/>
    <x v="0"/>
    <n v="22.1030303"/>
    <x v="5"/>
    <n v="1.52748E-4"/>
    <n v="1.7387300000000001E-4"/>
    <n v="0"/>
    <n v="0"/>
    <n v="0"/>
    <n v="5.7909400000000005E-4"/>
    <n v="3.0427999999999998E-4"/>
    <n v="1.6364799999999999E-4"/>
    <n v="0"/>
    <n v="2.84078E-4"/>
    <n v="0"/>
    <n v="2.2821000000000001E-4"/>
    <n v="0"/>
    <n v="0"/>
    <n v="0"/>
    <n v="5.7909400000000005E-4"/>
    <n v="5.3249000000000005E-4"/>
    <n v="1.6364799999999999E-4"/>
    <n v="0"/>
    <n v="2.84078E-4"/>
    <n v="1.5593099999999999E-3"/>
    <n v="20675.38594"/>
  </r>
  <r>
    <n v="12985"/>
    <x v="27"/>
    <x v="27"/>
    <b v="1"/>
    <n v="7.2477615310000001"/>
    <x v="3"/>
    <x v="0"/>
    <x v="10"/>
    <x v="1"/>
    <x v="0"/>
    <x v="0"/>
    <n v="19.18527778"/>
    <x v="5"/>
    <n v="5.0018600000000001E-4"/>
    <n v="5.3208300000000004E-4"/>
    <n v="0"/>
    <n v="0"/>
    <n v="0"/>
    <n v="1.285156E-3"/>
    <n v="1.3697200000000001E-3"/>
    <n v="6.6923199999999996E-4"/>
    <n v="0"/>
    <n v="7.84091E-4"/>
    <n v="0"/>
    <n v="6.36533E-4"/>
    <n v="0"/>
    <n v="0"/>
    <n v="0"/>
    <n v="1.285156E-3"/>
    <n v="2.0062529999999999E-3"/>
    <n v="6.6923199999999996E-4"/>
    <n v="0"/>
    <n v="7.84091E-4"/>
    <n v="4.7445940000000004E-3"/>
    <n v="72477.615309999994"/>
  </r>
  <r>
    <n v="12986"/>
    <x v="27"/>
    <x v="27"/>
    <b v="1"/>
    <n v="1.171153584"/>
    <x v="3"/>
    <x v="0"/>
    <x v="5"/>
    <x v="1"/>
    <x v="3"/>
    <x v="0"/>
    <n v="21.245222219999999"/>
    <x v="5"/>
    <n v="6.5283400000000003E-4"/>
    <n v="7.1454899999999998E-4"/>
    <n v="0"/>
    <n v="0"/>
    <n v="0"/>
    <n v="2.2290919999999998E-3"/>
    <n v="1.880629E-3"/>
    <n v="6.3063599999999996E-4"/>
    <n v="0"/>
    <n v="7.8197800000000001E-4"/>
    <n v="0"/>
    <n v="8.4510599999999998E-4"/>
    <n v="0"/>
    <n v="0"/>
    <n v="0"/>
    <n v="2.2290919999999998E-3"/>
    <n v="2.725735E-3"/>
    <n v="6.3063599999999996E-4"/>
    <n v="0"/>
    <n v="7.8197800000000001E-4"/>
    <n v="6.367419E-3"/>
    <n v="87836.518779999999"/>
  </r>
  <r>
    <n v="12987"/>
    <x v="27"/>
    <x v="27"/>
    <b v="1"/>
    <n v="3.1436733289999998"/>
    <x v="3"/>
    <x v="0"/>
    <x v="7"/>
    <x v="1"/>
    <x v="3"/>
    <x v="0"/>
    <n v="20.719973540000002"/>
    <x v="5"/>
    <n v="4.9455400000000002E-4"/>
    <n v="5.25195E-4"/>
    <n v="0"/>
    <n v="0"/>
    <n v="0"/>
    <n v="1.484272E-3"/>
    <n v="1.3960450000000001E-3"/>
    <n v="5.3233999999999996E-4"/>
    <n v="0"/>
    <n v="6.62431E-4"/>
    <n v="0"/>
    <n v="5.9226099999999996E-4"/>
    <n v="0"/>
    <n v="0"/>
    <n v="0"/>
    <n v="1.484272E-3"/>
    <n v="1.9883050000000001E-3"/>
    <n v="5.3233999999999996E-4"/>
    <n v="0"/>
    <n v="6.62431E-4"/>
    <n v="4.6673779999999998E-3"/>
    <n v="66017.139909999998"/>
  </r>
  <r>
    <n v="12988"/>
    <x v="27"/>
    <x v="27"/>
    <b v="1"/>
    <n v="0.54992964300000002"/>
    <x v="3"/>
    <x v="0"/>
    <x v="3"/>
    <x v="1"/>
    <x v="0"/>
    <x v="0"/>
    <n v="21.976772029999999"/>
    <x v="5"/>
    <n v="2.3138400000000001E-4"/>
    <n v="2.48564E-4"/>
    <n v="0"/>
    <n v="0"/>
    <n v="0"/>
    <n v="6.9395899999999996E-4"/>
    <n v="7.0975200000000002E-4"/>
    <n v="2.91625E-4"/>
    <n v="0"/>
    <n v="0"/>
    <n v="0"/>
    <n v="3.3651299999999998E-4"/>
    <n v="3.5994800000000002E-4"/>
    <n v="0"/>
    <n v="0"/>
    <n v="6.9395899999999996E-4"/>
    <n v="1.046265E-3"/>
    <n v="2.91625E-4"/>
    <n v="0"/>
    <n v="3.5994800000000002E-4"/>
    <n v="2.3918070000000001E-3"/>
    <n v="31895.919300000001"/>
  </r>
  <r>
    <n v="12991"/>
    <x v="27"/>
    <x v="27"/>
    <b v="1"/>
    <n v="2.7389126560000001"/>
    <x v="3"/>
    <x v="0"/>
    <x v="1"/>
    <x v="1"/>
    <x v="0"/>
    <x v="0"/>
    <n v="19.03007246"/>
    <x v="5"/>
    <n v="8.3010199999999999E-4"/>
    <n v="9.1733400000000001E-4"/>
    <n v="0"/>
    <n v="0"/>
    <n v="0"/>
    <n v="2.4750670000000001E-3"/>
    <n v="2.3271479999999998E-3"/>
    <n v="1.1351740000000001E-3"/>
    <n v="0"/>
    <n v="1.143844E-3"/>
    <n v="0"/>
    <n v="1.099713E-3"/>
    <n v="0"/>
    <n v="0"/>
    <n v="0"/>
    <n v="2.4750670000000001E-3"/>
    <n v="3.4268599999999999E-3"/>
    <n v="1.1351740000000001E-3"/>
    <n v="0"/>
    <n v="1.143844E-3"/>
    <n v="8.1809459999999997E-3"/>
    <n v="125989.9822"/>
  </r>
  <r>
    <n v="25221"/>
    <x v="27"/>
    <x v="27"/>
    <b v="1"/>
    <n v="0.57800093799999996"/>
    <x v="3"/>
    <x v="0"/>
    <x v="2"/>
    <x v="1"/>
    <x v="3"/>
    <x v="0"/>
    <n v="23.0606136"/>
    <x v="5"/>
    <n v="2.9187400000000002E-4"/>
    <n v="3.09215E-4"/>
    <n v="0"/>
    <n v="0"/>
    <n v="0"/>
    <n v="8.3723000000000001E-4"/>
    <n v="7.0969800000000003E-4"/>
    <n v="1.6958899999999999E-4"/>
    <n v="4.0222400000000003E-5"/>
    <n v="2.6065099999999998E-4"/>
    <n v="0"/>
    <n v="7.99171E-4"/>
    <n v="2.3062899999999999E-4"/>
    <n v="0"/>
    <n v="0"/>
    <n v="8.3723000000000001E-4"/>
    <n v="1.50887E-3"/>
    <n v="1.6958899999999999E-4"/>
    <n v="4.0222400000000003E-5"/>
    <n v="4.9127999999999997E-4"/>
    <n v="3.0472020000000002E-3"/>
    <n v="38726.062879999998"/>
  </r>
  <r>
    <n v="25222"/>
    <x v="27"/>
    <x v="27"/>
    <b v="1"/>
    <n v="0.16378166499999999"/>
    <x v="3"/>
    <x v="0"/>
    <x v="6"/>
    <x v="1"/>
    <x v="0"/>
    <x v="0"/>
    <n v="19.013796299999999"/>
    <x v="5"/>
    <n v="8.74293E-5"/>
    <n v="1.02088E-4"/>
    <n v="0"/>
    <n v="0"/>
    <n v="0"/>
    <n v="3.4353200000000002E-4"/>
    <n v="2.1392199999999999E-4"/>
    <n v="5.0591099999999997E-5"/>
    <n v="1.1097800000000001E-5"/>
    <n v="1.10349E-4"/>
    <n v="0"/>
    <n v="1.31972E-4"/>
    <n v="9.4854799999999999E-5"/>
    <n v="0"/>
    <n v="0"/>
    <n v="3.4353200000000002E-4"/>
    <n v="3.45893E-4"/>
    <n v="5.0591099999999997E-5"/>
    <n v="1.1097800000000001E-5"/>
    <n v="2.0520400000000001E-4"/>
    <n v="9.5632099999999999E-4"/>
    <n v="14740.34988"/>
  </r>
  <r>
    <n v="59061"/>
    <x v="27"/>
    <x v="27"/>
    <b v="1"/>
    <n v="0.19235929199999999"/>
    <x v="3"/>
    <x v="0"/>
    <x v="15"/>
    <x v="1"/>
    <x v="0"/>
    <x v="0"/>
    <n v="25.688716670000002"/>
    <x v="5"/>
    <n v="7.4847200000000003E-4"/>
    <n v="8.4882800000000004E-4"/>
    <n v="0"/>
    <n v="0"/>
    <n v="0"/>
    <n v="3.4779670000000002E-3"/>
    <n v="1.049129E-3"/>
    <n v="2.35887E-4"/>
    <n v="1.3134400000000001E-5"/>
    <n v="6.7814800000000005E-4"/>
    <n v="1.816282E-3"/>
    <n v="5.3782299999999999E-4"/>
    <n v="6.2211500000000002E-4"/>
    <n v="0"/>
    <n v="0"/>
    <n v="5.2942500000000003E-3"/>
    <n v="1.5869510000000001E-3"/>
    <n v="2.35887E-4"/>
    <n v="1.3134400000000001E-5"/>
    <n v="1.300264E-3"/>
    <n v="8.4304859999999992E-3"/>
    <n v="96179.646080000006"/>
  </r>
  <r>
    <n v="59067"/>
    <x v="27"/>
    <x v="27"/>
    <b v="1"/>
    <n v="0.32059882000000001"/>
    <x v="3"/>
    <x v="0"/>
    <x v="9"/>
    <x v="1"/>
    <x v="0"/>
    <x v="0"/>
    <n v="26.169870370000002"/>
    <x v="5"/>
    <n v="7.3614999999999998E-4"/>
    <n v="8.4140799999999998E-4"/>
    <n v="0"/>
    <n v="0"/>
    <n v="0"/>
    <n v="3.0014030000000001E-3"/>
    <n v="1.193546E-3"/>
    <n v="2.8205100000000001E-4"/>
    <n v="2.2389099999999999E-5"/>
    <n v="6.1163999999999999E-4"/>
    <n v="1.702259E-3"/>
    <n v="1.1688720000000001E-3"/>
    <n v="6.0623399999999998E-4"/>
    <n v="0"/>
    <n v="0"/>
    <n v="4.7036619999999999E-3"/>
    <n v="2.3624179999999998E-3"/>
    <n v="2.8205100000000001E-4"/>
    <n v="2.2389099999999999E-5"/>
    <n v="1.2178740000000001E-3"/>
    <n v="8.5883910000000008E-3"/>
    <n v="96179.646080000006"/>
  </r>
  <r>
    <n v="12981"/>
    <x v="28"/>
    <x v="28"/>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8"/>
    <x v="28"/>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8"/>
    <x v="28"/>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8"/>
    <x v="28"/>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8"/>
    <x v="28"/>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8"/>
    <x v="28"/>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8"/>
    <x v="28"/>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8"/>
    <x v="28"/>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8"/>
    <x v="28"/>
    <b v="1"/>
    <n v="0.57800093799999996"/>
    <x v="3"/>
    <x v="0"/>
    <x v="2"/>
    <x v="1"/>
    <x v="3"/>
    <x v="0"/>
    <n v="25.098880600000001"/>
    <x v="5"/>
    <n v="3.4473899999999999E-4"/>
    <n v="3.7092400000000001E-4"/>
    <n v="0"/>
    <n v="0"/>
    <n v="0"/>
    <n v="9.6940700000000004E-4"/>
    <n v="9.7390499999999995E-4"/>
    <n v="6.0849600000000004E-4"/>
    <n v="3.98936E-5"/>
    <n v="2.6065099999999998E-4"/>
    <n v="0"/>
    <n v="2.33544E-4"/>
    <n v="2.3062899999999999E-4"/>
    <n v="0"/>
    <n v="0"/>
    <n v="9.6940700000000004E-4"/>
    <n v="1.207449E-3"/>
    <n v="6.0849600000000004E-4"/>
    <n v="3.98936E-5"/>
    <n v="4.9127999999999997E-4"/>
    <n v="3.3165360000000001E-3"/>
    <n v="38726.062879999998"/>
  </r>
  <r>
    <n v="25222"/>
    <x v="28"/>
    <x v="28"/>
    <b v="1"/>
    <n v="0.16378166499999999"/>
    <x v="3"/>
    <x v="0"/>
    <x v="6"/>
    <x v="1"/>
    <x v="0"/>
    <x v="0"/>
    <n v="20.321697530000002"/>
    <x v="5"/>
    <n v="9.8095299999999996E-5"/>
    <n v="1.13595E-4"/>
    <n v="0"/>
    <n v="0"/>
    <n v="0"/>
    <n v="3.6436800000000001E-4"/>
    <n v="2.4987400000000003E-4"/>
    <n v="1.2973100000000001E-4"/>
    <n v="1.10139E-5"/>
    <n v="1.10349E-4"/>
    <n v="0"/>
    <n v="6.19124E-5"/>
    <n v="9.4854799999999999E-5"/>
    <n v="0"/>
    <n v="0"/>
    <n v="3.6436800000000001E-4"/>
    <n v="3.11787E-4"/>
    <n v="1.2973100000000001E-4"/>
    <n v="1.10139E-5"/>
    <n v="2.0520400000000001E-4"/>
    <n v="1.0221029999999999E-3"/>
    <n v="14740.34988"/>
  </r>
  <r>
    <n v="59061"/>
    <x v="28"/>
    <x v="28"/>
    <b v="1"/>
    <n v="0.19235929199999999"/>
    <x v="3"/>
    <x v="0"/>
    <x v="15"/>
    <x v="1"/>
    <x v="0"/>
    <x v="0"/>
    <n v="27.368938889999999"/>
    <x v="5"/>
    <n v="8.1459399999999997E-4"/>
    <n v="9.1931399999999996E-4"/>
    <n v="0"/>
    <n v="0"/>
    <n v="0"/>
    <n v="3.642129E-3"/>
    <n v="1.076453E-3"/>
    <n v="6.8700399999999996E-4"/>
    <n v="1.31527E-5"/>
    <n v="6.7814800000000005E-4"/>
    <n v="1.785713E-3"/>
    <n v="4.7718400000000002E-4"/>
    <n v="6.2211500000000002E-4"/>
    <n v="0"/>
    <n v="0"/>
    <n v="5.4278420000000004E-3"/>
    <n v="1.5536370000000001E-3"/>
    <n v="6.8700399999999996E-4"/>
    <n v="1.31527E-5"/>
    <n v="1.300264E-3"/>
    <n v="8.9818989999999998E-3"/>
    <n v="96179.646080000006"/>
  </r>
  <r>
    <n v="59067"/>
    <x v="28"/>
    <x v="28"/>
    <b v="1"/>
    <n v="0.32059882000000001"/>
    <x v="3"/>
    <x v="0"/>
    <x v="9"/>
    <x v="1"/>
    <x v="0"/>
    <x v="0"/>
    <n v="27.09473148"/>
    <x v="5"/>
    <n v="7.9757000000000005E-4"/>
    <n v="9.1607400000000001E-4"/>
    <n v="0"/>
    <n v="0"/>
    <n v="0"/>
    <n v="3.1651090000000002E-3"/>
    <n v="1.5601580000000001E-3"/>
    <n v="7.9067600000000003E-4"/>
    <n v="2.22675E-5"/>
    <n v="6.1163999999999999E-4"/>
    <n v="1.646247E-3"/>
    <n v="4.8958499999999996E-4"/>
    <n v="6.0623399999999998E-4"/>
    <n v="0"/>
    <n v="0"/>
    <n v="4.8113560000000001E-3"/>
    <n v="2.0497430000000001E-3"/>
    <n v="7.9067600000000003E-4"/>
    <n v="2.22675E-5"/>
    <n v="1.2178740000000001E-3"/>
    <n v="8.8919099999999994E-3"/>
    <n v="96179.646080000006"/>
  </r>
  <r>
    <n v="12981"/>
    <x v="29"/>
    <x v="29"/>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29"/>
    <x v="29"/>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29"/>
    <x v="29"/>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29"/>
    <x v="29"/>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29"/>
    <x v="29"/>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29"/>
    <x v="29"/>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29"/>
    <x v="29"/>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29"/>
    <x v="29"/>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29"/>
    <x v="29"/>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29"/>
    <x v="29"/>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29"/>
    <x v="29"/>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29"/>
    <x v="29"/>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0"/>
    <x v="30"/>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0"/>
    <x v="30"/>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0"/>
    <x v="30"/>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0"/>
    <x v="30"/>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0"/>
    <x v="30"/>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0"/>
    <x v="30"/>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0"/>
    <x v="30"/>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0"/>
    <x v="30"/>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0"/>
    <x v="30"/>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0"/>
    <x v="30"/>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0"/>
    <x v="30"/>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0"/>
    <x v="30"/>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1"/>
    <x v="31"/>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1"/>
    <x v="31"/>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1"/>
    <x v="31"/>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1"/>
    <x v="31"/>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1"/>
    <x v="31"/>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1"/>
    <x v="31"/>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1"/>
    <x v="31"/>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1"/>
    <x v="31"/>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1"/>
    <x v="31"/>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1"/>
    <x v="31"/>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1"/>
    <x v="31"/>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1"/>
    <x v="31"/>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2"/>
    <x v="32"/>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2"/>
    <x v="32"/>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2"/>
    <x v="32"/>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2"/>
    <x v="32"/>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2"/>
    <x v="32"/>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2"/>
    <x v="32"/>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2"/>
    <x v="32"/>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2"/>
    <x v="32"/>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2"/>
    <x v="32"/>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2"/>
    <x v="32"/>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2"/>
    <x v="32"/>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2"/>
    <x v="32"/>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3"/>
    <x v="33"/>
    <b v="1"/>
    <n v="1.7103812199999999"/>
    <x v="3"/>
    <x v="0"/>
    <x v="0"/>
    <x v="1"/>
    <x v="2"/>
    <x v="0"/>
    <n v="18.579999999999998"/>
    <x v="5"/>
    <n v="3.9407599999999999E-4"/>
    <n v="4.23163E-4"/>
    <n v="0"/>
    <n v="0"/>
    <n v="0"/>
    <n v="9.2091500000000001E-4"/>
    <n v="1.0908090000000001E-3"/>
    <n v="5.6275900000000002E-4"/>
    <n v="0"/>
    <n v="6.6482499999999996E-4"/>
    <n v="0"/>
    <n v="5.5586899999999996E-4"/>
    <n v="0"/>
    <n v="0"/>
    <n v="0"/>
    <n v="9.2091500000000001E-4"/>
    <n v="1.6466779999999999E-3"/>
    <n v="5.6275900000000002E-4"/>
    <n v="0"/>
    <n v="6.6482499999999996E-4"/>
    <n v="3.7951920000000002E-3"/>
    <n v="59863.342689999998"/>
  </r>
  <r>
    <n v="12982"/>
    <x v="33"/>
    <x v="33"/>
    <b v="1"/>
    <n v="0.54035822499999997"/>
    <x v="3"/>
    <x v="0"/>
    <x v="4"/>
    <x v="1"/>
    <x v="0"/>
    <x v="0"/>
    <n v="21.65666667"/>
    <x v="5"/>
    <n v="5.1659700000000004E-4"/>
    <n v="5.5985400000000004E-4"/>
    <n v="0"/>
    <n v="0"/>
    <n v="0"/>
    <n v="1.4323090000000001E-3"/>
    <n v="1.2916900000000001E-3"/>
    <n v="1.0059450000000001E-3"/>
    <n v="0"/>
    <n v="5.9383999999999999E-4"/>
    <n v="0"/>
    <n v="6.6748399999999998E-4"/>
    <n v="0"/>
    <n v="0"/>
    <n v="0"/>
    <n v="1.4323090000000001E-3"/>
    <n v="1.9591740000000002E-3"/>
    <n v="1.0059450000000001E-3"/>
    <n v="0"/>
    <n v="5.9383999999999999E-4"/>
    <n v="4.9912630000000001E-3"/>
    <n v="67544.778109999999"/>
  </r>
  <r>
    <n v="12984"/>
    <x v="33"/>
    <x v="33"/>
    <b v="1"/>
    <n v="3.7591610800000002"/>
    <x v="3"/>
    <x v="0"/>
    <x v="8"/>
    <x v="1"/>
    <x v="0"/>
    <x v="0"/>
    <n v="22.32878788"/>
    <x v="5"/>
    <n v="1.5594E-4"/>
    <n v="1.7577099999999999E-4"/>
    <n v="0"/>
    <n v="0"/>
    <n v="0"/>
    <n v="4.9458E-4"/>
    <n v="3.0427999999999998E-4"/>
    <n v="2.6408900000000001E-4"/>
    <n v="0"/>
    <n v="2.84078E-4"/>
    <n v="0"/>
    <n v="2.2821000000000001E-4"/>
    <n v="0"/>
    <n v="0"/>
    <n v="0"/>
    <n v="4.9458E-4"/>
    <n v="5.3249000000000005E-4"/>
    <n v="2.6408900000000001E-4"/>
    <n v="0"/>
    <n v="2.84078E-4"/>
    <n v="1.5752369999999999E-3"/>
    <n v="20675.38594"/>
  </r>
  <r>
    <n v="12985"/>
    <x v="33"/>
    <x v="33"/>
    <b v="1"/>
    <n v="7.2477615310000001"/>
    <x v="3"/>
    <x v="0"/>
    <x v="10"/>
    <x v="1"/>
    <x v="0"/>
    <x v="0"/>
    <n v="21.564166669999999"/>
    <x v="5"/>
    <n v="5.6720000000000002E-4"/>
    <n v="6.0218399999999997E-4"/>
    <n v="0"/>
    <n v="0"/>
    <n v="0"/>
    <n v="1.273478E-3"/>
    <n v="1.3697200000000001E-3"/>
    <n v="1.2691499999999999E-3"/>
    <n v="0"/>
    <n v="7.84091E-4"/>
    <n v="0"/>
    <n v="6.36533E-4"/>
    <n v="0"/>
    <n v="0"/>
    <n v="0"/>
    <n v="1.273478E-3"/>
    <n v="2.0062529999999999E-3"/>
    <n v="1.2691499999999999E-3"/>
    <n v="0"/>
    <n v="7.84091E-4"/>
    <n v="5.3329019999999996E-3"/>
    <n v="72477.615309999994"/>
  </r>
  <r>
    <n v="12986"/>
    <x v="33"/>
    <x v="33"/>
    <b v="1"/>
    <n v="1.171153584"/>
    <x v="3"/>
    <x v="0"/>
    <x v="5"/>
    <x v="1"/>
    <x v="3"/>
    <x v="0"/>
    <n v="25.149814809999999"/>
    <x v="5"/>
    <n v="7.6813800000000002E-4"/>
    <n v="8.54004E-4"/>
    <n v="0"/>
    <n v="0"/>
    <n v="0"/>
    <n v="2.1268580000000001E-3"/>
    <n v="1.880629E-3"/>
    <n v="1.903096E-3"/>
    <n v="0"/>
    <n v="7.8197800000000001E-4"/>
    <n v="0"/>
    <n v="8.4510599999999998E-4"/>
    <n v="0"/>
    <n v="0"/>
    <n v="0"/>
    <n v="2.1268580000000001E-3"/>
    <n v="2.725735E-3"/>
    <n v="1.903096E-3"/>
    <n v="0"/>
    <n v="7.8197800000000001E-4"/>
    <n v="7.5376669999999996E-3"/>
    <n v="87836.518779999999"/>
  </r>
  <r>
    <n v="12987"/>
    <x v="33"/>
    <x v="33"/>
    <b v="1"/>
    <n v="3.1436733289999998"/>
    <x v="3"/>
    <x v="0"/>
    <x v="7"/>
    <x v="1"/>
    <x v="3"/>
    <x v="0"/>
    <n v="26.089417990000001"/>
    <x v="5"/>
    <n v="6.4656499999999999E-4"/>
    <n v="6.6933300000000004E-4"/>
    <n v="0"/>
    <n v="0"/>
    <n v="0"/>
    <n v="1.6988050000000001E-3"/>
    <n v="1.3960450000000001E-3"/>
    <n v="1.527327E-3"/>
    <n v="0"/>
    <n v="6.62431E-4"/>
    <n v="0"/>
    <n v="5.9226099999999996E-4"/>
    <n v="0"/>
    <n v="0"/>
    <n v="0"/>
    <n v="1.6988050000000001E-3"/>
    <n v="1.9883050000000001E-3"/>
    <n v="1.527327E-3"/>
    <n v="0"/>
    <n v="6.62431E-4"/>
    <n v="5.8768980000000002E-3"/>
    <n v="66017.139909999998"/>
  </r>
  <r>
    <n v="12988"/>
    <x v="33"/>
    <x v="33"/>
    <b v="1"/>
    <n v="0.54992964300000002"/>
    <x v="3"/>
    <x v="0"/>
    <x v="3"/>
    <x v="1"/>
    <x v="0"/>
    <x v="0"/>
    <n v="25.104406130000001"/>
    <x v="5"/>
    <n v="2.6887100000000001E-4"/>
    <n v="2.8912799999999999E-4"/>
    <n v="0"/>
    <n v="0"/>
    <n v="0"/>
    <n v="7.7090800000000005E-4"/>
    <n v="7.0975200000000002E-4"/>
    <n v="5.5507099999999997E-4"/>
    <n v="0"/>
    <n v="0"/>
    <n v="0"/>
    <n v="3.3651299999999998E-4"/>
    <n v="3.5994800000000002E-4"/>
    <n v="0"/>
    <n v="0"/>
    <n v="7.7090800000000005E-4"/>
    <n v="1.046265E-3"/>
    <n v="5.5507099999999997E-4"/>
    <n v="0"/>
    <n v="3.5994800000000002E-4"/>
    <n v="2.7321979999999999E-3"/>
    <n v="31895.919300000001"/>
  </r>
  <r>
    <n v="12991"/>
    <x v="33"/>
    <x v="33"/>
    <b v="1"/>
    <n v="2.7389126560000001"/>
    <x v="3"/>
    <x v="0"/>
    <x v="1"/>
    <x v="1"/>
    <x v="0"/>
    <x v="0"/>
    <n v="21.769263290000001"/>
    <x v="5"/>
    <n v="9.6362599999999998E-4"/>
    <n v="1.05766E-3"/>
    <n v="0"/>
    <n v="0"/>
    <n v="0"/>
    <n v="2.6538529999999999E-3"/>
    <n v="2.3271479999999998E-3"/>
    <n v="2.1339280000000002E-3"/>
    <n v="0"/>
    <n v="1.143844E-3"/>
    <n v="0"/>
    <n v="1.099713E-3"/>
    <n v="0"/>
    <n v="0"/>
    <n v="0"/>
    <n v="2.6538529999999999E-3"/>
    <n v="3.4268599999999999E-3"/>
    <n v="2.1339280000000002E-3"/>
    <n v="0"/>
    <n v="1.143844E-3"/>
    <n v="9.3585119999999994E-3"/>
    <n v="125989.9822"/>
  </r>
  <r>
    <n v="25221"/>
    <x v="33"/>
    <x v="33"/>
    <b v="1"/>
    <n v="0.57800093799999996"/>
    <x v="3"/>
    <x v="0"/>
    <x v="2"/>
    <x v="1"/>
    <x v="3"/>
    <x v="0"/>
    <n v="27.48175788"/>
    <x v="5"/>
    <n v="3.5488499999999999E-4"/>
    <n v="3.7883399999999998E-4"/>
    <n v="0"/>
    <n v="0"/>
    <n v="0"/>
    <n v="9.8257100000000001E-4"/>
    <n v="7.0969800000000003E-4"/>
    <n v="6.0849600000000004E-4"/>
    <n v="4.0178500000000002E-5"/>
    <n v="2.6065099999999998E-4"/>
    <n v="0"/>
    <n v="7.99171E-4"/>
    <n v="2.3062899999999999E-4"/>
    <n v="0"/>
    <n v="0"/>
    <n v="9.8257100000000001E-4"/>
    <n v="1.50887E-3"/>
    <n v="6.0849600000000004E-4"/>
    <n v="4.0178500000000002E-5"/>
    <n v="4.9127999999999997E-4"/>
    <n v="3.6314070000000001E-3"/>
    <n v="38726.062879999998"/>
  </r>
  <r>
    <n v="25222"/>
    <x v="33"/>
    <x v="33"/>
    <b v="1"/>
    <n v="0.16378166499999999"/>
    <x v="3"/>
    <x v="0"/>
    <x v="6"/>
    <x v="1"/>
    <x v="0"/>
    <x v="0"/>
    <n v="19.700617279999999"/>
    <x v="5"/>
    <n v="9.3417400000000004E-5"/>
    <n v="1.06204E-4"/>
    <n v="0"/>
    <n v="0"/>
    <n v="0"/>
    <n v="2.9891299999999999E-4"/>
    <n v="2.1392199999999999E-4"/>
    <n v="1.2973100000000001E-4"/>
    <n v="1.1124100000000001E-5"/>
    <n v="1.10349E-4"/>
    <n v="0"/>
    <n v="1.31972E-4"/>
    <n v="9.4854799999999999E-5"/>
    <n v="0"/>
    <n v="0"/>
    <n v="2.9891299999999999E-4"/>
    <n v="3.45893E-4"/>
    <n v="1.2973100000000001E-4"/>
    <n v="1.1124100000000001E-5"/>
    <n v="2.0520400000000001E-4"/>
    <n v="9.9086500000000006E-4"/>
    <n v="14740.34988"/>
  </r>
  <r>
    <n v="59061"/>
    <x v="33"/>
    <x v="33"/>
    <b v="1"/>
    <n v="0.19235929199999999"/>
    <x v="3"/>
    <x v="0"/>
    <x v="15"/>
    <x v="1"/>
    <x v="0"/>
    <x v="0"/>
    <n v="26.66142778"/>
    <x v="5"/>
    <n v="7.9511399999999998E-4"/>
    <n v="8.9010700000000001E-4"/>
    <n v="0"/>
    <n v="0"/>
    <n v="0"/>
    <n v="3.4078899999999998E-3"/>
    <n v="1.049129E-3"/>
    <n v="6.8700399999999996E-4"/>
    <n v="1.31636E-5"/>
    <n v="6.7814299999999997E-4"/>
    <n v="1.754446E-3"/>
    <n v="5.3782299999999999E-4"/>
    <n v="6.22114E-4"/>
    <n v="0"/>
    <n v="0"/>
    <n v="5.162336E-3"/>
    <n v="1.5869510000000001E-3"/>
    <n v="6.8700399999999996E-4"/>
    <n v="1.31636E-5"/>
    <n v="1.3002560000000001E-3"/>
    <n v="8.7497089999999996E-3"/>
    <n v="96179.646080000006"/>
  </r>
  <r>
    <n v="59067"/>
    <x v="33"/>
    <x v="33"/>
    <b v="1"/>
    <n v="0.32059882000000001"/>
    <x v="3"/>
    <x v="0"/>
    <x v="9"/>
    <x v="1"/>
    <x v="0"/>
    <x v="0"/>
    <n v="27.84532407"/>
    <x v="5"/>
    <n v="8.0254700000000003E-4"/>
    <n v="9.1340699999999998E-4"/>
    <n v="0"/>
    <n v="0"/>
    <n v="0"/>
    <n v="3.1662819999999999E-3"/>
    <n v="1.193546E-3"/>
    <n v="7.9067600000000003E-4"/>
    <n v="2.2398199999999998E-5"/>
    <n v="6.1163700000000005E-4"/>
    <n v="1.578594E-3"/>
    <n v="1.1688720000000001E-3"/>
    <n v="6.0623399999999998E-4"/>
    <n v="0"/>
    <n v="0"/>
    <n v="4.7448760000000003E-3"/>
    <n v="2.3624179999999998E-3"/>
    <n v="7.9067600000000003E-4"/>
    <n v="2.2398199999999998E-5"/>
    <n v="1.2178709999999999E-3"/>
    <n v="9.1382389999999994E-3"/>
    <n v="96179.646080000006"/>
  </r>
  <r>
    <n v="12981"/>
    <x v="34"/>
    <x v="34"/>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4"/>
    <x v="34"/>
    <b v="1"/>
    <n v="0.54035822499999997"/>
    <x v="3"/>
    <x v="0"/>
    <x v="4"/>
    <x v="1"/>
    <x v="0"/>
    <x v="0"/>
    <n v="19.386155559999999"/>
    <x v="5"/>
    <n v="4.55737E-4"/>
    <n v="4.9749500000000003E-4"/>
    <n v="0"/>
    <n v="0"/>
    <n v="0"/>
    <n v="1.4711769999999999E-3"/>
    <n v="1.2916900000000001E-3"/>
    <n v="4.4378199999999999E-4"/>
    <n v="0"/>
    <n v="5.9383999999999999E-4"/>
    <n v="0"/>
    <n v="6.6748399999999998E-4"/>
    <n v="0"/>
    <n v="0"/>
    <n v="0"/>
    <n v="1.4711769999999999E-3"/>
    <n v="1.9591740000000002E-3"/>
    <n v="4.4378199999999999E-4"/>
    <n v="0"/>
    <n v="5.9383999999999999E-4"/>
    <n v="4.4679730000000001E-3"/>
    <n v="67544.778109999999"/>
  </r>
  <r>
    <n v="12984"/>
    <x v="34"/>
    <x v="34"/>
    <b v="1"/>
    <n v="3.7591610800000002"/>
    <x v="3"/>
    <x v="0"/>
    <x v="8"/>
    <x v="1"/>
    <x v="0"/>
    <x v="0"/>
    <n v="22.1030303"/>
    <x v="5"/>
    <n v="1.52748E-4"/>
    <n v="1.7387300000000001E-4"/>
    <n v="0"/>
    <n v="0"/>
    <n v="0"/>
    <n v="5.7909400000000005E-4"/>
    <n v="3.0427999999999998E-4"/>
    <n v="1.6364799999999999E-4"/>
    <n v="0"/>
    <n v="2.84078E-4"/>
    <n v="0"/>
    <n v="2.2821000000000001E-4"/>
    <n v="0"/>
    <n v="0"/>
    <n v="0"/>
    <n v="5.7909400000000005E-4"/>
    <n v="5.3249000000000005E-4"/>
    <n v="1.6364799999999999E-4"/>
    <n v="0"/>
    <n v="2.84078E-4"/>
    <n v="1.5593099999999999E-3"/>
    <n v="20675.38594"/>
  </r>
  <r>
    <n v="12985"/>
    <x v="34"/>
    <x v="34"/>
    <b v="1"/>
    <n v="7.2477615310000001"/>
    <x v="3"/>
    <x v="0"/>
    <x v="10"/>
    <x v="1"/>
    <x v="0"/>
    <x v="0"/>
    <n v="19.18527778"/>
    <x v="5"/>
    <n v="5.0018600000000001E-4"/>
    <n v="5.3208300000000004E-4"/>
    <n v="0"/>
    <n v="0"/>
    <n v="0"/>
    <n v="1.285156E-3"/>
    <n v="1.3697200000000001E-3"/>
    <n v="6.6923199999999996E-4"/>
    <n v="0"/>
    <n v="7.84091E-4"/>
    <n v="0"/>
    <n v="6.36533E-4"/>
    <n v="0"/>
    <n v="0"/>
    <n v="0"/>
    <n v="1.285156E-3"/>
    <n v="2.0062529999999999E-3"/>
    <n v="6.6923199999999996E-4"/>
    <n v="0"/>
    <n v="7.84091E-4"/>
    <n v="4.7445940000000004E-3"/>
    <n v="72477.615309999994"/>
  </r>
  <r>
    <n v="12986"/>
    <x v="34"/>
    <x v="34"/>
    <b v="1"/>
    <n v="1.171153584"/>
    <x v="3"/>
    <x v="0"/>
    <x v="5"/>
    <x v="1"/>
    <x v="3"/>
    <x v="0"/>
    <n v="21.245222219999999"/>
    <x v="5"/>
    <n v="6.5283400000000003E-4"/>
    <n v="7.1454899999999998E-4"/>
    <n v="0"/>
    <n v="0"/>
    <n v="0"/>
    <n v="2.2290919999999998E-3"/>
    <n v="1.880629E-3"/>
    <n v="6.3063599999999996E-4"/>
    <n v="0"/>
    <n v="7.8197800000000001E-4"/>
    <n v="0"/>
    <n v="8.4510599999999998E-4"/>
    <n v="0"/>
    <n v="0"/>
    <n v="0"/>
    <n v="2.2290919999999998E-3"/>
    <n v="2.725735E-3"/>
    <n v="6.3063599999999996E-4"/>
    <n v="0"/>
    <n v="7.8197800000000001E-4"/>
    <n v="6.367419E-3"/>
    <n v="87836.518779999999"/>
  </r>
  <r>
    <n v="12987"/>
    <x v="34"/>
    <x v="34"/>
    <b v="1"/>
    <n v="3.1436733289999998"/>
    <x v="3"/>
    <x v="0"/>
    <x v="7"/>
    <x v="1"/>
    <x v="3"/>
    <x v="0"/>
    <n v="20.719973540000002"/>
    <x v="5"/>
    <n v="4.9455400000000002E-4"/>
    <n v="5.25195E-4"/>
    <n v="0"/>
    <n v="0"/>
    <n v="0"/>
    <n v="1.484272E-3"/>
    <n v="1.3960450000000001E-3"/>
    <n v="5.3233999999999996E-4"/>
    <n v="0"/>
    <n v="6.62431E-4"/>
    <n v="0"/>
    <n v="5.9226099999999996E-4"/>
    <n v="0"/>
    <n v="0"/>
    <n v="0"/>
    <n v="1.484272E-3"/>
    <n v="1.9883050000000001E-3"/>
    <n v="5.3233999999999996E-4"/>
    <n v="0"/>
    <n v="6.62431E-4"/>
    <n v="4.6673779999999998E-3"/>
    <n v="66017.139909999998"/>
  </r>
  <r>
    <n v="12988"/>
    <x v="34"/>
    <x v="34"/>
    <b v="1"/>
    <n v="0.54992964300000002"/>
    <x v="3"/>
    <x v="0"/>
    <x v="3"/>
    <x v="1"/>
    <x v="0"/>
    <x v="0"/>
    <n v="21.976772029999999"/>
    <x v="5"/>
    <n v="2.3138400000000001E-4"/>
    <n v="2.48564E-4"/>
    <n v="0"/>
    <n v="0"/>
    <n v="0"/>
    <n v="6.9395899999999996E-4"/>
    <n v="7.0975200000000002E-4"/>
    <n v="2.91625E-4"/>
    <n v="0"/>
    <n v="0"/>
    <n v="0"/>
    <n v="3.3651299999999998E-4"/>
    <n v="3.5994800000000002E-4"/>
    <n v="0"/>
    <n v="0"/>
    <n v="6.9395899999999996E-4"/>
    <n v="1.046265E-3"/>
    <n v="2.91625E-4"/>
    <n v="0"/>
    <n v="3.5994800000000002E-4"/>
    <n v="2.3918070000000001E-3"/>
    <n v="31895.919300000001"/>
  </r>
  <r>
    <n v="12991"/>
    <x v="34"/>
    <x v="34"/>
    <b v="1"/>
    <n v="2.7389126560000001"/>
    <x v="3"/>
    <x v="0"/>
    <x v="1"/>
    <x v="1"/>
    <x v="0"/>
    <x v="0"/>
    <n v="19.03007246"/>
    <x v="5"/>
    <n v="8.3010199999999999E-4"/>
    <n v="9.1733400000000001E-4"/>
    <n v="0"/>
    <n v="0"/>
    <n v="0"/>
    <n v="2.4750670000000001E-3"/>
    <n v="2.3271479999999998E-3"/>
    <n v="1.1351740000000001E-3"/>
    <n v="0"/>
    <n v="1.143844E-3"/>
    <n v="0"/>
    <n v="1.099713E-3"/>
    <n v="0"/>
    <n v="0"/>
    <n v="0"/>
    <n v="2.4750670000000001E-3"/>
    <n v="3.4268599999999999E-3"/>
    <n v="1.1351740000000001E-3"/>
    <n v="0"/>
    <n v="1.143844E-3"/>
    <n v="8.1809459999999997E-3"/>
    <n v="125989.9822"/>
  </r>
  <r>
    <n v="25221"/>
    <x v="34"/>
    <x v="34"/>
    <b v="1"/>
    <n v="0.57800093799999996"/>
    <x v="3"/>
    <x v="0"/>
    <x v="2"/>
    <x v="1"/>
    <x v="3"/>
    <x v="0"/>
    <n v="23.0606136"/>
    <x v="5"/>
    <n v="2.9187400000000002E-4"/>
    <n v="3.09215E-4"/>
    <n v="0"/>
    <n v="0"/>
    <n v="0"/>
    <n v="8.3723000000000001E-4"/>
    <n v="7.0969800000000003E-4"/>
    <n v="1.6958899999999999E-4"/>
    <n v="4.0222400000000003E-5"/>
    <n v="2.6065099999999998E-4"/>
    <n v="0"/>
    <n v="7.99171E-4"/>
    <n v="2.3062899999999999E-4"/>
    <n v="0"/>
    <n v="0"/>
    <n v="8.3723000000000001E-4"/>
    <n v="1.50887E-3"/>
    <n v="1.6958899999999999E-4"/>
    <n v="4.0222400000000003E-5"/>
    <n v="4.9127999999999997E-4"/>
    <n v="3.0472020000000002E-3"/>
    <n v="38726.062879999998"/>
  </r>
  <r>
    <n v="25222"/>
    <x v="34"/>
    <x v="34"/>
    <b v="1"/>
    <n v="0.16378166499999999"/>
    <x v="3"/>
    <x v="0"/>
    <x v="6"/>
    <x v="1"/>
    <x v="0"/>
    <x v="0"/>
    <n v="19.013796299999999"/>
    <x v="5"/>
    <n v="8.74293E-5"/>
    <n v="1.02088E-4"/>
    <n v="0"/>
    <n v="0"/>
    <n v="0"/>
    <n v="3.4353200000000002E-4"/>
    <n v="2.1392199999999999E-4"/>
    <n v="5.0591099999999997E-5"/>
    <n v="1.1097800000000001E-5"/>
    <n v="1.10349E-4"/>
    <n v="0"/>
    <n v="1.31972E-4"/>
    <n v="9.4854799999999999E-5"/>
    <n v="0"/>
    <n v="0"/>
    <n v="3.4353200000000002E-4"/>
    <n v="3.45893E-4"/>
    <n v="5.0591099999999997E-5"/>
    <n v="1.1097800000000001E-5"/>
    <n v="2.0520400000000001E-4"/>
    <n v="9.5632099999999999E-4"/>
    <n v="14740.34988"/>
  </r>
  <r>
    <n v="59061"/>
    <x v="34"/>
    <x v="34"/>
    <b v="1"/>
    <n v="0.19235929199999999"/>
    <x v="3"/>
    <x v="0"/>
    <x v="15"/>
    <x v="1"/>
    <x v="0"/>
    <x v="0"/>
    <n v="21.67783889"/>
    <x v="5"/>
    <n v="6.8773399999999996E-4"/>
    <n v="7.8705799999999999E-4"/>
    <n v="0"/>
    <n v="0"/>
    <n v="0"/>
    <n v="3.9779660000000003E-3"/>
    <n v="1.049129E-3"/>
    <n v="2.35887E-4"/>
    <n v="1.31326E-5"/>
    <n v="6.7814800000000005E-4"/>
    <n v="0"/>
    <n v="5.3782299999999999E-4"/>
    <n v="6.2211500000000002E-4"/>
    <n v="0"/>
    <n v="0"/>
    <n v="3.9779660000000003E-3"/>
    <n v="1.5869510000000001E-3"/>
    <n v="2.35887E-4"/>
    <n v="1.31326E-5"/>
    <n v="1.300264E-3"/>
    <n v="7.114202E-3"/>
    <n v="96179.646080000006"/>
  </r>
  <r>
    <n v="59067"/>
    <x v="34"/>
    <x v="34"/>
    <b v="1"/>
    <n v="0.32059882000000001"/>
    <x v="3"/>
    <x v="0"/>
    <x v="9"/>
    <x v="1"/>
    <x v="0"/>
    <x v="0"/>
    <n v="22.44559259"/>
    <x v="5"/>
    <n v="6.7700400000000004E-4"/>
    <n v="7.8487800000000003E-4"/>
    <n v="0"/>
    <n v="0"/>
    <n v="0"/>
    <n v="3.4814339999999998E-3"/>
    <n v="1.193546E-3"/>
    <n v="2.8205100000000001E-4"/>
    <n v="2.2389099999999999E-5"/>
    <n v="6.1163700000000005E-4"/>
    <n v="0"/>
    <n v="1.1688720000000001E-3"/>
    <n v="6.0623399999999998E-4"/>
    <n v="0"/>
    <n v="0"/>
    <n v="3.4814339999999998E-3"/>
    <n v="2.3624179999999998E-3"/>
    <n v="2.8205100000000001E-4"/>
    <n v="2.2389099999999999E-5"/>
    <n v="1.2178709999999999E-3"/>
    <n v="7.3661630000000002E-3"/>
    <n v="96179.646080000006"/>
  </r>
  <r>
    <n v="12981"/>
    <x v="35"/>
    <x v="35"/>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5"/>
    <x v="35"/>
    <b v="1"/>
    <n v="0.54035822499999997"/>
    <x v="3"/>
    <x v="0"/>
    <x v="4"/>
    <x v="1"/>
    <x v="0"/>
    <x v="0"/>
    <n v="19.386155559999999"/>
    <x v="5"/>
    <n v="4.55737E-4"/>
    <n v="4.9749500000000003E-4"/>
    <n v="0"/>
    <n v="0"/>
    <n v="0"/>
    <n v="1.4711769999999999E-3"/>
    <n v="1.2916900000000001E-3"/>
    <n v="4.4378199999999999E-4"/>
    <n v="0"/>
    <n v="5.9383999999999999E-4"/>
    <n v="0"/>
    <n v="6.6748399999999998E-4"/>
    <n v="0"/>
    <n v="0"/>
    <n v="0"/>
    <n v="1.4711769999999999E-3"/>
    <n v="1.9591740000000002E-3"/>
    <n v="4.4378199999999999E-4"/>
    <n v="0"/>
    <n v="5.9383999999999999E-4"/>
    <n v="4.4679730000000001E-3"/>
    <n v="67544.778109999999"/>
  </r>
  <r>
    <n v="12984"/>
    <x v="35"/>
    <x v="35"/>
    <b v="1"/>
    <n v="3.7591610800000002"/>
    <x v="3"/>
    <x v="0"/>
    <x v="8"/>
    <x v="1"/>
    <x v="0"/>
    <x v="0"/>
    <n v="22.1030303"/>
    <x v="5"/>
    <n v="1.52748E-4"/>
    <n v="1.7387300000000001E-4"/>
    <n v="0"/>
    <n v="0"/>
    <n v="0"/>
    <n v="5.7909400000000005E-4"/>
    <n v="3.0427999999999998E-4"/>
    <n v="1.6364799999999999E-4"/>
    <n v="0"/>
    <n v="2.84078E-4"/>
    <n v="0"/>
    <n v="2.2821000000000001E-4"/>
    <n v="0"/>
    <n v="0"/>
    <n v="0"/>
    <n v="5.7909400000000005E-4"/>
    <n v="5.3249000000000005E-4"/>
    <n v="1.6364799999999999E-4"/>
    <n v="0"/>
    <n v="2.84078E-4"/>
    <n v="1.5593099999999999E-3"/>
    <n v="20675.38594"/>
  </r>
  <r>
    <n v="12985"/>
    <x v="35"/>
    <x v="35"/>
    <b v="1"/>
    <n v="7.2477615310000001"/>
    <x v="3"/>
    <x v="0"/>
    <x v="10"/>
    <x v="1"/>
    <x v="0"/>
    <x v="0"/>
    <n v="19.18527778"/>
    <x v="5"/>
    <n v="5.0018600000000001E-4"/>
    <n v="5.3208300000000004E-4"/>
    <n v="0"/>
    <n v="0"/>
    <n v="0"/>
    <n v="1.285156E-3"/>
    <n v="1.3697200000000001E-3"/>
    <n v="6.6923199999999996E-4"/>
    <n v="0"/>
    <n v="7.84091E-4"/>
    <n v="0"/>
    <n v="6.36533E-4"/>
    <n v="0"/>
    <n v="0"/>
    <n v="0"/>
    <n v="1.285156E-3"/>
    <n v="2.0062529999999999E-3"/>
    <n v="6.6923199999999996E-4"/>
    <n v="0"/>
    <n v="7.84091E-4"/>
    <n v="4.7445940000000004E-3"/>
    <n v="72477.615309999994"/>
  </r>
  <r>
    <n v="12986"/>
    <x v="35"/>
    <x v="35"/>
    <b v="1"/>
    <n v="1.171153584"/>
    <x v="3"/>
    <x v="0"/>
    <x v="5"/>
    <x v="1"/>
    <x v="3"/>
    <x v="0"/>
    <n v="21.245222219999999"/>
    <x v="5"/>
    <n v="6.5283400000000003E-4"/>
    <n v="7.1454899999999998E-4"/>
    <n v="0"/>
    <n v="0"/>
    <n v="0"/>
    <n v="2.2290919999999998E-3"/>
    <n v="1.880629E-3"/>
    <n v="6.3063599999999996E-4"/>
    <n v="0"/>
    <n v="7.8197800000000001E-4"/>
    <n v="0"/>
    <n v="8.4510599999999998E-4"/>
    <n v="0"/>
    <n v="0"/>
    <n v="0"/>
    <n v="2.2290919999999998E-3"/>
    <n v="2.725735E-3"/>
    <n v="6.3063599999999996E-4"/>
    <n v="0"/>
    <n v="7.8197800000000001E-4"/>
    <n v="6.367419E-3"/>
    <n v="87836.518779999999"/>
  </r>
  <r>
    <n v="12987"/>
    <x v="35"/>
    <x v="35"/>
    <b v="1"/>
    <n v="3.1436733289999998"/>
    <x v="3"/>
    <x v="0"/>
    <x v="7"/>
    <x v="1"/>
    <x v="3"/>
    <x v="0"/>
    <n v="20.719973540000002"/>
    <x v="5"/>
    <n v="4.9455400000000002E-4"/>
    <n v="5.25195E-4"/>
    <n v="0"/>
    <n v="0"/>
    <n v="0"/>
    <n v="1.484272E-3"/>
    <n v="1.3960450000000001E-3"/>
    <n v="5.3233999999999996E-4"/>
    <n v="0"/>
    <n v="6.62431E-4"/>
    <n v="0"/>
    <n v="5.9226099999999996E-4"/>
    <n v="0"/>
    <n v="0"/>
    <n v="0"/>
    <n v="1.484272E-3"/>
    <n v="1.9883050000000001E-3"/>
    <n v="5.3233999999999996E-4"/>
    <n v="0"/>
    <n v="6.62431E-4"/>
    <n v="4.6673779999999998E-3"/>
    <n v="66017.139909999998"/>
  </r>
  <r>
    <n v="12988"/>
    <x v="35"/>
    <x v="35"/>
    <b v="1"/>
    <n v="0.54992964300000002"/>
    <x v="3"/>
    <x v="0"/>
    <x v="3"/>
    <x v="1"/>
    <x v="0"/>
    <x v="0"/>
    <n v="21.976772029999999"/>
    <x v="5"/>
    <n v="2.3138400000000001E-4"/>
    <n v="2.48564E-4"/>
    <n v="0"/>
    <n v="0"/>
    <n v="0"/>
    <n v="6.9395899999999996E-4"/>
    <n v="7.0975200000000002E-4"/>
    <n v="2.91625E-4"/>
    <n v="0"/>
    <n v="0"/>
    <n v="0"/>
    <n v="3.3651299999999998E-4"/>
    <n v="3.5994800000000002E-4"/>
    <n v="0"/>
    <n v="0"/>
    <n v="6.9395899999999996E-4"/>
    <n v="1.046265E-3"/>
    <n v="2.91625E-4"/>
    <n v="0"/>
    <n v="3.5994800000000002E-4"/>
    <n v="2.3918070000000001E-3"/>
    <n v="31895.919300000001"/>
  </r>
  <r>
    <n v="12991"/>
    <x v="35"/>
    <x v="35"/>
    <b v="1"/>
    <n v="2.7389126560000001"/>
    <x v="3"/>
    <x v="0"/>
    <x v="1"/>
    <x v="1"/>
    <x v="0"/>
    <x v="0"/>
    <n v="19.03007246"/>
    <x v="5"/>
    <n v="8.3010199999999999E-4"/>
    <n v="9.1733400000000001E-4"/>
    <n v="0"/>
    <n v="0"/>
    <n v="0"/>
    <n v="2.4750670000000001E-3"/>
    <n v="2.3271479999999998E-3"/>
    <n v="1.1351740000000001E-3"/>
    <n v="0"/>
    <n v="1.143844E-3"/>
    <n v="0"/>
    <n v="1.099713E-3"/>
    <n v="0"/>
    <n v="0"/>
    <n v="0"/>
    <n v="2.4750670000000001E-3"/>
    <n v="3.4268599999999999E-3"/>
    <n v="1.1351740000000001E-3"/>
    <n v="0"/>
    <n v="1.143844E-3"/>
    <n v="8.1809459999999997E-3"/>
    <n v="125989.9822"/>
  </r>
  <r>
    <n v="25221"/>
    <x v="35"/>
    <x v="35"/>
    <b v="1"/>
    <n v="0.57800093799999996"/>
    <x v="3"/>
    <x v="0"/>
    <x v="2"/>
    <x v="1"/>
    <x v="3"/>
    <x v="0"/>
    <n v="23.0606136"/>
    <x v="5"/>
    <n v="2.9187400000000002E-4"/>
    <n v="3.09215E-4"/>
    <n v="0"/>
    <n v="0"/>
    <n v="0"/>
    <n v="8.3723000000000001E-4"/>
    <n v="7.0969800000000003E-4"/>
    <n v="1.6958899999999999E-4"/>
    <n v="4.0222400000000003E-5"/>
    <n v="2.6065099999999998E-4"/>
    <n v="0"/>
    <n v="7.99171E-4"/>
    <n v="2.3062899999999999E-4"/>
    <n v="0"/>
    <n v="0"/>
    <n v="8.3723000000000001E-4"/>
    <n v="1.50887E-3"/>
    <n v="1.6958899999999999E-4"/>
    <n v="4.0222400000000003E-5"/>
    <n v="4.9127999999999997E-4"/>
    <n v="3.0472020000000002E-3"/>
    <n v="38726.062879999998"/>
  </r>
  <r>
    <n v="25222"/>
    <x v="35"/>
    <x v="35"/>
    <b v="1"/>
    <n v="0.16378166499999999"/>
    <x v="3"/>
    <x v="0"/>
    <x v="6"/>
    <x v="1"/>
    <x v="0"/>
    <x v="0"/>
    <n v="19.013796299999999"/>
    <x v="5"/>
    <n v="8.74293E-5"/>
    <n v="1.02088E-4"/>
    <n v="0"/>
    <n v="0"/>
    <n v="0"/>
    <n v="3.4353200000000002E-4"/>
    <n v="2.1392199999999999E-4"/>
    <n v="5.0591099999999997E-5"/>
    <n v="1.1097800000000001E-5"/>
    <n v="1.10349E-4"/>
    <n v="0"/>
    <n v="1.31972E-4"/>
    <n v="9.4854799999999999E-5"/>
    <n v="0"/>
    <n v="0"/>
    <n v="3.4353200000000002E-4"/>
    <n v="3.45893E-4"/>
    <n v="5.0591099999999997E-5"/>
    <n v="1.1097800000000001E-5"/>
    <n v="2.0520400000000001E-4"/>
    <n v="9.5632099999999999E-4"/>
    <n v="14740.34988"/>
  </r>
  <r>
    <n v="59061"/>
    <x v="35"/>
    <x v="35"/>
    <b v="1"/>
    <n v="0.19235929199999999"/>
    <x v="3"/>
    <x v="0"/>
    <x v="15"/>
    <x v="1"/>
    <x v="0"/>
    <x v="0"/>
    <n v="21.67783889"/>
    <x v="5"/>
    <n v="6.8773399999999996E-4"/>
    <n v="7.8705799999999999E-4"/>
    <n v="0"/>
    <n v="0"/>
    <n v="0"/>
    <n v="3.9779660000000003E-3"/>
    <n v="1.049129E-3"/>
    <n v="2.35887E-4"/>
    <n v="1.31326E-5"/>
    <n v="6.7814800000000005E-4"/>
    <n v="0"/>
    <n v="5.3782299999999999E-4"/>
    <n v="6.2211500000000002E-4"/>
    <n v="0"/>
    <n v="0"/>
    <n v="3.9779660000000003E-3"/>
    <n v="1.5869510000000001E-3"/>
    <n v="2.35887E-4"/>
    <n v="1.31326E-5"/>
    <n v="1.300264E-3"/>
    <n v="7.114202E-3"/>
    <n v="96179.646080000006"/>
  </r>
  <r>
    <n v="59067"/>
    <x v="35"/>
    <x v="35"/>
    <b v="1"/>
    <n v="0.32059882000000001"/>
    <x v="3"/>
    <x v="0"/>
    <x v="9"/>
    <x v="1"/>
    <x v="0"/>
    <x v="0"/>
    <n v="22.44559259"/>
    <x v="5"/>
    <n v="6.7700400000000004E-4"/>
    <n v="7.8487800000000003E-4"/>
    <n v="0"/>
    <n v="0"/>
    <n v="0"/>
    <n v="3.4814339999999998E-3"/>
    <n v="1.193546E-3"/>
    <n v="2.8205100000000001E-4"/>
    <n v="2.2389099999999999E-5"/>
    <n v="6.1163700000000005E-4"/>
    <n v="0"/>
    <n v="1.1688720000000001E-3"/>
    <n v="6.0623399999999998E-4"/>
    <n v="0"/>
    <n v="0"/>
    <n v="3.4814339999999998E-3"/>
    <n v="2.3624179999999998E-3"/>
    <n v="2.8205100000000001E-4"/>
    <n v="2.2389099999999999E-5"/>
    <n v="1.2178709999999999E-3"/>
    <n v="7.3661630000000002E-3"/>
    <n v="96179.646080000006"/>
  </r>
  <r>
    <n v="12981"/>
    <x v="36"/>
    <x v="36"/>
    <b v="1"/>
    <n v="1.7103812199999999"/>
    <x v="3"/>
    <x v="0"/>
    <x v="0"/>
    <x v="1"/>
    <x v="2"/>
    <x v="0"/>
    <n v="18.579999999999998"/>
    <x v="5"/>
    <n v="3.9407599999999999E-4"/>
    <n v="4.23163E-4"/>
    <n v="0"/>
    <n v="0"/>
    <n v="0"/>
    <n v="9.2091500000000001E-4"/>
    <n v="1.0908090000000001E-3"/>
    <n v="5.6275900000000002E-4"/>
    <n v="0"/>
    <n v="6.6482499999999996E-4"/>
    <n v="0"/>
    <n v="5.5586899999999996E-4"/>
    <n v="0"/>
    <n v="0"/>
    <n v="0"/>
    <n v="9.2091500000000001E-4"/>
    <n v="1.6466779999999999E-3"/>
    <n v="5.6275900000000002E-4"/>
    <n v="0"/>
    <n v="6.6482499999999996E-4"/>
    <n v="3.7951920000000002E-3"/>
    <n v="59863.342689999998"/>
  </r>
  <r>
    <n v="12982"/>
    <x v="36"/>
    <x v="36"/>
    <b v="1"/>
    <n v="0.54035822499999997"/>
    <x v="3"/>
    <x v="0"/>
    <x v="4"/>
    <x v="1"/>
    <x v="0"/>
    <x v="0"/>
    <n v="18.297711110000002"/>
    <x v="5"/>
    <n v="4.3197199999999998E-4"/>
    <n v="4.6759999999999998E-4"/>
    <n v="0"/>
    <n v="0"/>
    <n v="0"/>
    <n v="1.220325E-3"/>
    <n v="1.2916900000000001E-3"/>
    <n v="4.4378199999999999E-4"/>
    <n v="0"/>
    <n v="5.9383999999999999E-4"/>
    <n v="0"/>
    <n v="6.6748399999999998E-4"/>
    <n v="0"/>
    <n v="0"/>
    <n v="0"/>
    <n v="1.220325E-3"/>
    <n v="1.9591740000000002E-3"/>
    <n v="4.4378199999999999E-4"/>
    <n v="0"/>
    <n v="5.9383999999999999E-4"/>
    <n v="4.2171159999999999E-3"/>
    <n v="67544.778109999999"/>
  </r>
  <r>
    <n v="12984"/>
    <x v="36"/>
    <x v="36"/>
    <b v="1"/>
    <n v="3.7591610800000002"/>
    <x v="3"/>
    <x v="0"/>
    <x v="8"/>
    <x v="1"/>
    <x v="0"/>
    <x v="0"/>
    <n v="20.535353539999999"/>
    <x v="5"/>
    <n v="1.4226199999999999E-4"/>
    <n v="1.6069399999999999E-4"/>
    <n v="0"/>
    <n v="0"/>
    <n v="0"/>
    <n v="4.6849899999999999E-4"/>
    <n v="3.0427999999999998E-4"/>
    <n v="1.6364799999999999E-4"/>
    <n v="0"/>
    <n v="2.84078E-4"/>
    <n v="0"/>
    <n v="2.2821000000000001E-4"/>
    <n v="0"/>
    <n v="0"/>
    <n v="0"/>
    <n v="4.6849899999999999E-4"/>
    <n v="5.3249000000000005E-4"/>
    <n v="1.6364799999999999E-4"/>
    <n v="0"/>
    <n v="2.84078E-4"/>
    <n v="1.4487149999999999E-3"/>
    <n v="20675.38594"/>
  </r>
  <r>
    <n v="12985"/>
    <x v="36"/>
    <x v="36"/>
    <b v="1"/>
    <n v="7.2477615310000001"/>
    <x v="3"/>
    <x v="0"/>
    <x v="10"/>
    <x v="1"/>
    <x v="0"/>
    <x v="0"/>
    <n v="18.37055556"/>
    <x v="5"/>
    <n v="4.7781899999999999E-4"/>
    <n v="5.0807300000000005E-4"/>
    <n v="0"/>
    <n v="0"/>
    <n v="0"/>
    <n v="1.083603E-3"/>
    <n v="1.3697200000000001E-3"/>
    <n v="6.6923199999999996E-4"/>
    <n v="0"/>
    <n v="7.84091E-4"/>
    <n v="0"/>
    <n v="6.36533E-4"/>
    <n v="0"/>
    <n v="0"/>
    <n v="0"/>
    <n v="1.083603E-3"/>
    <n v="2.0062529999999999E-3"/>
    <n v="6.6923199999999996E-4"/>
    <n v="0"/>
    <n v="7.84091E-4"/>
    <n v="4.5431100000000004E-3"/>
    <n v="72477.615309999994"/>
  </r>
  <r>
    <n v="12986"/>
    <x v="36"/>
    <x v="36"/>
    <b v="1"/>
    <n v="1.171153584"/>
    <x v="3"/>
    <x v="0"/>
    <x v="5"/>
    <x v="1"/>
    <x v="3"/>
    <x v="0"/>
    <n v="19.611000000000001"/>
    <x v="5"/>
    <n v="6.0386000000000001E-4"/>
    <n v="6.5618100000000004E-4"/>
    <n v="0"/>
    <n v="0"/>
    <n v="0"/>
    <n v="1.739287E-3"/>
    <n v="1.880629E-3"/>
    <n v="6.3063599999999996E-4"/>
    <n v="0"/>
    <n v="7.8197800000000001E-4"/>
    <n v="0"/>
    <n v="8.4510599999999998E-4"/>
    <n v="0"/>
    <n v="0"/>
    <n v="0"/>
    <n v="1.739287E-3"/>
    <n v="2.725735E-3"/>
    <n v="6.3063599999999996E-4"/>
    <n v="0"/>
    <n v="7.8197800000000001E-4"/>
    <n v="5.877625E-3"/>
    <n v="87836.518779999999"/>
  </r>
  <r>
    <n v="12987"/>
    <x v="36"/>
    <x v="36"/>
    <b v="1"/>
    <n v="3.1436733289999998"/>
    <x v="3"/>
    <x v="0"/>
    <x v="7"/>
    <x v="1"/>
    <x v="3"/>
    <x v="0"/>
    <n v="19.599867719999999"/>
    <x v="5"/>
    <n v="4.7301899999999998E-4"/>
    <n v="4.9512600000000003E-4"/>
    <n v="0"/>
    <n v="0"/>
    <n v="0"/>
    <n v="1.2319570000000001E-3"/>
    <n v="1.3960450000000001E-3"/>
    <n v="5.3233999999999996E-4"/>
    <n v="0"/>
    <n v="6.62431E-4"/>
    <n v="0"/>
    <n v="5.9226099999999996E-4"/>
    <n v="0"/>
    <n v="0"/>
    <n v="0"/>
    <n v="1.2319570000000001E-3"/>
    <n v="1.9883050000000001E-3"/>
    <n v="5.3233999999999996E-4"/>
    <n v="0"/>
    <n v="6.62431E-4"/>
    <n v="4.4150630000000003E-3"/>
    <n v="66017.139909999998"/>
  </r>
  <r>
    <n v="12988"/>
    <x v="36"/>
    <x v="36"/>
    <b v="1"/>
    <n v="0.54992964300000002"/>
    <x v="3"/>
    <x v="0"/>
    <x v="3"/>
    <x v="1"/>
    <x v="0"/>
    <x v="0"/>
    <n v="21.548419540000001"/>
    <x v="5"/>
    <n v="2.2875900000000001E-4"/>
    <n v="2.43009E-4"/>
    <n v="0"/>
    <n v="0"/>
    <n v="0"/>
    <n v="6.4734000000000005E-4"/>
    <n v="7.0975200000000002E-4"/>
    <n v="2.91625E-4"/>
    <n v="0"/>
    <n v="0"/>
    <n v="0"/>
    <n v="3.3651299999999998E-4"/>
    <n v="3.5994800000000002E-4"/>
    <n v="0"/>
    <n v="0"/>
    <n v="6.4734000000000005E-4"/>
    <n v="1.046265E-3"/>
    <n v="2.91625E-4"/>
    <n v="0"/>
    <n v="3.5994800000000002E-4"/>
    <n v="2.3451879999999998E-3"/>
    <n v="31895.919300000001"/>
  </r>
  <r>
    <n v="12991"/>
    <x v="36"/>
    <x v="36"/>
    <b v="1"/>
    <n v="2.7389126560000001"/>
    <x v="3"/>
    <x v="0"/>
    <x v="1"/>
    <x v="1"/>
    <x v="0"/>
    <x v="0"/>
    <n v="18.386896140000001"/>
    <x v="5"/>
    <n v="8.09927E-4"/>
    <n v="8.8438399999999999E-4"/>
    <n v="0"/>
    <n v="0"/>
    <n v="0"/>
    <n v="2.1985680000000001E-3"/>
    <n v="2.3271479999999998E-3"/>
    <n v="1.1351740000000001E-3"/>
    <n v="0"/>
    <n v="1.143844E-3"/>
    <n v="0"/>
    <n v="1.099713E-3"/>
    <n v="0"/>
    <n v="0"/>
    <n v="0"/>
    <n v="2.1985680000000001E-3"/>
    <n v="3.4268599999999999E-3"/>
    <n v="1.1351740000000001E-3"/>
    <n v="0"/>
    <n v="1.143844E-3"/>
    <n v="7.9044470000000002E-3"/>
    <n v="125989.9822"/>
  </r>
  <r>
    <n v="25221"/>
    <x v="36"/>
    <x v="36"/>
    <b v="1"/>
    <n v="0.57800093799999996"/>
    <x v="3"/>
    <x v="0"/>
    <x v="2"/>
    <x v="1"/>
    <x v="3"/>
    <x v="0"/>
    <n v="22.63851575"/>
    <x v="5"/>
    <n v="2.86829E-4"/>
    <n v="3.0256899999999998E-4"/>
    <n v="0"/>
    <n v="0"/>
    <n v="0"/>
    <n v="7.8147100000000005E-4"/>
    <n v="7.0969800000000003E-4"/>
    <n v="1.6958899999999999E-4"/>
    <n v="4.0216899999999998E-5"/>
    <n v="2.6065099999999998E-4"/>
    <n v="0"/>
    <n v="7.99171E-4"/>
    <n v="2.3062899999999999E-4"/>
    <n v="0"/>
    <n v="0"/>
    <n v="7.8147100000000005E-4"/>
    <n v="1.50887E-3"/>
    <n v="1.6958899999999999E-4"/>
    <n v="4.0216899999999998E-5"/>
    <n v="4.9127999999999997E-4"/>
    <n v="2.9914270000000001E-3"/>
    <n v="38726.062879999998"/>
  </r>
  <r>
    <n v="25222"/>
    <x v="36"/>
    <x v="36"/>
    <b v="1"/>
    <n v="0.16378166499999999"/>
    <x v="3"/>
    <x v="0"/>
    <x v="6"/>
    <x v="1"/>
    <x v="0"/>
    <x v="0"/>
    <n v="17.476882719999999"/>
    <x v="5"/>
    <n v="8.0437899999999998E-5"/>
    <n v="9.2875799999999996E-5"/>
    <n v="0"/>
    <n v="0"/>
    <n v="0"/>
    <n v="2.6623400000000001E-4"/>
    <n v="2.1392199999999999E-4"/>
    <n v="5.0591099999999997E-5"/>
    <n v="1.1097800000000001E-5"/>
    <n v="1.10349E-4"/>
    <n v="0"/>
    <n v="1.31972E-4"/>
    <n v="9.4854799999999999E-5"/>
    <n v="0"/>
    <n v="0"/>
    <n v="2.6623400000000001E-4"/>
    <n v="3.45893E-4"/>
    <n v="5.0591099999999997E-5"/>
    <n v="1.1097800000000001E-5"/>
    <n v="2.0520400000000001E-4"/>
    <n v="8.7902E-4"/>
    <n v="14740.34988"/>
  </r>
  <r>
    <n v="59061"/>
    <x v="36"/>
    <x v="36"/>
    <b v="1"/>
    <n v="0.19235929199999999"/>
    <x v="3"/>
    <x v="0"/>
    <x v="15"/>
    <x v="1"/>
    <x v="0"/>
    <x v="0"/>
    <n v="20.891394439999999"/>
    <x v="5"/>
    <n v="6.6576700000000005E-4"/>
    <n v="7.5630200000000004E-4"/>
    <n v="0"/>
    <n v="0"/>
    <n v="0"/>
    <n v="3.71989E-3"/>
    <n v="1.049129E-3"/>
    <n v="2.35887E-4"/>
    <n v="1.31253E-5"/>
    <n v="6.7814299999999997E-4"/>
    <n v="0"/>
    <n v="5.3782299999999999E-4"/>
    <n v="6.2211199999999997E-4"/>
    <n v="0"/>
    <n v="0"/>
    <n v="3.71989E-3"/>
    <n v="1.5869510000000001E-3"/>
    <n v="2.35887E-4"/>
    <n v="1.31253E-5"/>
    <n v="1.300254E-3"/>
    <n v="6.8561079999999996E-3"/>
    <n v="96179.646080000006"/>
  </r>
  <r>
    <n v="59067"/>
    <x v="36"/>
    <x v="36"/>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12981"/>
    <x v="37"/>
    <x v="37"/>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7"/>
    <x v="37"/>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7"/>
    <x v="37"/>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7"/>
    <x v="37"/>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7"/>
    <x v="37"/>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7"/>
    <x v="37"/>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7"/>
    <x v="37"/>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7"/>
    <x v="37"/>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7"/>
    <x v="37"/>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7"/>
    <x v="37"/>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7"/>
    <x v="37"/>
    <b v="1"/>
    <n v="0.19235929199999999"/>
    <x v="3"/>
    <x v="0"/>
    <x v="15"/>
    <x v="1"/>
    <x v="0"/>
    <x v="0"/>
    <n v="22.068483329999999"/>
    <x v="5"/>
    <n v="7.01178E-4"/>
    <n v="8.0233599999999996E-4"/>
    <n v="0"/>
    <n v="0"/>
    <n v="0"/>
    <n v="3.6550089999999999E-3"/>
    <n v="1.049129E-3"/>
    <n v="6.8700399999999996E-4"/>
    <n v="1.31727E-5"/>
    <n v="6.7814800000000005E-4"/>
    <n v="0"/>
    <n v="5.3782299999999999E-4"/>
    <n v="6.2211500000000002E-4"/>
    <n v="0"/>
    <n v="0"/>
    <n v="3.6550089999999999E-3"/>
    <n v="1.5869510000000001E-3"/>
    <n v="6.8700399999999996E-4"/>
    <n v="1.31727E-5"/>
    <n v="1.300264E-3"/>
    <n v="7.2424029999999997E-3"/>
    <n v="96179.646080000006"/>
  </r>
  <r>
    <n v="59067"/>
    <x v="37"/>
    <x v="37"/>
    <b v="1"/>
    <n v="0.32059882000000001"/>
    <x v="3"/>
    <x v="0"/>
    <x v="9"/>
    <x v="1"/>
    <x v="0"/>
    <x v="0"/>
    <n v="23.267425930000002"/>
    <x v="5"/>
    <n v="7.0711199999999997E-4"/>
    <n v="8.1701799999999998E-4"/>
    <n v="0"/>
    <n v="0"/>
    <n v="0"/>
    <n v="3.2424770000000001E-3"/>
    <n v="1.193546E-3"/>
    <n v="7.9067600000000003E-4"/>
    <n v="2.2425500000000001E-5"/>
    <n v="6.1163999999999999E-4"/>
    <n v="0"/>
    <n v="1.1688720000000001E-3"/>
    <n v="6.0623399999999998E-4"/>
    <n v="0"/>
    <n v="0"/>
    <n v="3.2424770000000001E-3"/>
    <n v="2.3624179999999998E-3"/>
    <n v="7.9067600000000003E-4"/>
    <n v="2.2425500000000001E-5"/>
    <n v="1.2178740000000001E-3"/>
    <n v="7.6358709999999998E-3"/>
    <n v="96179.646080000006"/>
  </r>
  <r>
    <n v="12981"/>
    <x v="38"/>
    <x v="38"/>
    <b v="1"/>
    <n v="1.7103812199999999"/>
    <x v="3"/>
    <x v="0"/>
    <x v="0"/>
    <x v="1"/>
    <x v="2"/>
    <x v="0"/>
    <n v="21.360396829999999"/>
    <x v="5"/>
    <n v="4.5804500000000002E-4"/>
    <n v="4.9084300000000003E-4"/>
    <n v="0"/>
    <n v="0"/>
    <n v="0"/>
    <n v="1.4888449999999999E-3"/>
    <n v="1.0908090000000001E-3"/>
    <n v="5.6275900000000002E-4"/>
    <n v="0"/>
    <n v="6.6482499999999996E-4"/>
    <n v="0"/>
    <n v="5.5586899999999996E-4"/>
    <n v="0"/>
    <n v="0"/>
    <n v="0"/>
    <n v="1.4888449999999999E-3"/>
    <n v="1.6466779999999999E-3"/>
    <n v="5.6275900000000002E-4"/>
    <n v="0"/>
    <n v="6.6482499999999996E-4"/>
    <n v="4.3631219999999997E-3"/>
    <n v="59863.342689999998"/>
  </r>
  <r>
    <n v="12982"/>
    <x v="38"/>
    <x v="38"/>
    <b v="1"/>
    <n v="0.54035822499999997"/>
    <x v="3"/>
    <x v="0"/>
    <x v="4"/>
    <x v="1"/>
    <x v="0"/>
    <x v="0"/>
    <n v="22.806955559999999"/>
    <x v="5"/>
    <n v="5.4645799999999999E-4"/>
    <n v="5.9144600000000003E-4"/>
    <n v="0"/>
    <n v="0"/>
    <n v="0"/>
    <n v="1.6974080000000001E-3"/>
    <n v="1.2916900000000001E-3"/>
    <n v="1.0059450000000001E-3"/>
    <n v="0"/>
    <n v="5.9384499999999996E-4"/>
    <n v="0"/>
    <n v="6.6748399999999998E-4"/>
    <n v="0"/>
    <n v="0"/>
    <n v="0"/>
    <n v="1.6974080000000001E-3"/>
    <n v="1.9591740000000002E-3"/>
    <n v="1.0059450000000001E-3"/>
    <n v="0"/>
    <n v="5.9384499999999996E-4"/>
    <n v="5.2563729999999999E-3"/>
    <n v="67544.778109999999"/>
  </r>
  <r>
    <n v="12984"/>
    <x v="38"/>
    <x v="38"/>
    <b v="1"/>
    <n v="3.7591610800000002"/>
    <x v="3"/>
    <x v="0"/>
    <x v="8"/>
    <x v="1"/>
    <x v="0"/>
    <x v="0"/>
    <n v="26.240909089999999"/>
    <x v="5"/>
    <n v="1.88068E-4"/>
    <n v="2.0866099999999999E-4"/>
    <n v="0"/>
    <n v="0"/>
    <n v="0"/>
    <n v="7.7064099999999997E-4"/>
    <n v="3.0427999999999998E-4"/>
    <n v="2.6408900000000001E-4"/>
    <n v="0"/>
    <n v="2.84078E-4"/>
    <n v="0"/>
    <n v="2.2821000000000001E-4"/>
    <n v="0"/>
    <n v="0"/>
    <n v="0"/>
    <n v="7.7064099999999997E-4"/>
    <n v="5.3249000000000005E-4"/>
    <n v="2.6408900000000001E-4"/>
    <n v="0"/>
    <n v="2.84078E-4"/>
    <n v="1.8512260000000001E-3"/>
    <n v="20675.38594"/>
  </r>
  <r>
    <n v="12985"/>
    <x v="38"/>
    <x v="38"/>
    <b v="1"/>
    <n v="7.2477615310000001"/>
    <x v="3"/>
    <x v="0"/>
    <x v="10"/>
    <x v="1"/>
    <x v="0"/>
    <x v="0"/>
    <n v="22.608333330000001"/>
    <x v="5"/>
    <n v="5.9716900000000004E-4"/>
    <n v="6.3296299999999995E-4"/>
    <n v="0"/>
    <n v="0"/>
    <n v="0"/>
    <n v="1.5316349999999999E-3"/>
    <n v="1.3697200000000001E-3"/>
    <n v="1.2691499999999999E-3"/>
    <n v="0"/>
    <n v="7.84091E-4"/>
    <n v="0"/>
    <n v="6.36533E-4"/>
    <n v="0"/>
    <n v="0"/>
    <n v="0"/>
    <n v="1.5316349999999999E-3"/>
    <n v="2.0062529999999999E-3"/>
    <n v="1.2691499999999999E-3"/>
    <n v="0"/>
    <n v="7.84091E-4"/>
    <n v="5.5911290000000002E-3"/>
    <n v="72477.615309999994"/>
  </r>
  <r>
    <n v="12986"/>
    <x v="38"/>
    <x v="38"/>
    <b v="1"/>
    <n v="1.171153584"/>
    <x v="3"/>
    <x v="0"/>
    <x v="5"/>
    <x v="1"/>
    <x v="3"/>
    <x v="0"/>
    <n v="26.361259260000001"/>
    <x v="5"/>
    <n v="8.1586500000000004E-4"/>
    <n v="8.9727299999999997E-4"/>
    <n v="0"/>
    <n v="0"/>
    <n v="0"/>
    <n v="2.4899520000000001E-3"/>
    <n v="1.880629E-3"/>
    <n v="1.903096E-3"/>
    <n v="0"/>
    <n v="7.8197800000000001E-4"/>
    <n v="0"/>
    <n v="8.4510599999999998E-4"/>
    <n v="0"/>
    <n v="0"/>
    <n v="0"/>
    <n v="2.4899520000000001E-3"/>
    <n v="2.725735E-3"/>
    <n v="1.903096E-3"/>
    <n v="0"/>
    <n v="7.8197800000000001E-4"/>
    <n v="7.9007499999999998E-3"/>
    <n v="87836.518779999999"/>
  </r>
  <r>
    <n v="12987"/>
    <x v="38"/>
    <x v="38"/>
    <b v="1"/>
    <n v="3.1436733289999998"/>
    <x v="3"/>
    <x v="0"/>
    <x v="7"/>
    <x v="1"/>
    <x v="3"/>
    <x v="0"/>
    <n v="26.912301589999998"/>
    <x v="5"/>
    <n v="6.6220199999999997E-4"/>
    <n v="6.9142100000000001E-4"/>
    <n v="0"/>
    <n v="0"/>
    <n v="0"/>
    <n v="1.884167E-3"/>
    <n v="1.3960450000000001E-3"/>
    <n v="1.527327E-3"/>
    <n v="0"/>
    <n v="6.6246100000000004E-4"/>
    <n v="0"/>
    <n v="5.9226099999999996E-4"/>
    <n v="0"/>
    <n v="0"/>
    <n v="0"/>
    <n v="1.884167E-3"/>
    <n v="1.9883050000000001E-3"/>
    <n v="1.527327E-3"/>
    <n v="0"/>
    <n v="6.6246100000000004E-4"/>
    <n v="6.0622610000000002E-3"/>
    <n v="66017.139909999998"/>
  </r>
  <r>
    <n v="12988"/>
    <x v="38"/>
    <x v="38"/>
    <b v="1"/>
    <n v="0.54992964300000002"/>
    <x v="3"/>
    <x v="0"/>
    <x v="3"/>
    <x v="1"/>
    <x v="0"/>
    <x v="0"/>
    <n v="25.511015329999999"/>
    <x v="5"/>
    <n v="2.7610800000000001E-4"/>
    <n v="2.9440199999999998E-4"/>
    <n v="0"/>
    <n v="0"/>
    <n v="0"/>
    <n v="8.1516100000000001E-4"/>
    <n v="7.0975200000000002E-4"/>
    <n v="5.5507099999999997E-4"/>
    <n v="0"/>
    <n v="0"/>
    <n v="0"/>
    <n v="3.3651299999999998E-4"/>
    <n v="3.5994800000000002E-4"/>
    <n v="0"/>
    <n v="0"/>
    <n v="8.1516100000000001E-4"/>
    <n v="1.046265E-3"/>
    <n v="5.5507099999999997E-4"/>
    <n v="0"/>
    <n v="3.5994800000000002E-4"/>
    <n v="2.7764500000000002E-3"/>
    <n v="31895.919300000001"/>
  </r>
  <r>
    <n v="12991"/>
    <x v="38"/>
    <x v="38"/>
    <b v="1"/>
    <n v="2.7389126560000001"/>
    <x v="3"/>
    <x v="0"/>
    <x v="1"/>
    <x v="1"/>
    <x v="0"/>
    <x v="0"/>
    <n v="22.832789859999998"/>
    <x v="5"/>
    <n v="1.0255030000000001E-3"/>
    <n v="1.112147E-3"/>
    <n v="0"/>
    <n v="0"/>
    <n v="0"/>
    <n v="3.1110840000000001E-3"/>
    <n v="2.3271479999999998E-3"/>
    <n v="2.1339280000000002E-3"/>
    <n v="0"/>
    <n v="1.143844E-3"/>
    <n v="0"/>
    <n v="1.099713E-3"/>
    <n v="0"/>
    <n v="0"/>
    <n v="0"/>
    <n v="3.1110840000000001E-3"/>
    <n v="3.4268599999999999E-3"/>
    <n v="2.1339280000000002E-3"/>
    <n v="0"/>
    <n v="1.143844E-3"/>
    <n v="9.8157169999999998E-3"/>
    <n v="125989.9822"/>
  </r>
  <r>
    <n v="25221"/>
    <x v="38"/>
    <x v="38"/>
    <b v="1"/>
    <n v="0.57800093799999996"/>
    <x v="3"/>
    <x v="0"/>
    <x v="2"/>
    <x v="1"/>
    <x v="3"/>
    <x v="0"/>
    <n v="28.858665009999999"/>
    <x v="5"/>
    <n v="3.7653099999999999E-4"/>
    <n v="4.00515E-4"/>
    <n v="0"/>
    <n v="0"/>
    <n v="0"/>
    <n v="1.1646130000000001E-3"/>
    <n v="7.0969800000000003E-4"/>
    <n v="6.0849600000000004E-4"/>
    <n v="4.0079900000000002E-5"/>
    <n v="2.6065600000000001E-4"/>
    <n v="0"/>
    <n v="7.99171E-4"/>
    <n v="2.3062899999999999E-4"/>
    <n v="0"/>
    <n v="0"/>
    <n v="1.1646130000000001E-3"/>
    <n v="1.50887E-3"/>
    <n v="6.0849600000000004E-4"/>
    <n v="4.0079900000000002E-5"/>
    <n v="4.9128599999999996E-4"/>
    <n v="3.8133500000000001E-3"/>
    <n v="38726.062879999998"/>
  </r>
  <r>
    <n v="25222"/>
    <x v="38"/>
    <x v="38"/>
    <b v="1"/>
    <n v="0.16378166499999999"/>
    <x v="3"/>
    <x v="0"/>
    <x v="6"/>
    <x v="1"/>
    <x v="0"/>
    <x v="0"/>
    <n v="24.945370369999999"/>
    <x v="5"/>
    <n v="1.26172E-4"/>
    <n v="1.3763999999999999E-4"/>
    <n v="0"/>
    <n v="0"/>
    <n v="0"/>
    <n v="5.62833E-4"/>
    <n v="2.1392199999999999E-4"/>
    <n v="1.2973100000000001E-4"/>
    <n v="1.09953E-5"/>
    <n v="1.10349E-4"/>
    <n v="0"/>
    <n v="1.31972E-4"/>
    <n v="9.4854799999999999E-5"/>
    <n v="0"/>
    <n v="0"/>
    <n v="5.62833E-4"/>
    <n v="3.45893E-4"/>
    <n v="1.2973100000000001E-4"/>
    <n v="1.09953E-5"/>
    <n v="2.0520400000000001E-4"/>
    <n v="1.254656E-3"/>
    <n v="14740.34988"/>
  </r>
  <r>
    <n v="59061"/>
    <x v="38"/>
    <x v="38"/>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8"/>
    <x v="38"/>
    <b v="1"/>
    <n v="0.32059882000000001"/>
    <x v="3"/>
    <x v="0"/>
    <x v="9"/>
    <x v="1"/>
    <x v="0"/>
    <x v="0"/>
    <n v="21.932675929999998"/>
    <x v="5"/>
    <n v="6.6525600000000003E-4"/>
    <n v="7.6481800000000001E-4"/>
    <n v="0"/>
    <n v="0"/>
    <n v="0"/>
    <n v="2.8044860000000001E-3"/>
    <n v="1.193546E-3"/>
    <n v="7.9067600000000003E-4"/>
    <n v="2.2385999999999999E-5"/>
    <n v="6.1163999999999999E-4"/>
    <n v="0"/>
    <n v="1.1688720000000001E-3"/>
    <n v="6.0623399999999998E-4"/>
    <n v="0"/>
    <n v="0"/>
    <n v="2.8044860000000001E-3"/>
    <n v="2.3624179999999998E-3"/>
    <n v="7.9067600000000003E-4"/>
    <n v="2.2385999999999999E-5"/>
    <n v="1.2178740000000001E-3"/>
    <n v="7.1978340000000002E-3"/>
    <n v="96179.646080000006"/>
  </r>
  <r>
    <n v="12981"/>
    <x v="39"/>
    <x v="39"/>
    <b v="0"/>
    <n v="1.7103812199999999"/>
    <x v="3"/>
    <x v="0"/>
    <x v="0"/>
    <x v="1"/>
    <x v="2"/>
    <x v="0"/>
    <n v="20.266904759999999"/>
    <x v="5"/>
    <n v="4.3155599999999999E-4"/>
    <n v="4.6422599999999998E-4"/>
    <n v="0"/>
    <n v="0"/>
    <n v="0"/>
    <n v="1.265485E-3"/>
    <n v="1.0908090000000001E-3"/>
    <n v="5.6275900000000002E-4"/>
    <n v="0"/>
    <n v="6.6482499999999996E-4"/>
    <n v="0"/>
    <n v="5.5586899999999996E-4"/>
    <n v="0"/>
    <n v="0"/>
    <n v="0"/>
    <n v="1.265485E-3"/>
    <n v="1.6466779999999999E-3"/>
    <n v="5.6275900000000002E-4"/>
    <n v="0"/>
    <n v="6.6482499999999996E-4"/>
    <n v="4.1397630000000003E-3"/>
    <n v="59863.342689999998"/>
  </r>
  <r>
    <n v="12982"/>
    <x v="39"/>
    <x v="39"/>
    <b v="0"/>
    <n v="0.54035822499999997"/>
    <x v="3"/>
    <x v="0"/>
    <x v="4"/>
    <x v="1"/>
    <x v="0"/>
    <x v="0"/>
    <n v="22.482333329999999"/>
    <x v="5"/>
    <n v="5.3222399999999998E-4"/>
    <n v="5.8253099999999996E-4"/>
    <n v="0"/>
    <n v="0"/>
    <n v="0"/>
    <n v="1.6225969999999999E-3"/>
    <n v="1.2916900000000001E-3"/>
    <n v="1.0059450000000001E-3"/>
    <n v="0"/>
    <n v="5.9383999999999999E-4"/>
    <n v="0"/>
    <n v="6.6748399999999998E-4"/>
    <n v="0"/>
    <n v="0"/>
    <n v="0"/>
    <n v="1.6225969999999999E-3"/>
    <n v="1.9591740000000002E-3"/>
    <n v="1.0059450000000001E-3"/>
    <n v="0"/>
    <n v="5.9383999999999999E-4"/>
    <n v="5.1815560000000004E-3"/>
    <n v="67544.778109999999"/>
  </r>
  <r>
    <n v="12984"/>
    <x v="39"/>
    <x v="39"/>
    <b v="0"/>
    <n v="3.7591610800000002"/>
    <x v="3"/>
    <x v="0"/>
    <x v="8"/>
    <x v="1"/>
    <x v="0"/>
    <x v="0"/>
    <n v="23.79949495"/>
    <x v="5"/>
    <n v="1.65494E-4"/>
    <n v="1.88137E-4"/>
    <n v="0"/>
    <n v="0"/>
    <n v="0"/>
    <n v="5.9833399999999995E-4"/>
    <n v="3.0427999999999998E-4"/>
    <n v="2.6408900000000001E-4"/>
    <n v="0"/>
    <n v="2.84078E-4"/>
    <n v="0"/>
    <n v="2.2821000000000001E-4"/>
    <n v="0"/>
    <n v="0"/>
    <n v="0"/>
    <n v="5.9833399999999995E-4"/>
    <n v="5.3249000000000005E-4"/>
    <n v="2.6408900000000001E-4"/>
    <n v="0"/>
    <n v="2.84078E-4"/>
    <n v="1.6789909999999999E-3"/>
    <n v="20675.38594"/>
  </r>
  <r>
    <n v="12985"/>
    <x v="39"/>
    <x v="39"/>
    <b v="0"/>
    <n v="7.2477615310000001"/>
    <x v="3"/>
    <x v="0"/>
    <x v="10"/>
    <x v="1"/>
    <x v="0"/>
    <x v="0"/>
    <n v="22.066388889999999"/>
    <x v="5"/>
    <n v="5.7965499999999999E-4"/>
    <n v="6.1698600000000003E-4"/>
    <n v="0"/>
    <n v="0"/>
    <n v="0"/>
    <n v="1.3976100000000001E-3"/>
    <n v="1.3697200000000001E-3"/>
    <n v="1.2691499999999999E-3"/>
    <n v="0"/>
    <n v="7.84091E-4"/>
    <n v="0"/>
    <n v="6.36533E-4"/>
    <n v="0"/>
    <n v="0"/>
    <n v="0"/>
    <n v="1.3976100000000001E-3"/>
    <n v="2.0062529999999999E-3"/>
    <n v="1.2691499999999999E-3"/>
    <n v="0"/>
    <n v="7.84091E-4"/>
    <n v="5.4571039999999999E-3"/>
    <n v="72477.615309999994"/>
  </r>
  <r>
    <n v="12986"/>
    <x v="39"/>
    <x v="39"/>
    <b v="0"/>
    <n v="1.171153584"/>
    <x v="3"/>
    <x v="0"/>
    <x v="5"/>
    <x v="1"/>
    <x v="3"/>
    <x v="0"/>
    <n v="26.32325926"/>
    <x v="5"/>
    <n v="8.0009899999999997E-4"/>
    <n v="8.9591599999999997E-4"/>
    <n v="0"/>
    <n v="0"/>
    <n v="0"/>
    <n v="2.478563E-3"/>
    <n v="1.880629E-3"/>
    <n v="1.903096E-3"/>
    <n v="0"/>
    <n v="7.8197800000000001E-4"/>
    <n v="0"/>
    <n v="8.4510599999999998E-4"/>
    <n v="0"/>
    <n v="0"/>
    <n v="0"/>
    <n v="2.478563E-3"/>
    <n v="2.725735E-3"/>
    <n v="1.903096E-3"/>
    <n v="0"/>
    <n v="7.8197800000000001E-4"/>
    <n v="7.8893609999999992E-3"/>
    <n v="87836.518779999999"/>
  </r>
  <r>
    <n v="12987"/>
    <x v="39"/>
    <x v="39"/>
    <b v="0"/>
    <n v="3.1436733289999998"/>
    <x v="3"/>
    <x v="0"/>
    <x v="7"/>
    <x v="1"/>
    <x v="3"/>
    <x v="0"/>
    <n v="26.97314815"/>
    <x v="5"/>
    <n v="6.60744E-4"/>
    <n v="6.9305400000000002E-4"/>
    <n v="0"/>
    <n v="0"/>
    <n v="0"/>
    <n v="1.897903E-3"/>
    <n v="1.3960450000000001E-3"/>
    <n v="1.527327E-3"/>
    <n v="0"/>
    <n v="6.62431E-4"/>
    <n v="0"/>
    <n v="5.9226099999999996E-4"/>
    <n v="0"/>
    <n v="0"/>
    <n v="0"/>
    <n v="1.897903E-3"/>
    <n v="1.9883050000000001E-3"/>
    <n v="1.527327E-3"/>
    <n v="0"/>
    <n v="6.62431E-4"/>
    <n v="6.0759669999999998E-3"/>
    <n v="66017.139909999998"/>
  </r>
  <r>
    <n v="12988"/>
    <x v="39"/>
    <x v="39"/>
    <b v="0"/>
    <n v="0.54992964300000002"/>
    <x v="3"/>
    <x v="0"/>
    <x v="3"/>
    <x v="1"/>
    <x v="0"/>
    <x v="0"/>
    <n v="25.462595790000002"/>
    <x v="5"/>
    <n v="2.7050199999999999E-4"/>
    <n v="2.9377299999999999E-4"/>
    <n v="0"/>
    <n v="0"/>
    <n v="0"/>
    <n v="8.09886E-4"/>
    <n v="7.0975200000000002E-4"/>
    <n v="5.5507099999999997E-4"/>
    <n v="0"/>
    <n v="0"/>
    <n v="0"/>
    <n v="3.3651299999999998E-4"/>
    <n v="3.5994800000000002E-4"/>
    <n v="0"/>
    <n v="0"/>
    <n v="8.09886E-4"/>
    <n v="1.046265E-3"/>
    <n v="5.5507099999999997E-4"/>
    <n v="0"/>
    <n v="3.5994800000000002E-4"/>
    <n v="2.7711810000000002E-3"/>
    <n v="31895.919300000001"/>
  </r>
  <r>
    <n v="12991"/>
    <x v="39"/>
    <x v="39"/>
    <b v="0"/>
    <n v="2.7389126560000001"/>
    <x v="3"/>
    <x v="0"/>
    <x v="1"/>
    <x v="1"/>
    <x v="0"/>
    <x v="0"/>
    <n v="22.341002419999999"/>
    <x v="5"/>
    <n v="9.7949899999999999E-4"/>
    <n v="1.0869499999999999E-3"/>
    <n v="0"/>
    <n v="0"/>
    <n v="0"/>
    <n v="2.8996410000000001E-3"/>
    <n v="2.3271479999999998E-3"/>
    <n v="2.1339280000000002E-3"/>
    <n v="0"/>
    <n v="1.143844E-3"/>
    <n v="0"/>
    <n v="1.099713E-3"/>
    <n v="0"/>
    <n v="0"/>
    <n v="0"/>
    <n v="2.8996410000000001E-3"/>
    <n v="3.4268599999999999E-3"/>
    <n v="2.1339280000000002E-3"/>
    <n v="0"/>
    <n v="1.143844E-3"/>
    <n v="9.6042999999999996E-3"/>
    <n v="125989.9822"/>
  </r>
  <r>
    <n v="25221"/>
    <x v="39"/>
    <x v="39"/>
    <b v="0"/>
    <n v="0.57800093799999996"/>
    <x v="3"/>
    <x v="0"/>
    <x v="2"/>
    <x v="1"/>
    <x v="3"/>
    <x v="0"/>
    <n v="27.660406299999998"/>
    <x v="5"/>
    <n v="3.5555800000000001E-4"/>
    <n v="3.8164699999999999E-4"/>
    <n v="0"/>
    <n v="0"/>
    <n v="0"/>
    <n v="1.0061670000000001E-3"/>
    <n v="7.0969800000000003E-4"/>
    <n v="6.0849600000000004E-4"/>
    <n v="4.0189499999999999E-5"/>
    <n v="2.6065099999999998E-4"/>
    <n v="0"/>
    <n v="7.99171E-4"/>
    <n v="2.3062899999999999E-4"/>
    <n v="0"/>
    <n v="0"/>
    <n v="1.0061670000000001E-3"/>
    <n v="1.50887E-3"/>
    <n v="6.0849600000000004E-4"/>
    <n v="4.0189499999999999E-5"/>
    <n v="4.9127999999999997E-4"/>
    <n v="3.6550129999999999E-3"/>
    <n v="38726.062879999998"/>
  </r>
  <r>
    <n v="25222"/>
    <x v="39"/>
    <x v="39"/>
    <b v="0"/>
    <n v="0.16378166499999999"/>
    <x v="3"/>
    <x v="0"/>
    <x v="6"/>
    <x v="1"/>
    <x v="0"/>
    <x v="0"/>
    <n v="21.06728395"/>
    <x v="5"/>
    <n v="9.92777E-5"/>
    <n v="1.1439599999999999E-4"/>
    <n v="0"/>
    <n v="0"/>
    <n v="0"/>
    <n v="3.6764799999999999E-4"/>
    <n v="2.1392199999999999E-4"/>
    <n v="1.2973100000000001E-4"/>
    <n v="1.1125699999999999E-5"/>
    <n v="1.10349E-4"/>
    <n v="0"/>
    <n v="1.31972E-4"/>
    <n v="9.4854799999999999E-5"/>
    <n v="0"/>
    <n v="0"/>
    <n v="3.6764799999999999E-4"/>
    <n v="3.45893E-4"/>
    <n v="1.2973100000000001E-4"/>
    <n v="1.1125699999999999E-5"/>
    <n v="2.0520400000000001E-4"/>
    <n v="1.059604E-3"/>
    <n v="14740.34988"/>
  </r>
  <r>
    <n v="59061"/>
    <x v="39"/>
    <x v="39"/>
    <b v="0"/>
    <n v="0.19235929199999999"/>
    <x v="3"/>
    <x v="0"/>
    <x v="15"/>
    <x v="1"/>
    <x v="0"/>
    <x v="0"/>
    <n v="27.47746111"/>
    <x v="5"/>
    <n v="8.1599000000000005E-4"/>
    <n v="9.2038299999999999E-4"/>
    <n v="0"/>
    <n v="0"/>
    <n v="0"/>
    <n v="3.6444099999999998E-3"/>
    <n v="1.049129E-3"/>
    <n v="6.8700399999999996E-4"/>
    <n v="1.3169100000000001E-5"/>
    <n v="6.7814800000000005E-4"/>
    <n v="1.785713E-3"/>
    <n v="5.3782299999999999E-4"/>
    <n v="6.2211500000000002E-4"/>
    <n v="0"/>
    <n v="0"/>
    <n v="5.4301230000000002E-3"/>
    <n v="1.5869510000000001E-3"/>
    <n v="6.8700399999999996E-4"/>
    <n v="1.3169100000000001E-5"/>
    <n v="1.300264E-3"/>
    <n v="9.0175140000000008E-3"/>
    <n v="96179.646080000006"/>
  </r>
  <r>
    <n v="59067"/>
    <x v="39"/>
    <x v="39"/>
    <b v="0"/>
    <n v="0.32059882000000001"/>
    <x v="3"/>
    <x v="0"/>
    <x v="9"/>
    <x v="1"/>
    <x v="0"/>
    <x v="0"/>
    <n v="28.155074070000001"/>
    <x v="5"/>
    <n v="8.0981900000000003E-4"/>
    <n v="9.2197999999999998E-4"/>
    <n v="0"/>
    <n v="0"/>
    <n v="0"/>
    <n v="3.2003000000000001E-3"/>
    <n v="1.193546E-3"/>
    <n v="7.9067600000000003E-4"/>
    <n v="2.2398199999999998E-5"/>
    <n v="6.1163999999999999E-4"/>
    <n v="1.6462289999999999E-3"/>
    <n v="1.1688720000000001E-3"/>
    <n v="6.0623399999999998E-4"/>
    <n v="0"/>
    <n v="0"/>
    <n v="4.8465289999999996E-3"/>
    <n v="2.3624179999999998E-3"/>
    <n v="7.9067600000000003E-4"/>
    <n v="2.2398199999999998E-5"/>
    <n v="1.2178740000000001E-3"/>
    <n v="9.2398919999999996E-3"/>
    <n v="96179.646080000006"/>
  </r>
  <r>
    <n v="59063"/>
    <x v="1"/>
    <x v="1"/>
    <b v="1"/>
    <n v="0.117846319"/>
    <x v="3"/>
    <x v="5"/>
    <x v="16"/>
    <x v="1"/>
    <x v="0"/>
    <x v="0"/>
    <n v="29.116406569999999"/>
    <x v="5"/>
    <n v="1.146804E-3"/>
    <n v="1.2659539999999999E-3"/>
    <n v="0"/>
    <n v="0"/>
    <n v="0"/>
    <n v="4.4600949999999999E-3"/>
    <n v="1.3578220000000001E-3"/>
    <n v="1.0977370000000001E-3"/>
    <n v="8.0913100000000006E-6"/>
    <n v="8.2106300000000002E-4"/>
    <n v="3.5328339999999999E-3"/>
    <n v="7.8081999999999999E-4"/>
    <n v="8.2028299999999999E-4"/>
    <n v="0"/>
    <n v="0"/>
    <n v="7.9929300000000005E-3"/>
    <n v="2.1386410000000002E-3"/>
    <n v="1.0977370000000001E-3"/>
    <n v="8.0913100000000006E-6"/>
    <n v="1.6413459999999999E-3"/>
    <n v="1.2878745E-2"/>
    <n v="129630.9504"/>
  </r>
  <r>
    <n v="59063"/>
    <x v="2"/>
    <x v="2"/>
    <b v="1"/>
    <n v="0.117846319"/>
    <x v="3"/>
    <x v="5"/>
    <x v="16"/>
    <x v="1"/>
    <x v="0"/>
    <x v="0"/>
    <n v="27.951452020000001"/>
    <x v="5"/>
    <n v="1.111739E-3"/>
    <n v="1.225732E-3"/>
    <n v="0"/>
    <n v="0"/>
    <n v="0"/>
    <n v="4.3494340000000001E-3"/>
    <n v="1.3578220000000001E-3"/>
    <n v="1.0977370000000001E-3"/>
    <n v="8.0935499999999998E-6"/>
    <n v="8.2106400000000004E-4"/>
    <n v="3.1282100000000002E-3"/>
    <n v="7.8081999999999999E-4"/>
    <n v="8.2028299999999999E-4"/>
    <n v="0"/>
    <n v="0"/>
    <n v="7.477643E-3"/>
    <n v="2.1386410000000002E-3"/>
    <n v="1.0977370000000001E-3"/>
    <n v="8.0935499999999998E-6"/>
    <n v="1.641347E-3"/>
    <n v="1.2363463E-2"/>
    <n v="129630.9504"/>
  </r>
  <r>
    <n v="59063"/>
    <x v="3"/>
    <x v="3"/>
    <b v="1"/>
    <n v="0.117846319"/>
    <x v="3"/>
    <x v="5"/>
    <x v="16"/>
    <x v="1"/>
    <x v="0"/>
    <x v="0"/>
    <n v="29.11140404"/>
    <x v="5"/>
    <n v="1.1461869999999999E-3"/>
    <n v="1.2643890000000001E-3"/>
    <n v="0"/>
    <n v="0"/>
    <n v="0"/>
    <n v="4.4330339999999998E-3"/>
    <n v="1.3578220000000001E-3"/>
    <n v="1.0977370000000001E-3"/>
    <n v="8.0913100000000006E-6"/>
    <n v="8.2106300000000002E-4"/>
    <n v="3.5576819999999999E-3"/>
    <n v="7.8081999999999999E-4"/>
    <n v="8.2028299999999999E-4"/>
    <n v="0"/>
    <n v="0"/>
    <n v="7.9907169999999996E-3"/>
    <n v="2.1386410000000002E-3"/>
    <n v="1.0977370000000001E-3"/>
    <n v="8.0913100000000006E-6"/>
    <n v="1.6413459999999999E-3"/>
    <n v="1.2876532E-2"/>
    <n v="129630.9504"/>
  </r>
  <r>
    <n v="59063"/>
    <x v="4"/>
    <x v="4"/>
    <b v="1"/>
    <n v="0.117846319"/>
    <x v="3"/>
    <x v="5"/>
    <x v="16"/>
    <x v="1"/>
    <x v="0"/>
    <x v="0"/>
    <n v="29.17946465"/>
    <x v="5"/>
    <n v="1.14657E-3"/>
    <n v="1.2632570000000001E-3"/>
    <n v="0"/>
    <n v="0"/>
    <n v="0"/>
    <n v="4.372992E-3"/>
    <n v="1.3578220000000001E-3"/>
    <n v="1.0977370000000001E-3"/>
    <n v="8.0901999999999992E-6"/>
    <n v="8.2106200000000001E-4"/>
    <n v="3.6478299999999999E-3"/>
    <n v="7.8081999999999999E-4"/>
    <n v="8.2028299999999999E-4"/>
    <n v="0"/>
    <n v="0"/>
    <n v="8.0208209999999992E-3"/>
    <n v="2.1386410000000002E-3"/>
    <n v="1.0977370000000001E-3"/>
    <n v="8.0901999999999992E-6"/>
    <n v="1.641345E-3"/>
    <n v="1.2906636000000001E-2"/>
    <n v="129630.9504"/>
  </r>
  <r>
    <n v="59063"/>
    <x v="5"/>
    <x v="5"/>
    <b v="1"/>
    <n v="0.117846319"/>
    <x v="3"/>
    <x v="5"/>
    <x v="16"/>
    <x v="1"/>
    <x v="0"/>
    <x v="0"/>
    <n v="29.0479798"/>
    <x v="5"/>
    <n v="1.143172E-3"/>
    <n v="1.2593490000000001E-3"/>
    <n v="0"/>
    <n v="0"/>
    <n v="0"/>
    <n v="4.3725680000000003E-3"/>
    <n v="1.3578220000000001E-3"/>
    <n v="1.0977370000000001E-3"/>
    <n v="8.0901999999999992E-6"/>
    <n v="8.2106099999999999E-4"/>
    <n v="3.590097E-3"/>
    <n v="7.8081999999999999E-4"/>
    <n v="8.2028199999999998E-4"/>
    <n v="0"/>
    <n v="0"/>
    <n v="7.9626650000000007E-3"/>
    <n v="2.1386410000000002E-3"/>
    <n v="1.0977370000000001E-3"/>
    <n v="8.0901999999999992E-6"/>
    <n v="1.641343E-3"/>
    <n v="1.2848478E-2"/>
    <n v="129630.9504"/>
  </r>
  <r>
    <n v="59063"/>
    <x v="6"/>
    <x v="6"/>
    <b v="1"/>
    <n v="0.117846319"/>
    <x v="3"/>
    <x v="5"/>
    <x v="16"/>
    <x v="1"/>
    <x v="0"/>
    <x v="0"/>
    <n v="23.477383840000002"/>
    <x v="5"/>
    <n v="1.0422669999999999E-3"/>
    <n v="1.153676E-3"/>
    <n v="0"/>
    <n v="0"/>
    <n v="0"/>
    <n v="5.4986799999999997E-3"/>
    <n v="1.3578220000000001E-3"/>
    <n v="1.0977370000000001E-3"/>
    <n v="8.0913100000000006E-6"/>
    <n v="8.2106400000000004E-4"/>
    <n v="0"/>
    <n v="7.8081999999999999E-4"/>
    <n v="8.2028299999999999E-4"/>
    <n v="0"/>
    <n v="0"/>
    <n v="5.4986799999999997E-3"/>
    <n v="2.1386410000000002E-3"/>
    <n v="1.0977370000000001E-3"/>
    <n v="8.0913100000000006E-6"/>
    <n v="1.641347E-3"/>
    <n v="1.0384496999999999E-2"/>
    <n v="129630.9504"/>
  </r>
  <r>
    <n v="59063"/>
    <x v="7"/>
    <x v="7"/>
    <b v="1"/>
    <n v="0.117846319"/>
    <x v="3"/>
    <x v="5"/>
    <x v="16"/>
    <x v="1"/>
    <x v="0"/>
    <x v="0"/>
    <n v="23.477492420000001"/>
    <x v="5"/>
    <n v="1.0422680000000001E-3"/>
    <n v="1.1536700000000001E-3"/>
    <n v="0"/>
    <n v="0"/>
    <n v="0"/>
    <n v="5.4984960000000003E-3"/>
    <n v="1.3578220000000001E-3"/>
    <n v="1.0977370000000001E-3"/>
    <n v="8.0913100000000006E-6"/>
    <n v="8.2106400000000004E-4"/>
    <n v="2.3121199999999999E-7"/>
    <n v="7.8081999999999999E-4"/>
    <n v="8.2028299999999999E-4"/>
    <n v="0"/>
    <n v="0"/>
    <n v="5.4987279999999996E-3"/>
    <n v="2.1386410000000002E-3"/>
    <n v="1.0977370000000001E-3"/>
    <n v="8.0913100000000006E-6"/>
    <n v="1.641347E-3"/>
    <n v="1.0384545E-2"/>
    <n v="129630.9504"/>
  </r>
  <r>
    <n v="59063"/>
    <x v="8"/>
    <x v="8"/>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9"/>
    <x v="9"/>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0"/>
    <x v="10"/>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1"/>
    <x v="11"/>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2"/>
    <x v="12"/>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3"/>
    <x v="13"/>
    <b v="1"/>
    <n v="0.117846319"/>
    <x v="3"/>
    <x v="5"/>
    <x v="16"/>
    <x v="1"/>
    <x v="0"/>
    <x v="0"/>
    <n v="25.15242172"/>
    <x v="5"/>
    <n v="1.033197E-3"/>
    <n v="1.151207E-3"/>
    <n v="0"/>
    <n v="0"/>
    <n v="0"/>
    <n v="4.5059599999999998E-3"/>
    <n v="1.3578220000000001E-3"/>
    <n v="1.0977370000000001E-3"/>
    <n v="8.0957799999999999E-6"/>
    <n v="8.2106400000000004E-4"/>
    <n v="1.7336160000000001E-3"/>
    <n v="7.8081999999999999E-4"/>
    <n v="8.2028299999999999E-4"/>
    <n v="0"/>
    <n v="0"/>
    <n v="6.2395760000000001E-3"/>
    <n v="2.1386410000000002E-3"/>
    <n v="1.0977370000000001E-3"/>
    <n v="8.0957799999999999E-6"/>
    <n v="1.641347E-3"/>
    <n v="1.1125398E-2"/>
    <n v="129630.9504"/>
  </r>
  <r>
    <n v="59063"/>
    <x v="14"/>
    <x v="14"/>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5"/>
    <x v="15"/>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6"/>
    <x v="16"/>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7"/>
    <x v="17"/>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8"/>
    <x v="18"/>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19"/>
    <x v="19"/>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0"/>
    <x v="20"/>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1"/>
    <x v="21"/>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2"/>
    <x v="22"/>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3"/>
    <x v="23"/>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4"/>
    <x v="24"/>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5"/>
    <x v="25"/>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26"/>
    <x v="26"/>
    <b v="1"/>
    <n v="0.117846319"/>
    <x v="3"/>
    <x v="5"/>
    <x v="16"/>
    <x v="1"/>
    <x v="0"/>
    <x v="0"/>
    <n v="29.550611109999998"/>
    <x v="5"/>
    <n v="4.7108000000000002E-4"/>
    <n v="5.0879400000000002E-4"/>
    <n v="4.8766349999999998E-3"/>
    <n v="3.2212109999999999E-3"/>
    <n v="0"/>
    <n v="8.7133500000000002E-5"/>
    <n v="1.3578220000000001E-3"/>
    <n v="1.0977370000000001E-3"/>
    <n v="8.0980100000000001E-6"/>
    <n v="8.2106300000000002E-4"/>
    <n v="0"/>
    <n v="7.8081999999999999E-4"/>
    <n v="8.2028299999999999E-4"/>
    <n v="0"/>
    <n v="0"/>
    <n v="8.1849790000000002E-3"/>
    <n v="2.1386410000000002E-3"/>
    <n v="1.0977370000000001E-3"/>
    <n v="8.0980100000000001E-6"/>
    <n v="1.6413459999999999E-3"/>
    <n v="1.3070801999999999E-2"/>
    <n v="129630.9504"/>
  </r>
  <r>
    <n v="59063"/>
    <x v="27"/>
    <x v="27"/>
    <b v="1"/>
    <n v="0.117846319"/>
    <x v="3"/>
    <x v="5"/>
    <x v="16"/>
    <x v="1"/>
    <x v="0"/>
    <x v="0"/>
    <n v="28.05858838"/>
    <x v="5"/>
    <n v="1.0802450000000001E-3"/>
    <n v="1.1958649999999999E-3"/>
    <n v="0"/>
    <n v="0"/>
    <n v="0"/>
    <n v="4.3574369999999996E-3"/>
    <n v="1.3578220000000001E-3"/>
    <n v="4.58794E-4"/>
    <n v="8.0734400000000008E-6"/>
    <n v="8.2106400000000004E-4"/>
    <n v="3.8065590000000002E-3"/>
    <n v="7.8081999999999999E-4"/>
    <n v="8.2028299999999999E-4"/>
    <n v="0"/>
    <n v="0"/>
    <n v="8.1639950000000003E-3"/>
    <n v="2.1386410000000002E-3"/>
    <n v="4.58794E-4"/>
    <n v="8.0734400000000008E-6"/>
    <n v="1.641347E-3"/>
    <n v="1.2410851000000001E-2"/>
    <n v="129630.9504"/>
  </r>
  <r>
    <n v="59063"/>
    <x v="28"/>
    <x v="28"/>
    <b v="1"/>
    <n v="0.117846319"/>
    <x v="3"/>
    <x v="5"/>
    <x v="16"/>
    <x v="1"/>
    <x v="0"/>
    <x v="0"/>
    <n v="28.9542298"/>
    <x v="5"/>
    <n v="1.1431760000000001E-3"/>
    <n v="1.263836E-3"/>
    <n v="0"/>
    <n v="0"/>
    <n v="0"/>
    <n v="4.4338520000000003E-3"/>
    <n v="1.4351679999999999E-3"/>
    <n v="1.0977370000000001E-3"/>
    <n v="8.0823799999999993E-6"/>
    <n v="8.2106400000000004E-4"/>
    <n v="3.550208E-3"/>
    <n v="6.4061599999999999E-4"/>
    <n v="8.2028299999999999E-4"/>
    <n v="0"/>
    <n v="0"/>
    <n v="7.9840599999999994E-3"/>
    <n v="2.0757839999999998E-3"/>
    <n v="1.0977370000000001E-3"/>
    <n v="8.0823799999999993E-6"/>
    <n v="1.641347E-3"/>
    <n v="1.2807011E-2"/>
    <n v="129630.9504"/>
  </r>
  <r>
    <n v="59063"/>
    <x v="29"/>
    <x v="29"/>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0"/>
    <x v="30"/>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1"/>
    <x v="31"/>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2"/>
    <x v="32"/>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3"/>
    <x v="33"/>
    <b v="1"/>
    <n v="0.117846319"/>
    <x v="3"/>
    <x v="5"/>
    <x v="16"/>
    <x v="1"/>
    <x v="0"/>
    <x v="0"/>
    <n v="27.78606061"/>
    <x v="5"/>
    <n v="1.1050630000000001E-3"/>
    <n v="1.2158589999999999E-3"/>
    <n v="0"/>
    <n v="0"/>
    <n v="0"/>
    <n v="4.2542279999999997E-3"/>
    <n v="1.3578220000000001E-3"/>
    <n v="1.0977370000000001E-3"/>
    <n v="8.0935499999999998E-6"/>
    <n v="8.2105899999999996E-4"/>
    <n v="3.150267E-3"/>
    <n v="7.8081999999999999E-4"/>
    <n v="8.2028099999999996E-4"/>
    <n v="0"/>
    <n v="0"/>
    <n v="7.4044949999999997E-3"/>
    <n v="2.1386410000000002E-3"/>
    <n v="1.0977370000000001E-3"/>
    <n v="8.0935499999999998E-6"/>
    <n v="1.64134E-3"/>
    <n v="1.2290307E-2"/>
    <n v="129630.9504"/>
  </r>
  <r>
    <n v="59063"/>
    <x v="34"/>
    <x v="34"/>
    <b v="1"/>
    <n v="0.117846319"/>
    <x v="3"/>
    <x v="5"/>
    <x v="16"/>
    <x v="1"/>
    <x v="0"/>
    <x v="0"/>
    <n v="21.972517679999999"/>
    <x v="5"/>
    <n v="9.6729300000000004E-4"/>
    <n v="1.074354E-3"/>
    <n v="0"/>
    <n v="0"/>
    <n v="0"/>
    <n v="5.4720089999999999E-3"/>
    <n v="1.3578220000000001E-3"/>
    <n v="4.58794E-4"/>
    <n v="8.0734400000000008E-6"/>
    <n v="8.2106400000000004E-4"/>
    <n v="0"/>
    <n v="7.8081999999999999E-4"/>
    <n v="8.2028299999999999E-4"/>
    <n v="0"/>
    <n v="0"/>
    <n v="5.4720089999999999E-3"/>
    <n v="2.1386410000000002E-3"/>
    <n v="4.58794E-4"/>
    <n v="8.0734400000000008E-6"/>
    <n v="1.641347E-3"/>
    <n v="9.7188659999999996E-3"/>
    <n v="129630.9504"/>
  </r>
  <r>
    <n v="59063"/>
    <x v="35"/>
    <x v="35"/>
    <b v="1"/>
    <n v="0.117846319"/>
    <x v="3"/>
    <x v="5"/>
    <x v="16"/>
    <x v="1"/>
    <x v="0"/>
    <x v="0"/>
    <n v="21.972517679999999"/>
    <x v="5"/>
    <n v="9.6729300000000004E-4"/>
    <n v="1.074354E-3"/>
    <n v="0"/>
    <n v="0"/>
    <n v="0"/>
    <n v="5.4720089999999999E-3"/>
    <n v="1.3578220000000001E-3"/>
    <n v="4.58794E-4"/>
    <n v="8.0734400000000008E-6"/>
    <n v="8.2106400000000004E-4"/>
    <n v="0"/>
    <n v="7.8081999999999999E-4"/>
    <n v="8.2028299999999999E-4"/>
    <n v="0"/>
    <n v="0"/>
    <n v="5.4720089999999999E-3"/>
    <n v="2.1386410000000002E-3"/>
    <n v="4.58794E-4"/>
    <n v="8.0734400000000008E-6"/>
    <n v="1.641347E-3"/>
    <n v="9.7188659999999996E-3"/>
    <n v="129630.9504"/>
  </r>
  <r>
    <n v="59063"/>
    <x v="36"/>
    <x v="36"/>
    <b v="1"/>
    <n v="0.117846319"/>
    <x v="3"/>
    <x v="5"/>
    <x v="16"/>
    <x v="1"/>
    <x v="0"/>
    <x v="0"/>
    <n v="21.220967170000002"/>
    <x v="5"/>
    <n v="9.3266300000000002E-4"/>
    <n v="1.0347399999999999E-3"/>
    <n v="0"/>
    <n v="0"/>
    <n v="0"/>
    <n v="5.1395900000000003E-3"/>
    <n v="1.3578220000000001E-3"/>
    <n v="4.58794E-4"/>
    <n v="8.0723200000000003E-6"/>
    <n v="8.2105899999999996E-4"/>
    <n v="0"/>
    <n v="7.8081999999999999E-4"/>
    <n v="8.2028099999999996E-4"/>
    <n v="0"/>
    <n v="0"/>
    <n v="5.1395900000000003E-3"/>
    <n v="2.1386410000000002E-3"/>
    <n v="4.58794E-4"/>
    <n v="8.0723200000000003E-6"/>
    <n v="1.64134E-3"/>
    <n v="9.3864399999999994E-3"/>
    <n v="129630.9504"/>
  </r>
  <r>
    <n v="59063"/>
    <x v="37"/>
    <x v="37"/>
    <b v="1"/>
    <n v="0.117846319"/>
    <x v="3"/>
    <x v="5"/>
    <x v="16"/>
    <x v="1"/>
    <x v="0"/>
    <x v="0"/>
    <n v="22.332613640000002"/>
    <x v="5"/>
    <n v="9.82791E-4"/>
    <n v="1.093335E-3"/>
    <n v="0"/>
    <n v="0"/>
    <n v="0"/>
    <n v="4.9923199999999997E-3"/>
    <n v="1.3578220000000001E-3"/>
    <n v="1.0977370000000001E-3"/>
    <n v="8.0957799999999999E-6"/>
    <n v="8.2106400000000004E-4"/>
    <n v="0"/>
    <n v="7.8081999999999999E-4"/>
    <n v="8.2028299999999999E-4"/>
    <n v="0"/>
    <n v="0"/>
    <n v="4.9923199999999997E-3"/>
    <n v="2.1386410000000002E-3"/>
    <n v="1.0977370000000001E-3"/>
    <n v="8.0957799999999999E-6"/>
    <n v="1.641347E-3"/>
    <n v="9.8781430000000007E-3"/>
    <n v="129630.9504"/>
  </r>
  <r>
    <n v="59063"/>
    <x v="38"/>
    <x v="38"/>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59063"/>
    <x v="39"/>
    <x v="39"/>
    <b v="0"/>
    <n v="0.117846319"/>
    <x v="3"/>
    <x v="5"/>
    <x v="16"/>
    <x v="1"/>
    <x v="0"/>
    <x v="0"/>
    <n v="29.16191414"/>
    <x v="5"/>
    <n v="1.1480889999999999E-3"/>
    <n v="1.2674590000000001E-3"/>
    <n v="0"/>
    <n v="0"/>
    <n v="0"/>
    <n v="4.4631710000000002E-3"/>
    <n v="1.3578220000000001E-3"/>
    <n v="1.0977370000000001E-3"/>
    <n v="8.0913100000000006E-6"/>
    <n v="8.2106400000000004E-4"/>
    <n v="3.549885E-3"/>
    <n v="7.8081999999999999E-4"/>
    <n v="8.2028400000000001E-4"/>
    <n v="0"/>
    <n v="0"/>
    <n v="8.0130559999999993E-3"/>
    <n v="2.1386410000000002E-3"/>
    <n v="1.0977370000000001E-3"/>
    <n v="8.0913100000000006E-6"/>
    <n v="1.6413479999999999E-3"/>
    <n v="1.2898873E-2"/>
    <n v="129630.9504"/>
  </r>
  <r>
    <n v="93754"/>
    <x v="1"/>
    <x v="1"/>
    <b v="1"/>
    <n v="0.723998692"/>
    <x v="3"/>
    <x v="6"/>
    <x v="11"/>
    <x v="1"/>
    <x v="0"/>
    <x v="0"/>
    <n v="20.278523809999999"/>
    <x v="5"/>
    <n v="7.7086199999999998E-4"/>
    <n v="8.7119699999999999E-4"/>
    <n v="0"/>
    <n v="0"/>
    <n v="0"/>
    <n v="2.3527130000000002E-3"/>
    <n v="1.290633E-3"/>
    <n v="9.3799900000000002E-4"/>
    <n v="5.0937999999999999E-5"/>
    <n v="8.2009300000000004E-4"/>
    <n v="0"/>
    <n v="2.5150519999999998E-3"/>
    <n v="7.9932799999999997E-4"/>
    <n v="0"/>
    <n v="0"/>
    <n v="2.3527130000000002E-3"/>
    <n v="3.8056850000000001E-3"/>
    <n v="9.3799900000000002E-4"/>
    <n v="5.0937999999999999E-5"/>
    <n v="1.6194200000000001E-3"/>
    <n v="8.7667620000000009E-3"/>
    <n v="126699.7711"/>
  </r>
  <r>
    <n v="93754"/>
    <x v="2"/>
    <x v="2"/>
    <b v="1"/>
    <n v="0.723998692"/>
    <x v="3"/>
    <x v="6"/>
    <x v="11"/>
    <x v="1"/>
    <x v="0"/>
    <x v="0"/>
    <n v="20.441206350000002"/>
    <x v="5"/>
    <n v="7.8178500000000001E-4"/>
    <n v="8.79578E-4"/>
    <n v="0"/>
    <n v="0"/>
    <n v="0"/>
    <n v="2.4230369999999998E-3"/>
    <n v="1.290633E-3"/>
    <n v="9.3799900000000002E-4"/>
    <n v="5.0944900000000001E-5"/>
    <n v="8.2009300000000004E-4"/>
    <n v="0"/>
    <n v="2.5150519999999998E-3"/>
    <n v="7.9932799999999997E-4"/>
    <n v="0"/>
    <n v="0"/>
    <n v="2.4230369999999998E-3"/>
    <n v="3.8056850000000001E-3"/>
    <n v="9.3799900000000002E-4"/>
    <n v="5.0944900000000001E-5"/>
    <n v="1.6194200000000001E-3"/>
    <n v="8.8370930000000007E-3"/>
    <n v="126699.7711"/>
  </r>
  <r>
    <n v="93754"/>
    <x v="3"/>
    <x v="3"/>
    <b v="1"/>
    <n v="0.723998692"/>
    <x v="3"/>
    <x v="6"/>
    <x v="11"/>
    <x v="1"/>
    <x v="0"/>
    <x v="0"/>
    <n v="20.314222220000001"/>
    <x v="5"/>
    <n v="7.77956E-4"/>
    <n v="8.7303700000000001E-4"/>
    <n v="0"/>
    <n v="0"/>
    <n v="0"/>
    <n v="2.3681459999999998E-3"/>
    <n v="1.290633E-3"/>
    <n v="9.3799900000000002E-4"/>
    <n v="5.0944900000000001E-5"/>
    <n v="8.2009300000000004E-4"/>
    <n v="0"/>
    <n v="2.5150519999999998E-3"/>
    <n v="7.9932799999999997E-4"/>
    <n v="0"/>
    <n v="0"/>
    <n v="2.3681459999999998E-3"/>
    <n v="3.8056850000000001E-3"/>
    <n v="9.3799900000000002E-4"/>
    <n v="5.0944900000000001E-5"/>
    <n v="1.6194200000000001E-3"/>
    <n v="8.7821949999999996E-3"/>
    <n v="126699.7711"/>
  </r>
  <r>
    <n v="93754"/>
    <x v="4"/>
    <x v="4"/>
    <b v="1"/>
    <n v="0.723998692"/>
    <x v="3"/>
    <x v="6"/>
    <x v="11"/>
    <x v="1"/>
    <x v="0"/>
    <x v="0"/>
    <n v="20.1955873"/>
    <x v="5"/>
    <n v="7.7502400000000003E-4"/>
    <n v="8.6692500000000005E-4"/>
    <n v="0"/>
    <n v="0"/>
    <n v="0"/>
    <n v="2.3168580000000002E-3"/>
    <n v="1.290633E-3"/>
    <n v="9.3799900000000002E-4"/>
    <n v="5.0944900000000001E-5"/>
    <n v="8.2009300000000004E-4"/>
    <n v="0"/>
    <n v="2.5150519999999998E-3"/>
    <n v="7.9932799999999997E-4"/>
    <n v="0"/>
    <n v="0"/>
    <n v="2.3168580000000002E-3"/>
    <n v="3.8056850000000001E-3"/>
    <n v="9.3799900000000002E-4"/>
    <n v="5.0944900000000001E-5"/>
    <n v="1.6194200000000001E-3"/>
    <n v="8.7309069999999996E-3"/>
    <n v="126699.7711"/>
  </r>
  <r>
    <n v="93754"/>
    <x v="5"/>
    <x v="5"/>
    <b v="1"/>
    <n v="0.723998692"/>
    <x v="3"/>
    <x v="6"/>
    <x v="11"/>
    <x v="1"/>
    <x v="0"/>
    <x v="0"/>
    <n v="20.163269840000002"/>
    <x v="5"/>
    <n v="7.7278399999999999E-4"/>
    <n v="8.6525999999999997E-4"/>
    <n v="0"/>
    <n v="0"/>
    <n v="0"/>
    <n v="2.302887E-3"/>
    <n v="1.290633E-3"/>
    <n v="9.3799900000000002E-4"/>
    <n v="5.0944900000000001E-5"/>
    <n v="8.2009300000000004E-4"/>
    <n v="0"/>
    <n v="2.5150519999999998E-3"/>
    <n v="7.9932799999999997E-4"/>
    <n v="0"/>
    <n v="0"/>
    <n v="2.302887E-3"/>
    <n v="3.8056850000000001E-3"/>
    <n v="9.3799900000000002E-4"/>
    <n v="5.0944900000000001E-5"/>
    <n v="1.6194200000000001E-3"/>
    <n v="8.7169359999999998E-3"/>
    <n v="126699.7711"/>
  </r>
  <r>
    <n v="93754"/>
    <x v="6"/>
    <x v="6"/>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7"/>
    <x v="7"/>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8"/>
    <x v="8"/>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9"/>
    <x v="9"/>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0"/>
    <x v="10"/>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1"/>
    <x v="11"/>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2"/>
    <x v="12"/>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3"/>
    <x v="13"/>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4"/>
    <x v="14"/>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5"/>
    <x v="15"/>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6"/>
    <x v="16"/>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7"/>
    <x v="17"/>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8"/>
    <x v="18"/>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19"/>
    <x v="19"/>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0"/>
    <x v="20"/>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1"/>
    <x v="21"/>
    <b v="1"/>
    <n v="0.723998692"/>
    <x v="3"/>
    <x v="6"/>
    <x v="11"/>
    <x v="1"/>
    <x v="0"/>
    <x v="0"/>
    <n v="23.064507939999999"/>
    <x v="5"/>
    <n v="9.3006499999999999E-4"/>
    <n v="1.014727E-3"/>
    <n v="0"/>
    <n v="0"/>
    <n v="0"/>
    <n v="3.5583580000000002E-3"/>
    <n v="1.290633E-3"/>
    <n v="9.3799900000000002E-4"/>
    <n v="4.9716499999999997E-5"/>
    <n v="8.2010600000000003E-4"/>
    <n v="0"/>
    <n v="2.5150519999999998E-3"/>
    <n v="7.9932799999999997E-4"/>
    <n v="0"/>
    <n v="0"/>
    <n v="3.5583580000000002E-3"/>
    <n v="3.8056850000000001E-3"/>
    <n v="9.3799900000000002E-4"/>
    <n v="4.9716499999999997E-5"/>
    <n v="1.6194340000000001E-3"/>
    <n v="9.9711920000000002E-3"/>
    <n v="126699.7711"/>
  </r>
  <r>
    <n v="93754"/>
    <x v="22"/>
    <x v="22"/>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3"/>
    <x v="23"/>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4"/>
    <x v="24"/>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5"/>
    <x v="25"/>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26"/>
    <x v="26"/>
    <b v="1"/>
    <n v="0.723998692"/>
    <x v="3"/>
    <x v="6"/>
    <x v="11"/>
    <x v="1"/>
    <x v="0"/>
    <x v="0"/>
    <n v="29.905000000000001"/>
    <x v="5"/>
    <n v="5.4779999999999998E-4"/>
    <n v="5.9303000000000003E-4"/>
    <n v="4.6660790000000001E-3"/>
    <n v="1.8298629999999999E-3"/>
    <n v="0"/>
    <n v="1.86857E-5"/>
    <n v="1.290633E-3"/>
    <n v="9.3799900000000002E-4"/>
    <n v="5.0718399999999999E-5"/>
    <n v="8.2010000000000004E-4"/>
    <n v="0"/>
    <n v="2.5150519999999998E-3"/>
    <n v="7.9932799999999997E-4"/>
    <n v="0"/>
    <n v="0"/>
    <n v="6.5146279999999997E-3"/>
    <n v="3.8056850000000001E-3"/>
    <n v="9.3799900000000002E-4"/>
    <n v="5.0718399999999999E-5"/>
    <n v="1.6194270000000001E-3"/>
    <n v="1.2928457000000001E-2"/>
    <n v="126699.7711"/>
  </r>
  <r>
    <n v="93754"/>
    <x v="27"/>
    <x v="27"/>
    <b v="1"/>
    <n v="0.723998692"/>
    <x v="3"/>
    <x v="6"/>
    <x v="11"/>
    <x v="1"/>
    <x v="0"/>
    <x v="0"/>
    <n v="18.980793649999999"/>
    <x v="5"/>
    <n v="7.1325299999999996E-4"/>
    <n v="8.0433999999999996E-4"/>
    <n v="0"/>
    <n v="0"/>
    <n v="0"/>
    <n v="2.3636519999999999E-3"/>
    <n v="1.290633E-3"/>
    <n v="3.6598799999999998E-4"/>
    <n v="5.0979200000000001E-5"/>
    <n v="8.2009300000000004E-4"/>
    <n v="0"/>
    <n v="2.5150519999999998E-3"/>
    <n v="7.9932799999999997E-4"/>
    <n v="0"/>
    <n v="0"/>
    <n v="2.3636519999999999E-3"/>
    <n v="3.8056850000000001E-3"/>
    <n v="3.6598799999999998E-4"/>
    <n v="5.0979200000000001E-5"/>
    <n v="1.6194200000000001E-3"/>
    <n v="8.2057299999999996E-3"/>
    <n v="126699.7711"/>
  </r>
  <r>
    <n v="93754"/>
    <x v="28"/>
    <x v="28"/>
    <b v="1"/>
    <n v="0.723998692"/>
    <x v="3"/>
    <x v="6"/>
    <x v="11"/>
    <x v="1"/>
    <x v="0"/>
    <x v="0"/>
    <n v="18.242603169999999"/>
    <x v="5"/>
    <n v="7.4792000000000001E-4"/>
    <n v="8.6419899999999996E-4"/>
    <n v="0"/>
    <n v="0"/>
    <n v="0"/>
    <n v="2.3746650000000002E-3"/>
    <n v="2.2586120000000001E-3"/>
    <n v="9.3799900000000002E-4"/>
    <n v="5.06017E-5"/>
    <n v="8.2010000000000004E-4"/>
    <n v="0"/>
    <n v="6.45299E-4"/>
    <n v="7.9932799999999997E-4"/>
    <n v="0"/>
    <n v="0"/>
    <n v="2.3746650000000002E-3"/>
    <n v="2.9039109999999999E-3"/>
    <n v="9.3799900000000002E-4"/>
    <n v="5.06017E-5"/>
    <n v="1.6194270000000001E-3"/>
    <n v="7.8865979999999999E-3"/>
    <n v="126699.7711"/>
  </r>
  <r>
    <n v="93754"/>
    <x v="29"/>
    <x v="29"/>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0"/>
    <x v="30"/>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1"/>
    <x v="31"/>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2"/>
    <x v="32"/>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3"/>
    <x v="33"/>
    <b v="1"/>
    <n v="0.723998692"/>
    <x v="3"/>
    <x v="6"/>
    <x v="11"/>
    <x v="1"/>
    <x v="0"/>
    <x v="0"/>
    <n v="19.79357143"/>
    <x v="5"/>
    <n v="7.5296599999999999E-4"/>
    <n v="8.4621299999999996E-4"/>
    <n v="0"/>
    <n v="0"/>
    <n v="0"/>
    <n v="2.14306E-3"/>
    <n v="1.290633E-3"/>
    <n v="9.3799900000000002E-4"/>
    <n v="5.0937999999999999E-5"/>
    <n v="8.2009300000000004E-4"/>
    <n v="0"/>
    <n v="2.5150519999999998E-3"/>
    <n v="7.9932799999999997E-4"/>
    <n v="0"/>
    <n v="0"/>
    <n v="2.14306E-3"/>
    <n v="3.8056850000000001E-3"/>
    <n v="9.3799900000000002E-4"/>
    <n v="5.0937999999999999E-5"/>
    <n v="1.6194200000000001E-3"/>
    <n v="8.5571090000000002E-3"/>
    <n v="126699.7711"/>
  </r>
  <r>
    <n v="93754"/>
    <x v="34"/>
    <x v="34"/>
    <b v="1"/>
    <n v="0.723998692"/>
    <x v="3"/>
    <x v="6"/>
    <x v="11"/>
    <x v="1"/>
    <x v="0"/>
    <x v="0"/>
    <n v="18.980793649999999"/>
    <x v="5"/>
    <n v="7.1325299999999996E-4"/>
    <n v="8.0433999999999996E-4"/>
    <n v="0"/>
    <n v="0"/>
    <n v="0"/>
    <n v="2.3636519999999999E-3"/>
    <n v="1.290633E-3"/>
    <n v="3.6598799999999998E-4"/>
    <n v="5.0979200000000001E-5"/>
    <n v="8.2009300000000004E-4"/>
    <n v="0"/>
    <n v="2.5150519999999998E-3"/>
    <n v="7.9932799999999997E-4"/>
    <n v="0"/>
    <n v="0"/>
    <n v="2.3636519999999999E-3"/>
    <n v="3.8056850000000001E-3"/>
    <n v="3.6598799999999998E-4"/>
    <n v="5.0979200000000001E-5"/>
    <n v="1.6194200000000001E-3"/>
    <n v="8.2057299999999996E-3"/>
    <n v="126699.7711"/>
  </r>
  <r>
    <n v="93754"/>
    <x v="35"/>
    <x v="35"/>
    <b v="1"/>
    <n v="0.723998692"/>
    <x v="3"/>
    <x v="6"/>
    <x v="11"/>
    <x v="1"/>
    <x v="0"/>
    <x v="0"/>
    <n v="18.980793649999999"/>
    <x v="5"/>
    <n v="7.1325299999999996E-4"/>
    <n v="8.0433999999999996E-4"/>
    <n v="0"/>
    <n v="0"/>
    <n v="0"/>
    <n v="2.3636519999999999E-3"/>
    <n v="1.290633E-3"/>
    <n v="3.6598799999999998E-4"/>
    <n v="5.0979200000000001E-5"/>
    <n v="8.2009300000000004E-4"/>
    <n v="0"/>
    <n v="2.5150519999999998E-3"/>
    <n v="7.9932799999999997E-4"/>
    <n v="0"/>
    <n v="0"/>
    <n v="2.3636519999999999E-3"/>
    <n v="3.8056850000000001E-3"/>
    <n v="3.6598799999999998E-4"/>
    <n v="5.0979200000000001E-5"/>
    <n v="1.6194200000000001E-3"/>
    <n v="8.2057299999999996E-3"/>
    <n v="126699.7711"/>
  </r>
  <r>
    <n v="93754"/>
    <x v="36"/>
    <x v="36"/>
    <b v="1"/>
    <n v="0.723998692"/>
    <x v="3"/>
    <x v="6"/>
    <x v="11"/>
    <x v="1"/>
    <x v="0"/>
    <x v="0"/>
    <n v="17.983952380000002"/>
    <x v="5"/>
    <n v="6.6637599999999999E-4"/>
    <n v="7.5298499999999996E-4"/>
    <n v="0"/>
    <n v="0"/>
    <n v="0"/>
    <n v="1.932713E-3"/>
    <n v="1.290633E-3"/>
    <n v="3.6598799999999998E-4"/>
    <n v="5.0979200000000001E-5"/>
    <n v="8.2009300000000004E-4"/>
    <n v="0"/>
    <n v="2.5150519999999998E-3"/>
    <n v="7.9932799999999997E-4"/>
    <n v="0"/>
    <n v="0"/>
    <n v="1.932713E-3"/>
    <n v="3.8056850000000001E-3"/>
    <n v="3.6598799999999998E-4"/>
    <n v="5.0979200000000001E-5"/>
    <n v="1.6194200000000001E-3"/>
    <n v="7.7747780000000004E-3"/>
    <n v="126699.7711"/>
  </r>
  <r>
    <n v="93754"/>
    <x v="37"/>
    <x v="37"/>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93754"/>
    <x v="38"/>
    <x v="38"/>
    <b v="1"/>
    <n v="0.723998692"/>
    <x v="3"/>
    <x v="6"/>
    <x v="11"/>
    <x v="1"/>
    <x v="0"/>
    <x v="0"/>
    <n v="23.064507939999999"/>
    <x v="5"/>
    <n v="9.3006499999999999E-4"/>
    <n v="1.014727E-3"/>
    <n v="0"/>
    <n v="0"/>
    <n v="0"/>
    <n v="3.5583580000000002E-3"/>
    <n v="1.290633E-3"/>
    <n v="9.3799900000000002E-4"/>
    <n v="4.9716499999999997E-5"/>
    <n v="8.2010600000000003E-4"/>
    <n v="0"/>
    <n v="2.5150519999999998E-3"/>
    <n v="7.9932799999999997E-4"/>
    <n v="0"/>
    <n v="0"/>
    <n v="3.5583580000000002E-3"/>
    <n v="3.8056850000000001E-3"/>
    <n v="9.3799900000000002E-4"/>
    <n v="4.9716499999999997E-5"/>
    <n v="1.6194340000000001E-3"/>
    <n v="9.9711920000000002E-3"/>
    <n v="126699.7711"/>
  </r>
  <r>
    <n v="93754"/>
    <x v="39"/>
    <x v="39"/>
    <b v="0"/>
    <n v="0.723998692"/>
    <x v="3"/>
    <x v="6"/>
    <x v="11"/>
    <x v="1"/>
    <x v="0"/>
    <x v="0"/>
    <n v="20.571174599999999"/>
    <x v="5"/>
    <n v="7.8806000000000004E-4"/>
    <n v="8.8627499999999995E-4"/>
    <n v="0"/>
    <n v="0"/>
    <n v="0"/>
    <n v="2.4792310000000001E-3"/>
    <n v="1.290633E-3"/>
    <n v="9.3799900000000002E-4"/>
    <n v="5.0944900000000001E-5"/>
    <n v="8.2009300000000004E-4"/>
    <n v="0"/>
    <n v="2.5150519999999998E-3"/>
    <n v="7.9932799999999997E-4"/>
    <n v="0"/>
    <n v="0"/>
    <n v="2.4792310000000001E-3"/>
    <n v="3.8056850000000001E-3"/>
    <n v="9.3799900000000002E-4"/>
    <n v="5.0944900000000001E-5"/>
    <n v="1.6194200000000001E-3"/>
    <n v="8.8932799999999999E-3"/>
    <n v="126699.7711"/>
  </r>
  <r>
    <n v="105358"/>
    <x v="1"/>
    <x v="1"/>
    <b v="1"/>
    <n v="0.322759823"/>
    <x v="3"/>
    <x v="7"/>
    <x v="14"/>
    <x v="1"/>
    <x v="1"/>
    <x v="0"/>
    <n v="14.82332639"/>
    <x v="5"/>
    <n v="1.1566390000000001E-3"/>
    <n v="1.3977499999999999E-3"/>
    <n v="0"/>
    <n v="0"/>
    <n v="0"/>
    <n v="3.905787E-3"/>
    <n v="3.7524730000000001E-3"/>
    <n v="7.7172500000000002E-4"/>
    <n v="2.2818400000000002E-5"/>
    <n v="1.5781359999999999E-3"/>
    <n v="1.41459E-4"/>
    <n v="1.2721779999999999E-3"/>
    <n v="1.61539E-3"/>
    <n v="0"/>
    <n v="0"/>
    <n v="4.047246E-3"/>
    <n v="5.0246520000000001E-3"/>
    <n v="7.7172500000000002E-4"/>
    <n v="2.2818400000000002E-5"/>
    <n v="3.1935259999999999E-3"/>
    <n v="1.3059970000000001E-2"/>
    <n v="258207.85870000001"/>
  </r>
  <r>
    <n v="105358"/>
    <x v="2"/>
    <x v="2"/>
    <b v="1"/>
    <n v="0.322759823"/>
    <x v="3"/>
    <x v="7"/>
    <x v="14"/>
    <x v="1"/>
    <x v="1"/>
    <x v="0"/>
    <n v="14.81652431"/>
    <x v="5"/>
    <n v="1.156893E-3"/>
    <n v="1.396172E-3"/>
    <n v="0"/>
    <n v="0"/>
    <n v="0"/>
    <n v="3.8832900000000002E-3"/>
    <n v="3.7524730000000001E-3"/>
    <n v="7.7172500000000002E-4"/>
    <n v="2.2818400000000002E-5"/>
    <n v="1.5781359999999999E-3"/>
    <n v="1.5796300000000001E-4"/>
    <n v="1.2721779999999999E-3"/>
    <n v="1.61539E-3"/>
    <n v="0"/>
    <n v="0"/>
    <n v="4.0412529999999999E-3"/>
    <n v="5.0246520000000001E-3"/>
    <n v="7.7172500000000002E-4"/>
    <n v="2.2818400000000002E-5"/>
    <n v="3.1935259999999999E-3"/>
    <n v="1.3053977E-2"/>
    <n v="258207.85870000001"/>
  </r>
  <r>
    <n v="105358"/>
    <x v="3"/>
    <x v="3"/>
    <b v="1"/>
    <n v="0.322759823"/>
    <x v="3"/>
    <x v="7"/>
    <x v="14"/>
    <x v="1"/>
    <x v="1"/>
    <x v="0"/>
    <n v="14.843010420000001"/>
    <x v="5"/>
    <n v="1.1585040000000001E-3"/>
    <n v="1.396609E-3"/>
    <n v="0"/>
    <n v="0"/>
    <n v="0"/>
    <n v="3.8618569999999998E-3"/>
    <n v="3.7524730000000001E-3"/>
    <n v="7.7172500000000002E-4"/>
    <n v="2.2818400000000002E-5"/>
    <n v="1.5781359999999999E-3"/>
    <n v="2.0273399999999999E-4"/>
    <n v="1.2721779999999999E-3"/>
    <n v="1.61539E-3"/>
    <n v="0"/>
    <n v="0"/>
    <n v="4.0645910000000002E-3"/>
    <n v="5.0246520000000001E-3"/>
    <n v="7.7172500000000002E-4"/>
    <n v="2.2818400000000002E-5"/>
    <n v="3.1935259999999999E-3"/>
    <n v="1.3077312000000001E-2"/>
    <n v="258207.85870000001"/>
  </r>
  <r>
    <n v="105358"/>
    <x v="4"/>
    <x v="4"/>
    <b v="1"/>
    <n v="0.322759823"/>
    <x v="3"/>
    <x v="7"/>
    <x v="14"/>
    <x v="1"/>
    <x v="1"/>
    <x v="0"/>
    <n v="14.73034028"/>
    <x v="5"/>
    <n v="1.149459E-3"/>
    <n v="1.3832989999999999E-3"/>
    <n v="0"/>
    <n v="0"/>
    <n v="0"/>
    <n v="3.7343110000000001E-3"/>
    <n v="3.7524730000000001E-3"/>
    <n v="7.7172500000000002E-4"/>
    <n v="2.2818400000000002E-5"/>
    <n v="1.5781359999999999E-3"/>
    <n v="2.3101299999999999E-4"/>
    <n v="1.2721779999999999E-3"/>
    <n v="1.61539E-3"/>
    <n v="0"/>
    <n v="0"/>
    <n v="3.9653240000000001E-3"/>
    <n v="5.0246520000000001E-3"/>
    <n v="7.7172500000000002E-4"/>
    <n v="2.2818400000000002E-5"/>
    <n v="3.1935259999999999E-3"/>
    <n v="1.2978045000000001E-2"/>
    <n v="258207.85870000001"/>
  </r>
  <r>
    <n v="105358"/>
    <x v="5"/>
    <x v="5"/>
    <b v="1"/>
    <n v="0.322759823"/>
    <x v="3"/>
    <x v="7"/>
    <x v="14"/>
    <x v="1"/>
    <x v="1"/>
    <x v="0"/>
    <n v="14.74286111"/>
    <x v="5"/>
    <n v="1.151953E-3"/>
    <n v="1.3863E-3"/>
    <n v="0"/>
    <n v="0"/>
    <n v="0"/>
    <n v="3.7775550000000001E-3"/>
    <n v="3.7524730000000001E-3"/>
    <n v="7.7172500000000002E-4"/>
    <n v="2.2818400000000002E-5"/>
    <n v="1.5781359999999999E-3"/>
    <n v="1.9880000000000001E-4"/>
    <n v="1.2721779999999999E-3"/>
    <n v="1.61539E-3"/>
    <n v="0"/>
    <n v="0"/>
    <n v="3.9763560000000003E-3"/>
    <n v="5.0246520000000001E-3"/>
    <n v="7.7172500000000002E-4"/>
    <n v="2.2818400000000002E-5"/>
    <n v="3.1935259999999999E-3"/>
    <n v="1.2989077E-2"/>
    <n v="258207.85870000001"/>
  </r>
  <r>
    <n v="105358"/>
    <x v="6"/>
    <x v="6"/>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7"/>
    <x v="7"/>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8"/>
    <x v="8"/>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9"/>
    <x v="9"/>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0"/>
    <x v="10"/>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1"/>
    <x v="11"/>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2"/>
    <x v="12"/>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3"/>
    <x v="13"/>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4"/>
    <x v="14"/>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5"/>
    <x v="15"/>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6"/>
    <x v="16"/>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7"/>
    <x v="17"/>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8"/>
    <x v="18"/>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19"/>
    <x v="19"/>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0"/>
    <x v="20"/>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1"/>
    <x v="21"/>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2"/>
    <x v="22"/>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3"/>
    <x v="23"/>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4"/>
    <x v="24"/>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5"/>
    <x v="25"/>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6"/>
    <x v="26"/>
    <b v="1"/>
    <n v="0.322759823"/>
    <x v="3"/>
    <x v="7"/>
    <x v="14"/>
    <x v="1"/>
    <x v="1"/>
    <x v="0"/>
    <n v="21.419475689999999"/>
    <x v="5"/>
    <n v="8.1111099999999999E-4"/>
    <n v="9.2734499999999999E-4"/>
    <n v="7.0690789999999998E-3"/>
    <n v="2.7519580000000001E-3"/>
    <n v="0"/>
    <n v="3.8077500000000003E-5"/>
    <n v="3.7524730000000001E-3"/>
    <n v="7.7172500000000002E-4"/>
    <n v="2.2436E-5"/>
    <n v="1.5781359999999999E-3"/>
    <n v="0"/>
    <n v="1.2721779999999999E-3"/>
    <n v="1.6153929999999999E-3"/>
    <n v="0"/>
    <n v="0"/>
    <n v="9.8591149999999999E-3"/>
    <n v="5.0246520000000001E-3"/>
    <n v="7.7172500000000002E-4"/>
    <n v="2.2436E-5"/>
    <n v="3.1935290000000001E-3"/>
    <n v="1.8871453E-2"/>
    <n v="258207.85870000001"/>
  </r>
  <r>
    <n v="105358"/>
    <x v="27"/>
    <x v="27"/>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28"/>
    <x v="28"/>
    <b v="1"/>
    <n v="0.322759823"/>
    <x v="3"/>
    <x v="7"/>
    <x v="14"/>
    <x v="1"/>
    <x v="1"/>
    <x v="0"/>
    <n v="14.818677080000001"/>
    <x v="5"/>
    <n v="1.1600180000000001E-3"/>
    <n v="1.4032000000000001E-3"/>
    <n v="0"/>
    <n v="0"/>
    <n v="0"/>
    <n v="3.9092739999999999E-3"/>
    <n v="3.8583659999999998E-3"/>
    <n v="7.7172500000000002E-4"/>
    <n v="2.2766399999999999E-5"/>
    <n v="1.5781390000000001E-3"/>
    <n v="2.0633500000000001E-4"/>
    <n v="1.093878E-3"/>
    <n v="1.61539E-3"/>
    <n v="0"/>
    <n v="0"/>
    <n v="4.1156090000000001E-3"/>
    <n v="4.9522439999999997E-3"/>
    <n v="7.7172500000000002E-4"/>
    <n v="2.2766399999999999E-5"/>
    <n v="3.1935290000000001E-3"/>
    <n v="1.3055874E-2"/>
    <n v="258207.85870000001"/>
  </r>
  <r>
    <n v="105358"/>
    <x v="29"/>
    <x v="29"/>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0"/>
    <x v="30"/>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1"/>
    <x v="31"/>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2"/>
    <x v="32"/>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3"/>
    <x v="33"/>
    <b v="1"/>
    <n v="0.322759823"/>
    <x v="3"/>
    <x v="7"/>
    <x v="14"/>
    <x v="1"/>
    <x v="1"/>
    <x v="0"/>
    <n v="14.581524310000001"/>
    <x v="5"/>
    <n v="1.14186E-3"/>
    <n v="1.3750629999999999E-3"/>
    <n v="0"/>
    <n v="0"/>
    <n v="0"/>
    <n v="3.7443419999999999E-3"/>
    <n v="3.7524730000000001E-3"/>
    <n v="7.7172500000000002E-4"/>
    <n v="2.2818400000000002E-5"/>
    <n v="1.5781359999999999E-3"/>
    <n v="8.9869299999999997E-5"/>
    <n v="1.2721779999999999E-3"/>
    <n v="1.61539E-3"/>
    <n v="0"/>
    <n v="0"/>
    <n v="3.8342110000000001E-3"/>
    <n v="5.0246520000000001E-3"/>
    <n v="7.7172500000000002E-4"/>
    <n v="2.2818400000000002E-5"/>
    <n v="3.1935259999999999E-3"/>
    <n v="1.2846932E-2"/>
    <n v="258207.85870000001"/>
  </r>
  <r>
    <n v="105358"/>
    <x v="34"/>
    <x v="34"/>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5"/>
    <x v="35"/>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6"/>
    <x v="36"/>
    <b v="1"/>
    <n v="0.322759823"/>
    <x v="3"/>
    <x v="7"/>
    <x v="14"/>
    <x v="1"/>
    <x v="1"/>
    <x v="0"/>
    <n v="14.581524310000001"/>
    <x v="5"/>
    <n v="1.14186E-3"/>
    <n v="1.3750629999999999E-3"/>
    <n v="0"/>
    <n v="0"/>
    <n v="0"/>
    <n v="3.7443419999999999E-3"/>
    <n v="3.7524730000000001E-3"/>
    <n v="7.7172500000000002E-4"/>
    <n v="2.2818400000000002E-5"/>
    <n v="1.5781359999999999E-3"/>
    <n v="8.9869299999999997E-5"/>
    <n v="1.2721779999999999E-3"/>
    <n v="1.61539E-3"/>
    <n v="0"/>
    <n v="0"/>
    <n v="3.8342110000000001E-3"/>
    <n v="5.0246520000000001E-3"/>
    <n v="7.7172500000000002E-4"/>
    <n v="2.2818400000000002E-5"/>
    <n v="3.1935259999999999E-3"/>
    <n v="1.2846932E-2"/>
    <n v="258207.85870000001"/>
  </r>
  <r>
    <n v="105358"/>
    <x v="37"/>
    <x v="37"/>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8"/>
    <x v="38"/>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105358"/>
    <x v="39"/>
    <x v="39"/>
    <b v="0"/>
    <n v="0.322759823"/>
    <x v="3"/>
    <x v="7"/>
    <x v="14"/>
    <x v="1"/>
    <x v="1"/>
    <x v="0"/>
    <n v="14.901729169999999"/>
    <x v="5"/>
    <n v="1.1620129999999999E-3"/>
    <n v="1.402585E-3"/>
    <n v="0"/>
    <n v="0"/>
    <n v="0"/>
    <n v="3.9099809999999999E-3"/>
    <n v="3.7524730000000001E-3"/>
    <n v="7.7172500000000002E-4"/>
    <n v="2.2818400000000002E-5"/>
    <n v="1.5781390000000001E-3"/>
    <n v="2.06341E-4"/>
    <n v="1.2721779999999999E-3"/>
    <n v="1.61539E-3"/>
    <n v="0"/>
    <n v="0"/>
    <n v="4.1163220000000004E-3"/>
    <n v="5.0246520000000001E-3"/>
    <n v="7.7172500000000002E-4"/>
    <n v="2.2818400000000002E-5"/>
    <n v="3.1935290000000001E-3"/>
    <n v="1.3129046E-2"/>
    <n v="258207.85870000001"/>
  </r>
  <r>
    <n v="419"/>
    <x v="0"/>
    <x v="0"/>
    <b v="1"/>
    <n v="45.294103759999999"/>
    <x v="4"/>
    <x v="0"/>
    <x v="12"/>
    <x v="3"/>
    <x v="0"/>
    <x v="0"/>
    <n v="28.212499999999999"/>
    <x v="6"/>
    <n v="7.7099999999999998E-4"/>
    <n v="9.68303E-4"/>
    <n v="0"/>
    <n v="0"/>
    <n v="0"/>
    <n v="3.3120900000000002E-3"/>
    <n v="6.9848000000000002E-4"/>
    <n v="2.5565129999999998E-3"/>
    <n v="0"/>
    <n v="7.9936600000000003E-4"/>
    <n v="5.2599999999999999E-4"/>
    <n v="0"/>
    <n v="8.2812999999999995E-4"/>
    <n v="0"/>
    <n v="0"/>
    <n v="3.837989E-3"/>
    <n v="6.9848000000000002E-4"/>
    <n v="2.5565129999999998E-3"/>
    <n v="0"/>
    <n v="1.627496E-3"/>
    <n v="8.7204780000000003E-3"/>
    <n v="90588.207519999996"/>
  </r>
  <r>
    <n v="420"/>
    <x v="0"/>
    <x v="0"/>
    <b v="1"/>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0"/>
    <x v="0"/>
    <b v="1"/>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0"/>
    <x v="0"/>
    <b v="1"/>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0"/>
    <x v="0"/>
    <b v="1"/>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0"/>
    <x v="0"/>
    <b v="1"/>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0"/>
    <x v="0"/>
    <b v="1"/>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0"/>
    <x v="0"/>
    <b v="1"/>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0"/>
    <x v="0"/>
    <b v="1"/>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0"/>
    <x v="0"/>
    <b v="1"/>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0"/>
    <x v="0"/>
    <b v="1"/>
    <n v="2.1820552790000001"/>
    <x v="4"/>
    <x v="0"/>
    <x v="5"/>
    <x v="2"/>
    <x v="0"/>
    <x v="0"/>
    <n v="13.13914815"/>
    <x v="4"/>
    <n v="5.71E-4"/>
    <n v="8.1768599999999998E-4"/>
    <n v="0"/>
    <n v="0"/>
    <n v="0"/>
    <n v="3.7022859999999999E-3"/>
    <n v="5.2926999999999998E-4"/>
    <n v="2.02331E-3"/>
    <n v="0"/>
    <n v="0"/>
    <n v="1.08E-3"/>
    <n v="0"/>
    <n v="0"/>
    <n v="0"/>
    <n v="0"/>
    <n v="4.7844669999999997E-3"/>
    <n v="5.2926999999999998E-4"/>
    <n v="2.02331E-3"/>
    <n v="0"/>
    <n v="0"/>
    <n v="7.3370459999999998E-3"/>
    <n v="163654.1459"/>
  </r>
  <r>
    <n v="9131"/>
    <x v="0"/>
    <x v="0"/>
    <b v="1"/>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0"/>
    <x v="0"/>
    <b v="1"/>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0"/>
    <x v="0"/>
    <b v="1"/>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0"/>
    <x v="0"/>
    <b v="1"/>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0"/>
    <x v="0"/>
    <b v="1"/>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1"/>
    <x v="1"/>
    <b v="1"/>
    <n v="45.294103759999999"/>
    <x v="4"/>
    <x v="0"/>
    <x v="12"/>
    <x v="3"/>
    <x v="0"/>
    <x v="0"/>
    <n v="26.909722219999999"/>
    <x v="6"/>
    <n v="7.3975799999999997E-4"/>
    <n v="9.2939200000000002E-4"/>
    <n v="0"/>
    <n v="0"/>
    <n v="0"/>
    <n v="3.0824120000000001E-3"/>
    <n v="6.9848000000000002E-4"/>
    <n v="2.5565129999999998E-3"/>
    <n v="0"/>
    <n v="7.9936600000000003E-4"/>
    <n v="3.52889E-4"/>
    <n v="0"/>
    <n v="8.2812999999999995E-4"/>
    <n v="0"/>
    <n v="0"/>
    <n v="3.435301E-3"/>
    <n v="6.9848000000000002E-4"/>
    <n v="2.5565129999999998E-3"/>
    <n v="0"/>
    <n v="1.627496E-3"/>
    <n v="8.3177900000000003E-3"/>
    <n v="90588.207519999996"/>
  </r>
  <r>
    <n v="420"/>
    <x v="1"/>
    <x v="1"/>
    <b v="1"/>
    <n v="11.33339761"/>
    <x v="4"/>
    <x v="0"/>
    <x v="10"/>
    <x v="2"/>
    <x v="0"/>
    <x v="0"/>
    <n v="43.411666670000002"/>
    <x v="7"/>
    <n v="1.2610469999999999E-3"/>
    <n v="1.560397E-3"/>
    <n v="0"/>
    <n v="0"/>
    <n v="0"/>
    <n v="4.8780439999999998E-3"/>
    <n v="8.52592E-4"/>
    <n v="1.857182E-3"/>
    <n v="0"/>
    <n v="7.9232900000000004E-4"/>
    <n v="1.820445E-3"/>
    <n v="2.1914730000000002E-3"/>
    <n v="4.3957290000000001E-3"/>
    <n v="0"/>
    <n v="0"/>
    <n v="6.6984890000000002E-3"/>
    <n v="3.0440649999999999E-3"/>
    <n v="1.857182E-3"/>
    <n v="0"/>
    <n v="5.1880579999999997E-3"/>
    <n v="1.6787794000000002E-2"/>
    <n v="113333.9761"/>
  </r>
  <r>
    <n v="421"/>
    <x v="1"/>
    <x v="1"/>
    <b v="1"/>
    <n v="5.291284675"/>
    <x v="4"/>
    <x v="0"/>
    <x v="7"/>
    <x v="2"/>
    <x v="0"/>
    <x v="0"/>
    <n v="40.480026459999998"/>
    <x v="7"/>
    <n v="1.2004749999999999E-3"/>
    <n v="1.51092E-3"/>
    <n v="0"/>
    <n v="0"/>
    <n v="0"/>
    <n v="4.7900390000000003E-3"/>
    <n v="2.0371619999999999E-3"/>
    <n v="2.011484E-3"/>
    <n v="0"/>
    <n v="4.3406299999999999E-4"/>
    <n v="4.8571900000000002E-4"/>
    <n v="3.4183899999999999E-3"/>
    <n v="2.1709670000000002E-3"/>
    <n v="0"/>
    <n v="0"/>
    <n v="5.2757580000000002E-3"/>
    <n v="5.4555519999999998E-3"/>
    <n v="2.011484E-3"/>
    <n v="0"/>
    <n v="2.6050299999999999E-3"/>
    <n v="1.5347875E-2"/>
    <n v="111116.9782"/>
  </r>
  <r>
    <n v="423"/>
    <x v="1"/>
    <x v="1"/>
    <b v="1"/>
    <n v="22.567696349999999"/>
    <x v="4"/>
    <x v="0"/>
    <x v="8"/>
    <x v="2"/>
    <x v="4"/>
    <x v="0"/>
    <n v="42.317171719999997"/>
    <x v="7"/>
    <n v="1.624393E-3"/>
    <n v="1.889752E-3"/>
    <n v="0"/>
    <n v="0"/>
    <n v="0"/>
    <n v="6.7616079999999997E-3"/>
    <n v="3.3137459999999998E-3"/>
    <n v="2.103925E-3"/>
    <n v="0"/>
    <n v="1.0440479999999999E-3"/>
    <n v="1.34907E-3"/>
    <n v="0"/>
    <n v="3.350109E-3"/>
    <n v="0"/>
    <n v="0"/>
    <n v="8.1106790000000008E-3"/>
    <n v="3.3137459999999998E-3"/>
    <n v="2.103925E-3"/>
    <n v="0"/>
    <n v="4.3941579999999996E-3"/>
    <n v="1.7922293999999998E-2"/>
    <n v="124122.3299"/>
  </r>
  <r>
    <n v="869"/>
    <x v="1"/>
    <x v="1"/>
    <b v="1"/>
    <n v="63.879871080000001"/>
    <x v="4"/>
    <x v="0"/>
    <x v="13"/>
    <x v="2"/>
    <x v="3"/>
    <x v="0"/>
    <n v="21.274999999999999"/>
    <x v="4"/>
    <n v="3.8945000000000001E-4"/>
    <n v="5.1645100000000002E-4"/>
    <n v="0"/>
    <n v="0"/>
    <n v="0"/>
    <n v="1.8823889999999999E-3"/>
    <n v="2.48846E-4"/>
    <n v="1.815182E-3"/>
    <n v="0"/>
    <n v="0"/>
    <n v="6.90835E-4"/>
    <n v="0"/>
    <n v="0"/>
    <n v="0"/>
    <n v="0"/>
    <n v="2.5732239999999998E-3"/>
    <n v="2.48846E-4"/>
    <n v="1.815182E-3"/>
    <n v="0"/>
    <n v="0"/>
    <n v="4.6372510000000002E-3"/>
    <n v="63879.871079999997"/>
  </r>
  <r>
    <n v="6095"/>
    <x v="1"/>
    <x v="1"/>
    <b v="1"/>
    <n v="0.80023063000000005"/>
    <x v="4"/>
    <x v="0"/>
    <x v="11"/>
    <x v="2"/>
    <x v="2"/>
    <x v="0"/>
    <n v="15.709396829999999"/>
    <x v="4"/>
    <n v="7.3230500000000004E-4"/>
    <n v="8.33931E-4"/>
    <n v="0"/>
    <n v="0"/>
    <n v="0"/>
    <n v="3.6752080000000001E-3"/>
    <n v="1.0752940000000001E-3"/>
    <n v="1.5983589999999999E-3"/>
    <n v="0"/>
    <n v="0"/>
    <n v="1.157679E-3"/>
    <n v="0"/>
    <n v="0"/>
    <n v="0"/>
    <n v="0"/>
    <n v="4.8328870000000001E-3"/>
    <n v="1.0752940000000001E-3"/>
    <n v="1.5983589999999999E-3"/>
    <n v="0"/>
    <n v="0"/>
    <n v="7.5065399999999999E-3"/>
    <n v="140040.3602"/>
  </r>
  <r>
    <n v="6098"/>
    <x v="1"/>
    <x v="1"/>
    <b v="1"/>
    <n v="1.9489976870000001"/>
    <x v="4"/>
    <x v="0"/>
    <x v="4"/>
    <x v="2"/>
    <x v="0"/>
    <x v="0"/>
    <n v="18.799822219999999"/>
    <x v="4"/>
    <n v="1.4057469999999999E-3"/>
    <n v="1.7828880000000001E-3"/>
    <n v="0"/>
    <n v="0"/>
    <n v="0"/>
    <n v="8.8930369999999995E-3"/>
    <n v="1.3099159999999999E-3"/>
    <n v="3.9071360000000003E-3"/>
    <n v="0"/>
    <n v="0"/>
    <n v="1.5178660000000001E-3"/>
    <n v="0"/>
    <n v="0"/>
    <n v="0"/>
    <n v="0"/>
    <n v="1.0410902E-2"/>
    <n v="1.3099159999999999E-3"/>
    <n v="3.9071360000000003E-3"/>
    <n v="0"/>
    <n v="0"/>
    <n v="1.5627953999999999E-2"/>
    <n v="243624.71090000001"/>
  </r>
  <r>
    <n v="6099"/>
    <x v="1"/>
    <x v="1"/>
    <b v="1"/>
    <n v="2.490672708"/>
    <x v="4"/>
    <x v="0"/>
    <x v="1"/>
    <x v="2"/>
    <x v="0"/>
    <x v="0"/>
    <n v="22.508333329999999"/>
    <x v="4"/>
    <n v="8.3279700000000003E-4"/>
    <n v="9.7065400000000005E-4"/>
    <n v="0"/>
    <n v="0"/>
    <n v="0"/>
    <n v="4.8355439999999998E-3"/>
    <n v="6.1604900000000002E-4"/>
    <n v="1.859077E-3"/>
    <n v="0"/>
    <n v="0"/>
    <n v="1.4885880000000001E-3"/>
    <n v="0"/>
    <n v="0"/>
    <n v="0"/>
    <n v="0"/>
    <n v="6.3241319999999997E-3"/>
    <n v="6.1604900000000002E-4"/>
    <n v="1.859077E-3"/>
    <n v="0"/>
    <n v="0"/>
    <n v="8.7992339999999995E-3"/>
    <n v="114570.9445"/>
  </r>
  <r>
    <n v="6101"/>
    <x v="1"/>
    <x v="1"/>
    <b v="1"/>
    <n v="0.60833183300000004"/>
    <x v="4"/>
    <x v="0"/>
    <x v="9"/>
    <x v="2"/>
    <x v="0"/>
    <x v="0"/>
    <n v="14.11303704"/>
    <x v="4"/>
    <n v="8.0332400000000001E-4"/>
    <n v="1.012904E-3"/>
    <n v="0"/>
    <n v="0"/>
    <n v="0"/>
    <n v="4.0189689999999998E-3"/>
    <n v="1.4007900000000001E-3"/>
    <n v="2.7117249999999999E-3"/>
    <n v="0"/>
    <n v="0"/>
    <n v="6.5689999999999998E-4"/>
    <n v="0"/>
    <n v="0"/>
    <n v="0"/>
    <n v="0"/>
    <n v="4.6758700000000004E-3"/>
    <n v="1.4007900000000001E-3"/>
    <n v="2.7117249999999999E-3"/>
    <n v="0"/>
    <n v="0"/>
    <n v="8.7883900000000001E-3"/>
    <n v="182499.55"/>
  </r>
  <r>
    <n v="6103"/>
    <x v="1"/>
    <x v="1"/>
    <b v="1"/>
    <n v="2.4894111959999998"/>
    <x v="4"/>
    <x v="0"/>
    <x v="2"/>
    <x v="2"/>
    <x v="0"/>
    <x v="0"/>
    <n v="19.624917079999999"/>
    <x v="4"/>
    <n v="1.0444479999999999E-3"/>
    <n v="1.2515079999999999E-3"/>
    <n v="0"/>
    <n v="0"/>
    <n v="0"/>
    <n v="6.2347130000000002E-3"/>
    <n v="8.0440299999999998E-4"/>
    <n v="2.611997E-3"/>
    <n v="0"/>
    <n v="0"/>
    <n v="1.517682E-3"/>
    <n v="0"/>
    <n v="0"/>
    <n v="0"/>
    <n v="0"/>
    <n v="7.7523949999999996E-3"/>
    <n v="8.0440299999999998E-4"/>
    <n v="2.611997E-3"/>
    <n v="0"/>
    <n v="0"/>
    <n v="1.1168795E-2"/>
    <n v="166790.55009999999"/>
  </r>
  <r>
    <n v="6104"/>
    <x v="1"/>
    <x v="1"/>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1"/>
    <x v="1"/>
    <b v="1"/>
    <n v="1.374182652"/>
    <x v="4"/>
    <x v="0"/>
    <x v="3"/>
    <x v="2"/>
    <x v="0"/>
    <x v="0"/>
    <n v="39.546360149999998"/>
    <x v="7"/>
    <n v="8.7140199999999996E-4"/>
    <n v="1.0636459999999999E-3"/>
    <n v="0"/>
    <n v="0"/>
    <n v="0"/>
    <n v="3.0635229999999999E-3"/>
    <n v="1.9530070000000001E-3"/>
    <n v="1.1065949999999999E-3"/>
    <n v="0"/>
    <n v="4.6791399999999999E-4"/>
    <n v="8.5807E-5"/>
    <n v="1.1915420000000001E-3"/>
    <n v="2.886516E-3"/>
    <n v="0"/>
    <n v="0"/>
    <n v="3.1493300000000001E-3"/>
    <n v="3.1445499999999999E-3"/>
    <n v="1.1065949999999999E-3"/>
    <n v="0"/>
    <n v="3.3544299999999998E-3"/>
    <n v="1.0754891000000001E-2"/>
    <n v="79702.593810000006"/>
  </r>
  <r>
    <n v="9133"/>
    <x v="1"/>
    <x v="1"/>
    <b v="1"/>
    <n v="0.98347234400000005"/>
    <x v="4"/>
    <x v="0"/>
    <x v="0"/>
    <x v="2"/>
    <x v="4"/>
    <x v="0"/>
    <n v="29.40230159"/>
    <x v="7"/>
    <n v="2.68495E-4"/>
    <n v="3.4733499999999999E-4"/>
    <n v="0"/>
    <n v="0"/>
    <n v="0"/>
    <n v="9.0322700000000004E-4"/>
    <n v="7.1723499999999999E-4"/>
    <n v="4.82137E-4"/>
    <n v="0"/>
    <n v="1.2460100000000001E-4"/>
    <n v="3.6814399999999999E-4"/>
    <n v="1.74415E-4"/>
    <n v="6.8356600000000003E-4"/>
    <n v="0"/>
    <n v="0"/>
    <n v="1.2713710000000001E-3"/>
    <n v="8.9165000000000002E-4"/>
    <n v="4.82137E-4"/>
    <n v="0"/>
    <n v="8.0816600000000003E-4"/>
    <n v="3.4533340000000002E-3"/>
    <n v="34421.532030000002"/>
  </r>
  <r>
    <n v="11585"/>
    <x v="1"/>
    <x v="1"/>
    <b v="1"/>
    <n v="1.4211164510000001"/>
    <x v="4"/>
    <x v="0"/>
    <x v="6"/>
    <x v="2"/>
    <x v="0"/>
    <x v="0"/>
    <n v="30.21817901"/>
    <x v="7"/>
    <n v="1.057842E-3"/>
    <n v="1.329003E-3"/>
    <n v="0"/>
    <n v="0"/>
    <n v="0"/>
    <n v="4.2500719999999997E-3"/>
    <n v="1.679671E-3"/>
    <n v="2.0348639999999999E-3"/>
    <n v="0"/>
    <n v="5.9027799999999996E-4"/>
    <n v="5.7431599999999995E-4"/>
    <n v="3.4654500000000002E-4"/>
    <n v="3.711921E-3"/>
    <n v="0"/>
    <n v="0"/>
    <n v="4.8243879999999998E-3"/>
    <n v="2.026216E-3"/>
    <n v="2.0348639999999999E-3"/>
    <n v="0"/>
    <n v="4.3021989999999996E-3"/>
    <n v="1.3187653000000001E-2"/>
    <n v="127900.4806"/>
  </r>
  <r>
    <n v="26621"/>
    <x v="1"/>
    <x v="1"/>
    <b v="1"/>
    <n v="4.2096490000000002E-3"/>
    <x v="4"/>
    <x v="0"/>
    <x v="14"/>
    <x v="2"/>
    <x v="0"/>
    <x v="0"/>
    <n v="11.592854170000001"/>
    <x v="4"/>
    <n v="1.08139E-5"/>
    <n v="1.5875E-5"/>
    <n v="0"/>
    <n v="0"/>
    <n v="0"/>
    <n v="7.9667199999999995E-5"/>
    <n v="1.11167E-5"/>
    <n v="4.2431100000000001E-5"/>
    <n v="0"/>
    <n v="0"/>
    <n v="0"/>
    <n v="0"/>
    <n v="0"/>
    <n v="0"/>
    <n v="0"/>
    <n v="7.9667199999999995E-5"/>
    <n v="1.11167E-5"/>
    <n v="4.2431100000000001E-5"/>
    <n v="0"/>
    <n v="0"/>
    <n v="1.33215E-4"/>
    <n v="3367.7194089999998"/>
  </r>
  <r>
    <n v="44082"/>
    <x v="1"/>
    <x v="1"/>
    <b v="1"/>
    <n v="2.3207233000000001E-2"/>
    <x v="4"/>
    <x v="0"/>
    <x v="15"/>
    <x v="2"/>
    <x v="0"/>
    <x v="0"/>
    <n v="25.194438890000001"/>
    <x v="7"/>
    <n v="8.8859799999999999E-5"/>
    <n v="1.18528E-4"/>
    <n v="0"/>
    <n v="0"/>
    <n v="0"/>
    <n v="5.0868599999999995E-4"/>
    <n v="9.2862500000000001E-5"/>
    <n v="1.7079199999999999E-4"/>
    <n v="0"/>
    <n v="2.18588E-4"/>
    <n v="0"/>
    <n v="6.5990800000000004E-6"/>
    <n v="0"/>
    <n v="0"/>
    <n v="0"/>
    <n v="5.0868599999999995E-4"/>
    <n v="9.9461600000000003E-5"/>
    <n v="1.7079199999999999E-4"/>
    <n v="0"/>
    <n v="2.18588E-4"/>
    <n v="9.9752799999999991E-4"/>
    <n v="11603.61634"/>
  </r>
  <r>
    <n v="419"/>
    <x v="2"/>
    <x v="2"/>
    <b v="1"/>
    <n v="45.294103759999999"/>
    <x v="4"/>
    <x v="0"/>
    <x v="12"/>
    <x v="3"/>
    <x v="0"/>
    <x v="0"/>
    <n v="27.706944440000001"/>
    <x v="6"/>
    <n v="7.60059E-4"/>
    <n v="9.5309699999999997E-4"/>
    <n v="0"/>
    <n v="0"/>
    <n v="0"/>
    <n v="3.220648E-3"/>
    <n v="6.9848000000000002E-4"/>
    <n v="2.5565129999999998E-3"/>
    <n v="0"/>
    <n v="7.9936600000000003E-4"/>
    <n v="4.6107400000000001E-4"/>
    <n v="0"/>
    <n v="8.2812999999999995E-4"/>
    <n v="0"/>
    <n v="0"/>
    <n v="3.6817220000000001E-3"/>
    <n v="6.9848000000000002E-4"/>
    <n v="2.5565129999999998E-3"/>
    <n v="0"/>
    <n v="1.627496E-3"/>
    <n v="8.5642110000000004E-3"/>
    <n v="90588.207519999996"/>
  </r>
  <r>
    <n v="420"/>
    <x v="2"/>
    <x v="2"/>
    <b v="1"/>
    <n v="11.33339761"/>
    <x v="4"/>
    <x v="0"/>
    <x v="10"/>
    <x v="2"/>
    <x v="0"/>
    <x v="0"/>
    <n v="43.135277780000003"/>
    <x v="7"/>
    <n v="1.2599029999999999E-3"/>
    <n v="1.551518E-3"/>
    <n v="0"/>
    <n v="0"/>
    <n v="0"/>
    <n v="4.8448520000000002E-3"/>
    <n v="8.52592E-4"/>
    <n v="1.857182E-3"/>
    <n v="0"/>
    <n v="7.9232900000000004E-4"/>
    <n v="1.7468620000000001E-3"/>
    <n v="2.1914730000000002E-3"/>
    <n v="4.3957290000000001E-3"/>
    <n v="0"/>
    <n v="0"/>
    <n v="6.5917140000000003E-3"/>
    <n v="3.0440649999999999E-3"/>
    <n v="1.857182E-3"/>
    <n v="0"/>
    <n v="5.1880579999999997E-3"/>
    <n v="1.6680911E-2"/>
    <n v="113333.9761"/>
  </r>
  <r>
    <n v="421"/>
    <x v="2"/>
    <x v="2"/>
    <b v="1"/>
    <n v="5.291284675"/>
    <x v="4"/>
    <x v="0"/>
    <x v="7"/>
    <x v="2"/>
    <x v="0"/>
    <x v="0"/>
    <n v="40.186772490000003"/>
    <x v="7"/>
    <n v="1.195216E-3"/>
    <n v="1.5008300000000001E-3"/>
    <n v="0"/>
    <n v="0"/>
    <n v="0"/>
    <n v="4.739236E-3"/>
    <n v="2.0371619999999999E-3"/>
    <n v="2.011484E-3"/>
    <n v="0"/>
    <n v="4.3406299999999999E-4"/>
    <n v="4.25387E-4"/>
    <n v="3.4183899999999999E-3"/>
    <n v="2.1709670000000002E-3"/>
    <n v="0"/>
    <n v="0"/>
    <n v="5.1646219999999998E-3"/>
    <n v="5.4555519999999998E-3"/>
    <n v="2.011484E-3"/>
    <n v="0"/>
    <n v="2.6050299999999999E-3"/>
    <n v="1.5236688999999999E-2"/>
    <n v="111116.9782"/>
  </r>
  <r>
    <n v="423"/>
    <x v="2"/>
    <x v="2"/>
    <b v="1"/>
    <n v="22.567696349999999"/>
    <x v="4"/>
    <x v="0"/>
    <x v="8"/>
    <x v="2"/>
    <x v="4"/>
    <x v="0"/>
    <n v="44.231313129999997"/>
    <x v="7"/>
    <n v="1.7116169999999999E-3"/>
    <n v="1.9737499999999998E-3"/>
    <n v="0"/>
    <n v="0"/>
    <n v="0"/>
    <n v="7.3314390000000004E-3"/>
    <n v="3.3137459999999998E-3"/>
    <n v="2.103925E-3"/>
    <n v="0"/>
    <n v="1.0440479999999999E-3"/>
    <n v="1.5899219999999999E-3"/>
    <n v="0"/>
    <n v="3.350109E-3"/>
    <n v="0"/>
    <n v="0"/>
    <n v="8.9213620000000004E-3"/>
    <n v="3.3137459999999998E-3"/>
    <n v="2.103925E-3"/>
    <n v="0"/>
    <n v="4.3941579999999996E-3"/>
    <n v="1.8732977000000001E-2"/>
    <n v="124122.3299"/>
  </r>
  <r>
    <n v="869"/>
    <x v="2"/>
    <x v="2"/>
    <b v="1"/>
    <n v="63.879871080000001"/>
    <x v="4"/>
    <x v="0"/>
    <x v="13"/>
    <x v="2"/>
    <x v="3"/>
    <x v="0"/>
    <n v="24.616666670000001"/>
    <x v="4"/>
    <n v="4.5320400000000002E-4"/>
    <n v="5.7835799999999995E-4"/>
    <n v="0"/>
    <n v="0"/>
    <n v="0"/>
    <n v="2.136078E-3"/>
    <n v="2.48846E-4"/>
    <n v="1.815182E-3"/>
    <n v="0"/>
    <n v="0"/>
    <n v="1.1661239999999999E-3"/>
    <n v="0"/>
    <n v="0"/>
    <n v="0"/>
    <n v="0"/>
    <n v="3.3022030000000001E-3"/>
    <n v="2.48846E-4"/>
    <n v="1.815182E-3"/>
    <n v="0"/>
    <n v="0"/>
    <n v="5.3656249999999997E-3"/>
    <n v="63879.871079999997"/>
  </r>
  <r>
    <n v="6095"/>
    <x v="2"/>
    <x v="2"/>
    <b v="1"/>
    <n v="0.80023063000000005"/>
    <x v="4"/>
    <x v="0"/>
    <x v="11"/>
    <x v="2"/>
    <x v="2"/>
    <x v="0"/>
    <n v="15.700047619999999"/>
    <x v="4"/>
    <n v="7.3202900000000003E-4"/>
    <n v="8.3387800000000003E-4"/>
    <n v="0"/>
    <n v="0"/>
    <n v="0"/>
    <n v="3.679903E-3"/>
    <n v="1.0752940000000001E-3"/>
    <n v="1.5983589999999999E-3"/>
    <n v="0"/>
    <n v="0"/>
    <n v="1.1485169999999999E-3"/>
    <n v="0"/>
    <n v="0"/>
    <n v="0"/>
    <n v="0"/>
    <n v="4.8284189999999996E-3"/>
    <n v="1.0752940000000001E-3"/>
    <n v="1.5983589999999999E-3"/>
    <n v="0"/>
    <n v="0"/>
    <n v="7.5020720000000003E-3"/>
    <n v="140040.3602"/>
  </r>
  <r>
    <n v="6098"/>
    <x v="2"/>
    <x v="2"/>
    <b v="1"/>
    <n v="1.9489976870000001"/>
    <x v="4"/>
    <x v="0"/>
    <x v="4"/>
    <x v="2"/>
    <x v="0"/>
    <x v="0"/>
    <n v="18.174222220000001"/>
    <x v="4"/>
    <n v="1.374669E-3"/>
    <n v="1.737169E-3"/>
    <n v="0"/>
    <n v="0"/>
    <n v="0"/>
    <n v="8.683461E-3"/>
    <n v="1.3099159999999999E-3"/>
    <n v="3.9071360000000003E-3"/>
    <n v="0"/>
    <n v="0"/>
    <n v="1.207372E-3"/>
    <n v="0"/>
    <n v="0"/>
    <n v="0"/>
    <n v="0"/>
    <n v="9.8908339999999994E-3"/>
    <n v="1.3099159999999999E-3"/>
    <n v="3.9071360000000003E-3"/>
    <n v="0"/>
    <n v="0"/>
    <n v="1.5107904E-2"/>
    <n v="243624.71090000001"/>
  </r>
  <r>
    <n v="6099"/>
    <x v="2"/>
    <x v="2"/>
    <b v="1"/>
    <n v="2.490672708"/>
    <x v="4"/>
    <x v="0"/>
    <x v="1"/>
    <x v="2"/>
    <x v="0"/>
    <x v="0"/>
    <n v="23.21624396"/>
    <x v="4"/>
    <n v="8.6079799999999997E-4"/>
    <n v="9.9494699999999993E-4"/>
    <n v="0"/>
    <n v="0"/>
    <n v="0"/>
    <n v="4.9463559999999998E-3"/>
    <n v="6.1604900000000002E-4"/>
    <n v="1.859077E-3"/>
    <n v="0"/>
    <n v="0"/>
    <n v="1.6545220000000001E-3"/>
    <n v="0"/>
    <n v="0"/>
    <n v="0"/>
    <n v="0"/>
    <n v="6.6008780000000001E-3"/>
    <n v="6.1604900000000002E-4"/>
    <n v="1.859077E-3"/>
    <n v="0"/>
    <n v="0"/>
    <n v="9.0759789999999996E-3"/>
    <n v="114570.9445"/>
  </r>
  <r>
    <n v="6101"/>
    <x v="2"/>
    <x v="2"/>
    <b v="1"/>
    <n v="0.60833183300000004"/>
    <x v="4"/>
    <x v="0"/>
    <x v="9"/>
    <x v="2"/>
    <x v="0"/>
    <x v="0"/>
    <n v="13.386546299999999"/>
    <x v="4"/>
    <n v="7.8018100000000002E-4"/>
    <n v="9.7539999999999996E-4"/>
    <n v="0"/>
    <n v="0"/>
    <n v="0"/>
    <n v="3.87996E-3"/>
    <n v="1.4007900000000001E-3"/>
    <n v="2.7117249999999999E-3"/>
    <n v="0"/>
    <n v="0"/>
    <n v="3.4351299999999999E-4"/>
    <n v="0"/>
    <n v="0"/>
    <n v="0"/>
    <n v="0"/>
    <n v="4.2234730000000002E-3"/>
    <n v="1.4007900000000001E-3"/>
    <n v="2.7117249999999999E-3"/>
    <n v="0"/>
    <n v="0"/>
    <n v="8.3359939999999993E-3"/>
    <n v="182499.55"/>
  </r>
  <r>
    <n v="6103"/>
    <x v="2"/>
    <x v="2"/>
    <b v="1"/>
    <n v="2.4894111959999998"/>
    <x v="4"/>
    <x v="0"/>
    <x v="2"/>
    <x v="2"/>
    <x v="0"/>
    <x v="0"/>
    <n v="19.412313430000001"/>
    <x v="4"/>
    <n v="1.0377470000000001E-3"/>
    <n v="1.2412829999999999E-3"/>
    <n v="0"/>
    <n v="0"/>
    <n v="0"/>
    <n v="6.1938230000000002E-3"/>
    <n v="8.0440299999999998E-4"/>
    <n v="2.611997E-3"/>
    <n v="0"/>
    <n v="0"/>
    <n v="1.437577E-3"/>
    <n v="0"/>
    <n v="0"/>
    <n v="0"/>
    <n v="0"/>
    <n v="7.6313989999999996E-3"/>
    <n v="8.0440299999999998E-4"/>
    <n v="2.611997E-3"/>
    <n v="0"/>
    <n v="0"/>
    <n v="1.10478E-2"/>
    <n v="166790.55009999999"/>
  </r>
  <r>
    <n v="6104"/>
    <x v="2"/>
    <x v="2"/>
    <b v="1"/>
    <n v="2.1820552790000001"/>
    <x v="4"/>
    <x v="0"/>
    <x v="5"/>
    <x v="2"/>
    <x v="0"/>
    <x v="0"/>
    <n v="12.87014815"/>
    <x v="4"/>
    <n v="5.6042500000000003E-4"/>
    <n v="8.0567099999999999E-4"/>
    <n v="0"/>
    <n v="0"/>
    <n v="0"/>
    <n v="3.664521E-3"/>
    <n v="5.2926999999999998E-4"/>
    <n v="2.02331E-3"/>
    <n v="0"/>
    <n v="0"/>
    <n v="9.6975299999999996E-4"/>
    <n v="0"/>
    <n v="0"/>
    <n v="0"/>
    <n v="0"/>
    <n v="4.6342750000000002E-3"/>
    <n v="5.2926999999999998E-4"/>
    <n v="2.02331E-3"/>
    <n v="0"/>
    <n v="0"/>
    <n v="7.1868339999999996E-3"/>
    <n v="163654.1459"/>
  </r>
  <r>
    <n v="9131"/>
    <x v="2"/>
    <x v="2"/>
    <b v="1"/>
    <n v="1.374182652"/>
    <x v="4"/>
    <x v="0"/>
    <x v="3"/>
    <x v="2"/>
    <x v="0"/>
    <x v="0"/>
    <n v="39.653687740000002"/>
    <x v="7"/>
    <n v="8.7538100000000005E-4"/>
    <n v="1.066848E-3"/>
    <n v="0"/>
    <n v="0"/>
    <n v="0"/>
    <n v="3.0874489999999999E-3"/>
    <n v="1.9530070000000001E-3"/>
    <n v="1.1065949999999999E-3"/>
    <n v="0"/>
    <n v="4.6791399999999999E-4"/>
    <n v="9.1055899999999997E-5"/>
    <n v="1.1915420000000001E-3"/>
    <n v="2.886516E-3"/>
    <n v="0"/>
    <n v="0"/>
    <n v="3.1785049999999999E-3"/>
    <n v="3.1445499999999999E-3"/>
    <n v="1.1065949999999999E-3"/>
    <n v="0"/>
    <n v="3.3544299999999998E-3"/>
    <n v="1.078408E-2"/>
    <n v="79702.593810000006"/>
  </r>
  <r>
    <n v="9133"/>
    <x v="2"/>
    <x v="2"/>
    <b v="1"/>
    <n v="0.98347234400000005"/>
    <x v="4"/>
    <x v="0"/>
    <x v="0"/>
    <x v="2"/>
    <x v="4"/>
    <x v="0"/>
    <n v="29.81071429"/>
    <x v="7"/>
    <n v="2.7291799999999998E-4"/>
    <n v="3.5114500000000003E-4"/>
    <n v="0"/>
    <n v="0"/>
    <n v="0"/>
    <n v="9.1477699999999997E-4"/>
    <n v="7.1723499999999999E-4"/>
    <n v="4.82137E-4"/>
    <n v="0"/>
    <n v="1.2460100000000001E-4"/>
    <n v="4.0456299999999998E-4"/>
    <n v="1.74415E-4"/>
    <n v="6.8356600000000003E-4"/>
    <n v="0"/>
    <n v="0"/>
    <n v="1.31934E-3"/>
    <n v="8.9165000000000002E-4"/>
    <n v="4.82137E-4"/>
    <n v="0"/>
    <n v="8.0816600000000003E-4"/>
    <n v="3.501302E-3"/>
    <n v="34421.532030000002"/>
  </r>
  <r>
    <n v="11585"/>
    <x v="2"/>
    <x v="2"/>
    <b v="1"/>
    <n v="1.4211164510000001"/>
    <x v="4"/>
    <x v="0"/>
    <x v="6"/>
    <x v="2"/>
    <x v="0"/>
    <x v="0"/>
    <n v="30.153024689999999"/>
    <x v="7"/>
    <n v="1.0620009999999999E-3"/>
    <n v="1.3260489999999999E-3"/>
    <n v="0"/>
    <n v="0"/>
    <n v="0"/>
    <n v="4.2299349999999998E-3"/>
    <n v="1.679671E-3"/>
    <n v="2.0348639999999999E-3"/>
    <n v="0"/>
    <n v="5.9027799999999996E-4"/>
    <n v="5.6600499999999996E-4"/>
    <n v="3.4654500000000002E-4"/>
    <n v="3.711921E-3"/>
    <n v="0"/>
    <n v="0"/>
    <n v="4.7959400000000003E-3"/>
    <n v="2.026216E-3"/>
    <n v="2.0348639999999999E-3"/>
    <n v="0"/>
    <n v="4.3021989999999996E-3"/>
    <n v="1.3159219E-2"/>
    <n v="127900.4806"/>
  </r>
  <r>
    <n v="26621"/>
    <x v="2"/>
    <x v="2"/>
    <b v="1"/>
    <n v="4.2096490000000002E-3"/>
    <x v="4"/>
    <x v="0"/>
    <x v="14"/>
    <x v="2"/>
    <x v="0"/>
    <x v="0"/>
    <n v="11.053284720000001"/>
    <x v="4"/>
    <n v="1.02536E-5"/>
    <n v="1.5136100000000001E-5"/>
    <n v="0"/>
    <n v="0"/>
    <n v="0"/>
    <n v="7.3467000000000007E-5"/>
    <n v="1.11167E-5"/>
    <n v="4.2431100000000001E-5"/>
    <n v="0"/>
    <n v="0"/>
    <n v="0"/>
    <n v="0"/>
    <n v="0"/>
    <n v="0"/>
    <n v="0"/>
    <n v="7.3467000000000007E-5"/>
    <n v="1.11167E-5"/>
    <n v="4.2431100000000001E-5"/>
    <n v="0"/>
    <n v="0"/>
    <n v="1.2701499999999999E-4"/>
    <n v="3367.7194089999998"/>
  </r>
  <r>
    <n v="44082"/>
    <x v="2"/>
    <x v="2"/>
    <b v="1"/>
    <n v="2.3207233000000001E-2"/>
    <x v="4"/>
    <x v="0"/>
    <x v="15"/>
    <x v="2"/>
    <x v="0"/>
    <x v="0"/>
    <n v="24.37091667"/>
    <x v="7"/>
    <n v="8.6073099999999994E-5"/>
    <n v="1.14642E-4"/>
    <n v="0"/>
    <n v="0"/>
    <n v="0"/>
    <n v="4.7607999999999998E-4"/>
    <n v="9.2862500000000001E-5"/>
    <n v="1.7079199999999999E-4"/>
    <n v="0"/>
    <n v="2.18588E-4"/>
    <n v="0"/>
    <n v="6.5990800000000004E-6"/>
    <n v="0"/>
    <n v="0"/>
    <n v="0"/>
    <n v="4.7607999999999998E-4"/>
    <n v="9.9461600000000003E-5"/>
    <n v="1.7079199999999999E-4"/>
    <n v="0"/>
    <n v="2.18588E-4"/>
    <n v="9.64922E-4"/>
    <n v="11603.61634"/>
  </r>
  <r>
    <n v="419"/>
    <x v="3"/>
    <x v="3"/>
    <b v="1"/>
    <n v="45.294103759999999"/>
    <x v="4"/>
    <x v="0"/>
    <x v="12"/>
    <x v="3"/>
    <x v="0"/>
    <x v="0"/>
    <n v="28.125"/>
    <x v="6"/>
    <n v="7.6864900000000005E-4"/>
    <n v="9.6539100000000001E-4"/>
    <n v="0"/>
    <n v="0"/>
    <n v="0"/>
    <n v="3.2906250000000001E-3"/>
    <n v="6.9848000000000002E-4"/>
    <n v="2.5565129999999998E-3"/>
    <n v="0"/>
    <n v="7.9936600000000003E-4"/>
    <n v="5.1988900000000005E-4"/>
    <n v="0"/>
    <n v="8.2812999999999995E-4"/>
    <n v="0"/>
    <n v="0"/>
    <n v="3.8105140000000001E-3"/>
    <n v="6.9848000000000002E-4"/>
    <n v="2.5565129999999998E-3"/>
    <n v="0"/>
    <n v="1.627496E-3"/>
    <n v="8.6934319999999992E-3"/>
    <n v="90588.207519999996"/>
  </r>
  <r>
    <n v="420"/>
    <x v="3"/>
    <x v="3"/>
    <b v="1"/>
    <n v="11.33339761"/>
    <x v="4"/>
    <x v="0"/>
    <x v="10"/>
    <x v="2"/>
    <x v="0"/>
    <x v="0"/>
    <n v="44.342500000000001"/>
    <x v="7"/>
    <n v="1.289295E-3"/>
    <n v="1.5855489999999999E-3"/>
    <n v="0"/>
    <n v="0"/>
    <n v="0"/>
    <n v="4.8992059999999997E-3"/>
    <n v="8.52592E-4"/>
    <n v="1.857182E-3"/>
    <n v="0"/>
    <n v="7.9232900000000004E-4"/>
    <n v="2.159354E-3"/>
    <n v="2.1914730000000002E-3"/>
    <n v="4.3957290000000001E-3"/>
    <n v="0"/>
    <n v="0"/>
    <n v="7.0585609999999997E-3"/>
    <n v="3.0440649999999999E-3"/>
    <n v="1.857182E-3"/>
    <n v="0"/>
    <n v="5.1880579999999997E-3"/>
    <n v="1.7147757999999999E-2"/>
    <n v="113333.9761"/>
  </r>
  <r>
    <n v="421"/>
    <x v="3"/>
    <x v="3"/>
    <b v="1"/>
    <n v="5.291284675"/>
    <x v="4"/>
    <x v="0"/>
    <x v="7"/>
    <x v="2"/>
    <x v="0"/>
    <x v="0"/>
    <n v="40.168650790000001"/>
    <x v="7"/>
    <n v="1.192516E-3"/>
    <n v="1.497078E-3"/>
    <n v="0"/>
    <n v="0"/>
    <n v="0"/>
    <n v="4.6762949999999996E-3"/>
    <n v="2.0371619999999999E-3"/>
    <n v="2.011484E-3"/>
    <n v="0"/>
    <n v="4.3406299999999999E-4"/>
    <n v="4.8145600000000001E-4"/>
    <n v="3.4183899999999999E-3"/>
    <n v="2.1709670000000002E-3"/>
    <n v="0"/>
    <n v="0"/>
    <n v="5.1577510000000003E-3"/>
    <n v="5.4555519999999998E-3"/>
    <n v="2.011484E-3"/>
    <n v="0"/>
    <n v="2.6050299999999999E-3"/>
    <n v="1.5229817999999999E-2"/>
    <n v="111116.9782"/>
  </r>
  <r>
    <n v="423"/>
    <x v="3"/>
    <x v="3"/>
    <b v="1"/>
    <n v="22.567696349999999"/>
    <x v="4"/>
    <x v="0"/>
    <x v="8"/>
    <x v="2"/>
    <x v="4"/>
    <x v="0"/>
    <n v="44.735353539999998"/>
    <x v="7"/>
    <n v="1.725175E-3"/>
    <n v="1.9948990000000001E-3"/>
    <n v="0"/>
    <n v="0"/>
    <n v="0"/>
    <n v="7.4632020000000004E-3"/>
    <n v="3.3137459999999998E-3"/>
    <n v="2.103925E-3"/>
    <n v="0"/>
    <n v="1.0440479999999999E-3"/>
    <n v="1.671418E-3"/>
    <n v="0"/>
    <n v="3.350109E-3"/>
    <n v="0"/>
    <n v="0"/>
    <n v="9.1346199999999995E-3"/>
    <n v="3.3137459999999998E-3"/>
    <n v="2.103925E-3"/>
    <n v="0"/>
    <n v="4.3941579999999996E-3"/>
    <n v="1.894645E-2"/>
    <n v="124122.3299"/>
  </r>
  <r>
    <n v="869"/>
    <x v="3"/>
    <x v="3"/>
    <b v="1"/>
    <n v="63.879871080000001"/>
    <x v="4"/>
    <x v="0"/>
    <x v="13"/>
    <x v="2"/>
    <x v="3"/>
    <x v="0"/>
    <n v="24.994444439999999"/>
    <x v="4"/>
    <n v="4.5758099999999998E-4"/>
    <n v="5.8313099999999997E-4"/>
    <n v="0"/>
    <n v="0"/>
    <n v="0"/>
    <n v="2.1221529999999999E-3"/>
    <n v="2.48846E-4"/>
    <n v="1.815182E-3"/>
    <n v="0"/>
    <n v="0"/>
    <n v="1.261788E-3"/>
    <n v="0"/>
    <n v="0"/>
    <n v="0"/>
    <n v="0"/>
    <n v="3.3839400000000002E-3"/>
    <n v="2.48846E-4"/>
    <n v="1.815182E-3"/>
    <n v="0"/>
    <n v="0"/>
    <n v="5.4479680000000001E-3"/>
    <n v="63879.871079999997"/>
  </r>
  <r>
    <n v="6095"/>
    <x v="3"/>
    <x v="3"/>
    <b v="1"/>
    <n v="0.80023063000000005"/>
    <x v="4"/>
    <x v="0"/>
    <x v="11"/>
    <x v="2"/>
    <x v="2"/>
    <x v="0"/>
    <n v="15.85319048"/>
    <x v="4"/>
    <n v="7.3680499999999999E-4"/>
    <n v="8.3949399999999998E-4"/>
    <n v="0"/>
    <n v="0"/>
    <n v="0"/>
    <n v="3.6937680000000001E-3"/>
    <n v="1.0752940000000001E-3"/>
    <n v="1.5983589999999999E-3"/>
    <n v="0"/>
    <n v="0"/>
    <n v="1.2078220000000001E-3"/>
    <n v="0"/>
    <n v="0"/>
    <n v="0"/>
    <n v="0"/>
    <n v="4.9015889999999996E-3"/>
    <n v="1.0752940000000001E-3"/>
    <n v="1.5983589999999999E-3"/>
    <n v="0"/>
    <n v="0"/>
    <n v="7.5752500000000004E-3"/>
    <n v="140040.3602"/>
  </r>
  <r>
    <n v="6098"/>
    <x v="3"/>
    <x v="3"/>
    <b v="1"/>
    <n v="1.9489976870000001"/>
    <x v="4"/>
    <x v="0"/>
    <x v="4"/>
    <x v="2"/>
    <x v="0"/>
    <x v="0"/>
    <n v="19.030911110000002"/>
    <x v="4"/>
    <n v="1.419626E-3"/>
    <n v="1.796506E-3"/>
    <n v="0"/>
    <n v="0"/>
    <n v="0"/>
    <n v="8.9080180000000002E-3"/>
    <n v="1.3099159999999999E-3"/>
    <n v="3.9071360000000003E-3"/>
    <n v="0"/>
    <n v="0"/>
    <n v="1.6949840000000001E-3"/>
    <n v="0"/>
    <n v="0"/>
    <n v="0"/>
    <n v="0"/>
    <n v="1.0603002E-2"/>
    <n v="1.3099159999999999E-3"/>
    <n v="3.9071360000000003E-3"/>
    <n v="0"/>
    <n v="0"/>
    <n v="1.5820054E-2"/>
    <n v="243624.71090000001"/>
  </r>
  <r>
    <n v="6099"/>
    <x v="3"/>
    <x v="3"/>
    <b v="1"/>
    <n v="2.490672708"/>
    <x v="4"/>
    <x v="0"/>
    <x v="1"/>
    <x v="2"/>
    <x v="0"/>
    <x v="0"/>
    <n v="24.11630435"/>
    <x v="4"/>
    <n v="8.8431600000000001E-4"/>
    <n v="1.0236310000000001E-3"/>
    <n v="0"/>
    <n v="0"/>
    <n v="0"/>
    <n v="5.0452220000000002E-3"/>
    <n v="6.1604900000000002E-4"/>
    <n v="1.859077E-3"/>
    <n v="0"/>
    <n v="0"/>
    <n v="1.907518E-3"/>
    <n v="0"/>
    <n v="0"/>
    <n v="0"/>
    <n v="0"/>
    <n v="6.9527399999999998E-3"/>
    <n v="6.1604900000000002E-4"/>
    <n v="1.859077E-3"/>
    <n v="0"/>
    <n v="0"/>
    <n v="9.4278420000000005E-3"/>
    <n v="114570.9445"/>
  </r>
  <r>
    <n v="6101"/>
    <x v="3"/>
    <x v="3"/>
    <b v="1"/>
    <n v="0.60833183300000004"/>
    <x v="4"/>
    <x v="0"/>
    <x v="9"/>
    <x v="2"/>
    <x v="0"/>
    <x v="0"/>
    <n v="14.45928704"/>
    <x v="4"/>
    <n v="8.2174099999999996E-4"/>
    <n v="1.0312469999999999E-3"/>
    <n v="0"/>
    <n v="0"/>
    <n v="0"/>
    <n v="4.0941679999999996E-3"/>
    <n v="1.4007900000000001E-3"/>
    <n v="2.7117249999999999E-3"/>
    <n v="0"/>
    <n v="0"/>
    <n v="7.9731599999999995E-4"/>
    <n v="0"/>
    <n v="0"/>
    <n v="0"/>
    <n v="0"/>
    <n v="4.8914839999999998E-3"/>
    <n v="1.4007900000000001E-3"/>
    <n v="2.7117249999999999E-3"/>
    <n v="0"/>
    <n v="0"/>
    <n v="9.0040050000000007E-3"/>
    <n v="182499.55"/>
  </r>
  <r>
    <n v="6103"/>
    <x v="3"/>
    <x v="3"/>
    <b v="1"/>
    <n v="2.4894111959999998"/>
    <x v="4"/>
    <x v="0"/>
    <x v="2"/>
    <x v="2"/>
    <x v="0"/>
    <x v="0"/>
    <n v="20.038847430000001"/>
    <x v="4"/>
    <n v="1.061455E-3"/>
    <n v="1.2718510000000001E-3"/>
    <n v="0"/>
    <n v="0"/>
    <n v="0"/>
    <n v="6.3226519999999998E-3"/>
    <n v="8.0440299999999998E-4"/>
    <n v="2.611997E-3"/>
    <n v="0"/>
    <n v="0"/>
    <n v="1.665316E-3"/>
    <n v="0"/>
    <n v="0"/>
    <n v="0"/>
    <n v="0"/>
    <n v="7.9879679999999998E-3"/>
    <n v="8.0440299999999998E-4"/>
    <n v="2.611997E-3"/>
    <n v="0"/>
    <n v="0"/>
    <n v="1.1404368E-2"/>
    <n v="166790.55009999999"/>
  </r>
  <r>
    <n v="6104"/>
    <x v="3"/>
    <x v="3"/>
    <b v="1"/>
    <n v="2.1820552790000001"/>
    <x v="4"/>
    <x v="0"/>
    <x v="5"/>
    <x v="2"/>
    <x v="0"/>
    <x v="0"/>
    <n v="13.08485185"/>
    <x v="4"/>
    <n v="5.68514E-4"/>
    <n v="8.1442400000000001E-4"/>
    <n v="0"/>
    <n v="0"/>
    <n v="0"/>
    <n v="3.6786879999999998E-3"/>
    <n v="5.2926999999999998E-4"/>
    <n v="2.02331E-3"/>
    <n v="0"/>
    <n v="0"/>
    <n v="1.0754790000000001E-3"/>
    <n v="0"/>
    <n v="0"/>
    <n v="0"/>
    <n v="0"/>
    <n v="4.7541679999999996E-3"/>
    <n v="5.2926999999999998E-4"/>
    <n v="2.02331E-3"/>
    <n v="0"/>
    <n v="0"/>
    <n v="7.3067269999999998E-3"/>
    <n v="163654.1459"/>
  </r>
  <r>
    <n v="9131"/>
    <x v="3"/>
    <x v="3"/>
    <b v="1"/>
    <n v="1.374182652"/>
    <x v="4"/>
    <x v="0"/>
    <x v="3"/>
    <x v="2"/>
    <x v="0"/>
    <x v="0"/>
    <n v="39.73539272"/>
    <x v="7"/>
    <n v="8.76548E-4"/>
    <n v="1.068928E-3"/>
    <n v="0"/>
    <n v="0"/>
    <n v="0"/>
    <n v="3.09882E-3"/>
    <n v="1.9530070000000001E-3"/>
    <n v="1.1065949999999999E-3"/>
    <n v="0"/>
    <n v="4.6791399999999999E-4"/>
    <n v="1.01919E-4"/>
    <n v="1.1915420000000001E-3"/>
    <n v="2.886516E-3"/>
    <n v="0"/>
    <n v="0"/>
    <n v="3.2007379999999998E-3"/>
    <n v="3.1445499999999999E-3"/>
    <n v="1.1065949999999999E-3"/>
    <n v="0"/>
    <n v="3.3544299999999998E-3"/>
    <n v="1.08063E-2"/>
    <n v="79702.593810000006"/>
  </r>
  <r>
    <n v="9133"/>
    <x v="3"/>
    <x v="3"/>
    <b v="1"/>
    <n v="0.98347234400000005"/>
    <x v="4"/>
    <x v="0"/>
    <x v="0"/>
    <x v="2"/>
    <x v="4"/>
    <x v="0"/>
    <n v="30.83190476"/>
    <x v="7"/>
    <n v="2.8094399999999999E-4"/>
    <n v="3.6063300000000001E-4"/>
    <n v="0"/>
    <n v="0"/>
    <n v="0"/>
    <n v="9.42956E-4"/>
    <n v="7.1723499999999999E-4"/>
    <n v="4.82137E-4"/>
    <n v="0"/>
    <n v="1.2460100000000001E-4"/>
    <n v="4.9632400000000003E-4"/>
    <n v="1.74415E-4"/>
    <n v="6.8356600000000003E-4"/>
    <n v="0"/>
    <n v="0"/>
    <n v="1.43928E-3"/>
    <n v="8.9165000000000002E-4"/>
    <n v="4.82137E-4"/>
    <n v="0"/>
    <n v="8.0816600000000003E-4"/>
    <n v="3.6212420000000002E-3"/>
    <n v="34421.532030000002"/>
  </r>
  <r>
    <n v="11585"/>
    <x v="3"/>
    <x v="3"/>
    <b v="1"/>
    <n v="1.4211164510000001"/>
    <x v="4"/>
    <x v="0"/>
    <x v="6"/>
    <x v="2"/>
    <x v="0"/>
    <x v="0"/>
    <n v="30.825833329999998"/>
    <x v="7"/>
    <n v="1.080796E-3"/>
    <n v="1.3506830000000001E-3"/>
    <n v="0"/>
    <n v="0"/>
    <n v="0"/>
    <n v="4.3257570000000004E-3"/>
    <n v="1.679671E-3"/>
    <n v="2.0348639999999999E-3"/>
    <n v="0"/>
    <n v="5.9027799999999996E-4"/>
    <n v="7.6382000000000002E-4"/>
    <n v="3.4654500000000002E-4"/>
    <n v="3.711921E-3"/>
    <n v="0"/>
    <n v="0"/>
    <n v="5.0895769999999996E-3"/>
    <n v="2.026216E-3"/>
    <n v="2.0348639999999999E-3"/>
    <n v="0"/>
    <n v="4.3021989999999996E-3"/>
    <n v="1.3452842E-2"/>
    <n v="127900.4806"/>
  </r>
  <r>
    <n v="26621"/>
    <x v="3"/>
    <x v="3"/>
    <b v="1"/>
    <n v="4.2096490000000002E-3"/>
    <x v="4"/>
    <x v="0"/>
    <x v="14"/>
    <x v="2"/>
    <x v="0"/>
    <x v="0"/>
    <n v="11.697079860000001"/>
    <x v="4"/>
    <n v="1.0932500000000001E-5"/>
    <n v="1.6017700000000001E-5"/>
    <n v="0"/>
    <n v="0"/>
    <n v="0"/>
    <n v="8.0864899999999999E-5"/>
    <n v="1.11167E-5"/>
    <n v="4.2431100000000001E-5"/>
    <n v="0"/>
    <n v="0"/>
    <n v="0"/>
    <n v="0"/>
    <n v="0"/>
    <n v="0"/>
    <n v="0"/>
    <n v="8.0864899999999999E-5"/>
    <n v="1.11167E-5"/>
    <n v="4.2431100000000001E-5"/>
    <n v="0"/>
    <n v="0"/>
    <n v="1.34413E-4"/>
    <n v="3367.7194089999998"/>
  </r>
  <r>
    <n v="44082"/>
    <x v="3"/>
    <x v="3"/>
    <b v="1"/>
    <n v="2.3207233000000001E-2"/>
    <x v="4"/>
    <x v="0"/>
    <x v="15"/>
    <x v="2"/>
    <x v="0"/>
    <x v="0"/>
    <n v="25.34351667"/>
    <x v="7"/>
    <n v="8.9518200000000006E-5"/>
    <n v="1.19231E-4"/>
    <n v="0"/>
    <n v="0"/>
    <n v="0"/>
    <n v="5.1458899999999998E-4"/>
    <n v="9.2862500000000001E-5"/>
    <n v="1.7079199999999999E-4"/>
    <n v="0"/>
    <n v="2.18588E-4"/>
    <n v="0"/>
    <n v="6.5990800000000004E-6"/>
    <n v="0"/>
    <n v="0"/>
    <n v="0"/>
    <n v="5.1458899999999998E-4"/>
    <n v="9.9461600000000003E-5"/>
    <n v="1.7079199999999999E-4"/>
    <n v="0"/>
    <n v="2.18588E-4"/>
    <n v="1.00343E-3"/>
    <n v="11603.61634"/>
  </r>
  <r>
    <n v="419"/>
    <x v="4"/>
    <x v="4"/>
    <b v="1"/>
    <n v="45.294103759999999"/>
    <x v="4"/>
    <x v="0"/>
    <x v="12"/>
    <x v="3"/>
    <x v="0"/>
    <x v="0"/>
    <n v="28.15"/>
    <x v="6"/>
    <n v="7.6895999999999996E-4"/>
    <n v="9.6545799999999998E-4"/>
    <n v="0"/>
    <n v="0"/>
    <n v="0"/>
    <n v="3.2820390000000001E-3"/>
    <n v="6.9848000000000002E-4"/>
    <n v="2.5565129999999998E-3"/>
    <n v="0"/>
    <n v="7.9936600000000003E-4"/>
    <n v="5.3620199999999995E-4"/>
    <n v="0"/>
    <n v="8.2812999999999995E-4"/>
    <n v="0"/>
    <n v="0"/>
    <n v="3.818241E-3"/>
    <n v="6.9848000000000002E-4"/>
    <n v="2.5565129999999998E-3"/>
    <n v="0"/>
    <n v="1.627496E-3"/>
    <n v="8.701159E-3"/>
    <n v="90588.207519999996"/>
  </r>
  <r>
    <n v="420"/>
    <x v="4"/>
    <x v="4"/>
    <b v="1"/>
    <n v="11.33339761"/>
    <x v="4"/>
    <x v="0"/>
    <x v="10"/>
    <x v="2"/>
    <x v="0"/>
    <x v="0"/>
    <n v="44.64"/>
    <x v="7"/>
    <n v="1.2954360000000001E-3"/>
    <n v="1.5849670000000001E-3"/>
    <n v="0"/>
    <n v="0"/>
    <n v="0"/>
    <n v="4.7411909999999996E-3"/>
    <n v="8.52592E-4"/>
    <n v="1.857182E-3"/>
    <n v="0"/>
    <n v="7.9232900000000004E-4"/>
    <n v="2.4324160000000002E-3"/>
    <n v="2.1914730000000002E-3"/>
    <n v="4.3957290000000001E-3"/>
    <n v="0"/>
    <n v="0"/>
    <n v="7.1736070000000002E-3"/>
    <n v="3.0440649999999999E-3"/>
    <n v="1.857182E-3"/>
    <n v="0"/>
    <n v="5.1880579999999997E-3"/>
    <n v="1.7262804999999999E-2"/>
    <n v="113333.9761"/>
  </r>
  <r>
    <n v="421"/>
    <x v="4"/>
    <x v="4"/>
    <b v="1"/>
    <n v="5.291284675"/>
    <x v="4"/>
    <x v="0"/>
    <x v="7"/>
    <x v="2"/>
    <x v="0"/>
    <x v="0"/>
    <n v="40.326058199999999"/>
    <x v="7"/>
    <n v="1.1950800000000001E-3"/>
    <n v="1.492571E-3"/>
    <n v="0"/>
    <n v="0"/>
    <n v="0"/>
    <n v="4.514054E-3"/>
    <n v="2.0371619999999999E-3"/>
    <n v="2.011484E-3"/>
    <n v="0"/>
    <n v="4.3406299999999999E-4"/>
    <n v="7.0337799999999995E-4"/>
    <n v="3.4183899999999999E-3"/>
    <n v="2.1709670000000002E-3"/>
    <n v="0"/>
    <n v="0"/>
    <n v="5.2174320000000001E-3"/>
    <n v="5.4555519999999998E-3"/>
    <n v="2.011484E-3"/>
    <n v="0"/>
    <n v="2.6050299999999999E-3"/>
    <n v="1.5289499E-2"/>
    <n v="111116.9782"/>
  </r>
  <r>
    <n v="423"/>
    <x v="4"/>
    <x v="4"/>
    <b v="1"/>
    <n v="22.567696349999999"/>
    <x v="4"/>
    <x v="0"/>
    <x v="8"/>
    <x v="2"/>
    <x v="4"/>
    <x v="0"/>
    <n v="44.733838380000002"/>
    <x v="7"/>
    <n v="1.7247510000000001E-3"/>
    <n v="1.994034E-3"/>
    <n v="0"/>
    <n v="0"/>
    <n v="0"/>
    <n v="7.4473730000000002E-3"/>
    <n v="3.3137459999999998E-3"/>
    <n v="2.103925E-3"/>
    <n v="0"/>
    <n v="1.0440479999999999E-3"/>
    <n v="1.686819E-3"/>
    <n v="0"/>
    <n v="3.350109E-3"/>
    <n v="0"/>
    <n v="0"/>
    <n v="9.1341930000000005E-3"/>
    <n v="3.3137459999999998E-3"/>
    <n v="2.103925E-3"/>
    <n v="0"/>
    <n v="4.3941579999999996E-3"/>
    <n v="1.8945808000000001E-2"/>
    <n v="124122.3299"/>
  </r>
  <r>
    <n v="869"/>
    <x v="4"/>
    <x v="4"/>
    <b v="1"/>
    <n v="63.879871080000001"/>
    <x v="4"/>
    <x v="0"/>
    <x v="13"/>
    <x v="2"/>
    <x v="3"/>
    <x v="0"/>
    <n v="25.538888889999999"/>
    <x v="4"/>
    <n v="4.6429400000000002E-4"/>
    <n v="5.88084E-4"/>
    <n v="0"/>
    <n v="0"/>
    <n v="0"/>
    <n v="2.065239E-3"/>
    <n v="2.48846E-4"/>
    <n v="1.815182E-3"/>
    <n v="0"/>
    <n v="0"/>
    <n v="1.4379779999999999E-3"/>
    <n v="0"/>
    <n v="0"/>
    <n v="0"/>
    <n v="0"/>
    <n v="3.5032169999999999E-3"/>
    <n v="2.48846E-4"/>
    <n v="1.815182E-3"/>
    <n v="0"/>
    <n v="0"/>
    <n v="5.566639E-3"/>
    <n v="63879.871079999997"/>
  </r>
  <r>
    <n v="6095"/>
    <x v="4"/>
    <x v="4"/>
    <b v="1"/>
    <n v="0.80023063000000005"/>
    <x v="4"/>
    <x v="0"/>
    <x v="11"/>
    <x v="2"/>
    <x v="2"/>
    <x v="0"/>
    <n v="15.85419048"/>
    <x v="4"/>
    <n v="7.3675399999999995E-4"/>
    <n v="8.3928799999999999E-4"/>
    <n v="0"/>
    <n v="0"/>
    <n v="0"/>
    <n v="3.6892320000000002E-3"/>
    <n v="1.0752940000000001E-3"/>
    <n v="1.5983589999999999E-3"/>
    <n v="0"/>
    <n v="0"/>
    <n v="1.2128429999999999E-3"/>
    <n v="0"/>
    <n v="0"/>
    <n v="0"/>
    <n v="0"/>
    <n v="4.9020749999999997E-3"/>
    <n v="1.0752940000000001E-3"/>
    <n v="1.5983589999999999E-3"/>
    <n v="0"/>
    <n v="0"/>
    <n v="7.575727E-3"/>
    <n v="140040.3602"/>
  </r>
  <r>
    <n v="6098"/>
    <x v="4"/>
    <x v="4"/>
    <b v="1"/>
    <n v="1.9489976870000001"/>
    <x v="4"/>
    <x v="0"/>
    <x v="4"/>
    <x v="2"/>
    <x v="0"/>
    <x v="0"/>
    <n v="19.132000000000001"/>
    <x v="4"/>
    <n v="1.4231549999999999E-3"/>
    <n v="1.797047E-3"/>
    <n v="0"/>
    <n v="0"/>
    <n v="0"/>
    <n v="8.8111089999999993E-3"/>
    <n v="1.3099159999999999E-3"/>
    <n v="3.9071360000000003E-3"/>
    <n v="0"/>
    <n v="0"/>
    <n v="1.875926E-3"/>
    <n v="0"/>
    <n v="0"/>
    <n v="0"/>
    <n v="0"/>
    <n v="1.0687036E-2"/>
    <n v="1.3099159999999999E-3"/>
    <n v="3.9071360000000003E-3"/>
    <n v="0"/>
    <n v="0"/>
    <n v="1.5904088E-2"/>
    <n v="243624.71090000001"/>
  </r>
  <r>
    <n v="6099"/>
    <x v="4"/>
    <x v="4"/>
    <b v="1"/>
    <n v="2.490672708"/>
    <x v="4"/>
    <x v="0"/>
    <x v="1"/>
    <x v="2"/>
    <x v="0"/>
    <x v="0"/>
    <n v="24.140458939999998"/>
    <x v="4"/>
    <n v="8.8480000000000004E-4"/>
    <n v="1.023936E-3"/>
    <n v="0"/>
    <n v="0"/>
    <n v="0"/>
    <n v="5.0389659999999998E-3"/>
    <n v="6.1604900000000002E-4"/>
    <n v="1.859077E-3"/>
    <n v="0"/>
    <n v="0"/>
    <n v="1.9232170000000001E-3"/>
    <n v="0"/>
    <n v="0"/>
    <n v="0"/>
    <n v="0"/>
    <n v="6.9621830000000003E-3"/>
    <n v="6.1604900000000002E-4"/>
    <n v="1.859077E-3"/>
    <n v="0"/>
    <n v="0"/>
    <n v="9.4372850000000001E-3"/>
    <n v="114570.9445"/>
  </r>
  <r>
    <n v="6101"/>
    <x v="4"/>
    <x v="4"/>
    <b v="1"/>
    <n v="0.60833183300000004"/>
    <x v="4"/>
    <x v="0"/>
    <x v="9"/>
    <x v="2"/>
    <x v="0"/>
    <x v="0"/>
    <n v="14.46712037"/>
    <x v="4"/>
    <n v="8.2167899999999996E-4"/>
    <n v="1.030675E-3"/>
    <n v="0"/>
    <n v="0"/>
    <n v="0"/>
    <n v="4.0770260000000001E-3"/>
    <n v="1.4007900000000001E-3"/>
    <n v="2.7117249999999999E-3"/>
    <n v="0"/>
    <n v="0"/>
    <n v="8.1933600000000004E-4"/>
    <n v="0"/>
    <n v="0"/>
    <n v="0"/>
    <n v="0"/>
    <n v="4.8963619999999996E-3"/>
    <n v="1.4007900000000001E-3"/>
    <n v="2.7117249999999999E-3"/>
    <n v="0"/>
    <n v="0"/>
    <n v="9.0088830000000005E-3"/>
    <n v="182499.55"/>
  </r>
  <r>
    <n v="6103"/>
    <x v="4"/>
    <x v="4"/>
    <b v="1"/>
    <n v="2.4894111959999998"/>
    <x v="4"/>
    <x v="0"/>
    <x v="2"/>
    <x v="2"/>
    <x v="0"/>
    <x v="0"/>
    <n v="20.05456053"/>
    <x v="4"/>
    <n v="1.0619749999999999E-3"/>
    <n v="1.2722059999999999E-3"/>
    <n v="0"/>
    <n v="0"/>
    <n v="0"/>
    <n v="6.3180040000000003E-3"/>
    <n v="8.0440299999999998E-4"/>
    <n v="2.611997E-3"/>
    <n v="0"/>
    <n v="0"/>
    <n v="1.6789070000000001E-3"/>
    <n v="0"/>
    <n v="0"/>
    <n v="0"/>
    <n v="0"/>
    <n v="7.9969099999999994E-3"/>
    <n v="8.0440299999999998E-4"/>
    <n v="2.611997E-3"/>
    <n v="0"/>
    <n v="0"/>
    <n v="1.1413311000000001E-2"/>
    <n v="166790.55009999999"/>
  </r>
  <r>
    <n v="6104"/>
    <x v="4"/>
    <x v="4"/>
    <b v="1"/>
    <n v="2.1820552790000001"/>
    <x v="4"/>
    <x v="0"/>
    <x v="5"/>
    <x v="2"/>
    <x v="0"/>
    <x v="0"/>
    <n v="13.06940741"/>
    <x v="4"/>
    <n v="5.6570399999999999E-4"/>
    <n v="8.0789900000000005E-4"/>
    <n v="0"/>
    <n v="0"/>
    <n v="0"/>
    <n v="3.5650830000000001E-3"/>
    <n v="5.2926999999999998E-4"/>
    <n v="2.02331E-3"/>
    <n v="0"/>
    <n v="0"/>
    <n v="1.1804599999999999E-3"/>
    <n v="0"/>
    <n v="0"/>
    <n v="0"/>
    <n v="0"/>
    <n v="4.7455429999999996E-3"/>
    <n v="5.2926999999999998E-4"/>
    <n v="2.02331E-3"/>
    <n v="0"/>
    <n v="0"/>
    <n v="7.2981019999999999E-3"/>
    <n v="163654.1459"/>
  </r>
  <r>
    <n v="9131"/>
    <x v="4"/>
    <x v="4"/>
    <b v="1"/>
    <n v="1.374182652"/>
    <x v="4"/>
    <x v="0"/>
    <x v="3"/>
    <x v="2"/>
    <x v="0"/>
    <x v="0"/>
    <n v="39.686159000000004"/>
    <x v="7"/>
    <n v="8.7521099999999998E-4"/>
    <n v="1.0670429999999999E-3"/>
    <n v="0"/>
    <n v="0"/>
    <n v="0"/>
    <n v="3.0799209999999998E-3"/>
    <n v="1.9530070000000001E-3"/>
    <n v="1.1065949999999999E-3"/>
    <n v="0"/>
    <n v="4.6791399999999999E-4"/>
    <n v="1.07428E-4"/>
    <n v="1.1915420000000001E-3"/>
    <n v="2.886516E-3"/>
    <n v="0"/>
    <n v="0"/>
    <n v="3.1873489999999999E-3"/>
    <n v="3.1445499999999999E-3"/>
    <n v="1.1065949999999999E-3"/>
    <n v="0"/>
    <n v="3.3544299999999998E-3"/>
    <n v="1.0792909999999999E-2"/>
    <n v="79702.593810000006"/>
  </r>
  <r>
    <n v="9133"/>
    <x v="4"/>
    <x v="4"/>
    <b v="1"/>
    <n v="0.98347234400000005"/>
    <x v="4"/>
    <x v="0"/>
    <x v="0"/>
    <x v="2"/>
    <x v="4"/>
    <x v="0"/>
    <n v="30.846746029999998"/>
    <x v="7"/>
    <n v="2.81038E-4"/>
    <n v="3.6067299999999999E-4"/>
    <n v="0"/>
    <n v="0"/>
    <n v="0"/>
    <n v="9.4148300000000001E-4"/>
    <n v="7.1723499999999999E-4"/>
    <n v="4.82137E-4"/>
    <n v="0"/>
    <n v="1.2460100000000001E-4"/>
    <n v="4.9954999999999997E-4"/>
    <n v="1.74415E-4"/>
    <n v="6.8356600000000003E-4"/>
    <n v="0"/>
    <n v="0"/>
    <n v="1.4410320000000001E-3"/>
    <n v="8.9165000000000002E-4"/>
    <n v="4.82137E-4"/>
    <n v="0"/>
    <n v="8.0816600000000003E-4"/>
    <n v="3.6229859999999999E-3"/>
    <n v="34421.532030000002"/>
  </r>
  <r>
    <n v="11585"/>
    <x v="4"/>
    <x v="4"/>
    <b v="1"/>
    <n v="1.4211164510000001"/>
    <x v="4"/>
    <x v="0"/>
    <x v="6"/>
    <x v="2"/>
    <x v="0"/>
    <x v="0"/>
    <n v="30.828518519999999"/>
    <x v="7"/>
    <n v="1.0792989999999999E-3"/>
    <n v="1.3474959999999999E-3"/>
    <n v="0"/>
    <n v="0"/>
    <n v="0"/>
    <n v="4.2633660000000002E-3"/>
    <n v="1.679671E-3"/>
    <n v="2.0348639999999999E-3"/>
    <n v="0"/>
    <n v="5.9027799999999996E-4"/>
    <n v="8.27369E-4"/>
    <n v="3.4654500000000002E-4"/>
    <n v="3.711921E-3"/>
    <n v="0"/>
    <n v="0"/>
    <n v="5.0907349999999999E-3"/>
    <n v="2.026216E-3"/>
    <n v="2.0348639999999999E-3"/>
    <n v="0"/>
    <n v="4.3021989999999996E-3"/>
    <n v="1.3454014E-2"/>
    <n v="127900.4806"/>
  </r>
  <r>
    <n v="26621"/>
    <x v="4"/>
    <x v="4"/>
    <b v="1"/>
    <n v="4.2096490000000002E-3"/>
    <x v="4"/>
    <x v="0"/>
    <x v="14"/>
    <x v="2"/>
    <x v="0"/>
    <x v="0"/>
    <n v="11.6965"/>
    <x v="4"/>
    <n v="1.09321E-5"/>
    <n v="1.6016899999999999E-5"/>
    <n v="0"/>
    <n v="0"/>
    <n v="0"/>
    <n v="8.0858200000000005E-5"/>
    <n v="1.11167E-5"/>
    <n v="4.2431100000000001E-5"/>
    <n v="0"/>
    <n v="0"/>
    <n v="0"/>
    <n v="0"/>
    <n v="0"/>
    <n v="0"/>
    <n v="0"/>
    <n v="8.0858200000000005E-5"/>
    <n v="1.11167E-5"/>
    <n v="4.2431100000000001E-5"/>
    <n v="0"/>
    <n v="0"/>
    <n v="1.34406E-4"/>
    <n v="3367.7194089999998"/>
  </r>
  <r>
    <n v="44082"/>
    <x v="4"/>
    <x v="4"/>
    <b v="1"/>
    <n v="2.3207233000000001E-2"/>
    <x v="4"/>
    <x v="0"/>
    <x v="15"/>
    <x v="2"/>
    <x v="0"/>
    <x v="0"/>
    <n v="25.339172219999998"/>
    <x v="7"/>
    <n v="8.9514399999999998E-5"/>
    <n v="1.1921099999999999E-4"/>
    <n v="0"/>
    <n v="0"/>
    <n v="0"/>
    <n v="5.1441699999999998E-4"/>
    <n v="9.2862500000000001E-5"/>
    <n v="1.7079199999999999E-4"/>
    <n v="0"/>
    <n v="2.18588E-4"/>
    <n v="0"/>
    <n v="6.5990800000000004E-6"/>
    <n v="0"/>
    <n v="0"/>
    <n v="0"/>
    <n v="5.1441699999999998E-4"/>
    <n v="9.9461600000000003E-5"/>
    <n v="1.7079199999999999E-4"/>
    <n v="0"/>
    <n v="2.18588E-4"/>
    <n v="1.0032579999999999E-3"/>
    <n v="11603.61634"/>
  </r>
  <r>
    <n v="419"/>
    <x v="5"/>
    <x v="5"/>
    <b v="1"/>
    <n v="45.294103759999999"/>
    <x v="4"/>
    <x v="0"/>
    <x v="12"/>
    <x v="3"/>
    <x v="0"/>
    <x v="0"/>
    <n v="28.112500000000001"/>
    <x v="6"/>
    <n v="7.6823699999999996E-4"/>
    <n v="9.6460700000000003E-4"/>
    <n v="0"/>
    <n v="0"/>
    <n v="0"/>
    <n v="3.280322E-3"/>
    <n v="6.9848000000000002E-4"/>
    <n v="2.5565129999999998E-3"/>
    <n v="0"/>
    <n v="7.9936600000000003E-4"/>
    <n v="5.26758E-4"/>
    <n v="0"/>
    <n v="8.2812999999999995E-4"/>
    <n v="0"/>
    <n v="0"/>
    <n v="3.8070790000000001E-3"/>
    <n v="6.9848000000000002E-4"/>
    <n v="2.5565129999999998E-3"/>
    <n v="0"/>
    <n v="1.627496E-3"/>
    <n v="8.6895679999999999E-3"/>
    <n v="90588.207519999996"/>
  </r>
  <r>
    <n v="420"/>
    <x v="5"/>
    <x v="5"/>
    <b v="1"/>
    <n v="11.33339761"/>
    <x v="4"/>
    <x v="0"/>
    <x v="10"/>
    <x v="2"/>
    <x v="0"/>
    <x v="0"/>
    <n v="44.103611110000003"/>
    <x v="7"/>
    <n v="1.2818129999999999E-3"/>
    <n v="1.5698660000000001E-3"/>
    <n v="0"/>
    <n v="0"/>
    <n v="0"/>
    <n v="4.7174519999999996E-3"/>
    <n v="8.52592E-4"/>
    <n v="1.857182E-3"/>
    <n v="0"/>
    <n v="7.9232900000000004E-4"/>
    <n v="2.2486199999999998E-3"/>
    <n v="2.1914730000000002E-3"/>
    <n v="4.3957290000000001E-3"/>
    <n v="0"/>
    <n v="0"/>
    <n v="6.9660720000000002E-3"/>
    <n v="3.0440649999999999E-3"/>
    <n v="1.857182E-3"/>
    <n v="0"/>
    <n v="5.1880579999999997E-3"/>
    <n v="1.7055377E-2"/>
    <n v="113333.9761"/>
  </r>
  <r>
    <n v="421"/>
    <x v="5"/>
    <x v="5"/>
    <b v="1"/>
    <n v="5.291284675"/>
    <x v="4"/>
    <x v="0"/>
    <x v="7"/>
    <x v="2"/>
    <x v="0"/>
    <x v="0"/>
    <n v="39.980820110000003"/>
    <x v="7"/>
    <n v="1.1865389999999999E-3"/>
    <n v="1.48475E-3"/>
    <n v="0"/>
    <n v="0"/>
    <n v="0"/>
    <n v="4.5317580000000003E-3"/>
    <n v="2.0371619999999999E-3"/>
    <n v="2.011484E-3"/>
    <n v="0"/>
    <n v="4.3406299999999999E-4"/>
    <n v="5.5477800000000002E-4"/>
    <n v="3.4183899999999999E-3"/>
    <n v="2.1709670000000002E-3"/>
    <n v="0"/>
    <n v="0"/>
    <n v="5.086536E-3"/>
    <n v="5.4555519999999998E-3"/>
    <n v="2.011484E-3"/>
    <n v="0"/>
    <n v="2.6050299999999999E-3"/>
    <n v="1.5158603E-2"/>
    <n v="111116.9782"/>
  </r>
  <r>
    <n v="423"/>
    <x v="5"/>
    <x v="5"/>
    <b v="1"/>
    <n v="22.567696349999999"/>
    <x v="4"/>
    <x v="0"/>
    <x v="8"/>
    <x v="2"/>
    <x v="4"/>
    <x v="0"/>
    <n v="44.706565660000003"/>
    <x v="7"/>
    <n v="1.7240199999999999E-3"/>
    <n v="1.992976E-3"/>
    <n v="0"/>
    <n v="0"/>
    <n v="0"/>
    <n v="7.442026E-3"/>
    <n v="3.3137459999999998E-3"/>
    <n v="2.103925E-3"/>
    <n v="0"/>
    <n v="1.0440479999999999E-3"/>
    <n v="1.680616E-3"/>
    <n v="0"/>
    <n v="3.350109E-3"/>
    <n v="0"/>
    <n v="0"/>
    <n v="9.1226420000000003E-3"/>
    <n v="3.3137459999999998E-3"/>
    <n v="2.103925E-3"/>
    <n v="0"/>
    <n v="4.3941579999999996E-3"/>
    <n v="1.8934256999999999E-2"/>
    <n v="124122.3299"/>
  </r>
  <r>
    <n v="869"/>
    <x v="5"/>
    <x v="5"/>
    <b v="1"/>
    <n v="63.879871080000001"/>
    <x v="4"/>
    <x v="0"/>
    <x v="13"/>
    <x v="2"/>
    <x v="3"/>
    <x v="0"/>
    <n v="25.074999999999999"/>
    <x v="4"/>
    <n v="4.5795299999999998E-4"/>
    <n v="5.8127500000000002E-4"/>
    <n v="0"/>
    <n v="0"/>
    <n v="0"/>
    <n v="2.0640279999999999E-3"/>
    <n v="2.48846E-4"/>
    <n v="1.815182E-3"/>
    <n v="0"/>
    <n v="0"/>
    <n v="1.3380759999999999E-3"/>
    <n v="0"/>
    <n v="0"/>
    <n v="0"/>
    <n v="0"/>
    <n v="3.402104E-3"/>
    <n v="2.48846E-4"/>
    <n v="1.815182E-3"/>
    <n v="0"/>
    <n v="0"/>
    <n v="5.4655270000000004E-3"/>
    <n v="63879.871079999997"/>
  </r>
  <r>
    <n v="6095"/>
    <x v="5"/>
    <x v="5"/>
    <b v="1"/>
    <n v="0.80023063000000005"/>
    <x v="4"/>
    <x v="0"/>
    <x v="11"/>
    <x v="2"/>
    <x v="2"/>
    <x v="0"/>
    <n v="15.84825397"/>
    <x v="4"/>
    <n v="7.3660700000000002E-4"/>
    <n v="8.3920299999999995E-4"/>
    <n v="0"/>
    <n v="0"/>
    <n v="0"/>
    <n v="3.691242E-3"/>
    <n v="1.0752940000000001E-3"/>
    <n v="1.5983589999999999E-3"/>
    <n v="0"/>
    <n v="0"/>
    <n v="1.2079879999999999E-3"/>
    <n v="0"/>
    <n v="0"/>
    <n v="0"/>
    <n v="0"/>
    <n v="4.8992300000000001E-3"/>
    <n v="1.0752940000000001E-3"/>
    <n v="1.5983589999999999E-3"/>
    <n v="0"/>
    <n v="0"/>
    <n v="7.572891E-3"/>
    <n v="140040.3602"/>
  </r>
  <r>
    <n v="6098"/>
    <x v="5"/>
    <x v="5"/>
    <b v="1"/>
    <n v="1.9489976870000001"/>
    <x v="4"/>
    <x v="0"/>
    <x v="4"/>
    <x v="2"/>
    <x v="0"/>
    <x v="0"/>
    <n v="18.995377779999998"/>
    <x v="4"/>
    <n v="1.4159120000000001E-3"/>
    <n v="1.7894810000000001E-3"/>
    <n v="0"/>
    <n v="0"/>
    <n v="0"/>
    <n v="8.8115160000000001E-3"/>
    <n v="1.3099159999999999E-3"/>
    <n v="3.9071360000000003E-3"/>
    <n v="0"/>
    <n v="0"/>
    <n v="1.7619479999999999E-3"/>
    <n v="0"/>
    <n v="0"/>
    <n v="0"/>
    <n v="0"/>
    <n v="1.0573463999999999E-2"/>
    <n v="1.3099159999999999E-3"/>
    <n v="3.9071360000000003E-3"/>
    <n v="0"/>
    <n v="0"/>
    <n v="1.5790516000000001E-2"/>
    <n v="243624.71090000001"/>
  </r>
  <r>
    <n v="6099"/>
    <x v="5"/>
    <x v="5"/>
    <b v="1"/>
    <n v="2.490672708"/>
    <x v="4"/>
    <x v="0"/>
    <x v="1"/>
    <x v="2"/>
    <x v="0"/>
    <x v="0"/>
    <n v="24.119202900000001"/>
    <x v="4"/>
    <n v="8.8427199999999997E-4"/>
    <n v="1.023377E-3"/>
    <n v="0"/>
    <n v="0"/>
    <n v="0"/>
    <n v="5.0389190000000002E-3"/>
    <n v="6.1604900000000002E-4"/>
    <n v="1.859077E-3"/>
    <n v="0"/>
    <n v="0"/>
    <n v="1.914954E-3"/>
    <n v="0"/>
    <n v="0"/>
    <n v="0"/>
    <n v="0"/>
    <n v="6.9538730000000002E-3"/>
    <n v="6.1604900000000002E-4"/>
    <n v="1.859077E-3"/>
    <n v="0"/>
    <n v="0"/>
    <n v="9.4289749999999992E-3"/>
    <n v="114570.9445"/>
  </r>
  <r>
    <n v="6101"/>
    <x v="5"/>
    <x v="5"/>
    <b v="1"/>
    <n v="0.60833183300000004"/>
    <x v="4"/>
    <x v="0"/>
    <x v="9"/>
    <x v="2"/>
    <x v="0"/>
    <x v="0"/>
    <n v="14.42662037"/>
    <x v="4"/>
    <n v="8.2004599999999995E-4"/>
    <n v="1.028946E-3"/>
    <n v="0"/>
    <n v="0"/>
    <n v="0"/>
    <n v="4.0761840000000001E-3"/>
    <n v="1.4007900000000001E-3"/>
    <n v="2.7117249999999999E-3"/>
    <n v="0"/>
    <n v="0"/>
    <n v="7.9495800000000001E-4"/>
    <n v="0"/>
    <n v="0"/>
    <n v="0"/>
    <n v="0"/>
    <n v="4.8711420000000002E-3"/>
    <n v="1.4007900000000001E-3"/>
    <n v="2.7117249999999999E-3"/>
    <n v="0"/>
    <n v="0"/>
    <n v="8.9836629999999994E-3"/>
    <n v="182499.55"/>
  </r>
  <r>
    <n v="6103"/>
    <x v="5"/>
    <x v="5"/>
    <b v="1"/>
    <n v="2.4894111959999998"/>
    <x v="4"/>
    <x v="0"/>
    <x v="2"/>
    <x v="2"/>
    <x v="0"/>
    <x v="0"/>
    <n v="20.040049750000001"/>
    <x v="4"/>
    <n v="1.0614419999999999E-3"/>
    <n v="1.2716310000000001E-3"/>
    <n v="0"/>
    <n v="0"/>
    <n v="0"/>
    <n v="6.3175549999999999E-3"/>
    <n v="8.0440299999999998E-4"/>
    <n v="2.611997E-3"/>
    <n v="0"/>
    <n v="0"/>
    <n v="1.6710729999999999E-3"/>
    <n v="0"/>
    <n v="0"/>
    <n v="0"/>
    <n v="0"/>
    <n v="7.9886290000000006E-3"/>
    <n v="8.0440299999999998E-4"/>
    <n v="2.611997E-3"/>
    <n v="0"/>
    <n v="0"/>
    <n v="1.1405052000000001E-2"/>
    <n v="166790.55009999999"/>
  </r>
  <r>
    <n v="6104"/>
    <x v="5"/>
    <x v="5"/>
    <b v="1"/>
    <n v="2.1820552790000001"/>
    <x v="4"/>
    <x v="0"/>
    <x v="5"/>
    <x v="2"/>
    <x v="0"/>
    <x v="0"/>
    <n v="13.015888889999999"/>
    <x v="4"/>
    <n v="5.6469799999999998E-4"/>
    <n v="8.08715E-4"/>
    <n v="0"/>
    <n v="0"/>
    <n v="0"/>
    <n v="3.618773E-3"/>
    <n v="5.2926999999999998E-4"/>
    <n v="2.02331E-3"/>
    <n v="0"/>
    <n v="0"/>
    <n v="1.0968639999999999E-3"/>
    <n v="0"/>
    <n v="0"/>
    <n v="0"/>
    <n v="0"/>
    <n v="4.715637E-3"/>
    <n v="5.2926999999999998E-4"/>
    <n v="2.02331E-3"/>
    <n v="0"/>
    <n v="0"/>
    <n v="7.2682170000000004E-3"/>
    <n v="163654.1459"/>
  </r>
  <r>
    <n v="9131"/>
    <x v="5"/>
    <x v="5"/>
    <b v="1"/>
    <n v="1.374182652"/>
    <x v="4"/>
    <x v="0"/>
    <x v="3"/>
    <x v="2"/>
    <x v="0"/>
    <x v="0"/>
    <n v="39.705316089999997"/>
    <x v="7"/>
    <n v="8.7580100000000005E-4"/>
    <n v="1.067882E-3"/>
    <n v="0"/>
    <n v="0"/>
    <n v="0"/>
    <n v="3.089273E-3"/>
    <n v="1.9530070000000001E-3"/>
    <n v="1.1065949999999999E-3"/>
    <n v="0"/>
    <n v="4.6791399999999999E-4"/>
    <n v="1.03286E-4"/>
    <n v="1.1915420000000001E-3"/>
    <n v="2.886516E-3"/>
    <n v="0"/>
    <n v="0"/>
    <n v="3.1925590000000002E-3"/>
    <n v="3.1445499999999999E-3"/>
    <n v="1.1065949999999999E-3"/>
    <n v="0"/>
    <n v="3.3544299999999998E-3"/>
    <n v="1.079812E-2"/>
    <n v="79702.593810000006"/>
  </r>
  <r>
    <n v="9133"/>
    <x v="5"/>
    <x v="5"/>
    <b v="1"/>
    <n v="0.98347234400000005"/>
    <x v="4"/>
    <x v="0"/>
    <x v="0"/>
    <x v="2"/>
    <x v="4"/>
    <x v="0"/>
    <n v="30.823571430000001"/>
    <x v="7"/>
    <n v="2.80859E-4"/>
    <n v="3.6047500000000002E-4"/>
    <n v="0"/>
    <n v="0"/>
    <n v="0"/>
    <n v="9.4118399999999997E-4"/>
    <n v="7.1723499999999999E-4"/>
    <n v="4.82137E-4"/>
    <n v="0"/>
    <n v="1.2460100000000001E-4"/>
    <n v="4.9711700000000004E-4"/>
    <n v="1.74415E-4"/>
    <n v="6.8356600000000003E-4"/>
    <n v="0"/>
    <n v="0"/>
    <n v="1.4383009999999999E-3"/>
    <n v="8.9165000000000002E-4"/>
    <n v="4.82137E-4"/>
    <n v="0"/>
    <n v="8.0816600000000003E-4"/>
    <n v="3.6202640000000002E-3"/>
    <n v="34421.532030000002"/>
  </r>
  <r>
    <n v="11585"/>
    <x v="5"/>
    <x v="5"/>
    <b v="1"/>
    <n v="1.4211164510000001"/>
    <x v="4"/>
    <x v="0"/>
    <x v="6"/>
    <x v="2"/>
    <x v="0"/>
    <x v="0"/>
    <n v="30.663858019999999"/>
    <x v="7"/>
    <n v="1.074811E-3"/>
    <n v="1.3427700000000001E-3"/>
    <n v="0"/>
    <n v="0"/>
    <n v="0"/>
    <n v="4.2648210000000002E-3"/>
    <n v="1.679671E-3"/>
    <n v="2.0348639999999999E-3"/>
    <n v="0"/>
    <n v="5.9027799999999996E-4"/>
    <n v="7.5406799999999999E-4"/>
    <n v="3.4654500000000002E-4"/>
    <n v="3.711921E-3"/>
    <n v="0"/>
    <n v="0"/>
    <n v="5.0188890000000003E-3"/>
    <n v="2.026216E-3"/>
    <n v="2.0348639999999999E-3"/>
    <n v="0"/>
    <n v="4.3021989999999996E-3"/>
    <n v="1.3382154E-2"/>
    <n v="127900.4806"/>
  </r>
  <r>
    <n v="26621"/>
    <x v="5"/>
    <x v="5"/>
    <b v="1"/>
    <n v="4.2096490000000002E-3"/>
    <x v="4"/>
    <x v="0"/>
    <x v="14"/>
    <x v="2"/>
    <x v="0"/>
    <x v="0"/>
    <n v="11.693072920000001"/>
    <x v="4"/>
    <n v="1.09282E-5"/>
    <n v="1.6012199999999999E-5"/>
    <n v="0"/>
    <n v="0"/>
    <n v="0"/>
    <n v="8.0818900000000006E-5"/>
    <n v="1.11167E-5"/>
    <n v="4.2431100000000001E-5"/>
    <n v="0"/>
    <n v="0"/>
    <n v="0"/>
    <n v="0"/>
    <n v="0"/>
    <n v="0"/>
    <n v="0"/>
    <n v="8.0818900000000006E-5"/>
    <n v="1.11167E-5"/>
    <n v="4.2431100000000001E-5"/>
    <n v="0"/>
    <n v="0"/>
    <n v="1.3436700000000001E-4"/>
    <n v="3367.7194089999998"/>
  </r>
  <r>
    <n v="44082"/>
    <x v="5"/>
    <x v="5"/>
    <b v="1"/>
    <n v="2.3207233000000001E-2"/>
    <x v="4"/>
    <x v="0"/>
    <x v="15"/>
    <x v="2"/>
    <x v="0"/>
    <x v="0"/>
    <n v="25.323394440000001"/>
    <x v="7"/>
    <n v="8.94505E-5"/>
    <n v="1.1913600000000001E-4"/>
    <n v="0"/>
    <n v="0"/>
    <n v="0"/>
    <n v="5.13792E-4"/>
    <n v="9.2862500000000001E-5"/>
    <n v="1.7079199999999999E-4"/>
    <n v="0"/>
    <n v="2.18588E-4"/>
    <n v="0"/>
    <n v="6.5990800000000004E-6"/>
    <n v="0"/>
    <n v="0"/>
    <n v="0"/>
    <n v="5.13792E-4"/>
    <n v="9.9461600000000003E-5"/>
    <n v="1.7079199999999999E-4"/>
    <n v="0"/>
    <n v="2.18588E-4"/>
    <n v="1.0026340000000001E-3"/>
    <n v="11603.61634"/>
  </r>
  <r>
    <n v="419"/>
    <x v="6"/>
    <x v="6"/>
    <b v="0"/>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6"/>
    <x v="6"/>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6"/>
    <x v="6"/>
    <b v="0"/>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6"/>
    <x v="6"/>
    <b v="0"/>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6"/>
    <x v="6"/>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6"/>
    <x v="6"/>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6"/>
    <x v="6"/>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6"/>
    <x v="6"/>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6"/>
    <x v="6"/>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6"/>
    <x v="6"/>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6"/>
    <x v="6"/>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6"/>
    <x v="6"/>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6"/>
    <x v="6"/>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6"/>
    <x v="6"/>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6"/>
    <x v="6"/>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6"/>
    <x v="6"/>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7"/>
    <x v="7"/>
    <b v="0"/>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7"/>
    <x v="7"/>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7"/>
    <x v="7"/>
    <b v="0"/>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7"/>
    <x v="7"/>
    <b v="0"/>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7"/>
    <x v="7"/>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7"/>
    <x v="7"/>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7"/>
    <x v="7"/>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7"/>
    <x v="7"/>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7"/>
    <x v="7"/>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7"/>
    <x v="7"/>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7"/>
    <x v="7"/>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7"/>
    <x v="7"/>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7"/>
    <x v="7"/>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7"/>
    <x v="7"/>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7"/>
    <x v="7"/>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7"/>
    <x v="7"/>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8"/>
    <x v="8"/>
    <b v="1"/>
    <n v="45.294103759999999"/>
    <x v="4"/>
    <x v="0"/>
    <x v="12"/>
    <x v="3"/>
    <x v="0"/>
    <x v="0"/>
    <n v="22.37083333"/>
    <x v="6"/>
    <n v="6.4670000000000005E-4"/>
    <n v="7.7971699999999998E-4"/>
    <n v="0"/>
    <n v="0"/>
    <n v="0"/>
    <n v="2.013871E-3"/>
    <n v="6.9848000000000002E-4"/>
    <n v="2.5565129999999998E-3"/>
    <n v="0"/>
    <n v="7.9936600000000003E-4"/>
    <n v="1.84601E-5"/>
    <n v="0"/>
    <n v="8.2812999999999995E-4"/>
    <n v="0"/>
    <n v="0"/>
    <n v="2.0323310000000001E-3"/>
    <n v="6.9848000000000002E-4"/>
    <n v="2.5565129999999998E-3"/>
    <n v="0"/>
    <n v="1.627496E-3"/>
    <n v="6.9148200000000003E-3"/>
    <n v="90588.207519999996"/>
  </r>
  <r>
    <n v="420"/>
    <x v="8"/>
    <x v="8"/>
    <b v="1"/>
    <n v="11.33339761"/>
    <x v="4"/>
    <x v="0"/>
    <x v="10"/>
    <x v="2"/>
    <x v="0"/>
    <x v="0"/>
    <n v="36.498055559999997"/>
    <x v="7"/>
    <n v="1.104919E-3"/>
    <n v="1.328538E-3"/>
    <n v="0"/>
    <n v="0"/>
    <n v="0"/>
    <n v="3.8614230000000001E-3"/>
    <n v="8.52592E-4"/>
    <n v="1.857182E-3"/>
    <n v="0"/>
    <n v="7.9232900000000004E-4"/>
    <n v="1.6349299999999999E-4"/>
    <n v="2.1914730000000002E-3"/>
    <n v="4.3958360000000002E-3"/>
    <n v="0"/>
    <n v="0"/>
    <n v="4.0249159999999999E-3"/>
    <n v="3.0440649999999999E-3"/>
    <n v="1.857182E-3"/>
    <n v="0"/>
    <n v="5.1881660000000001E-3"/>
    <n v="1.4114221E-2"/>
    <n v="113333.9761"/>
  </r>
  <r>
    <n v="421"/>
    <x v="8"/>
    <x v="8"/>
    <b v="1"/>
    <n v="5.291284675"/>
    <x v="4"/>
    <x v="0"/>
    <x v="7"/>
    <x v="2"/>
    <x v="0"/>
    <x v="0"/>
    <n v="34.883597880000003"/>
    <x v="7"/>
    <n v="1.065107E-3"/>
    <n v="1.283408E-3"/>
    <n v="0"/>
    <n v="0"/>
    <n v="0"/>
    <n v="3.152335E-3"/>
    <n v="2.0371619999999999E-3"/>
    <n v="2.011484E-3"/>
    <n v="0"/>
    <n v="4.3406299999999999E-4"/>
    <n v="1.5546999999999999E-6"/>
    <n v="3.4183899999999999E-3"/>
    <n v="2.1710169999999999E-3"/>
    <n v="0"/>
    <n v="0"/>
    <n v="3.1538899999999999E-3"/>
    <n v="5.4555519999999998E-3"/>
    <n v="2.011484E-3"/>
    <n v="0"/>
    <n v="2.6050800000000001E-3"/>
    <n v="1.3226007E-2"/>
    <n v="111116.9782"/>
  </r>
  <r>
    <n v="423"/>
    <x v="8"/>
    <x v="8"/>
    <b v="1"/>
    <n v="22.567696349999999"/>
    <x v="4"/>
    <x v="0"/>
    <x v="8"/>
    <x v="2"/>
    <x v="4"/>
    <x v="0"/>
    <n v="38.387878790000002"/>
    <x v="7"/>
    <n v="1.545835E-3"/>
    <n v="1.7587659999999999E-3"/>
    <n v="0"/>
    <n v="0"/>
    <n v="0"/>
    <n v="6.3834319999999996E-3"/>
    <n v="3.3137459999999998E-3"/>
    <n v="2.103925E-3"/>
    <n v="0"/>
    <n v="1.043834E-3"/>
    <n v="6.2886700000000002E-5"/>
    <n v="0"/>
    <n v="3.350109E-3"/>
    <n v="0"/>
    <n v="0"/>
    <n v="6.4463189999999998E-3"/>
    <n v="3.3137459999999998E-3"/>
    <n v="2.103925E-3"/>
    <n v="0"/>
    <n v="4.3939440000000003E-3"/>
    <n v="1.6258148E-2"/>
    <n v="124122.3299"/>
  </r>
  <r>
    <n v="869"/>
    <x v="8"/>
    <x v="8"/>
    <b v="1"/>
    <n v="63.879871080000001"/>
    <x v="4"/>
    <x v="0"/>
    <x v="13"/>
    <x v="2"/>
    <x v="3"/>
    <x v="0"/>
    <n v="15.188888889999999"/>
    <x v="4"/>
    <n v="3.23035E-4"/>
    <n v="3.91099E-4"/>
    <n v="0"/>
    <n v="0"/>
    <n v="0"/>
    <n v="1.1812610000000001E-3"/>
    <n v="2.48846E-4"/>
    <n v="1.815182E-3"/>
    <n v="0"/>
    <n v="0"/>
    <n v="6.5995599999999995E-5"/>
    <n v="0"/>
    <n v="0"/>
    <n v="0"/>
    <n v="0"/>
    <n v="1.2472570000000001E-3"/>
    <n v="2.48846E-4"/>
    <n v="1.815182E-3"/>
    <n v="0"/>
    <n v="0"/>
    <n v="3.310679E-3"/>
    <n v="63879.871079999997"/>
  </r>
  <r>
    <n v="6095"/>
    <x v="8"/>
    <x v="8"/>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8"/>
    <x v="8"/>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8"/>
    <x v="8"/>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8"/>
    <x v="8"/>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8"/>
    <x v="8"/>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8"/>
    <x v="8"/>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8"/>
    <x v="8"/>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8"/>
    <x v="8"/>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8"/>
    <x v="8"/>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8"/>
    <x v="8"/>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8"/>
    <x v="8"/>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9"/>
    <x v="9"/>
    <b v="1"/>
    <n v="45.294103759999999"/>
    <x v="4"/>
    <x v="0"/>
    <x v="12"/>
    <x v="3"/>
    <x v="0"/>
    <x v="0"/>
    <n v="23.851388889999999"/>
    <x v="6"/>
    <n v="6.9468000000000004E-4"/>
    <n v="8.3215700000000004E-4"/>
    <n v="0"/>
    <n v="0"/>
    <n v="0"/>
    <n v="2.4311559999999999E-3"/>
    <n v="6.9848000000000002E-4"/>
    <n v="2.5565129999999998E-3"/>
    <n v="0"/>
    <n v="7.9936600000000003E-4"/>
    <n v="5.8814799999999998E-5"/>
    <n v="0"/>
    <n v="8.2812999999999995E-4"/>
    <n v="0"/>
    <n v="0"/>
    <n v="2.4899710000000001E-3"/>
    <n v="6.9848000000000002E-4"/>
    <n v="2.5565129999999998E-3"/>
    <n v="0"/>
    <n v="1.627496E-3"/>
    <n v="7.3724589999999996E-3"/>
    <n v="90588.207519999996"/>
  </r>
  <r>
    <n v="420"/>
    <x v="9"/>
    <x v="9"/>
    <b v="1"/>
    <n v="11.33339761"/>
    <x v="4"/>
    <x v="0"/>
    <x v="10"/>
    <x v="2"/>
    <x v="0"/>
    <x v="0"/>
    <n v="36.823611110000002"/>
    <x v="7"/>
    <n v="1.1121379999999999E-3"/>
    <n v="1.3372600000000001E-3"/>
    <n v="0"/>
    <n v="0"/>
    <n v="0"/>
    <n v="3.8673309999999999E-3"/>
    <n v="8.52592E-4"/>
    <n v="1.857182E-3"/>
    <n v="0"/>
    <n v="7.9232900000000004E-4"/>
    <n v="2.8358799999999998E-4"/>
    <n v="2.1914730000000002E-3"/>
    <n v="4.3957290000000001E-3"/>
    <n v="0"/>
    <n v="0"/>
    <n v="4.1509190000000003E-3"/>
    <n v="3.0440649999999999E-3"/>
    <n v="1.857182E-3"/>
    <n v="0"/>
    <n v="5.1880579999999997E-3"/>
    <n v="1.4240117E-2"/>
    <n v="113333.9761"/>
  </r>
  <r>
    <n v="421"/>
    <x v="9"/>
    <x v="9"/>
    <b v="1"/>
    <n v="5.291284675"/>
    <x v="4"/>
    <x v="0"/>
    <x v="7"/>
    <x v="2"/>
    <x v="0"/>
    <x v="0"/>
    <n v="36.459126980000001"/>
    <x v="7"/>
    <n v="1.1147380000000001E-3"/>
    <n v="1.352008E-3"/>
    <n v="0"/>
    <n v="0"/>
    <n v="0"/>
    <n v="3.700343E-3"/>
    <n v="2.0371619999999999E-3"/>
    <n v="2.011484E-3"/>
    <n v="0"/>
    <n v="4.3406299999999999E-4"/>
    <n v="5.1004300000000002E-5"/>
    <n v="3.4183899999999999E-3"/>
    <n v="2.1710169999999999E-3"/>
    <n v="0"/>
    <n v="0"/>
    <n v="3.7513469999999999E-3"/>
    <n v="5.4555519999999998E-3"/>
    <n v="2.011484E-3"/>
    <n v="0"/>
    <n v="2.6050800000000001E-3"/>
    <n v="1.3823363999999999E-2"/>
    <n v="111116.9782"/>
  </r>
  <r>
    <n v="423"/>
    <x v="9"/>
    <x v="9"/>
    <b v="1"/>
    <n v="22.567696349999999"/>
    <x v="4"/>
    <x v="0"/>
    <x v="8"/>
    <x v="2"/>
    <x v="4"/>
    <x v="0"/>
    <n v="34.986868690000001"/>
    <x v="7"/>
    <n v="1.3722300000000001E-3"/>
    <n v="1.583657E-3"/>
    <n v="0"/>
    <n v="0"/>
    <n v="0"/>
    <n v="4.8771450000000003E-3"/>
    <n v="3.3137459999999998E-3"/>
    <n v="2.103925E-3"/>
    <n v="0"/>
    <n v="1.043834E-3"/>
    <n v="1.28768E-4"/>
    <n v="0"/>
    <n v="3.350109E-3"/>
    <n v="0"/>
    <n v="0"/>
    <n v="5.0059129999999999E-3"/>
    <n v="3.3137459999999998E-3"/>
    <n v="2.103925E-3"/>
    <n v="0"/>
    <n v="4.3939440000000003E-3"/>
    <n v="1.4817743E-2"/>
    <n v="124122.3299"/>
  </r>
  <r>
    <n v="869"/>
    <x v="9"/>
    <x v="9"/>
    <b v="1"/>
    <n v="63.879871080000001"/>
    <x v="4"/>
    <x v="0"/>
    <x v="13"/>
    <x v="2"/>
    <x v="3"/>
    <x v="0"/>
    <n v="16.613888889999998"/>
    <x v="4"/>
    <n v="3.5082100000000002E-4"/>
    <n v="4.26816E-4"/>
    <n v="0"/>
    <n v="0"/>
    <n v="0"/>
    <n v="1.46704E-3"/>
    <n v="2.48846E-4"/>
    <n v="1.815182E-3"/>
    <n v="0"/>
    <n v="0"/>
    <n v="9.0819699999999994E-5"/>
    <n v="0"/>
    <n v="0"/>
    <n v="0"/>
    <n v="0"/>
    <n v="1.5578600000000001E-3"/>
    <n v="2.48846E-4"/>
    <n v="1.815182E-3"/>
    <n v="0"/>
    <n v="0"/>
    <n v="3.621282E-3"/>
    <n v="63879.871079999997"/>
  </r>
  <r>
    <n v="6095"/>
    <x v="9"/>
    <x v="9"/>
    <b v="1"/>
    <n v="0.80023063000000005"/>
    <x v="4"/>
    <x v="0"/>
    <x v="11"/>
    <x v="2"/>
    <x v="2"/>
    <x v="0"/>
    <n v="10.940079369999999"/>
    <x v="4"/>
    <n v="5.4693299999999999E-4"/>
    <n v="6.1565600000000002E-4"/>
    <n v="0"/>
    <n v="0"/>
    <n v="0"/>
    <n v="2.4144069999999999E-3"/>
    <n v="1.0752940000000001E-3"/>
    <n v="1.5983589999999999E-3"/>
    <n v="0"/>
    <n v="0"/>
    <n v="1.3951299999999999E-4"/>
    <n v="0"/>
    <n v="0"/>
    <n v="0"/>
    <n v="0"/>
    <n v="2.5539199999999999E-3"/>
    <n v="1.0752940000000001E-3"/>
    <n v="1.5983589999999999E-3"/>
    <n v="0"/>
    <n v="0"/>
    <n v="5.2275810000000002E-3"/>
    <n v="140040.3602"/>
  </r>
  <r>
    <n v="6098"/>
    <x v="9"/>
    <x v="9"/>
    <b v="1"/>
    <n v="1.9489976870000001"/>
    <x v="4"/>
    <x v="0"/>
    <x v="4"/>
    <x v="2"/>
    <x v="0"/>
    <x v="0"/>
    <n v="13.28497778"/>
    <x v="4"/>
    <n v="1.0666849999999999E-3"/>
    <n v="1.3124670000000001E-3"/>
    <n v="0"/>
    <n v="0"/>
    <n v="0"/>
    <n v="5.758254E-3"/>
    <n v="1.3099159999999999E-3"/>
    <n v="3.9071360000000003E-3"/>
    <n v="0"/>
    <n v="0"/>
    <n v="6.8238999999999995E-5"/>
    <n v="0"/>
    <n v="0"/>
    <n v="0"/>
    <n v="0"/>
    <n v="5.8264930000000003E-3"/>
    <n v="1.3099159999999999E-3"/>
    <n v="3.9071360000000003E-3"/>
    <n v="0"/>
    <n v="0"/>
    <n v="1.1043562999999999E-2"/>
    <n v="243624.71090000001"/>
  </r>
  <r>
    <n v="6099"/>
    <x v="9"/>
    <x v="9"/>
    <b v="1"/>
    <n v="2.490672708"/>
    <x v="4"/>
    <x v="0"/>
    <x v="1"/>
    <x v="2"/>
    <x v="0"/>
    <x v="0"/>
    <n v="14.3218599"/>
    <x v="4"/>
    <n v="5.69017E-4"/>
    <n v="6.6331400000000003E-4"/>
    <n v="0"/>
    <n v="0"/>
    <n v="0"/>
    <n v="3.0493899999999999E-3"/>
    <n v="6.1604900000000002E-4"/>
    <n v="1.859077E-3"/>
    <n v="0"/>
    <n v="0"/>
    <n v="7.4385699999999995E-5"/>
    <n v="0"/>
    <n v="0"/>
    <n v="0"/>
    <n v="0"/>
    <n v="3.123776E-3"/>
    <n v="6.1604900000000002E-4"/>
    <n v="1.859077E-3"/>
    <n v="0"/>
    <n v="0"/>
    <n v="5.5988770000000004E-3"/>
    <n v="114570.9445"/>
  </r>
  <r>
    <n v="6101"/>
    <x v="9"/>
    <x v="9"/>
    <b v="1"/>
    <n v="0.60833183300000004"/>
    <x v="4"/>
    <x v="0"/>
    <x v="9"/>
    <x v="2"/>
    <x v="0"/>
    <x v="0"/>
    <n v="11.83209259"/>
    <x v="4"/>
    <n v="7.2647599999999999E-4"/>
    <n v="8.76548E-4"/>
    <n v="0"/>
    <n v="0"/>
    <n v="0"/>
    <n v="3.227153E-3"/>
    <n v="1.4007900000000001E-3"/>
    <n v="2.7117249999999999E-3"/>
    <n v="0"/>
    <n v="0"/>
    <n v="2.8339300000000002E-5"/>
    <n v="0"/>
    <n v="0"/>
    <n v="0"/>
    <n v="0"/>
    <n v="3.2554929999999999E-3"/>
    <n v="1.4007900000000001E-3"/>
    <n v="2.7117249999999999E-3"/>
    <n v="0"/>
    <n v="0"/>
    <n v="7.3680129999999996E-3"/>
    <n v="182499.55"/>
  </r>
  <r>
    <n v="6103"/>
    <x v="9"/>
    <x v="9"/>
    <b v="1"/>
    <n v="2.4894111959999998"/>
    <x v="4"/>
    <x v="0"/>
    <x v="2"/>
    <x v="2"/>
    <x v="0"/>
    <x v="0"/>
    <n v="14.55990879"/>
    <x v="4"/>
    <n v="8.2510400000000001E-4"/>
    <n v="9.8090099999999995E-4"/>
    <n v="0"/>
    <n v="0"/>
    <n v="0"/>
    <n v="4.7446140000000003E-3"/>
    <n v="8.0440299999999998E-4"/>
    <n v="2.611997E-3"/>
    <n v="0"/>
    <n v="0"/>
    <n v="1.2519500000000001E-4"/>
    <n v="0"/>
    <n v="0"/>
    <n v="0"/>
    <n v="0"/>
    <n v="4.8698090000000001E-3"/>
    <n v="8.0440299999999998E-4"/>
    <n v="2.611997E-3"/>
    <n v="0"/>
    <n v="0"/>
    <n v="8.2862330000000005E-3"/>
    <n v="166790.55009999999"/>
  </r>
  <r>
    <n v="6104"/>
    <x v="9"/>
    <x v="9"/>
    <b v="1"/>
    <n v="2.1820552790000001"/>
    <x v="4"/>
    <x v="0"/>
    <x v="5"/>
    <x v="2"/>
    <x v="0"/>
    <x v="0"/>
    <n v="10.23"/>
    <x v="4"/>
    <n v="5.2309000000000003E-4"/>
    <n v="6.7637600000000002E-4"/>
    <n v="0"/>
    <n v="0"/>
    <n v="0"/>
    <n v="3.0763700000000001E-3"/>
    <n v="5.2926999999999998E-4"/>
    <n v="2.02331E-3"/>
    <n v="0"/>
    <n v="0"/>
    <n v="8.3596200000000004E-5"/>
    <n v="0"/>
    <n v="0"/>
    <n v="0"/>
    <n v="0"/>
    <n v="3.1599660000000002E-3"/>
    <n v="5.2926999999999998E-4"/>
    <n v="2.02331E-3"/>
    <n v="0"/>
    <n v="0"/>
    <n v="5.7125459999999998E-3"/>
    <n v="163654.1459"/>
  </r>
  <r>
    <n v="9131"/>
    <x v="9"/>
    <x v="9"/>
    <b v="1"/>
    <n v="1.374182652"/>
    <x v="4"/>
    <x v="0"/>
    <x v="3"/>
    <x v="2"/>
    <x v="0"/>
    <x v="0"/>
    <n v="36.358955940000001"/>
    <x v="7"/>
    <n v="8.0646099999999996E-4"/>
    <n v="9.6384499999999996E-4"/>
    <n v="0"/>
    <n v="0"/>
    <n v="0"/>
    <n v="2.263517E-3"/>
    <n v="1.9530070000000001E-3"/>
    <n v="1.1065949999999999E-3"/>
    <n v="0"/>
    <n v="4.6791399999999999E-4"/>
    <n v="1.8964E-5"/>
    <n v="1.1915420000000001E-3"/>
    <n v="2.88653E-3"/>
    <n v="0"/>
    <n v="0"/>
    <n v="2.2824809999999998E-3"/>
    <n v="3.1445499999999999E-3"/>
    <n v="1.1065949999999999E-3"/>
    <n v="0"/>
    <n v="3.3544429999999999E-3"/>
    <n v="9.8880559999999992E-3"/>
    <n v="79702.593810000006"/>
  </r>
  <r>
    <n v="9133"/>
    <x v="9"/>
    <x v="9"/>
    <b v="1"/>
    <n v="0.98347234400000005"/>
    <x v="4"/>
    <x v="0"/>
    <x v="0"/>
    <x v="2"/>
    <x v="4"/>
    <x v="0"/>
    <n v="27.986666670000002"/>
    <x v="7"/>
    <n v="2.8037400000000001E-4"/>
    <n v="3.4169799999999998E-4"/>
    <n v="0"/>
    <n v="0"/>
    <n v="0"/>
    <n v="1.00774E-3"/>
    <n v="7.1723499999999999E-4"/>
    <n v="4.82137E-4"/>
    <n v="0"/>
    <n v="1.2460100000000001E-4"/>
    <n v="9.7363300000000003E-5"/>
    <n v="1.74415E-4"/>
    <n v="6.8356600000000003E-4"/>
    <n v="0"/>
    <n v="0"/>
    <n v="1.1051030000000001E-3"/>
    <n v="8.9165000000000002E-4"/>
    <n v="4.82137E-4"/>
    <n v="0"/>
    <n v="8.0816600000000003E-4"/>
    <n v="3.2870659999999999E-3"/>
    <n v="34421.532030000002"/>
  </r>
  <r>
    <n v="11585"/>
    <x v="9"/>
    <x v="9"/>
    <b v="1"/>
    <n v="1.4211164510000001"/>
    <x v="4"/>
    <x v="0"/>
    <x v="6"/>
    <x v="2"/>
    <x v="0"/>
    <x v="0"/>
    <n v="28.941265430000001"/>
    <x v="7"/>
    <n v="1.0887939999999999E-3"/>
    <n v="1.2743570000000001E-3"/>
    <n v="0"/>
    <n v="0"/>
    <n v="0"/>
    <n v="3.917467E-3"/>
    <n v="1.679671E-3"/>
    <n v="2.0348639999999999E-3"/>
    <n v="0"/>
    <n v="5.9026399999999996E-4"/>
    <n v="3.4963000000000003E-4"/>
    <n v="3.4654500000000002E-4"/>
    <n v="3.7119480000000001E-3"/>
    <n v="0"/>
    <n v="0"/>
    <n v="4.2670970000000001E-3"/>
    <n v="2.026216E-3"/>
    <n v="2.0348639999999999E-3"/>
    <n v="0"/>
    <n v="4.3022119999999997E-3"/>
    <n v="1.2630389000000001E-2"/>
    <n v="127900.4806"/>
  </r>
  <r>
    <n v="26621"/>
    <x v="9"/>
    <x v="9"/>
    <b v="1"/>
    <n v="4.2096490000000002E-3"/>
    <x v="4"/>
    <x v="0"/>
    <x v="14"/>
    <x v="2"/>
    <x v="0"/>
    <x v="0"/>
    <n v="9.3965138889999995"/>
    <x v="4"/>
    <n v="9.3600300000000006E-6"/>
    <n v="1.28674E-5"/>
    <n v="0"/>
    <n v="0"/>
    <n v="0"/>
    <n v="5.4428800000000003E-5"/>
    <n v="1.11167E-5"/>
    <n v="4.2431100000000001E-5"/>
    <n v="0"/>
    <n v="0"/>
    <n v="0"/>
    <n v="0"/>
    <n v="0"/>
    <n v="0"/>
    <n v="0"/>
    <n v="5.4428800000000003E-5"/>
    <n v="1.11167E-5"/>
    <n v="4.2431100000000001E-5"/>
    <n v="0"/>
    <n v="0"/>
    <n v="1.07977E-4"/>
    <n v="3367.7194089999998"/>
  </r>
  <r>
    <n v="44082"/>
    <x v="9"/>
    <x v="9"/>
    <b v="1"/>
    <n v="2.3207233000000001E-2"/>
    <x v="4"/>
    <x v="0"/>
    <x v="15"/>
    <x v="2"/>
    <x v="0"/>
    <x v="0"/>
    <n v="20.864583329999999"/>
    <x v="7"/>
    <n v="7.5973800000000001E-5"/>
    <n v="9.8098700000000003E-5"/>
    <n v="0"/>
    <n v="0"/>
    <n v="0"/>
    <n v="3.3725299999999998E-4"/>
    <n v="9.2862500000000001E-5"/>
    <n v="1.7079199999999999E-4"/>
    <n v="0"/>
    <n v="2.18588E-4"/>
    <n v="0"/>
    <n v="6.5990800000000004E-6"/>
    <n v="0"/>
    <n v="0"/>
    <n v="0"/>
    <n v="3.3725299999999998E-4"/>
    <n v="9.9461600000000003E-5"/>
    <n v="1.7079199999999999E-4"/>
    <n v="0"/>
    <n v="2.18588E-4"/>
    <n v="8.26095E-4"/>
    <n v="11603.61634"/>
  </r>
  <r>
    <n v="419"/>
    <x v="10"/>
    <x v="10"/>
    <b v="1"/>
    <n v="45.294103759999999"/>
    <x v="4"/>
    <x v="0"/>
    <x v="12"/>
    <x v="3"/>
    <x v="0"/>
    <x v="0"/>
    <n v="23.829166669999999"/>
    <x v="6"/>
    <n v="6.9561999999999998E-4"/>
    <n v="8.3312700000000002E-4"/>
    <n v="0"/>
    <n v="0"/>
    <n v="0"/>
    <n v="2.4590609999999998E-3"/>
    <n v="6.9848000000000002E-4"/>
    <n v="2.5565129999999998E-3"/>
    <n v="0"/>
    <n v="7.9936600000000003E-4"/>
    <n v="2.36118E-5"/>
    <n v="0"/>
    <n v="8.2812999999999995E-4"/>
    <n v="0"/>
    <n v="0"/>
    <n v="2.482672E-3"/>
    <n v="6.9848000000000002E-4"/>
    <n v="2.5565129999999998E-3"/>
    <n v="0"/>
    <n v="1.627496E-3"/>
    <n v="7.3655910000000003E-3"/>
    <n v="90588.207519999996"/>
  </r>
  <r>
    <n v="420"/>
    <x v="10"/>
    <x v="10"/>
    <b v="1"/>
    <n v="11.33339761"/>
    <x v="4"/>
    <x v="0"/>
    <x v="10"/>
    <x v="2"/>
    <x v="0"/>
    <x v="0"/>
    <n v="36.764444439999998"/>
    <x v="7"/>
    <n v="1.114978E-3"/>
    <n v="1.340457E-3"/>
    <n v="0"/>
    <n v="0"/>
    <n v="0"/>
    <n v="3.9575629999999999E-3"/>
    <n v="8.52592E-4"/>
    <n v="1.857182E-3"/>
    <n v="0"/>
    <n v="7.9232900000000004E-4"/>
    <n v="1.7047500000000001E-4"/>
    <n v="2.1914730000000002E-3"/>
    <n v="4.3957290000000001E-3"/>
    <n v="0"/>
    <n v="0"/>
    <n v="4.128039E-3"/>
    <n v="3.0440649999999999E-3"/>
    <n v="1.857182E-3"/>
    <n v="0"/>
    <n v="5.1880579999999997E-3"/>
    <n v="1.4217235999999999E-2"/>
    <n v="113333.9761"/>
  </r>
  <r>
    <n v="421"/>
    <x v="10"/>
    <x v="10"/>
    <b v="1"/>
    <n v="5.291284675"/>
    <x v="4"/>
    <x v="0"/>
    <x v="7"/>
    <x v="2"/>
    <x v="0"/>
    <x v="0"/>
    <n v="36.432936509999998"/>
    <x v="7"/>
    <n v="1.1162170000000001E-3"/>
    <n v="1.3533810000000001E-3"/>
    <n v="0"/>
    <n v="0"/>
    <n v="0"/>
    <n v="3.7391600000000001E-3"/>
    <n v="2.0371619999999999E-3"/>
    <n v="2.011484E-3"/>
    <n v="0"/>
    <n v="4.3406299999999999E-4"/>
    <n v="2.20667E-6"/>
    <n v="3.4183899999999999E-3"/>
    <n v="2.1710169999999999E-3"/>
    <n v="0"/>
    <n v="0"/>
    <n v="3.7413669999999998E-3"/>
    <n v="5.4555519999999998E-3"/>
    <n v="2.011484E-3"/>
    <n v="0"/>
    <n v="2.6050800000000001E-3"/>
    <n v="1.3813433999999999E-2"/>
    <n v="111116.9782"/>
  </r>
  <r>
    <n v="423"/>
    <x v="10"/>
    <x v="10"/>
    <b v="1"/>
    <n v="22.567696349999999"/>
    <x v="4"/>
    <x v="0"/>
    <x v="8"/>
    <x v="2"/>
    <x v="4"/>
    <x v="0"/>
    <n v="34.963636360000002"/>
    <x v="7"/>
    <n v="1.3739500000000001E-3"/>
    <n v="1.5850580000000001E-3"/>
    <n v="0"/>
    <n v="0"/>
    <n v="0"/>
    <n v="4.9162889999999999E-3"/>
    <n v="3.3137459999999998E-3"/>
    <n v="2.103925E-3"/>
    <n v="0"/>
    <n v="1.043834E-3"/>
    <n v="7.9571000000000001E-5"/>
    <n v="0"/>
    <n v="3.350109E-3"/>
    <n v="0"/>
    <n v="0"/>
    <n v="4.9958600000000004E-3"/>
    <n v="3.3137459999999998E-3"/>
    <n v="2.103925E-3"/>
    <n v="0"/>
    <n v="4.3939440000000003E-3"/>
    <n v="1.4807903000000001E-2"/>
    <n v="124122.3299"/>
  </r>
  <r>
    <n v="869"/>
    <x v="10"/>
    <x v="10"/>
    <b v="1"/>
    <n v="63.879871080000001"/>
    <x v="4"/>
    <x v="0"/>
    <x v="13"/>
    <x v="2"/>
    <x v="3"/>
    <x v="0"/>
    <n v="16.58888889"/>
    <x v="4"/>
    <n v="3.51415E-4"/>
    <n v="4.2760600000000003E-4"/>
    <n v="0"/>
    <n v="0"/>
    <n v="0"/>
    <n v="1.4894419999999999E-3"/>
    <n v="2.48846E-4"/>
    <n v="1.815182E-3"/>
    <n v="0"/>
    <n v="0"/>
    <n v="6.2362799999999999E-5"/>
    <n v="0"/>
    <n v="0"/>
    <n v="0"/>
    <n v="0"/>
    <n v="1.5518050000000001E-3"/>
    <n v="2.48846E-4"/>
    <n v="1.815182E-3"/>
    <n v="0"/>
    <n v="0"/>
    <n v="3.6158330000000002E-3"/>
    <n v="63879.871079999997"/>
  </r>
  <r>
    <n v="6095"/>
    <x v="10"/>
    <x v="10"/>
    <b v="1"/>
    <n v="0.80023063000000005"/>
    <x v="4"/>
    <x v="0"/>
    <x v="11"/>
    <x v="2"/>
    <x v="2"/>
    <x v="0"/>
    <n v="10.88169841"/>
    <x v="4"/>
    <n v="5.5292700000000004E-4"/>
    <n v="6.1963399999999998E-4"/>
    <n v="0"/>
    <n v="0"/>
    <n v="0"/>
    <n v="2.525986E-3"/>
    <n v="1.0752940000000001E-3"/>
    <n v="1.5983589999999999E-3"/>
    <n v="0"/>
    <n v="0"/>
    <n v="3.7923600000000001E-8"/>
    <n v="0"/>
    <n v="0"/>
    <n v="0"/>
    <n v="0"/>
    <n v="2.526024E-3"/>
    <n v="1.0752940000000001E-3"/>
    <n v="1.5983589999999999E-3"/>
    <n v="0"/>
    <n v="0"/>
    <n v="5.1996840000000004E-3"/>
    <n v="140040.3602"/>
  </r>
  <r>
    <n v="6098"/>
    <x v="10"/>
    <x v="10"/>
    <b v="1"/>
    <n v="1.9489976870000001"/>
    <x v="4"/>
    <x v="0"/>
    <x v="4"/>
    <x v="2"/>
    <x v="0"/>
    <x v="0"/>
    <n v="13.268777780000001"/>
    <x v="4"/>
    <n v="1.066773E-3"/>
    <n v="1.314141E-3"/>
    <n v="0"/>
    <n v="0"/>
    <n v="0"/>
    <n v="5.8074099999999998E-3"/>
    <n v="1.3099159999999999E-3"/>
    <n v="3.9071360000000003E-3"/>
    <n v="0"/>
    <n v="0"/>
    <n v="5.6157700000000001E-6"/>
    <n v="0"/>
    <n v="0"/>
    <n v="0"/>
    <n v="0"/>
    <n v="5.8130259999999998E-3"/>
    <n v="1.3099159999999999E-3"/>
    <n v="3.9071360000000003E-3"/>
    <n v="0"/>
    <n v="0"/>
    <n v="1.1030096E-2"/>
    <n v="243624.71090000001"/>
  </r>
  <r>
    <n v="6099"/>
    <x v="10"/>
    <x v="10"/>
    <b v="1"/>
    <n v="2.490672708"/>
    <x v="4"/>
    <x v="0"/>
    <x v="1"/>
    <x v="2"/>
    <x v="0"/>
    <x v="0"/>
    <n v="14.285809179999999"/>
    <x v="4"/>
    <n v="5.7142399999999996E-4"/>
    <n v="6.6532600000000005E-4"/>
    <n v="0"/>
    <n v="0"/>
    <n v="0"/>
    <n v="3.105834E-3"/>
    <n v="6.1604900000000002E-4"/>
    <n v="1.859077E-3"/>
    <n v="0"/>
    <n v="0"/>
    <n v="3.8243400000000002E-6"/>
    <n v="0"/>
    <n v="0"/>
    <n v="0"/>
    <n v="0"/>
    <n v="3.1096589999999999E-3"/>
    <n v="6.1604900000000002E-4"/>
    <n v="1.859077E-3"/>
    <n v="0"/>
    <n v="0"/>
    <n v="5.5847839999999998E-3"/>
    <n v="114570.9445"/>
  </r>
  <r>
    <n v="6101"/>
    <x v="10"/>
    <x v="10"/>
    <b v="1"/>
    <n v="0.60833183300000004"/>
    <x v="4"/>
    <x v="0"/>
    <x v="9"/>
    <x v="2"/>
    <x v="0"/>
    <x v="0"/>
    <n v="11.823212959999999"/>
    <x v="4"/>
    <n v="7.2687200000000004E-4"/>
    <n v="8.7725599999999998E-4"/>
    <n v="0"/>
    <n v="0"/>
    <n v="0"/>
    <n v="3.2477320000000001E-3"/>
    <n v="1.4007900000000001E-3"/>
    <n v="2.7117249999999999E-3"/>
    <n v="0"/>
    <n v="0"/>
    <n v="2.2371600000000001E-6"/>
    <n v="0"/>
    <n v="0"/>
    <n v="0"/>
    <n v="0"/>
    <n v="3.2499690000000001E-3"/>
    <n v="1.4007900000000001E-3"/>
    <n v="2.7117249999999999E-3"/>
    <n v="0"/>
    <n v="0"/>
    <n v="7.3624839999999999E-3"/>
    <n v="182499.55"/>
  </r>
  <r>
    <n v="6103"/>
    <x v="10"/>
    <x v="10"/>
    <b v="1"/>
    <n v="2.4894111959999998"/>
    <x v="4"/>
    <x v="0"/>
    <x v="2"/>
    <x v="2"/>
    <x v="0"/>
    <x v="0"/>
    <n v="14.51786899"/>
    <x v="4"/>
    <n v="8.2756699999999997E-4"/>
    <n v="9.8431499999999993E-4"/>
    <n v="0"/>
    <n v="0"/>
    <n v="0"/>
    <n v="4.8403860000000003E-3"/>
    <n v="8.0440299999999998E-4"/>
    <n v="2.611997E-3"/>
    <n v="0"/>
    <n v="0"/>
    <n v="5.4976499999999998E-6"/>
    <n v="0"/>
    <n v="0"/>
    <n v="0"/>
    <n v="0"/>
    <n v="4.845884E-3"/>
    <n v="8.0440299999999998E-4"/>
    <n v="2.611997E-3"/>
    <n v="0"/>
    <n v="0"/>
    <n v="8.2623079999999995E-3"/>
    <n v="166790.55009999999"/>
  </r>
  <r>
    <n v="6104"/>
    <x v="10"/>
    <x v="10"/>
    <b v="1"/>
    <n v="2.1820552790000001"/>
    <x v="4"/>
    <x v="0"/>
    <x v="5"/>
    <x v="2"/>
    <x v="0"/>
    <x v="0"/>
    <n v="10.20203704"/>
    <x v="4"/>
    <n v="5.26641E-4"/>
    <n v="6.7869899999999995E-4"/>
    <n v="0"/>
    <n v="0"/>
    <n v="0"/>
    <n v="3.1406699999999999E-3"/>
    <n v="5.2926999999999998E-4"/>
    <n v="2.02331E-3"/>
    <n v="0"/>
    <n v="0"/>
    <n v="3.7020599999999998E-6"/>
    <n v="0"/>
    <n v="0"/>
    <n v="0"/>
    <n v="0"/>
    <n v="3.1443719999999999E-3"/>
    <n v="5.2926999999999998E-4"/>
    <n v="2.02331E-3"/>
    <n v="0"/>
    <n v="0"/>
    <n v="5.6969309999999997E-3"/>
    <n v="163654.1459"/>
  </r>
  <r>
    <n v="9131"/>
    <x v="10"/>
    <x v="10"/>
    <b v="1"/>
    <n v="1.374182652"/>
    <x v="4"/>
    <x v="0"/>
    <x v="3"/>
    <x v="2"/>
    <x v="0"/>
    <x v="0"/>
    <n v="36.355986590000001"/>
    <x v="7"/>
    <n v="8.0650600000000002E-4"/>
    <n v="9.6396100000000005E-4"/>
    <n v="0"/>
    <n v="0"/>
    <n v="0"/>
    <n v="2.26676E-3"/>
    <n v="1.9530070000000001E-3"/>
    <n v="1.1065949999999999E-3"/>
    <n v="0"/>
    <n v="4.6791399999999999E-4"/>
    <n v="1.49133E-5"/>
    <n v="1.1915420000000001E-3"/>
    <n v="2.88653E-3"/>
    <n v="0"/>
    <n v="0"/>
    <n v="2.281674E-3"/>
    <n v="3.1445499999999999E-3"/>
    <n v="1.1065949999999999E-3"/>
    <n v="0"/>
    <n v="3.3544429999999999E-3"/>
    <n v="9.8872479999999995E-3"/>
    <n v="79702.593810000006"/>
  </r>
  <r>
    <n v="9133"/>
    <x v="10"/>
    <x v="10"/>
    <b v="1"/>
    <n v="0.98347234400000005"/>
    <x v="4"/>
    <x v="0"/>
    <x v="0"/>
    <x v="2"/>
    <x v="4"/>
    <x v="0"/>
    <n v="27.828412700000001"/>
    <x v="7"/>
    <n v="2.8426599999999998E-4"/>
    <n v="3.4420099999999998E-4"/>
    <n v="0"/>
    <n v="0"/>
    <n v="0"/>
    <n v="1.0792919999999999E-3"/>
    <n v="7.1723499999999999E-4"/>
    <n v="4.82137E-4"/>
    <n v="0"/>
    <n v="1.2460100000000001E-4"/>
    <n v="7.2241799999999997E-6"/>
    <n v="1.74415E-4"/>
    <n v="6.8356600000000003E-4"/>
    <n v="0"/>
    <n v="0"/>
    <n v="1.086516E-3"/>
    <n v="8.9165000000000002E-4"/>
    <n v="4.82137E-4"/>
    <n v="0"/>
    <n v="8.0816600000000003E-4"/>
    <n v="3.2684789999999999E-3"/>
    <n v="34421.532030000002"/>
  </r>
  <r>
    <n v="11585"/>
    <x v="10"/>
    <x v="10"/>
    <b v="1"/>
    <n v="1.4211164510000001"/>
    <x v="4"/>
    <x v="0"/>
    <x v="6"/>
    <x v="2"/>
    <x v="0"/>
    <x v="0"/>
    <n v="28.854969140000001"/>
    <x v="7"/>
    <n v="1.0968359999999999E-3"/>
    <n v="1.2796859999999999E-3"/>
    <n v="0"/>
    <n v="0"/>
    <n v="0"/>
    <n v="4.0673300000000001E-3"/>
    <n v="1.679671E-3"/>
    <n v="2.0348639999999999E-3"/>
    <n v="0"/>
    <n v="5.9026399999999996E-4"/>
    <n v="1.6212E-4"/>
    <n v="3.4654500000000002E-4"/>
    <n v="3.7119480000000001E-3"/>
    <n v="0"/>
    <n v="0"/>
    <n v="4.22945E-3"/>
    <n v="2.026216E-3"/>
    <n v="2.0348639999999999E-3"/>
    <n v="0"/>
    <n v="4.3022119999999997E-3"/>
    <n v="1.2592729E-2"/>
    <n v="127900.4806"/>
  </r>
  <r>
    <n v="26621"/>
    <x v="10"/>
    <x v="10"/>
    <b v="1"/>
    <n v="4.2096490000000002E-3"/>
    <x v="4"/>
    <x v="0"/>
    <x v="14"/>
    <x v="2"/>
    <x v="0"/>
    <x v="0"/>
    <n v="9.3965138889999995"/>
    <x v="4"/>
    <n v="9.3600300000000006E-6"/>
    <n v="1.28674E-5"/>
    <n v="0"/>
    <n v="0"/>
    <n v="0"/>
    <n v="5.4428800000000003E-5"/>
    <n v="1.11167E-5"/>
    <n v="4.2431100000000001E-5"/>
    <n v="0"/>
    <n v="0"/>
    <n v="0"/>
    <n v="0"/>
    <n v="0"/>
    <n v="0"/>
    <n v="0"/>
    <n v="5.4428800000000003E-5"/>
    <n v="1.11167E-5"/>
    <n v="4.2431100000000001E-5"/>
    <n v="0"/>
    <n v="0"/>
    <n v="1.07977E-4"/>
    <n v="3367.7194089999998"/>
  </r>
  <r>
    <n v="44082"/>
    <x v="10"/>
    <x v="10"/>
    <b v="1"/>
    <n v="2.3207233000000001E-2"/>
    <x v="4"/>
    <x v="0"/>
    <x v="15"/>
    <x v="2"/>
    <x v="0"/>
    <x v="0"/>
    <n v="20.864583329999999"/>
    <x v="7"/>
    <n v="7.5973800000000001E-5"/>
    <n v="9.8098700000000003E-5"/>
    <n v="0"/>
    <n v="0"/>
    <n v="0"/>
    <n v="3.3725299999999998E-4"/>
    <n v="9.2862500000000001E-5"/>
    <n v="1.7079199999999999E-4"/>
    <n v="0"/>
    <n v="2.18588E-4"/>
    <n v="0"/>
    <n v="6.5990800000000004E-6"/>
    <n v="0"/>
    <n v="0"/>
    <n v="0"/>
    <n v="3.3725299999999998E-4"/>
    <n v="9.9461600000000003E-5"/>
    <n v="1.7079199999999999E-4"/>
    <n v="0"/>
    <n v="2.18588E-4"/>
    <n v="8.26095E-4"/>
    <n v="11603.61634"/>
  </r>
  <r>
    <n v="419"/>
    <x v="11"/>
    <x v="11"/>
    <b v="1"/>
    <n v="45.294103759999999"/>
    <x v="4"/>
    <x v="0"/>
    <x v="12"/>
    <x v="3"/>
    <x v="0"/>
    <x v="0"/>
    <n v="24.181944439999999"/>
    <x v="6"/>
    <n v="6.8925300000000002E-4"/>
    <n v="8.4041499999999996E-4"/>
    <n v="0"/>
    <n v="0"/>
    <n v="0"/>
    <n v="2.4590609999999998E-3"/>
    <n v="6.9848000000000002E-4"/>
    <n v="2.5565129999999998E-3"/>
    <n v="0"/>
    <n v="7.9936600000000003E-4"/>
    <n v="1.3308499999999999E-4"/>
    <n v="0"/>
    <n v="8.2812999999999995E-4"/>
    <n v="0"/>
    <n v="0"/>
    <n v="2.5921450000000001E-3"/>
    <n v="6.9848000000000002E-4"/>
    <n v="2.5565129999999998E-3"/>
    <n v="0"/>
    <n v="1.627496E-3"/>
    <n v="7.474634E-3"/>
    <n v="90588.207519999996"/>
  </r>
  <r>
    <n v="420"/>
    <x v="11"/>
    <x v="11"/>
    <b v="1"/>
    <n v="11.33339761"/>
    <x v="4"/>
    <x v="0"/>
    <x v="10"/>
    <x v="2"/>
    <x v="0"/>
    <x v="0"/>
    <n v="41.19722222"/>
    <x v="7"/>
    <n v="1.2254340000000001E-3"/>
    <n v="1.4863840000000001E-3"/>
    <n v="0"/>
    <n v="0"/>
    <n v="0"/>
    <n v="4.5571810000000004E-3"/>
    <n v="8.52592E-4"/>
    <n v="1.857182E-3"/>
    <n v="0"/>
    <n v="7.9232900000000004E-4"/>
    <n v="1.284957E-3"/>
    <n v="2.1914730000000002E-3"/>
    <n v="4.3957290000000001E-3"/>
    <n v="0"/>
    <n v="0"/>
    <n v="5.8421380000000002E-3"/>
    <n v="3.0440649999999999E-3"/>
    <n v="1.857182E-3"/>
    <n v="0"/>
    <n v="5.1880579999999997E-3"/>
    <n v="1.5931443E-2"/>
    <n v="113333.9761"/>
  </r>
  <r>
    <n v="421"/>
    <x v="11"/>
    <x v="11"/>
    <b v="1"/>
    <n v="5.291284675"/>
    <x v="4"/>
    <x v="0"/>
    <x v="7"/>
    <x v="2"/>
    <x v="0"/>
    <x v="0"/>
    <n v="36.873015870000003"/>
    <x v="7"/>
    <n v="1.117683E-3"/>
    <n v="1.3693469999999999E-3"/>
    <n v="0"/>
    <n v="0"/>
    <n v="0"/>
    <n v="3.8312889999999999E-3"/>
    <n v="2.0371619999999999E-3"/>
    <n v="2.011484E-3"/>
    <n v="0"/>
    <n v="4.3406299999999999E-4"/>
    <n v="7.7033000000000006E-5"/>
    <n v="3.4183899999999999E-3"/>
    <n v="2.1710169999999999E-3"/>
    <n v="0"/>
    <n v="0"/>
    <n v="3.9083219999999997E-3"/>
    <n v="5.4555519999999998E-3"/>
    <n v="2.011484E-3"/>
    <n v="0"/>
    <n v="2.6050800000000001E-3"/>
    <n v="1.3980288E-2"/>
    <n v="111116.9782"/>
  </r>
  <r>
    <n v="423"/>
    <x v="11"/>
    <x v="11"/>
    <b v="1"/>
    <n v="22.567696349999999"/>
    <x v="4"/>
    <x v="0"/>
    <x v="8"/>
    <x v="2"/>
    <x v="4"/>
    <x v="0"/>
    <n v="37.89040404"/>
    <x v="7"/>
    <n v="1.436119E-3"/>
    <n v="1.681826E-3"/>
    <n v="0"/>
    <n v="0"/>
    <n v="0"/>
    <n v="5.182809E-3"/>
    <n v="3.3137459999999998E-3"/>
    <n v="2.103925E-3"/>
    <n v="0"/>
    <n v="1.043834E-3"/>
    <n v="1.053032E-3"/>
    <n v="0"/>
    <n v="3.350109E-3"/>
    <n v="0"/>
    <n v="0"/>
    <n v="6.2358409999999998E-3"/>
    <n v="3.3137459999999998E-3"/>
    <n v="2.103925E-3"/>
    <n v="0"/>
    <n v="4.3939440000000003E-3"/>
    <n v="1.6047456000000002E-2"/>
    <n v="124122.3299"/>
  </r>
  <r>
    <n v="869"/>
    <x v="11"/>
    <x v="11"/>
    <b v="1"/>
    <n v="63.879871080000001"/>
    <x v="4"/>
    <x v="0"/>
    <x v="13"/>
    <x v="2"/>
    <x v="3"/>
    <x v="0"/>
    <n v="17.208333329999999"/>
    <x v="4"/>
    <n v="3.6871300000000001E-4"/>
    <n v="4.4351900000000002E-4"/>
    <n v="0"/>
    <n v="0"/>
    <n v="0"/>
    <n v="1.6214339999999999E-3"/>
    <n v="2.48846E-4"/>
    <n v="1.815182E-3"/>
    <n v="0"/>
    <n v="0"/>
    <n v="6.5995599999999995E-5"/>
    <n v="0"/>
    <n v="0"/>
    <n v="0"/>
    <n v="0"/>
    <n v="1.6874290000000001E-3"/>
    <n v="2.48846E-4"/>
    <n v="1.815182E-3"/>
    <n v="0"/>
    <n v="0"/>
    <n v="3.7508519999999998E-3"/>
    <n v="63879.871079999997"/>
  </r>
  <r>
    <n v="6095"/>
    <x v="11"/>
    <x v="11"/>
    <b v="1"/>
    <n v="0.80023063000000005"/>
    <x v="4"/>
    <x v="0"/>
    <x v="11"/>
    <x v="2"/>
    <x v="2"/>
    <x v="0"/>
    <n v="9.0448730160000004"/>
    <x v="4"/>
    <n v="4.21758E-4"/>
    <n v="5.1504199999999995E-4"/>
    <n v="0"/>
    <n v="0"/>
    <n v="0"/>
    <n v="1.64832E-3"/>
    <n v="1.0752940000000001E-3"/>
    <n v="1.5983589999999999E-3"/>
    <n v="0"/>
    <n v="0"/>
    <n v="0"/>
    <n v="0"/>
    <n v="0"/>
    <n v="0"/>
    <n v="0"/>
    <n v="1.64832E-3"/>
    <n v="1.0752940000000001E-3"/>
    <n v="1.5983589999999999E-3"/>
    <n v="0"/>
    <n v="0"/>
    <n v="4.3219799999999996E-3"/>
    <n v="140040.3602"/>
  </r>
  <r>
    <n v="6098"/>
    <x v="11"/>
    <x v="11"/>
    <b v="1"/>
    <n v="1.9489976870000001"/>
    <x v="4"/>
    <x v="0"/>
    <x v="4"/>
    <x v="2"/>
    <x v="0"/>
    <x v="0"/>
    <n v="12.830733329999999"/>
    <x v="4"/>
    <n v="1.033434E-3"/>
    <n v="1.2707739999999999E-3"/>
    <n v="0"/>
    <n v="0"/>
    <n v="0"/>
    <n v="5.4437890000000001E-3"/>
    <n v="1.3099159999999999E-3"/>
    <n v="3.9071360000000003E-3"/>
    <n v="0"/>
    <n v="0"/>
    <n v="5.1354799999999997E-6"/>
    <n v="0"/>
    <n v="0"/>
    <n v="0"/>
    <n v="0"/>
    <n v="5.448924E-3"/>
    <n v="1.3099159999999999E-3"/>
    <n v="3.9071360000000003E-3"/>
    <n v="0"/>
    <n v="0"/>
    <n v="1.0665958E-2"/>
    <n v="243624.71090000001"/>
  </r>
  <r>
    <n v="6099"/>
    <x v="11"/>
    <x v="11"/>
    <b v="1"/>
    <n v="2.490672708"/>
    <x v="4"/>
    <x v="0"/>
    <x v="1"/>
    <x v="2"/>
    <x v="0"/>
    <x v="0"/>
    <n v="12.30380435"/>
    <x v="4"/>
    <n v="4.64816E-4"/>
    <n v="5.7304800000000005E-4"/>
    <n v="0"/>
    <n v="0"/>
    <n v="0"/>
    <n v="2.3321140000000001E-3"/>
    <n v="6.1604900000000002E-4"/>
    <n v="1.859077E-3"/>
    <n v="0"/>
    <n v="0"/>
    <n v="2.7384100000000002E-6"/>
    <n v="0"/>
    <n v="0"/>
    <n v="0"/>
    <n v="0"/>
    <n v="2.334853E-3"/>
    <n v="6.1604900000000002E-4"/>
    <n v="1.859077E-3"/>
    <n v="0"/>
    <n v="0"/>
    <n v="4.809954E-3"/>
    <n v="114570.9445"/>
  </r>
  <r>
    <n v="6101"/>
    <x v="11"/>
    <x v="11"/>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11"/>
    <x v="11"/>
    <b v="1"/>
    <n v="2.4894111959999998"/>
    <x v="4"/>
    <x v="0"/>
    <x v="2"/>
    <x v="2"/>
    <x v="0"/>
    <x v="0"/>
    <n v="11.22263682"/>
    <x v="4"/>
    <n v="5.9470900000000001E-4"/>
    <n v="7.6101399999999996E-4"/>
    <n v="0"/>
    <n v="0"/>
    <n v="0"/>
    <n v="2.9685190000000002E-3"/>
    <n v="8.0440299999999998E-4"/>
    <n v="2.611997E-3"/>
    <n v="0"/>
    <n v="0"/>
    <n v="2.0055800000000002E-6"/>
    <n v="0"/>
    <n v="0"/>
    <n v="0"/>
    <n v="0"/>
    <n v="2.970524E-3"/>
    <n v="8.0440299999999998E-4"/>
    <n v="2.611997E-3"/>
    <n v="0"/>
    <n v="0"/>
    <n v="6.3869479999999999E-3"/>
    <n v="166790.55009999999"/>
  </r>
  <r>
    <n v="6104"/>
    <x v="11"/>
    <x v="11"/>
    <b v="1"/>
    <n v="2.1820552790000001"/>
    <x v="4"/>
    <x v="0"/>
    <x v="5"/>
    <x v="2"/>
    <x v="0"/>
    <x v="0"/>
    <n v="8.8762592589999993"/>
    <x v="4"/>
    <n v="4.2853999999999999E-4"/>
    <n v="5.9051299999999998E-4"/>
    <n v="0"/>
    <n v="0"/>
    <n v="0"/>
    <n v="2.4010440000000002E-3"/>
    <n v="5.2926999999999998E-4"/>
    <n v="2.02331E-3"/>
    <n v="0"/>
    <n v="0"/>
    <n v="2.9988699999999998E-6"/>
    <n v="0"/>
    <n v="0"/>
    <n v="0"/>
    <n v="0"/>
    <n v="2.4040429999999998E-3"/>
    <n v="5.2926999999999998E-4"/>
    <n v="2.02331E-3"/>
    <n v="0"/>
    <n v="0"/>
    <n v="4.9566020000000001E-3"/>
    <n v="163654.1459"/>
  </r>
  <r>
    <n v="9131"/>
    <x v="11"/>
    <x v="11"/>
    <b v="1"/>
    <n v="1.374182652"/>
    <x v="4"/>
    <x v="0"/>
    <x v="3"/>
    <x v="2"/>
    <x v="0"/>
    <x v="0"/>
    <n v="39.11479885"/>
    <x v="7"/>
    <n v="8.7527999999999998E-4"/>
    <n v="1.0524009999999999E-3"/>
    <n v="0"/>
    <n v="0"/>
    <n v="0"/>
    <n v="2.9985419999999999E-3"/>
    <n v="1.9530070000000001E-3"/>
    <n v="1.1065949999999999E-3"/>
    <n v="0"/>
    <n v="4.6791399999999999E-4"/>
    <n v="3.3421499999999998E-5"/>
    <n v="1.1915420000000001E-3"/>
    <n v="2.886516E-3"/>
    <n v="0"/>
    <n v="0"/>
    <n v="3.0319639999999998E-3"/>
    <n v="3.1445499999999999E-3"/>
    <n v="1.1065949999999999E-3"/>
    <n v="0"/>
    <n v="3.3544299999999998E-3"/>
    <n v="1.0637525E-2"/>
    <n v="79702.593810000006"/>
  </r>
  <r>
    <n v="9133"/>
    <x v="11"/>
    <x v="11"/>
    <b v="1"/>
    <n v="0.98347234400000005"/>
    <x v="4"/>
    <x v="0"/>
    <x v="0"/>
    <x v="2"/>
    <x v="4"/>
    <x v="0"/>
    <n v="27.466428570000001"/>
    <x v="7"/>
    <n v="2.6027999999999999E-4"/>
    <n v="3.2951500000000001E-4"/>
    <n v="0"/>
    <n v="0"/>
    <n v="0"/>
    <n v="8.5302200000000005E-4"/>
    <n v="7.1723499999999999E-4"/>
    <n v="4.82137E-4"/>
    <n v="0"/>
    <n v="1.2460100000000001E-4"/>
    <n v="1.90979E-4"/>
    <n v="1.74415E-4"/>
    <n v="6.8356600000000003E-4"/>
    <n v="0"/>
    <n v="0"/>
    <n v="1.0440009999999999E-3"/>
    <n v="8.9165000000000002E-4"/>
    <n v="4.82137E-4"/>
    <n v="0"/>
    <n v="8.0816600000000003E-4"/>
    <n v="3.2259630000000001E-3"/>
    <n v="34421.532030000002"/>
  </r>
  <r>
    <n v="11585"/>
    <x v="11"/>
    <x v="11"/>
    <b v="1"/>
    <n v="1.4211164510000001"/>
    <x v="4"/>
    <x v="0"/>
    <x v="6"/>
    <x v="2"/>
    <x v="0"/>
    <x v="0"/>
    <n v="28.38728395"/>
    <x v="7"/>
    <n v="1.0087060000000001E-3"/>
    <n v="1.2476379999999999E-3"/>
    <n v="0"/>
    <n v="0"/>
    <n v="0"/>
    <n v="3.7156519999999998E-3"/>
    <n v="1.679671E-3"/>
    <n v="2.0348639999999999E-3"/>
    <n v="0"/>
    <n v="5.9027799999999996E-4"/>
    <n v="3.0970599999999998E-4"/>
    <n v="3.4654500000000002E-4"/>
    <n v="3.711921E-3"/>
    <n v="0"/>
    <n v="0"/>
    <n v="4.0253590000000001E-3"/>
    <n v="2.026216E-3"/>
    <n v="2.0348639999999999E-3"/>
    <n v="0"/>
    <n v="4.3021989999999996E-3"/>
    <n v="1.2388624000000001E-2"/>
    <n v="127900.4806"/>
  </r>
  <r>
    <n v="26621"/>
    <x v="11"/>
    <x v="11"/>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11"/>
    <x v="11"/>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12"/>
    <x v="12"/>
    <b v="1"/>
    <n v="45.294103759999999"/>
    <x v="4"/>
    <x v="0"/>
    <x v="12"/>
    <x v="3"/>
    <x v="0"/>
    <x v="0"/>
    <n v="27.604166670000001"/>
    <x v="6"/>
    <n v="7.5640400000000002E-4"/>
    <n v="9.4954399999999997E-4"/>
    <n v="0"/>
    <n v="0"/>
    <n v="0"/>
    <n v="3.1931730000000001E-3"/>
    <n v="6.9848000000000002E-4"/>
    <n v="2.5565129999999998E-3"/>
    <n v="0"/>
    <n v="7.9936600000000003E-4"/>
    <n v="4.5678100000000002E-4"/>
    <n v="0"/>
    <n v="8.2812999999999995E-4"/>
    <n v="0"/>
    <n v="0"/>
    <n v="3.6499530000000001E-3"/>
    <n v="6.9848000000000002E-4"/>
    <n v="2.5565129999999998E-3"/>
    <n v="0"/>
    <n v="1.627496E-3"/>
    <n v="8.5324419999999995E-3"/>
    <n v="90588.207519999996"/>
  </r>
  <r>
    <n v="420"/>
    <x v="12"/>
    <x v="12"/>
    <b v="1"/>
    <n v="11.33339761"/>
    <x v="4"/>
    <x v="0"/>
    <x v="10"/>
    <x v="2"/>
    <x v="0"/>
    <x v="0"/>
    <n v="43.993055560000002"/>
    <x v="7"/>
    <n v="1.281099E-3"/>
    <n v="1.5796409999999999E-3"/>
    <n v="0"/>
    <n v="0"/>
    <n v="0"/>
    <n v="4.9588239999999997E-3"/>
    <n v="8.52592E-4"/>
    <n v="1.857182E-3"/>
    <n v="0"/>
    <n v="7.9232900000000004E-4"/>
    <n v="1.9646020000000002E-3"/>
    <n v="2.1914730000000002E-3"/>
    <n v="4.3957290000000001E-3"/>
    <n v="0"/>
    <n v="0"/>
    <n v="6.9234259999999999E-3"/>
    <n v="3.0440649999999999E-3"/>
    <n v="1.857182E-3"/>
    <n v="0"/>
    <n v="5.1880579999999997E-3"/>
    <n v="1.7012624E-2"/>
    <n v="113333.9761"/>
  </r>
  <r>
    <n v="421"/>
    <x v="12"/>
    <x v="12"/>
    <b v="1"/>
    <n v="5.291284675"/>
    <x v="4"/>
    <x v="0"/>
    <x v="7"/>
    <x v="2"/>
    <x v="0"/>
    <x v="0"/>
    <n v="40.493783069999999"/>
    <x v="7"/>
    <n v="1.20199E-3"/>
    <n v="1.5104140000000001E-3"/>
    <n v="0"/>
    <n v="0"/>
    <n v="0"/>
    <n v="4.77379E-3"/>
    <n v="2.0371619999999999E-3"/>
    <n v="2.011484E-3"/>
    <n v="0"/>
    <n v="4.3406299999999999E-4"/>
    <n v="5.0723399999999996E-4"/>
    <n v="3.4183899999999999E-3"/>
    <n v="2.1709670000000002E-3"/>
    <n v="0"/>
    <n v="0"/>
    <n v="5.2810239999999996E-3"/>
    <n v="5.4555519999999998E-3"/>
    <n v="2.011484E-3"/>
    <n v="0"/>
    <n v="2.6050299999999999E-3"/>
    <n v="1.5353090999999999E-2"/>
    <n v="111116.9782"/>
  </r>
  <r>
    <n v="423"/>
    <x v="12"/>
    <x v="12"/>
    <b v="1"/>
    <n v="22.567696349999999"/>
    <x v="4"/>
    <x v="0"/>
    <x v="8"/>
    <x v="2"/>
    <x v="4"/>
    <x v="0"/>
    <n v="43.51010101"/>
    <x v="7"/>
    <n v="1.683312E-3"/>
    <n v="1.949945E-3"/>
    <n v="0"/>
    <n v="0"/>
    <n v="0"/>
    <n v="7.2668409999999996E-3"/>
    <n v="3.3137459999999998E-3"/>
    <n v="2.103925E-3"/>
    <n v="0"/>
    <n v="1.0440479999999999E-3"/>
    <n v="1.34907E-3"/>
    <n v="0"/>
    <n v="3.350109E-3"/>
    <n v="0"/>
    <n v="0"/>
    <n v="8.6159119999999999E-3"/>
    <n v="3.3137459999999998E-3"/>
    <n v="2.103925E-3"/>
    <n v="0"/>
    <n v="4.3941579999999996E-3"/>
    <n v="1.8427526999999999E-2"/>
    <n v="124122.3299"/>
  </r>
  <r>
    <n v="869"/>
    <x v="12"/>
    <x v="12"/>
    <b v="1"/>
    <n v="63.879871080000001"/>
    <x v="4"/>
    <x v="0"/>
    <x v="13"/>
    <x v="2"/>
    <x v="3"/>
    <x v="0"/>
    <n v="24.95"/>
    <x v="4"/>
    <n v="4.57479E-4"/>
    <n v="5.8476000000000003E-4"/>
    <n v="0"/>
    <n v="0"/>
    <n v="0"/>
    <n v="2.1657460000000001E-3"/>
    <n v="2.48846E-4"/>
    <n v="1.815182E-3"/>
    <n v="0"/>
    <n v="0"/>
    <n v="1.209112E-3"/>
    <n v="0"/>
    <n v="0"/>
    <n v="0"/>
    <n v="0"/>
    <n v="3.3748580000000001E-3"/>
    <n v="2.48846E-4"/>
    <n v="1.815182E-3"/>
    <n v="0"/>
    <n v="0"/>
    <n v="5.4382809999999997E-3"/>
    <n v="63879.871079999997"/>
  </r>
  <r>
    <n v="6095"/>
    <x v="12"/>
    <x v="12"/>
    <b v="1"/>
    <n v="0.80023063000000005"/>
    <x v="4"/>
    <x v="0"/>
    <x v="11"/>
    <x v="2"/>
    <x v="2"/>
    <x v="0"/>
    <n v="14.07180952"/>
    <x v="4"/>
    <n v="6.7794600000000002E-4"/>
    <n v="7.7926700000000005E-4"/>
    <n v="0"/>
    <n v="0"/>
    <n v="0"/>
    <n v="3.6297149999999999E-3"/>
    <n v="1.0752940000000001E-3"/>
    <n v="1.5983589999999999E-3"/>
    <n v="0"/>
    <n v="0"/>
    <n v="4.2067100000000001E-4"/>
    <n v="0"/>
    <n v="0"/>
    <n v="0"/>
    <n v="0"/>
    <n v="4.0503859999999996E-3"/>
    <n v="1.0752940000000001E-3"/>
    <n v="1.5983589999999999E-3"/>
    <n v="0"/>
    <n v="0"/>
    <n v="6.7240390000000002E-3"/>
    <n v="140040.3602"/>
  </r>
  <r>
    <n v="6098"/>
    <x v="12"/>
    <x v="12"/>
    <b v="1"/>
    <n v="1.9489976870000001"/>
    <x v="4"/>
    <x v="0"/>
    <x v="4"/>
    <x v="2"/>
    <x v="0"/>
    <x v="0"/>
    <n v="18.432422219999999"/>
    <x v="4"/>
    <n v="1.3832390000000001E-3"/>
    <n v="1.757972E-3"/>
    <n v="0"/>
    <n v="0"/>
    <n v="0"/>
    <n v="8.8069159999999997E-3"/>
    <n v="1.3099159999999999E-3"/>
    <n v="3.9071360000000003E-3"/>
    <n v="0"/>
    <n v="0"/>
    <n v="1.2985729999999999E-3"/>
    <n v="0"/>
    <n v="0"/>
    <n v="0"/>
    <n v="0"/>
    <n v="1.0105489E-2"/>
    <n v="1.3099159999999999E-3"/>
    <n v="3.9071360000000003E-3"/>
    <n v="0"/>
    <n v="0"/>
    <n v="1.5322541E-2"/>
    <n v="243624.71090000001"/>
  </r>
  <r>
    <n v="6099"/>
    <x v="12"/>
    <x v="12"/>
    <b v="1"/>
    <n v="2.490672708"/>
    <x v="4"/>
    <x v="0"/>
    <x v="1"/>
    <x v="2"/>
    <x v="0"/>
    <x v="0"/>
    <n v="21.399637680000001"/>
    <x v="4"/>
    <n v="8.0653699999999997E-4"/>
    <n v="9.45077E-4"/>
    <n v="0"/>
    <n v="0"/>
    <n v="0"/>
    <n v="4.9001569999999996E-3"/>
    <n v="6.1604900000000002E-4"/>
    <n v="1.859077E-3"/>
    <n v="0"/>
    <n v="0"/>
    <n v="9.9055100000000011E-4"/>
    <n v="0"/>
    <n v="0"/>
    <n v="0"/>
    <n v="0"/>
    <n v="5.8907070000000002E-3"/>
    <n v="6.1604900000000002E-4"/>
    <n v="1.859077E-3"/>
    <n v="0"/>
    <n v="0"/>
    <n v="8.3658090000000001E-3"/>
    <n v="114570.9445"/>
  </r>
  <r>
    <n v="6101"/>
    <x v="12"/>
    <x v="12"/>
    <b v="1"/>
    <n v="0.60833183300000004"/>
    <x v="4"/>
    <x v="0"/>
    <x v="9"/>
    <x v="2"/>
    <x v="0"/>
    <x v="0"/>
    <n v="14.0314537"/>
    <x v="4"/>
    <n v="8.0320399999999996E-4"/>
    <n v="1.0081160000000001E-3"/>
    <n v="0"/>
    <n v="0"/>
    <n v="0"/>
    <n v="3.9923600000000004E-3"/>
    <n v="1.4007900000000001E-3"/>
    <n v="2.7117249999999999E-3"/>
    <n v="0"/>
    <n v="0"/>
    <n v="6.3271200000000001E-4"/>
    <n v="0"/>
    <n v="0"/>
    <n v="0"/>
    <n v="0"/>
    <n v="4.625072E-3"/>
    <n v="1.4007900000000001E-3"/>
    <n v="2.7117249999999999E-3"/>
    <n v="0"/>
    <n v="0"/>
    <n v="8.7375869999999998E-3"/>
    <n v="182499.55"/>
  </r>
  <r>
    <n v="6103"/>
    <x v="12"/>
    <x v="12"/>
    <b v="1"/>
    <n v="2.4894111959999998"/>
    <x v="4"/>
    <x v="0"/>
    <x v="2"/>
    <x v="2"/>
    <x v="0"/>
    <x v="0"/>
    <n v="18.675414589999999"/>
    <x v="4"/>
    <n v="1.0092440000000001E-3"/>
    <n v="1.2207279999999999E-3"/>
    <n v="0"/>
    <n v="0"/>
    <n v="0"/>
    <n v="6.3364550000000004E-3"/>
    <n v="8.0440299999999998E-4"/>
    <n v="2.611997E-3"/>
    <n v="0"/>
    <n v="0"/>
    <n v="8.7556600000000004E-4"/>
    <n v="0"/>
    <n v="0"/>
    <n v="0"/>
    <n v="0"/>
    <n v="7.2120209999999999E-3"/>
    <n v="8.0440299999999998E-4"/>
    <n v="2.611997E-3"/>
    <n v="0"/>
    <n v="0"/>
    <n v="1.0628421000000001E-2"/>
    <n v="166790.55009999999"/>
  </r>
  <r>
    <n v="6104"/>
    <x v="12"/>
    <x v="12"/>
    <b v="1"/>
    <n v="2.1820552790000001"/>
    <x v="4"/>
    <x v="0"/>
    <x v="5"/>
    <x v="2"/>
    <x v="0"/>
    <x v="0"/>
    <n v="12.393037039999999"/>
    <x v="4"/>
    <n v="5.3938200000000003E-4"/>
    <n v="7.8036499999999999E-4"/>
    <n v="0"/>
    <n v="0"/>
    <n v="0"/>
    <n v="3.5211539999999999E-3"/>
    <n v="5.2926999999999998E-4"/>
    <n v="2.02331E-3"/>
    <n v="0"/>
    <n v="0"/>
    <n v="8.4667499999999997E-4"/>
    <n v="0"/>
    <n v="0"/>
    <n v="0"/>
    <n v="0"/>
    <n v="4.3678299999999996E-3"/>
    <n v="5.2926999999999998E-4"/>
    <n v="2.02331E-3"/>
    <n v="0"/>
    <n v="0"/>
    <n v="6.9204100000000001E-3"/>
    <n v="163654.1459"/>
  </r>
  <r>
    <n v="9131"/>
    <x v="12"/>
    <x v="12"/>
    <b v="1"/>
    <n v="1.374182652"/>
    <x v="4"/>
    <x v="0"/>
    <x v="3"/>
    <x v="2"/>
    <x v="0"/>
    <x v="0"/>
    <n v="39.538362069999998"/>
    <x v="7"/>
    <n v="8.7256499999999995E-4"/>
    <n v="1.0638640000000001E-3"/>
    <n v="0"/>
    <n v="0"/>
    <n v="0"/>
    <n v="3.0704780000000002E-3"/>
    <n v="1.9530070000000001E-3"/>
    <n v="1.1065949999999999E-3"/>
    <n v="0"/>
    <n v="4.6791399999999999E-4"/>
    <n v="7.6676599999999997E-5"/>
    <n v="1.1915420000000001E-3"/>
    <n v="2.886516E-3"/>
    <n v="0"/>
    <n v="0"/>
    <n v="3.147155E-3"/>
    <n v="3.1445499999999999E-3"/>
    <n v="1.1065949999999999E-3"/>
    <n v="0"/>
    <n v="3.3544299999999998E-3"/>
    <n v="1.0752716000000001E-2"/>
    <n v="79702.593810000006"/>
  </r>
  <r>
    <n v="9133"/>
    <x v="12"/>
    <x v="12"/>
    <b v="1"/>
    <n v="0.98347234400000005"/>
    <x v="4"/>
    <x v="0"/>
    <x v="0"/>
    <x v="2"/>
    <x v="4"/>
    <x v="0"/>
    <n v="30.147777779999998"/>
    <x v="7"/>
    <n v="2.75405E-4"/>
    <n v="3.5412799999999999E-4"/>
    <n v="0"/>
    <n v="0"/>
    <n v="0"/>
    <n v="9.2124600000000002E-4"/>
    <n v="7.1723499999999999E-4"/>
    <n v="4.82137E-4"/>
    <n v="0"/>
    <n v="1.2460100000000001E-4"/>
    <n v="4.3767300000000002E-4"/>
    <n v="1.74415E-4"/>
    <n v="6.8356600000000003E-4"/>
    <n v="0"/>
    <n v="0"/>
    <n v="1.3589190000000001E-3"/>
    <n v="8.9165000000000002E-4"/>
    <n v="4.82137E-4"/>
    <n v="0"/>
    <n v="8.0816600000000003E-4"/>
    <n v="3.540891E-3"/>
    <n v="34421.532030000002"/>
  </r>
  <r>
    <n v="11585"/>
    <x v="12"/>
    <x v="12"/>
    <b v="1"/>
    <n v="1.4211164510000001"/>
    <x v="4"/>
    <x v="0"/>
    <x v="6"/>
    <x v="2"/>
    <x v="0"/>
    <x v="0"/>
    <n v="30.323117280000002"/>
    <x v="7"/>
    <n v="1.0624950000000001E-3"/>
    <n v="1.3293840000000001E-3"/>
    <n v="0"/>
    <n v="0"/>
    <n v="0"/>
    <n v="4.1989009999999997E-3"/>
    <n v="1.679671E-3"/>
    <n v="2.0348639999999999E-3"/>
    <n v="0"/>
    <n v="5.9027799999999996E-4"/>
    <n v="6.7128399999999996E-4"/>
    <n v="3.4654500000000002E-4"/>
    <n v="3.711921E-3"/>
    <n v="0"/>
    <n v="0"/>
    <n v="4.8701839999999996E-3"/>
    <n v="2.026216E-3"/>
    <n v="2.0348639999999999E-3"/>
    <n v="0"/>
    <n v="4.3021989999999996E-3"/>
    <n v="1.3233450000000001E-2"/>
    <n v="127900.4806"/>
  </r>
  <r>
    <n v="26621"/>
    <x v="12"/>
    <x v="12"/>
    <b v="1"/>
    <n v="4.2096490000000002E-3"/>
    <x v="4"/>
    <x v="0"/>
    <x v="14"/>
    <x v="2"/>
    <x v="0"/>
    <x v="0"/>
    <n v="11.033701389999999"/>
    <x v="4"/>
    <n v="1.02127E-5"/>
    <n v="1.5109299999999999E-5"/>
    <n v="0"/>
    <n v="0"/>
    <n v="0"/>
    <n v="7.3241899999999994E-5"/>
    <n v="1.11167E-5"/>
    <n v="4.2431100000000001E-5"/>
    <n v="0"/>
    <n v="0"/>
    <n v="0"/>
    <n v="0"/>
    <n v="0"/>
    <n v="0"/>
    <n v="0"/>
    <n v="7.3241899999999994E-5"/>
    <n v="1.11167E-5"/>
    <n v="4.2431100000000001E-5"/>
    <n v="0"/>
    <n v="0"/>
    <n v="1.2679E-4"/>
    <n v="3367.7194089999998"/>
  </r>
  <r>
    <n v="44082"/>
    <x v="12"/>
    <x v="12"/>
    <b v="1"/>
    <n v="2.3207233000000001E-2"/>
    <x v="4"/>
    <x v="0"/>
    <x v="15"/>
    <x v="2"/>
    <x v="0"/>
    <x v="0"/>
    <n v="24.722133329999998"/>
    <x v="7"/>
    <n v="8.7206999999999994E-5"/>
    <n v="1.1629999999999999E-4"/>
    <n v="0"/>
    <n v="0"/>
    <n v="0"/>
    <n v="4.8998599999999998E-4"/>
    <n v="9.2862500000000001E-5"/>
    <n v="1.7079199999999999E-4"/>
    <n v="0"/>
    <n v="2.18588E-4"/>
    <n v="0"/>
    <n v="6.5990800000000004E-6"/>
    <n v="0"/>
    <n v="0"/>
    <n v="0"/>
    <n v="4.8998599999999998E-4"/>
    <n v="9.9461600000000003E-5"/>
    <n v="1.7079199999999999E-4"/>
    <n v="0"/>
    <n v="2.18588E-4"/>
    <n v="9.7882799999999995E-4"/>
    <n v="11603.61634"/>
  </r>
  <r>
    <n v="419"/>
    <x v="13"/>
    <x v="13"/>
    <b v="1"/>
    <n v="45.294103759999999"/>
    <x v="4"/>
    <x v="0"/>
    <x v="12"/>
    <x v="3"/>
    <x v="0"/>
    <x v="0"/>
    <n v="27.518055560000001"/>
    <x v="6"/>
    <n v="7.5882300000000005E-4"/>
    <n v="9.5003299999999998E-4"/>
    <n v="0"/>
    <n v="0"/>
    <n v="0"/>
    <n v="3.2369619999999999E-3"/>
    <n v="6.9848000000000002E-4"/>
    <n v="2.5565129999999998E-3"/>
    <n v="0"/>
    <n v="7.9936600000000003E-4"/>
    <n v="3.8594500000000001E-4"/>
    <n v="0"/>
    <n v="8.2812999999999995E-4"/>
    <n v="0"/>
    <n v="0"/>
    <n v="3.6229069999999999E-3"/>
    <n v="6.9848000000000002E-4"/>
    <n v="2.5565129999999998E-3"/>
    <n v="0"/>
    <n v="1.627496E-3"/>
    <n v="8.5058249999999998E-3"/>
    <n v="90588.207519999996"/>
  </r>
  <r>
    <n v="420"/>
    <x v="13"/>
    <x v="13"/>
    <b v="1"/>
    <n v="11.33339761"/>
    <x v="4"/>
    <x v="0"/>
    <x v="10"/>
    <x v="2"/>
    <x v="0"/>
    <x v="0"/>
    <n v="43.59416667"/>
    <x v="7"/>
    <n v="1.273103E-3"/>
    <n v="1.570826E-3"/>
    <n v="0"/>
    <n v="0"/>
    <n v="0"/>
    <n v="4.9871830000000001E-3"/>
    <n v="8.52592E-4"/>
    <n v="1.857182E-3"/>
    <n v="0"/>
    <n v="7.9232900000000004E-4"/>
    <n v="1.7818809999999999E-3"/>
    <n v="2.1914730000000002E-3"/>
    <n v="4.3957290000000001E-3"/>
    <n v="0"/>
    <n v="0"/>
    <n v="6.769064E-3"/>
    <n v="3.0440649999999999E-3"/>
    <n v="1.857182E-3"/>
    <n v="0"/>
    <n v="5.1880579999999997E-3"/>
    <n v="1.6858369000000002E-2"/>
    <n v="113333.9761"/>
  </r>
  <r>
    <n v="421"/>
    <x v="13"/>
    <x v="13"/>
    <b v="1"/>
    <n v="5.291284675"/>
    <x v="4"/>
    <x v="0"/>
    <x v="7"/>
    <x v="2"/>
    <x v="0"/>
    <x v="0"/>
    <n v="40.358068780000004"/>
    <x v="7"/>
    <n v="1.201433E-3"/>
    <n v="1.5079749999999999E-3"/>
    <n v="0"/>
    <n v="0"/>
    <n v="0"/>
    <n v="4.792798E-3"/>
    <n v="2.0371619999999999E-3"/>
    <n v="2.011484E-3"/>
    <n v="0"/>
    <n v="4.3406299999999999E-4"/>
    <n v="4.3677100000000002E-4"/>
    <n v="3.4183899999999999E-3"/>
    <n v="2.1710169999999999E-3"/>
    <n v="0"/>
    <n v="0"/>
    <n v="5.2295689999999999E-3"/>
    <n v="5.4555519999999998E-3"/>
    <n v="2.011484E-3"/>
    <n v="0"/>
    <n v="2.6050800000000001E-3"/>
    <n v="1.5301634999999999E-2"/>
    <n v="111116.9782"/>
  </r>
  <r>
    <n v="423"/>
    <x v="13"/>
    <x v="13"/>
    <b v="1"/>
    <n v="22.567696349999999"/>
    <x v="4"/>
    <x v="0"/>
    <x v="8"/>
    <x v="2"/>
    <x v="4"/>
    <x v="0"/>
    <n v="43.74343434"/>
    <x v="7"/>
    <n v="1.6988159999999999E-3"/>
    <n v="1.9626050000000001E-3"/>
    <n v="0"/>
    <n v="0"/>
    <n v="0"/>
    <n v="7.3821340000000003E-3"/>
    <n v="3.3137459999999998E-3"/>
    <n v="2.103925E-3"/>
    <n v="0"/>
    <n v="1.0440479999999999E-3"/>
    <n v="1.3323860000000001E-3"/>
    <n v="0"/>
    <n v="3.350109E-3"/>
    <n v="0"/>
    <n v="0"/>
    <n v="8.7145199999999999E-3"/>
    <n v="3.3137459999999998E-3"/>
    <n v="2.103925E-3"/>
    <n v="0"/>
    <n v="4.3941579999999996E-3"/>
    <n v="1.8526349000000001E-2"/>
    <n v="124122.3299"/>
  </r>
  <r>
    <n v="869"/>
    <x v="13"/>
    <x v="13"/>
    <b v="1"/>
    <n v="63.879871080000001"/>
    <x v="4"/>
    <x v="0"/>
    <x v="13"/>
    <x v="2"/>
    <x v="3"/>
    <x v="0"/>
    <n v="24.063888890000001"/>
    <x v="4"/>
    <n v="4.4503300000000001E-4"/>
    <n v="5.72253E-4"/>
    <n v="0"/>
    <n v="0"/>
    <n v="0"/>
    <n v="2.1736170000000001E-3"/>
    <n v="2.48846E-4"/>
    <n v="1.815182E-3"/>
    <n v="0"/>
    <n v="0"/>
    <n v="1.008098E-3"/>
    <n v="0"/>
    <n v="0"/>
    <n v="0"/>
    <n v="0"/>
    <n v="3.1817149999999999E-3"/>
    <n v="2.48846E-4"/>
    <n v="1.815182E-3"/>
    <n v="0"/>
    <n v="0"/>
    <n v="5.2451379999999999E-3"/>
    <n v="63879.871079999997"/>
  </r>
  <r>
    <n v="6095"/>
    <x v="13"/>
    <x v="13"/>
    <b v="1"/>
    <n v="0.80023063000000005"/>
    <x v="4"/>
    <x v="0"/>
    <x v="11"/>
    <x v="2"/>
    <x v="2"/>
    <x v="0"/>
    <n v="13.78052381"/>
    <x v="4"/>
    <n v="6.7467299999999998E-4"/>
    <n v="7.7203899999999997E-4"/>
    <n v="0"/>
    <n v="0"/>
    <n v="0"/>
    <n v="3.6692840000000001E-3"/>
    <n v="1.0752940000000001E-3"/>
    <n v="1.5983589999999999E-3"/>
    <n v="0"/>
    <n v="0"/>
    <n v="2.41907E-4"/>
    <n v="0"/>
    <n v="0"/>
    <n v="0"/>
    <n v="0"/>
    <n v="3.9111909999999996E-3"/>
    <n v="1.0752940000000001E-3"/>
    <n v="1.5983589999999999E-3"/>
    <n v="0"/>
    <n v="0"/>
    <n v="6.5848520000000004E-3"/>
    <n v="140040.3602"/>
  </r>
  <r>
    <n v="6098"/>
    <x v="13"/>
    <x v="13"/>
    <b v="1"/>
    <n v="1.9489976870000001"/>
    <x v="4"/>
    <x v="0"/>
    <x v="4"/>
    <x v="2"/>
    <x v="0"/>
    <x v="0"/>
    <n v="17.692444439999999"/>
    <x v="4"/>
    <n v="1.343959E-3"/>
    <n v="1.7118019999999999E-3"/>
    <n v="0"/>
    <n v="0"/>
    <n v="0"/>
    <n v="8.7100440000000001E-3"/>
    <n v="1.3099159999999999E-3"/>
    <n v="3.9071360000000003E-3"/>
    <n v="0"/>
    <n v="0"/>
    <n v="7.80297E-4"/>
    <n v="0"/>
    <n v="0"/>
    <n v="0"/>
    <n v="0"/>
    <n v="9.4903399999999999E-3"/>
    <n v="1.3099159999999999E-3"/>
    <n v="3.9071360000000003E-3"/>
    <n v="0"/>
    <n v="0"/>
    <n v="1.4707411E-2"/>
    <n v="243624.71090000001"/>
  </r>
  <r>
    <n v="6099"/>
    <x v="13"/>
    <x v="13"/>
    <b v="1"/>
    <n v="2.490672708"/>
    <x v="4"/>
    <x v="0"/>
    <x v="1"/>
    <x v="2"/>
    <x v="0"/>
    <x v="0"/>
    <n v="20.545833330000001"/>
    <x v="4"/>
    <n v="7.9405199999999995E-4"/>
    <n v="9.2663700000000001E-4"/>
    <n v="0"/>
    <n v="0"/>
    <n v="0"/>
    <n v="4.9738819999999998E-3"/>
    <n v="6.1604900000000002E-4"/>
    <n v="1.859077E-3"/>
    <n v="0"/>
    <n v="0"/>
    <n v="5.8304600000000004E-4"/>
    <n v="0"/>
    <n v="0"/>
    <n v="0"/>
    <n v="0"/>
    <n v="5.556928E-3"/>
    <n v="6.1604900000000002E-4"/>
    <n v="1.859077E-3"/>
    <n v="0"/>
    <n v="0"/>
    <n v="8.0320300000000008E-3"/>
    <n v="114570.9445"/>
  </r>
  <r>
    <n v="6101"/>
    <x v="13"/>
    <x v="13"/>
    <b v="1"/>
    <n v="0.60833183300000004"/>
    <x v="4"/>
    <x v="0"/>
    <x v="9"/>
    <x v="2"/>
    <x v="0"/>
    <x v="0"/>
    <n v="13.845851850000001"/>
    <x v="4"/>
    <n v="7.9660799999999997E-4"/>
    <n v="9.9875500000000004E-4"/>
    <n v="0"/>
    <n v="0"/>
    <n v="0"/>
    <n v="3.9610510000000002E-3"/>
    <n v="1.4007900000000001E-3"/>
    <n v="2.7117249999999999E-3"/>
    <n v="0"/>
    <n v="0"/>
    <n v="5.4844400000000004E-4"/>
    <n v="0"/>
    <n v="0"/>
    <n v="0"/>
    <n v="0"/>
    <n v="4.5094949999999996E-3"/>
    <n v="1.4007900000000001E-3"/>
    <n v="2.7117249999999999E-3"/>
    <n v="0"/>
    <n v="0"/>
    <n v="8.6220099999999994E-3"/>
    <n v="182499.55"/>
  </r>
  <r>
    <n v="6103"/>
    <x v="13"/>
    <x v="13"/>
    <b v="1"/>
    <n v="2.4894111959999998"/>
    <x v="4"/>
    <x v="0"/>
    <x v="2"/>
    <x v="2"/>
    <x v="0"/>
    <x v="0"/>
    <n v="18.236981759999999"/>
    <x v="4"/>
    <n v="1.003353E-3"/>
    <n v="1.2058380000000001E-3"/>
    <n v="0"/>
    <n v="0"/>
    <n v="0"/>
    <n v="6.3704080000000001E-3"/>
    <n v="8.0440299999999998E-4"/>
    <n v="2.611997E-3"/>
    <n v="0"/>
    <n v="0"/>
    <n v="5.92071E-4"/>
    <n v="0"/>
    <n v="0"/>
    <n v="0"/>
    <n v="0"/>
    <n v="6.9624789999999997E-3"/>
    <n v="8.0440299999999998E-4"/>
    <n v="2.611997E-3"/>
    <n v="0"/>
    <n v="0"/>
    <n v="1.0378903E-2"/>
    <n v="166790.55009999999"/>
  </r>
  <r>
    <n v="6104"/>
    <x v="13"/>
    <x v="13"/>
    <b v="1"/>
    <n v="2.1820552790000001"/>
    <x v="4"/>
    <x v="0"/>
    <x v="5"/>
    <x v="2"/>
    <x v="0"/>
    <x v="0"/>
    <n v="12.405333329999999"/>
    <x v="4"/>
    <n v="5.4817600000000005E-4"/>
    <n v="7.85744E-4"/>
    <n v="0"/>
    <n v="0"/>
    <n v="0"/>
    <n v="3.6151540000000002E-3"/>
    <n v="5.2926999999999998E-4"/>
    <n v="2.02331E-3"/>
    <n v="0"/>
    <n v="0"/>
    <n v="7.59543E-4"/>
    <n v="0"/>
    <n v="0"/>
    <n v="0"/>
    <n v="0"/>
    <n v="4.374696E-3"/>
    <n v="5.2926999999999998E-4"/>
    <n v="2.02331E-3"/>
    <n v="0"/>
    <n v="0"/>
    <n v="6.9272759999999996E-3"/>
    <n v="163654.1459"/>
  </r>
  <r>
    <n v="9131"/>
    <x v="13"/>
    <x v="13"/>
    <b v="1"/>
    <n v="1.374182652"/>
    <x v="4"/>
    <x v="0"/>
    <x v="3"/>
    <x v="2"/>
    <x v="0"/>
    <x v="0"/>
    <n v="39.382040230000001"/>
    <x v="7"/>
    <n v="8.6999500000000003E-4"/>
    <n v="1.0599159999999999E-3"/>
    <n v="0"/>
    <n v="0"/>
    <n v="0"/>
    <n v="3.0493260000000002E-3"/>
    <n v="1.9530070000000001E-3"/>
    <n v="1.1065949999999999E-3"/>
    <n v="0"/>
    <n v="4.6791399999999999E-4"/>
    <n v="5.5316099999999997E-5"/>
    <n v="1.1915420000000001E-3"/>
    <n v="2.886516E-3"/>
    <n v="0"/>
    <n v="0"/>
    <n v="3.1046419999999999E-3"/>
    <n v="3.1445499999999999E-3"/>
    <n v="1.1065949999999999E-3"/>
    <n v="0"/>
    <n v="3.3544299999999998E-3"/>
    <n v="1.0710203E-2"/>
    <n v="79702.593810000006"/>
  </r>
  <r>
    <n v="9133"/>
    <x v="13"/>
    <x v="13"/>
    <b v="1"/>
    <n v="0.98347234400000005"/>
    <x v="4"/>
    <x v="0"/>
    <x v="0"/>
    <x v="2"/>
    <x v="4"/>
    <x v="0"/>
    <n v="30.009841269999999"/>
    <x v="7"/>
    <n v="2.7565000000000001E-4"/>
    <n v="3.5414600000000001E-4"/>
    <n v="0"/>
    <n v="0"/>
    <n v="0"/>
    <n v="9.4226599999999998E-4"/>
    <n v="7.1723499999999999E-4"/>
    <n v="4.82137E-4"/>
    <n v="0"/>
    <n v="1.2460100000000001E-4"/>
    <n v="4.0045199999999998E-4"/>
    <n v="1.74415E-4"/>
    <n v="6.8356600000000003E-4"/>
    <n v="0"/>
    <n v="0"/>
    <n v="1.3427179999999999E-3"/>
    <n v="8.9165000000000002E-4"/>
    <n v="4.82137E-4"/>
    <n v="0"/>
    <n v="8.0816600000000003E-4"/>
    <n v="3.52469E-3"/>
    <n v="34421.532030000002"/>
  </r>
  <r>
    <n v="11585"/>
    <x v="13"/>
    <x v="13"/>
    <b v="1"/>
    <n v="1.4211164510000001"/>
    <x v="4"/>
    <x v="0"/>
    <x v="6"/>
    <x v="2"/>
    <x v="0"/>
    <x v="0"/>
    <n v="30.441203699999999"/>
    <x v="7"/>
    <n v="1.072293E-3"/>
    <n v="1.337838E-3"/>
    <n v="0"/>
    <n v="0"/>
    <n v="0"/>
    <n v="4.2946019999999998E-3"/>
    <n v="1.679671E-3"/>
    <n v="2.0348639999999999E-3"/>
    <n v="0"/>
    <n v="5.9027799999999996E-4"/>
    <n v="6.2710299999999995E-4"/>
    <n v="3.4654500000000002E-4"/>
    <n v="3.711921E-3"/>
    <n v="0"/>
    <n v="0"/>
    <n v="4.9217059999999997E-3"/>
    <n v="2.026216E-3"/>
    <n v="2.0348639999999999E-3"/>
    <n v="0"/>
    <n v="4.3021989999999996E-3"/>
    <n v="1.3284984E-2"/>
    <n v="127900.4806"/>
  </r>
  <r>
    <n v="26621"/>
    <x v="13"/>
    <x v="13"/>
    <b v="1"/>
    <n v="4.2096490000000002E-3"/>
    <x v="4"/>
    <x v="0"/>
    <x v="14"/>
    <x v="2"/>
    <x v="0"/>
    <x v="0"/>
    <n v="10.80828472"/>
    <x v="4"/>
    <n v="1.0100300000000001E-5"/>
    <n v="1.48006E-5"/>
    <n v="0"/>
    <n v="0"/>
    <n v="0"/>
    <n v="7.06516E-5"/>
    <n v="1.11167E-5"/>
    <n v="4.2431100000000001E-5"/>
    <n v="0"/>
    <n v="0"/>
    <n v="0"/>
    <n v="0"/>
    <n v="0"/>
    <n v="0"/>
    <n v="0"/>
    <n v="7.06516E-5"/>
    <n v="1.11167E-5"/>
    <n v="4.2431100000000001E-5"/>
    <n v="0"/>
    <n v="0"/>
    <n v="1.2419899999999999E-4"/>
    <n v="3367.7194089999998"/>
  </r>
  <r>
    <n v="44082"/>
    <x v="13"/>
    <x v="13"/>
    <b v="1"/>
    <n v="2.3207233000000001E-2"/>
    <x v="4"/>
    <x v="0"/>
    <x v="15"/>
    <x v="2"/>
    <x v="0"/>
    <x v="0"/>
    <n v="24.59970556"/>
    <x v="7"/>
    <n v="8.7070099999999998E-5"/>
    <n v="1.15722E-4"/>
    <n v="0"/>
    <n v="0"/>
    <n v="0"/>
    <n v="4.8513899999999999E-4"/>
    <n v="9.2862500000000001E-5"/>
    <n v="1.7079199999999999E-4"/>
    <n v="0"/>
    <n v="2.18588E-4"/>
    <n v="0"/>
    <n v="6.5990800000000004E-6"/>
    <n v="0"/>
    <n v="0"/>
    <n v="0"/>
    <n v="4.8513899999999999E-4"/>
    <n v="9.9461600000000003E-5"/>
    <n v="1.7079199999999999E-4"/>
    <n v="0"/>
    <n v="2.18588E-4"/>
    <n v="9.7398099999999996E-4"/>
    <n v="11603.61634"/>
  </r>
  <r>
    <n v="419"/>
    <x v="14"/>
    <x v="14"/>
    <b v="1"/>
    <n v="45.294103759999999"/>
    <x v="4"/>
    <x v="0"/>
    <x v="12"/>
    <x v="3"/>
    <x v="0"/>
    <x v="0"/>
    <n v="28.13888889"/>
    <x v="6"/>
    <n v="7.6894400000000003E-4"/>
    <n v="9.6485899999999999E-4"/>
    <n v="0"/>
    <n v="0"/>
    <n v="0"/>
    <n v="3.27517E-3"/>
    <n v="6.9848000000000002E-4"/>
    <n v="2.5565129999999998E-3"/>
    <n v="0"/>
    <n v="7.9936600000000003E-4"/>
    <n v="5.3963700000000004E-4"/>
    <n v="0"/>
    <n v="8.2812999999999995E-4"/>
    <n v="0"/>
    <n v="0"/>
    <n v="3.8148069999999999E-3"/>
    <n v="6.9848000000000002E-4"/>
    <n v="2.5565129999999998E-3"/>
    <n v="0"/>
    <n v="1.627496E-3"/>
    <n v="8.6977249999999999E-3"/>
    <n v="90588.207519999996"/>
  </r>
  <r>
    <n v="420"/>
    <x v="14"/>
    <x v="14"/>
    <b v="1"/>
    <n v="11.33339761"/>
    <x v="4"/>
    <x v="0"/>
    <x v="10"/>
    <x v="2"/>
    <x v="0"/>
    <x v="0"/>
    <n v="44.408611110000002"/>
    <x v="7"/>
    <n v="1.291314E-3"/>
    <n v="1.588403E-3"/>
    <n v="0"/>
    <n v="0"/>
    <n v="0"/>
    <n v="4.9211200000000002E-3"/>
    <n v="8.52592E-4"/>
    <n v="1.857182E-3"/>
    <n v="0"/>
    <n v="7.9232900000000004E-4"/>
    <n v="2.1630070000000002E-3"/>
    <n v="2.1914730000000002E-3"/>
    <n v="4.3957290000000001E-3"/>
    <n v="0"/>
    <n v="0"/>
    <n v="7.0841259999999996E-3"/>
    <n v="3.0440649999999999E-3"/>
    <n v="1.857182E-3"/>
    <n v="0"/>
    <n v="5.1880579999999997E-3"/>
    <n v="1.7173324E-2"/>
    <n v="113333.9761"/>
  </r>
  <r>
    <n v="421"/>
    <x v="14"/>
    <x v="14"/>
    <b v="1"/>
    <n v="5.291284675"/>
    <x v="4"/>
    <x v="0"/>
    <x v="7"/>
    <x v="2"/>
    <x v="0"/>
    <x v="0"/>
    <n v="40.52949735"/>
    <x v="7"/>
    <n v="1.2018370000000001E-3"/>
    <n v="1.504315E-3"/>
    <n v="0"/>
    <n v="0"/>
    <n v="0"/>
    <n v="4.6400349999999998E-3"/>
    <n v="2.0371619999999999E-3"/>
    <n v="2.011484E-3"/>
    <n v="0"/>
    <n v="4.3406299999999999E-4"/>
    <n v="6.5452999999999996E-4"/>
    <n v="3.4183899999999999E-3"/>
    <n v="2.1710169999999999E-3"/>
    <n v="0"/>
    <n v="0"/>
    <n v="5.2945650000000002E-3"/>
    <n v="5.4555519999999998E-3"/>
    <n v="2.011484E-3"/>
    <n v="0"/>
    <n v="2.6050800000000001E-3"/>
    <n v="1.5366632E-2"/>
    <n v="111116.9782"/>
  </r>
  <r>
    <n v="423"/>
    <x v="14"/>
    <x v="14"/>
    <b v="1"/>
    <n v="22.567696349999999"/>
    <x v="4"/>
    <x v="0"/>
    <x v="8"/>
    <x v="2"/>
    <x v="4"/>
    <x v="0"/>
    <n v="44.69191919"/>
    <x v="7"/>
    <n v="1.723114E-3"/>
    <n v="1.991877E-3"/>
    <n v="0"/>
    <n v="0"/>
    <n v="0"/>
    <n v="7.428764E-3"/>
    <n v="3.3137459999999998E-3"/>
    <n v="2.103925E-3"/>
    <n v="0"/>
    <n v="1.0440479999999999E-3"/>
    <n v="1.687675E-3"/>
    <n v="0"/>
    <n v="3.350109E-3"/>
    <n v="0"/>
    <n v="0"/>
    <n v="9.1164390000000005E-3"/>
    <n v="3.3137459999999998E-3"/>
    <n v="2.103925E-3"/>
    <n v="0"/>
    <n v="4.3941579999999996E-3"/>
    <n v="1.8928054E-2"/>
    <n v="124122.3299"/>
  </r>
  <r>
    <n v="869"/>
    <x v="14"/>
    <x v="14"/>
    <b v="1"/>
    <n v="63.879871080000001"/>
    <x v="4"/>
    <x v="0"/>
    <x v="13"/>
    <x v="2"/>
    <x v="3"/>
    <x v="0"/>
    <n v="25.644444440000001"/>
    <x v="4"/>
    <n v="4.6760699999999998E-4"/>
    <n v="5.9646000000000005E-4"/>
    <n v="0"/>
    <n v="0"/>
    <n v="0"/>
    <n v="2.1954140000000001E-3"/>
    <n v="2.48846E-4"/>
    <n v="1.815182E-3"/>
    <n v="0"/>
    <n v="0"/>
    <n v="1.3302050000000001E-3"/>
    <n v="0"/>
    <n v="0"/>
    <n v="0"/>
    <n v="0"/>
    <n v="3.5256189999999998E-3"/>
    <n v="2.48846E-4"/>
    <n v="1.815182E-3"/>
    <n v="0"/>
    <n v="0"/>
    <n v="5.5896469999999997E-3"/>
    <n v="63879.871079999997"/>
  </r>
  <r>
    <n v="6095"/>
    <x v="14"/>
    <x v="14"/>
    <b v="1"/>
    <n v="0.80023063000000005"/>
    <x v="4"/>
    <x v="0"/>
    <x v="11"/>
    <x v="2"/>
    <x v="2"/>
    <x v="0"/>
    <n v="15.77522222"/>
    <x v="4"/>
    <n v="7.3375199999999995E-4"/>
    <n v="8.3438200000000005E-4"/>
    <n v="0"/>
    <n v="0"/>
    <n v="0"/>
    <n v="3.6436929999999999E-3"/>
    <n v="1.0752940000000001E-3"/>
    <n v="1.5983589999999999E-3"/>
    <n v="0"/>
    <n v="0"/>
    <n v="1.2206470000000001E-3"/>
    <n v="0"/>
    <n v="0"/>
    <n v="0"/>
    <n v="0"/>
    <n v="4.8643410000000003E-3"/>
    <n v="1.0752940000000001E-3"/>
    <n v="1.5983589999999999E-3"/>
    <n v="0"/>
    <n v="0"/>
    <n v="7.5379929999999998E-3"/>
    <n v="140040.3602"/>
  </r>
  <r>
    <n v="6098"/>
    <x v="14"/>
    <x v="14"/>
    <b v="1"/>
    <n v="1.9489976870000001"/>
    <x v="4"/>
    <x v="0"/>
    <x v="4"/>
    <x v="2"/>
    <x v="0"/>
    <x v="0"/>
    <n v="19.178911110000001"/>
    <x v="4"/>
    <n v="1.428997E-3"/>
    <n v="1.805206E-3"/>
    <n v="0"/>
    <n v="0"/>
    <n v="0"/>
    <n v="8.9171619999999993E-3"/>
    <n v="1.3099159999999999E-3"/>
    <n v="3.9071360000000003E-3"/>
    <n v="0"/>
    <n v="0"/>
    <n v="1.80887E-3"/>
    <n v="0"/>
    <n v="0"/>
    <n v="0"/>
    <n v="0"/>
    <n v="1.0726032E-2"/>
    <n v="1.3099159999999999E-3"/>
    <n v="3.9071360000000003E-3"/>
    <n v="0"/>
    <n v="0"/>
    <n v="1.5943084E-2"/>
    <n v="243624.71090000001"/>
  </r>
  <r>
    <n v="6099"/>
    <x v="14"/>
    <x v="14"/>
    <b v="1"/>
    <n v="2.490672708"/>
    <x v="4"/>
    <x v="0"/>
    <x v="1"/>
    <x v="2"/>
    <x v="0"/>
    <x v="0"/>
    <n v="24.047584539999999"/>
    <x v="4"/>
    <n v="8.8228000000000004E-4"/>
    <n v="1.0194519999999999E-3"/>
    <n v="0"/>
    <n v="0"/>
    <n v="0"/>
    <n v="4.9996839999999999E-3"/>
    <n v="6.1604900000000002E-4"/>
    <n v="1.859077E-3"/>
    <n v="0"/>
    <n v="0"/>
    <n v="1.926215E-3"/>
    <n v="0"/>
    <n v="0"/>
    <n v="0"/>
    <n v="0"/>
    <n v="6.9258990000000001E-3"/>
    <n v="6.1604900000000002E-4"/>
    <n v="1.859077E-3"/>
    <n v="0"/>
    <n v="0"/>
    <n v="9.4009769999999996E-3"/>
    <n v="114570.9445"/>
  </r>
  <r>
    <n v="6101"/>
    <x v="14"/>
    <x v="14"/>
    <b v="1"/>
    <n v="0.60833183300000004"/>
    <x v="4"/>
    <x v="0"/>
    <x v="9"/>
    <x v="2"/>
    <x v="0"/>
    <x v="0"/>
    <n v="14.39524074"/>
    <x v="4"/>
    <n v="8.1895999999999998E-4"/>
    <n v="1.0261269999999999E-3"/>
    <n v="0"/>
    <n v="0"/>
    <n v="0"/>
    <n v="4.0472800000000003E-3"/>
    <n v="1.4007900000000001E-3"/>
    <n v="2.7117249999999999E-3"/>
    <n v="0"/>
    <n v="0"/>
    <n v="8.0432799999999999E-4"/>
    <n v="0"/>
    <n v="0"/>
    <n v="0"/>
    <n v="0"/>
    <n v="4.8516080000000003E-3"/>
    <n v="1.4007900000000001E-3"/>
    <n v="2.7117249999999999E-3"/>
    <n v="0"/>
    <n v="0"/>
    <n v="8.9641219999999997E-3"/>
    <n v="182499.55"/>
  </r>
  <r>
    <n v="6103"/>
    <x v="14"/>
    <x v="14"/>
    <b v="1"/>
    <n v="2.4894111959999998"/>
    <x v="4"/>
    <x v="0"/>
    <x v="2"/>
    <x v="2"/>
    <x v="0"/>
    <x v="0"/>
    <n v="19.9986733"/>
    <x v="4"/>
    <n v="1.060035E-3"/>
    <n v="1.268061E-3"/>
    <n v="0"/>
    <n v="0"/>
    <n v="0"/>
    <n v="6.2794260000000003E-3"/>
    <n v="8.0440299999999998E-4"/>
    <n v="2.611997E-3"/>
    <n v="0"/>
    <n v="0"/>
    <n v="1.6856550000000001E-3"/>
    <n v="0"/>
    <n v="0"/>
    <n v="0"/>
    <n v="0"/>
    <n v="7.9650810000000006E-3"/>
    <n v="8.0440299999999998E-4"/>
    <n v="2.611997E-3"/>
    <n v="0"/>
    <n v="0"/>
    <n v="1.1381505E-2"/>
    <n v="166790.55009999999"/>
  </r>
  <r>
    <n v="6104"/>
    <x v="14"/>
    <x v="14"/>
    <b v="1"/>
    <n v="2.1820552790000001"/>
    <x v="4"/>
    <x v="0"/>
    <x v="5"/>
    <x v="2"/>
    <x v="0"/>
    <x v="0"/>
    <n v="13.01455556"/>
    <x v="4"/>
    <n v="5.6677699999999997E-4"/>
    <n v="8.0898299999999999E-4"/>
    <n v="0"/>
    <n v="0"/>
    <n v="0"/>
    <n v="3.6248529999999999E-3"/>
    <n v="5.2926999999999998E-4"/>
    <n v="2.02331E-3"/>
    <n v="0"/>
    <n v="0"/>
    <n v="1.0900389999999999E-3"/>
    <n v="0"/>
    <n v="0"/>
    <n v="0"/>
    <n v="0"/>
    <n v="4.7148930000000004E-3"/>
    <n v="5.2926999999999998E-4"/>
    <n v="2.02331E-3"/>
    <n v="0"/>
    <n v="0"/>
    <n v="7.267473E-3"/>
    <n v="163654.1459"/>
  </r>
  <r>
    <n v="9131"/>
    <x v="14"/>
    <x v="14"/>
    <b v="1"/>
    <n v="1.374182652"/>
    <x v="4"/>
    <x v="0"/>
    <x v="3"/>
    <x v="2"/>
    <x v="0"/>
    <x v="0"/>
    <n v="39.49200192"/>
    <x v="7"/>
    <n v="8.7043299999999999E-4"/>
    <n v="1.0608799999999999E-3"/>
    <n v="0"/>
    <n v="0"/>
    <n v="0"/>
    <n v="3.0295669999999999E-3"/>
    <n v="1.9530070000000001E-3"/>
    <n v="1.1065949999999999E-3"/>
    <n v="0"/>
    <n v="4.6791399999999999E-4"/>
    <n v="1.04966E-4"/>
    <n v="1.1915420000000001E-3"/>
    <n v="2.886516E-3"/>
    <n v="0"/>
    <n v="0"/>
    <n v="3.134534E-3"/>
    <n v="3.1445499999999999E-3"/>
    <n v="1.1065949999999999E-3"/>
    <n v="0"/>
    <n v="3.3544299999999998E-3"/>
    <n v="1.0740108E-2"/>
    <n v="79702.593810000006"/>
  </r>
  <r>
    <n v="9133"/>
    <x v="14"/>
    <x v="14"/>
    <b v="1"/>
    <n v="0.98347234400000005"/>
    <x v="4"/>
    <x v="0"/>
    <x v="0"/>
    <x v="2"/>
    <x v="4"/>
    <x v="0"/>
    <n v="30.707142860000001"/>
    <x v="7"/>
    <n v="2.7988600000000002E-4"/>
    <n v="3.5849999999999999E-4"/>
    <n v="0"/>
    <n v="0"/>
    <n v="0"/>
    <n v="9.2090100000000001E-4"/>
    <n v="7.1723499999999999E-4"/>
    <n v="4.82137E-4"/>
    <n v="0"/>
    <n v="1.2460100000000001E-4"/>
    <n v="5.0372600000000002E-4"/>
    <n v="1.74415E-4"/>
    <n v="6.8356600000000003E-4"/>
    <n v="0"/>
    <n v="0"/>
    <n v="1.424626E-3"/>
    <n v="8.9165000000000002E-4"/>
    <n v="4.82137E-4"/>
    <n v="0"/>
    <n v="8.0816600000000003E-4"/>
    <n v="3.6065889999999999E-3"/>
    <n v="34421.532030000002"/>
  </r>
  <r>
    <n v="11585"/>
    <x v="14"/>
    <x v="14"/>
    <b v="1"/>
    <n v="1.4211164510000001"/>
    <x v="4"/>
    <x v="0"/>
    <x v="6"/>
    <x v="2"/>
    <x v="0"/>
    <x v="0"/>
    <n v="30.756759259999999"/>
    <x v="7"/>
    <n v="1.0788079999999999E-3"/>
    <n v="1.346519E-3"/>
    <n v="0"/>
    <n v="0"/>
    <n v="0"/>
    <n v="4.2846749999999999E-3"/>
    <n v="1.679671E-3"/>
    <n v="2.0348639999999999E-3"/>
    <n v="0"/>
    <n v="5.9027799999999996E-4"/>
    <n v="7.7474399999999995E-4"/>
    <n v="3.4654500000000002E-4"/>
    <n v="3.711921E-3"/>
    <n v="0"/>
    <n v="0"/>
    <n v="5.0594189999999999E-3"/>
    <n v="2.026216E-3"/>
    <n v="2.0348639999999999E-3"/>
    <n v="0"/>
    <n v="4.3021989999999996E-3"/>
    <n v="1.3422697000000001E-2"/>
    <n v="127900.4806"/>
  </r>
  <r>
    <n v="26621"/>
    <x v="14"/>
    <x v="14"/>
    <b v="1"/>
    <n v="4.2096490000000002E-3"/>
    <x v="4"/>
    <x v="0"/>
    <x v="14"/>
    <x v="2"/>
    <x v="0"/>
    <x v="0"/>
    <n v="11.639531249999999"/>
    <x v="4"/>
    <n v="1.08991E-5"/>
    <n v="1.5938900000000001E-5"/>
    <n v="0"/>
    <n v="0"/>
    <n v="0"/>
    <n v="8.0203600000000006E-5"/>
    <n v="1.11167E-5"/>
    <n v="4.2431100000000001E-5"/>
    <n v="0"/>
    <n v="0"/>
    <n v="0"/>
    <n v="0"/>
    <n v="0"/>
    <n v="0"/>
    <n v="0"/>
    <n v="8.0203600000000006E-5"/>
    <n v="1.11167E-5"/>
    <n v="4.2431100000000001E-5"/>
    <n v="0"/>
    <n v="0"/>
    <n v="1.3375099999999999E-4"/>
    <n v="3367.7194089999998"/>
  </r>
  <r>
    <n v="44082"/>
    <x v="14"/>
    <x v="14"/>
    <b v="1"/>
    <n v="2.3207233000000001E-2"/>
    <x v="4"/>
    <x v="0"/>
    <x v="15"/>
    <x v="2"/>
    <x v="0"/>
    <x v="0"/>
    <n v="25.277349999999998"/>
    <x v="7"/>
    <n v="8.9431499999999999E-5"/>
    <n v="1.18919E-4"/>
    <n v="0"/>
    <n v="0"/>
    <n v="0"/>
    <n v="5.1196800000000002E-4"/>
    <n v="9.2862500000000001E-5"/>
    <n v="1.7079199999999999E-4"/>
    <n v="0"/>
    <n v="2.18588E-4"/>
    <n v="0"/>
    <n v="6.5990800000000004E-6"/>
    <n v="0"/>
    <n v="0"/>
    <n v="0"/>
    <n v="5.1196800000000002E-4"/>
    <n v="9.9461600000000003E-5"/>
    <n v="1.7079199999999999E-4"/>
    <n v="0"/>
    <n v="2.18588E-4"/>
    <n v="1.0008110000000001E-3"/>
    <n v="11603.61634"/>
  </r>
  <r>
    <n v="419"/>
    <x v="15"/>
    <x v="15"/>
    <b v="1"/>
    <n v="45.294103759999999"/>
    <x v="4"/>
    <x v="0"/>
    <x v="12"/>
    <x v="3"/>
    <x v="0"/>
    <x v="0"/>
    <n v="24.181944439999999"/>
    <x v="6"/>
    <n v="6.8925300000000002E-4"/>
    <n v="8.4041499999999996E-4"/>
    <n v="0"/>
    <n v="0"/>
    <n v="0"/>
    <n v="2.4590609999999998E-3"/>
    <n v="6.9848000000000002E-4"/>
    <n v="2.5565129999999998E-3"/>
    <n v="0"/>
    <n v="7.9936600000000003E-4"/>
    <n v="1.3308499999999999E-4"/>
    <n v="0"/>
    <n v="8.2812999999999995E-4"/>
    <n v="0"/>
    <n v="0"/>
    <n v="2.5921450000000001E-3"/>
    <n v="6.9848000000000002E-4"/>
    <n v="2.5565129999999998E-3"/>
    <n v="0"/>
    <n v="1.627496E-3"/>
    <n v="7.474634E-3"/>
    <n v="90588.207519999996"/>
  </r>
  <r>
    <n v="420"/>
    <x v="15"/>
    <x v="15"/>
    <b v="1"/>
    <n v="11.33339761"/>
    <x v="4"/>
    <x v="0"/>
    <x v="10"/>
    <x v="2"/>
    <x v="0"/>
    <x v="0"/>
    <n v="41.19722222"/>
    <x v="7"/>
    <n v="1.2254340000000001E-3"/>
    <n v="1.4863840000000001E-3"/>
    <n v="0"/>
    <n v="0"/>
    <n v="0"/>
    <n v="4.5571810000000004E-3"/>
    <n v="8.52592E-4"/>
    <n v="1.857182E-3"/>
    <n v="0"/>
    <n v="7.9232900000000004E-4"/>
    <n v="1.284957E-3"/>
    <n v="2.1914730000000002E-3"/>
    <n v="4.3957290000000001E-3"/>
    <n v="0"/>
    <n v="0"/>
    <n v="5.8421380000000002E-3"/>
    <n v="3.0440649999999999E-3"/>
    <n v="1.857182E-3"/>
    <n v="0"/>
    <n v="5.1880579999999997E-3"/>
    <n v="1.5931443E-2"/>
    <n v="113333.9761"/>
  </r>
  <r>
    <n v="421"/>
    <x v="15"/>
    <x v="15"/>
    <b v="1"/>
    <n v="5.291284675"/>
    <x v="4"/>
    <x v="0"/>
    <x v="7"/>
    <x v="2"/>
    <x v="0"/>
    <x v="0"/>
    <n v="36.873015870000003"/>
    <x v="7"/>
    <n v="1.117683E-3"/>
    <n v="1.3693469999999999E-3"/>
    <n v="0"/>
    <n v="0"/>
    <n v="0"/>
    <n v="3.8312889999999999E-3"/>
    <n v="2.0371619999999999E-3"/>
    <n v="2.011484E-3"/>
    <n v="0"/>
    <n v="4.3406299999999999E-4"/>
    <n v="7.7033000000000006E-5"/>
    <n v="3.4183899999999999E-3"/>
    <n v="2.1710169999999999E-3"/>
    <n v="0"/>
    <n v="0"/>
    <n v="3.9083219999999997E-3"/>
    <n v="5.4555519999999998E-3"/>
    <n v="2.011484E-3"/>
    <n v="0"/>
    <n v="2.6050800000000001E-3"/>
    <n v="1.3980288E-2"/>
    <n v="111116.9782"/>
  </r>
  <r>
    <n v="423"/>
    <x v="15"/>
    <x v="15"/>
    <b v="1"/>
    <n v="22.567696349999999"/>
    <x v="4"/>
    <x v="0"/>
    <x v="8"/>
    <x v="2"/>
    <x v="4"/>
    <x v="0"/>
    <n v="37.89040404"/>
    <x v="7"/>
    <n v="1.436119E-3"/>
    <n v="1.681826E-3"/>
    <n v="0"/>
    <n v="0"/>
    <n v="0"/>
    <n v="5.182809E-3"/>
    <n v="3.3137459999999998E-3"/>
    <n v="2.103925E-3"/>
    <n v="0"/>
    <n v="1.043834E-3"/>
    <n v="1.053032E-3"/>
    <n v="0"/>
    <n v="3.350109E-3"/>
    <n v="0"/>
    <n v="0"/>
    <n v="6.2358409999999998E-3"/>
    <n v="3.3137459999999998E-3"/>
    <n v="2.103925E-3"/>
    <n v="0"/>
    <n v="4.3939440000000003E-3"/>
    <n v="1.6047456000000002E-2"/>
    <n v="124122.3299"/>
  </r>
  <r>
    <n v="869"/>
    <x v="15"/>
    <x v="15"/>
    <b v="1"/>
    <n v="63.879871080000001"/>
    <x v="4"/>
    <x v="0"/>
    <x v="13"/>
    <x v="2"/>
    <x v="3"/>
    <x v="0"/>
    <n v="17.188888890000001"/>
    <x v="4"/>
    <n v="3.6838600000000001E-4"/>
    <n v="4.4299999999999998E-4"/>
    <n v="0"/>
    <n v="0"/>
    <n v="0"/>
    <n v="1.6171950000000001E-3"/>
    <n v="2.48846E-4"/>
    <n v="1.815182E-3"/>
    <n v="0"/>
    <n v="0"/>
    <n v="6.5995599999999995E-5"/>
    <n v="0"/>
    <n v="0"/>
    <n v="0"/>
    <n v="0"/>
    <n v="1.6831909999999999E-3"/>
    <n v="2.48846E-4"/>
    <n v="1.815182E-3"/>
    <n v="0"/>
    <n v="0"/>
    <n v="3.7466130000000002E-3"/>
    <n v="63879.871079999997"/>
  </r>
  <r>
    <n v="6095"/>
    <x v="15"/>
    <x v="15"/>
    <b v="1"/>
    <n v="0.80023063000000005"/>
    <x v="4"/>
    <x v="0"/>
    <x v="11"/>
    <x v="2"/>
    <x v="2"/>
    <x v="0"/>
    <n v="9.0448730160000004"/>
    <x v="4"/>
    <n v="4.21758E-4"/>
    <n v="5.1504199999999995E-4"/>
    <n v="0"/>
    <n v="0"/>
    <n v="0"/>
    <n v="1.64832E-3"/>
    <n v="1.0752940000000001E-3"/>
    <n v="1.5983589999999999E-3"/>
    <n v="0"/>
    <n v="0"/>
    <n v="0"/>
    <n v="0"/>
    <n v="0"/>
    <n v="0"/>
    <n v="0"/>
    <n v="1.64832E-3"/>
    <n v="1.0752940000000001E-3"/>
    <n v="1.5983589999999999E-3"/>
    <n v="0"/>
    <n v="0"/>
    <n v="4.3219799999999996E-3"/>
    <n v="140040.3602"/>
  </r>
  <r>
    <n v="6098"/>
    <x v="15"/>
    <x v="15"/>
    <b v="1"/>
    <n v="1.9489976870000001"/>
    <x v="4"/>
    <x v="0"/>
    <x v="4"/>
    <x v="2"/>
    <x v="0"/>
    <x v="0"/>
    <n v="12.830733329999999"/>
    <x v="4"/>
    <n v="1.033434E-3"/>
    <n v="1.2707739999999999E-3"/>
    <n v="0"/>
    <n v="0"/>
    <n v="0"/>
    <n v="5.4437890000000001E-3"/>
    <n v="1.3099159999999999E-3"/>
    <n v="3.9071360000000003E-3"/>
    <n v="0"/>
    <n v="0"/>
    <n v="5.1354799999999997E-6"/>
    <n v="0"/>
    <n v="0"/>
    <n v="0"/>
    <n v="0"/>
    <n v="5.448924E-3"/>
    <n v="1.3099159999999999E-3"/>
    <n v="3.9071360000000003E-3"/>
    <n v="0"/>
    <n v="0"/>
    <n v="1.0665958E-2"/>
    <n v="243624.71090000001"/>
  </r>
  <r>
    <n v="6099"/>
    <x v="15"/>
    <x v="15"/>
    <b v="1"/>
    <n v="2.490672708"/>
    <x v="4"/>
    <x v="0"/>
    <x v="1"/>
    <x v="2"/>
    <x v="0"/>
    <x v="0"/>
    <n v="12.300603860000001"/>
    <x v="4"/>
    <n v="4.6468399999999998E-4"/>
    <n v="5.7289999999999999E-4"/>
    <n v="0"/>
    <n v="0"/>
    <n v="0"/>
    <n v="2.3308869999999998E-3"/>
    <n v="6.1604900000000002E-4"/>
    <n v="1.859077E-3"/>
    <n v="0"/>
    <n v="0"/>
    <n v="2.7384100000000002E-6"/>
    <n v="0"/>
    <n v="0"/>
    <n v="0"/>
    <n v="0"/>
    <n v="2.3336250000000002E-3"/>
    <n v="6.1604900000000002E-4"/>
    <n v="1.859077E-3"/>
    <n v="0"/>
    <n v="0"/>
    <n v="4.8087030000000001E-3"/>
    <n v="114570.9445"/>
  </r>
  <r>
    <n v="6101"/>
    <x v="15"/>
    <x v="15"/>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15"/>
    <x v="15"/>
    <b v="1"/>
    <n v="2.4894111959999998"/>
    <x v="4"/>
    <x v="0"/>
    <x v="2"/>
    <x v="2"/>
    <x v="0"/>
    <x v="0"/>
    <n v="11.2208126"/>
    <x v="4"/>
    <n v="5.9463400000000003E-4"/>
    <n v="7.6089099999999998E-4"/>
    <n v="0"/>
    <n v="0"/>
    <n v="0"/>
    <n v="2.9674810000000001E-3"/>
    <n v="8.0440299999999998E-4"/>
    <n v="2.611997E-3"/>
    <n v="0"/>
    <n v="0"/>
    <n v="2.0055800000000002E-6"/>
    <n v="0"/>
    <n v="0"/>
    <n v="0"/>
    <n v="0"/>
    <n v="2.9694859999999999E-3"/>
    <n v="8.0440299999999998E-4"/>
    <n v="2.611997E-3"/>
    <n v="0"/>
    <n v="0"/>
    <n v="6.3859099999999999E-3"/>
    <n v="166790.55009999999"/>
  </r>
  <r>
    <n v="6104"/>
    <x v="15"/>
    <x v="15"/>
    <b v="1"/>
    <n v="2.1820552790000001"/>
    <x v="4"/>
    <x v="0"/>
    <x v="5"/>
    <x v="2"/>
    <x v="0"/>
    <x v="0"/>
    <n v="8.8762592589999993"/>
    <x v="4"/>
    <n v="4.2853999999999999E-4"/>
    <n v="5.9051299999999998E-4"/>
    <n v="0"/>
    <n v="0"/>
    <n v="0"/>
    <n v="2.4010440000000002E-3"/>
    <n v="5.2926999999999998E-4"/>
    <n v="2.02331E-3"/>
    <n v="0"/>
    <n v="0"/>
    <n v="2.9988699999999998E-6"/>
    <n v="0"/>
    <n v="0"/>
    <n v="0"/>
    <n v="0"/>
    <n v="2.4040429999999998E-3"/>
    <n v="5.2926999999999998E-4"/>
    <n v="2.02331E-3"/>
    <n v="0"/>
    <n v="0"/>
    <n v="4.9566020000000001E-3"/>
    <n v="163654.1459"/>
  </r>
  <r>
    <n v="9131"/>
    <x v="15"/>
    <x v="15"/>
    <b v="1"/>
    <n v="1.374182652"/>
    <x v="4"/>
    <x v="0"/>
    <x v="3"/>
    <x v="2"/>
    <x v="0"/>
    <x v="0"/>
    <n v="39.11479885"/>
    <x v="7"/>
    <n v="8.7527999999999998E-4"/>
    <n v="1.0524009999999999E-3"/>
    <n v="0"/>
    <n v="0"/>
    <n v="0"/>
    <n v="2.9985419999999999E-3"/>
    <n v="1.9530070000000001E-3"/>
    <n v="1.1065949999999999E-3"/>
    <n v="0"/>
    <n v="4.6791399999999999E-4"/>
    <n v="3.3421499999999998E-5"/>
    <n v="1.1915420000000001E-3"/>
    <n v="2.886516E-3"/>
    <n v="0"/>
    <n v="0"/>
    <n v="3.0319639999999998E-3"/>
    <n v="3.1445499999999999E-3"/>
    <n v="1.1065949999999999E-3"/>
    <n v="0"/>
    <n v="3.3544299999999998E-3"/>
    <n v="1.0637525E-2"/>
    <n v="79702.593810000006"/>
  </r>
  <r>
    <n v="9133"/>
    <x v="15"/>
    <x v="15"/>
    <b v="1"/>
    <n v="0.98347234400000005"/>
    <x v="4"/>
    <x v="0"/>
    <x v="0"/>
    <x v="2"/>
    <x v="4"/>
    <x v="0"/>
    <n v="27.46460317"/>
    <x v="7"/>
    <n v="2.6026199999999998E-4"/>
    <n v="3.2948899999999998E-4"/>
    <n v="0"/>
    <n v="0"/>
    <n v="0"/>
    <n v="8.5280700000000002E-4"/>
    <n v="7.1723499999999999E-4"/>
    <n v="4.82137E-4"/>
    <n v="0"/>
    <n v="1.2460100000000001E-4"/>
    <n v="1.90979E-4"/>
    <n v="1.74415E-4"/>
    <n v="6.8356600000000003E-4"/>
    <n v="0"/>
    <n v="0"/>
    <n v="1.0437860000000001E-3"/>
    <n v="8.9165000000000002E-4"/>
    <n v="4.82137E-4"/>
    <n v="0"/>
    <n v="8.0816600000000003E-4"/>
    <n v="3.225749E-3"/>
    <n v="34421.532030000002"/>
  </r>
  <r>
    <n v="11585"/>
    <x v="15"/>
    <x v="15"/>
    <b v="1"/>
    <n v="1.4211164510000001"/>
    <x v="4"/>
    <x v="0"/>
    <x v="6"/>
    <x v="2"/>
    <x v="0"/>
    <x v="0"/>
    <n v="28.38728395"/>
    <x v="7"/>
    <n v="1.0087060000000001E-3"/>
    <n v="1.2476379999999999E-3"/>
    <n v="0"/>
    <n v="0"/>
    <n v="0"/>
    <n v="3.7156519999999998E-3"/>
    <n v="1.679671E-3"/>
    <n v="2.0348639999999999E-3"/>
    <n v="0"/>
    <n v="5.9027799999999996E-4"/>
    <n v="3.0970599999999998E-4"/>
    <n v="3.4654500000000002E-4"/>
    <n v="3.711921E-3"/>
    <n v="0"/>
    <n v="0"/>
    <n v="4.0253590000000001E-3"/>
    <n v="2.026216E-3"/>
    <n v="2.0348639999999999E-3"/>
    <n v="0"/>
    <n v="4.3021989999999996E-3"/>
    <n v="1.2388624000000001E-2"/>
    <n v="127900.4806"/>
  </r>
  <r>
    <n v="26621"/>
    <x v="15"/>
    <x v="15"/>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15"/>
    <x v="15"/>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16"/>
    <x v="16"/>
    <b v="1"/>
    <n v="45.294103759999999"/>
    <x v="4"/>
    <x v="0"/>
    <x v="12"/>
    <x v="3"/>
    <x v="0"/>
    <x v="0"/>
    <n v="27.854166670000001"/>
    <x v="6"/>
    <n v="7.58827E-4"/>
    <n v="9.5591899999999995E-4"/>
    <n v="0"/>
    <n v="0"/>
    <n v="0"/>
    <n v="3.2167839999999999E-3"/>
    <n v="6.9848000000000002E-4"/>
    <n v="2.5565129999999998E-3"/>
    <n v="0"/>
    <n v="7.9936600000000003E-4"/>
    <n v="5.1044399999999998E-4"/>
    <n v="0"/>
    <n v="8.2812999999999995E-4"/>
    <n v="0"/>
    <n v="0"/>
    <n v="3.727228E-3"/>
    <n v="6.9848000000000002E-4"/>
    <n v="2.5565129999999998E-3"/>
    <n v="0"/>
    <n v="1.627496E-3"/>
    <n v="8.6097169999999994E-3"/>
    <n v="90588.207519999996"/>
  </r>
  <r>
    <n v="420"/>
    <x v="16"/>
    <x v="16"/>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16"/>
    <x v="16"/>
    <b v="1"/>
    <n v="5.291284675"/>
    <x v="4"/>
    <x v="0"/>
    <x v="7"/>
    <x v="2"/>
    <x v="0"/>
    <x v="0"/>
    <n v="40.818386240000002"/>
    <x v="7"/>
    <n v="1.209424E-3"/>
    <n v="1.5201119999999999E-3"/>
    <n v="0"/>
    <n v="0"/>
    <n v="0"/>
    <n v="4.8019250000000003E-3"/>
    <n v="2.0371619999999999E-3"/>
    <n v="2.011484E-3"/>
    <n v="0"/>
    <n v="4.3406299999999999E-4"/>
    <n v="6.0212099999999995E-4"/>
    <n v="3.4183899999999999E-3"/>
    <n v="2.1709670000000002E-3"/>
    <n v="0"/>
    <n v="0"/>
    <n v="5.4040470000000004E-3"/>
    <n v="5.4555519999999998E-3"/>
    <n v="2.011484E-3"/>
    <n v="0"/>
    <n v="2.6050299999999999E-3"/>
    <n v="1.5476162999999999E-2"/>
    <n v="111116.9782"/>
  </r>
  <r>
    <n v="423"/>
    <x v="16"/>
    <x v="16"/>
    <b v="1"/>
    <n v="22.567696349999999"/>
    <x v="4"/>
    <x v="0"/>
    <x v="8"/>
    <x v="2"/>
    <x v="4"/>
    <x v="0"/>
    <n v="37.139393939999998"/>
    <x v="7"/>
    <n v="1.378504E-3"/>
    <n v="1.6639129999999999E-3"/>
    <n v="0"/>
    <n v="0"/>
    <n v="0"/>
    <n v="5.2463370000000002E-3"/>
    <n v="3.3137459999999998E-3"/>
    <n v="2.103925E-3"/>
    <n v="0"/>
    <n v="1.0440479999999999E-3"/>
    <n v="6.7122000000000004E-4"/>
    <n v="0"/>
    <n v="3.350109E-3"/>
    <n v="0"/>
    <n v="0"/>
    <n v="5.9175570000000004E-3"/>
    <n v="3.3137459999999998E-3"/>
    <n v="2.103925E-3"/>
    <n v="0"/>
    <n v="4.3941579999999996E-3"/>
    <n v="1.5729386000000001E-2"/>
    <n v="124122.3299"/>
  </r>
  <r>
    <n v="869"/>
    <x v="16"/>
    <x v="16"/>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16"/>
    <x v="16"/>
    <b v="1"/>
    <n v="0.80023063000000005"/>
    <x v="4"/>
    <x v="0"/>
    <x v="11"/>
    <x v="2"/>
    <x v="2"/>
    <x v="0"/>
    <n v="11.55206349"/>
    <x v="4"/>
    <n v="5.1376799999999995E-4"/>
    <n v="6.4131300000000002E-4"/>
    <n v="0"/>
    <n v="0"/>
    <n v="0"/>
    <n v="2.5312799999999999E-3"/>
    <n v="1.0752940000000001E-3"/>
    <n v="1.5983589999999999E-3"/>
    <n v="0"/>
    <n v="0"/>
    <n v="3.1506900000000002E-4"/>
    <n v="0"/>
    <n v="0"/>
    <n v="0"/>
    <n v="0"/>
    <n v="2.8463490000000002E-3"/>
    <n v="1.0752940000000001E-3"/>
    <n v="1.5983589999999999E-3"/>
    <n v="0"/>
    <n v="0"/>
    <n v="5.5200099999999997E-3"/>
    <n v="140040.3602"/>
  </r>
  <r>
    <n v="6098"/>
    <x v="16"/>
    <x v="16"/>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16"/>
    <x v="16"/>
    <b v="1"/>
    <n v="2.490672708"/>
    <x v="4"/>
    <x v="0"/>
    <x v="1"/>
    <x v="2"/>
    <x v="0"/>
    <x v="0"/>
    <n v="18.655797100000001"/>
    <x v="4"/>
    <n v="6.4449500000000003E-4"/>
    <n v="8.1322100000000004E-4"/>
    <n v="0"/>
    <n v="0"/>
    <n v="0"/>
    <n v="3.750495E-3"/>
    <n v="6.1604900000000002E-4"/>
    <n v="1.859077E-3"/>
    <n v="0"/>
    <n v="0"/>
    <n v="1.0675330000000001E-3"/>
    <n v="0"/>
    <n v="0"/>
    <n v="0"/>
    <n v="0"/>
    <n v="4.8180280000000002E-3"/>
    <n v="6.1604900000000002E-4"/>
    <n v="1.859077E-3"/>
    <n v="0"/>
    <n v="0"/>
    <n v="7.2931530000000001E-3"/>
    <n v="114570.9445"/>
  </r>
  <r>
    <n v="6101"/>
    <x v="16"/>
    <x v="16"/>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16"/>
    <x v="16"/>
    <b v="1"/>
    <n v="2.4894111959999998"/>
    <x v="4"/>
    <x v="0"/>
    <x v="2"/>
    <x v="2"/>
    <x v="0"/>
    <x v="0"/>
    <n v="16.249875620000001"/>
    <x v="4"/>
    <n v="8.0205900000000004E-4"/>
    <n v="1.046256E-3"/>
    <n v="0"/>
    <n v="0"/>
    <n v="0"/>
    <n v="4.7655429999999997E-3"/>
    <n v="8.0440299999999998E-4"/>
    <n v="2.611997E-3"/>
    <n v="0"/>
    <n v="0"/>
    <n v="1.066025E-3"/>
    <n v="0"/>
    <n v="0"/>
    <n v="0"/>
    <n v="0"/>
    <n v="5.8315679999999996E-3"/>
    <n v="8.0440299999999998E-4"/>
    <n v="2.611997E-3"/>
    <n v="0"/>
    <n v="0"/>
    <n v="9.2480150000000001E-3"/>
    <n v="166790.55009999999"/>
  </r>
  <r>
    <n v="6104"/>
    <x v="16"/>
    <x v="16"/>
    <b v="1"/>
    <n v="2.1820552790000001"/>
    <x v="4"/>
    <x v="0"/>
    <x v="5"/>
    <x v="2"/>
    <x v="0"/>
    <x v="0"/>
    <n v="12.73322222"/>
    <x v="4"/>
    <n v="5.4834299999999996E-4"/>
    <n v="7.9428799999999998E-4"/>
    <n v="0"/>
    <n v="0"/>
    <n v="0"/>
    <n v="3.5446700000000002E-3"/>
    <n v="5.2926999999999998E-4"/>
    <n v="2.02331E-3"/>
    <n v="0"/>
    <n v="0"/>
    <n v="1.0131439999999999E-3"/>
    <n v="0"/>
    <n v="0"/>
    <n v="0"/>
    <n v="0"/>
    <n v="4.5578140000000003E-3"/>
    <n v="5.2926999999999998E-4"/>
    <n v="2.02331E-3"/>
    <n v="0"/>
    <n v="0"/>
    <n v="7.1103729999999997E-3"/>
    <n v="163654.1459"/>
  </r>
  <r>
    <n v="9131"/>
    <x v="16"/>
    <x v="16"/>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16"/>
    <x v="16"/>
    <b v="1"/>
    <n v="0.98347234400000005"/>
    <x v="4"/>
    <x v="0"/>
    <x v="0"/>
    <x v="2"/>
    <x v="4"/>
    <x v="0"/>
    <n v="30.441746030000001"/>
    <x v="7"/>
    <n v="2.77416E-4"/>
    <n v="3.5679E-4"/>
    <n v="0"/>
    <n v="0"/>
    <n v="0"/>
    <n v="9.2801299999999999E-4"/>
    <n v="7.1723499999999999E-4"/>
    <n v="4.82137E-4"/>
    <n v="0"/>
    <n v="1.2460100000000001E-4"/>
    <n v="4.6544199999999999E-4"/>
    <n v="1.74415E-4"/>
    <n v="6.8356600000000003E-4"/>
    <n v="0"/>
    <n v="0"/>
    <n v="1.393455E-3"/>
    <n v="8.9165000000000002E-4"/>
    <n v="4.82137E-4"/>
    <n v="0"/>
    <n v="8.0816600000000003E-4"/>
    <n v="3.5754179999999999E-3"/>
    <n v="34421.532030000002"/>
  </r>
  <r>
    <n v="11585"/>
    <x v="16"/>
    <x v="16"/>
    <b v="1"/>
    <n v="1.4211164510000001"/>
    <x v="4"/>
    <x v="0"/>
    <x v="6"/>
    <x v="2"/>
    <x v="0"/>
    <x v="0"/>
    <n v="30.27348765"/>
    <x v="7"/>
    <n v="1.0554570000000001E-3"/>
    <n v="1.323839E-3"/>
    <n v="0"/>
    <n v="0"/>
    <n v="0"/>
    <n v="4.1206419999999999E-3"/>
    <n v="1.679671E-3"/>
    <n v="2.0348639999999999E-3"/>
    <n v="0"/>
    <n v="5.9027799999999996E-4"/>
    <n v="7.2786900000000002E-4"/>
    <n v="3.4654500000000002E-4"/>
    <n v="3.711921E-3"/>
    <n v="0"/>
    <n v="0"/>
    <n v="4.8485120000000001E-3"/>
    <n v="2.026216E-3"/>
    <n v="2.0348639999999999E-3"/>
    <n v="0"/>
    <n v="4.3021989999999996E-3"/>
    <n v="1.3211791000000001E-2"/>
    <n v="127900.4806"/>
  </r>
  <r>
    <n v="26621"/>
    <x v="16"/>
    <x v="16"/>
    <b v="1"/>
    <n v="4.2096490000000002E-3"/>
    <x v="4"/>
    <x v="0"/>
    <x v="14"/>
    <x v="2"/>
    <x v="0"/>
    <x v="0"/>
    <n v="11.45682292"/>
    <x v="4"/>
    <n v="1.0584800000000001E-5"/>
    <n v="1.5688700000000001E-5"/>
    <n v="0"/>
    <n v="0"/>
    <n v="0"/>
    <n v="7.8104100000000003E-5"/>
    <n v="1.11167E-5"/>
    <n v="4.2431100000000001E-5"/>
    <n v="0"/>
    <n v="0"/>
    <n v="0"/>
    <n v="0"/>
    <n v="0"/>
    <n v="0"/>
    <n v="0"/>
    <n v="7.8104100000000003E-5"/>
    <n v="1.11167E-5"/>
    <n v="4.2431100000000001E-5"/>
    <n v="0"/>
    <n v="0"/>
    <n v="1.3165200000000001E-4"/>
    <n v="3367.7194089999998"/>
  </r>
  <r>
    <n v="44082"/>
    <x v="16"/>
    <x v="16"/>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17"/>
    <x v="17"/>
    <b v="1"/>
    <n v="45.294103759999999"/>
    <x v="4"/>
    <x v="0"/>
    <x v="12"/>
    <x v="3"/>
    <x v="0"/>
    <x v="0"/>
    <n v="23.55"/>
    <x v="6"/>
    <n v="6.8920400000000001E-4"/>
    <n v="8.2288800000000003E-4"/>
    <n v="0"/>
    <n v="0"/>
    <n v="0"/>
    <n v="2.3736289999999999E-3"/>
    <n v="6.9848000000000002E-4"/>
    <n v="2.5565129999999998E-3"/>
    <n v="0"/>
    <n v="7.9936600000000003E-4"/>
    <n v="2.36118E-5"/>
    <n v="0"/>
    <n v="8.2812999999999995E-4"/>
    <n v="0"/>
    <n v="0"/>
    <n v="2.397241E-3"/>
    <n v="6.9848000000000002E-4"/>
    <n v="2.5565129999999998E-3"/>
    <n v="0"/>
    <n v="1.627496E-3"/>
    <n v="7.2792999999999998E-3"/>
    <n v="90588.207519999996"/>
  </r>
  <r>
    <n v="420"/>
    <x v="17"/>
    <x v="17"/>
    <b v="1"/>
    <n v="11.33339761"/>
    <x v="4"/>
    <x v="0"/>
    <x v="10"/>
    <x v="2"/>
    <x v="0"/>
    <x v="0"/>
    <n v="36.645833330000002"/>
    <x v="7"/>
    <n v="1.111E-3"/>
    <n v="1.3349950000000001E-3"/>
    <n v="0"/>
    <n v="0"/>
    <n v="0"/>
    <n v="3.9118019999999998E-3"/>
    <n v="8.52592E-4"/>
    <n v="1.857182E-3"/>
    <n v="0"/>
    <n v="7.9232900000000004E-4"/>
    <n v="1.70261E-4"/>
    <n v="2.1914730000000002E-3"/>
    <n v="4.3957290000000001E-3"/>
    <n v="0"/>
    <n v="0"/>
    <n v="4.0820630000000004E-3"/>
    <n v="3.0440649999999999E-3"/>
    <n v="1.857182E-3"/>
    <n v="0"/>
    <n v="5.1880579999999997E-3"/>
    <n v="1.4171368E-2"/>
    <n v="113333.9761"/>
  </r>
  <r>
    <n v="421"/>
    <x v="17"/>
    <x v="17"/>
    <b v="1"/>
    <n v="5.291284675"/>
    <x v="4"/>
    <x v="0"/>
    <x v="7"/>
    <x v="2"/>
    <x v="0"/>
    <x v="0"/>
    <n v="36.11005291"/>
    <x v="7"/>
    <n v="1.104671E-3"/>
    <n v="1.338789E-3"/>
    <n v="0"/>
    <n v="0"/>
    <n v="0"/>
    <n v="3.6166900000000001E-3"/>
    <n v="2.0371619999999999E-3"/>
    <n v="2.011484E-3"/>
    <n v="0"/>
    <n v="4.3406299999999999E-4"/>
    <n v="2.20667E-6"/>
    <n v="3.4183899999999999E-3"/>
    <n v="2.1710169999999999E-3"/>
    <n v="0"/>
    <n v="0"/>
    <n v="3.6188969999999998E-3"/>
    <n v="5.4555519999999998E-3"/>
    <n v="2.011484E-3"/>
    <n v="0"/>
    <n v="2.6050800000000001E-3"/>
    <n v="1.3691013E-2"/>
    <n v="111116.9782"/>
  </r>
  <r>
    <n v="423"/>
    <x v="17"/>
    <x v="17"/>
    <b v="1"/>
    <n v="22.567696349999999"/>
    <x v="4"/>
    <x v="0"/>
    <x v="8"/>
    <x v="2"/>
    <x v="4"/>
    <x v="0"/>
    <n v="34.790404039999999"/>
    <x v="7"/>
    <n v="1.369241E-3"/>
    <n v="1.576352E-3"/>
    <n v="0"/>
    <n v="0"/>
    <n v="0"/>
    <n v="4.8433490000000003E-3"/>
    <n v="3.3137459999999998E-3"/>
    <n v="2.103925E-3"/>
    <n v="0"/>
    <n v="1.043834E-3"/>
    <n v="7.93571E-5"/>
    <n v="0"/>
    <n v="3.350109E-3"/>
    <n v="0"/>
    <n v="0"/>
    <n v="4.9227059999999998E-3"/>
    <n v="3.3137459999999998E-3"/>
    <n v="2.103925E-3"/>
    <n v="0"/>
    <n v="4.3939440000000003E-3"/>
    <n v="1.4734535E-2"/>
    <n v="124122.3299"/>
  </r>
  <r>
    <n v="869"/>
    <x v="17"/>
    <x v="17"/>
    <b v="1"/>
    <n v="63.879871080000001"/>
    <x v="4"/>
    <x v="0"/>
    <x v="13"/>
    <x v="2"/>
    <x v="3"/>
    <x v="0"/>
    <n v="16.238888889999998"/>
    <x v="4"/>
    <n v="3.4585300000000002E-4"/>
    <n v="4.1854799999999998E-4"/>
    <n v="0"/>
    <n v="0"/>
    <n v="0"/>
    <n v="1.413154E-3"/>
    <n v="2.48846E-4"/>
    <n v="1.815182E-3"/>
    <n v="0"/>
    <n v="0"/>
    <n v="6.2362799999999999E-5"/>
    <n v="0"/>
    <n v="0"/>
    <n v="0"/>
    <n v="0"/>
    <n v="1.475517E-3"/>
    <n v="2.48846E-4"/>
    <n v="1.815182E-3"/>
    <n v="0"/>
    <n v="0"/>
    <n v="3.5395449999999998E-3"/>
    <n v="63879.871079999997"/>
  </r>
  <r>
    <n v="6095"/>
    <x v="17"/>
    <x v="17"/>
    <b v="1"/>
    <n v="0.80023063000000005"/>
    <x v="4"/>
    <x v="0"/>
    <x v="11"/>
    <x v="2"/>
    <x v="2"/>
    <x v="0"/>
    <n v="10.273349209999999"/>
    <x v="4"/>
    <n v="5.1724200000000001E-4"/>
    <n v="5.8499300000000001E-4"/>
    <n v="0"/>
    <n v="0"/>
    <n v="0"/>
    <n v="2.2353009999999999E-3"/>
    <n v="1.0752940000000001E-3"/>
    <n v="1.5983589999999999E-3"/>
    <n v="0"/>
    <n v="0"/>
    <n v="3.7923600000000001E-8"/>
    <n v="0"/>
    <n v="0"/>
    <n v="0"/>
    <n v="0"/>
    <n v="2.2353389999999998E-3"/>
    <n v="1.0752940000000001E-3"/>
    <n v="1.5983589999999999E-3"/>
    <n v="0"/>
    <n v="0"/>
    <n v="4.908992E-3"/>
    <n v="140040.3602"/>
  </r>
  <r>
    <n v="6098"/>
    <x v="17"/>
    <x v="17"/>
    <b v="1"/>
    <n v="1.9489976870000001"/>
    <x v="4"/>
    <x v="0"/>
    <x v="4"/>
    <x v="2"/>
    <x v="0"/>
    <x v="0"/>
    <n v="12.82428889"/>
    <x v="4"/>
    <n v="1.0352149999999999E-3"/>
    <n v="1.2701170000000001E-3"/>
    <n v="0"/>
    <n v="0"/>
    <n v="0"/>
    <n v="5.438081E-3"/>
    <n v="1.3099159999999999E-3"/>
    <n v="3.9071360000000003E-3"/>
    <n v="0"/>
    <n v="0"/>
    <n v="5.4679900000000001E-6"/>
    <n v="0"/>
    <n v="0"/>
    <n v="0"/>
    <n v="0"/>
    <n v="5.4435489999999998E-3"/>
    <n v="1.3099159999999999E-3"/>
    <n v="3.9071360000000003E-3"/>
    <n v="0"/>
    <n v="0"/>
    <n v="1.0660601E-2"/>
    <n v="243624.71090000001"/>
  </r>
  <r>
    <n v="6099"/>
    <x v="17"/>
    <x v="17"/>
    <b v="1"/>
    <n v="2.490672708"/>
    <x v="4"/>
    <x v="0"/>
    <x v="1"/>
    <x v="2"/>
    <x v="0"/>
    <x v="0"/>
    <n v="13.57228261"/>
    <x v="4"/>
    <n v="5.3960200000000003E-4"/>
    <n v="6.3208800000000005E-4"/>
    <n v="0"/>
    <n v="0"/>
    <n v="0"/>
    <n v="2.826917E-3"/>
    <n v="6.1604900000000002E-4"/>
    <n v="1.859077E-3"/>
    <n v="0"/>
    <n v="0"/>
    <n v="3.8243400000000002E-6"/>
    <n v="0"/>
    <n v="0"/>
    <n v="0"/>
    <n v="0"/>
    <n v="2.8307419999999998E-3"/>
    <n v="6.1604900000000002E-4"/>
    <n v="1.859077E-3"/>
    <n v="0"/>
    <n v="0"/>
    <n v="5.3058439999999997E-3"/>
    <n v="114570.9445"/>
  </r>
  <r>
    <n v="6101"/>
    <x v="17"/>
    <x v="17"/>
    <b v="1"/>
    <n v="0.60833183300000004"/>
    <x v="4"/>
    <x v="0"/>
    <x v="9"/>
    <x v="2"/>
    <x v="0"/>
    <x v="0"/>
    <n v="11.48237037"/>
    <x v="4"/>
    <n v="7.1118799999999997E-4"/>
    <n v="8.5196600000000001E-4"/>
    <n v="0"/>
    <n v="0"/>
    <n v="0"/>
    <n v="3.035542E-3"/>
    <n v="1.4007900000000001E-3"/>
    <n v="2.7117249999999999E-3"/>
    <n v="0"/>
    <n v="0"/>
    <n v="2.1795000000000001E-6"/>
    <n v="0"/>
    <n v="0"/>
    <n v="0"/>
    <n v="0"/>
    <n v="3.0377210000000002E-3"/>
    <n v="1.4007900000000001E-3"/>
    <n v="2.7117249999999999E-3"/>
    <n v="0"/>
    <n v="0"/>
    <n v="7.1502359999999999E-3"/>
    <n v="182499.55"/>
  </r>
  <r>
    <n v="6103"/>
    <x v="17"/>
    <x v="17"/>
    <b v="1"/>
    <n v="2.4894111959999998"/>
    <x v="4"/>
    <x v="0"/>
    <x v="2"/>
    <x v="2"/>
    <x v="0"/>
    <x v="0"/>
    <n v="14.0774461"/>
    <x v="4"/>
    <n v="8.0731100000000001E-4"/>
    <n v="9.54455E-4"/>
    <n v="0"/>
    <n v="0"/>
    <n v="0"/>
    <n v="4.5899239999999996E-3"/>
    <n v="8.0440299999999998E-4"/>
    <n v="2.611997E-3"/>
    <n v="0"/>
    <n v="0"/>
    <n v="5.3324799999999996E-6"/>
    <n v="0"/>
    <n v="0"/>
    <n v="0"/>
    <n v="0"/>
    <n v="4.5952570000000002E-3"/>
    <n v="8.0440299999999998E-4"/>
    <n v="2.611997E-3"/>
    <n v="0"/>
    <n v="0"/>
    <n v="8.0116570000000002E-3"/>
    <n v="166790.55009999999"/>
  </r>
  <r>
    <n v="6104"/>
    <x v="17"/>
    <x v="17"/>
    <b v="1"/>
    <n v="2.1820552790000001"/>
    <x v="4"/>
    <x v="0"/>
    <x v="5"/>
    <x v="2"/>
    <x v="0"/>
    <x v="0"/>
    <n v="9.3572962959999995"/>
    <x v="4"/>
    <n v="4.6654699999999999E-4"/>
    <n v="6.2248900000000005E-4"/>
    <n v="0"/>
    <n v="0"/>
    <n v="0"/>
    <n v="2.6689980000000001E-3"/>
    <n v="5.2926999999999998E-4"/>
    <n v="2.02331E-3"/>
    <n v="0"/>
    <n v="0"/>
    <n v="3.6193300000000002E-6"/>
    <n v="0"/>
    <n v="0"/>
    <n v="0"/>
    <n v="0"/>
    <n v="2.6726179999999999E-3"/>
    <n v="5.2926999999999998E-4"/>
    <n v="2.02331E-3"/>
    <n v="0"/>
    <n v="0"/>
    <n v="5.2252180000000002E-3"/>
    <n v="163654.1459"/>
  </r>
  <r>
    <n v="9131"/>
    <x v="17"/>
    <x v="17"/>
    <b v="1"/>
    <n v="1.374182652"/>
    <x v="4"/>
    <x v="0"/>
    <x v="3"/>
    <x v="2"/>
    <x v="0"/>
    <x v="0"/>
    <n v="36.208333330000002"/>
    <x v="7"/>
    <n v="8.0374000000000005E-4"/>
    <n v="9.5917400000000003E-4"/>
    <n v="0"/>
    <n v="0"/>
    <n v="0"/>
    <n v="2.2265919999999999E-3"/>
    <n v="1.9530070000000001E-3"/>
    <n v="1.1065949999999999E-3"/>
    <n v="0"/>
    <n v="4.6791399999999999E-4"/>
    <n v="1.49133E-5"/>
    <n v="1.1915420000000001E-3"/>
    <n v="2.88653E-3"/>
    <n v="0"/>
    <n v="0"/>
    <n v="2.241505E-3"/>
    <n v="3.1445499999999999E-3"/>
    <n v="1.1065949999999999E-3"/>
    <n v="0"/>
    <n v="3.3544429999999999E-3"/>
    <n v="9.8470929999999995E-3"/>
    <n v="79702.593810000006"/>
  </r>
  <r>
    <n v="9133"/>
    <x v="17"/>
    <x v="17"/>
    <b v="1"/>
    <n v="0.98347234400000005"/>
    <x v="4"/>
    <x v="0"/>
    <x v="0"/>
    <x v="2"/>
    <x v="4"/>
    <x v="0"/>
    <n v="26.312619049999999"/>
    <x v="7"/>
    <n v="2.6084300000000002E-4"/>
    <n v="3.2299199999999997E-4"/>
    <n v="0"/>
    <n v="0"/>
    <n v="0"/>
    <n v="9.0139099999999998E-4"/>
    <n v="7.1723499999999999E-4"/>
    <n v="4.82137E-4"/>
    <n v="0"/>
    <n v="1.2460100000000001E-4"/>
    <n v="7.0936799999999998E-6"/>
    <n v="1.74415E-4"/>
    <n v="6.8356600000000003E-4"/>
    <n v="0"/>
    <n v="0"/>
    <n v="9.08485E-4"/>
    <n v="8.9165000000000002E-4"/>
    <n v="4.82137E-4"/>
    <n v="0"/>
    <n v="8.0816600000000003E-4"/>
    <n v="3.0904470000000001E-3"/>
    <n v="34421.532030000002"/>
  </r>
  <r>
    <n v="11585"/>
    <x v="17"/>
    <x v="17"/>
    <b v="1"/>
    <n v="1.4211164510000001"/>
    <x v="4"/>
    <x v="0"/>
    <x v="6"/>
    <x v="2"/>
    <x v="0"/>
    <x v="0"/>
    <n v="27.65537037"/>
    <x v="7"/>
    <n v="1.028284E-3"/>
    <n v="1.217355E-3"/>
    <n v="0"/>
    <n v="0"/>
    <n v="0"/>
    <n v="3.5448849999999998E-3"/>
    <n v="1.679671E-3"/>
    <n v="2.0348639999999999E-3"/>
    <n v="0"/>
    <n v="5.9026399999999996E-4"/>
    <n v="1.6102900000000001E-4"/>
    <n v="3.4654500000000002E-4"/>
    <n v="3.7119480000000001E-3"/>
    <n v="0"/>
    <n v="0"/>
    <n v="3.7059139999999998E-3"/>
    <n v="2.026216E-3"/>
    <n v="2.0348639999999999E-3"/>
    <n v="0"/>
    <n v="4.3022119999999997E-3"/>
    <n v="1.2069206000000001E-2"/>
    <n v="127900.4806"/>
  </r>
  <r>
    <n v="26621"/>
    <x v="17"/>
    <x v="17"/>
    <b v="1"/>
    <n v="4.2096490000000002E-3"/>
    <x v="4"/>
    <x v="0"/>
    <x v="14"/>
    <x v="2"/>
    <x v="0"/>
    <x v="0"/>
    <n v="8.9340069440000001"/>
    <x v="4"/>
    <n v="8.7970999999999992E-6"/>
    <n v="1.2234E-5"/>
    <n v="0"/>
    <n v="0"/>
    <n v="0"/>
    <n v="4.9113999999999998E-5"/>
    <n v="1.11167E-5"/>
    <n v="4.2431100000000001E-5"/>
    <n v="0"/>
    <n v="0"/>
    <n v="0"/>
    <n v="0"/>
    <n v="0"/>
    <n v="0"/>
    <n v="0"/>
    <n v="4.9113999999999998E-5"/>
    <n v="1.11167E-5"/>
    <n v="4.2431100000000001E-5"/>
    <n v="0"/>
    <n v="0"/>
    <n v="1.02662E-4"/>
    <n v="3367.7194089999998"/>
  </r>
  <r>
    <n v="44082"/>
    <x v="17"/>
    <x v="17"/>
    <b v="1"/>
    <n v="2.3207233000000001E-2"/>
    <x v="4"/>
    <x v="0"/>
    <x v="15"/>
    <x v="2"/>
    <x v="0"/>
    <x v="0"/>
    <n v="20.685994440000002"/>
    <x v="7"/>
    <n v="7.5617499999999999E-5"/>
    <n v="9.7256099999999999E-5"/>
    <n v="0"/>
    <n v="0"/>
    <n v="0"/>
    <n v="3.3018199999999999E-4"/>
    <n v="9.2862500000000001E-5"/>
    <n v="1.7079199999999999E-4"/>
    <n v="0"/>
    <n v="2.18588E-4"/>
    <n v="0"/>
    <n v="6.5990800000000004E-6"/>
    <n v="0"/>
    <n v="0"/>
    <n v="0"/>
    <n v="3.3018199999999999E-4"/>
    <n v="9.9461600000000003E-5"/>
    <n v="1.7079199999999999E-4"/>
    <n v="0"/>
    <n v="2.18588E-4"/>
    <n v="8.1902400000000001E-4"/>
    <n v="11603.61634"/>
  </r>
  <r>
    <n v="419"/>
    <x v="18"/>
    <x v="18"/>
    <b v="1"/>
    <n v="45.294103759999999"/>
    <x v="4"/>
    <x v="0"/>
    <x v="12"/>
    <x v="3"/>
    <x v="0"/>
    <x v="0"/>
    <n v="26.484722219999998"/>
    <x v="6"/>
    <n v="7.4760500000000004E-4"/>
    <n v="9.0432200000000005E-4"/>
    <n v="0"/>
    <n v="0"/>
    <n v="0"/>
    <n v="2.7711659999999998E-3"/>
    <n v="6.9848000000000002E-4"/>
    <n v="2.5565129999999998E-3"/>
    <n v="0"/>
    <n v="7.9936600000000003E-4"/>
    <n v="5.3276799999999998E-4"/>
    <n v="0"/>
    <n v="8.2812999999999995E-4"/>
    <n v="0"/>
    <n v="0"/>
    <n v="3.3039330000000002E-3"/>
    <n v="6.9848000000000002E-4"/>
    <n v="2.5565129999999998E-3"/>
    <n v="0"/>
    <n v="1.627496E-3"/>
    <n v="8.1864220000000005E-3"/>
    <n v="90588.207519999996"/>
  </r>
  <r>
    <n v="420"/>
    <x v="18"/>
    <x v="18"/>
    <b v="1"/>
    <n v="11.33339761"/>
    <x v="4"/>
    <x v="0"/>
    <x v="10"/>
    <x v="2"/>
    <x v="0"/>
    <x v="0"/>
    <n v="40.433611110000001"/>
    <x v="7"/>
    <n v="1.1769980000000001E-3"/>
    <n v="1.4228050000000001E-3"/>
    <n v="0"/>
    <n v="0"/>
    <n v="0"/>
    <n v="3.719736E-3"/>
    <n v="8.52592E-4"/>
    <n v="1.857182E-3"/>
    <n v="0"/>
    <n v="7.9232900000000004E-4"/>
    <n v="1.8272119999999999E-3"/>
    <n v="2.1914730000000002E-3"/>
    <n v="4.3957290000000001E-3"/>
    <n v="0"/>
    <n v="0"/>
    <n v="5.5469480000000003E-3"/>
    <n v="3.0440649999999999E-3"/>
    <n v="1.857182E-3"/>
    <n v="0"/>
    <n v="5.1880579999999997E-3"/>
    <n v="1.5636146E-2"/>
    <n v="113333.9761"/>
  </r>
  <r>
    <n v="421"/>
    <x v="18"/>
    <x v="18"/>
    <b v="1"/>
    <n v="5.291284675"/>
    <x v="4"/>
    <x v="0"/>
    <x v="7"/>
    <x v="2"/>
    <x v="0"/>
    <x v="0"/>
    <n v="38.423148150000003"/>
    <x v="7"/>
    <n v="1.145739E-3"/>
    <n v="1.405323E-3"/>
    <n v="0"/>
    <n v="0"/>
    <n v="0"/>
    <n v="3.7682990000000001E-3"/>
    <n v="2.0371619999999999E-3"/>
    <n v="2.011484E-3"/>
    <n v="0"/>
    <n v="4.3406299999999999E-4"/>
    <n v="7.2760100000000003E-4"/>
    <n v="3.4183899999999999E-3"/>
    <n v="2.1710169999999999E-3"/>
    <n v="0"/>
    <n v="0"/>
    <n v="4.4958990000000002E-3"/>
    <n v="5.4555519999999998E-3"/>
    <n v="2.011484E-3"/>
    <n v="0"/>
    <n v="2.6050800000000001E-3"/>
    <n v="1.4568016E-2"/>
    <n v="111116.9782"/>
  </r>
  <r>
    <n v="423"/>
    <x v="18"/>
    <x v="18"/>
    <b v="1"/>
    <n v="22.567696349999999"/>
    <x v="4"/>
    <x v="0"/>
    <x v="8"/>
    <x v="2"/>
    <x v="4"/>
    <x v="0"/>
    <n v="38.803535349999997"/>
    <x v="7"/>
    <n v="1.463705E-3"/>
    <n v="1.70312E-3"/>
    <n v="0"/>
    <n v="0"/>
    <n v="0"/>
    <n v="5.095965E-3"/>
    <n v="3.3137459999999998E-3"/>
    <n v="2.103925E-3"/>
    <n v="0"/>
    <n v="1.043834E-3"/>
    <n v="1.526608E-3"/>
    <n v="0"/>
    <n v="3.350109E-3"/>
    <n v="0"/>
    <n v="0"/>
    <n v="6.6225729999999997E-3"/>
    <n v="3.3137459999999998E-3"/>
    <n v="2.103925E-3"/>
    <n v="0"/>
    <n v="4.3939440000000003E-3"/>
    <n v="1.6434188999999998E-2"/>
    <n v="124122.3299"/>
  </r>
  <r>
    <n v="869"/>
    <x v="18"/>
    <x v="18"/>
    <b v="1"/>
    <n v="63.879871080000001"/>
    <x v="4"/>
    <x v="0"/>
    <x v="13"/>
    <x v="2"/>
    <x v="3"/>
    <x v="0"/>
    <n v="24.830555560000001"/>
    <x v="4"/>
    <n v="4.6911300000000001E-4"/>
    <n v="5.6790599999999997E-4"/>
    <n v="0"/>
    <n v="0"/>
    <n v="0"/>
    <n v="1.875729E-3"/>
    <n v="2.48846E-4"/>
    <n v="1.815182E-3"/>
    <n v="0"/>
    <n v="0"/>
    <n v="1.472489E-3"/>
    <n v="0"/>
    <n v="0"/>
    <n v="0"/>
    <n v="0"/>
    <n v="3.348218E-3"/>
    <n v="2.48846E-4"/>
    <n v="1.815182E-3"/>
    <n v="0"/>
    <n v="0"/>
    <n v="5.4122459999999999E-3"/>
    <n v="63879.871079999997"/>
  </r>
  <r>
    <n v="6095"/>
    <x v="18"/>
    <x v="18"/>
    <b v="1"/>
    <n v="0.80023063000000005"/>
    <x v="4"/>
    <x v="0"/>
    <x v="11"/>
    <x v="2"/>
    <x v="2"/>
    <x v="0"/>
    <n v="12.23061905"/>
    <x v="4"/>
    <n v="5.61167E-4"/>
    <n v="6.4585700000000001E-4"/>
    <n v="0"/>
    <n v="0"/>
    <n v="0"/>
    <n v="2.2042569999999998E-3"/>
    <n v="1.0752940000000001E-3"/>
    <n v="1.5983589999999999E-3"/>
    <n v="0"/>
    <n v="0"/>
    <n v="9.6633899999999998E-4"/>
    <n v="0"/>
    <n v="0"/>
    <n v="0"/>
    <n v="0"/>
    <n v="3.1705959999999999E-3"/>
    <n v="1.0752940000000001E-3"/>
    <n v="1.5983589999999999E-3"/>
    <n v="0"/>
    <n v="0"/>
    <n v="5.8442490000000001E-3"/>
    <n v="140040.3602"/>
  </r>
  <r>
    <n v="6098"/>
    <x v="18"/>
    <x v="18"/>
    <b v="1"/>
    <n v="1.9489976870000001"/>
    <x v="4"/>
    <x v="0"/>
    <x v="4"/>
    <x v="2"/>
    <x v="0"/>
    <x v="0"/>
    <n v="17.011222220000001"/>
    <x v="4"/>
    <n v="1.280628E-3"/>
    <n v="1.564516E-3"/>
    <n v="0"/>
    <n v="0"/>
    <n v="0"/>
    <n v="6.6194799999999996E-3"/>
    <n v="1.3099159999999999E-3"/>
    <n v="3.9071360000000003E-3"/>
    <n v="0"/>
    <n v="0"/>
    <n v="2.304572E-3"/>
    <n v="0"/>
    <n v="0"/>
    <n v="0"/>
    <n v="0"/>
    <n v="8.9240529999999995E-3"/>
    <n v="1.3099159999999999E-3"/>
    <n v="3.9071360000000003E-3"/>
    <n v="0"/>
    <n v="0"/>
    <n v="1.4141123E-2"/>
    <n v="243624.71090000001"/>
  </r>
  <r>
    <n v="6099"/>
    <x v="18"/>
    <x v="18"/>
    <b v="1"/>
    <n v="2.490672708"/>
    <x v="4"/>
    <x v="0"/>
    <x v="1"/>
    <x v="2"/>
    <x v="0"/>
    <x v="0"/>
    <n v="19.840458940000001"/>
    <x v="4"/>
    <n v="6.8859100000000001E-4"/>
    <n v="8.0596300000000004E-4"/>
    <n v="0"/>
    <n v="0"/>
    <n v="0"/>
    <n v="3.0208489999999999E-3"/>
    <n v="6.1604900000000002E-4"/>
    <n v="1.859077E-3"/>
    <n v="0"/>
    <n v="0"/>
    <n v="2.2603250000000001E-3"/>
    <n v="0"/>
    <n v="0"/>
    <n v="0"/>
    <n v="0"/>
    <n v="5.2811739999999996E-3"/>
    <n v="6.1604900000000002E-4"/>
    <n v="1.859077E-3"/>
    <n v="0"/>
    <n v="0"/>
    <n v="7.7562760000000003E-3"/>
    <n v="114570.9445"/>
  </r>
  <r>
    <n v="6101"/>
    <x v="18"/>
    <x v="18"/>
    <b v="1"/>
    <n v="0.60833183300000004"/>
    <x v="4"/>
    <x v="0"/>
    <x v="9"/>
    <x v="2"/>
    <x v="0"/>
    <x v="0"/>
    <n v="13.51163889"/>
    <x v="4"/>
    <n v="7.9345800000000003E-4"/>
    <n v="9.6113199999999996E-4"/>
    <n v="0"/>
    <n v="0"/>
    <n v="0"/>
    <n v="3.508026E-3"/>
    <n v="1.4007900000000001E-3"/>
    <n v="2.7117249999999999E-3"/>
    <n v="0"/>
    <n v="0"/>
    <n v="7.9334999999999996E-4"/>
    <n v="0"/>
    <n v="0"/>
    <n v="0"/>
    <n v="0"/>
    <n v="4.301376E-3"/>
    <n v="1.4007900000000001E-3"/>
    <n v="2.7117249999999999E-3"/>
    <n v="0"/>
    <n v="0"/>
    <n v="8.4138909999999997E-3"/>
    <n v="182499.55"/>
  </r>
  <r>
    <n v="6103"/>
    <x v="18"/>
    <x v="18"/>
    <b v="1"/>
    <n v="2.4894111959999998"/>
    <x v="4"/>
    <x v="0"/>
    <x v="2"/>
    <x v="2"/>
    <x v="0"/>
    <x v="0"/>
    <n v="17.231965169999999"/>
    <x v="4"/>
    <n v="8.5225199999999996E-4"/>
    <n v="1.0440060000000001E-3"/>
    <n v="0"/>
    <n v="0"/>
    <n v="0"/>
    <n v="4.0092499999999998E-3"/>
    <n v="8.0440299999999998E-4"/>
    <n v="2.611997E-3"/>
    <n v="0"/>
    <n v="0"/>
    <n v="2.381261E-3"/>
    <n v="0"/>
    <n v="0"/>
    <n v="0"/>
    <n v="0"/>
    <n v="6.3905109999999998E-3"/>
    <n v="8.0440299999999998E-4"/>
    <n v="2.611997E-3"/>
    <n v="0"/>
    <n v="0"/>
    <n v="9.8069349999999993E-3"/>
    <n v="166790.55009999999"/>
  </r>
  <r>
    <n v="6104"/>
    <x v="18"/>
    <x v="18"/>
    <b v="1"/>
    <n v="2.1820552790000001"/>
    <x v="4"/>
    <x v="0"/>
    <x v="5"/>
    <x v="2"/>
    <x v="0"/>
    <x v="0"/>
    <n v="11.89177778"/>
    <x v="4"/>
    <n v="5.4331599999999996E-4"/>
    <n v="7.3171599999999999E-4"/>
    <n v="0"/>
    <n v="0"/>
    <n v="0"/>
    <n v="2.9491550000000002E-3"/>
    <n v="5.2926999999999998E-4"/>
    <n v="2.02331E-3"/>
    <n v="0"/>
    <n v="0"/>
    <n v="1.138766E-3"/>
    <n v="0"/>
    <n v="0"/>
    <n v="0"/>
    <n v="0"/>
    <n v="4.0879209999999996E-3"/>
    <n v="5.2926999999999998E-4"/>
    <n v="2.02331E-3"/>
    <n v="0"/>
    <n v="0"/>
    <n v="6.640501E-3"/>
    <n v="163654.1459"/>
  </r>
  <r>
    <n v="9131"/>
    <x v="18"/>
    <x v="18"/>
    <b v="1"/>
    <n v="1.374182652"/>
    <x v="4"/>
    <x v="0"/>
    <x v="3"/>
    <x v="2"/>
    <x v="0"/>
    <x v="0"/>
    <n v="37.66958812"/>
    <x v="7"/>
    <n v="8.3493499999999997E-4"/>
    <n v="1.0008860000000001E-3"/>
    <n v="0"/>
    <n v="0"/>
    <n v="0"/>
    <n v="2.5161580000000001E-3"/>
    <n v="1.9530070000000001E-3"/>
    <n v="1.1065949999999999E-3"/>
    <n v="0"/>
    <n v="4.6791399999999999E-4"/>
    <n v="1.2273199999999999E-4"/>
    <n v="1.1915420000000001E-3"/>
    <n v="2.8865560000000002E-3"/>
    <n v="0"/>
    <n v="0"/>
    <n v="2.6388900000000001E-3"/>
    <n v="3.1445499999999999E-3"/>
    <n v="1.1065949999999999E-3"/>
    <n v="0"/>
    <n v="3.3544690000000001E-3"/>
    <n v="1.0244491E-2"/>
    <n v="79702.593810000006"/>
  </r>
  <r>
    <n v="9133"/>
    <x v="18"/>
    <x v="18"/>
    <b v="1"/>
    <n v="0.98347234400000005"/>
    <x v="4"/>
    <x v="0"/>
    <x v="0"/>
    <x v="2"/>
    <x v="4"/>
    <x v="0"/>
    <n v="28.655476190000002"/>
    <x v="7"/>
    <n v="2.6556000000000003E-4"/>
    <n v="3.3368800000000001E-4"/>
    <n v="0"/>
    <n v="0"/>
    <n v="0"/>
    <n v="7.5451200000000004E-4"/>
    <n v="7.1723499999999999E-4"/>
    <n v="4.82137E-4"/>
    <n v="0"/>
    <n v="1.2460100000000001E-4"/>
    <n v="4.2912499999999998E-4"/>
    <n v="1.74415E-4"/>
    <n v="6.8357499999999996E-4"/>
    <n v="0"/>
    <n v="0"/>
    <n v="1.183637E-3"/>
    <n v="8.9165000000000002E-4"/>
    <n v="4.82137E-4"/>
    <n v="0"/>
    <n v="8.0817599999999997E-4"/>
    <n v="3.3656179999999999E-3"/>
    <n v="34421.532030000002"/>
  </r>
  <r>
    <n v="11585"/>
    <x v="18"/>
    <x v="18"/>
    <b v="1"/>
    <n v="1.4211164510000001"/>
    <x v="4"/>
    <x v="0"/>
    <x v="6"/>
    <x v="2"/>
    <x v="0"/>
    <x v="0"/>
    <n v="29.214444440000001"/>
    <x v="7"/>
    <n v="1.061988E-3"/>
    <n v="1.2712890000000001E-3"/>
    <n v="0"/>
    <n v="0"/>
    <n v="0"/>
    <n v="3.706722E-3"/>
    <n v="1.679671E-3"/>
    <n v="2.0348639999999999E-3"/>
    <n v="0"/>
    <n v="5.9027799999999996E-4"/>
    <n v="6.7960799999999995E-4"/>
    <n v="3.4654500000000002E-4"/>
    <n v="3.7119480000000001E-3"/>
    <n v="0"/>
    <n v="0"/>
    <n v="4.3863299999999999E-3"/>
    <n v="2.026216E-3"/>
    <n v="2.0348639999999999E-3"/>
    <n v="0"/>
    <n v="4.3022260000000001E-3"/>
    <n v="1.2749609E-2"/>
    <n v="127900.4806"/>
  </r>
  <r>
    <n v="26621"/>
    <x v="18"/>
    <x v="18"/>
    <b v="1"/>
    <n v="4.2096490000000002E-3"/>
    <x v="4"/>
    <x v="0"/>
    <x v="14"/>
    <x v="2"/>
    <x v="0"/>
    <x v="0"/>
    <n v="10.66240625"/>
    <x v="4"/>
    <n v="1.0523800000000001E-5"/>
    <n v="1.4600899999999999E-5"/>
    <n v="0"/>
    <n v="0"/>
    <n v="0"/>
    <n v="6.8975300000000003E-5"/>
    <n v="1.11167E-5"/>
    <n v="4.2431100000000001E-5"/>
    <n v="0"/>
    <n v="0"/>
    <n v="0"/>
    <n v="0"/>
    <n v="0"/>
    <n v="0"/>
    <n v="0"/>
    <n v="6.8975300000000003E-5"/>
    <n v="1.11167E-5"/>
    <n v="4.2431100000000001E-5"/>
    <n v="0"/>
    <n v="0"/>
    <n v="1.2252300000000001E-4"/>
    <n v="3367.7194089999998"/>
  </r>
  <r>
    <n v="44082"/>
    <x v="18"/>
    <x v="18"/>
    <b v="1"/>
    <n v="2.3207233000000001E-2"/>
    <x v="4"/>
    <x v="0"/>
    <x v="15"/>
    <x v="2"/>
    <x v="0"/>
    <x v="0"/>
    <n v="22.091466669999999"/>
    <x v="7"/>
    <n v="7.9652600000000004E-5"/>
    <n v="1.03887E-4"/>
    <n v="0"/>
    <n v="0"/>
    <n v="0"/>
    <n v="3.8582900000000002E-4"/>
    <n v="9.2862500000000001E-5"/>
    <n v="1.7079199999999999E-4"/>
    <n v="0"/>
    <n v="2.18588E-4"/>
    <n v="0"/>
    <n v="6.5990800000000004E-6"/>
    <n v="0"/>
    <n v="0"/>
    <n v="0"/>
    <n v="3.8582900000000002E-4"/>
    <n v="9.9461600000000003E-5"/>
    <n v="1.7079199999999999E-4"/>
    <n v="0"/>
    <n v="2.18588E-4"/>
    <n v="8.7467100000000004E-4"/>
    <n v="11603.61634"/>
  </r>
  <r>
    <n v="419"/>
    <x v="19"/>
    <x v="19"/>
    <b v="0"/>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19"/>
    <x v="19"/>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19"/>
    <x v="19"/>
    <b v="0"/>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19"/>
    <x v="19"/>
    <b v="0"/>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19"/>
    <x v="19"/>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19"/>
    <x v="19"/>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19"/>
    <x v="19"/>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19"/>
    <x v="19"/>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19"/>
    <x v="19"/>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19"/>
    <x v="19"/>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19"/>
    <x v="19"/>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19"/>
    <x v="19"/>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19"/>
    <x v="19"/>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19"/>
    <x v="19"/>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19"/>
    <x v="19"/>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19"/>
    <x v="19"/>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20"/>
    <x v="20"/>
    <b v="1"/>
    <n v="45.294103759999999"/>
    <x v="4"/>
    <x v="0"/>
    <x v="12"/>
    <x v="3"/>
    <x v="0"/>
    <x v="0"/>
    <n v="23.46805556"/>
    <x v="6"/>
    <n v="7.1315699999999996E-4"/>
    <n v="8.2109800000000003E-4"/>
    <n v="0"/>
    <n v="0"/>
    <n v="0"/>
    <n v="2.3714819999999998E-3"/>
    <n v="6.9848000000000002E-4"/>
    <n v="2.5565129999999998E-3"/>
    <n v="0"/>
    <n v="7.9936600000000003E-4"/>
    <n v="0"/>
    <n v="0"/>
    <n v="8.2812999999999995E-4"/>
    <n v="0"/>
    <n v="0"/>
    <n v="2.3714819999999998E-3"/>
    <n v="6.9848000000000002E-4"/>
    <n v="2.5565129999999998E-3"/>
    <n v="0"/>
    <n v="1.627496E-3"/>
    <n v="7.2539709999999997E-3"/>
    <n v="90588.207519999996"/>
  </r>
  <r>
    <n v="420"/>
    <x v="20"/>
    <x v="20"/>
    <b v="1"/>
    <n v="11.33339761"/>
    <x v="4"/>
    <x v="0"/>
    <x v="10"/>
    <x v="2"/>
    <x v="0"/>
    <x v="0"/>
    <n v="34.412222219999997"/>
    <x v="7"/>
    <n v="1.069988E-3"/>
    <n v="1.240978E-3"/>
    <n v="0"/>
    <n v="0"/>
    <n v="0"/>
    <n v="3.218407E-3"/>
    <n v="8.52592E-4"/>
    <n v="1.857182E-3"/>
    <n v="0"/>
    <n v="7.9232900000000004E-4"/>
    <n v="0"/>
    <n v="2.1914730000000002E-3"/>
    <n v="4.3957290000000001E-3"/>
    <n v="0"/>
    <n v="0"/>
    <n v="3.218407E-3"/>
    <n v="3.0440649999999999E-3"/>
    <n v="1.857182E-3"/>
    <n v="0"/>
    <n v="5.1880579999999997E-3"/>
    <n v="1.3307605E-2"/>
    <n v="113333.9761"/>
  </r>
  <r>
    <n v="421"/>
    <x v="20"/>
    <x v="20"/>
    <b v="1"/>
    <n v="5.291284675"/>
    <x v="4"/>
    <x v="0"/>
    <x v="7"/>
    <x v="2"/>
    <x v="0"/>
    <x v="0"/>
    <n v="34.990476190000003"/>
    <x v="7"/>
    <n v="1.109414E-3"/>
    <n v="1.288324E-3"/>
    <n v="0"/>
    <n v="0"/>
    <n v="0"/>
    <n v="3.1944629999999998E-3"/>
    <n v="2.0371619999999999E-3"/>
    <n v="2.011484E-3"/>
    <n v="0"/>
    <n v="4.3406299999999999E-4"/>
    <n v="0"/>
    <n v="3.4183899999999999E-3"/>
    <n v="2.1709670000000002E-3"/>
    <n v="0"/>
    <n v="0"/>
    <n v="3.1944629999999998E-3"/>
    <n v="5.4555519999999998E-3"/>
    <n v="2.011484E-3"/>
    <n v="0"/>
    <n v="2.6050299999999999E-3"/>
    <n v="1.3266529000000001E-2"/>
    <n v="111116.9782"/>
  </r>
  <r>
    <n v="423"/>
    <x v="20"/>
    <x v="20"/>
    <b v="1"/>
    <n v="22.567696349999999"/>
    <x v="4"/>
    <x v="0"/>
    <x v="8"/>
    <x v="2"/>
    <x v="4"/>
    <x v="0"/>
    <n v="31.434848479999999"/>
    <x v="7"/>
    <n v="1.2372710000000001E-3"/>
    <n v="1.411126E-3"/>
    <n v="0"/>
    <n v="0"/>
    <n v="0"/>
    <n v="3.5015509999999999E-3"/>
    <n v="3.3137459999999998E-3"/>
    <n v="2.103925E-3"/>
    <n v="0"/>
    <n v="1.0440479999999999E-3"/>
    <n v="0"/>
    <n v="0"/>
    <n v="3.350109E-3"/>
    <n v="0"/>
    <n v="0"/>
    <n v="3.5015509999999999E-3"/>
    <n v="3.3137459999999998E-3"/>
    <n v="2.103925E-3"/>
    <n v="0"/>
    <n v="4.3941579999999996E-3"/>
    <n v="1.331338E-2"/>
    <n v="124122.3299"/>
  </r>
  <r>
    <n v="869"/>
    <x v="20"/>
    <x v="20"/>
    <b v="1"/>
    <n v="63.879871080000001"/>
    <x v="4"/>
    <x v="0"/>
    <x v="13"/>
    <x v="2"/>
    <x v="3"/>
    <x v="0"/>
    <n v="17.46944444"/>
    <x v="4"/>
    <n v="3.8592200000000002E-4"/>
    <n v="4.5054600000000002E-4"/>
    <n v="0"/>
    <n v="0"/>
    <n v="0"/>
    <n v="1.6825849999999999E-3"/>
    <n v="2.48846E-4"/>
    <n v="1.815182E-3"/>
    <n v="0"/>
    <n v="0"/>
    <n v="6.1151900000000007E-5"/>
    <n v="0"/>
    <n v="0"/>
    <n v="0"/>
    <n v="0"/>
    <n v="1.743737E-3"/>
    <n v="2.48846E-4"/>
    <n v="1.815182E-3"/>
    <n v="0"/>
    <n v="0"/>
    <n v="3.8077649999999998E-3"/>
    <n v="63879.871079999997"/>
  </r>
  <r>
    <n v="6095"/>
    <x v="20"/>
    <x v="20"/>
    <b v="1"/>
    <n v="0.80023063000000005"/>
    <x v="4"/>
    <x v="0"/>
    <x v="11"/>
    <x v="2"/>
    <x v="2"/>
    <x v="0"/>
    <n v="8.9377777779999992"/>
    <x v="4"/>
    <n v="4.4978500000000002E-4"/>
    <n v="5.0894099999999995E-4"/>
    <n v="0"/>
    <n v="0"/>
    <n v="0"/>
    <n v="1.5971E-3"/>
    <n v="1.0752940000000001E-3"/>
    <n v="1.5983589999999999E-3"/>
    <n v="0"/>
    <n v="0"/>
    <n v="4.5508300000000003E-8"/>
    <n v="0"/>
    <n v="0"/>
    <n v="0"/>
    <n v="0"/>
    <n v="1.5971449999999999E-3"/>
    <n v="1.0752940000000001E-3"/>
    <n v="1.5983589999999999E-3"/>
    <n v="0"/>
    <n v="0"/>
    <n v="4.2708060000000003E-3"/>
    <n v="140040.3602"/>
  </r>
  <r>
    <n v="6098"/>
    <x v="20"/>
    <x v="20"/>
    <b v="1"/>
    <n v="1.9489976870000001"/>
    <x v="4"/>
    <x v="0"/>
    <x v="4"/>
    <x v="2"/>
    <x v="0"/>
    <x v="0"/>
    <n v="12.9544"/>
    <x v="4"/>
    <n v="1.091507E-3"/>
    <n v="1.2830369999999999E-3"/>
    <n v="0"/>
    <n v="0"/>
    <n v="0"/>
    <n v="5.5467939999999999E-3"/>
    <n v="1.3099159999999999E-3"/>
    <n v="3.9071360000000003E-3"/>
    <n v="0"/>
    <n v="0"/>
    <n v="4.9138000000000003E-6"/>
    <n v="0"/>
    <n v="0"/>
    <n v="0"/>
    <n v="0"/>
    <n v="5.5517079999999998E-3"/>
    <n v="1.3099159999999999E-3"/>
    <n v="3.9071360000000003E-3"/>
    <n v="0"/>
    <n v="0"/>
    <n v="1.076876E-2"/>
    <n v="243624.71090000001"/>
  </r>
  <r>
    <n v="6099"/>
    <x v="20"/>
    <x v="20"/>
    <b v="1"/>
    <n v="2.490672708"/>
    <x v="4"/>
    <x v="0"/>
    <x v="1"/>
    <x v="2"/>
    <x v="0"/>
    <x v="0"/>
    <n v="12.53158213"/>
    <x v="4"/>
    <n v="5.0069100000000005E-4"/>
    <n v="5.8357299999999999E-4"/>
    <n v="0"/>
    <n v="0"/>
    <n v="0"/>
    <n v="2.419437E-3"/>
    <n v="6.1604900000000002E-4"/>
    <n v="1.859077E-3"/>
    <n v="0"/>
    <n v="0"/>
    <n v="4.4381199999999996E-6"/>
    <n v="0"/>
    <n v="0"/>
    <n v="0"/>
    <n v="0"/>
    <n v="2.4238749999999998E-3"/>
    <n v="6.1604900000000002E-4"/>
    <n v="1.859077E-3"/>
    <n v="0"/>
    <n v="0"/>
    <n v="4.8989999999999997E-3"/>
    <n v="114570.9445"/>
  </r>
  <r>
    <n v="6101"/>
    <x v="20"/>
    <x v="20"/>
    <b v="1"/>
    <n v="0.60833183300000004"/>
    <x v="4"/>
    <x v="0"/>
    <x v="9"/>
    <x v="2"/>
    <x v="0"/>
    <x v="0"/>
    <n v="11.39451852"/>
    <x v="4"/>
    <n v="7.2952800000000001E-4"/>
    <n v="8.4545900000000001E-4"/>
    <n v="0"/>
    <n v="0"/>
    <n v="0"/>
    <n v="2.9810660000000001E-3"/>
    <n v="1.4007900000000001E-3"/>
    <n v="2.7117249999999999E-3"/>
    <n v="0"/>
    <n v="0"/>
    <n v="1.9488700000000001E-6"/>
    <n v="0"/>
    <n v="0"/>
    <n v="0"/>
    <n v="0"/>
    <n v="2.9830149999999999E-3"/>
    <n v="1.4007900000000001E-3"/>
    <n v="2.7117249999999999E-3"/>
    <n v="0"/>
    <n v="0"/>
    <n v="7.0955300000000001E-3"/>
    <n v="182499.55"/>
  </r>
  <r>
    <n v="6103"/>
    <x v="20"/>
    <x v="20"/>
    <b v="1"/>
    <n v="2.4894111959999998"/>
    <x v="4"/>
    <x v="0"/>
    <x v="2"/>
    <x v="2"/>
    <x v="0"/>
    <x v="0"/>
    <n v="11.35522388"/>
    <x v="4"/>
    <n v="6.3816999999999997E-4"/>
    <n v="7.6976400000000004E-4"/>
    <n v="0"/>
    <n v="0"/>
    <n v="0"/>
    <n v="3.039375E-3"/>
    <n v="8.0440299999999998E-4"/>
    <n v="2.611997E-3"/>
    <n v="0"/>
    <n v="0"/>
    <n v="6.6302100000000003E-6"/>
    <n v="0"/>
    <n v="0"/>
    <n v="0"/>
    <n v="0"/>
    <n v="3.0460050000000001E-3"/>
    <n v="8.0440299999999998E-4"/>
    <n v="2.611997E-3"/>
    <n v="0"/>
    <n v="0"/>
    <n v="6.4624050000000001E-3"/>
    <n v="166790.55009999999"/>
  </r>
  <r>
    <n v="6104"/>
    <x v="20"/>
    <x v="20"/>
    <b v="1"/>
    <n v="2.1820552790000001"/>
    <x v="4"/>
    <x v="0"/>
    <x v="5"/>
    <x v="2"/>
    <x v="0"/>
    <x v="0"/>
    <n v="9.5542222219999999"/>
    <x v="4"/>
    <n v="5.05687E-4"/>
    <n v="6.3553299999999997E-4"/>
    <n v="0"/>
    <n v="0"/>
    <n v="0"/>
    <n v="2.7778260000000002E-3"/>
    <n v="5.2926999999999998E-4"/>
    <n v="2.02331E-3"/>
    <n v="0"/>
    <n v="0"/>
    <n v="4.81888E-6"/>
    <n v="0"/>
    <n v="0"/>
    <n v="0"/>
    <n v="0"/>
    <n v="2.7826449999999998E-3"/>
    <n v="5.2926999999999998E-4"/>
    <n v="2.02331E-3"/>
    <n v="0"/>
    <n v="0"/>
    <n v="5.3351839999999998E-3"/>
    <n v="163654.1459"/>
  </r>
  <r>
    <n v="9131"/>
    <x v="20"/>
    <x v="20"/>
    <b v="1"/>
    <n v="1.374182652"/>
    <x v="4"/>
    <x v="0"/>
    <x v="3"/>
    <x v="2"/>
    <x v="0"/>
    <x v="0"/>
    <n v="34.310105360000001"/>
    <x v="7"/>
    <n v="7.6813499999999998E-4"/>
    <n v="8.9843699999999998E-4"/>
    <n v="0"/>
    <n v="0"/>
    <n v="0"/>
    <n v="1.725309E-3"/>
    <n v="1.9530070000000001E-3"/>
    <n v="1.1065949999999999E-3"/>
    <n v="0"/>
    <n v="4.6791399999999999E-4"/>
    <n v="0"/>
    <n v="1.1915420000000001E-3"/>
    <n v="2.886516E-3"/>
    <n v="0"/>
    <n v="0"/>
    <n v="1.725309E-3"/>
    <n v="3.1445499999999999E-3"/>
    <n v="1.1065949999999999E-3"/>
    <n v="0"/>
    <n v="3.3544299999999998E-3"/>
    <n v="9.3308569999999997E-3"/>
    <n v="79702.593810000006"/>
  </r>
  <r>
    <n v="9133"/>
    <x v="20"/>
    <x v="20"/>
    <b v="1"/>
    <n v="0.98347234400000005"/>
    <x v="4"/>
    <x v="0"/>
    <x v="0"/>
    <x v="2"/>
    <x v="4"/>
    <x v="0"/>
    <n v="27.268333330000001"/>
    <x v="7"/>
    <n v="2.9177700000000001E-4"/>
    <n v="3.3674099999999999E-4"/>
    <n v="0"/>
    <n v="0"/>
    <n v="0"/>
    <n v="1.0207339999999999E-3"/>
    <n v="7.1723499999999999E-4"/>
    <n v="4.82137E-4"/>
    <n v="0"/>
    <n v="1.2460100000000001E-4"/>
    <n v="0"/>
    <n v="1.74415E-4"/>
    <n v="6.8356600000000003E-4"/>
    <n v="0"/>
    <n v="0"/>
    <n v="1.0207339999999999E-3"/>
    <n v="8.9165000000000002E-4"/>
    <n v="4.82137E-4"/>
    <n v="0"/>
    <n v="8.0816600000000003E-4"/>
    <n v="3.202697E-3"/>
    <n v="34421.532030000002"/>
  </r>
  <r>
    <n v="11585"/>
    <x v="20"/>
    <x v="20"/>
    <b v="1"/>
    <n v="1.4211164510000001"/>
    <x v="4"/>
    <x v="0"/>
    <x v="6"/>
    <x v="2"/>
    <x v="0"/>
    <x v="0"/>
    <n v="26.561296299999999"/>
    <x v="7"/>
    <n v="1.029702E-3"/>
    <n v="1.1688930000000001E-3"/>
    <n v="0"/>
    <n v="0"/>
    <n v="0"/>
    <n v="3.2285650000000001E-3"/>
    <n v="1.679671E-3"/>
    <n v="2.0348639999999999E-3"/>
    <n v="0"/>
    <n v="5.9027799999999996E-4"/>
    <n v="0"/>
    <n v="3.4654500000000002E-4"/>
    <n v="3.7118139999999999E-3"/>
    <n v="0"/>
    <n v="0"/>
    <n v="3.2285650000000001E-3"/>
    <n v="2.026216E-3"/>
    <n v="2.0348639999999999E-3"/>
    <n v="0"/>
    <n v="4.3020910000000001E-3"/>
    <n v="1.1591736E-2"/>
    <n v="127900.4806"/>
  </r>
  <r>
    <n v="26621"/>
    <x v="20"/>
    <x v="20"/>
    <b v="1"/>
    <n v="4.2096490000000002E-3"/>
    <x v="4"/>
    <x v="0"/>
    <x v="14"/>
    <x v="2"/>
    <x v="0"/>
    <x v="0"/>
    <n v="9.0780173610000006"/>
    <x v="4"/>
    <n v="9.5813799999999997E-6"/>
    <n v="1.2431200000000001E-5"/>
    <n v="0"/>
    <n v="0"/>
    <n v="0"/>
    <n v="5.0768900000000001E-5"/>
    <n v="1.11167E-5"/>
    <n v="4.2431100000000001E-5"/>
    <n v="0"/>
    <n v="0"/>
    <n v="0"/>
    <n v="0"/>
    <n v="0"/>
    <n v="0"/>
    <n v="0"/>
    <n v="5.0768900000000001E-5"/>
    <n v="1.11167E-5"/>
    <n v="4.2431100000000001E-5"/>
    <n v="0"/>
    <n v="0"/>
    <n v="1.04317E-4"/>
    <n v="3367.7194089999998"/>
  </r>
  <r>
    <n v="44082"/>
    <x v="20"/>
    <x v="20"/>
    <b v="1"/>
    <n v="2.3207233000000001E-2"/>
    <x v="4"/>
    <x v="0"/>
    <x v="15"/>
    <x v="2"/>
    <x v="0"/>
    <x v="0"/>
    <n v="18.667216669999998"/>
    <x v="7"/>
    <n v="7.0574000000000006E-5"/>
    <n v="8.7731000000000004E-5"/>
    <n v="0"/>
    <n v="0"/>
    <n v="0"/>
    <n v="2.5025299999999998E-4"/>
    <n v="9.2862500000000001E-5"/>
    <n v="1.7079199999999999E-4"/>
    <n v="0"/>
    <n v="2.18588E-4"/>
    <n v="0"/>
    <n v="6.5990800000000004E-6"/>
    <n v="0"/>
    <n v="0"/>
    <n v="0"/>
    <n v="2.5025299999999998E-4"/>
    <n v="9.9461600000000003E-5"/>
    <n v="1.7079199999999999E-4"/>
    <n v="0"/>
    <n v="2.18588E-4"/>
    <n v="7.3909500000000005E-4"/>
    <n v="11603.61634"/>
  </r>
  <r>
    <n v="419"/>
    <x v="21"/>
    <x v="21"/>
    <b v="0"/>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21"/>
    <x v="21"/>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21"/>
    <x v="21"/>
    <b v="0"/>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21"/>
    <x v="21"/>
    <b v="0"/>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21"/>
    <x v="21"/>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21"/>
    <x v="21"/>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21"/>
    <x v="21"/>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21"/>
    <x v="21"/>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21"/>
    <x v="21"/>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21"/>
    <x v="21"/>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21"/>
    <x v="21"/>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21"/>
    <x v="21"/>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21"/>
    <x v="21"/>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21"/>
    <x v="21"/>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21"/>
    <x v="21"/>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21"/>
    <x v="21"/>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22"/>
    <x v="22"/>
    <b v="1"/>
    <n v="45.294103759999999"/>
    <x v="4"/>
    <x v="0"/>
    <x v="12"/>
    <x v="3"/>
    <x v="0"/>
    <x v="0"/>
    <n v="25.38888889"/>
    <x v="6"/>
    <n v="7.3127399999999996E-4"/>
    <n v="8.9061900000000005E-4"/>
    <n v="0"/>
    <n v="0"/>
    <n v="0"/>
    <n v="2.9415999999999999E-3"/>
    <n v="6.9848000000000002E-4"/>
    <n v="2.5565129999999998E-3"/>
    <n v="0"/>
    <n v="7.9936600000000003E-4"/>
    <n v="2.36118E-5"/>
    <n v="0"/>
    <n v="8.2812999999999995E-4"/>
    <n v="0"/>
    <n v="0"/>
    <n v="2.9652110000000001E-3"/>
    <n v="6.9848000000000002E-4"/>
    <n v="2.5565129999999998E-3"/>
    <n v="0"/>
    <n v="1.627496E-3"/>
    <n v="7.8477000000000009E-3"/>
    <n v="90588.207519999996"/>
  </r>
  <r>
    <n v="420"/>
    <x v="22"/>
    <x v="22"/>
    <b v="1"/>
    <n v="11.33339761"/>
    <x v="4"/>
    <x v="0"/>
    <x v="10"/>
    <x v="2"/>
    <x v="0"/>
    <x v="0"/>
    <n v="38.881388889999997"/>
    <x v="7"/>
    <n v="1.188843E-3"/>
    <n v="1.438E-3"/>
    <n v="0"/>
    <n v="0"/>
    <n v="0"/>
    <n v="4.7758879999999998E-3"/>
    <n v="8.52592E-4"/>
    <n v="1.857182E-3"/>
    <n v="0"/>
    <n v="7.9232900000000004E-4"/>
    <n v="1.7069000000000001E-4"/>
    <n v="2.1914730000000002E-3"/>
    <n v="4.3957290000000001E-3"/>
    <n v="0"/>
    <n v="0"/>
    <n v="4.9465780000000001E-3"/>
    <n v="3.0440649999999999E-3"/>
    <n v="1.857182E-3"/>
    <n v="0"/>
    <n v="5.1880579999999997E-3"/>
    <n v="1.5035883E-2"/>
    <n v="113333.9761"/>
  </r>
  <r>
    <n v="421"/>
    <x v="22"/>
    <x v="22"/>
    <b v="1"/>
    <n v="5.291284675"/>
    <x v="4"/>
    <x v="0"/>
    <x v="7"/>
    <x v="2"/>
    <x v="0"/>
    <x v="0"/>
    <n v="37.748941799999997"/>
    <x v="7"/>
    <n v="1.1487719999999999E-3"/>
    <n v="1.4128400000000001E-3"/>
    <n v="0"/>
    <n v="0"/>
    <n v="0"/>
    <n v="4.23822E-3"/>
    <n v="2.0371619999999999E-3"/>
    <n v="2.011484E-3"/>
    <n v="0"/>
    <n v="4.3406299999999999E-4"/>
    <n v="2.1063699999999999E-6"/>
    <n v="3.4183899999999999E-3"/>
    <n v="2.1710169999999999E-3"/>
    <n v="0"/>
    <n v="0"/>
    <n v="4.240326E-3"/>
    <n v="5.4555519999999998E-3"/>
    <n v="2.011484E-3"/>
    <n v="0"/>
    <n v="2.6050800000000001E-3"/>
    <n v="1.4312393E-2"/>
    <n v="111116.9782"/>
  </r>
  <r>
    <n v="423"/>
    <x v="22"/>
    <x v="22"/>
    <b v="1"/>
    <n v="22.567696349999999"/>
    <x v="4"/>
    <x v="0"/>
    <x v="8"/>
    <x v="2"/>
    <x v="4"/>
    <x v="0"/>
    <n v="37.728282829999998"/>
    <x v="7"/>
    <n v="1.499457E-3"/>
    <n v="1.724595E-3"/>
    <n v="0"/>
    <n v="0"/>
    <n v="0"/>
    <n v="6.0873940000000003E-3"/>
    <n v="3.3137459999999998E-3"/>
    <n v="2.103925E-3"/>
    <n v="0"/>
    <n v="1.0440479999999999E-3"/>
    <n v="7.9998800000000004E-5"/>
    <n v="0"/>
    <n v="3.350109E-3"/>
    <n v="0"/>
    <n v="0"/>
    <n v="6.1673930000000002E-3"/>
    <n v="3.3137459999999998E-3"/>
    <n v="2.103925E-3"/>
    <n v="0"/>
    <n v="4.3941579999999996E-3"/>
    <n v="1.5978794000000001E-2"/>
    <n v="124122.3299"/>
  </r>
  <r>
    <n v="869"/>
    <x v="22"/>
    <x v="22"/>
    <b v="1"/>
    <n v="63.879871080000001"/>
    <x v="4"/>
    <x v="0"/>
    <x v="13"/>
    <x v="2"/>
    <x v="3"/>
    <x v="0"/>
    <n v="18.774999999999999"/>
    <x v="4"/>
    <n v="3.9247899999999999E-4"/>
    <n v="4.84434E-4"/>
    <n v="0"/>
    <n v="0"/>
    <n v="0"/>
    <n v="1.9665479999999998E-3"/>
    <n v="2.48846E-4"/>
    <n v="1.815182E-3"/>
    <n v="0"/>
    <n v="0"/>
    <n v="6.2362799999999999E-5"/>
    <n v="0"/>
    <n v="0"/>
    <n v="0"/>
    <n v="0"/>
    <n v="2.028911E-3"/>
    <n v="2.48846E-4"/>
    <n v="1.815182E-3"/>
    <n v="0"/>
    <n v="0"/>
    <n v="4.0923340000000004E-3"/>
    <n v="63879.871079999997"/>
  </r>
  <r>
    <n v="6095"/>
    <x v="22"/>
    <x v="22"/>
    <b v="1"/>
    <n v="0.80023063000000005"/>
    <x v="4"/>
    <x v="0"/>
    <x v="11"/>
    <x v="2"/>
    <x v="2"/>
    <x v="0"/>
    <n v="12.452888890000001"/>
    <x v="4"/>
    <n v="6.3230700000000003E-4"/>
    <n v="7.0910199999999997E-4"/>
    <n v="0"/>
    <n v="0"/>
    <n v="0"/>
    <n v="3.2767600000000001E-3"/>
    <n v="1.0752940000000001E-3"/>
    <n v="1.5983589999999999E-3"/>
    <n v="0"/>
    <n v="0"/>
    <n v="3.7923600000000001E-8"/>
    <n v="0"/>
    <n v="0"/>
    <n v="0"/>
    <n v="0"/>
    <n v="3.276798E-3"/>
    <n v="1.0752940000000001E-3"/>
    <n v="1.5983589999999999E-3"/>
    <n v="0"/>
    <n v="0"/>
    <n v="5.9504579999999996E-3"/>
    <n v="140040.3602"/>
  </r>
  <r>
    <n v="6098"/>
    <x v="22"/>
    <x v="22"/>
    <b v="1"/>
    <n v="1.9489976870000001"/>
    <x v="4"/>
    <x v="0"/>
    <x v="4"/>
    <x v="2"/>
    <x v="0"/>
    <x v="0"/>
    <n v="15.64586667"/>
    <x v="4"/>
    <n v="1.252621E-3"/>
    <n v="1.5496189999999999E-3"/>
    <n v="0"/>
    <n v="0"/>
    <n v="0"/>
    <n v="7.7834039999999998E-3"/>
    <n v="1.3099159999999999E-3"/>
    <n v="3.9071360000000003E-3"/>
    <n v="0"/>
    <n v="0"/>
    <n v="5.6711900000000002E-6"/>
    <n v="0"/>
    <n v="0"/>
    <n v="0"/>
    <n v="0"/>
    <n v="7.7890759999999998E-3"/>
    <n v="1.3099159999999999E-3"/>
    <n v="3.9071360000000003E-3"/>
    <n v="0"/>
    <n v="0"/>
    <n v="1.3006128E-2"/>
    <n v="243624.71090000001"/>
  </r>
  <r>
    <n v="6099"/>
    <x v="22"/>
    <x v="22"/>
    <b v="1"/>
    <n v="2.490672708"/>
    <x v="4"/>
    <x v="0"/>
    <x v="1"/>
    <x v="2"/>
    <x v="0"/>
    <x v="0"/>
    <n v="17.703623189999998"/>
    <x v="4"/>
    <n v="7.2465300000000002E-4"/>
    <n v="8.2454299999999996E-4"/>
    <n v="0"/>
    <n v="0"/>
    <n v="0"/>
    <n v="4.4418269999999998E-3"/>
    <n v="6.1604900000000002E-4"/>
    <n v="1.859077E-3"/>
    <n v="0"/>
    <n v="0"/>
    <n v="4.0131900000000001E-6"/>
    <n v="0"/>
    <n v="0"/>
    <n v="0"/>
    <n v="0"/>
    <n v="4.4458400000000004E-3"/>
    <n v="6.1604900000000002E-4"/>
    <n v="1.859077E-3"/>
    <n v="0"/>
    <n v="0"/>
    <n v="6.9209179999999999E-3"/>
    <n v="114570.9445"/>
  </r>
  <r>
    <n v="6101"/>
    <x v="22"/>
    <x v="22"/>
    <b v="1"/>
    <n v="0.60833183300000004"/>
    <x v="4"/>
    <x v="0"/>
    <x v="9"/>
    <x v="2"/>
    <x v="0"/>
    <x v="0"/>
    <n v="13.20900926"/>
    <x v="4"/>
    <n v="8.0668099999999996E-4"/>
    <n v="9.8009399999999993E-4"/>
    <n v="0"/>
    <n v="0"/>
    <n v="0"/>
    <n v="4.1107219999999998E-3"/>
    <n v="1.4007900000000001E-3"/>
    <n v="2.7117249999999999E-3"/>
    <n v="0"/>
    <n v="0"/>
    <n v="2.2025600000000001E-6"/>
    <n v="0"/>
    <n v="0"/>
    <n v="0"/>
    <n v="0"/>
    <n v="4.1129239999999996E-3"/>
    <n v="1.4007900000000001E-3"/>
    <n v="2.7117249999999999E-3"/>
    <n v="0"/>
    <n v="0"/>
    <n v="8.2254389999999993E-3"/>
    <n v="182499.55"/>
  </r>
  <r>
    <n v="6103"/>
    <x v="22"/>
    <x v="22"/>
    <b v="1"/>
    <n v="2.4894111959999998"/>
    <x v="4"/>
    <x v="0"/>
    <x v="2"/>
    <x v="2"/>
    <x v="0"/>
    <x v="0"/>
    <n v="16.285779439999999"/>
    <x v="4"/>
    <n v="9.1840400000000005E-4"/>
    <n v="1.10421E-3"/>
    <n v="0"/>
    <n v="0"/>
    <n v="0"/>
    <n v="5.8464329999999998E-3"/>
    <n v="8.0440299999999998E-4"/>
    <n v="2.611997E-3"/>
    <n v="0"/>
    <n v="0"/>
    <n v="5.6156299999999996E-6"/>
    <n v="0"/>
    <n v="0"/>
    <n v="0"/>
    <n v="0"/>
    <n v="5.8520480000000003E-3"/>
    <n v="8.0440299999999998E-4"/>
    <n v="2.611997E-3"/>
    <n v="0"/>
    <n v="0"/>
    <n v="9.2684480000000003E-3"/>
    <n v="166790.55009999999"/>
  </r>
  <r>
    <n v="6104"/>
    <x v="22"/>
    <x v="22"/>
    <b v="1"/>
    <n v="2.1820552790000001"/>
    <x v="4"/>
    <x v="0"/>
    <x v="5"/>
    <x v="2"/>
    <x v="0"/>
    <x v="0"/>
    <n v="11.093370370000001"/>
    <x v="4"/>
    <n v="5.5208000000000004E-4"/>
    <n v="7.3801200000000002E-4"/>
    <n v="0"/>
    <n v="0"/>
    <n v="0"/>
    <n v="3.6384E-3"/>
    <n v="5.2926999999999998E-4"/>
    <n v="2.02331E-3"/>
    <n v="0"/>
    <n v="0"/>
    <n v="3.6813799999999999E-6"/>
    <n v="0"/>
    <n v="0"/>
    <n v="0"/>
    <n v="0"/>
    <n v="3.6420810000000001E-3"/>
    <n v="5.2926999999999998E-4"/>
    <n v="2.02331E-3"/>
    <n v="0"/>
    <n v="0"/>
    <n v="6.1946609999999997E-3"/>
    <n v="163654.1459"/>
  </r>
  <r>
    <n v="9131"/>
    <x v="22"/>
    <x v="22"/>
    <b v="1"/>
    <n v="1.374182652"/>
    <x v="4"/>
    <x v="0"/>
    <x v="3"/>
    <x v="2"/>
    <x v="0"/>
    <x v="0"/>
    <n v="38.057854409999997"/>
    <x v="7"/>
    <n v="8.4780399999999996E-4"/>
    <n v="1.019112E-3"/>
    <n v="0"/>
    <n v="0"/>
    <n v="0"/>
    <n v="2.729516E-3"/>
    <n v="1.9530070000000001E-3"/>
    <n v="1.1065949999999999E-3"/>
    <n v="0"/>
    <n v="4.6791399999999999E-4"/>
    <n v="1.50045E-5"/>
    <n v="1.1915420000000001E-3"/>
    <n v="2.886516E-3"/>
    <n v="0"/>
    <n v="0"/>
    <n v="2.7445210000000002E-3"/>
    <n v="3.1445499999999999E-3"/>
    <n v="1.1065949999999999E-3"/>
    <n v="0"/>
    <n v="3.3544299999999998E-3"/>
    <n v="1.0350082E-2"/>
    <n v="79702.593810000006"/>
  </r>
  <r>
    <n v="9133"/>
    <x v="22"/>
    <x v="22"/>
    <b v="1"/>
    <n v="0.98347234400000005"/>
    <x v="4"/>
    <x v="0"/>
    <x v="0"/>
    <x v="2"/>
    <x v="4"/>
    <x v="0"/>
    <n v="28.133968249999999"/>
    <x v="7"/>
    <n v="2.7861100000000001E-4"/>
    <n v="3.4848700000000003E-4"/>
    <n v="0"/>
    <n v="0"/>
    <n v="0"/>
    <n v="1.115357E-3"/>
    <n v="7.1723499999999999E-4"/>
    <n v="4.82137E-4"/>
    <n v="0"/>
    <n v="1.2460100000000001E-4"/>
    <n v="7.0377499999999997E-6"/>
    <n v="1.74415E-4"/>
    <n v="6.8356600000000003E-4"/>
    <n v="0"/>
    <n v="0"/>
    <n v="1.122395E-3"/>
    <n v="8.9165000000000002E-4"/>
    <n v="4.82137E-4"/>
    <n v="0"/>
    <n v="8.0816600000000003E-4"/>
    <n v="3.3043669999999999E-3"/>
    <n v="34421.532030000002"/>
  </r>
  <r>
    <n v="11585"/>
    <x v="22"/>
    <x v="22"/>
    <b v="1"/>
    <n v="1.4211164510000001"/>
    <x v="4"/>
    <x v="0"/>
    <x v="6"/>
    <x v="2"/>
    <x v="0"/>
    <x v="0"/>
    <n v="29.657870370000001"/>
    <x v="7"/>
    <n v="1.0951559999999999E-3"/>
    <n v="1.3214850000000001E-3"/>
    <n v="0"/>
    <n v="0"/>
    <n v="0"/>
    <n v="4.4185489999999999E-3"/>
    <n v="1.679671E-3"/>
    <n v="2.0348639999999999E-3"/>
    <n v="0"/>
    <n v="5.9026399999999996E-4"/>
    <n v="1.6129800000000001E-4"/>
    <n v="3.4654500000000002E-4"/>
    <n v="3.711921E-3"/>
    <n v="0"/>
    <n v="0"/>
    <n v="4.5798469999999997E-3"/>
    <n v="2.026216E-3"/>
    <n v="2.0348639999999999E-3"/>
    <n v="0"/>
    <n v="4.302185E-3"/>
    <n v="1.2943125999999999E-2"/>
    <n v="127900.4806"/>
  </r>
  <r>
    <n v="26621"/>
    <x v="22"/>
    <x v="22"/>
    <b v="1"/>
    <n v="4.2096490000000002E-3"/>
    <x v="4"/>
    <x v="0"/>
    <x v="14"/>
    <x v="2"/>
    <x v="0"/>
    <x v="0"/>
    <n v="10.61186111"/>
    <x v="4"/>
    <n v="1.0346900000000001E-5"/>
    <n v="1.45316E-5"/>
    <n v="0"/>
    <n v="0"/>
    <n v="0"/>
    <n v="6.8394500000000004E-5"/>
    <n v="1.11167E-5"/>
    <n v="4.2431100000000001E-5"/>
    <n v="0"/>
    <n v="0"/>
    <n v="0"/>
    <n v="0"/>
    <n v="0"/>
    <n v="0"/>
    <n v="0"/>
    <n v="6.8394500000000004E-5"/>
    <n v="1.11167E-5"/>
    <n v="4.2431100000000001E-5"/>
    <n v="0"/>
    <n v="0"/>
    <n v="1.2194200000000001E-4"/>
    <n v="3367.7194089999998"/>
  </r>
  <r>
    <n v="44082"/>
    <x v="22"/>
    <x v="22"/>
    <b v="1"/>
    <n v="2.3207233000000001E-2"/>
    <x v="4"/>
    <x v="0"/>
    <x v="15"/>
    <x v="2"/>
    <x v="0"/>
    <x v="0"/>
    <n v="23.00113889"/>
    <x v="7"/>
    <n v="8.2920100000000006E-5"/>
    <n v="1.08179E-4"/>
    <n v="0"/>
    <n v="0"/>
    <n v="0"/>
    <n v="4.2184600000000003E-4"/>
    <n v="9.2862500000000001E-5"/>
    <n v="1.7079199999999999E-4"/>
    <n v="0"/>
    <n v="2.18588E-4"/>
    <n v="0"/>
    <n v="6.5990800000000004E-6"/>
    <n v="0"/>
    <n v="0"/>
    <n v="0"/>
    <n v="4.2184600000000003E-4"/>
    <n v="9.9461600000000003E-5"/>
    <n v="1.7079199999999999E-4"/>
    <n v="0"/>
    <n v="2.18588E-4"/>
    <n v="9.1068799999999999E-4"/>
    <n v="11603.61634"/>
  </r>
  <r>
    <n v="419"/>
    <x v="23"/>
    <x v="23"/>
    <b v="1"/>
    <n v="45.294103759999999"/>
    <x v="4"/>
    <x v="0"/>
    <x v="12"/>
    <x v="3"/>
    <x v="0"/>
    <x v="0"/>
    <n v="25.043055559999999"/>
    <x v="6"/>
    <n v="7.2343500000000003E-4"/>
    <n v="8.7805999999999995E-4"/>
    <n v="0"/>
    <n v="0"/>
    <n v="0"/>
    <n v="2.8381370000000001E-3"/>
    <n v="6.9848000000000002E-4"/>
    <n v="2.5565129999999998E-3"/>
    <n v="0"/>
    <n v="7.9936600000000003E-4"/>
    <n v="2.0177300000000001E-5"/>
    <n v="0"/>
    <n v="8.2812999999999995E-4"/>
    <n v="0"/>
    <n v="0"/>
    <n v="2.8583139999999998E-3"/>
    <n v="6.9848000000000002E-4"/>
    <n v="2.5565129999999998E-3"/>
    <n v="0"/>
    <n v="1.627496E-3"/>
    <n v="7.7408030000000001E-3"/>
    <n v="90588.207519999996"/>
  </r>
  <r>
    <n v="420"/>
    <x v="23"/>
    <x v="23"/>
    <b v="1"/>
    <n v="11.33339761"/>
    <x v="4"/>
    <x v="0"/>
    <x v="10"/>
    <x v="2"/>
    <x v="0"/>
    <x v="0"/>
    <n v="38.189444440000003"/>
    <x v="7"/>
    <n v="1.166076E-3"/>
    <n v="1.4085090000000001E-3"/>
    <n v="0"/>
    <n v="0"/>
    <n v="0"/>
    <n v="4.5541729999999999E-3"/>
    <n v="8.52592E-4"/>
    <n v="1.857182E-3"/>
    <n v="0"/>
    <n v="7.9232900000000004E-4"/>
    <n v="1.2482199999999999E-4"/>
    <n v="2.1914730000000002E-3"/>
    <n v="4.3957290000000001E-3"/>
    <n v="0"/>
    <n v="0"/>
    <n v="4.678995E-3"/>
    <n v="3.0440649999999999E-3"/>
    <n v="1.857182E-3"/>
    <n v="0"/>
    <n v="5.1880579999999997E-3"/>
    <n v="1.47683E-2"/>
    <n v="113333.9761"/>
  </r>
  <r>
    <n v="421"/>
    <x v="23"/>
    <x v="23"/>
    <b v="1"/>
    <n v="5.291284675"/>
    <x v="4"/>
    <x v="0"/>
    <x v="7"/>
    <x v="2"/>
    <x v="0"/>
    <x v="0"/>
    <n v="37.236904760000002"/>
    <x v="7"/>
    <n v="1.1325269999999999E-3"/>
    <n v="1.3897650000000001E-3"/>
    <n v="0"/>
    <n v="0"/>
    <n v="0"/>
    <n v="4.0451360000000004E-3"/>
    <n v="2.0371619999999999E-3"/>
    <n v="2.011484E-3"/>
    <n v="0"/>
    <n v="4.3406299999999999E-4"/>
    <n v="9.5288200000000005E-7"/>
    <n v="3.4183899999999999E-3"/>
    <n v="2.1710169999999999E-3"/>
    <n v="0"/>
    <n v="0"/>
    <n v="4.0460890000000001E-3"/>
    <n v="5.4555519999999998E-3"/>
    <n v="2.011484E-3"/>
    <n v="0"/>
    <n v="2.6050800000000001E-3"/>
    <n v="1.4118255999999999E-2"/>
    <n v="111116.9782"/>
  </r>
  <r>
    <n v="423"/>
    <x v="23"/>
    <x v="23"/>
    <b v="1"/>
    <n v="22.567696349999999"/>
    <x v="4"/>
    <x v="0"/>
    <x v="8"/>
    <x v="2"/>
    <x v="4"/>
    <x v="0"/>
    <n v="37.412626260000003"/>
    <x v="7"/>
    <n v="1.4912669999999999E-3"/>
    <n v="1.7089939999999999E-3"/>
    <n v="0"/>
    <n v="0"/>
    <n v="0"/>
    <n v="5.9599090000000002E-3"/>
    <n v="3.3137459999999998E-3"/>
    <n v="2.103925E-3"/>
    <n v="0"/>
    <n v="1.0440479999999999E-3"/>
    <n v="7.3581800000000001E-5"/>
    <n v="0"/>
    <n v="3.350109E-3"/>
    <n v="0"/>
    <n v="0"/>
    <n v="6.0334910000000002E-3"/>
    <n v="3.3137459999999998E-3"/>
    <n v="2.103925E-3"/>
    <n v="0"/>
    <n v="4.3941579999999996E-3"/>
    <n v="1.5845107000000001E-2"/>
    <n v="124122.3299"/>
  </r>
  <r>
    <n v="869"/>
    <x v="23"/>
    <x v="23"/>
    <b v="1"/>
    <n v="63.879871080000001"/>
    <x v="4"/>
    <x v="0"/>
    <x v="13"/>
    <x v="2"/>
    <x v="3"/>
    <x v="0"/>
    <n v="18.438888890000001"/>
    <x v="4"/>
    <n v="3.8579599999999999E-4"/>
    <n v="4.7579300000000002E-4"/>
    <n v="0"/>
    <n v="0"/>
    <n v="0"/>
    <n v="1.895709E-3"/>
    <n v="2.48846E-4"/>
    <n v="1.815182E-3"/>
    <n v="0"/>
    <n v="0"/>
    <n v="5.9335500000000001E-5"/>
    <n v="0"/>
    <n v="0"/>
    <n v="0"/>
    <n v="0"/>
    <n v="1.955044E-3"/>
    <n v="2.48846E-4"/>
    <n v="1.815182E-3"/>
    <n v="0"/>
    <n v="0"/>
    <n v="4.0190720000000003E-3"/>
    <n v="63879.871079999997"/>
  </r>
  <r>
    <n v="6095"/>
    <x v="23"/>
    <x v="23"/>
    <b v="1"/>
    <n v="0.80023063000000005"/>
    <x v="4"/>
    <x v="0"/>
    <x v="11"/>
    <x v="2"/>
    <x v="2"/>
    <x v="0"/>
    <n v="12.380142859999999"/>
    <x v="4"/>
    <n v="6.29117E-4"/>
    <n v="7.0496000000000003E-4"/>
    <n v="0"/>
    <n v="0"/>
    <n v="0"/>
    <n v="3.2419990000000002E-3"/>
    <n v="1.0752940000000001E-3"/>
    <n v="1.5983589999999999E-3"/>
    <n v="0"/>
    <n v="0"/>
    <n v="3.7923600000000001E-8"/>
    <n v="0"/>
    <n v="0"/>
    <n v="0"/>
    <n v="0"/>
    <n v="3.2420370000000001E-3"/>
    <n v="1.0752940000000001E-3"/>
    <n v="1.5983589999999999E-3"/>
    <n v="0"/>
    <n v="0"/>
    <n v="5.9156970000000001E-3"/>
    <n v="140040.3602"/>
  </r>
  <r>
    <n v="6098"/>
    <x v="23"/>
    <x v="23"/>
    <b v="1"/>
    <n v="1.9489976870000001"/>
    <x v="4"/>
    <x v="0"/>
    <x v="4"/>
    <x v="2"/>
    <x v="0"/>
    <x v="0"/>
    <n v="14.998022219999999"/>
    <x v="4"/>
    <n v="1.2121199999999999E-3"/>
    <n v="1.4855890000000001E-3"/>
    <n v="0"/>
    <n v="0"/>
    <n v="0"/>
    <n v="7.2476709999999998E-3"/>
    <n v="1.3099159999999999E-3"/>
    <n v="3.9071360000000003E-3"/>
    <n v="0"/>
    <n v="0"/>
    <n v="2.8633000000000002E-6"/>
    <n v="0"/>
    <n v="0"/>
    <n v="0"/>
    <n v="0"/>
    <n v="7.2505340000000003E-3"/>
    <n v="1.3099159999999999E-3"/>
    <n v="3.9071360000000003E-3"/>
    <n v="0"/>
    <n v="0"/>
    <n v="1.2467585999999999E-2"/>
    <n v="243624.71090000001"/>
  </r>
  <r>
    <n v="6099"/>
    <x v="23"/>
    <x v="23"/>
    <b v="1"/>
    <n v="2.490672708"/>
    <x v="4"/>
    <x v="0"/>
    <x v="1"/>
    <x v="2"/>
    <x v="0"/>
    <x v="0"/>
    <n v="17.341545889999999"/>
    <x v="4"/>
    <n v="7.1365999999999997E-4"/>
    <n v="8.0774099999999995E-4"/>
    <n v="0"/>
    <n v="0"/>
    <n v="0"/>
    <n v="4.3015299999999996E-3"/>
    <n v="6.1604900000000002E-4"/>
    <n v="1.859077E-3"/>
    <n v="0"/>
    <n v="0"/>
    <n v="2.7384100000000002E-6"/>
    <n v="0"/>
    <n v="0"/>
    <n v="0"/>
    <n v="0"/>
    <n v="4.304268E-3"/>
    <n v="6.1604900000000002E-4"/>
    <n v="1.859077E-3"/>
    <n v="0"/>
    <n v="0"/>
    <n v="6.7793699999999998E-3"/>
    <n v="114570.9445"/>
  </r>
  <r>
    <n v="6101"/>
    <x v="23"/>
    <x v="23"/>
    <b v="1"/>
    <n v="0.60833183300000004"/>
    <x v="4"/>
    <x v="0"/>
    <x v="9"/>
    <x v="2"/>
    <x v="0"/>
    <x v="0"/>
    <n v="12.58237963"/>
    <x v="4"/>
    <n v="7.7545999999999995E-4"/>
    <n v="9.3367899999999998E-4"/>
    <n v="0"/>
    <n v="0"/>
    <n v="0"/>
    <n v="3.7221310000000001E-3"/>
    <n v="1.4007900000000001E-3"/>
    <n v="2.7117249999999999E-3"/>
    <n v="0"/>
    <n v="0"/>
    <n v="5.7658699999999997E-7"/>
    <n v="0"/>
    <n v="0"/>
    <n v="0"/>
    <n v="0"/>
    <n v="3.722707E-3"/>
    <n v="1.4007900000000001E-3"/>
    <n v="2.7117249999999999E-3"/>
    <n v="0"/>
    <n v="0"/>
    <n v="7.8352279999999996E-3"/>
    <n v="182499.55"/>
  </r>
  <r>
    <n v="6103"/>
    <x v="23"/>
    <x v="23"/>
    <b v="1"/>
    <n v="2.4894111959999998"/>
    <x v="4"/>
    <x v="0"/>
    <x v="2"/>
    <x v="2"/>
    <x v="0"/>
    <x v="0"/>
    <n v="16.180099500000001"/>
    <x v="4"/>
    <n v="9.1804400000000002E-4"/>
    <n v="1.0970859999999999E-3"/>
    <n v="0"/>
    <n v="0"/>
    <n v="0"/>
    <n v="5.7871149999999998E-3"/>
    <n v="8.0440299999999998E-4"/>
    <n v="2.611997E-3"/>
    <n v="0"/>
    <n v="0"/>
    <n v="4.7662000000000002E-6"/>
    <n v="0"/>
    <n v="0"/>
    <n v="0"/>
    <n v="0"/>
    <n v="5.7918809999999996E-3"/>
    <n v="8.0440299999999998E-4"/>
    <n v="2.611997E-3"/>
    <n v="0"/>
    <n v="0"/>
    <n v="9.208305E-3"/>
    <n v="166790.55009999999"/>
  </r>
  <r>
    <n v="6104"/>
    <x v="23"/>
    <x v="23"/>
    <b v="1"/>
    <n v="2.1820552790000001"/>
    <x v="4"/>
    <x v="0"/>
    <x v="5"/>
    <x v="2"/>
    <x v="0"/>
    <x v="0"/>
    <n v="10.93281481"/>
    <x v="4"/>
    <n v="5.4206299999999996E-4"/>
    <n v="7.27365E-4"/>
    <n v="0"/>
    <n v="0"/>
    <n v="0"/>
    <n v="3.549427E-3"/>
    <n v="5.2926999999999998E-4"/>
    <n v="2.02331E-3"/>
    <n v="0"/>
    <n v="0"/>
    <n v="3.01956E-6"/>
    <n v="0"/>
    <n v="0"/>
    <n v="0"/>
    <n v="0"/>
    <n v="3.5524459999999999E-3"/>
    <n v="5.2926999999999998E-4"/>
    <n v="2.02331E-3"/>
    <n v="0"/>
    <n v="0"/>
    <n v="6.1050050000000002E-3"/>
    <n v="163654.1459"/>
  </r>
  <r>
    <n v="9131"/>
    <x v="23"/>
    <x v="23"/>
    <b v="1"/>
    <n v="1.374182652"/>
    <x v="4"/>
    <x v="0"/>
    <x v="3"/>
    <x v="2"/>
    <x v="0"/>
    <x v="0"/>
    <n v="38.006369730000003"/>
    <x v="7"/>
    <n v="8.4743199999999996E-4"/>
    <n v="1.0175010000000001E-3"/>
    <n v="0"/>
    <n v="0"/>
    <n v="0"/>
    <n v="2.7166220000000001E-3"/>
    <n v="1.9530070000000001E-3"/>
    <n v="1.1065949999999999E-3"/>
    <n v="0"/>
    <n v="4.6791399999999999E-4"/>
    <n v="1.39104E-5"/>
    <n v="1.1915420000000001E-3"/>
    <n v="2.886516E-3"/>
    <n v="0"/>
    <n v="0"/>
    <n v="2.7305319999999999E-3"/>
    <n v="3.1445499999999999E-3"/>
    <n v="1.1065949999999999E-3"/>
    <n v="0"/>
    <n v="3.3544299999999998E-3"/>
    <n v="1.0336081E-2"/>
    <n v="79702.593810000006"/>
  </r>
  <r>
    <n v="9133"/>
    <x v="23"/>
    <x v="23"/>
    <b v="1"/>
    <n v="0.98347234400000005"/>
    <x v="4"/>
    <x v="0"/>
    <x v="0"/>
    <x v="2"/>
    <x v="4"/>
    <x v="0"/>
    <n v="27.490476189999999"/>
    <x v="7"/>
    <n v="2.6954700000000003E-4"/>
    <n v="3.3961199999999999E-4"/>
    <n v="0"/>
    <n v="0"/>
    <n v="0"/>
    <n v="1.0422859999999999E-3"/>
    <n v="7.1723499999999999E-4"/>
    <n v="4.82137E-4"/>
    <n v="0"/>
    <n v="1.2460100000000001E-4"/>
    <n v="4.5302600000000002E-6"/>
    <n v="1.74415E-4"/>
    <n v="6.8356600000000003E-4"/>
    <n v="0"/>
    <n v="0"/>
    <n v="1.0468159999999999E-3"/>
    <n v="8.9165000000000002E-4"/>
    <n v="4.82137E-4"/>
    <n v="0"/>
    <n v="8.0816600000000003E-4"/>
    <n v="3.2287879999999998E-3"/>
    <n v="34421.532030000002"/>
  </r>
  <r>
    <n v="11585"/>
    <x v="23"/>
    <x v="23"/>
    <b v="1"/>
    <n v="1.4211164510000001"/>
    <x v="4"/>
    <x v="0"/>
    <x v="6"/>
    <x v="2"/>
    <x v="0"/>
    <x v="0"/>
    <n v="29.165617279999999"/>
    <x v="7"/>
    <n v="1.076673E-3"/>
    <n v="1.2973940000000001E-3"/>
    <n v="0"/>
    <n v="0"/>
    <n v="0"/>
    <n v="4.232548E-3"/>
    <n v="1.679671E-3"/>
    <n v="2.0348639999999999E-3"/>
    <n v="0"/>
    <n v="5.9027799999999996E-4"/>
    <n v="1.3248700000000001E-4"/>
    <n v="3.4654500000000002E-4"/>
    <n v="3.711921E-3"/>
    <n v="0"/>
    <n v="0"/>
    <n v="4.3650349999999997E-3"/>
    <n v="2.026216E-3"/>
    <n v="2.0348639999999999E-3"/>
    <n v="0"/>
    <n v="4.3021989999999996E-3"/>
    <n v="1.27283E-2"/>
    <n v="127900.4806"/>
  </r>
  <r>
    <n v="26621"/>
    <x v="23"/>
    <x v="23"/>
    <b v="1"/>
    <n v="4.2096490000000002E-3"/>
    <x v="4"/>
    <x v="0"/>
    <x v="14"/>
    <x v="2"/>
    <x v="0"/>
    <x v="0"/>
    <n v="10.23230208"/>
    <x v="4"/>
    <n v="9.9775900000000001E-6"/>
    <n v="1.40119E-5"/>
    <n v="0"/>
    <n v="0"/>
    <n v="0"/>
    <n v="6.4033000000000002E-5"/>
    <n v="1.11167E-5"/>
    <n v="4.2431100000000001E-5"/>
    <n v="0"/>
    <n v="0"/>
    <n v="0"/>
    <n v="0"/>
    <n v="0"/>
    <n v="0"/>
    <n v="0"/>
    <n v="6.4033000000000002E-5"/>
    <n v="1.11167E-5"/>
    <n v="4.2431100000000001E-5"/>
    <n v="0"/>
    <n v="0"/>
    <n v="1.17581E-4"/>
    <n v="3367.7194089999998"/>
  </r>
  <r>
    <n v="44082"/>
    <x v="23"/>
    <x v="23"/>
    <b v="1"/>
    <n v="2.3207233000000001E-2"/>
    <x v="4"/>
    <x v="0"/>
    <x v="15"/>
    <x v="2"/>
    <x v="0"/>
    <x v="0"/>
    <n v="22.398566670000001"/>
    <x v="7"/>
    <n v="8.1065100000000004E-5"/>
    <n v="1.05336E-4"/>
    <n v="0"/>
    <n v="0"/>
    <n v="0"/>
    <n v="3.97988E-4"/>
    <n v="9.2862500000000001E-5"/>
    <n v="1.7079199999999999E-4"/>
    <n v="0"/>
    <n v="2.18588E-4"/>
    <n v="0"/>
    <n v="6.5990800000000004E-6"/>
    <n v="0"/>
    <n v="0"/>
    <n v="0"/>
    <n v="3.97988E-4"/>
    <n v="9.9461600000000003E-5"/>
    <n v="1.7079199999999999E-4"/>
    <n v="0"/>
    <n v="2.18588E-4"/>
    <n v="8.8683100000000003E-4"/>
    <n v="11603.61634"/>
  </r>
  <r>
    <n v="419"/>
    <x v="24"/>
    <x v="24"/>
    <b v="1"/>
    <n v="45.294103759999999"/>
    <x v="4"/>
    <x v="0"/>
    <x v="12"/>
    <x v="3"/>
    <x v="0"/>
    <x v="0"/>
    <n v="26.137499999999999"/>
    <x v="6"/>
    <n v="7.6320200000000004E-4"/>
    <n v="9.1816399999999996E-4"/>
    <n v="0"/>
    <n v="0"/>
    <n v="0"/>
    <n v="3.1725659999999999E-3"/>
    <n v="6.9848000000000002E-4"/>
    <n v="2.5565129999999998E-3"/>
    <n v="0"/>
    <n v="7.9936600000000003E-4"/>
    <n v="2.36118E-5"/>
    <n v="0"/>
    <n v="8.2812999999999995E-4"/>
    <n v="0"/>
    <n v="0"/>
    <n v="3.196178E-3"/>
    <n v="6.9848000000000002E-4"/>
    <n v="2.5565129999999998E-3"/>
    <n v="0"/>
    <n v="1.627496E-3"/>
    <n v="8.0790959999999992E-3"/>
    <n v="90588.207519999996"/>
  </r>
  <r>
    <n v="420"/>
    <x v="24"/>
    <x v="24"/>
    <b v="1"/>
    <n v="11.33339761"/>
    <x v="4"/>
    <x v="0"/>
    <x v="10"/>
    <x v="2"/>
    <x v="0"/>
    <x v="0"/>
    <n v="39.798888890000001"/>
    <x v="7"/>
    <n v="1.2357100000000001E-3"/>
    <n v="1.480276E-3"/>
    <n v="0"/>
    <n v="0"/>
    <n v="0"/>
    <n v="5.1306959999999997E-3"/>
    <n v="8.52592E-4"/>
    <n v="1.857182E-3"/>
    <n v="0"/>
    <n v="7.9232900000000004E-4"/>
    <n v="1.70798E-4"/>
    <n v="2.1914730000000002E-3"/>
    <n v="4.3957290000000001E-3"/>
    <n v="0"/>
    <n v="0"/>
    <n v="5.301493E-3"/>
    <n v="3.0440649999999999E-3"/>
    <n v="1.857182E-3"/>
    <n v="0"/>
    <n v="5.1880579999999997E-3"/>
    <n v="1.5390691E-2"/>
    <n v="113333.9761"/>
  </r>
  <r>
    <n v="421"/>
    <x v="24"/>
    <x v="24"/>
    <b v="1"/>
    <n v="5.291284675"/>
    <x v="4"/>
    <x v="0"/>
    <x v="7"/>
    <x v="2"/>
    <x v="0"/>
    <x v="0"/>
    <n v="38.57354497"/>
    <x v="7"/>
    <n v="1.1915490000000001E-3"/>
    <n v="1.450097E-3"/>
    <n v="0"/>
    <n v="0"/>
    <n v="0"/>
    <n v="4.5508160000000001E-3"/>
    <n v="2.0371619999999999E-3"/>
    <n v="2.011484E-3"/>
    <n v="0"/>
    <n v="4.3406299999999999E-4"/>
    <n v="2.1565200000000001E-6"/>
    <n v="3.4183899999999999E-3"/>
    <n v="2.1710169999999999E-3"/>
    <n v="0"/>
    <n v="0"/>
    <n v="4.5529719999999997E-3"/>
    <n v="5.4555519999999998E-3"/>
    <n v="2.011484E-3"/>
    <n v="0"/>
    <n v="2.6050800000000001E-3"/>
    <n v="1.4625038999999999E-2"/>
    <n v="111116.9782"/>
  </r>
  <r>
    <n v="423"/>
    <x v="24"/>
    <x v="24"/>
    <b v="1"/>
    <n v="22.567696349999999"/>
    <x v="4"/>
    <x v="0"/>
    <x v="8"/>
    <x v="2"/>
    <x v="4"/>
    <x v="0"/>
    <n v="38.250505050000001"/>
    <x v="7"/>
    <n v="1.5309049999999999E-3"/>
    <n v="1.750941E-3"/>
    <n v="0"/>
    <n v="0"/>
    <n v="0"/>
    <n v="6.3083530000000001E-3"/>
    <n v="3.3137459999999998E-3"/>
    <n v="2.103925E-3"/>
    <n v="0"/>
    <n v="1.0440479999999999E-3"/>
    <n v="7.9998800000000004E-5"/>
    <n v="0"/>
    <n v="3.350109E-3"/>
    <n v="0"/>
    <n v="0"/>
    <n v="6.3883519999999999E-3"/>
    <n v="3.3137459999999998E-3"/>
    <n v="2.103925E-3"/>
    <n v="0"/>
    <n v="4.3941579999999996E-3"/>
    <n v="1.6199966999999999E-2"/>
    <n v="124122.3299"/>
  </r>
  <r>
    <n v="869"/>
    <x v="24"/>
    <x v="24"/>
    <b v="1"/>
    <n v="63.879871080000001"/>
    <x v="4"/>
    <x v="0"/>
    <x v="13"/>
    <x v="2"/>
    <x v="3"/>
    <x v="0"/>
    <n v="19.33888889"/>
    <x v="4"/>
    <n v="4.0965499999999998E-4"/>
    <n v="4.9901600000000002E-4"/>
    <n v="0"/>
    <n v="0"/>
    <n v="0"/>
    <n v="2.0894569999999999E-3"/>
    <n v="2.48846E-4"/>
    <n v="1.815182E-3"/>
    <n v="0"/>
    <n v="0"/>
    <n v="6.2362799999999999E-5"/>
    <n v="0"/>
    <n v="0"/>
    <n v="0"/>
    <n v="0"/>
    <n v="2.15182E-3"/>
    <n v="2.48846E-4"/>
    <n v="1.815182E-3"/>
    <n v="0"/>
    <n v="0"/>
    <n v="4.2152429999999996E-3"/>
    <n v="63879.871079999997"/>
  </r>
  <r>
    <n v="6095"/>
    <x v="24"/>
    <x v="24"/>
    <b v="1"/>
    <n v="0.80023063000000005"/>
    <x v="4"/>
    <x v="0"/>
    <x v="11"/>
    <x v="2"/>
    <x v="2"/>
    <x v="0"/>
    <n v="12.85868254"/>
    <x v="4"/>
    <n v="6.5994700000000003E-4"/>
    <n v="7.3220999999999996E-4"/>
    <n v="0"/>
    <n v="0"/>
    <n v="0"/>
    <n v="3.4706630000000001E-3"/>
    <n v="1.0752940000000001E-3"/>
    <n v="1.5983589999999999E-3"/>
    <n v="0"/>
    <n v="0"/>
    <n v="3.7923600000000001E-8"/>
    <n v="0"/>
    <n v="0"/>
    <n v="0"/>
    <n v="0"/>
    <n v="3.4707010000000001E-3"/>
    <n v="1.0752940000000001E-3"/>
    <n v="1.5983589999999999E-3"/>
    <n v="0"/>
    <n v="0"/>
    <n v="6.1443610000000001E-3"/>
    <n v="140040.3602"/>
  </r>
  <r>
    <n v="6098"/>
    <x v="24"/>
    <x v="24"/>
    <b v="1"/>
    <n v="1.9489976870000001"/>
    <x v="4"/>
    <x v="0"/>
    <x v="4"/>
    <x v="2"/>
    <x v="0"/>
    <x v="0"/>
    <n v="15.99164444"/>
    <x v="4"/>
    <n v="1.2869240000000001E-3"/>
    <n v="1.5838709999999999E-3"/>
    <n v="0"/>
    <n v="0"/>
    <n v="0"/>
    <n v="8.0708250000000002E-3"/>
    <n v="1.3099159999999999E-3"/>
    <n v="3.9071360000000003E-3"/>
    <n v="0"/>
    <n v="0"/>
    <n v="5.6711900000000002E-6"/>
    <n v="0"/>
    <n v="0"/>
    <n v="0"/>
    <n v="0"/>
    <n v="8.0764960000000007E-3"/>
    <n v="1.3099159999999999E-3"/>
    <n v="3.9071360000000003E-3"/>
    <n v="0"/>
    <n v="0"/>
    <n v="1.3293566E-2"/>
    <n v="243624.71090000001"/>
  </r>
  <r>
    <n v="6099"/>
    <x v="24"/>
    <x v="24"/>
    <b v="1"/>
    <n v="2.490672708"/>
    <x v="4"/>
    <x v="0"/>
    <x v="1"/>
    <x v="2"/>
    <x v="0"/>
    <x v="0"/>
    <n v="18.665519320000001"/>
    <x v="4"/>
    <n v="7.7819399999999996E-4"/>
    <n v="8.6935300000000001E-4"/>
    <n v="0"/>
    <n v="0"/>
    <n v="0"/>
    <n v="4.8178630000000004E-3"/>
    <n v="6.1604900000000002E-4"/>
    <n v="1.859077E-3"/>
    <n v="0"/>
    <n v="0"/>
    <n v="4.0131900000000001E-6"/>
    <n v="0"/>
    <n v="0"/>
    <n v="0"/>
    <n v="0"/>
    <n v="4.8218760000000001E-3"/>
    <n v="6.1604900000000002E-4"/>
    <n v="1.859077E-3"/>
    <n v="0"/>
    <n v="0"/>
    <n v="7.2969539999999996E-3"/>
    <n v="114570.9445"/>
  </r>
  <r>
    <n v="6101"/>
    <x v="24"/>
    <x v="24"/>
    <b v="1"/>
    <n v="0.60833183300000004"/>
    <x v="4"/>
    <x v="0"/>
    <x v="9"/>
    <x v="2"/>
    <x v="0"/>
    <x v="0"/>
    <n v="13.40961111"/>
    <x v="4"/>
    <n v="8.2324999999999998E-4"/>
    <n v="9.9497999999999991E-4"/>
    <n v="0"/>
    <n v="0"/>
    <n v="0"/>
    <n v="4.2356219999999997E-3"/>
    <n v="1.4007900000000001E-3"/>
    <n v="2.7117249999999999E-3"/>
    <n v="0"/>
    <n v="0"/>
    <n v="2.2141000000000001E-6"/>
    <n v="0"/>
    <n v="0"/>
    <n v="0"/>
    <n v="0"/>
    <n v="4.237836E-3"/>
    <n v="1.4007900000000001E-3"/>
    <n v="2.7117249999999999E-3"/>
    <n v="0"/>
    <n v="0"/>
    <n v="8.3503569999999992E-3"/>
    <n v="182499.55"/>
  </r>
  <r>
    <n v="6103"/>
    <x v="24"/>
    <x v="24"/>
    <b v="1"/>
    <n v="2.4894111959999998"/>
    <x v="4"/>
    <x v="0"/>
    <x v="2"/>
    <x v="2"/>
    <x v="0"/>
    <x v="0"/>
    <n v="16.776202319999999"/>
    <x v="4"/>
    <n v="9.5406799999999997E-4"/>
    <n v="1.1374689999999999E-3"/>
    <n v="0"/>
    <n v="0"/>
    <n v="0"/>
    <n v="6.1255390000000002E-3"/>
    <n v="8.0440299999999998E-4"/>
    <n v="2.611997E-3"/>
    <n v="0"/>
    <n v="0"/>
    <n v="5.6156299999999996E-6"/>
    <n v="0"/>
    <n v="0"/>
    <n v="0"/>
    <n v="0"/>
    <n v="6.1311539999999998E-3"/>
    <n v="8.0440299999999998E-4"/>
    <n v="2.611997E-3"/>
    <n v="0"/>
    <n v="0"/>
    <n v="9.5475539999999998E-3"/>
    <n v="166790.55009999999"/>
  </r>
  <r>
    <n v="6104"/>
    <x v="24"/>
    <x v="24"/>
    <b v="1"/>
    <n v="2.1820552790000001"/>
    <x v="4"/>
    <x v="0"/>
    <x v="5"/>
    <x v="2"/>
    <x v="0"/>
    <x v="0"/>
    <n v="12.066259260000001"/>
    <x v="4"/>
    <n v="6.3283100000000004E-4"/>
    <n v="8.0275300000000002E-4"/>
    <n v="0"/>
    <n v="0"/>
    <n v="0"/>
    <n v="4.1816509999999998E-3"/>
    <n v="5.2926999999999998E-4"/>
    <n v="2.02331E-3"/>
    <n v="0"/>
    <n v="0"/>
    <n v="3.7020599999999998E-6"/>
    <n v="0"/>
    <n v="0"/>
    <n v="0"/>
    <n v="0"/>
    <n v="4.1853530000000002E-3"/>
    <n v="5.2926999999999998E-4"/>
    <n v="2.02331E-3"/>
    <n v="0"/>
    <n v="0"/>
    <n v="6.7379329999999998E-3"/>
    <n v="163654.1459"/>
  </r>
  <r>
    <n v="9131"/>
    <x v="24"/>
    <x v="24"/>
    <b v="1"/>
    <n v="1.374182652"/>
    <x v="4"/>
    <x v="0"/>
    <x v="3"/>
    <x v="2"/>
    <x v="0"/>
    <x v="0"/>
    <n v="38.108955940000001"/>
    <x v="7"/>
    <n v="8.4943900000000001E-4"/>
    <n v="1.0207669999999999E-3"/>
    <n v="0"/>
    <n v="0"/>
    <n v="0"/>
    <n v="2.7434009999999999E-3"/>
    <n v="1.9530070000000001E-3"/>
    <n v="1.1065949999999999E-3"/>
    <n v="0"/>
    <n v="4.6791399999999999E-4"/>
    <n v="1.50045E-5"/>
    <n v="1.1915420000000001E-3"/>
    <n v="2.886516E-3"/>
    <n v="0"/>
    <n v="0"/>
    <n v="2.7584049999999998E-3"/>
    <n v="3.1445499999999999E-3"/>
    <n v="1.1065949999999999E-3"/>
    <n v="0"/>
    <n v="3.3544299999999998E-3"/>
    <n v="1.036398E-2"/>
    <n v="79702.593810000006"/>
  </r>
  <r>
    <n v="9133"/>
    <x v="24"/>
    <x v="24"/>
    <b v="1"/>
    <n v="0.98347234400000005"/>
    <x v="4"/>
    <x v="0"/>
    <x v="0"/>
    <x v="2"/>
    <x v="4"/>
    <x v="0"/>
    <n v="30.295476189999999"/>
    <x v="7"/>
    <n v="3.1482800000000002E-4"/>
    <n v="3.7874000000000002E-4"/>
    <n v="0"/>
    <n v="0"/>
    <n v="0"/>
    <n v="1.36921E-3"/>
    <n v="7.1723499999999999E-4"/>
    <n v="4.82137E-4"/>
    <n v="0"/>
    <n v="1.2460100000000001E-4"/>
    <n v="7.05639E-6"/>
    <n v="1.74415E-4"/>
    <n v="6.8356600000000003E-4"/>
    <n v="0"/>
    <n v="0"/>
    <n v="1.3762659999999999E-3"/>
    <n v="8.9165000000000002E-4"/>
    <n v="4.82137E-4"/>
    <n v="0"/>
    <n v="8.0816600000000003E-4"/>
    <n v="3.558238E-3"/>
    <n v="34421.532030000002"/>
  </r>
  <r>
    <n v="11585"/>
    <x v="24"/>
    <x v="24"/>
    <b v="1"/>
    <n v="1.4211164510000001"/>
    <x v="4"/>
    <x v="0"/>
    <x v="6"/>
    <x v="2"/>
    <x v="0"/>
    <x v="0"/>
    <n v="30.769722219999998"/>
    <x v="7"/>
    <n v="1.1652800000000001E-3"/>
    <n v="1.379304E-3"/>
    <n v="0"/>
    <n v="0"/>
    <n v="0"/>
    <n v="4.9036829999999998E-3"/>
    <n v="1.679671E-3"/>
    <n v="2.0348639999999999E-3"/>
    <n v="0"/>
    <n v="5.9027799999999996E-4"/>
    <n v="1.6140600000000001E-4"/>
    <n v="3.4654500000000002E-4"/>
    <n v="3.711921E-3"/>
    <n v="0"/>
    <n v="0"/>
    <n v="5.065089E-3"/>
    <n v="2.026216E-3"/>
    <n v="2.0348639999999999E-3"/>
    <n v="0"/>
    <n v="4.3021989999999996E-3"/>
    <n v="1.3428354999999999E-2"/>
    <n v="127900.4806"/>
  </r>
  <r>
    <n v="26621"/>
    <x v="24"/>
    <x v="24"/>
    <b v="1"/>
    <n v="4.2096490000000002E-3"/>
    <x v="4"/>
    <x v="0"/>
    <x v="14"/>
    <x v="2"/>
    <x v="0"/>
    <x v="0"/>
    <n v="11.17791667"/>
    <x v="4"/>
    <n v="1.11722E-5"/>
    <n v="1.5306800000000001E-5"/>
    <n v="0"/>
    <n v="0"/>
    <n v="0"/>
    <n v="7.4899099999999996E-5"/>
    <n v="1.11167E-5"/>
    <n v="4.2431100000000001E-5"/>
    <n v="0"/>
    <n v="0"/>
    <n v="0"/>
    <n v="0"/>
    <n v="0"/>
    <n v="0"/>
    <n v="0"/>
    <n v="7.4899099999999996E-5"/>
    <n v="1.11167E-5"/>
    <n v="4.2431100000000001E-5"/>
    <n v="0"/>
    <n v="0"/>
    <n v="1.2844700000000001E-4"/>
    <n v="3367.7194089999998"/>
  </r>
  <r>
    <n v="44082"/>
    <x v="24"/>
    <x v="24"/>
    <b v="1"/>
    <n v="2.3207233000000001E-2"/>
    <x v="4"/>
    <x v="0"/>
    <x v="15"/>
    <x v="2"/>
    <x v="0"/>
    <x v="0"/>
    <n v="23.33609444"/>
    <x v="7"/>
    <n v="8.4387899999999999E-5"/>
    <n v="1.0976000000000001E-4"/>
    <n v="0"/>
    <n v="0"/>
    <n v="0"/>
    <n v="4.3510899999999998E-4"/>
    <n v="9.2862500000000001E-5"/>
    <n v="1.7079199999999999E-4"/>
    <n v="0"/>
    <n v="2.18588E-4"/>
    <n v="0"/>
    <n v="6.5990800000000004E-6"/>
    <n v="0"/>
    <n v="0"/>
    <n v="0"/>
    <n v="4.3510899999999998E-4"/>
    <n v="9.9461600000000003E-5"/>
    <n v="1.7079199999999999E-4"/>
    <n v="0"/>
    <n v="2.18588E-4"/>
    <n v="9.2394999999999999E-4"/>
    <n v="11603.61634"/>
  </r>
  <r>
    <n v="419"/>
    <x v="25"/>
    <x v="25"/>
    <b v="1"/>
    <n v="45.294103759999999"/>
    <x v="4"/>
    <x v="0"/>
    <x v="12"/>
    <x v="3"/>
    <x v="0"/>
    <x v="0"/>
    <n v="23.875"/>
    <x v="6"/>
    <n v="6.9526600000000005E-4"/>
    <n v="8.3484900000000003E-4"/>
    <n v="0"/>
    <n v="0"/>
    <n v="0"/>
    <n v="2.4736570000000002E-3"/>
    <n v="6.9848000000000002E-4"/>
    <n v="2.5565129999999998E-3"/>
    <n v="0"/>
    <n v="7.9936600000000003E-4"/>
    <n v="2.4041099999999999E-5"/>
    <n v="0"/>
    <n v="8.2812999999999995E-4"/>
    <n v="0"/>
    <n v="0"/>
    <n v="2.497698E-3"/>
    <n v="6.9848000000000002E-4"/>
    <n v="2.5565129999999998E-3"/>
    <n v="0"/>
    <n v="1.627496E-3"/>
    <n v="7.3797580000000002E-3"/>
    <n v="90588.207519999996"/>
  </r>
  <r>
    <n v="420"/>
    <x v="25"/>
    <x v="25"/>
    <b v="1"/>
    <n v="11.33339761"/>
    <x v="4"/>
    <x v="0"/>
    <x v="10"/>
    <x v="2"/>
    <x v="0"/>
    <x v="0"/>
    <n v="37.02416667"/>
    <x v="7"/>
    <n v="1.1286740000000001E-3"/>
    <n v="1.352406E-3"/>
    <n v="0"/>
    <n v="0"/>
    <n v="0"/>
    <n v="4.0576789999999998E-3"/>
    <n v="8.52592E-4"/>
    <n v="1.857182E-3"/>
    <n v="0"/>
    <n v="7.9232900000000004E-4"/>
    <n v="1.70798E-4"/>
    <n v="2.1914730000000002E-3"/>
    <n v="4.3957290000000001E-3"/>
    <n v="0"/>
    <n v="0"/>
    <n v="4.2284760000000001E-3"/>
    <n v="3.0440649999999999E-3"/>
    <n v="1.857182E-3"/>
    <n v="0"/>
    <n v="5.1880579999999997E-3"/>
    <n v="1.4317674000000001E-2"/>
    <n v="113333.9761"/>
  </r>
  <r>
    <n v="421"/>
    <x v="25"/>
    <x v="25"/>
    <b v="1"/>
    <n v="5.291284675"/>
    <x v="4"/>
    <x v="0"/>
    <x v="7"/>
    <x v="2"/>
    <x v="0"/>
    <x v="0"/>
    <n v="36.41283069"/>
    <x v="7"/>
    <n v="1.1128469999999999E-3"/>
    <n v="1.352474E-3"/>
    <n v="0"/>
    <n v="0"/>
    <n v="0"/>
    <n v="3.7315880000000001E-3"/>
    <n v="2.0371619999999999E-3"/>
    <n v="2.011484E-3"/>
    <n v="0"/>
    <n v="4.3406299999999999E-4"/>
    <n v="2.1565200000000001E-6"/>
    <n v="3.4183899999999999E-3"/>
    <n v="2.1710169999999999E-3"/>
    <n v="0"/>
    <n v="0"/>
    <n v="3.7337440000000002E-3"/>
    <n v="5.4555519999999998E-3"/>
    <n v="2.011484E-3"/>
    <n v="0"/>
    <n v="2.6050800000000001E-3"/>
    <n v="1.3805810999999999E-2"/>
    <n v="111116.9782"/>
  </r>
  <r>
    <n v="423"/>
    <x v="25"/>
    <x v="25"/>
    <b v="1"/>
    <n v="22.567696349999999"/>
    <x v="4"/>
    <x v="0"/>
    <x v="8"/>
    <x v="2"/>
    <x v="4"/>
    <x v="0"/>
    <n v="35.095454549999999"/>
    <x v="7"/>
    <n v="1.3802269999999999E-3"/>
    <n v="1.59172E-3"/>
    <n v="0"/>
    <n v="0"/>
    <n v="0"/>
    <n v="4.972331E-3"/>
    <n v="3.3137459999999998E-3"/>
    <n v="2.103925E-3"/>
    <n v="0"/>
    <n v="1.043834E-3"/>
    <n v="7.9784900000000002E-5"/>
    <n v="0"/>
    <n v="3.350109E-3"/>
    <n v="0"/>
    <n v="0"/>
    <n v="5.0521159999999997E-3"/>
    <n v="3.3137459999999998E-3"/>
    <n v="2.103925E-3"/>
    <n v="0"/>
    <n v="4.3939440000000003E-3"/>
    <n v="1.4863731E-2"/>
    <n v="124122.3299"/>
  </r>
  <r>
    <n v="869"/>
    <x v="25"/>
    <x v="25"/>
    <b v="1"/>
    <n v="63.879871080000001"/>
    <x v="4"/>
    <x v="0"/>
    <x v="13"/>
    <x v="2"/>
    <x v="3"/>
    <x v="0"/>
    <n v="17.16111111"/>
    <x v="4"/>
    <n v="3.6468399999999999E-4"/>
    <n v="4.4246900000000002E-4"/>
    <n v="0"/>
    <n v="0"/>
    <n v="0"/>
    <n v="1.614168E-3"/>
    <n v="2.48846E-4"/>
    <n v="1.815182E-3"/>
    <n v="0"/>
    <n v="0"/>
    <n v="6.2968300000000005E-5"/>
    <n v="0"/>
    <n v="0"/>
    <n v="0"/>
    <n v="0"/>
    <n v="1.6771360000000001E-3"/>
    <n v="2.48846E-4"/>
    <n v="1.815182E-3"/>
    <n v="0"/>
    <n v="0"/>
    <n v="3.7405590000000001E-3"/>
    <n v="63879.871079999997"/>
  </r>
  <r>
    <n v="6095"/>
    <x v="25"/>
    <x v="25"/>
    <b v="1"/>
    <n v="0.80023063000000005"/>
    <x v="4"/>
    <x v="0"/>
    <x v="11"/>
    <x v="2"/>
    <x v="2"/>
    <x v="0"/>
    <n v="10.865857139999999"/>
    <x v="4"/>
    <n v="5.5153699999999995E-4"/>
    <n v="6.1873199999999998E-4"/>
    <n v="0"/>
    <n v="0"/>
    <n v="0"/>
    <n v="2.5184159999999999E-3"/>
    <n v="1.0752940000000001E-3"/>
    <n v="1.5983589999999999E-3"/>
    <n v="0"/>
    <n v="0"/>
    <n v="3.7923600000000001E-8"/>
    <n v="0"/>
    <n v="0"/>
    <n v="0"/>
    <n v="0"/>
    <n v="2.5184539999999998E-3"/>
    <n v="1.0752940000000001E-3"/>
    <n v="1.5983589999999999E-3"/>
    <n v="0"/>
    <n v="0"/>
    <n v="5.1921140000000003E-3"/>
    <n v="140040.3602"/>
  </r>
  <r>
    <n v="6098"/>
    <x v="25"/>
    <x v="25"/>
    <b v="1"/>
    <n v="1.9489976870000001"/>
    <x v="4"/>
    <x v="0"/>
    <x v="4"/>
    <x v="2"/>
    <x v="0"/>
    <x v="0"/>
    <n v="13.65506667"/>
    <x v="4"/>
    <n v="1.1024069999999999E-3"/>
    <n v="1.352415E-3"/>
    <n v="0"/>
    <n v="0"/>
    <n v="0"/>
    <n v="6.1286539999999999E-3"/>
    <n v="1.3099159999999999E-3"/>
    <n v="3.9071360000000003E-3"/>
    <n v="0"/>
    <n v="0"/>
    <n v="5.4864599999999996E-6"/>
    <n v="0"/>
    <n v="0"/>
    <n v="0"/>
    <n v="0"/>
    <n v="6.1341410000000001E-3"/>
    <n v="1.3099159999999999E-3"/>
    <n v="3.9071360000000003E-3"/>
    <n v="0"/>
    <n v="0"/>
    <n v="1.1351211E-2"/>
    <n v="243624.71090000001"/>
  </r>
  <r>
    <n v="6099"/>
    <x v="25"/>
    <x v="25"/>
    <b v="1"/>
    <n v="2.490672708"/>
    <x v="4"/>
    <x v="0"/>
    <x v="1"/>
    <x v="2"/>
    <x v="0"/>
    <x v="0"/>
    <n v="14.941123190000001"/>
    <x v="4"/>
    <n v="6.0696700000000003E-4"/>
    <n v="6.9585700000000003E-4"/>
    <n v="0"/>
    <n v="0"/>
    <n v="0"/>
    <n v="3.362065E-3"/>
    <n v="6.1604900000000002E-4"/>
    <n v="1.859077E-3"/>
    <n v="0"/>
    <n v="0"/>
    <n v="3.8243400000000002E-6"/>
    <n v="0"/>
    <n v="0"/>
    <n v="0"/>
    <n v="0"/>
    <n v="3.3658889999999999E-3"/>
    <n v="6.1604900000000002E-4"/>
    <n v="1.859077E-3"/>
    <n v="0"/>
    <n v="0"/>
    <n v="5.8409680000000002E-3"/>
    <n v="114570.9445"/>
  </r>
  <r>
    <n v="6101"/>
    <x v="25"/>
    <x v="25"/>
    <b v="1"/>
    <n v="0.60833183300000004"/>
    <x v="4"/>
    <x v="0"/>
    <x v="9"/>
    <x v="2"/>
    <x v="0"/>
    <x v="0"/>
    <n v="11.961"/>
    <x v="4"/>
    <n v="7.3888899999999995E-4"/>
    <n v="8.8748199999999998E-4"/>
    <n v="0"/>
    <n v="0"/>
    <n v="0"/>
    <n v="3.3335510000000001E-3"/>
    <n v="1.4007900000000001E-3"/>
    <n v="2.7117249999999999E-3"/>
    <n v="0"/>
    <n v="0"/>
    <n v="2.2141000000000001E-6"/>
    <n v="0"/>
    <n v="0"/>
    <n v="0"/>
    <n v="0"/>
    <n v="3.3357650000000001E-3"/>
    <n v="1.4007900000000001E-3"/>
    <n v="2.7117249999999999E-3"/>
    <n v="0"/>
    <n v="0"/>
    <n v="7.4482860000000001E-3"/>
    <n v="182499.55"/>
  </r>
  <r>
    <n v="6103"/>
    <x v="25"/>
    <x v="25"/>
    <b v="1"/>
    <n v="2.4894111959999998"/>
    <x v="4"/>
    <x v="0"/>
    <x v="2"/>
    <x v="2"/>
    <x v="0"/>
    <x v="0"/>
    <n v="14.7121476"/>
    <x v="4"/>
    <n v="8.3841000000000004E-4"/>
    <n v="9.9748499999999999E-4"/>
    <n v="0"/>
    <n v="0"/>
    <n v="0"/>
    <n v="4.9508349999999998E-3"/>
    <n v="8.0440299999999998E-4"/>
    <n v="2.611997E-3"/>
    <n v="0"/>
    <n v="0"/>
    <n v="5.6156299999999996E-6"/>
    <n v="0"/>
    <n v="0"/>
    <n v="0"/>
    <n v="0"/>
    <n v="4.9564500000000003E-3"/>
    <n v="8.0440299999999998E-4"/>
    <n v="2.611997E-3"/>
    <n v="0"/>
    <n v="0"/>
    <n v="8.3728740000000006E-3"/>
    <n v="166790.55009999999"/>
  </r>
  <r>
    <n v="6104"/>
    <x v="25"/>
    <x v="25"/>
    <b v="1"/>
    <n v="2.1820552790000001"/>
    <x v="4"/>
    <x v="0"/>
    <x v="5"/>
    <x v="2"/>
    <x v="0"/>
    <x v="0"/>
    <n v="9.9631851850000004"/>
    <x v="4"/>
    <n v="5.0476999999999998E-4"/>
    <n v="6.6280500000000003E-4"/>
    <n v="0"/>
    <n v="0"/>
    <n v="0"/>
    <n v="3.007292E-3"/>
    <n v="5.2926999999999998E-4"/>
    <n v="2.02331E-3"/>
    <n v="0"/>
    <n v="0"/>
    <n v="3.7020599999999998E-6"/>
    <n v="0"/>
    <n v="0"/>
    <n v="0"/>
    <n v="0"/>
    <n v="3.0109939999999999E-3"/>
    <n v="5.2926999999999998E-4"/>
    <n v="2.02331E-3"/>
    <n v="0"/>
    <n v="0"/>
    <n v="5.5635529999999997E-3"/>
    <n v="163654.1459"/>
  </r>
  <r>
    <n v="9131"/>
    <x v="25"/>
    <x v="25"/>
    <b v="1"/>
    <n v="1.374182652"/>
    <x v="4"/>
    <x v="0"/>
    <x v="3"/>
    <x v="2"/>
    <x v="0"/>
    <x v="0"/>
    <n v="36.389798849999998"/>
    <x v="7"/>
    <n v="8.07145E-4"/>
    <n v="9.65053E-4"/>
    <n v="0"/>
    <n v="0"/>
    <n v="0"/>
    <n v="2.2758909999999999E-3"/>
    <n v="1.9530070000000001E-3"/>
    <n v="1.1065949999999999E-3"/>
    <n v="0"/>
    <n v="4.6791399999999999E-4"/>
    <n v="1.49784E-5"/>
    <n v="1.1915420000000001E-3"/>
    <n v="2.88653E-3"/>
    <n v="0"/>
    <n v="0"/>
    <n v="2.2908690000000001E-3"/>
    <n v="3.1445499999999999E-3"/>
    <n v="1.1065949999999999E-3"/>
    <n v="0"/>
    <n v="3.3544429999999999E-3"/>
    <n v="9.8964440000000008E-3"/>
    <n v="79702.593810000006"/>
  </r>
  <r>
    <n v="9133"/>
    <x v="25"/>
    <x v="25"/>
    <b v="1"/>
    <n v="0.98347234400000005"/>
    <x v="4"/>
    <x v="0"/>
    <x v="0"/>
    <x v="2"/>
    <x v="4"/>
    <x v="0"/>
    <n v="26.98373016"/>
    <x v="7"/>
    <n v="2.6966499999999999E-4"/>
    <n v="3.3238099999999997E-4"/>
    <n v="0"/>
    <n v="0"/>
    <n v="0"/>
    <n v="9.8011100000000009E-4"/>
    <n v="7.1723499999999999E-4"/>
    <n v="4.82137E-4"/>
    <n v="0"/>
    <n v="1.2460100000000001E-4"/>
    <n v="7.1962099999999997E-6"/>
    <n v="1.74415E-4"/>
    <n v="6.8356600000000003E-4"/>
    <n v="0"/>
    <n v="0"/>
    <n v="9.8730699999999998E-4"/>
    <n v="8.9165000000000002E-4"/>
    <n v="4.82137E-4"/>
    <n v="0"/>
    <n v="8.0816600000000003E-4"/>
    <n v="3.1692700000000001E-3"/>
    <n v="34421.532030000002"/>
  </r>
  <r>
    <n v="11585"/>
    <x v="25"/>
    <x v="25"/>
    <b v="1"/>
    <n v="1.4211164510000001"/>
    <x v="4"/>
    <x v="0"/>
    <x v="6"/>
    <x v="2"/>
    <x v="0"/>
    <x v="0"/>
    <n v="28.051604940000001"/>
    <x v="7"/>
    <n v="1.0425709999999999E-3"/>
    <n v="1.237936E-3"/>
    <n v="0"/>
    <n v="0"/>
    <n v="0"/>
    <n v="3.7173089999999998E-3"/>
    <n v="1.679671E-3"/>
    <n v="2.0348639999999999E-3"/>
    <n v="0"/>
    <n v="5.9026399999999996E-4"/>
    <n v="1.6152699999999999E-4"/>
    <n v="3.4654500000000002E-4"/>
    <n v="3.711935E-3"/>
    <n v="0"/>
    <n v="0"/>
    <n v="3.8788360000000001E-3"/>
    <n v="2.026216E-3"/>
    <n v="2.0348639999999999E-3"/>
    <n v="0"/>
    <n v="4.3021989999999996E-3"/>
    <n v="1.2242128999999999E-2"/>
    <n v="127900.4806"/>
  </r>
  <r>
    <n v="26621"/>
    <x v="25"/>
    <x v="25"/>
    <b v="1"/>
    <n v="4.2096490000000002E-3"/>
    <x v="4"/>
    <x v="0"/>
    <x v="14"/>
    <x v="2"/>
    <x v="0"/>
    <x v="0"/>
    <n v="9.3964513889999992"/>
    <x v="4"/>
    <n v="9.2363100000000007E-6"/>
    <n v="1.28673E-5"/>
    <n v="0"/>
    <n v="0"/>
    <n v="0"/>
    <n v="5.4428100000000002E-5"/>
    <n v="1.11167E-5"/>
    <n v="4.2431100000000001E-5"/>
    <n v="0"/>
    <n v="0"/>
    <n v="0"/>
    <n v="0"/>
    <n v="0"/>
    <n v="0"/>
    <n v="0"/>
    <n v="5.4428100000000002E-5"/>
    <n v="1.11167E-5"/>
    <n v="4.2431100000000001E-5"/>
    <n v="0"/>
    <n v="0"/>
    <n v="1.07976E-4"/>
    <n v="3367.7194089999998"/>
  </r>
  <r>
    <n v="44082"/>
    <x v="25"/>
    <x v="25"/>
    <b v="1"/>
    <n v="2.3207233000000001E-2"/>
    <x v="4"/>
    <x v="0"/>
    <x v="15"/>
    <x v="2"/>
    <x v="0"/>
    <x v="0"/>
    <n v="21.088566669999999"/>
    <x v="7"/>
    <n v="7.6691800000000003E-5"/>
    <n v="9.9155500000000003E-5"/>
    <n v="0"/>
    <n v="0"/>
    <n v="0"/>
    <n v="3.4612100000000002E-4"/>
    <n v="9.2862500000000001E-5"/>
    <n v="1.7079199999999999E-4"/>
    <n v="0"/>
    <n v="2.18588E-4"/>
    <n v="0"/>
    <n v="6.5990800000000004E-6"/>
    <n v="0"/>
    <n v="0"/>
    <n v="0"/>
    <n v="3.4612100000000002E-4"/>
    <n v="9.9461600000000003E-5"/>
    <n v="1.7079199999999999E-4"/>
    <n v="0"/>
    <n v="2.18588E-4"/>
    <n v="8.3496299999999998E-4"/>
    <n v="11603.61634"/>
  </r>
  <r>
    <n v="419"/>
    <x v="26"/>
    <x v="26"/>
    <b v="1"/>
    <n v="45.294103759999999"/>
    <x v="4"/>
    <x v="0"/>
    <x v="12"/>
    <x v="3"/>
    <x v="0"/>
    <x v="0"/>
    <n v="40.370833330000004"/>
    <x v="6"/>
    <n v="5.0268299999999997E-4"/>
    <n v="5.5874899999999999E-4"/>
    <n v="6.7641339999999998E-3"/>
    <n v="6.6155900000000004E-4"/>
    <n v="0"/>
    <n v="1.7000500000000001E-4"/>
    <n v="6.9848000000000002E-4"/>
    <n v="2.5565129999999998E-3"/>
    <n v="0"/>
    <n v="7.9936600000000003E-4"/>
    <n v="0"/>
    <n v="0"/>
    <n v="8.2812999999999995E-4"/>
    <n v="0"/>
    <n v="0"/>
    <n v="7.5956979999999997E-3"/>
    <n v="6.9848000000000002E-4"/>
    <n v="2.5565129999999998E-3"/>
    <n v="0"/>
    <n v="1.627496E-3"/>
    <n v="1.2478616E-2"/>
    <n v="90588.207519999996"/>
  </r>
  <r>
    <n v="420"/>
    <x v="26"/>
    <x v="26"/>
    <b v="1"/>
    <n v="11.33339761"/>
    <x v="4"/>
    <x v="0"/>
    <x v="10"/>
    <x v="2"/>
    <x v="0"/>
    <x v="0"/>
    <n v="55.960277779999998"/>
    <x v="7"/>
    <n v="8.0940899999999997E-4"/>
    <n v="9.0986699999999997E-4"/>
    <n v="8.6757669999999992E-3"/>
    <n v="2.4355309999999999E-3"/>
    <n v="0"/>
    <n v="4.3988399999999998E-4"/>
    <n v="8.52592E-4"/>
    <n v="1.857182E-3"/>
    <n v="0"/>
    <n v="7.9232900000000004E-4"/>
    <n v="0"/>
    <n v="2.1914730000000002E-3"/>
    <n v="4.3957290000000001E-3"/>
    <n v="0"/>
    <n v="0"/>
    <n v="1.1551182E-2"/>
    <n v="3.0440649999999999E-3"/>
    <n v="1.857182E-3"/>
    <n v="0"/>
    <n v="5.1880579999999997E-3"/>
    <n v="2.1640487E-2"/>
    <n v="113333.9761"/>
  </r>
  <r>
    <n v="421"/>
    <x v="26"/>
    <x v="26"/>
    <b v="1"/>
    <n v="5.291284675"/>
    <x v="4"/>
    <x v="0"/>
    <x v="7"/>
    <x v="2"/>
    <x v="0"/>
    <x v="0"/>
    <n v="53.331481480000001"/>
    <x v="7"/>
    <n v="8.5564899999999999E-4"/>
    <n v="9.5732800000000002E-4"/>
    <n v="8.6759439999999997E-3"/>
    <n v="1.055493E-3"/>
    <n v="0"/>
    <n v="4.1696099999999998E-4"/>
    <n v="2.0371619999999999E-3"/>
    <n v="2.011484E-3"/>
    <n v="0"/>
    <n v="4.3406299999999999E-4"/>
    <n v="0"/>
    <n v="3.4183899999999999E-3"/>
    <n v="2.1710169999999999E-3"/>
    <n v="0"/>
    <n v="0"/>
    <n v="1.0148397999999999E-2"/>
    <n v="5.4555519999999998E-3"/>
    <n v="2.011484E-3"/>
    <n v="0"/>
    <n v="2.6050800000000001E-3"/>
    <n v="2.0220464E-2"/>
    <n v="111116.9782"/>
  </r>
  <r>
    <n v="423"/>
    <x v="26"/>
    <x v="26"/>
    <b v="1"/>
    <n v="22.567696349999999"/>
    <x v="4"/>
    <x v="0"/>
    <x v="8"/>
    <x v="2"/>
    <x v="4"/>
    <x v="0"/>
    <n v="50.531818180000002"/>
    <x v="7"/>
    <n v="8.8556699999999997E-4"/>
    <n v="1.011692E-3"/>
    <n v="1.0797483E-2"/>
    <n v="6.4255699999999998E-4"/>
    <n v="0"/>
    <n v="1.4972999999999999E-4"/>
    <n v="3.3137459999999998E-3"/>
    <n v="2.103925E-3"/>
    <n v="0"/>
    <n v="1.0440479999999999E-3"/>
    <n v="0"/>
    <n v="0"/>
    <n v="3.350109E-3"/>
    <n v="0"/>
    <n v="0"/>
    <n v="1.1589769999999999E-2"/>
    <n v="3.3137459999999998E-3"/>
    <n v="2.103925E-3"/>
    <n v="0"/>
    <n v="4.3941579999999996E-3"/>
    <n v="2.1401386000000001E-2"/>
    <n v="124122.3299"/>
  </r>
  <r>
    <n v="869"/>
    <x v="26"/>
    <x v="26"/>
    <b v="1"/>
    <n v="63.879871080000001"/>
    <x v="4"/>
    <x v="0"/>
    <x v="13"/>
    <x v="2"/>
    <x v="3"/>
    <x v="0"/>
    <n v="34.316666669999996"/>
    <x v="4"/>
    <n v="2.21595E-4"/>
    <n v="2.4593500000000002E-4"/>
    <n v="4.010596E-3"/>
    <n v="1.405283E-3"/>
    <n v="0"/>
    <n v="0"/>
    <n v="2.48846E-4"/>
    <n v="1.815182E-3"/>
    <n v="0"/>
    <n v="0"/>
    <n v="0"/>
    <n v="0"/>
    <n v="0"/>
    <n v="0"/>
    <n v="0"/>
    <n v="5.4158790000000002E-3"/>
    <n v="2.48846E-4"/>
    <n v="1.815182E-3"/>
    <n v="0"/>
    <n v="0"/>
    <n v="7.479907E-3"/>
    <n v="63879.871079999997"/>
  </r>
  <r>
    <n v="6095"/>
    <x v="26"/>
    <x v="26"/>
    <b v="1"/>
    <n v="0.80023063000000005"/>
    <x v="4"/>
    <x v="0"/>
    <x v="11"/>
    <x v="2"/>
    <x v="2"/>
    <x v="0"/>
    <n v="15.88625397"/>
    <x v="4"/>
    <n v="2.8783200000000002E-4"/>
    <n v="3.18614E-4"/>
    <n v="4.5471929999999997E-3"/>
    <n v="3.7020299999999999E-4"/>
    <n v="0"/>
    <n v="0"/>
    <n v="1.0752940000000001E-3"/>
    <n v="1.5983589999999999E-3"/>
    <n v="0"/>
    <n v="0"/>
    <n v="0"/>
    <n v="0"/>
    <n v="0"/>
    <n v="0"/>
    <n v="0"/>
    <n v="4.9173960000000001E-3"/>
    <n v="1.0752940000000001E-3"/>
    <n v="1.5983589999999999E-3"/>
    <n v="0"/>
    <n v="0"/>
    <n v="7.5910489999999999E-3"/>
    <n v="140040.3602"/>
  </r>
  <r>
    <n v="6098"/>
    <x v="26"/>
    <x v="26"/>
    <b v="1"/>
    <n v="1.9489976870000001"/>
    <x v="4"/>
    <x v="0"/>
    <x v="4"/>
    <x v="2"/>
    <x v="0"/>
    <x v="0"/>
    <n v="26.848977779999998"/>
    <x v="4"/>
    <n v="5.4366500000000003E-4"/>
    <n v="6.2170699999999999E-4"/>
    <n v="1.4390748E-2"/>
    <n v="2.7112540000000002E-3"/>
    <n v="0"/>
    <n v="0"/>
    <n v="1.3099159999999999E-3"/>
    <n v="3.9071360000000003E-3"/>
    <n v="0"/>
    <n v="0"/>
    <n v="0"/>
    <n v="0"/>
    <n v="0"/>
    <n v="0"/>
    <n v="0"/>
    <n v="1.7102002000000002E-2"/>
    <n v="1.3099159999999999E-3"/>
    <n v="3.9071360000000003E-3"/>
    <n v="0"/>
    <n v="0"/>
    <n v="2.2319071999999999E-2"/>
    <n v="243624.71090000001"/>
  </r>
  <r>
    <n v="6099"/>
    <x v="26"/>
    <x v="26"/>
    <b v="1"/>
    <n v="2.490672708"/>
    <x v="4"/>
    <x v="0"/>
    <x v="1"/>
    <x v="2"/>
    <x v="0"/>
    <x v="0"/>
    <n v="24.40724638"/>
    <x v="4"/>
    <n v="2.4874899999999999E-4"/>
    <n v="2.9495299999999998E-4"/>
    <n v="5.7416999999999998E-3"/>
    <n v="1.3247790000000001E-3"/>
    <n v="0"/>
    <n v="0"/>
    <n v="6.1604900000000002E-4"/>
    <n v="1.859077E-3"/>
    <n v="0"/>
    <n v="0"/>
    <n v="0"/>
    <n v="0"/>
    <n v="0"/>
    <n v="0"/>
    <n v="0"/>
    <n v="7.0664789999999996E-3"/>
    <n v="6.1604900000000002E-4"/>
    <n v="1.859077E-3"/>
    <n v="0"/>
    <n v="0"/>
    <n v="9.5415810000000004E-3"/>
    <n v="114570.9445"/>
  </r>
  <r>
    <n v="6101"/>
    <x v="26"/>
    <x v="26"/>
    <b v="1"/>
    <n v="0.60833183300000004"/>
    <x v="4"/>
    <x v="0"/>
    <x v="9"/>
    <x v="2"/>
    <x v="0"/>
    <x v="0"/>
    <n v="21.173361109999998"/>
    <x v="4"/>
    <n v="4.3405599999999999E-4"/>
    <n v="4.9008099999999996E-4"/>
    <n v="7.9607110000000005E-3"/>
    <n v="1.1117239999999999E-3"/>
    <n v="0"/>
    <n v="0"/>
    <n v="1.4007900000000001E-3"/>
    <n v="2.7117249999999999E-3"/>
    <n v="0"/>
    <n v="0"/>
    <n v="0"/>
    <n v="0"/>
    <n v="0"/>
    <n v="0"/>
    <n v="0"/>
    <n v="9.0724340000000007E-3"/>
    <n v="1.4007900000000001E-3"/>
    <n v="2.7117249999999999E-3"/>
    <n v="0"/>
    <n v="0"/>
    <n v="1.3184955E-2"/>
    <n v="182499.55"/>
  </r>
  <r>
    <n v="6103"/>
    <x v="26"/>
    <x v="26"/>
    <b v="1"/>
    <n v="2.4894111959999998"/>
    <x v="4"/>
    <x v="0"/>
    <x v="2"/>
    <x v="2"/>
    <x v="0"/>
    <x v="0"/>
    <n v="21.637893859999998"/>
    <x v="4"/>
    <n v="3.4739100000000001E-4"/>
    <n v="4.0712799999999998E-4"/>
    <n v="7.486337E-3"/>
    <n v="1.4116459999999999E-3"/>
    <n v="0"/>
    <n v="0"/>
    <n v="8.0440299999999998E-4"/>
    <n v="2.611997E-3"/>
    <n v="0"/>
    <n v="0"/>
    <n v="0"/>
    <n v="0"/>
    <n v="0"/>
    <n v="0"/>
    <n v="0"/>
    <n v="8.8979820000000005E-3"/>
    <n v="8.0440299999999998E-4"/>
    <n v="2.611997E-3"/>
    <n v="0"/>
    <n v="0"/>
    <n v="1.2314406E-2"/>
    <n v="166790.55009999999"/>
  </r>
  <r>
    <n v="6104"/>
    <x v="26"/>
    <x v="26"/>
    <b v="1"/>
    <n v="2.1820552790000001"/>
    <x v="4"/>
    <x v="0"/>
    <x v="5"/>
    <x v="2"/>
    <x v="0"/>
    <x v="0"/>
    <n v="17.651629629999999"/>
    <x v="4"/>
    <n v="2.2007400000000001E-4"/>
    <n v="3.04185E-4"/>
    <n v="6.0289790000000003E-3"/>
    <n v="1.2753280000000001E-3"/>
    <n v="0"/>
    <n v="0"/>
    <n v="5.2926999999999998E-4"/>
    <n v="2.02331E-3"/>
    <n v="0"/>
    <n v="0"/>
    <n v="0"/>
    <n v="0"/>
    <n v="0"/>
    <n v="0"/>
    <n v="0"/>
    <n v="7.3043070000000003E-3"/>
    <n v="5.2926999999999998E-4"/>
    <n v="2.02331E-3"/>
    <n v="0"/>
    <n v="0"/>
    <n v="9.8568660000000006E-3"/>
    <n v="163654.1459"/>
  </r>
  <r>
    <n v="9131"/>
    <x v="26"/>
    <x v="26"/>
    <b v="1"/>
    <n v="1.374182652"/>
    <x v="4"/>
    <x v="0"/>
    <x v="3"/>
    <x v="2"/>
    <x v="0"/>
    <x v="0"/>
    <n v="50.216570879999999"/>
    <x v="7"/>
    <n v="6.1179599999999995E-4"/>
    <n v="7.0810899999999995E-4"/>
    <n v="5.6643550000000003E-3"/>
    <n v="2.5865799999999999E-4"/>
    <n v="0"/>
    <n v="1.2815E-4"/>
    <n v="1.9530070000000001E-3"/>
    <n v="1.1065949999999999E-3"/>
    <n v="0"/>
    <n v="4.6791399999999999E-4"/>
    <n v="0"/>
    <n v="1.1915420000000001E-3"/>
    <n v="2.886516E-3"/>
    <n v="0"/>
    <n v="0"/>
    <n v="6.051163E-3"/>
    <n v="3.1445499999999999E-3"/>
    <n v="1.1065949999999999E-3"/>
    <n v="0"/>
    <n v="3.3544299999999998E-3"/>
    <n v="1.3656725E-2"/>
    <n v="79702.593810000006"/>
  </r>
  <r>
    <n v="9133"/>
    <x v="26"/>
    <x v="26"/>
    <b v="1"/>
    <n v="0.98347234400000005"/>
    <x v="4"/>
    <x v="0"/>
    <x v="0"/>
    <x v="2"/>
    <x v="4"/>
    <x v="0"/>
    <n v="37.934761899999998"/>
    <x v="7"/>
    <n v="1.86262E-4"/>
    <n v="2.21478E-4"/>
    <n v="1.665429E-3"/>
    <n v="5.5457399999999995E-4"/>
    <n v="0"/>
    <n v="5.3505499999999998E-5"/>
    <n v="7.1723499999999999E-4"/>
    <n v="4.82137E-4"/>
    <n v="0"/>
    <n v="1.2460100000000001E-4"/>
    <n v="0"/>
    <n v="1.74415E-4"/>
    <n v="6.8356600000000003E-4"/>
    <n v="0"/>
    <n v="0"/>
    <n v="2.2735089999999999E-3"/>
    <n v="8.9165000000000002E-4"/>
    <n v="4.82137E-4"/>
    <n v="0"/>
    <n v="8.0816600000000003E-4"/>
    <n v="4.4554809999999999E-3"/>
    <n v="34421.532030000002"/>
  </r>
  <r>
    <n v="11585"/>
    <x v="26"/>
    <x v="26"/>
    <b v="1"/>
    <n v="1.4211164510000001"/>
    <x v="4"/>
    <x v="0"/>
    <x v="6"/>
    <x v="2"/>
    <x v="0"/>
    <x v="0"/>
    <n v="40.851728399999999"/>
    <x v="7"/>
    <n v="7.3259599999999996E-4"/>
    <n v="8.2852200000000005E-4"/>
    <n v="7.3840939999999999E-3"/>
    <n v="1.708644E-3"/>
    <n v="0"/>
    <n v="3.7227199999999999E-4"/>
    <n v="1.679671E-3"/>
    <n v="2.0348639999999999E-3"/>
    <n v="0"/>
    <n v="5.9027799999999996E-4"/>
    <n v="0"/>
    <n v="3.4654500000000002E-4"/>
    <n v="3.711921E-3"/>
    <n v="0"/>
    <n v="0"/>
    <n v="9.4650099999999994E-3"/>
    <n v="2.026216E-3"/>
    <n v="2.0348639999999999E-3"/>
    <n v="0"/>
    <n v="4.3021989999999996E-3"/>
    <n v="1.7828289000000001E-2"/>
    <n v="127900.4806"/>
  </r>
  <r>
    <n v="26621"/>
    <x v="26"/>
    <x v="26"/>
    <b v="1"/>
    <n v="4.2096490000000002E-3"/>
    <x v="4"/>
    <x v="0"/>
    <x v="14"/>
    <x v="2"/>
    <x v="0"/>
    <x v="0"/>
    <n v="16.589888890000001"/>
    <x v="4"/>
    <n v="4.5961699999999997E-6"/>
    <n v="6.3811900000000001E-6"/>
    <n v="1.09268E-4"/>
    <n v="2.78211E-5"/>
    <n v="0"/>
    <n v="0"/>
    <n v="1.11167E-5"/>
    <n v="4.2431100000000001E-5"/>
    <n v="0"/>
    <n v="0"/>
    <n v="0"/>
    <n v="0"/>
    <n v="0"/>
    <n v="0"/>
    <n v="0"/>
    <n v="1.3708899999999999E-4"/>
    <n v="1.11167E-5"/>
    <n v="4.2431100000000001E-5"/>
    <n v="0"/>
    <n v="0"/>
    <n v="1.9063700000000001E-4"/>
    <n v="3367.7194089999998"/>
  </r>
  <r>
    <n v="44082"/>
    <x v="26"/>
    <x v="26"/>
    <b v="1"/>
    <n v="2.3207233000000001E-2"/>
    <x v="4"/>
    <x v="0"/>
    <x v="15"/>
    <x v="2"/>
    <x v="0"/>
    <x v="0"/>
    <n v="32.354566669999997"/>
    <x v="7"/>
    <n v="5.1206099999999998E-5"/>
    <n v="6.3097399999999997E-5"/>
    <n v="5.8175999999999996E-4"/>
    <n v="1.6687900000000001E-4"/>
    <n v="0"/>
    <n v="4.354E-5"/>
    <n v="9.2862500000000001E-5"/>
    <n v="1.7079199999999999E-4"/>
    <n v="0"/>
    <n v="2.18588E-4"/>
    <n v="0"/>
    <n v="6.5990800000000004E-6"/>
    <n v="0"/>
    <n v="0"/>
    <n v="0"/>
    <n v="7.9217800000000004E-4"/>
    <n v="9.9461600000000003E-5"/>
    <n v="1.7079199999999999E-4"/>
    <n v="0"/>
    <n v="2.18588E-4"/>
    <n v="1.2810199999999999E-3"/>
    <n v="11603.61634"/>
  </r>
  <r>
    <n v="419"/>
    <x v="27"/>
    <x v="27"/>
    <b v="1"/>
    <n v="45.294103759999999"/>
    <x v="4"/>
    <x v="0"/>
    <x v="12"/>
    <x v="3"/>
    <x v="0"/>
    <x v="0"/>
    <n v="25.541666670000001"/>
    <x v="6"/>
    <n v="6.9182800000000002E-4"/>
    <n v="8.6363599999999998E-4"/>
    <n v="0"/>
    <n v="0"/>
    <n v="0"/>
    <n v="3.1210489999999999E-3"/>
    <n v="6.9848000000000002E-4"/>
    <n v="1.8013650000000001E-3"/>
    <n v="0"/>
    <n v="7.9936600000000003E-4"/>
    <n v="6.4653400000000004E-4"/>
    <n v="0"/>
    <n v="8.2812999999999995E-4"/>
    <n v="0"/>
    <n v="0"/>
    <n v="3.7675830000000001E-3"/>
    <n v="6.9848000000000002E-4"/>
    <n v="1.8013650000000001E-3"/>
    <n v="0"/>
    <n v="1.627496E-3"/>
    <n v="7.8949239999999993E-3"/>
    <n v="90588.207519999996"/>
  </r>
  <r>
    <n v="420"/>
    <x v="27"/>
    <x v="27"/>
    <b v="1"/>
    <n v="11.33339761"/>
    <x v="4"/>
    <x v="0"/>
    <x v="10"/>
    <x v="2"/>
    <x v="0"/>
    <x v="0"/>
    <n v="43.139444439999998"/>
    <x v="7"/>
    <n v="1.2551719999999999E-3"/>
    <n v="1.5227929999999999E-3"/>
    <n v="0"/>
    <n v="0"/>
    <n v="0"/>
    <n v="4.8677319999999996E-3"/>
    <n v="8.52592E-4"/>
    <n v="1.283668E-3"/>
    <n v="0"/>
    <n v="7.9232900000000004E-4"/>
    <n v="2.2989999999999998E-3"/>
    <n v="2.1914730000000002E-3"/>
    <n v="4.3957290000000001E-3"/>
    <n v="0"/>
    <n v="0"/>
    <n v="7.1667320000000003E-3"/>
    <n v="3.0440649999999999E-3"/>
    <n v="1.283668E-3"/>
    <n v="0"/>
    <n v="5.1880579999999997E-3"/>
    <n v="1.6682523000000001E-2"/>
    <n v="113333.9761"/>
  </r>
  <r>
    <n v="421"/>
    <x v="27"/>
    <x v="27"/>
    <b v="1"/>
    <n v="5.291284675"/>
    <x v="4"/>
    <x v="0"/>
    <x v="7"/>
    <x v="2"/>
    <x v="0"/>
    <x v="0"/>
    <n v="39.293386239999997"/>
    <x v="7"/>
    <n v="1.1614970000000001E-3"/>
    <n v="1.445247E-3"/>
    <n v="0"/>
    <n v="0"/>
    <n v="0"/>
    <n v="4.7054829999999999E-3"/>
    <n v="2.0371619999999999E-3"/>
    <n v="1.4158829999999999E-3"/>
    <n v="0"/>
    <n v="4.3406299999999999E-4"/>
    <n v="7.1601599999999998E-4"/>
    <n v="3.4183899999999999E-3"/>
    <n v="2.1709670000000002E-3"/>
    <n v="0"/>
    <n v="0"/>
    <n v="5.4214989999999998E-3"/>
    <n v="5.4555519999999998E-3"/>
    <n v="1.4158829999999999E-3"/>
    <n v="0"/>
    <n v="2.6050299999999999E-3"/>
    <n v="1.4897964E-2"/>
    <n v="111116.9782"/>
  </r>
  <r>
    <n v="423"/>
    <x v="27"/>
    <x v="27"/>
    <b v="1"/>
    <n v="22.567696349999999"/>
    <x v="4"/>
    <x v="0"/>
    <x v="8"/>
    <x v="2"/>
    <x v="4"/>
    <x v="0"/>
    <n v="44.41464646"/>
    <x v="7"/>
    <n v="1.711237E-3"/>
    <n v="1.9777739999999999E-3"/>
    <n v="0"/>
    <n v="0"/>
    <n v="0"/>
    <n v="7.4407420000000002E-3"/>
    <n v="3.3137459999999998E-3"/>
    <n v="1.9725900000000002E-3"/>
    <n v="0"/>
    <n v="1.0440479999999999E-3"/>
    <n v="1.6896000000000001E-3"/>
    <n v="0"/>
    <n v="3.350109E-3"/>
    <n v="0"/>
    <n v="0"/>
    <n v="9.1303419999999996E-3"/>
    <n v="3.3137459999999998E-3"/>
    <n v="1.9725900000000002E-3"/>
    <n v="0"/>
    <n v="4.3941579999999996E-3"/>
    <n v="1.8810622999999999E-2"/>
    <n v="124122.3299"/>
  </r>
  <r>
    <n v="869"/>
    <x v="27"/>
    <x v="27"/>
    <b v="1"/>
    <n v="63.879871080000001"/>
    <x v="4"/>
    <x v="0"/>
    <x v="13"/>
    <x v="2"/>
    <x v="3"/>
    <x v="0"/>
    <n v="23.705555560000001"/>
    <x v="4"/>
    <n v="4.36002E-4"/>
    <n v="5.3631999999999996E-4"/>
    <n v="0"/>
    <n v="0"/>
    <n v="0"/>
    <n v="2.1130709999999998E-3"/>
    <n v="2.48846E-4"/>
    <n v="1.2884280000000001E-3"/>
    <n v="0"/>
    <n v="0"/>
    <n v="1.517294E-3"/>
    <n v="0"/>
    <n v="0"/>
    <n v="0"/>
    <n v="0"/>
    <n v="3.6303640000000001E-3"/>
    <n v="2.48846E-4"/>
    <n v="1.2884280000000001E-3"/>
    <n v="0"/>
    <n v="0"/>
    <n v="5.1670329999999997E-3"/>
    <n v="63879.871079999997"/>
  </r>
  <r>
    <n v="6095"/>
    <x v="27"/>
    <x v="27"/>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27"/>
    <x v="27"/>
    <b v="1"/>
    <n v="1.9489976870000001"/>
    <x v="4"/>
    <x v="0"/>
    <x v="4"/>
    <x v="2"/>
    <x v="0"/>
    <x v="0"/>
    <n v="17.688488889999999"/>
    <x v="4"/>
    <n v="1.3031799999999999E-3"/>
    <n v="1.6402229999999999E-3"/>
    <n v="0"/>
    <n v="0"/>
    <n v="0"/>
    <n v="8.6906840000000006E-3"/>
    <n v="1.3099159999999999E-3"/>
    <n v="2.563489E-3"/>
    <n v="0"/>
    <n v="0"/>
    <n v="2.1400339999999999E-3"/>
    <n v="0"/>
    <n v="0"/>
    <n v="0"/>
    <n v="0"/>
    <n v="1.0830718E-2"/>
    <n v="1.3099159999999999E-3"/>
    <n v="2.563489E-3"/>
    <n v="0"/>
    <n v="0"/>
    <n v="1.4704122999999999E-2"/>
    <n v="243624.71090000001"/>
  </r>
  <r>
    <n v="6099"/>
    <x v="27"/>
    <x v="27"/>
    <b v="1"/>
    <n v="2.490672708"/>
    <x v="4"/>
    <x v="0"/>
    <x v="1"/>
    <x v="2"/>
    <x v="0"/>
    <x v="0"/>
    <n v="22.634782609999998"/>
    <x v="4"/>
    <n v="8.2835199999999997E-4"/>
    <n v="9.4335800000000004E-4"/>
    <n v="0"/>
    <n v="0"/>
    <n v="0"/>
    <n v="4.8936179999999998E-3"/>
    <n v="6.1604900000000002E-4"/>
    <n v="1.2165170000000001E-3"/>
    <n v="0"/>
    <n v="0"/>
    <n v="2.122484E-3"/>
    <n v="0"/>
    <n v="0"/>
    <n v="0"/>
    <n v="0"/>
    <n v="7.0161010000000003E-3"/>
    <n v="6.1604900000000002E-4"/>
    <n v="1.2165170000000001E-3"/>
    <n v="0"/>
    <n v="0"/>
    <n v="8.8486669999999993E-3"/>
    <n v="114570.9445"/>
  </r>
  <r>
    <n v="6101"/>
    <x v="27"/>
    <x v="27"/>
    <b v="1"/>
    <n v="0.60833183300000004"/>
    <x v="4"/>
    <x v="0"/>
    <x v="9"/>
    <x v="2"/>
    <x v="0"/>
    <x v="0"/>
    <n v="12.88600926"/>
    <x v="4"/>
    <n v="7.2072499999999997E-4"/>
    <n v="9.0156899999999996E-4"/>
    <n v="0"/>
    <n v="0"/>
    <n v="0"/>
    <n v="3.849239E-3"/>
    <n v="1.4007900000000001E-3"/>
    <n v="1.729993E-3"/>
    <n v="0"/>
    <n v="0"/>
    <n v="1.0442750000000001E-3"/>
    <n v="0"/>
    <n v="0"/>
    <n v="0"/>
    <n v="0"/>
    <n v="4.8935139999999999E-3"/>
    <n v="1.4007900000000001E-3"/>
    <n v="1.729993E-3"/>
    <n v="0"/>
    <n v="0"/>
    <n v="8.0243020000000005E-3"/>
    <n v="182499.55"/>
  </r>
  <r>
    <n v="6103"/>
    <x v="27"/>
    <x v="27"/>
    <b v="1"/>
    <n v="2.4894111959999998"/>
    <x v="4"/>
    <x v="0"/>
    <x v="2"/>
    <x v="2"/>
    <x v="0"/>
    <x v="0"/>
    <n v="18.605845769999998"/>
    <x v="4"/>
    <n v="9.830590000000001E-4"/>
    <n v="1.1602979999999999E-3"/>
    <n v="0"/>
    <n v="0"/>
    <n v="0"/>
    <n v="6.1317910000000002E-3"/>
    <n v="8.0440299999999998E-4"/>
    <n v="1.712884E-3"/>
    <n v="0"/>
    <n v="0"/>
    <n v="1.939727E-3"/>
    <n v="0"/>
    <n v="0"/>
    <n v="0"/>
    <n v="0"/>
    <n v="8.0715179999999997E-3"/>
    <n v="8.0440299999999998E-4"/>
    <n v="1.712884E-3"/>
    <n v="0"/>
    <n v="0"/>
    <n v="1.0588828E-2"/>
    <n v="166790.55009999999"/>
  </r>
  <r>
    <n v="6104"/>
    <x v="27"/>
    <x v="27"/>
    <b v="1"/>
    <n v="2.1820552790000001"/>
    <x v="4"/>
    <x v="0"/>
    <x v="5"/>
    <x v="2"/>
    <x v="0"/>
    <x v="0"/>
    <n v="11.801111110000001"/>
    <x v="4"/>
    <n v="5.1256900000000005E-4"/>
    <n v="7.1924399999999996E-4"/>
    <n v="0"/>
    <n v="0"/>
    <n v="0"/>
    <n v="3.4844849999999998E-3"/>
    <n v="5.2926999999999998E-4"/>
    <n v="1.3143339999999999E-3"/>
    <n v="0"/>
    <n v="0"/>
    <n v="1.261802E-3"/>
    <n v="0"/>
    <n v="0"/>
    <n v="0"/>
    <n v="0"/>
    <n v="4.7462880000000004E-3"/>
    <n v="5.2926999999999998E-4"/>
    <n v="1.3143339999999999E-3"/>
    <n v="0"/>
    <n v="0"/>
    <n v="6.5898720000000001E-3"/>
    <n v="163654.1459"/>
  </r>
  <r>
    <n v="9131"/>
    <x v="27"/>
    <x v="27"/>
    <b v="1"/>
    <n v="1.374182652"/>
    <x v="4"/>
    <x v="0"/>
    <x v="3"/>
    <x v="2"/>
    <x v="0"/>
    <x v="0"/>
    <n v="38.035201149999999"/>
    <x v="7"/>
    <n v="8.3807300000000005E-4"/>
    <n v="1.0121970000000001E-3"/>
    <n v="0"/>
    <n v="0"/>
    <n v="0"/>
    <n v="2.977885E-3"/>
    <n v="1.9530070000000001E-3"/>
    <n v="7.33996E-4"/>
    <n v="0"/>
    <n v="4.6791399999999999E-4"/>
    <n v="1.3307400000000001E-4"/>
    <n v="1.1915420000000001E-3"/>
    <n v="2.886516E-3"/>
    <n v="0"/>
    <n v="0"/>
    <n v="3.1109589999999999E-3"/>
    <n v="3.1445499999999999E-3"/>
    <n v="7.33996E-4"/>
    <n v="0"/>
    <n v="3.3544299999999998E-3"/>
    <n v="1.0343922E-2"/>
    <n v="79702.593810000006"/>
  </r>
  <r>
    <n v="9133"/>
    <x v="27"/>
    <x v="27"/>
    <b v="1"/>
    <n v="0.98347234400000005"/>
    <x v="4"/>
    <x v="0"/>
    <x v="0"/>
    <x v="2"/>
    <x v="4"/>
    <x v="0"/>
    <n v="30.602063489999999"/>
    <x v="7"/>
    <n v="2.7843399999999998E-4"/>
    <n v="3.5681800000000001E-4"/>
    <n v="0"/>
    <n v="0"/>
    <n v="0"/>
    <n v="9.3658000000000001E-4"/>
    <n v="7.1723499999999999E-4"/>
    <n v="4.5009899999999997E-4"/>
    <n v="0"/>
    <n v="1.2460100000000001E-4"/>
    <n v="5.0774299999999995E-4"/>
    <n v="1.74415E-4"/>
    <n v="6.8356600000000003E-4"/>
    <n v="0"/>
    <n v="0"/>
    <n v="1.444323E-3"/>
    <n v="8.9165000000000002E-4"/>
    <n v="4.5009899999999997E-4"/>
    <n v="0"/>
    <n v="8.0816600000000003E-4"/>
    <n v="3.5942470000000001E-3"/>
    <n v="34421.532030000002"/>
  </r>
  <r>
    <n v="11585"/>
    <x v="27"/>
    <x v="27"/>
    <b v="1"/>
    <n v="1.4211164510000001"/>
    <x v="4"/>
    <x v="0"/>
    <x v="6"/>
    <x v="2"/>
    <x v="0"/>
    <x v="0"/>
    <n v="29.238888889999998"/>
    <x v="7"/>
    <n v="1.02552E-3"/>
    <n v="1.259128E-3"/>
    <n v="0"/>
    <n v="0"/>
    <n v="0"/>
    <n v="4.1368869999999997E-3"/>
    <n v="1.679671E-3"/>
    <n v="1.3587849999999999E-3"/>
    <n v="0"/>
    <n v="5.9027799999999996E-4"/>
    <n v="9.3620400000000005E-4"/>
    <n v="3.4654500000000002E-4"/>
    <n v="3.711921E-3"/>
    <n v="0"/>
    <n v="0"/>
    <n v="5.0730899999999997E-3"/>
    <n v="2.026216E-3"/>
    <n v="1.3587849999999999E-3"/>
    <n v="0"/>
    <n v="4.3021989999999996E-3"/>
    <n v="1.2760277E-2"/>
    <n v="127900.4806"/>
  </r>
  <r>
    <n v="26621"/>
    <x v="27"/>
    <x v="27"/>
    <b v="1"/>
    <n v="4.2096490000000002E-3"/>
    <x v="4"/>
    <x v="0"/>
    <x v="14"/>
    <x v="2"/>
    <x v="0"/>
    <x v="0"/>
    <n v="10.36097917"/>
    <x v="4"/>
    <n v="9.8077299999999997E-6"/>
    <n v="1.4188100000000001E-5"/>
    <n v="0"/>
    <n v="0"/>
    <n v="0"/>
    <n v="8.0686500000000001E-5"/>
    <n v="1.11167E-5"/>
    <n v="2.7256100000000002E-5"/>
    <n v="0"/>
    <n v="0"/>
    <n v="0"/>
    <n v="0"/>
    <n v="0"/>
    <n v="0"/>
    <n v="0"/>
    <n v="8.0686500000000001E-5"/>
    <n v="1.11167E-5"/>
    <n v="2.7256100000000002E-5"/>
    <n v="0"/>
    <n v="0"/>
    <n v="1.19059E-4"/>
    <n v="3367.7194089999998"/>
  </r>
  <r>
    <n v="44082"/>
    <x v="27"/>
    <x v="27"/>
    <b v="1"/>
    <n v="2.3207233000000001E-2"/>
    <x v="4"/>
    <x v="0"/>
    <x v="15"/>
    <x v="2"/>
    <x v="0"/>
    <x v="0"/>
    <n v="23.90257222"/>
    <x v="7"/>
    <n v="8.5650399999999996E-5"/>
    <n v="1.12433E-4"/>
    <n v="0"/>
    <n v="0"/>
    <n v="0"/>
    <n v="5.1234000000000002E-4"/>
    <n v="9.2862500000000001E-5"/>
    <n v="1.15989E-4"/>
    <n v="0"/>
    <n v="2.18588E-4"/>
    <n v="0"/>
    <n v="6.5990800000000004E-6"/>
    <n v="0"/>
    <n v="0"/>
    <n v="0"/>
    <n v="5.1234000000000002E-4"/>
    <n v="9.9461600000000003E-5"/>
    <n v="1.15989E-4"/>
    <n v="0"/>
    <n v="2.18588E-4"/>
    <n v="9.4637900000000001E-4"/>
    <n v="11603.61634"/>
  </r>
  <r>
    <n v="419"/>
    <x v="28"/>
    <x v="28"/>
    <b v="1"/>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28"/>
    <x v="28"/>
    <b v="1"/>
    <n v="11.33339761"/>
    <x v="4"/>
    <x v="0"/>
    <x v="10"/>
    <x v="2"/>
    <x v="0"/>
    <x v="0"/>
    <n v="41.903333330000002"/>
    <x v="7"/>
    <n v="1.2452260000000001E-3"/>
    <n v="1.584827E-3"/>
    <n v="0"/>
    <n v="0"/>
    <n v="0"/>
    <n v="4.9252020000000001E-3"/>
    <n v="2.016379E-3"/>
    <n v="1.857182E-3"/>
    <n v="0"/>
    <n v="7.9232900000000004E-4"/>
    <n v="2.2176829999999998E-3"/>
    <n v="0"/>
    <n v="4.3957290000000001E-3"/>
    <n v="0"/>
    <n v="0"/>
    <n v="7.1428849999999999E-3"/>
    <n v="2.016379E-3"/>
    <n v="1.857182E-3"/>
    <n v="0"/>
    <n v="5.1880579999999997E-3"/>
    <n v="1.6204504000000002E-2"/>
    <n v="113333.9761"/>
  </r>
  <r>
    <n v="421"/>
    <x v="28"/>
    <x v="28"/>
    <b v="1"/>
    <n v="5.291284675"/>
    <x v="4"/>
    <x v="0"/>
    <x v="7"/>
    <x v="2"/>
    <x v="0"/>
    <x v="0"/>
    <n v="37.177910050000001"/>
    <x v="7"/>
    <n v="1.142314E-3"/>
    <n v="1.5335049999999999E-3"/>
    <n v="0"/>
    <n v="0"/>
    <n v="0"/>
    <n v="4.7768489999999997E-3"/>
    <n v="4.0795400000000004E-3"/>
    <n v="2.011484E-3"/>
    <n v="0"/>
    <n v="4.3406299999999999E-4"/>
    <n v="6.2293400000000001E-4"/>
    <n v="0"/>
    <n v="2.1709670000000002E-3"/>
    <n v="0"/>
    <n v="0"/>
    <n v="5.3997840000000004E-3"/>
    <n v="4.0795400000000004E-3"/>
    <n v="2.011484E-3"/>
    <n v="0"/>
    <n v="2.6050299999999999E-3"/>
    <n v="1.4095888000000001E-2"/>
    <n v="111116.9782"/>
  </r>
  <r>
    <n v="423"/>
    <x v="28"/>
    <x v="28"/>
    <b v="1"/>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28"/>
    <x v="28"/>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28"/>
    <x v="28"/>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28"/>
    <x v="28"/>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28"/>
    <x v="28"/>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28"/>
    <x v="28"/>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28"/>
    <x v="28"/>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28"/>
    <x v="28"/>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28"/>
    <x v="28"/>
    <b v="1"/>
    <n v="1.374182652"/>
    <x v="4"/>
    <x v="0"/>
    <x v="3"/>
    <x v="2"/>
    <x v="0"/>
    <x v="0"/>
    <n v="37.401149429999997"/>
    <x v="7"/>
    <n v="8.4296700000000002E-4"/>
    <n v="1.055442E-3"/>
    <n v="0"/>
    <n v="0"/>
    <n v="0"/>
    <n v="3.0538449999999999E-3"/>
    <n v="2.5505300000000001E-3"/>
    <n v="1.1065949999999999E-3"/>
    <n v="0"/>
    <n v="4.6791399999999999E-4"/>
    <n v="1.06086E-4"/>
    <n v="0"/>
    <n v="2.886516E-3"/>
    <n v="0"/>
    <n v="0"/>
    <n v="3.1599319999999998E-3"/>
    <n v="2.5505300000000001E-3"/>
    <n v="1.1065949999999999E-3"/>
    <n v="0"/>
    <n v="3.3544299999999998E-3"/>
    <n v="1.0171487E-2"/>
    <n v="79702.593810000006"/>
  </r>
  <r>
    <n v="9133"/>
    <x v="28"/>
    <x v="28"/>
    <b v="1"/>
    <n v="0.98347234400000005"/>
    <x v="4"/>
    <x v="0"/>
    <x v="0"/>
    <x v="2"/>
    <x v="4"/>
    <x v="0"/>
    <n v="30.00150794"/>
    <x v="7"/>
    <n v="2.7547299999999998E-4"/>
    <n v="3.5797599999999998E-4"/>
    <n v="0"/>
    <n v="0"/>
    <n v="0"/>
    <n v="9.3643100000000005E-4"/>
    <n v="7.9747499999999996E-4"/>
    <n v="4.82137E-4"/>
    <n v="0"/>
    <n v="1.2460100000000001E-4"/>
    <n v="4.9950299999999999E-4"/>
    <n v="0"/>
    <n v="6.8356600000000003E-4"/>
    <n v="0"/>
    <n v="0"/>
    <n v="1.4359329999999999E-3"/>
    <n v="7.9747499999999996E-4"/>
    <n v="4.82137E-4"/>
    <n v="0"/>
    <n v="8.0816600000000003E-4"/>
    <n v="3.5237110000000001E-3"/>
    <n v="34421.532030000002"/>
  </r>
  <r>
    <n v="11585"/>
    <x v="28"/>
    <x v="28"/>
    <b v="1"/>
    <n v="1.4211164510000001"/>
    <x v="4"/>
    <x v="0"/>
    <x v="6"/>
    <x v="2"/>
    <x v="0"/>
    <x v="0"/>
    <n v="30.74808642"/>
    <x v="7"/>
    <n v="1.082125E-3"/>
    <n v="1.3645580000000001E-3"/>
    <n v="0"/>
    <n v="0"/>
    <n v="0"/>
    <n v="4.365102E-3"/>
    <n v="1.9486449999999999E-3"/>
    <n v="2.0348639999999999E-3"/>
    <n v="0"/>
    <n v="5.9027799999999996E-4"/>
    <n v="7.6811700000000002E-4"/>
    <n v="0"/>
    <n v="3.711921E-3"/>
    <n v="0"/>
    <n v="0"/>
    <n v="5.1332180000000002E-3"/>
    <n v="1.9486449999999999E-3"/>
    <n v="2.0348639999999999E-3"/>
    <n v="0"/>
    <n v="4.3021989999999996E-3"/>
    <n v="1.3418912E-2"/>
    <n v="127900.4806"/>
  </r>
  <r>
    <n v="26621"/>
    <x v="28"/>
    <x v="28"/>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28"/>
    <x v="28"/>
    <b v="1"/>
    <n v="2.3207233000000001E-2"/>
    <x v="4"/>
    <x v="0"/>
    <x v="15"/>
    <x v="2"/>
    <x v="0"/>
    <x v="0"/>
    <n v="25.318194439999999"/>
    <x v="7"/>
    <n v="8.9528299999999995E-5"/>
    <n v="1.1945700000000001E-4"/>
    <n v="0"/>
    <n v="0"/>
    <n v="0"/>
    <n v="5.1506299999999996E-4"/>
    <n v="9.7984499999999997E-5"/>
    <n v="1.7079199999999999E-4"/>
    <n v="0"/>
    <n v="2.18588E-4"/>
    <n v="0"/>
    <n v="0"/>
    <n v="0"/>
    <n v="0"/>
    <n v="0"/>
    <n v="5.1506299999999996E-4"/>
    <n v="9.7984499999999997E-5"/>
    <n v="1.7079199999999999E-4"/>
    <n v="0"/>
    <n v="2.18588E-4"/>
    <n v="1.0024280000000001E-3"/>
    <n v="11603.61634"/>
  </r>
  <r>
    <n v="419"/>
    <x v="29"/>
    <x v="29"/>
    <b v="0"/>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29"/>
    <x v="29"/>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29"/>
    <x v="29"/>
    <b v="0"/>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29"/>
    <x v="29"/>
    <b v="0"/>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29"/>
    <x v="29"/>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29"/>
    <x v="29"/>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29"/>
    <x v="29"/>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29"/>
    <x v="29"/>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29"/>
    <x v="29"/>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29"/>
    <x v="29"/>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29"/>
    <x v="29"/>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29"/>
    <x v="29"/>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29"/>
    <x v="29"/>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29"/>
    <x v="29"/>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29"/>
    <x v="29"/>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29"/>
    <x v="29"/>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30"/>
    <x v="30"/>
    <b v="0"/>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30"/>
    <x v="30"/>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30"/>
    <x v="30"/>
    <b v="0"/>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30"/>
    <x v="30"/>
    <b v="0"/>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30"/>
    <x v="30"/>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30"/>
    <x v="30"/>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30"/>
    <x v="30"/>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30"/>
    <x v="30"/>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30"/>
    <x v="30"/>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30"/>
    <x v="30"/>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30"/>
    <x v="30"/>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30"/>
    <x v="30"/>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30"/>
    <x v="30"/>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30"/>
    <x v="30"/>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30"/>
    <x v="30"/>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30"/>
    <x v="30"/>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31"/>
    <x v="31"/>
    <b v="0"/>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31"/>
    <x v="31"/>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31"/>
    <x v="31"/>
    <b v="0"/>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31"/>
    <x v="31"/>
    <b v="0"/>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31"/>
    <x v="31"/>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31"/>
    <x v="31"/>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31"/>
    <x v="31"/>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31"/>
    <x v="31"/>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31"/>
    <x v="31"/>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31"/>
    <x v="31"/>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31"/>
    <x v="31"/>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31"/>
    <x v="31"/>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31"/>
    <x v="31"/>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31"/>
    <x v="31"/>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31"/>
    <x v="31"/>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31"/>
    <x v="31"/>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32"/>
    <x v="32"/>
    <b v="0"/>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32"/>
    <x v="32"/>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32"/>
    <x v="32"/>
    <b v="0"/>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32"/>
    <x v="32"/>
    <b v="0"/>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32"/>
    <x v="32"/>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32"/>
    <x v="32"/>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32"/>
    <x v="32"/>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32"/>
    <x v="32"/>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32"/>
    <x v="32"/>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32"/>
    <x v="32"/>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32"/>
    <x v="32"/>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32"/>
    <x v="32"/>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32"/>
    <x v="32"/>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32"/>
    <x v="32"/>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32"/>
    <x v="32"/>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32"/>
    <x v="32"/>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19"/>
    <x v="33"/>
    <x v="33"/>
    <b v="1"/>
    <n v="45.294103759999999"/>
    <x v="4"/>
    <x v="0"/>
    <x v="12"/>
    <x v="3"/>
    <x v="0"/>
    <x v="0"/>
    <n v="26.34305556"/>
    <x v="6"/>
    <n v="7.27386E-4"/>
    <n v="9.1126900000000003E-4"/>
    <n v="0"/>
    <n v="0"/>
    <n v="0"/>
    <n v="2.96006E-3"/>
    <n v="6.9848000000000002E-4"/>
    <n v="2.5565129999999998E-3"/>
    <n v="0"/>
    <n v="7.9936600000000003E-4"/>
    <n v="3.00084E-4"/>
    <n v="0"/>
    <n v="8.2812999999999995E-4"/>
    <n v="0"/>
    <n v="0"/>
    <n v="3.260144E-3"/>
    <n v="6.9848000000000002E-4"/>
    <n v="2.5565129999999998E-3"/>
    <n v="0"/>
    <n v="1.627496E-3"/>
    <n v="8.1426329999999998E-3"/>
    <n v="90588.207519999996"/>
  </r>
  <r>
    <n v="420"/>
    <x v="33"/>
    <x v="33"/>
    <b v="1"/>
    <n v="11.33339761"/>
    <x v="4"/>
    <x v="0"/>
    <x v="10"/>
    <x v="2"/>
    <x v="0"/>
    <x v="0"/>
    <n v="41.479166669999998"/>
    <x v="7"/>
    <n v="1.210839E-3"/>
    <n v="1.486848E-3"/>
    <n v="0"/>
    <n v="0"/>
    <n v="0"/>
    <n v="4.4270960000000002E-3"/>
    <n v="8.52592E-4"/>
    <n v="1.857182E-3"/>
    <n v="0"/>
    <n v="7.9232900000000004E-4"/>
    <n v="1.5241810000000001E-3"/>
    <n v="2.1914730000000002E-3"/>
    <n v="4.3957290000000001E-3"/>
    <n v="0"/>
    <n v="0"/>
    <n v="5.9512760000000001E-3"/>
    <n v="3.0440649999999999E-3"/>
    <n v="1.857182E-3"/>
    <n v="0"/>
    <n v="5.1880579999999997E-3"/>
    <n v="1.6040473999999999E-2"/>
    <n v="113333.9761"/>
  </r>
  <r>
    <n v="421"/>
    <x v="33"/>
    <x v="33"/>
    <b v="1"/>
    <n v="5.291284675"/>
    <x v="4"/>
    <x v="0"/>
    <x v="7"/>
    <x v="2"/>
    <x v="0"/>
    <x v="0"/>
    <n v="38.715476189999997"/>
    <x v="7"/>
    <n v="1.1546709999999999E-3"/>
    <n v="1.4433029999999999E-3"/>
    <n v="0"/>
    <n v="0"/>
    <n v="0"/>
    <n v="4.3523650000000004E-3"/>
    <n v="2.0371619999999999E-3"/>
    <n v="2.011484E-3"/>
    <n v="0"/>
    <n v="4.3406299999999999E-4"/>
    <n v="2.5447000000000002E-4"/>
    <n v="3.4183899999999999E-3"/>
    <n v="2.1709670000000002E-3"/>
    <n v="0"/>
    <n v="0"/>
    <n v="4.6068350000000001E-3"/>
    <n v="5.4555519999999998E-3"/>
    <n v="2.011484E-3"/>
    <n v="0"/>
    <n v="2.6050299999999999E-3"/>
    <n v="1.4678851999999999E-2"/>
    <n v="111116.9782"/>
  </r>
  <r>
    <n v="423"/>
    <x v="33"/>
    <x v="33"/>
    <b v="1"/>
    <n v="22.567696349999999"/>
    <x v="4"/>
    <x v="0"/>
    <x v="8"/>
    <x v="2"/>
    <x v="4"/>
    <x v="0"/>
    <n v="41.68838384"/>
    <x v="7"/>
    <n v="1.60567E-3"/>
    <n v="1.8616010000000001E-3"/>
    <n v="0"/>
    <n v="0"/>
    <n v="0"/>
    <n v="6.5639640000000003E-3"/>
    <n v="3.3137459999999998E-3"/>
    <n v="2.103925E-3"/>
    <n v="0"/>
    <n v="1.0440479999999999E-3"/>
    <n v="1.280408E-3"/>
    <n v="0"/>
    <n v="3.350109E-3"/>
    <n v="0"/>
    <n v="0"/>
    <n v="7.844373E-3"/>
    <n v="3.3137459999999998E-3"/>
    <n v="2.103925E-3"/>
    <n v="0"/>
    <n v="4.3941579999999996E-3"/>
    <n v="1.7655988000000001E-2"/>
    <n v="124122.3299"/>
  </r>
  <r>
    <n v="869"/>
    <x v="33"/>
    <x v="33"/>
    <b v="1"/>
    <n v="63.879871080000001"/>
    <x v="4"/>
    <x v="0"/>
    <x v="13"/>
    <x v="2"/>
    <x v="3"/>
    <x v="0"/>
    <n v="19.394444440000001"/>
    <x v="4"/>
    <n v="3.6152800000000001E-4"/>
    <n v="4.7590000000000002E-4"/>
    <n v="0"/>
    <n v="0"/>
    <n v="0"/>
    <n v="1.631726E-3"/>
    <n v="2.48846E-4"/>
    <n v="1.815182E-3"/>
    <n v="0"/>
    <n v="0"/>
    <n v="5.3159799999999999E-4"/>
    <n v="0"/>
    <n v="0"/>
    <n v="0"/>
    <n v="0"/>
    <n v="2.1633239999999999E-3"/>
    <n v="2.48846E-4"/>
    <n v="1.815182E-3"/>
    <n v="0"/>
    <n v="0"/>
    <n v="4.2273520000000002E-3"/>
    <n v="63879.871079999997"/>
  </r>
  <r>
    <n v="6095"/>
    <x v="33"/>
    <x v="33"/>
    <b v="1"/>
    <n v="0.80023063000000005"/>
    <x v="4"/>
    <x v="0"/>
    <x v="11"/>
    <x v="2"/>
    <x v="2"/>
    <x v="0"/>
    <n v="15.548476190000001"/>
    <x v="4"/>
    <n v="7.2720900000000004E-4"/>
    <n v="8.2783800000000001E-4"/>
    <n v="0"/>
    <n v="0"/>
    <n v="0"/>
    <n v="3.656959E-3"/>
    <n v="1.0752940000000001E-3"/>
    <n v="1.5983589999999999E-3"/>
    <n v="0"/>
    <n v="0"/>
    <n v="1.099034E-3"/>
    <n v="0"/>
    <n v="0"/>
    <n v="0"/>
    <n v="0"/>
    <n v="4.755993E-3"/>
    <n v="1.0752940000000001E-3"/>
    <n v="1.5983589999999999E-3"/>
    <n v="0"/>
    <n v="0"/>
    <n v="7.4296459999999998E-3"/>
    <n v="140040.3602"/>
  </r>
  <r>
    <n v="6098"/>
    <x v="33"/>
    <x v="33"/>
    <b v="1"/>
    <n v="1.9489976870000001"/>
    <x v="4"/>
    <x v="0"/>
    <x v="4"/>
    <x v="2"/>
    <x v="0"/>
    <x v="0"/>
    <n v="17.331733329999999"/>
    <x v="4"/>
    <n v="1.3215029999999999E-3"/>
    <n v="1.6689059999999999E-3"/>
    <n v="0"/>
    <n v="0"/>
    <n v="0"/>
    <n v="8.2733440000000002E-3"/>
    <n v="1.3099159999999999E-3"/>
    <n v="3.9071360000000003E-3"/>
    <n v="0"/>
    <n v="0"/>
    <n v="9.1714400000000005E-4"/>
    <n v="0"/>
    <n v="0"/>
    <n v="0"/>
    <n v="0"/>
    <n v="9.1904880000000001E-3"/>
    <n v="1.3099159999999999E-3"/>
    <n v="3.9071360000000003E-3"/>
    <n v="0"/>
    <n v="0"/>
    <n v="1.4407558000000001E-2"/>
    <n v="243624.71090000001"/>
  </r>
  <r>
    <n v="6099"/>
    <x v="33"/>
    <x v="33"/>
    <b v="1"/>
    <n v="2.490672708"/>
    <x v="4"/>
    <x v="0"/>
    <x v="1"/>
    <x v="2"/>
    <x v="0"/>
    <x v="0"/>
    <n v="21.533272950000001"/>
    <x v="4"/>
    <n v="8.0676499999999998E-4"/>
    <n v="9.3871600000000003E-4"/>
    <n v="0"/>
    <n v="0"/>
    <n v="0"/>
    <n v="4.7119379999999997E-3"/>
    <n v="6.1604900000000002E-4"/>
    <n v="1.859077E-3"/>
    <n v="0"/>
    <n v="0"/>
    <n v="1.2310120000000001E-3"/>
    <n v="0"/>
    <n v="0"/>
    <n v="0"/>
    <n v="0"/>
    <n v="5.9429499999999998E-3"/>
    <n v="6.1604900000000002E-4"/>
    <n v="1.859077E-3"/>
    <n v="0"/>
    <n v="0"/>
    <n v="8.4180520000000005E-3"/>
    <n v="114570.9445"/>
  </r>
  <r>
    <n v="6101"/>
    <x v="33"/>
    <x v="33"/>
    <b v="1"/>
    <n v="0.60833183300000004"/>
    <x v="4"/>
    <x v="0"/>
    <x v="9"/>
    <x v="2"/>
    <x v="0"/>
    <x v="0"/>
    <n v="13.011194440000001"/>
    <x v="4"/>
    <n v="7.6016300000000001E-4"/>
    <n v="9.5388199999999997E-4"/>
    <n v="0"/>
    <n v="0"/>
    <n v="0"/>
    <n v="3.7672489999999999E-3"/>
    <n v="1.4007900000000001E-3"/>
    <n v="2.7117249999999999E-3"/>
    <n v="0"/>
    <n v="0"/>
    <n v="2.22494E-4"/>
    <n v="0"/>
    <n v="0"/>
    <n v="0"/>
    <n v="0"/>
    <n v="3.9897420000000001E-3"/>
    <n v="1.4007900000000001E-3"/>
    <n v="2.7117249999999999E-3"/>
    <n v="0"/>
    <n v="0"/>
    <n v="8.1022569999999999E-3"/>
    <n v="182499.55"/>
  </r>
  <r>
    <n v="6103"/>
    <x v="33"/>
    <x v="33"/>
    <b v="1"/>
    <n v="2.4894111959999998"/>
    <x v="4"/>
    <x v="0"/>
    <x v="2"/>
    <x v="2"/>
    <x v="0"/>
    <x v="0"/>
    <n v="18.951036479999999"/>
    <x v="4"/>
    <n v="1.0186710000000001E-3"/>
    <n v="1.2177710000000001E-3"/>
    <n v="0"/>
    <n v="0"/>
    <n v="0"/>
    <n v="6.0797409999999996E-3"/>
    <n v="8.0440299999999998E-4"/>
    <n v="2.611997E-3"/>
    <n v="0"/>
    <n v="0"/>
    <n v="1.28914E-3"/>
    <n v="0"/>
    <n v="0"/>
    <n v="0"/>
    <n v="0"/>
    <n v="7.3688809999999999E-3"/>
    <n v="8.0440299999999998E-4"/>
    <n v="2.611997E-3"/>
    <n v="0"/>
    <n v="0"/>
    <n v="1.0785281000000001E-2"/>
    <n v="166790.55009999999"/>
  </r>
  <r>
    <n v="6104"/>
    <x v="33"/>
    <x v="33"/>
    <b v="1"/>
    <n v="2.1820552790000001"/>
    <x v="4"/>
    <x v="0"/>
    <x v="5"/>
    <x v="2"/>
    <x v="0"/>
    <x v="0"/>
    <n v="12.74255556"/>
    <x v="4"/>
    <n v="5.53861E-4"/>
    <n v="7.9648399999999997E-4"/>
    <n v="0"/>
    <n v="0"/>
    <n v="0"/>
    <n v="3.5799740000000001E-3"/>
    <n v="5.2926999999999998E-4"/>
    <n v="2.02331E-3"/>
    <n v="0"/>
    <n v="0"/>
    <n v="9.830520000000001E-4"/>
    <n v="0"/>
    <n v="0"/>
    <n v="0"/>
    <n v="0"/>
    <n v="4.5630250000000001E-3"/>
    <n v="5.2926999999999998E-4"/>
    <n v="2.02331E-3"/>
    <n v="0"/>
    <n v="0"/>
    <n v="7.1155849999999998E-3"/>
    <n v="163654.1459"/>
  </r>
  <r>
    <n v="9131"/>
    <x v="33"/>
    <x v="33"/>
    <b v="1"/>
    <n v="1.374182652"/>
    <x v="4"/>
    <x v="0"/>
    <x v="3"/>
    <x v="2"/>
    <x v="0"/>
    <x v="0"/>
    <n v="39.409626439999997"/>
    <x v="7"/>
    <n v="8.6889599999999997E-4"/>
    <n v="1.0596749999999999E-3"/>
    <n v="0"/>
    <n v="0"/>
    <n v="0"/>
    <n v="3.0351419999999998E-3"/>
    <n v="1.9530070000000001E-3"/>
    <n v="1.1065949999999999E-3"/>
    <n v="0"/>
    <n v="4.6791399999999999E-4"/>
    <n v="7.70023E-5"/>
    <n v="1.1915420000000001E-3"/>
    <n v="2.886516E-3"/>
    <n v="0"/>
    <n v="0"/>
    <n v="3.1121439999999998E-3"/>
    <n v="3.1445499999999999E-3"/>
    <n v="1.1065949999999999E-3"/>
    <n v="0"/>
    <n v="3.3544299999999998E-3"/>
    <n v="1.0717706E-2"/>
    <n v="79702.593810000006"/>
  </r>
  <r>
    <n v="9133"/>
    <x v="33"/>
    <x v="33"/>
    <b v="1"/>
    <n v="0.98347234400000005"/>
    <x v="4"/>
    <x v="0"/>
    <x v="0"/>
    <x v="2"/>
    <x v="4"/>
    <x v="0"/>
    <n v="28.38047619"/>
    <x v="7"/>
    <n v="2.6048800000000002E-4"/>
    <n v="3.3764199999999998E-4"/>
    <n v="0"/>
    <n v="0"/>
    <n v="0"/>
    <n v="8.7124499999999998E-4"/>
    <n v="7.1723499999999999E-4"/>
    <n v="4.82137E-4"/>
    <n v="0"/>
    <n v="1.2460999999999999E-4"/>
    <n v="2.8010200000000001E-4"/>
    <n v="1.74415E-4"/>
    <n v="6.8356600000000003E-4"/>
    <n v="0"/>
    <n v="0"/>
    <n v="1.151347E-3"/>
    <n v="8.9165000000000002E-4"/>
    <n v="4.82137E-4"/>
    <n v="0"/>
    <n v="8.0817599999999997E-4"/>
    <n v="3.333319E-3"/>
    <n v="34421.532030000002"/>
  </r>
  <r>
    <n v="11585"/>
    <x v="33"/>
    <x v="33"/>
    <b v="1"/>
    <n v="1.4211164510000001"/>
    <x v="4"/>
    <x v="0"/>
    <x v="6"/>
    <x v="2"/>
    <x v="0"/>
    <x v="0"/>
    <n v="29.211450620000001"/>
    <x v="7"/>
    <n v="1.0271379999999999E-3"/>
    <n v="1.287481E-3"/>
    <n v="0"/>
    <n v="0"/>
    <n v="0"/>
    <n v="4.0176669999999999E-3"/>
    <n v="1.679671E-3"/>
    <n v="2.0348639999999999E-3"/>
    <n v="0"/>
    <n v="5.9027799999999996E-4"/>
    <n v="3.6736899999999999E-4"/>
    <n v="3.4654500000000002E-4"/>
    <n v="3.711921E-3"/>
    <n v="0"/>
    <n v="0"/>
    <n v="4.3850369999999996E-3"/>
    <n v="2.026216E-3"/>
    <n v="2.0348639999999999E-3"/>
    <n v="0"/>
    <n v="4.3021989999999996E-3"/>
    <n v="1.2748302E-2"/>
    <n v="127900.4806"/>
  </r>
  <r>
    <n v="26621"/>
    <x v="33"/>
    <x v="33"/>
    <b v="1"/>
    <n v="4.2096490000000002E-3"/>
    <x v="4"/>
    <x v="0"/>
    <x v="14"/>
    <x v="2"/>
    <x v="0"/>
    <x v="0"/>
    <n v="10.94173958"/>
    <x v="4"/>
    <n v="1.013E-5"/>
    <n v="1.49834E-5"/>
    <n v="0"/>
    <n v="0"/>
    <n v="0"/>
    <n v="7.2185200000000001E-5"/>
    <n v="1.11167E-5"/>
    <n v="4.2431100000000001E-5"/>
    <n v="0"/>
    <n v="0"/>
    <n v="0"/>
    <n v="0"/>
    <n v="0"/>
    <n v="0"/>
    <n v="0"/>
    <n v="7.2185200000000001E-5"/>
    <n v="1.11167E-5"/>
    <n v="4.2431100000000001E-5"/>
    <n v="0"/>
    <n v="0"/>
    <n v="1.25733E-4"/>
    <n v="3367.7194089999998"/>
  </r>
  <r>
    <n v="44082"/>
    <x v="33"/>
    <x v="33"/>
    <b v="1"/>
    <n v="2.3207233000000001E-2"/>
    <x v="4"/>
    <x v="0"/>
    <x v="15"/>
    <x v="2"/>
    <x v="0"/>
    <x v="0"/>
    <n v="24.179333329999999"/>
    <x v="7"/>
    <n v="8.5295099999999996E-5"/>
    <n v="1.13738E-4"/>
    <n v="0"/>
    <n v="0"/>
    <n v="0"/>
    <n v="4.6849499999999998E-4"/>
    <n v="9.2862500000000001E-5"/>
    <n v="1.7079199999999999E-4"/>
    <n v="0"/>
    <n v="2.18588E-4"/>
    <n v="0"/>
    <n v="6.5990800000000004E-6"/>
    <n v="0"/>
    <n v="0"/>
    <n v="0"/>
    <n v="4.6849499999999998E-4"/>
    <n v="9.9461600000000003E-5"/>
    <n v="1.7079199999999999E-4"/>
    <n v="0"/>
    <n v="2.18588E-4"/>
    <n v="9.5733700000000005E-4"/>
    <n v="11603.61634"/>
  </r>
  <r>
    <n v="419"/>
    <x v="34"/>
    <x v="34"/>
    <b v="1"/>
    <n v="45.294103759999999"/>
    <x v="4"/>
    <x v="0"/>
    <x v="12"/>
    <x v="3"/>
    <x v="0"/>
    <x v="0"/>
    <n v="20.962499999999999"/>
    <x v="6"/>
    <n v="6.1452000000000002E-4"/>
    <n v="7.2722900000000003E-4"/>
    <n v="0"/>
    <n v="0"/>
    <n v="0"/>
    <n v="2.3225419999999999E-3"/>
    <n v="6.9848000000000002E-4"/>
    <n v="1.8013650000000001E-3"/>
    <n v="0"/>
    <n v="7.9936600000000003E-4"/>
    <n v="2.9622099999999999E-5"/>
    <n v="0"/>
    <n v="8.2812999999999995E-4"/>
    <n v="0"/>
    <n v="0"/>
    <n v="2.3521639999999999E-3"/>
    <n v="6.9848000000000002E-4"/>
    <n v="1.8013650000000001E-3"/>
    <n v="0"/>
    <n v="1.627496E-3"/>
    <n v="6.4795039999999996E-3"/>
    <n v="90588.207519999996"/>
  </r>
  <r>
    <n v="420"/>
    <x v="34"/>
    <x v="34"/>
    <b v="1"/>
    <n v="11.33339761"/>
    <x v="4"/>
    <x v="0"/>
    <x v="10"/>
    <x v="2"/>
    <x v="0"/>
    <x v="0"/>
    <n v="35.05805556"/>
    <x v="7"/>
    <n v="1.0678860000000001E-3"/>
    <n v="1.2606500000000001E-3"/>
    <n v="0"/>
    <n v="0"/>
    <n v="0"/>
    <n v="3.848962E-3"/>
    <n v="8.52592E-4"/>
    <n v="1.283668E-3"/>
    <n v="0"/>
    <n v="7.9232900000000004E-4"/>
    <n v="1.92604E-4"/>
    <n v="2.1914730000000002E-3"/>
    <n v="4.3957290000000001E-3"/>
    <n v="0"/>
    <n v="0"/>
    <n v="4.0415659999999999E-3"/>
    <n v="3.0440649999999999E-3"/>
    <n v="1.283668E-3"/>
    <n v="0"/>
    <n v="5.1880579999999997E-3"/>
    <n v="1.3557356E-2"/>
    <n v="113333.9761"/>
  </r>
  <r>
    <n v="421"/>
    <x v="34"/>
    <x v="34"/>
    <b v="1"/>
    <n v="5.291284675"/>
    <x v="4"/>
    <x v="0"/>
    <x v="7"/>
    <x v="2"/>
    <x v="0"/>
    <x v="0"/>
    <n v="34.577513230000001"/>
    <x v="7"/>
    <n v="1.0606330000000001E-3"/>
    <n v="1.2695149999999999E-3"/>
    <n v="0"/>
    <n v="0"/>
    <n v="0"/>
    <n v="3.6306820000000001E-3"/>
    <n v="2.0371619999999999E-3"/>
    <n v="1.4158829999999999E-3"/>
    <n v="0"/>
    <n v="4.3406299999999999E-4"/>
    <n v="2.7583400000000002E-6"/>
    <n v="3.4183899999999999E-3"/>
    <n v="2.1710169999999999E-3"/>
    <n v="0"/>
    <n v="0"/>
    <n v="3.6334409999999998E-3"/>
    <n v="5.4555519999999998E-3"/>
    <n v="1.4158829999999999E-3"/>
    <n v="0"/>
    <n v="2.6050800000000001E-3"/>
    <n v="1.3109956000000001E-2"/>
    <n v="111116.9782"/>
  </r>
  <r>
    <n v="423"/>
    <x v="34"/>
    <x v="34"/>
    <b v="1"/>
    <n v="22.567696349999999"/>
    <x v="4"/>
    <x v="0"/>
    <x v="8"/>
    <x v="2"/>
    <x v="4"/>
    <x v="0"/>
    <n v="34.60606061"/>
    <x v="7"/>
    <n v="1.359229E-3"/>
    <n v="1.566886E-3"/>
    <n v="0"/>
    <n v="0"/>
    <n v="0"/>
    <n v="4.8938289999999997E-3"/>
    <n v="3.3137459999999998E-3"/>
    <n v="1.9725900000000002E-3"/>
    <n v="0"/>
    <n v="1.043834E-3"/>
    <n v="8.1923900000000003E-5"/>
    <n v="0"/>
    <n v="3.350109E-3"/>
    <n v="0"/>
    <n v="0"/>
    <n v="4.9757530000000003E-3"/>
    <n v="3.3137459999999998E-3"/>
    <n v="1.9725900000000002E-3"/>
    <n v="0"/>
    <n v="4.3939440000000003E-3"/>
    <n v="1.4656462E-2"/>
    <n v="124122.3299"/>
  </r>
  <r>
    <n v="869"/>
    <x v="34"/>
    <x v="34"/>
    <b v="1"/>
    <n v="63.879871080000001"/>
    <x v="4"/>
    <x v="0"/>
    <x v="13"/>
    <x v="2"/>
    <x v="3"/>
    <x v="0"/>
    <n v="14.05833333"/>
    <x v="4"/>
    <n v="3.1255600000000002E-4"/>
    <n v="3.6148000000000002E-4"/>
    <n v="0"/>
    <n v="0"/>
    <n v="0"/>
    <n v="1.457353E-3"/>
    <n v="2.48846E-4"/>
    <n v="1.2884280000000001E-3"/>
    <n v="0"/>
    <n v="0"/>
    <n v="7.0233899999999999E-5"/>
    <n v="0"/>
    <n v="0"/>
    <n v="0"/>
    <n v="0"/>
    <n v="1.527587E-3"/>
    <n v="2.48846E-4"/>
    <n v="1.2884280000000001E-3"/>
    <n v="0"/>
    <n v="0"/>
    <n v="3.0642550000000001E-3"/>
    <n v="63879.871079999997"/>
  </r>
  <r>
    <n v="6095"/>
    <x v="34"/>
    <x v="34"/>
    <b v="1"/>
    <n v="0.80023063000000005"/>
    <x v="4"/>
    <x v="0"/>
    <x v="11"/>
    <x v="2"/>
    <x v="2"/>
    <x v="0"/>
    <n v="10.88169841"/>
    <x v="4"/>
    <n v="5.5292700000000004E-4"/>
    <n v="6.1963399999999998E-4"/>
    <n v="0"/>
    <n v="0"/>
    <n v="0"/>
    <n v="2.525986E-3"/>
    <n v="1.0752940000000001E-3"/>
    <n v="1.5983589999999999E-3"/>
    <n v="0"/>
    <n v="0"/>
    <n v="3.7923600000000001E-8"/>
    <n v="0"/>
    <n v="0"/>
    <n v="0"/>
    <n v="0"/>
    <n v="2.526024E-3"/>
    <n v="1.0752940000000001E-3"/>
    <n v="1.5983589999999999E-3"/>
    <n v="0"/>
    <n v="0"/>
    <n v="5.1996840000000004E-3"/>
    <n v="140040.3602"/>
  </r>
  <r>
    <n v="6098"/>
    <x v="34"/>
    <x v="34"/>
    <b v="1"/>
    <n v="1.9489976870000001"/>
    <x v="4"/>
    <x v="0"/>
    <x v="4"/>
    <x v="2"/>
    <x v="0"/>
    <x v="0"/>
    <n v="11.34202222"/>
    <x v="4"/>
    <n v="9.2032400000000003E-4"/>
    <n v="1.1232029999999999E-3"/>
    <n v="0"/>
    <n v="0"/>
    <n v="0"/>
    <n v="5.5480870000000002E-3"/>
    <n v="1.3099159999999999E-3"/>
    <n v="2.563489E-3"/>
    <n v="0"/>
    <n v="0"/>
    <n v="6.9273499999999998E-6"/>
    <n v="0"/>
    <n v="0"/>
    <n v="0"/>
    <n v="0"/>
    <n v="5.5550139999999996E-3"/>
    <n v="1.3099159999999999E-3"/>
    <n v="2.563489E-3"/>
    <n v="0"/>
    <n v="0"/>
    <n v="9.4284190000000004E-3"/>
    <n v="243624.71090000001"/>
  </r>
  <r>
    <n v="6099"/>
    <x v="34"/>
    <x v="34"/>
    <b v="1"/>
    <n v="2.490672708"/>
    <x v="4"/>
    <x v="0"/>
    <x v="1"/>
    <x v="2"/>
    <x v="0"/>
    <x v="0"/>
    <n v="12.31884058"/>
    <x v="4"/>
    <n v="5.03897E-4"/>
    <n v="5.73644E-4"/>
    <n v="0"/>
    <n v="0"/>
    <n v="0"/>
    <n v="2.978498E-3"/>
    <n v="6.1604900000000002E-4"/>
    <n v="1.2165170000000001E-3"/>
    <n v="0"/>
    <n v="0"/>
    <n v="4.7686200000000001E-6"/>
    <n v="0"/>
    <n v="0"/>
    <n v="0"/>
    <n v="0"/>
    <n v="2.983267E-3"/>
    <n v="6.1604900000000002E-4"/>
    <n v="1.2165170000000001E-3"/>
    <n v="0"/>
    <n v="0"/>
    <n v="4.8158330000000003E-3"/>
    <n v="114570.9445"/>
  </r>
  <r>
    <n v="6101"/>
    <x v="34"/>
    <x v="34"/>
    <b v="1"/>
    <n v="0.60833183300000004"/>
    <x v="4"/>
    <x v="0"/>
    <x v="9"/>
    <x v="2"/>
    <x v="0"/>
    <x v="0"/>
    <n v="9.9331759260000005"/>
    <x v="4"/>
    <n v="6.1716199999999998E-4"/>
    <n v="7.36964E-4"/>
    <n v="0"/>
    <n v="0"/>
    <n v="0"/>
    <n v="3.0518020000000002E-3"/>
    <n v="1.4007900000000001E-3"/>
    <n v="1.729993E-3"/>
    <n v="0"/>
    <n v="0"/>
    <n v="2.94636E-6"/>
    <n v="0"/>
    <n v="0"/>
    <n v="0"/>
    <n v="0"/>
    <n v="3.0547479999999999E-3"/>
    <n v="1.4007900000000001E-3"/>
    <n v="1.729993E-3"/>
    <n v="0"/>
    <n v="0"/>
    <n v="6.1855310000000002E-3"/>
    <n v="182499.55"/>
  </r>
  <r>
    <n v="6103"/>
    <x v="34"/>
    <x v="34"/>
    <b v="1"/>
    <n v="2.4894111959999998"/>
    <x v="4"/>
    <x v="0"/>
    <x v="2"/>
    <x v="2"/>
    <x v="0"/>
    <x v="0"/>
    <n v="12.736069649999999"/>
    <x v="4"/>
    <n v="7.3976700000000001E-4"/>
    <n v="8.6340199999999998E-4"/>
    <n v="0"/>
    <n v="0"/>
    <n v="0"/>
    <n v="4.7240859999999997E-3"/>
    <n v="8.0440299999999998E-4"/>
    <n v="1.712884E-3"/>
    <n v="0"/>
    <n v="0"/>
    <n v="6.8897600000000003E-6"/>
    <n v="0"/>
    <n v="0"/>
    <n v="0"/>
    <n v="0"/>
    <n v="4.7309759999999996E-3"/>
    <n v="8.0440299999999998E-4"/>
    <n v="1.712884E-3"/>
    <n v="0"/>
    <n v="0"/>
    <n v="7.2482629999999996E-3"/>
    <n v="166790.55009999999"/>
  </r>
  <r>
    <n v="6104"/>
    <x v="34"/>
    <x v="34"/>
    <b v="1"/>
    <n v="2.1820552790000001"/>
    <x v="4"/>
    <x v="0"/>
    <x v="5"/>
    <x v="2"/>
    <x v="0"/>
    <x v="0"/>
    <n v="8.5545185190000002"/>
    <x v="4"/>
    <n v="4.5359600000000001E-4"/>
    <n v="5.6902099999999996E-4"/>
    <n v="0"/>
    <n v="0"/>
    <n v="0"/>
    <n v="2.9287839999999998E-3"/>
    <n v="5.2926999999999998E-4"/>
    <n v="1.3143339999999999E-3"/>
    <n v="0"/>
    <n v="0"/>
    <n v="4.5500200000000002E-6"/>
    <n v="0"/>
    <n v="0"/>
    <n v="0"/>
    <n v="0"/>
    <n v="2.9333340000000001E-3"/>
    <n v="5.2926999999999998E-4"/>
    <n v="1.3143339999999999E-3"/>
    <n v="0"/>
    <n v="0"/>
    <n v="4.7769379999999997E-3"/>
    <n v="163654.1459"/>
  </r>
  <r>
    <n v="9131"/>
    <x v="34"/>
    <x v="34"/>
    <b v="1"/>
    <n v="1.374182652"/>
    <x v="4"/>
    <x v="0"/>
    <x v="3"/>
    <x v="2"/>
    <x v="0"/>
    <x v="0"/>
    <n v="34.60866858"/>
    <x v="7"/>
    <n v="7.6756399999999999E-4"/>
    <n v="9.0709700000000005E-4"/>
    <n v="0"/>
    <n v="0"/>
    <n v="0"/>
    <n v="2.1596580000000001E-3"/>
    <n v="1.9530070000000001E-3"/>
    <n v="7.33996E-4"/>
    <n v="0"/>
    <n v="4.6791399999999999E-4"/>
    <n v="1.94199E-5"/>
    <n v="1.1915420000000001E-3"/>
    <n v="2.886516E-3"/>
    <n v="0"/>
    <n v="0"/>
    <n v="2.1790780000000001E-3"/>
    <n v="3.1445499999999999E-3"/>
    <n v="7.33996E-4"/>
    <n v="0"/>
    <n v="3.3544299999999998E-3"/>
    <n v="9.4120539999999996E-3"/>
    <n v="79702.593810000006"/>
  </r>
  <r>
    <n v="9133"/>
    <x v="34"/>
    <x v="34"/>
    <b v="1"/>
    <n v="0.98347234400000005"/>
    <x v="4"/>
    <x v="0"/>
    <x v="0"/>
    <x v="2"/>
    <x v="4"/>
    <x v="0"/>
    <n v="27.573015869999999"/>
    <x v="7"/>
    <n v="2.8225100000000002E-4"/>
    <n v="3.4060600000000003E-4"/>
    <n v="0"/>
    <n v="0"/>
    <n v="0"/>
    <n v="1.0809420000000001E-3"/>
    <n v="7.1723499999999999E-4"/>
    <n v="4.5009899999999997E-4"/>
    <n v="0"/>
    <n v="1.2460100000000001E-4"/>
    <n v="7.6156800000000001E-6"/>
    <n v="1.74415E-4"/>
    <n v="6.8356600000000003E-4"/>
    <n v="0"/>
    <n v="0"/>
    <n v="1.0885580000000001E-3"/>
    <n v="8.9165000000000002E-4"/>
    <n v="4.5009899999999997E-4"/>
    <n v="0"/>
    <n v="8.0816600000000003E-4"/>
    <n v="3.238482E-3"/>
    <n v="34421.532030000002"/>
  </r>
  <r>
    <n v="11585"/>
    <x v="34"/>
    <x v="34"/>
    <b v="1"/>
    <n v="1.4211164510000001"/>
    <x v="4"/>
    <x v="0"/>
    <x v="6"/>
    <x v="2"/>
    <x v="0"/>
    <x v="0"/>
    <n v="27.097870369999999"/>
    <x v="7"/>
    <n v="1.040476E-3"/>
    <n v="1.1866909999999999E-3"/>
    <n v="0"/>
    <n v="0"/>
    <n v="0"/>
    <n v="3.9457670000000002E-3"/>
    <n v="1.679671E-3"/>
    <n v="1.3587849999999999E-3"/>
    <n v="0"/>
    <n v="5.9026399999999996E-4"/>
    <n v="1.92938E-4"/>
    <n v="3.4654500000000002E-4"/>
    <n v="3.711935E-3"/>
    <n v="0"/>
    <n v="0"/>
    <n v="4.1387050000000003E-3"/>
    <n v="2.026216E-3"/>
    <n v="1.3587849999999999E-3"/>
    <n v="0"/>
    <n v="4.3021989999999996E-3"/>
    <n v="1.1825904999999999E-2"/>
    <n v="127900.4806"/>
  </r>
  <r>
    <n v="26621"/>
    <x v="34"/>
    <x v="34"/>
    <b v="1"/>
    <n v="4.2096490000000002E-3"/>
    <x v="4"/>
    <x v="0"/>
    <x v="14"/>
    <x v="2"/>
    <x v="0"/>
    <x v="0"/>
    <n v="7.8295104169999998"/>
    <x v="4"/>
    <n v="8.0310899999999994E-6"/>
    <n v="1.0721500000000001E-5"/>
    <n v="0"/>
    <n v="0"/>
    <n v="0"/>
    <n v="5.1597100000000001E-5"/>
    <n v="1.11167E-5"/>
    <n v="2.7256100000000002E-5"/>
    <n v="0"/>
    <n v="0"/>
    <n v="0"/>
    <n v="0"/>
    <n v="0"/>
    <n v="0"/>
    <n v="0"/>
    <n v="5.1597100000000001E-5"/>
    <n v="1.11167E-5"/>
    <n v="2.7256100000000002E-5"/>
    <n v="0"/>
    <n v="0"/>
    <n v="8.9969999999999994E-5"/>
    <n v="3367.7194089999998"/>
  </r>
  <r>
    <n v="44082"/>
    <x v="34"/>
    <x v="34"/>
    <b v="1"/>
    <n v="2.3207233000000001E-2"/>
    <x v="4"/>
    <x v="0"/>
    <x v="15"/>
    <x v="2"/>
    <x v="0"/>
    <x v="0"/>
    <n v="19.21523333"/>
    <x v="7"/>
    <n v="7.1366999999999996E-5"/>
    <n v="9.0316700000000002E-5"/>
    <n v="0"/>
    <n v="0"/>
    <n v="0"/>
    <n v="3.2675400000000001E-4"/>
    <n v="9.2862500000000001E-5"/>
    <n v="1.15989E-4"/>
    <n v="0"/>
    <n v="2.18588E-4"/>
    <n v="0"/>
    <n v="6.5990800000000004E-6"/>
    <n v="0"/>
    <n v="0"/>
    <n v="0"/>
    <n v="3.2675400000000001E-4"/>
    <n v="9.9461600000000003E-5"/>
    <n v="1.15989E-4"/>
    <n v="0"/>
    <n v="2.18588E-4"/>
    <n v="7.6079200000000004E-4"/>
    <n v="11603.61634"/>
  </r>
  <r>
    <n v="419"/>
    <x v="35"/>
    <x v="35"/>
    <b v="1"/>
    <n v="45.294103759999999"/>
    <x v="4"/>
    <x v="0"/>
    <x v="12"/>
    <x v="3"/>
    <x v="0"/>
    <x v="0"/>
    <n v="22.518055560000001"/>
    <x v="6"/>
    <n v="6.4959900000000005E-4"/>
    <n v="7.8456900000000004E-4"/>
    <n v="0"/>
    <n v="0"/>
    <n v="0"/>
    <n v="2.8037930000000002E-3"/>
    <n v="6.9848000000000002E-4"/>
    <n v="1.8013650000000001E-3"/>
    <n v="0"/>
    <n v="7.9936600000000003E-4"/>
    <n v="2.9622099999999999E-5"/>
    <n v="0"/>
    <n v="8.2812999999999995E-4"/>
    <n v="0"/>
    <n v="0"/>
    <n v="2.8334150000000002E-3"/>
    <n v="6.9848000000000002E-4"/>
    <n v="1.8013650000000001E-3"/>
    <n v="0"/>
    <n v="1.627496E-3"/>
    <n v="6.9603260000000002E-3"/>
    <n v="90588.207519999996"/>
  </r>
  <r>
    <n v="420"/>
    <x v="35"/>
    <x v="35"/>
    <b v="1"/>
    <n v="11.33339761"/>
    <x v="4"/>
    <x v="0"/>
    <x v="10"/>
    <x v="2"/>
    <x v="0"/>
    <x v="0"/>
    <n v="37.348333330000003"/>
    <x v="7"/>
    <n v="1.1490339999999999E-3"/>
    <n v="1.36618E-3"/>
    <n v="0"/>
    <n v="0"/>
    <n v="0"/>
    <n v="4.7343159999999997E-3"/>
    <n v="8.52592E-4"/>
    <n v="1.283668E-3"/>
    <n v="0"/>
    <n v="7.9232900000000004E-4"/>
    <n v="1.92926E-4"/>
    <n v="2.1914730000000002E-3"/>
    <n v="4.3957290000000001E-3"/>
    <n v="0"/>
    <n v="0"/>
    <n v="4.9272430000000004E-3"/>
    <n v="3.0440649999999999E-3"/>
    <n v="1.283668E-3"/>
    <n v="0"/>
    <n v="5.1880579999999997E-3"/>
    <n v="1.4443032999999999E-2"/>
    <n v="113333.9761"/>
  </r>
  <r>
    <n v="421"/>
    <x v="35"/>
    <x v="35"/>
    <b v="1"/>
    <n v="5.291284675"/>
    <x v="4"/>
    <x v="0"/>
    <x v="7"/>
    <x v="2"/>
    <x v="0"/>
    <x v="0"/>
    <n v="35.937301589999997"/>
    <x v="7"/>
    <n v="1.0944640000000001E-3"/>
    <n v="1.330957E-3"/>
    <n v="0"/>
    <n v="0"/>
    <n v="0"/>
    <n v="4.1463419999999999E-3"/>
    <n v="2.0371619999999999E-3"/>
    <n v="1.4158829999999999E-3"/>
    <n v="0"/>
    <n v="4.3406299999999999E-4"/>
    <n v="2.7081899999999999E-6"/>
    <n v="3.4183899999999999E-3"/>
    <n v="2.1710169999999999E-3"/>
    <n v="0"/>
    <n v="0"/>
    <n v="4.1490499999999996E-3"/>
    <n v="5.4555519999999998E-3"/>
    <n v="1.4158829999999999E-3"/>
    <n v="0"/>
    <n v="2.6050800000000001E-3"/>
    <n v="1.3625515E-2"/>
    <n v="111116.9782"/>
  </r>
  <r>
    <n v="423"/>
    <x v="35"/>
    <x v="35"/>
    <b v="1"/>
    <n v="22.567696349999999"/>
    <x v="4"/>
    <x v="0"/>
    <x v="8"/>
    <x v="2"/>
    <x v="4"/>
    <x v="0"/>
    <n v="37.379797979999999"/>
    <x v="7"/>
    <n v="1.4852680000000001E-3"/>
    <n v="1.7068680000000001E-3"/>
    <n v="0"/>
    <n v="0"/>
    <n v="0"/>
    <n v="6.068571E-3"/>
    <n v="3.3137459999999998E-3"/>
    <n v="1.9725900000000002E-3"/>
    <n v="0"/>
    <n v="1.043834E-3"/>
    <n v="8.2351700000000006E-5"/>
    <n v="0"/>
    <n v="3.350109E-3"/>
    <n v="0"/>
    <n v="0"/>
    <n v="6.1509219999999996E-3"/>
    <n v="3.3137459999999998E-3"/>
    <n v="1.9725900000000002E-3"/>
    <n v="0"/>
    <n v="4.3939440000000003E-3"/>
    <n v="1.5831202999999999E-2"/>
    <n v="124122.3299"/>
  </r>
  <r>
    <n v="869"/>
    <x v="35"/>
    <x v="35"/>
    <b v="1"/>
    <n v="63.879871080000001"/>
    <x v="4"/>
    <x v="0"/>
    <x v="13"/>
    <x v="2"/>
    <x v="3"/>
    <x v="0"/>
    <n v="16.48611111"/>
    <x v="4"/>
    <n v="3.57881E-4"/>
    <n v="4.2446699999999999E-4"/>
    <n v="0"/>
    <n v="0"/>
    <n v="0"/>
    <n v="1.984712E-3"/>
    <n v="2.48846E-4"/>
    <n v="1.2884280000000001E-3"/>
    <n v="0"/>
    <n v="0"/>
    <n v="7.2050299999999997E-5"/>
    <n v="0"/>
    <n v="0"/>
    <n v="0"/>
    <n v="0"/>
    <n v="2.0567620000000002E-3"/>
    <n v="2.48846E-4"/>
    <n v="1.2884280000000001E-3"/>
    <n v="0"/>
    <n v="0"/>
    <n v="3.5934309999999998E-3"/>
    <n v="63879.871079999997"/>
  </r>
  <r>
    <n v="6095"/>
    <x v="35"/>
    <x v="35"/>
    <b v="1"/>
    <n v="0.80023063000000005"/>
    <x v="4"/>
    <x v="0"/>
    <x v="11"/>
    <x v="2"/>
    <x v="2"/>
    <x v="0"/>
    <n v="12.452888890000001"/>
    <x v="4"/>
    <n v="6.3230700000000003E-4"/>
    <n v="7.0910199999999997E-4"/>
    <n v="0"/>
    <n v="0"/>
    <n v="0"/>
    <n v="3.2767600000000001E-3"/>
    <n v="1.0752940000000001E-3"/>
    <n v="1.5983589999999999E-3"/>
    <n v="0"/>
    <n v="0"/>
    <n v="3.7923600000000001E-8"/>
    <n v="0"/>
    <n v="0"/>
    <n v="0"/>
    <n v="0"/>
    <n v="3.276798E-3"/>
    <n v="1.0752940000000001E-3"/>
    <n v="1.5983589999999999E-3"/>
    <n v="0"/>
    <n v="0"/>
    <n v="5.9504579999999996E-3"/>
    <n v="140040.3602"/>
  </r>
  <r>
    <n v="6098"/>
    <x v="35"/>
    <x v="35"/>
    <b v="1"/>
    <n v="1.9489976870000001"/>
    <x v="4"/>
    <x v="0"/>
    <x v="4"/>
    <x v="2"/>
    <x v="0"/>
    <x v="0"/>
    <n v="13.84866667"/>
    <x v="4"/>
    <n v="1.118534E-3"/>
    <n v="1.371513E-3"/>
    <n v="0"/>
    <n v="0"/>
    <n v="0"/>
    <n v="7.631723E-3"/>
    <n v="1.3099159999999999E-3"/>
    <n v="2.563489E-3"/>
    <n v="0"/>
    <n v="0"/>
    <n v="7.0012400000000002E-6"/>
    <n v="0"/>
    <n v="0"/>
    <n v="0"/>
    <n v="0"/>
    <n v="7.6387240000000004E-3"/>
    <n v="1.3099159999999999E-3"/>
    <n v="2.563489E-3"/>
    <n v="0"/>
    <n v="0"/>
    <n v="1.1512148E-2"/>
    <n v="243624.71090000001"/>
  </r>
  <r>
    <n v="6099"/>
    <x v="35"/>
    <x v="35"/>
    <b v="1"/>
    <n v="2.490672708"/>
    <x v="4"/>
    <x v="0"/>
    <x v="1"/>
    <x v="2"/>
    <x v="0"/>
    <x v="0"/>
    <n v="16.114009660000001"/>
    <x v="4"/>
    <n v="6.7592800000000001E-4"/>
    <n v="7.5043699999999996E-4"/>
    <n v="0"/>
    <n v="0"/>
    <n v="0"/>
    <n v="4.4619400000000002E-3"/>
    <n v="6.1604900000000002E-4"/>
    <n v="1.2165170000000001E-3"/>
    <n v="0"/>
    <n v="0"/>
    <n v="4.9810799999999999E-6"/>
    <n v="0"/>
    <n v="0"/>
    <n v="0"/>
    <n v="0"/>
    <n v="4.4669210000000004E-3"/>
    <n v="6.1604900000000002E-4"/>
    <n v="1.2165170000000001E-3"/>
    <n v="0"/>
    <n v="0"/>
    <n v="6.2994870000000003E-3"/>
    <n v="114570.9445"/>
  </r>
  <r>
    <n v="6101"/>
    <x v="35"/>
    <x v="35"/>
    <b v="1"/>
    <n v="0.60833183300000004"/>
    <x v="4"/>
    <x v="0"/>
    <x v="9"/>
    <x v="2"/>
    <x v="0"/>
    <x v="0"/>
    <n v="11.390907410000001"/>
    <x v="4"/>
    <n v="7.0248000000000001E-4"/>
    <n v="8.4514099999999999E-4"/>
    <n v="0"/>
    <n v="0"/>
    <n v="0"/>
    <n v="3.9595979999999999E-3"/>
    <n v="1.4007900000000001E-3"/>
    <n v="1.729993E-3"/>
    <n v="0"/>
    <n v="0"/>
    <n v="2.9002300000000002E-6"/>
    <n v="0"/>
    <n v="0"/>
    <n v="0"/>
    <n v="0"/>
    <n v="3.9624980000000001E-3"/>
    <n v="1.4007900000000001E-3"/>
    <n v="1.729993E-3"/>
    <n v="0"/>
    <n v="0"/>
    <n v="7.0932809999999999E-3"/>
    <n v="182499.55"/>
  </r>
  <r>
    <n v="6103"/>
    <x v="35"/>
    <x v="35"/>
    <b v="1"/>
    <n v="2.4894111959999998"/>
    <x v="4"/>
    <x v="0"/>
    <x v="2"/>
    <x v="2"/>
    <x v="0"/>
    <x v="0"/>
    <n v="14.757587060000001"/>
    <x v="4"/>
    <n v="8.4799300000000001E-4"/>
    <n v="1.000492E-3"/>
    <n v="0"/>
    <n v="0"/>
    <n v="0"/>
    <n v="5.8743930000000003E-3"/>
    <n v="8.0440299999999998E-4"/>
    <n v="1.712884E-3"/>
    <n v="0"/>
    <n v="0"/>
    <n v="7.0549199999999997E-6"/>
    <n v="0"/>
    <n v="0"/>
    <n v="0"/>
    <n v="0"/>
    <n v="5.8814480000000001E-3"/>
    <n v="8.0440299999999998E-4"/>
    <n v="1.712884E-3"/>
    <n v="0"/>
    <n v="0"/>
    <n v="8.3987339999999997E-3"/>
    <n v="166790.55009999999"/>
  </r>
  <r>
    <n v="6104"/>
    <x v="35"/>
    <x v="35"/>
    <b v="1"/>
    <n v="2.1820552790000001"/>
    <x v="4"/>
    <x v="0"/>
    <x v="5"/>
    <x v="2"/>
    <x v="0"/>
    <x v="0"/>
    <n v="9.6735185189999999"/>
    <x v="4"/>
    <n v="4.9616500000000002E-4"/>
    <n v="6.43488E-4"/>
    <n v="0"/>
    <n v="0"/>
    <n v="0"/>
    <n v="3.553708E-3"/>
    <n v="5.2926999999999998E-4"/>
    <n v="1.3143339999999999E-3"/>
    <n v="0"/>
    <n v="0"/>
    <n v="4.4672899999999997E-6"/>
    <n v="0"/>
    <n v="0"/>
    <n v="0"/>
    <n v="0"/>
    <n v="3.5581749999999998E-3"/>
    <n v="5.2926999999999998E-4"/>
    <n v="1.3143339999999999E-3"/>
    <n v="0"/>
    <n v="0"/>
    <n v="5.4018E-3"/>
    <n v="163654.1459"/>
  </r>
  <r>
    <n v="9131"/>
    <x v="35"/>
    <x v="35"/>
    <b v="1"/>
    <n v="1.374182652"/>
    <x v="4"/>
    <x v="0"/>
    <x v="3"/>
    <x v="2"/>
    <x v="0"/>
    <x v="0"/>
    <n v="36.316762449999999"/>
    <x v="7"/>
    <n v="8.0924600000000001E-4"/>
    <n v="9.6245E-4"/>
    <n v="0"/>
    <n v="0"/>
    <n v="0"/>
    <n v="2.624094E-3"/>
    <n v="1.9530070000000001E-3"/>
    <n v="7.33996E-4"/>
    <n v="0"/>
    <n v="4.6791399999999999E-4"/>
    <n v="1.95111E-5"/>
    <n v="1.1915420000000001E-3"/>
    <n v="2.886516E-3"/>
    <n v="0"/>
    <n v="0"/>
    <n v="2.6436049999999998E-3"/>
    <n v="3.1445499999999999E-3"/>
    <n v="7.33996E-4"/>
    <n v="0"/>
    <n v="3.3544299999999998E-3"/>
    <n v="9.8765810000000006E-3"/>
    <n v="79702.593810000006"/>
  </r>
  <r>
    <n v="9133"/>
    <x v="35"/>
    <x v="35"/>
    <b v="1"/>
    <n v="0.98347234400000005"/>
    <x v="4"/>
    <x v="0"/>
    <x v="0"/>
    <x v="2"/>
    <x v="4"/>
    <x v="0"/>
    <n v="27.861825400000001"/>
    <x v="7"/>
    <n v="2.7618199999999998E-4"/>
    <n v="3.4465899999999998E-4"/>
    <n v="0"/>
    <n v="0"/>
    <n v="0"/>
    <n v="1.1150590000000001E-3"/>
    <n v="7.1723499999999999E-4"/>
    <n v="4.5009899999999997E-4"/>
    <n v="0"/>
    <n v="1.2460100000000001E-4"/>
    <n v="7.4106099999999997E-6"/>
    <n v="1.74415E-4"/>
    <n v="6.8356600000000003E-4"/>
    <n v="0"/>
    <n v="0"/>
    <n v="1.1224690000000001E-3"/>
    <n v="8.9165000000000002E-4"/>
    <n v="4.5009899999999997E-4"/>
    <n v="0"/>
    <n v="8.0816600000000003E-4"/>
    <n v="3.2724030000000001E-3"/>
    <n v="34421.532030000002"/>
  </r>
  <r>
    <n v="11585"/>
    <x v="35"/>
    <x v="35"/>
    <b v="1"/>
    <n v="1.4211164510000001"/>
    <x v="4"/>
    <x v="0"/>
    <x v="6"/>
    <x v="2"/>
    <x v="0"/>
    <x v="0"/>
    <n v="27.862808640000001"/>
    <x v="7"/>
    <n v="1.0363799999999999E-3"/>
    <n v="1.226527E-3"/>
    <n v="0"/>
    <n v="0"/>
    <n v="0"/>
    <n v="4.2806069999999996E-3"/>
    <n v="1.679671E-3"/>
    <n v="1.3587849999999999E-3"/>
    <n v="0"/>
    <n v="5.9027799999999996E-4"/>
    <n v="1.9192800000000001E-4"/>
    <n v="3.4654500000000002E-4"/>
    <n v="3.711921E-3"/>
    <n v="0"/>
    <n v="0"/>
    <n v="4.4725349999999997E-3"/>
    <n v="2.026216E-3"/>
    <n v="1.3587849999999999E-3"/>
    <n v="0"/>
    <n v="4.3021989999999996E-3"/>
    <n v="1.2159735E-2"/>
    <n v="127900.4806"/>
  </r>
  <r>
    <n v="26621"/>
    <x v="35"/>
    <x v="35"/>
    <b v="1"/>
    <n v="4.2096490000000002E-3"/>
    <x v="4"/>
    <x v="0"/>
    <x v="14"/>
    <x v="2"/>
    <x v="0"/>
    <x v="0"/>
    <n v="9.1650243059999994"/>
    <x v="4"/>
    <n v="9.1291099999999994E-6"/>
    <n v="1.2550399999999999E-5"/>
    <n v="0"/>
    <n v="0"/>
    <n v="0"/>
    <n v="6.6943699999999994E-5"/>
    <n v="1.11167E-5"/>
    <n v="2.7256100000000002E-5"/>
    <n v="0"/>
    <n v="0"/>
    <n v="0"/>
    <n v="0"/>
    <n v="0"/>
    <n v="0"/>
    <n v="0"/>
    <n v="6.6943699999999994E-5"/>
    <n v="1.11167E-5"/>
    <n v="2.7256100000000002E-5"/>
    <n v="0"/>
    <n v="0"/>
    <n v="1.0531699999999999E-4"/>
    <n v="3367.7194089999998"/>
  </r>
  <r>
    <n v="44082"/>
    <x v="35"/>
    <x v="35"/>
    <b v="1"/>
    <n v="2.3207233000000001E-2"/>
    <x v="4"/>
    <x v="0"/>
    <x v="15"/>
    <x v="2"/>
    <x v="0"/>
    <x v="0"/>
    <n v="21.47922222"/>
    <x v="7"/>
    <n v="7.8781000000000003E-5"/>
    <n v="1.00999E-4"/>
    <n v="0"/>
    <n v="0"/>
    <n v="0"/>
    <n v="4.1639200000000002E-4"/>
    <n v="9.2862500000000001E-5"/>
    <n v="1.15989E-4"/>
    <n v="0"/>
    <n v="2.18588E-4"/>
    <n v="0"/>
    <n v="6.5990800000000004E-6"/>
    <n v="0"/>
    <n v="0"/>
    <n v="0"/>
    <n v="4.1639200000000002E-4"/>
    <n v="9.9461600000000003E-5"/>
    <n v="1.15989E-4"/>
    <n v="0"/>
    <n v="2.18588E-4"/>
    <n v="8.5043100000000002E-4"/>
    <n v="11603.61634"/>
  </r>
  <r>
    <n v="419"/>
    <x v="36"/>
    <x v="36"/>
    <b v="1"/>
    <n v="45.294103759999999"/>
    <x v="4"/>
    <x v="0"/>
    <x v="12"/>
    <x v="3"/>
    <x v="0"/>
    <x v="0"/>
    <n v="19.627777779999999"/>
    <x v="6"/>
    <n v="5.79263E-4"/>
    <n v="6.7867000000000003E-4"/>
    <n v="0"/>
    <n v="0"/>
    <n v="0"/>
    <n v="1.9211409999999999E-3"/>
    <n v="6.9848000000000002E-4"/>
    <n v="1.8013650000000001E-3"/>
    <n v="0"/>
    <n v="7.9936600000000003E-4"/>
    <n v="1.84601E-5"/>
    <n v="0"/>
    <n v="8.2812999999999995E-4"/>
    <n v="0"/>
    <n v="0"/>
    <n v="1.939601E-3"/>
    <n v="6.9848000000000002E-4"/>
    <n v="1.8013650000000001E-3"/>
    <n v="0"/>
    <n v="1.627496E-3"/>
    <n v="6.0669419999999996E-3"/>
    <n v="90588.207519999996"/>
  </r>
  <r>
    <n v="420"/>
    <x v="36"/>
    <x v="36"/>
    <b v="1"/>
    <n v="11.33339761"/>
    <x v="4"/>
    <x v="0"/>
    <x v="10"/>
    <x v="2"/>
    <x v="0"/>
    <x v="0"/>
    <n v="33.342222219999996"/>
    <x v="7"/>
    <n v="1.01413E-3"/>
    <n v="1.1850719999999999E-3"/>
    <n v="0"/>
    <n v="0"/>
    <n v="0"/>
    <n v="3.252137E-3"/>
    <n v="8.52592E-4"/>
    <n v="1.283668E-3"/>
    <n v="0"/>
    <n v="7.9232900000000004E-4"/>
    <n v="1.2589599999999999E-4"/>
    <n v="2.1914730000000002E-3"/>
    <n v="4.3957290000000001E-3"/>
    <n v="0"/>
    <n v="0"/>
    <n v="3.3780329999999999E-3"/>
    <n v="3.0440649999999999E-3"/>
    <n v="1.283668E-3"/>
    <n v="0"/>
    <n v="5.1880579999999997E-3"/>
    <n v="1.2893823E-2"/>
    <n v="113333.9761"/>
  </r>
  <r>
    <n v="421"/>
    <x v="36"/>
    <x v="36"/>
    <b v="1"/>
    <n v="5.291284675"/>
    <x v="4"/>
    <x v="0"/>
    <x v="7"/>
    <x v="2"/>
    <x v="0"/>
    <x v="0"/>
    <n v="32.934259259999997"/>
    <x v="7"/>
    <n v="1.0052609999999999E-3"/>
    <n v="1.1953510000000001E-3"/>
    <n v="0"/>
    <n v="0"/>
    <n v="0"/>
    <n v="3.0092529999999999E-3"/>
    <n v="2.0371619999999999E-3"/>
    <n v="1.4158829999999999E-3"/>
    <n v="0"/>
    <n v="4.3406299999999999E-4"/>
    <n v="1.2537899999999999E-6"/>
    <n v="3.4183899999999999E-3"/>
    <n v="2.1709670000000002E-3"/>
    <n v="0"/>
    <n v="0"/>
    <n v="3.010506E-3"/>
    <n v="5.4555519999999998E-3"/>
    <n v="1.4158829999999999E-3"/>
    <n v="0"/>
    <n v="2.6050299999999999E-3"/>
    <n v="1.2486921E-2"/>
    <n v="111116.9782"/>
  </r>
  <r>
    <n v="423"/>
    <x v="36"/>
    <x v="36"/>
    <b v="1"/>
    <n v="22.567696349999999"/>
    <x v="4"/>
    <x v="0"/>
    <x v="8"/>
    <x v="2"/>
    <x v="4"/>
    <x v="0"/>
    <n v="32.882323229999997"/>
    <x v="7"/>
    <n v="1.286789E-3"/>
    <n v="1.4811799999999999E-3"/>
    <n v="0"/>
    <n v="0"/>
    <n v="0"/>
    <n v="4.1885990000000003E-3"/>
    <n v="3.3137459999999998E-3"/>
    <n v="1.9725900000000002E-3"/>
    <n v="0"/>
    <n v="1.0440479999999999E-3"/>
    <n v="5.75392E-5"/>
    <n v="0"/>
    <n v="3.350109E-3"/>
    <n v="0"/>
    <n v="0"/>
    <n v="4.2461390000000003E-3"/>
    <n v="3.3137459999999998E-3"/>
    <n v="1.9725900000000002E-3"/>
    <n v="0"/>
    <n v="4.3941579999999996E-3"/>
    <n v="1.3926419000000001E-2"/>
    <n v="124122.3299"/>
  </r>
  <r>
    <n v="869"/>
    <x v="36"/>
    <x v="36"/>
    <b v="1"/>
    <n v="63.879871080000001"/>
    <x v="4"/>
    <x v="0"/>
    <x v="13"/>
    <x v="2"/>
    <x v="3"/>
    <x v="0"/>
    <n v="11.480555560000001"/>
    <x v="4"/>
    <n v="2.5607700000000001E-4"/>
    <n v="2.95777E-4"/>
    <n v="0"/>
    <n v="0"/>
    <n v="0"/>
    <n v="9.1969999999999997E-4"/>
    <n v="2.48846E-4"/>
    <n v="1.2884280000000001E-3"/>
    <n v="0"/>
    <n v="0"/>
    <n v="4.54098E-5"/>
    <n v="0"/>
    <n v="0"/>
    <n v="0"/>
    <n v="0"/>
    <n v="9.6511000000000003E-4"/>
    <n v="2.48846E-4"/>
    <n v="1.2884280000000001E-3"/>
    <n v="0"/>
    <n v="0"/>
    <n v="2.5023839999999999E-3"/>
    <n v="63879.871079999997"/>
  </r>
  <r>
    <n v="6095"/>
    <x v="36"/>
    <x v="36"/>
    <b v="1"/>
    <n v="0.80023063000000005"/>
    <x v="4"/>
    <x v="0"/>
    <x v="11"/>
    <x v="2"/>
    <x v="2"/>
    <x v="0"/>
    <n v="10.815222220000001"/>
    <x v="4"/>
    <n v="5.5221100000000004E-4"/>
    <n v="6.1585100000000005E-4"/>
    <n v="0"/>
    <n v="0"/>
    <n v="0"/>
    <n v="2.494259E-3"/>
    <n v="1.0752940000000001E-3"/>
    <n v="1.5983589999999999E-3"/>
    <n v="0"/>
    <n v="0"/>
    <n v="7.5847199999999998E-9"/>
    <n v="0"/>
    <n v="0"/>
    <n v="0"/>
    <n v="0"/>
    <n v="2.4942660000000002E-3"/>
    <n v="1.0752940000000001E-3"/>
    <n v="1.5983589999999999E-3"/>
    <n v="0"/>
    <n v="0"/>
    <n v="5.167919E-3"/>
    <n v="140040.3602"/>
  </r>
  <r>
    <n v="6098"/>
    <x v="36"/>
    <x v="36"/>
    <b v="1"/>
    <n v="1.9489976870000001"/>
    <x v="4"/>
    <x v="0"/>
    <x v="4"/>
    <x v="2"/>
    <x v="0"/>
    <x v="0"/>
    <n v="10.167199999999999"/>
    <x v="4"/>
    <n v="8.4011800000000005E-4"/>
    <n v="1.0070770000000001E-3"/>
    <n v="0"/>
    <n v="0"/>
    <n v="0"/>
    <n v="4.5763369999999998E-3"/>
    <n v="1.3099159999999999E-3"/>
    <n v="2.563489E-3"/>
    <n v="0"/>
    <n v="0"/>
    <n v="2.08744E-6"/>
    <n v="0"/>
    <n v="0"/>
    <n v="0"/>
    <n v="0"/>
    <n v="4.5784240000000002E-3"/>
    <n v="1.3099159999999999E-3"/>
    <n v="2.563489E-3"/>
    <n v="0"/>
    <n v="0"/>
    <n v="8.451811E-3"/>
    <n v="243624.71090000001"/>
  </r>
  <r>
    <n v="6099"/>
    <x v="36"/>
    <x v="36"/>
    <b v="1"/>
    <n v="2.490672708"/>
    <x v="4"/>
    <x v="0"/>
    <x v="1"/>
    <x v="2"/>
    <x v="0"/>
    <x v="0"/>
    <n v="11.262077290000001"/>
    <x v="4"/>
    <n v="4.6385900000000001E-4"/>
    <n v="5.2462500000000003E-4"/>
    <n v="0"/>
    <n v="0"/>
    <n v="0"/>
    <n v="2.5694590000000001E-3"/>
    <n v="6.1604900000000002E-4"/>
    <n v="1.2165170000000001E-3"/>
    <n v="0"/>
    <n v="0"/>
    <n v="7.0821100000000004E-7"/>
    <n v="0"/>
    <n v="0"/>
    <n v="0"/>
    <n v="0"/>
    <n v="2.5701669999999999E-3"/>
    <n v="6.1604900000000002E-4"/>
    <n v="1.2165170000000001E-3"/>
    <n v="0"/>
    <n v="0"/>
    <n v="4.4027099999999998E-3"/>
    <n v="114570.9445"/>
  </r>
  <r>
    <n v="6101"/>
    <x v="36"/>
    <x v="36"/>
    <b v="1"/>
    <n v="0.60833183300000004"/>
    <x v="4"/>
    <x v="0"/>
    <x v="9"/>
    <x v="2"/>
    <x v="0"/>
    <x v="0"/>
    <n v="9.0657314810000003"/>
    <x v="4"/>
    <n v="5.6854400000000004E-4"/>
    <n v="6.7273500000000004E-4"/>
    <n v="0"/>
    <n v="0"/>
    <n v="0"/>
    <n v="2.514353E-3"/>
    <n v="1.4007900000000001E-3"/>
    <n v="1.729993E-3"/>
    <n v="0"/>
    <n v="0"/>
    <n v="2.30635E-7"/>
    <n v="0"/>
    <n v="0"/>
    <n v="0"/>
    <n v="0"/>
    <n v="2.5145839999999998E-3"/>
    <n v="1.4007900000000001E-3"/>
    <n v="1.729993E-3"/>
    <n v="0"/>
    <n v="0"/>
    <n v="5.6453609999999998E-3"/>
    <n v="182499.55"/>
  </r>
  <r>
    <n v="6103"/>
    <x v="36"/>
    <x v="36"/>
    <b v="1"/>
    <n v="2.4894111959999998"/>
    <x v="4"/>
    <x v="0"/>
    <x v="2"/>
    <x v="2"/>
    <x v="0"/>
    <x v="0"/>
    <n v="12.380514099999999"/>
    <x v="4"/>
    <n v="7.2459599999999999E-4"/>
    <n v="8.3934799999999996E-4"/>
    <n v="0"/>
    <n v="0"/>
    <n v="0"/>
    <n v="4.5228910000000002E-3"/>
    <n v="8.0440299999999998E-4"/>
    <n v="1.712884E-3"/>
    <n v="0"/>
    <n v="0"/>
    <n v="5.7100100000000002E-6"/>
    <n v="0"/>
    <n v="0"/>
    <n v="0"/>
    <n v="0"/>
    <n v="4.5286010000000002E-3"/>
    <n v="8.0440299999999998E-4"/>
    <n v="1.712884E-3"/>
    <n v="0"/>
    <n v="0"/>
    <n v="7.0459110000000002E-3"/>
    <n v="166790.55009999999"/>
  </r>
  <r>
    <n v="6104"/>
    <x v="36"/>
    <x v="36"/>
    <b v="1"/>
    <n v="2.1820552790000001"/>
    <x v="4"/>
    <x v="0"/>
    <x v="5"/>
    <x v="2"/>
    <x v="0"/>
    <x v="0"/>
    <n v="8.3802592590000007"/>
    <x v="4"/>
    <n v="4.4619599999999999E-4"/>
    <n v="5.5746300000000001E-4"/>
    <n v="0"/>
    <n v="0"/>
    <n v="0"/>
    <n v="2.8321990000000001E-3"/>
    <n v="5.2926999999999998E-4"/>
    <n v="1.3143339999999999E-3"/>
    <n v="0"/>
    <n v="0"/>
    <n v="3.8261499999999998E-6"/>
    <n v="0"/>
    <n v="0"/>
    <n v="0"/>
    <n v="0"/>
    <n v="2.8360249999999998E-3"/>
    <n v="5.2926999999999998E-4"/>
    <n v="1.3143339999999999E-3"/>
    <n v="0"/>
    <n v="0"/>
    <n v="4.6796299999999997E-3"/>
    <n v="163654.1459"/>
  </r>
  <r>
    <n v="9131"/>
    <x v="36"/>
    <x v="36"/>
    <b v="1"/>
    <n v="1.374182652"/>
    <x v="4"/>
    <x v="0"/>
    <x v="3"/>
    <x v="2"/>
    <x v="0"/>
    <x v="0"/>
    <n v="34.365660920000003"/>
    <x v="7"/>
    <n v="7.6183299999999995E-4"/>
    <n v="8.9930499999999998E-4"/>
    <n v="0"/>
    <n v="0"/>
    <n v="0"/>
    <n v="2.0951720000000002E-3"/>
    <n v="1.9530070000000001E-3"/>
    <n v="7.33996E-4"/>
    <n v="0"/>
    <n v="4.6791399999999999E-4"/>
    <n v="1.7830899999999999E-5"/>
    <n v="1.1915420000000001E-3"/>
    <n v="2.886516E-3"/>
    <n v="0"/>
    <n v="0"/>
    <n v="2.113003E-3"/>
    <n v="3.1445499999999999E-3"/>
    <n v="7.33996E-4"/>
    <n v="0"/>
    <n v="3.3544299999999998E-3"/>
    <n v="9.3459660000000007E-3"/>
    <n v="79702.593810000006"/>
  </r>
  <r>
    <n v="9133"/>
    <x v="36"/>
    <x v="36"/>
    <b v="1"/>
    <n v="0.98347234400000005"/>
    <x v="4"/>
    <x v="0"/>
    <x v="0"/>
    <x v="2"/>
    <x v="4"/>
    <x v="0"/>
    <n v="26.089841270000001"/>
    <x v="7"/>
    <n v="2.6282399999999999E-4"/>
    <n v="3.2001300000000001E-4"/>
    <n v="0"/>
    <n v="0"/>
    <n v="0"/>
    <n v="9.0992000000000004E-4"/>
    <n v="7.1723499999999999E-4"/>
    <n v="4.5009899999999997E-4"/>
    <n v="0"/>
    <n v="1.2460100000000001E-4"/>
    <n v="4.4277199999999997E-6"/>
    <n v="1.74415E-4"/>
    <n v="6.8356600000000003E-4"/>
    <n v="0"/>
    <n v="0"/>
    <n v="9.1434800000000005E-4"/>
    <n v="8.9165000000000002E-4"/>
    <n v="4.5009899999999997E-4"/>
    <n v="0"/>
    <n v="8.0816600000000003E-4"/>
    <n v="3.0642820000000002E-3"/>
    <n v="34421.532030000002"/>
  </r>
  <r>
    <n v="11585"/>
    <x v="36"/>
    <x v="36"/>
    <b v="1"/>
    <n v="1.4211164510000001"/>
    <x v="4"/>
    <x v="0"/>
    <x v="6"/>
    <x v="2"/>
    <x v="0"/>
    <x v="0"/>
    <n v="25.641481479999999"/>
    <x v="7"/>
    <n v="9.7001100000000001E-4"/>
    <n v="1.113176E-3"/>
    <n v="0"/>
    <n v="0"/>
    <n v="0"/>
    <n v="3.352687E-3"/>
    <n v="1.679671E-3"/>
    <n v="1.3587849999999999E-3"/>
    <n v="0"/>
    <n v="5.9026399999999996E-4"/>
    <n v="1.50428E-4"/>
    <n v="3.4654500000000002E-4"/>
    <n v="3.711935E-3"/>
    <n v="0"/>
    <n v="0"/>
    <n v="3.5031160000000001E-3"/>
    <n v="2.026216E-3"/>
    <n v="1.3587849999999999E-3"/>
    <n v="0"/>
    <n v="4.3021989999999996E-3"/>
    <n v="1.1190316E-2"/>
    <n v="127900.4806"/>
  </r>
  <r>
    <n v="26621"/>
    <x v="36"/>
    <x v="36"/>
    <b v="1"/>
    <n v="4.2096490000000002E-3"/>
    <x v="4"/>
    <x v="0"/>
    <x v="14"/>
    <x v="2"/>
    <x v="0"/>
    <x v="0"/>
    <n v="7.3447013889999999"/>
    <x v="4"/>
    <n v="7.4965400000000004E-6"/>
    <n v="1.00577E-5"/>
    <n v="0"/>
    <n v="0"/>
    <n v="0"/>
    <n v="4.6026100000000003E-5"/>
    <n v="1.11167E-5"/>
    <n v="2.7256100000000002E-5"/>
    <n v="0"/>
    <n v="0"/>
    <n v="0"/>
    <n v="0"/>
    <n v="0"/>
    <n v="0"/>
    <n v="0"/>
    <n v="4.6026100000000003E-5"/>
    <n v="1.11167E-5"/>
    <n v="2.7256100000000002E-5"/>
    <n v="0"/>
    <n v="0"/>
    <n v="8.4399000000000003E-5"/>
    <n v="3367.7194089999998"/>
  </r>
  <r>
    <n v="44082"/>
    <x v="36"/>
    <x v="36"/>
    <b v="1"/>
    <n v="2.3207233000000001E-2"/>
    <x v="4"/>
    <x v="0"/>
    <x v="15"/>
    <x v="2"/>
    <x v="0"/>
    <x v="0"/>
    <n v="18.40203889"/>
    <x v="7"/>
    <n v="6.8770100000000001E-5"/>
    <n v="8.6479799999999998E-5"/>
    <n v="0"/>
    <n v="0"/>
    <n v="0"/>
    <n v="2.9455699999999998E-4"/>
    <n v="9.2862500000000001E-5"/>
    <n v="1.15989E-4"/>
    <n v="0"/>
    <n v="2.18588E-4"/>
    <n v="0"/>
    <n v="6.5990800000000004E-6"/>
    <n v="0"/>
    <n v="0"/>
    <n v="0"/>
    <n v="2.9455699999999998E-4"/>
    <n v="9.9461600000000003E-5"/>
    <n v="1.15989E-4"/>
    <n v="0"/>
    <n v="2.18588E-4"/>
    <n v="7.2859499999999996E-4"/>
    <n v="11603.61634"/>
  </r>
  <r>
    <n v="419"/>
    <x v="37"/>
    <x v="37"/>
    <b v="1"/>
    <n v="45.294103759999999"/>
    <x v="4"/>
    <x v="0"/>
    <x v="12"/>
    <x v="3"/>
    <x v="0"/>
    <x v="0"/>
    <n v="23.30277778"/>
    <x v="6"/>
    <n v="6.8244200000000001E-4"/>
    <n v="8.1363500000000005E-4"/>
    <n v="0"/>
    <n v="0"/>
    <n v="0"/>
    <n v="2.2937779999999998E-3"/>
    <n v="6.9848000000000002E-4"/>
    <n v="2.5565129999999998E-3"/>
    <n v="0"/>
    <n v="7.9936600000000003E-4"/>
    <n v="2.61876E-5"/>
    <n v="0"/>
    <n v="8.2812999999999995E-4"/>
    <n v="0"/>
    <n v="0"/>
    <n v="2.3199660000000001E-3"/>
    <n v="6.9848000000000002E-4"/>
    <n v="2.5565129999999998E-3"/>
    <n v="0"/>
    <n v="1.627496E-3"/>
    <n v="7.2028839999999997E-3"/>
    <n v="90588.207519999996"/>
  </r>
  <r>
    <n v="420"/>
    <x v="37"/>
    <x v="37"/>
    <b v="1"/>
    <n v="11.33339761"/>
    <x v="4"/>
    <x v="0"/>
    <x v="10"/>
    <x v="2"/>
    <x v="0"/>
    <x v="0"/>
    <n v="36.366388890000003"/>
    <x v="7"/>
    <n v="1.100384E-3"/>
    <n v="1.3217070000000001E-3"/>
    <n v="0"/>
    <n v="0"/>
    <n v="0"/>
    <n v="3.795896E-3"/>
    <n v="8.52592E-4"/>
    <n v="1.857182E-3"/>
    <n v="0"/>
    <n v="7.9232900000000004E-4"/>
    <n v="1.7820999999999999E-4"/>
    <n v="2.1914730000000002E-3"/>
    <n v="4.3957290000000001E-3"/>
    <n v="0"/>
    <n v="0"/>
    <n v="3.9741059999999998E-3"/>
    <n v="3.0440649999999999E-3"/>
    <n v="1.857182E-3"/>
    <n v="0"/>
    <n v="5.1880579999999997E-3"/>
    <n v="1.4063304E-2"/>
    <n v="113333.9761"/>
  </r>
  <r>
    <n v="421"/>
    <x v="37"/>
    <x v="37"/>
    <b v="1"/>
    <n v="5.291284675"/>
    <x v="4"/>
    <x v="0"/>
    <x v="7"/>
    <x v="2"/>
    <x v="0"/>
    <x v="0"/>
    <n v="35.54801587"/>
    <x v="7"/>
    <n v="1.087289E-3"/>
    <n v="1.3133299999999999E-3"/>
    <n v="0"/>
    <n v="0"/>
    <n v="0"/>
    <n v="3.4024419999999999E-3"/>
    <n v="2.0371619999999999E-3"/>
    <n v="2.011484E-3"/>
    <n v="0"/>
    <n v="4.3406299999999999E-4"/>
    <n v="3.4103199999999999E-6"/>
    <n v="3.4183899999999999E-3"/>
    <n v="2.1710169999999999E-3"/>
    <n v="0"/>
    <n v="0"/>
    <n v="3.405852E-3"/>
    <n v="5.4555519999999998E-3"/>
    <n v="2.011484E-3"/>
    <n v="0"/>
    <n v="2.6050800000000001E-3"/>
    <n v="1.3477919E-2"/>
    <n v="111116.9782"/>
  </r>
  <r>
    <n v="423"/>
    <x v="37"/>
    <x v="37"/>
    <b v="1"/>
    <n v="22.567696349999999"/>
    <x v="4"/>
    <x v="0"/>
    <x v="8"/>
    <x v="2"/>
    <x v="4"/>
    <x v="0"/>
    <n v="34.34242424"/>
    <x v="7"/>
    <n v="1.34779E-3"/>
    <n v="1.553291E-3"/>
    <n v="0"/>
    <n v="0"/>
    <n v="0"/>
    <n v="4.6452769999999997E-3"/>
    <n v="3.3137459999999998E-3"/>
    <n v="2.103925E-3"/>
    <n v="0"/>
    <n v="1.0440479999999999E-3"/>
    <n v="8.7699200000000002E-5"/>
    <n v="0"/>
    <n v="3.350109E-3"/>
    <n v="0"/>
    <n v="0"/>
    <n v="4.7329759999999998E-3"/>
    <n v="3.3137459999999998E-3"/>
    <n v="2.103925E-3"/>
    <n v="0"/>
    <n v="4.3941579999999996E-3"/>
    <n v="1.4544804999999999E-2"/>
    <n v="124122.3299"/>
  </r>
  <r>
    <n v="869"/>
    <x v="37"/>
    <x v="37"/>
    <b v="1"/>
    <n v="63.879871080000001"/>
    <x v="4"/>
    <x v="0"/>
    <x v="13"/>
    <x v="2"/>
    <x v="3"/>
    <x v="0"/>
    <n v="16.211111110000001"/>
    <x v="4"/>
    <n v="3.4525499999999999E-4"/>
    <n v="4.1768699999999997E-4"/>
    <n v="0"/>
    <n v="0"/>
    <n v="0"/>
    <n v="1.405283E-3"/>
    <n v="2.48846E-4"/>
    <n v="1.815182E-3"/>
    <n v="0"/>
    <n v="0"/>
    <n v="6.4784700000000003E-5"/>
    <n v="0"/>
    <n v="0"/>
    <n v="0"/>
    <n v="0"/>
    <n v="1.470067E-3"/>
    <n v="2.48846E-4"/>
    <n v="1.815182E-3"/>
    <n v="0"/>
    <n v="0"/>
    <n v="3.5334899999999998E-3"/>
    <n v="63879.871079999997"/>
  </r>
  <r>
    <n v="6095"/>
    <x v="37"/>
    <x v="37"/>
    <b v="1"/>
    <n v="0.80023063000000005"/>
    <x v="4"/>
    <x v="0"/>
    <x v="11"/>
    <x v="2"/>
    <x v="2"/>
    <x v="0"/>
    <n v="9.8064603170000009"/>
    <x v="4"/>
    <n v="4.9157400000000005E-4"/>
    <n v="5.5840700000000002E-4"/>
    <n v="0"/>
    <n v="0"/>
    <n v="0"/>
    <n v="2.0121969999999999E-3"/>
    <n v="1.0752940000000001E-3"/>
    <n v="1.5983589999999999E-3"/>
    <n v="0"/>
    <n v="0"/>
    <n v="3.7923600000000001E-8"/>
    <n v="0"/>
    <n v="0"/>
    <n v="0"/>
    <n v="0"/>
    <n v="2.0122349999999998E-3"/>
    <n v="1.0752940000000001E-3"/>
    <n v="1.5983589999999999E-3"/>
    <n v="0"/>
    <n v="0"/>
    <n v="4.6858949999999998E-3"/>
    <n v="140040.3602"/>
  </r>
  <r>
    <n v="6098"/>
    <x v="37"/>
    <x v="37"/>
    <b v="1"/>
    <n v="1.9489976870000001"/>
    <x v="4"/>
    <x v="0"/>
    <x v="4"/>
    <x v="2"/>
    <x v="0"/>
    <x v="0"/>
    <n v="12.568822219999999"/>
    <x v="4"/>
    <n v="1.0158229999999999E-3"/>
    <n v="1.244801E-3"/>
    <n v="0"/>
    <n v="0"/>
    <n v="0"/>
    <n v="5.2255310000000003E-3"/>
    <n v="1.3099159999999999E-3"/>
    <n v="3.9071360000000003E-3"/>
    <n v="0"/>
    <n v="0"/>
    <n v="5.6342399999999996E-6"/>
    <n v="0"/>
    <n v="0"/>
    <n v="0"/>
    <n v="0"/>
    <n v="5.2311650000000003E-3"/>
    <n v="1.3099159999999999E-3"/>
    <n v="3.9071360000000003E-3"/>
    <n v="0"/>
    <n v="0"/>
    <n v="1.0448236E-2"/>
    <n v="243624.71090000001"/>
  </r>
  <r>
    <n v="6099"/>
    <x v="37"/>
    <x v="37"/>
    <b v="1"/>
    <n v="2.490672708"/>
    <x v="4"/>
    <x v="0"/>
    <x v="1"/>
    <x v="2"/>
    <x v="0"/>
    <x v="0"/>
    <n v="13.115700479999999"/>
    <x v="4"/>
    <n v="5.1924600000000001E-4"/>
    <n v="6.1080900000000003E-4"/>
    <n v="0"/>
    <n v="0"/>
    <n v="0"/>
    <n v="2.648283E-3"/>
    <n v="6.1604900000000002E-4"/>
    <n v="1.859077E-3"/>
    <n v="0"/>
    <n v="0"/>
    <n v="3.9659800000000001E-6"/>
    <n v="0"/>
    <n v="0"/>
    <n v="0"/>
    <n v="0"/>
    <n v="2.6522490000000002E-3"/>
    <n v="6.1604900000000002E-4"/>
    <n v="1.859077E-3"/>
    <n v="0"/>
    <n v="0"/>
    <n v="5.1273509999999996E-3"/>
    <n v="114570.9445"/>
  </r>
  <r>
    <n v="6101"/>
    <x v="37"/>
    <x v="37"/>
    <b v="1"/>
    <n v="0.60833183300000004"/>
    <x v="4"/>
    <x v="0"/>
    <x v="9"/>
    <x v="2"/>
    <x v="0"/>
    <x v="0"/>
    <n v="11.281074070000001"/>
    <x v="4"/>
    <n v="7.0045199999999995E-4"/>
    <n v="8.3702799999999997E-4"/>
    <n v="0"/>
    <n v="0"/>
    <n v="0"/>
    <n v="2.9101800000000001E-3"/>
    <n v="1.4007900000000001E-3"/>
    <n v="2.7117249999999999E-3"/>
    <n v="0"/>
    <n v="0"/>
    <n v="2.1852700000000001E-6"/>
    <n v="0"/>
    <n v="0"/>
    <n v="0"/>
    <n v="0"/>
    <n v="2.912366E-3"/>
    <n v="1.4007900000000001E-3"/>
    <n v="2.7117249999999999E-3"/>
    <n v="0"/>
    <n v="0"/>
    <n v="7.0248860000000002E-3"/>
    <n v="182499.55"/>
  </r>
  <r>
    <n v="6103"/>
    <x v="37"/>
    <x v="37"/>
    <b v="1"/>
    <n v="2.4894111959999998"/>
    <x v="4"/>
    <x v="0"/>
    <x v="2"/>
    <x v="2"/>
    <x v="0"/>
    <x v="0"/>
    <n v="13.67114428"/>
    <x v="4"/>
    <n v="7.8287199999999999E-4"/>
    <n v="9.26891E-4"/>
    <n v="0"/>
    <n v="0"/>
    <n v="0"/>
    <n v="4.3585280000000004E-3"/>
    <n v="8.0440299999999998E-4"/>
    <n v="2.611997E-3"/>
    <n v="0"/>
    <n v="0"/>
    <n v="5.4740600000000004E-6"/>
    <n v="0"/>
    <n v="0"/>
    <n v="0"/>
    <n v="0"/>
    <n v="4.3640019999999996E-3"/>
    <n v="8.0440299999999998E-4"/>
    <n v="2.611997E-3"/>
    <n v="0"/>
    <n v="0"/>
    <n v="7.780426E-3"/>
    <n v="166790.55009999999"/>
  </r>
  <r>
    <n v="6104"/>
    <x v="37"/>
    <x v="37"/>
    <b v="1"/>
    <n v="2.1820552790000001"/>
    <x v="4"/>
    <x v="0"/>
    <x v="5"/>
    <x v="2"/>
    <x v="0"/>
    <x v="0"/>
    <n v="9.0438888889999998"/>
    <x v="4"/>
    <n v="4.4826000000000002E-4"/>
    <n v="6.0162900000000001E-4"/>
    <n v="0"/>
    <n v="0"/>
    <n v="0"/>
    <n v="2.4939469999999998E-3"/>
    <n v="5.2926999999999998E-4"/>
    <n v="2.02331E-3"/>
    <n v="0"/>
    <n v="0"/>
    <n v="3.6813799999999999E-6"/>
    <n v="0"/>
    <n v="0"/>
    <n v="0"/>
    <n v="0"/>
    <n v="2.497628E-3"/>
    <n v="5.2926999999999998E-4"/>
    <n v="2.02331E-3"/>
    <n v="0"/>
    <n v="0"/>
    <n v="5.0502079999999996E-3"/>
    <n v="163654.1459"/>
  </r>
  <r>
    <n v="9131"/>
    <x v="37"/>
    <x v="37"/>
    <b v="1"/>
    <n v="1.374182652"/>
    <x v="4"/>
    <x v="0"/>
    <x v="3"/>
    <x v="2"/>
    <x v="0"/>
    <x v="0"/>
    <n v="36.025239460000002"/>
    <x v="7"/>
    <n v="7.9851200000000003E-4"/>
    <n v="9.5315199999999997E-4"/>
    <n v="0"/>
    <n v="0"/>
    <n v="0"/>
    <n v="2.1750789999999999E-3"/>
    <n v="1.9530070000000001E-3"/>
    <n v="1.1065949999999999E-3"/>
    <n v="0"/>
    <n v="4.6791399999999999E-4"/>
    <n v="1.6632600000000001E-5"/>
    <n v="1.1915420000000001E-3"/>
    <n v="2.8865430000000001E-3"/>
    <n v="0"/>
    <n v="0"/>
    <n v="2.1917120000000002E-3"/>
    <n v="3.1445499999999999E-3"/>
    <n v="1.1065949999999999E-3"/>
    <n v="0"/>
    <n v="3.354456E-3"/>
    <n v="9.7972990000000006E-3"/>
    <n v="79702.593810000006"/>
  </r>
  <r>
    <n v="9133"/>
    <x v="37"/>
    <x v="37"/>
    <b v="1"/>
    <n v="0.98347234400000005"/>
    <x v="4"/>
    <x v="0"/>
    <x v="0"/>
    <x v="2"/>
    <x v="4"/>
    <x v="0"/>
    <n v="25.91150794"/>
    <x v="7"/>
    <n v="2.5687399999999998E-4"/>
    <n v="3.17344E-4"/>
    <n v="0"/>
    <n v="0"/>
    <n v="0"/>
    <n v="8.53618E-4"/>
    <n v="7.1723499999999999E-4"/>
    <n v="4.82137E-4"/>
    <n v="0"/>
    <n v="1.2460100000000001E-4"/>
    <n v="7.7368599999999993E-6"/>
    <n v="1.74415E-4"/>
    <n v="6.8356600000000003E-4"/>
    <n v="0"/>
    <n v="0"/>
    <n v="8.6135499999999995E-4"/>
    <n v="8.9165000000000002E-4"/>
    <n v="4.82137E-4"/>
    <n v="0"/>
    <n v="8.0816600000000003E-4"/>
    <n v="3.0433359999999998E-3"/>
    <n v="34421.532030000002"/>
  </r>
  <r>
    <n v="11585"/>
    <x v="37"/>
    <x v="37"/>
    <b v="1"/>
    <n v="1.4211164510000001"/>
    <x v="4"/>
    <x v="0"/>
    <x v="6"/>
    <x v="2"/>
    <x v="0"/>
    <x v="0"/>
    <n v="27.346604939999999"/>
    <x v="7"/>
    <n v="1.013833E-3"/>
    <n v="1.201244E-3"/>
    <n v="0"/>
    <n v="0"/>
    <n v="0"/>
    <n v="3.4090850000000001E-3"/>
    <n v="1.679671E-3"/>
    <n v="2.0348639999999999E-3"/>
    <n v="0"/>
    <n v="5.9026399999999996E-4"/>
    <n v="1.6206599999999999E-4"/>
    <n v="3.4654500000000002E-4"/>
    <n v="3.7119480000000001E-3"/>
    <n v="0"/>
    <n v="0"/>
    <n v="3.5711509999999998E-3"/>
    <n v="2.026216E-3"/>
    <n v="2.0348639999999999E-3"/>
    <n v="0"/>
    <n v="4.3022119999999997E-3"/>
    <n v="1.1934456E-2"/>
    <n v="127900.4806"/>
  </r>
  <r>
    <n v="26621"/>
    <x v="37"/>
    <x v="37"/>
    <b v="1"/>
    <n v="4.2096490000000002E-3"/>
    <x v="4"/>
    <x v="0"/>
    <x v="14"/>
    <x v="2"/>
    <x v="0"/>
    <x v="0"/>
    <n v="8.5288472219999996"/>
    <x v="4"/>
    <n v="8.3664699999999999E-6"/>
    <n v="1.16792E-5"/>
    <n v="0"/>
    <n v="0"/>
    <n v="0"/>
    <n v="4.4458300000000001E-5"/>
    <n v="1.11167E-5"/>
    <n v="4.2431100000000001E-5"/>
    <n v="0"/>
    <n v="0"/>
    <n v="0"/>
    <n v="0"/>
    <n v="0"/>
    <n v="0"/>
    <n v="0"/>
    <n v="4.4458300000000001E-5"/>
    <n v="1.11167E-5"/>
    <n v="4.2431100000000001E-5"/>
    <n v="0"/>
    <n v="0"/>
    <n v="9.8006100000000003E-5"/>
    <n v="3367.7194089999998"/>
  </r>
  <r>
    <n v="44082"/>
    <x v="37"/>
    <x v="37"/>
    <b v="1"/>
    <n v="2.3207233000000001E-2"/>
    <x v="4"/>
    <x v="0"/>
    <x v="15"/>
    <x v="2"/>
    <x v="0"/>
    <x v="0"/>
    <n v="20.455011110000001"/>
    <x v="7"/>
    <n v="7.4720600000000004E-5"/>
    <n v="9.6166200000000001E-5"/>
    <n v="0"/>
    <n v="0"/>
    <n v="0"/>
    <n v="3.2103600000000002E-4"/>
    <n v="9.2862500000000001E-5"/>
    <n v="1.7079199999999999E-4"/>
    <n v="0"/>
    <n v="2.18588E-4"/>
    <n v="0"/>
    <n v="6.5990800000000004E-6"/>
    <n v="0"/>
    <n v="0"/>
    <n v="0"/>
    <n v="3.2103600000000002E-4"/>
    <n v="9.9461600000000003E-5"/>
    <n v="1.7079199999999999E-4"/>
    <n v="0"/>
    <n v="2.18588E-4"/>
    <n v="8.09879E-4"/>
    <n v="11603.61634"/>
  </r>
  <r>
    <n v="419"/>
    <x v="38"/>
    <x v="38"/>
    <b v="1"/>
    <n v="45.294103759999999"/>
    <x v="4"/>
    <x v="0"/>
    <x v="12"/>
    <x v="3"/>
    <x v="0"/>
    <x v="0"/>
    <n v="23.46805556"/>
    <x v="6"/>
    <n v="7.1315699999999996E-4"/>
    <n v="8.2109800000000003E-4"/>
    <n v="0"/>
    <n v="0"/>
    <n v="0"/>
    <n v="2.3714819999999998E-3"/>
    <n v="6.9848000000000002E-4"/>
    <n v="2.5565129999999998E-3"/>
    <n v="0"/>
    <n v="7.9936600000000003E-4"/>
    <n v="0"/>
    <n v="0"/>
    <n v="8.2812999999999995E-4"/>
    <n v="0"/>
    <n v="0"/>
    <n v="2.3714819999999998E-3"/>
    <n v="6.9848000000000002E-4"/>
    <n v="2.5565129999999998E-3"/>
    <n v="0"/>
    <n v="1.627496E-3"/>
    <n v="7.2539709999999997E-3"/>
    <n v="90588.207519999996"/>
  </r>
  <r>
    <n v="420"/>
    <x v="38"/>
    <x v="38"/>
    <b v="1"/>
    <n v="11.33339761"/>
    <x v="4"/>
    <x v="0"/>
    <x v="10"/>
    <x v="2"/>
    <x v="0"/>
    <x v="0"/>
    <n v="34.412222219999997"/>
    <x v="7"/>
    <n v="1.069988E-3"/>
    <n v="1.240978E-3"/>
    <n v="0"/>
    <n v="0"/>
    <n v="0"/>
    <n v="3.218407E-3"/>
    <n v="8.52592E-4"/>
    <n v="1.857182E-3"/>
    <n v="0"/>
    <n v="7.9232900000000004E-4"/>
    <n v="0"/>
    <n v="2.1914730000000002E-3"/>
    <n v="4.3957290000000001E-3"/>
    <n v="0"/>
    <n v="0"/>
    <n v="3.218407E-3"/>
    <n v="3.0440649999999999E-3"/>
    <n v="1.857182E-3"/>
    <n v="0"/>
    <n v="5.1880579999999997E-3"/>
    <n v="1.3307605E-2"/>
    <n v="113333.9761"/>
  </r>
  <r>
    <n v="421"/>
    <x v="38"/>
    <x v="38"/>
    <b v="1"/>
    <n v="5.291284675"/>
    <x v="4"/>
    <x v="0"/>
    <x v="7"/>
    <x v="2"/>
    <x v="0"/>
    <x v="0"/>
    <n v="34.990476190000003"/>
    <x v="7"/>
    <n v="1.109414E-3"/>
    <n v="1.288324E-3"/>
    <n v="0"/>
    <n v="0"/>
    <n v="0"/>
    <n v="3.1944629999999998E-3"/>
    <n v="2.0371619999999999E-3"/>
    <n v="2.011484E-3"/>
    <n v="0"/>
    <n v="4.3406299999999999E-4"/>
    <n v="0"/>
    <n v="3.4183899999999999E-3"/>
    <n v="2.1709670000000002E-3"/>
    <n v="0"/>
    <n v="0"/>
    <n v="3.1944629999999998E-3"/>
    <n v="5.4555519999999998E-3"/>
    <n v="2.011484E-3"/>
    <n v="0"/>
    <n v="2.6050299999999999E-3"/>
    <n v="1.3266529000000001E-2"/>
    <n v="111116.9782"/>
  </r>
  <r>
    <n v="423"/>
    <x v="38"/>
    <x v="38"/>
    <b v="1"/>
    <n v="22.567696349999999"/>
    <x v="4"/>
    <x v="0"/>
    <x v="8"/>
    <x v="2"/>
    <x v="4"/>
    <x v="0"/>
    <n v="31.434848479999999"/>
    <x v="7"/>
    <n v="1.2372710000000001E-3"/>
    <n v="1.411126E-3"/>
    <n v="0"/>
    <n v="0"/>
    <n v="0"/>
    <n v="3.5015509999999999E-3"/>
    <n v="3.3137459999999998E-3"/>
    <n v="2.103925E-3"/>
    <n v="0"/>
    <n v="1.0440479999999999E-3"/>
    <n v="0"/>
    <n v="0"/>
    <n v="3.350109E-3"/>
    <n v="0"/>
    <n v="0"/>
    <n v="3.5015509999999999E-3"/>
    <n v="3.3137459999999998E-3"/>
    <n v="2.103925E-3"/>
    <n v="0"/>
    <n v="4.3941579999999996E-3"/>
    <n v="1.331338E-2"/>
    <n v="124122.3299"/>
  </r>
  <r>
    <n v="869"/>
    <x v="38"/>
    <x v="38"/>
    <b v="1"/>
    <n v="63.879871080000001"/>
    <x v="4"/>
    <x v="0"/>
    <x v="13"/>
    <x v="2"/>
    <x v="3"/>
    <x v="0"/>
    <n v="17.46944444"/>
    <x v="4"/>
    <n v="3.8592200000000002E-4"/>
    <n v="4.5054600000000002E-4"/>
    <n v="0"/>
    <n v="0"/>
    <n v="0"/>
    <n v="1.6825849999999999E-3"/>
    <n v="2.48846E-4"/>
    <n v="1.815182E-3"/>
    <n v="0"/>
    <n v="0"/>
    <n v="6.1151900000000007E-5"/>
    <n v="0"/>
    <n v="0"/>
    <n v="0"/>
    <n v="0"/>
    <n v="1.743737E-3"/>
    <n v="2.48846E-4"/>
    <n v="1.815182E-3"/>
    <n v="0"/>
    <n v="0"/>
    <n v="3.8077649999999998E-3"/>
    <n v="63879.871079999997"/>
  </r>
  <r>
    <n v="6095"/>
    <x v="38"/>
    <x v="38"/>
    <b v="1"/>
    <n v="0.80023063000000005"/>
    <x v="4"/>
    <x v="0"/>
    <x v="11"/>
    <x v="2"/>
    <x v="2"/>
    <x v="0"/>
    <n v="8.9377777779999992"/>
    <x v="4"/>
    <n v="4.4978500000000002E-4"/>
    <n v="5.0894099999999995E-4"/>
    <n v="0"/>
    <n v="0"/>
    <n v="0"/>
    <n v="1.5971E-3"/>
    <n v="1.0752940000000001E-3"/>
    <n v="1.5983589999999999E-3"/>
    <n v="0"/>
    <n v="0"/>
    <n v="4.5508300000000003E-8"/>
    <n v="0"/>
    <n v="0"/>
    <n v="0"/>
    <n v="0"/>
    <n v="1.5971449999999999E-3"/>
    <n v="1.0752940000000001E-3"/>
    <n v="1.5983589999999999E-3"/>
    <n v="0"/>
    <n v="0"/>
    <n v="4.2708060000000003E-3"/>
    <n v="140040.3602"/>
  </r>
  <r>
    <n v="6098"/>
    <x v="38"/>
    <x v="38"/>
    <b v="1"/>
    <n v="1.9489976870000001"/>
    <x v="4"/>
    <x v="0"/>
    <x v="4"/>
    <x v="2"/>
    <x v="0"/>
    <x v="0"/>
    <n v="12.9544"/>
    <x v="4"/>
    <n v="1.091507E-3"/>
    <n v="1.2830369999999999E-3"/>
    <n v="0"/>
    <n v="0"/>
    <n v="0"/>
    <n v="5.5467939999999999E-3"/>
    <n v="1.3099159999999999E-3"/>
    <n v="3.9071360000000003E-3"/>
    <n v="0"/>
    <n v="0"/>
    <n v="4.9138000000000003E-6"/>
    <n v="0"/>
    <n v="0"/>
    <n v="0"/>
    <n v="0"/>
    <n v="5.5517079999999998E-3"/>
    <n v="1.3099159999999999E-3"/>
    <n v="3.9071360000000003E-3"/>
    <n v="0"/>
    <n v="0"/>
    <n v="1.076876E-2"/>
    <n v="243624.71090000001"/>
  </r>
  <r>
    <n v="6099"/>
    <x v="38"/>
    <x v="38"/>
    <b v="1"/>
    <n v="2.490672708"/>
    <x v="4"/>
    <x v="0"/>
    <x v="1"/>
    <x v="2"/>
    <x v="0"/>
    <x v="0"/>
    <n v="12.53158213"/>
    <x v="4"/>
    <n v="5.0069100000000005E-4"/>
    <n v="5.8357299999999999E-4"/>
    <n v="0"/>
    <n v="0"/>
    <n v="0"/>
    <n v="2.419437E-3"/>
    <n v="6.1604900000000002E-4"/>
    <n v="1.859077E-3"/>
    <n v="0"/>
    <n v="0"/>
    <n v="4.4381199999999996E-6"/>
    <n v="0"/>
    <n v="0"/>
    <n v="0"/>
    <n v="0"/>
    <n v="2.4238749999999998E-3"/>
    <n v="6.1604900000000002E-4"/>
    <n v="1.859077E-3"/>
    <n v="0"/>
    <n v="0"/>
    <n v="4.8989999999999997E-3"/>
    <n v="114570.9445"/>
  </r>
  <r>
    <n v="6101"/>
    <x v="38"/>
    <x v="38"/>
    <b v="1"/>
    <n v="0.60833183300000004"/>
    <x v="4"/>
    <x v="0"/>
    <x v="9"/>
    <x v="2"/>
    <x v="0"/>
    <x v="0"/>
    <n v="11.39451852"/>
    <x v="4"/>
    <n v="7.2952800000000001E-4"/>
    <n v="8.4545900000000001E-4"/>
    <n v="0"/>
    <n v="0"/>
    <n v="0"/>
    <n v="2.9810660000000001E-3"/>
    <n v="1.4007900000000001E-3"/>
    <n v="2.7117249999999999E-3"/>
    <n v="0"/>
    <n v="0"/>
    <n v="1.9488700000000001E-6"/>
    <n v="0"/>
    <n v="0"/>
    <n v="0"/>
    <n v="0"/>
    <n v="2.9830149999999999E-3"/>
    <n v="1.4007900000000001E-3"/>
    <n v="2.7117249999999999E-3"/>
    <n v="0"/>
    <n v="0"/>
    <n v="7.0955300000000001E-3"/>
    <n v="182499.55"/>
  </r>
  <r>
    <n v="6103"/>
    <x v="38"/>
    <x v="38"/>
    <b v="1"/>
    <n v="2.4894111959999998"/>
    <x v="4"/>
    <x v="0"/>
    <x v="2"/>
    <x v="2"/>
    <x v="0"/>
    <x v="0"/>
    <n v="11.35522388"/>
    <x v="4"/>
    <n v="6.3816999999999997E-4"/>
    <n v="7.6976400000000004E-4"/>
    <n v="0"/>
    <n v="0"/>
    <n v="0"/>
    <n v="3.039375E-3"/>
    <n v="8.0440299999999998E-4"/>
    <n v="2.611997E-3"/>
    <n v="0"/>
    <n v="0"/>
    <n v="6.6302100000000003E-6"/>
    <n v="0"/>
    <n v="0"/>
    <n v="0"/>
    <n v="0"/>
    <n v="3.0460050000000001E-3"/>
    <n v="8.0440299999999998E-4"/>
    <n v="2.611997E-3"/>
    <n v="0"/>
    <n v="0"/>
    <n v="6.4624050000000001E-3"/>
    <n v="166790.55009999999"/>
  </r>
  <r>
    <n v="6104"/>
    <x v="38"/>
    <x v="38"/>
    <b v="1"/>
    <n v="2.1820552790000001"/>
    <x v="4"/>
    <x v="0"/>
    <x v="5"/>
    <x v="2"/>
    <x v="0"/>
    <x v="0"/>
    <n v="9.5542222219999999"/>
    <x v="4"/>
    <n v="5.05687E-4"/>
    <n v="6.3553299999999997E-4"/>
    <n v="0"/>
    <n v="0"/>
    <n v="0"/>
    <n v="2.7778260000000002E-3"/>
    <n v="5.2926999999999998E-4"/>
    <n v="2.02331E-3"/>
    <n v="0"/>
    <n v="0"/>
    <n v="4.81888E-6"/>
    <n v="0"/>
    <n v="0"/>
    <n v="0"/>
    <n v="0"/>
    <n v="2.7826449999999998E-3"/>
    <n v="5.2926999999999998E-4"/>
    <n v="2.02331E-3"/>
    <n v="0"/>
    <n v="0"/>
    <n v="5.3351839999999998E-3"/>
    <n v="163654.1459"/>
  </r>
  <r>
    <n v="9131"/>
    <x v="38"/>
    <x v="38"/>
    <b v="1"/>
    <n v="1.374182652"/>
    <x v="4"/>
    <x v="0"/>
    <x v="3"/>
    <x v="2"/>
    <x v="0"/>
    <x v="0"/>
    <n v="34.310105360000001"/>
    <x v="7"/>
    <n v="7.6813499999999998E-4"/>
    <n v="8.9843699999999998E-4"/>
    <n v="0"/>
    <n v="0"/>
    <n v="0"/>
    <n v="1.725309E-3"/>
    <n v="1.9530070000000001E-3"/>
    <n v="1.1065949999999999E-3"/>
    <n v="0"/>
    <n v="4.6791399999999999E-4"/>
    <n v="0"/>
    <n v="1.1915420000000001E-3"/>
    <n v="2.886516E-3"/>
    <n v="0"/>
    <n v="0"/>
    <n v="1.725309E-3"/>
    <n v="3.1445499999999999E-3"/>
    <n v="1.1065949999999999E-3"/>
    <n v="0"/>
    <n v="3.3544299999999998E-3"/>
    <n v="9.3308569999999997E-3"/>
    <n v="79702.593810000006"/>
  </r>
  <r>
    <n v="9133"/>
    <x v="38"/>
    <x v="38"/>
    <b v="1"/>
    <n v="0.98347234400000005"/>
    <x v="4"/>
    <x v="0"/>
    <x v="0"/>
    <x v="2"/>
    <x v="4"/>
    <x v="0"/>
    <n v="27.268333330000001"/>
    <x v="7"/>
    <n v="2.9177700000000001E-4"/>
    <n v="3.3674099999999999E-4"/>
    <n v="0"/>
    <n v="0"/>
    <n v="0"/>
    <n v="1.0207339999999999E-3"/>
    <n v="7.1723499999999999E-4"/>
    <n v="4.82137E-4"/>
    <n v="0"/>
    <n v="1.2460100000000001E-4"/>
    <n v="0"/>
    <n v="1.74415E-4"/>
    <n v="6.8356600000000003E-4"/>
    <n v="0"/>
    <n v="0"/>
    <n v="1.0207339999999999E-3"/>
    <n v="8.9165000000000002E-4"/>
    <n v="4.82137E-4"/>
    <n v="0"/>
    <n v="8.0816600000000003E-4"/>
    <n v="3.202697E-3"/>
    <n v="34421.532030000002"/>
  </r>
  <r>
    <n v="11585"/>
    <x v="38"/>
    <x v="38"/>
    <b v="1"/>
    <n v="1.4211164510000001"/>
    <x v="4"/>
    <x v="0"/>
    <x v="6"/>
    <x v="2"/>
    <x v="0"/>
    <x v="0"/>
    <n v="26.561296299999999"/>
    <x v="7"/>
    <n v="1.0297030000000001E-3"/>
    <n v="1.168894E-3"/>
    <n v="0"/>
    <n v="0"/>
    <n v="0"/>
    <n v="3.2285650000000001E-3"/>
    <n v="1.679671E-3"/>
    <n v="2.0348639999999999E-3"/>
    <n v="0"/>
    <n v="5.9027799999999996E-4"/>
    <n v="0"/>
    <n v="3.4654500000000002E-4"/>
    <n v="3.711827E-3"/>
    <n v="0"/>
    <n v="0"/>
    <n v="3.2285650000000001E-3"/>
    <n v="2.026216E-3"/>
    <n v="2.0348639999999999E-3"/>
    <n v="0"/>
    <n v="4.3021049999999996E-3"/>
    <n v="1.1591736E-2"/>
    <n v="127900.4806"/>
  </r>
  <r>
    <n v="26621"/>
    <x v="38"/>
    <x v="38"/>
    <b v="1"/>
    <n v="4.2096490000000002E-3"/>
    <x v="4"/>
    <x v="0"/>
    <x v="14"/>
    <x v="2"/>
    <x v="0"/>
    <x v="0"/>
    <n v="9.0780173610000006"/>
    <x v="4"/>
    <n v="9.5813799999999997E-6"/>
    <n v="1.2431200000000001E-5"/>
    <n v="0"/>
    <n v="0"/>
    <n v="0"/>
    <n v="5.0768900000000001E-5"/>
    <n v="1.11167E-5"/>
    <n v="4.2431100000000001E-5"/>
    <n v="0"/>
    <n v="0"/>
    <n v="0"/>
    <n v="0"/>
    <n v="0"/>
    <n v="0"/>
    <n v="0"/>
    <n v="5.0768900000000001E-5"/>
    <n v="1.11167E-5"/>
    <n v="4.2431100000000001E-5"/>
    <n v="0"/>
    <n v="0"/>
    <n v="1.04317E-4"/>
    <n v="3367.7194089999998"/>
  </r>
  <r>
    <n v="44082"/>
    <x v="38"/>
    <x v="38"/>
    <b v="1"/>
    <n v="2.3207233000000001E-2"/>
    <x v="4"/>
    <x v="0"/>
    <x v="15"/>
    <x v="2"/>
    <x v="0"/>
    <x v="0"/>
    <n v="18.667216669999998"/>
    <x v="7"/>
    <n v="7.0574000000000006E-5"/>
    <n v="8.7731000000000004E-5"/>
    <n v="0"/>
    <n v="0"/>
    <n v="0"/>
    <n v="2.5025299999999998E-4"/>
    <n v="9.2862500000000001E-5"/>
    <n v="1.7079199999999999E-4"/>
    <n v="0"/>
    <n v="2.18588E-4"/>
    <n v="0"/>
    <n v="6.5990800000000004E-6"/>
    <n v="0"/>
    <n v="0"/>
    <n v="0"/>
    <n v="2.5025299999999998E-4"/>
    <n v="9.9461600000000003E-5"/>
    <n v="1.7079199999999999E-4"/>
    <n v="0"/>
    <n v="2.18588E-4"/>
    <n v="7.3909500000000005E-4"/>
    <n v="11603.61634"/>
  </r>
  <r>
    <n v="419"/>
    <x v="39"/>
    <x v="39"/>
    <b v="0"/>
    <n v="45.294103759999999"/>
    <x v="4"/>
    <x v="0"/>
    <x v="12"/>
    <x v="3"/>
    <x v="0"/>
    <x v="0"/>
    <n v="28.212499999999999"/>
    <x v="6"/>
    <n v="7.7066500000000002E-4"/>
    <n v="9.68303E-4"/>
    <n v="0"/>
    <n v="0"/>
    <n v="0"/>
    <n v="3.3120900000000002E-3"/>
    <n v="6.9848000000000002E-4"/>
    <n v="2.5565129999999998E-3"/>
    <n v="0"/>
    <n v="7.9936600000000003E-4"/>
    <n v="5.2589900000000003E-4"/>
    <n v="0"/>
    <n v="8.2812999999999995E-4"/>
    <n v="0"/>
    <n v="0"/>
    <n v="3.837989E-3"/>
    <n v="6.9848000000000002E-4"/>
    <n v="2.5565129999999998E-3"/>
    <n v="0"/>
    <n v="1.627496E-3"/>
    <n v="8.7204780000000003E-3"/>
    <n v="90588.207519999996"/>
  </r>
  <r>
    <n v="420"/>
    <x v="39"/>
    <x v="39"/>
    <b v="0"/>
    <n v="11.33339761"/>
    <x v="4"/>
    <x v="0"/>
    <x v="10"/>
    <x v="2"/>
    <x v="0"/>
    <x v="0"/>
    <n v="44.545277779999999"/>
    <x v="7"/>
    <n v="1.2950959999999999E-3"/>
    <n v="1.5957409999999999E-3"/>
    <n v="0"/>
    <n v="0"/>
    <n v="0"/>
    <n v="4.9937360000000004E-3"/>
    <n v="8.52592E-4"/>
    <n v="1.857182E-3"/>
    <n v="0"/>
    <n v="7.9232900000000004E-4"/>
    <n v="2.1431340000000001E-3"/>
    <n v="2.1914730000000002E-3"/>
    <n v="4.3957290000000001E-3"/>
    <n v="0"/>
    <n v="0"/>
    <n v="7.13687E-3"/>
    <n v="3.0440649999999999E-3"/>
    <n v="1.857182E-3"/>
    <n v="0"/>
    <n v="5.1880579999999997E-3"/>
    <n v="1.7226175E-2"/>
    <n v="113333.9761"/>
  </r>
  <r>
    <n v="421"/>
    <x v="39"/>
    <x v="39"/>
    <b v="0"/>
    <n v="5.291284675"/>
    <x v="4"/>
    <x v="0"/>
    <x v="7"/>
    <x v="2"/>
    <x v="0"/>
    <x v="0"/>
    <n v="40.993518520000002"/>
    <x v="7"/>
    <n v="1.214524E-3"/>
    <n v="1.5271E-3"/>
    <n v="0"/>
    <n v="0"/>
    <n v="0"/>
    <n v="4.8507230000000004E-3"/>
    <n v="2.0371619999999999E-3"/>
    <n v="2.011484E-3"/>
    <n v="0"/>
    <n v="4.3406299999999999E-4"/>
    <n v="6.1977500000000004E-4"/>
    <n v="3.4183899999999999E-3"/>
    <n v="2.1709670000000002E-3"/>
    <n v="0"/>
    <n v="0"/>
    <n v="5.4704979999999999E-3"/>
    <n v="5.4555519999999998E-3"/>
    <n v="2.011484E-3"/>
    <n v="0"/>
    <n v="2.6050299999999999E-3"/>
    <n v="1.5542564E-2"/>
    <n v="111116.9782"/>
  </r>
  <r>
    <n v="423"/>
    <x v="39"/>
    <x v="39"/>
    <b v="0"/>
    <n v="22.567696349999999"/>
    <x v="4"/>
    <x v="0"/>
    <x v="8"/>
    <x v="2"/>
    <x v="4"/>
    <x v="0"/>
    <n v="44.75353535"/>
    <x v="7"/>
    <n v="1.725842E-3"/>
    <n v="1.996027E-3"/>
    <n v="0"/>
    <n v="0"/>
    <n v="0"/>
    <n v="7.4747529999999998E-3"/>
    <n v="3.3137459999999998E-3"/>
    <n v="2.103925E-3"/>
    <n v="0"/>
    <n v="1.0440479999999999E-3"/>
    <n v="1.667782E-3"/>
    <n v="0"/>
    <n v="3.350109E-3"/>
    <n v="0"/>
    <n v="0"/>
    <n v="9.1425350000000002E-3"/>
    <n v="3.3137459999999998E-3"/>
    <n v="2.103925E-3"/>
    <n v="0"/>
    <n v="4.3941579999999996E-3"/>
    <n v="1.8954149999999999E-2"/>
    <n v="124122.3299"/>
  </r>
  <r>
    <n v="869"/>
    <x v="39"/>
    <x v="39"/>
    <b v="0"/>
    <n v="63.879871080000001"/>
    <x v="4"/>
    <x v="0"/>
    <x v="13"/>
    <x v="2"/>
    <x v="3"/>
    <x v="0"/>
    <n v="25.738888889999998"/>
    <x v="4"/>
    <n v="4.6873299999999999E-4"/>
    <n v="5.9895499999999997E-4"/>
    <n v="0"/>
    <n v="0"/>
    <n v="0"/>
    <n v="2.2172099999999998E-3"/>
    <n v="2.48846E-4"/>
    <n v="1.815182E-3"/>
    <n v="0"/>
    <n v="0"/>
    <n v="1.328994E-3"/>
    <n v="0"/>
    <n v="0"/>
    <n v="0"/>
    <n v="0"/>
    <n v="3.5462050000000002E-3"/>
    <n v="2.48846E-4"/>
    <n v="1.815182E-3"/>
    <n v="0"/>
    <n v="0"/>
    <n v="5.6102330000000001E-3"/>
    <n v="63879.871079999997"/>
  </r>
  <r>
    <n v="6095"/>
    <x v="39"/>
    <x v="39"/>
    <b v="0"/>
    <n v="0.80023063000000005"/>
    <x v="4"/>
    <x v="0"/>
    <x v="11"/>
    <x v="2"/>
    <x v="2"/>
    <x v="0"/>
    <n v="15.85571429"/>
    <x v="4"/>
    <n v="7.3689999999999997E-4"/>
    <n v="8.3962100000000003E-4"/>
    <n v="0"/>
    <n v="0"/>
    <n v="0"/>
    <n v="3.6946629999999999E-3"/>
    <n v="1.0752940000000001E-3"/>
    <n v="1.5983589999999999E-3"/>
    <n v="0"/>
    <n v="0"/>
    <n v="1.2081329999999999E-3"/>
    <n v="0"/>
    <n v="0"/>
    <n v="0"/>
    <n v="0"/>
    <n v="4.9027949999999997E-3"/>
    <n v="1.0752940000000001E-3"/>
    <n v="1.5983589999999999E-3"/>
    <n v="0"/>
    <n v="0"/>
    <n v="7.5764559999999996E-3"/>
    <n v="140040.3602"/>
  </r>
  <r>
    <n v="6098"/>
    <x v="39"/>
    <x v="39"/>
    <b v="0"/>
    <n v="1.9489976870000001"/>
    <x v="4"/>
    <x v="0"/>
    <x v="4"/>
    <x v="2"/>
    <x v="0"/>
    <x v="0"/>
    <n v="19.332266669999999"/>
    <x v="4"/>
    <n v="1.438036E-3"/>
    <n v="1.8209000000000001E-3"/>
    <n v="0"/>
    <n v="0"/>
    <n v="0"/>
    <n v="9.0542499999999998E-3"/>
    <n v="1.3099159999999999E-3"/>
    <n v="3.9071360000000003E-3"/>
    <n v="0"/>
    <n v="0"/>
    <n v="1.7992640000000001E-3"/>
    <n v="0"/>
    <n v="0"/>
    <n v="0"/>
    <n v="0"/>
    <n v="1.0853514E-2"/>
    <n v="1.3099159999999999E-3"/>
    <n v="3.9071360000000003E-3"/>
    <n v="0"/>
    <n v="0"/>
    <n v="1.6070566000000001E-2"/>
    <n v="243624.71090000001"/>
  </r>
  <r>
    <n v="6099"/>
    <x v="39"/>
    <x v="39"/>
    <b v="0"/>
    <n v="2.490672708"/>
    <x v="4"/>
    <x v="0"/>
    <x v="1"/>
    <x v="2"/>
    <x v="0"/>
    <x v="0"/>
    <n v="24.1509058"/>
    <x v="4"/>
    <n v="8.8531199999999997E-4"/>
    <n v="1.024893E-3"/>
    <n v="0"/>
    <n v="0"/>
    <n v="0"/>
    <n v="5.0520920000000002E-3"/>
    <n v="6.1604900000000002E-4"/>
    <n v="1.859077E-3"/>
    <n v="0"/>
    <n v="0"/>
    <n v="1.9141989999999999E-3"/>
    <n v="0"/>
    <n v="0"/>
    <n v="0"/>
    <n v="0"/>
    <n v="6.9662910000000003E-3"/>
    <n v="6.1604900000000002E-4"/>
    <n v="1.859077E-3"/>
    <n v="0"/>
    <n v="0"/>
    <n v="9.4413689999999998E-3"/>
    <n v="114570.9445"/>
  </r>
  <r>
    <n v="6101"/>
    <x v="39"/>
    <x v="39"/>
    <b v="0"/>
    <n v="0.60833183300000004"/>
    <x v="4"/>
    <x v="0"/>
    <x v="9"/>
    <x v="2"/>
    <x v="0"/>
    <x v="0"/>
    <n v="14.47989815"/>
    <x v="4"/>
    <n v="8.2271299999999998E-4"/>
    <n v="1.032692E-3"/>
    <n v="0"/>
    <n v="0"/>
    <n v="0"/>
    <n v="4.1053879999999997E-3"/>
    <n v="1.4007900000000001E-3"/>
    <n v="2.7117249999999999E-3"/>
    <n v="0"/>
    <n v="0"/>
    <n v="7.9893100000000001E-4"/>
    <n v="0"/>
    <n v="0"/>
    <n v="0"/>
    <n v="0"/>
    <n v="4.9043189999999999E-3"/>
    <n v="1.4007900000000001E-3"/>
    <n v="2.7117249999999999E-3"/>
    <n v="0"/>
    <n v="0"/>
    <n v="9.0168399999999999E-3"/>
    <n v="182499.55"/>
  </r>
  <r>
    <n v="6103"/>
    <x v="39"/>
    <x v="39"/>
    <b v="0"/>
    <n v="2.4894111959999998"/>
    <x v="4"/>
    <x v="0"/>
    <x v="2"/>
    <x v="2"/>
    <x v="0"/>
    <x v="0"/>
    <n v="20.065215590000001"/>
    <x v="4"/>
    <n v="1.0625109999999999E-3"/>
    <n v="1.2733449999999999E-3"/>
    <n v="0"/>
    <n v="0"/>
    <n v="0"/>
    <n v="6.3320429999999999E-3"/>
    <n v="8.0440299999999998E-4"/>
    <n v="2.611997E-3"/>
    <n v="0"/>
    <n v="0"/>
    <n v="1.670908E-3"/>
    <n v="0"/>
    <n v="0"/>
    <n v="0"/>
    <n v="0"/>
    <n v="8.0029509999999995E-3"/>
    <n v="8.0440299999999998E-4"/>
    <n v="2.611997E-3"/>
    <n v="0"/>
    <n v="0"/>
    <n v="1.1419375000000001E-2"/>
    <n v="166790.55009999999"/>
  </r>
  <r>
    <n v="6104"/>
    <x v="39"/>
    <x v="39"/>
    <b v="0"/>
    <n v="2.1820552790000001"/>
    <x v="4"/>
    <x v="0"/>
    <x v="5"/>
    <x v="2"/>
    <x v="0"/>
    <x v="0"/>
    <n v="13.13914815"/>
    <x v="4"/>
    <n v="5.7105199999999995E-4"/>
    <n v="8.1768599999999998E-4"/>
    <n v="0"/>
    <n v="0"/>
    <n v="0"/>
    <n v="3.7022859999999999E-3"/>
    <n v="5.2926999999999998E-4"/>
    <n v="2.02331E-3"/>
    <n v="0"/>
    <n v="0"/>
    <n v="1.0821800000000001E-3"/>
    <n v="0"/>
    <n v="0"/>
    <n v="0"/>
    <n v="0"/>
    <n v="4.7844669999999997E-3"/>
    <n v="5.2926999999999998E-4"/>
    <n v="2.02331E-3"/>
    <n v="0"/>
    <n v="0"/>
    <n v="7.3370459999999998E-3"/>
    <n v="163654.1459"/>
  </r>
  <r>
    <n v="9131"/>
    <x v="39"/>
    <x v="39"/>
    <b v="0"/>
    <n v="1.374182652"/>
    <x v="4"/>
    <x v="0"/>
    <x v="3"/>
    <x v="2"/>
    <x v="0"/>
    <x v="0"/>
    <n v="39.749042150000001"/>
    <x v="7"/>
    <n v="8.7686100000000005E-4"/>
    <n v="1.0693650000000001E-3"/>
    <n v="0"/>
    <n v="0"/>
    <n v="0"/>
    <n v="3.1024410000000001E-3"/>
    <n v="1.9530070000000001E-3"/>
    <n v="1.1065949999999999E-3"/>
    <n v="0"/>
    <n v="4.6791399999999999E-4"/>
    <n v="1.0199700000000001E-4"/>
    <n v="1.1915420000000001E-3"/>
    <n v="2.886516E-3"/>
    <n v="0"/>
    <n v="0"/>
    <n v="3.2044370000000001E-3"/>
    <n v="3.1445499999999999E-3"/>
    <n v="1.1065949999999999E-3"/>
    <n v="0"/>
    <n v="3.3544299999999998E-3"/>
    <n v="1.0810012000000001E-2"/>
    <n v="79702.593810000006"/>
  </r>
  <r>
    <n v="9133"/>
    <x v="39"/>
    <x v="39"/>
    <b v="0"/>
    <n v="0.98347234400000005"/>
    <x v="4"/>
    <x v="0"/>
    <x v="0"/>
    <x v="2"/>
    <x v="4"/>
    <x v="0"/>
    <n v="30.838412699999999"/>
    <x v="7"/>
    <n v="2.8100199999999998E-4"/>
    <n v="3.6073300000000002E-4"/>
    <n v="0"/>
    <n v="0"/>
    <n v="0"/>
    <n v="9.4388800000000004E-4"/>
    <n v="7.1723499999999999E-4"/>
    <n v="4.82137E-4"/>
    <n v="0"/>
    <n v="1.2460100000000001E-4"/>
    <n v="4.9614699999999995E-4"/>
    <n v="1.74415E-4"/>
    <n v="6.8356600000000003E-4"/>
    <n v="0"/>
    <n v="0"/>
    <n v="1.4400350000000001E-3"/>
    <n v="8.9165000000000002E-4"/>
    <n v="4.82137E-4"/>
    <n v="0"/>
    <n v="8.0816600000000003E-4"/>
    <n v="3.622007E-3"/>
    <n v="34421.532030000002"/>
  </r>
  <r>
    <n v="11585"/>
    <x v="39"/>
    <x v="39"/>
    <b v="0"/>
    <n v="1.4211164510000001"/>
    <x v="4"/>
    <x v="0"/>
    <x v="6"/>
    <x v="2"/>
    <x v="0"/>
    <x v="0"/>
    <n v="30.925617280000001"/>
    <x v="7"/>
    <n v="1.08416E-3"/>
    <n v="1.3554890000000001E-3"/>
    <n v="0"/>
    <n v="0"/>
    <n v="0"/>
    <n v="4.361963E-3"/>
    <n v="1.679671E-3"/>
    <n v="2.0348639999999999E-3"/>
    <n v="0"/>
    <n v="5.9027799999999996E-4"/>
    <n v="7.7116100000000003E-4"/>
    <n v="3.4654500000000002E-4"/>
    <n v="3.711921E-3"/>
    <n v="0"/>
    <n v="0"/>
    <n v="5.1331240000000002E-3"/>
    <n v="2.026216E-3"/>
    <n v="2.0348639999999999E-3"/>
    <n v="0"/>
    <n v="4.3021989999999996E-3"/>
    <n v="1.3496388999999999E-2"/>
    <n v="127900.4806"/>
  </r>
  <r>
    <n v="26621"/>
    <x v="39"/>
    <x v="39"/>
    <b v="0"/>
    <n v="4.2096490000000002E-3"/>
    <x v="4"/>
    <x v="0"/>
    <x v="14"/>
    <x v="2"/>
    <x v="0"/>
    <x v="0"/>
    <n v="11.69912847"/>
    <x v="4"/>
    <n v="1.0934700000000001E-5"/>
    <n v="1.60205E-5"/>
    <n v="0"/>
    <n v="0"/>
    <n v="0"/>
    <n v="8.0888499999999996E-5"/>
    <n v="1.11167E-5"/>
    <n v="4.2431100000000001E-5"/>
    <n v="0"/>
    <n v="0"/>
    <n v="0"/>
    <n v="0"/>
    <n v="0"/>
    <n v="0"/>
    <n v="0"/>
    <n v="8.0888499999999996E-5"/>
    <n v="1.11167E-5"/>
    <n v="4.2431100000000001E-5"/>
    <n v="0"/>
    <n v="0"/>
    <n v="1.3443600000000001E-4"/>
    <n v="3367.7194089999998"/>
  </r>
  <r>
    <n v="44082"/>
    <x v="39"/>
    <x v="39"/>
    <b v="0"/>
    <n v="2.3207233000000001E-2"/>
    <x v="4"/>
    <x v="0"/>
    <x v="15"/>
    <x v="2"/>
    <x v="0"/>
    <x v="0"/>
    <n v="25.355550000000001"/>
    <x v="7"/>
    <n v="8.9560400000000004E-5"/>
    <n v="1.19288E-4"/>
    <n v="0"/>
    <n v="0"/>
    <n v="0"/>
    <n v="5.1506499999999999E-4"/>
    <n v="9.2862500000000001E-5"/>
    <n v="1.7079199999999999E-4"/>
    <n v="0"/>
    <n v="2.18588E-4"/>
    <n v="0"/>
    <n v="6.5990800000000004E-6"/>
    <n v="0"/>
    <n v="0"/>
    <n v="0"/>
    <n v="5.1506499999999999E-4"/>
    <n v="9.9461600000000003E-5"/>
    <n v="1.7079199999999999E-4"/>
    <n v="0"/>
    <n v="2.18588E-4"/>
    <n v="1.0039070000000001E-3"/>
    <n v="11603.61634"/>
  </r>
  <r>
    <n v="496"/>
    <x v="0"/>
    <x v="0"/>
    <b v="1"/>
    <n v="81.383450730000007"/>
    <x v="5"/>
    <x v="0"/>
    <x v="13"/>
    <x v="2"/>
    <x v="0"/>
    <x v="0"/>
    <n v="40.261111110000002"/>
    <x v="4"/>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0"/>
    <x v="0"/>
    <b v="1"/>
    <n v="38.800378299999998"/>
    <x v="5"/>
    <x v="0"/>
    <x v="12"/>
    <x v="2"/>
    <x v="0"/>
    <x v="0"/>
    <n v="21.819444440000002"/>
    <x v="4"/>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0"/>
    <x v="0"/>
    <b v="1"/>
    <n v="11.490758400000001"/>
    <x v="5"/>
    <x v="0"/>
    <x v="8"/>
    <x v="2"/>
    <x v="0"/>
    <x v="0"/>
    <n v="14.25757576"/>
    <x v="4"/>
    <n v="2.8499999999999999E-4"/>
    <n v="3.3740899999999999E-4"/>
    <n v="0"/>
    <n v="0"/>
    <n v="0"/>
    <n v="1.4085510000000001E-3"/>
    <n v="5.3181400000000003E-4"/>
    <n v="4.8596300000000001E-4"/>
    <n v="0"/>
    <n v="9.4752899999999999E-5"/>
    <n v="5.5400000000000002E-4"/>
    <n v="0"/>
    <n v="0"/>
    <n v="0"/>
    <n v="0"/>
    <n v="1.962147E-3"/>
    <n v="5.3181400000000003E-4"/>
    <n v="4.8596300000000001E-4"/>
    <n v="0"/>
    <n v="9.4752899999999999E-5"/>
    <n v="3.0745680000000002E-3"/>
    <n v="63199.171219999997"/>
  </r>
  <r>
    <n v="1234"/>
    <x v="0"/>
    <x v="0"/>
    <b v="1"/>
    <n v="4.8608500059999997"/>
    <x v="5"/>
    <x v="0"/>
    <x v="10"/>
    <x v="2"/>
    <x v="3"/>
    <x v="0"/>
    <n v="17.464722219999999"/>
    <x v="4"/>
    <n v="2.9300000000000002E-4"/>
    <n v="3.4519200000000002E-4"/>
    <n v="0"/>
    <n v="0"/>
    <n v="0"/>
    <n v="1.442928E-3"/>
    <n v="6.6633899999999995E-4"/>
    <n v="7.23791E-4"/>
    <n v="0"/>
    <n v="6.3600000000000001E-5"/>
    <n v="0"/>
    <n v="0"/>
    <n v="0"/>
    <n v="0"/>
    <n v="0"/>
    <n v="1.442928E-3"/>
    <n v="6.6633899999999995E-4"/>
    <n v="7.23791E-4"/>
    <n v="0"/>
    <n v="6.3600000000000001E-5"/>
    <n v="2.8966830000000002E-3"/>
    <n v="48608.500059999998"/>
  </r>
  <r>
    <n v="6139"/>
    <x v="0"/>
    <x v="0"/>
    <b v="1"/>
    <n v="3.0392805269999998"/>
    <x v="5"/>
    <x v="0"/>
    <x v="7"/>
    <x v="2"/>
    <x v="2"/>
    <x v="0"/>
    <n v="16.014682539999999"/>
    <x v="4"/>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0"/>
    <x v="0"/>
    <b v="1"/>
    <n v="0.35770594100000003"/>
    <x v="5"/>
    <x v="0"/>
    <x v="4"/>
    <x v="2"/>
    <x v="1"/>
    <x v="0"/>
    <n v="15.13015556"/>
    <x v="4"/>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0"/>
    <x v="0"/>
    <b v="1"/>
    <n v="0.417575751"/>
    <x v="5"/>
    <x v="0"/>
    <x v="2"/>
    <x v="2"/>
    <x v="0"/>
    <x v="0"/>
    <n v="10.23988391"/>
    <x v="4"/>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0"/>
    <x v="0"/>
    <b v="1"/>
    <n v="0.23031316600000001"/>
    <x v="5"/>
    <x v="0"/>
    <x v="6"/>
    <x v="2"/>
    <x v="0"/>
    <x v="0"/>
    <n v="18.855061729999999"/>
    <x v="4"/>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0"/>
    <x v="0"/>
    <b v="1"/>
    <n v="0.67838500800000001"/>
    <x v="5"/>
    <x v="0"/>
    <x v="1"/>
    <x v="2"/>
    <x v="0"/>
    <x v="0"/>
    <n v="20.278140100000002"/>
    <x v="4"/>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0"/>
    <x v="0"/>
    <b v="1"/>
    <n v="0.533936564"/>
    <x v="5"/>
    <x v="0"/>
    <x v="3"/>
    <x v="2"/>
    <x v="1"/>
    <x v="0"/>
    <n v="11.93529693"/>
    <x v="4"/>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0"/>
    <x v="0"/>
    <b v="1"/>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0"/>
    <x v="0"/>
    <b v="1"/>
    <n v="0.318936518"/>
    <x v="5"/>
    <x v="0"/>
    <x v="0"/>
    <x v="2"/>
    <x v="0"/>
    <x v="0"/>
    <n v="18.227936509999999"/>
    <x v="4"/>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0"/>
    <x v="0"/>
    <b v="1"/>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0"/>
    <x v="0"/>
    <b v="1"/>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0"/>
    <x v="0"/>
    <b v="1"/>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0"/>
    <x v="0"/>
    <b v="1"/>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3821"/>
    <x v="0"/>
    <x v="0"/>
    <b v="1"/>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96"/>
    <x v="1"/>
    <x v="1"/>
    <b v="1"/>
    <n v="81.383450730000007"/>
    <x v="5"/>
    <x v="0"/>
    <x v="13"/>
    <x v="2"/>
    <x v="0"/>
    <x v="0"/>
    <n v="36.558333330000004"/>
    <x v="4"/>
    <n v="9.7684500000000006E-4"/>
    <n v="1.0701790000000001E-3"/>
    <n v="0"/>
    <n v="0"/>
    <n v="0"/>
    <n v="4.4237859999999999E-3"/>
    <n v="1.562017E-3"/>
    <n v="1.500307E-3"/>
    <n v="0"/>
    <n v="0"/>
    <n v="2.1443980000000001E-3"/>
    <n v="0"/>
    <n v="5.2298600000000002E-4"/>
    <n v="0"/>
    <n v="0"/>
    <n v="6.5681840000000003E-3"/>
    <n v="1.562017E-3"/>
    <n v="1.500307E-3"/>
    <n v="0"/>
    <n v="5.2298600000000002E-4"/>
    <n v="1.0151952000000001E-2"/>
    <n v="81383.450729999997"/>
  </r>
  <r>
    <n v="497"/>
    <x v="1"/>
    <x v="1"/>
    <b v="1"/>
    <n v="38.800378299999998"/>
    <x v="5"/>
    <x v="0"/>
    <x v="12"/>
    <x v="2"/>
    <x v="0"/>
    <x v="0"/>
    <n v="20.472222219999999"/>
    <x v="4"/>
    <n v="5.5283399999999999E-4"/>
    <n v="6.2521899999999999E-4"/>
    <n v="0"/>
    <n v="0"/>
    <n v="0"/>
    <n v="2.5228099999999999E-3"/>
    <n v="1.1190830000000001E-3"/>
    <n v="1.208448E-3"/>
    <n v="0"/>
    <n v="1.7394900000000001E-4"/>
    <n v="3.96442E-4"/>
    <n v="0"/>
    <n v="0"/>
    <n v="0"/>
    <n v="0"/>
    <n v="2.9192519999999998E-3"/>
    <n v="1.1190830000000001E-3"/>
    <n v="1.208448E-3"/>
    <n v="0"/>
    <n v="1.7394900000000001E-4"/>
    <n v="5.4207329999999996E-3"/>
    <n v="77600.756599999993"/>
  </r>
  <r>
    <n v="499"/>
    <x v="1"/>
    <x v="1"/>
    <b v="1"/>
    <n v="11.490758400000001"/>
    <x v="5"/>
    <x v="0"/>
    <x v="8"/>
    <x v="2"/>
    <x v="0"/>
    <x v="0"/>
    <n v="12.092929290000001"/>
    <x v="4"/>
    <n v="2.4686100000000002E-4"/>
    <n v="2.9871900000000002E-4"/>
    <n v="0"/>
    <n v="0"/>
    <n v="0"/>
    <n v="1.2653320000000001E-3"/>
    <n v="5.3181400000000003E-4"/>
    <n v="4.8596300000000001E-4"/>
    <n v="0"/>
    <n v="9.4752899999999999E-5"/>
    <n v="2.3012999999999999E-4"/>
    <n v="0"/>
    <n v="0"/>
    <n v="0"/>
    <n v="0"/>
    <n v="1.4954619999999999E-3"/>
    <n v="5.3181400000000003E-4"/>
    <n v="4.8596300000000001E-4"/>
    <n v="0"/>
    <n v="9.4752899999999999E-5"/>
    <n v="2.6077740000000002E-3"/>
    <n v="63199.171219999997"/>
  </r>
  <r>
    <n v="1234"/>
    <x v="1"/>
    <x v="1"/>
    <b v="1"/>
    <n v="4.8608500059999997"/>
    <x v="5"/>
    <x v="0"/>
    <x v="10"/>
    <x v="2"/>
    <x v="3"/>
    <x v="0"/>
    <n v="17.05833333"/>
    <x v="4"/>
    <n v="2.8480399999999999E-4"/>
    <n v="3.37158E-4"/>
    <n v="0"/>
    <n v="0"/>
    <n v="0"/>
    <n v="1.3755709999999999E-3"/>
    <n v="6.6633899999999995E-4"/>
    <n v="7.23791E-4"/>
    <n v="0"/>
    <n v="6.3579300000000003E-5"/>
    <n v="0"/>
    <n v="0"/>
    <n v="0"/>
    <n v="0"/>
    <n v="0"/>
    <n v="1.3755709999999999E-3"/>
    <n v="6.6633899999999995E-4"/>
    <n v="7.23791E-4"/>
    <n v="0"/>
    <n v="6.3579300000000003E-5"/>
    <n v="2.82928E-3"/>
    <n v="48608.500059999998"/>
  </r>
  <r>
    <n v="6139"/>
    <x v="1"/>
    <x v="1"/>
    <b v="1"/>
    <n v="3.0392805269999998"/>
    <x v="5"/>
    <x v="0"/>
    <x v="7"/>
    <x v="2"/>
    <x v="2"/>
    <x v="0"/>
    <n v="15.73359788"/>
    <x v="4"/>
    <n v="3.3965299999999998E-4"/>
    <n v="3.8231799999999998E-4"/>
    <n v="0"/>
    <n v="0"/>
    <n v="0"/>
    <n v="1.7567259999999999E-3"/>
    <n v="5.4470799999999998E-4"/>
    <n v="6.2830600000000003E-4"/>
    <n v="0"/>
    <n v="0"/>
    <n v="4.1052599999999998E-4"/>
    <n v="0"/>
    <n v="8.619E-5"/>
    <n v="0"/>
    <n v="0"/>
    <n v="2.1672520000000002E-3"/>
    <n v="5.4470799999999998E-4"/>
    <n v="6.2830600000000003E-4"/>
    <n v="0"/>
    <n v="8.619E-5"/>
    <n v="3.426456E-3"/>
    <n v="63824.891060000002"/>
  </r>
  <r>
    <n v="19460"/>
    <x v="1"/>
    <x v="1"/>
    <b v="1"/>
    <n v="0.35770594100000003"/>
    <x v="5"/>
    <x v="0"/>
    <x v="4"/>
    <x v="2"/>
    <x v="1"/>
    <x v="0"/>
    <n v="14.99591111"/>
    <x v="4"/>
    <n v="2.2048099999999999E-4"/>
    <n v="2.6786900000000001E-4"/>
    <n v="0"/>
    <n v="0"/>
    <n v="0"/>
    <n v="1.427544E-3"/>
    <n v="4.67804E-4"/>
    <n v="3.0133900000000002E-4"/>
    <n v="0"/>
    <n v="0"/>
    <n v="4.7462200000000001E-5"/>
    <n v="0"/>
    <n v="4.3749699999999999E-5"/>
    <n v="0"/>
    <n v="0"/>
    <n v="1.4750060000000001E-3"/>
    <n v="4.67804E-4"/>
    <n v="3.0133900000000002E-4"/>
    <n v="0"/>
    <n v="4.3749699999999999E-5"/>
    <n v="2.2878949999999999E-3"/>
    <n v="44713.242619999997"/>
  </r>
  <r>
    <n v="19461"/>
    <x v="1"/>
    <x v="1"/>
    <b v="1"/>
    <n v="0.417575751"/>
    <x v="5"/>
    <x v="0"/>
    <x v="2"/>
    <x v="2"/>
    <x v="0"/>
    <x v="0"/>
    <n v="10.090132669999999"/>
    <x v="4"/>
    <n v="8.0138700000000006E-5"/>
    <n v="1.14263E-4"/>
    <n v="0"/>
    <n v="0"/>
    <n v="0"/>
    <n v="5.4821399999999999E-4"/>
    <n v="1.8787099999999999E-4"/>
    <n v="1.91881E-4"/>
    <n v="0"/>
    <n v="2.5247200000000001E-5"/>
    <n v="1.00252E-5"/>
    <n v="0"/>
    <n v="0"/>
    <n v="0"/>
    <n v="0"/>
    <n v="5.5823999999999999E-4"/>
    <n v="1.8787099999999999E-4"/>
    <n v="1.91881E-4"/>
    <n v="0"/>
    <n v="2.5247200000000001E-5"/>
    <n v="9.6323899999999996E-4"/>
    <n v="27977.57532"/>
  </r>
  <r>
    <n v="19462"/>
    <x v="1"/>
    <x v="1"/>
    <b v="1"/>
    <n v="0.23031316600000001"/>
    <x v="5"/>
    <x v="0"/>
    <x v="6"/>
    <x v="2"/>
    <x v="0"/>
    <x v="0"/>
    <n v="18.742067899999999"/>
    <x v="4"/>
    <n v="1.33206E-4"/>
    <n v="1.5630599999999999E-4"/>
    <n v="0"/>
    <n v="0"/>
    <n v="0"/>
    <n v="7.6345299999999998E-4"/>
    <n v="2.6984900000000001E-4"/>
    <n v="2.6056099999999997E-4"/>
    <n v="0"/>
    <n v="0"/>
    <n v="8.1947899999999992E-6"/>
    <n v="0"/>
    <n v="2.3521300000000001E-5"/>
    <n v="0"/>
    <n v="0"/>
    <n v="7.71648E-4"/>
    <n v="2.6984900000000001E-4"/>
    <n v="2.6056099999999997E-4"/>
    <n v="0"/>
    <n v="2.3521300000000001E-5"/>
    <n v="1.32558E-3"/>
    <n v="20728.18492"/>
  </r>
  <r>
    <n v="19464"/>
    <x v="1"/>
    <x v="1"/>
    <b v="1"/>
    <n v="0.67838500800000001"/>
    <x v="5"/>
    <x v="0"/>
    <x v="1"/>
    <x v="2"/>
    <x v="0"/>
    <x v="0"/>
    <n v="20.208635269999998"/>
    <x v="4"/>
    <n v="2.1883699999999999E-4"/>
    <n v="2.51952E-4"/>
    <n v="0"/>
    <n v="0"/>
    <n v="0"/>
    <n v="1.3074199999999999E-3"/>
    <n v="5.0693600000000004E-4"/>
    <n v="2.5201200000000003E-4"/>
    <n v="0"/>
    <n v="0"/>
    <n v="3.4226100000000001E-5"/>
    <n v="0"/>
    <n v="5.1187999999999998E-5"/>
    <n v="0"/>
    <n v="0"/>
    <n v="1.3416459999999999E-3"/>
    <n v="5.0693600000000004E-4"/>
    <n v="2.5201200000000003E-4"/>
    <n v="0"/>
    <n v="5.1187999999999998E-5"/>
    <n v="2.1517810000000002E-3"/>
    <n v="31205.71038"/>
  </r>
  <r>
    <n v="19465"/>
    <x v="1"/>
    <x v="1"/>
    <b v="1"/>
    <n v="0.533936564"/>
    <x v="5"/>
    <x v="0"/>
    <x v="3"/>
    <x v="2"/>
    <x v="1"/>
    <x v="0"/>
    <n v="11.689176249999999"/>
    <x v="4"/>
    <n v="1.01248E-4"/>
    <n v="1.3041600000000001E-4"/>
    <n v="0"/>
    <n v="0"/>
    <n v="0"/>
    <n v="4.8206600000000002E-4"/>
    <n v="2.9889800000000002E-4"/>
    <n v="1.33755E-4"/>
    <n v="0"/>
    <n v="0"/>
    <n v="2.8377099999999999E-4"/>
    <n v="0"/>
    <n v="3.6690399999999997E-5"/>
    <n v="0"/>
    <n v="0"/>
    <n v="7.6583700000000001E-4"/>
    <n v="2.9889800000000002E-4"/>
    <n v="1.33755E-4"/>
    <n v="0"/>
    <n v="3.6690399999999997E-5"/>
    <n v="1.235175E-3"/>
    <n v="30968.32072"/>
  </r>
  <r>
    <n v="22258"/>
    <x v="1"/>
    <x v="1"/>
    <b v="1"/>
    <n v="0.39859335800000001"/>
    <x v="5"/>
    <x v="0"/>
    <x v="5"/>
    <x v="1"/>
    <x v="4"/>
    <x v="0"/>
    <n v="8.2435555560000005"/>
    <x v="1"/>
    <n v="7.2725599999999994E-5"/>
    <n v="8.9490899999999994E-5"/>
    <n v="0"/>
    <n v="0"/>
    <n v="0"/>
    <n v="2.7237000000000002E-4"/>
    <n v="2.0172300000000001E-4"/>
    <n v="1.6212600000000001E-4"/>
    <n v="0"/>
    <n v="0"/>
    <n v="1.6483099999999999E-4"/>
    <n v="0"/>
    <n v="3.9830799999999998E-5"/>
    <n v="0"/>
    <n v="0"/>
    <n v="4.3720199999999998E-4"/>
    <n v="2.0172300000000001E-4"/>
    <n v="1.6212600000000001E-4"/>
    <n v="0"/>
    <n v="3.9830799999999998E-5"/>
    <n v="8.4087799999999998E-4"/>
    <n v="29894.50186"/>
  </r>
  <r>
    <n v="24953"/>
    <x v="1"/>
    <x v="1"/>
    <b v="1"/>
    <n v="0.318936518"/>
    <x v="5"/>
    <x v="0"/>
    <x v="0"/>
    <x v="2"/>
    <x v="0"/>
    <x v="0"/>
    <n v="17.24579365"/>
    <x v="4"/>
    <n v="6.5331400000000003E-5"/>
    <n v="7.5597699999999996E-5"/>
    <n v="0"/>
    <n v="0"/>
    <n v="0"/>
    <n v="3.3223600000000002E-4"/>
    <n v="1.88102E-4"/>
    <n v="7.0978500000000005E-5"/>
    <n v="0"/>
    <n v="1.4352899999999999E-5"/>
    <n v="5.1202500000000003E-5"/>
    <n v="0"/>
    <n v="0"/>
    <n v="0"/>
    <n v="0"/>
    <n v="3.83438E-4"/>
    <n v="1.88102E-4"/>
    <n v="7.0978500000000005E-5"/>
    <n v="0"/>
    <n v="1.4352899999999999E-5"/>
    <n v="6.5687500000000002E-4"/>
    <n v="11162.778130000001"/>
  </r>
  <r>
    <n v="39679"/>
    <x v="1"/>
    <x v="1"/>
    <b v="1"/>
    <n v="0.159007961"/>
    <x v="5"/>
    <x v="0"/>
    <x v="9"/>
    <x v="0"/>
    <x v="0"/>
    <x v="0"/>
    <n v="10.426833329999999"/>
    <x v="3"/>
    <n v="1.78884E-4"/>
    <n v="2.02246E-4"/>
    <n v="0"/>
    <n v="0"/>
    <n v="0"/>
    <n v="8.3631299999999999E-4"/>
    <n v="5.5534099999999999E-4"/>
    <n v="2.8857900000000002E-4"/>
    <n v="0"/>
    <n v="1.6914200000000001E-5"/>
    <n v="0"/>
    <n v="0"/>
    <n v="0"/>
    <n v="0"/>
    <n v="0"/>
    <n v="8.3631299999999999E-4"/>
    <n v="5.5534099999999999E-4"/>
    <n v="2.8857900000000002E-4"/>
    <n v="0"/>
    <n v="1.6914200000000001E-5"/>
    <n v="1.6971480000000001E-3"/>
    <n v="47702.388339999998"/>
  </r>
  <r>
    <n v="39683"/>
    <x v="1"/>
    <x v="1"/>
    <b v="1"/>
    <n v="8.8126999999999997E-2"/>
    <x v="5"/>
    <x v="0"/>
    <x v="15"/>
    <x v="0"/>
    <x v="3"/>
    <x v="0"/>
    <n v="15.31642222"/>
    <x v="3"/>
    <n v="2.38617E-4"/>
    <n v="2.7442500000000002E-4"/>
    <n v="0"/>
    <n v="0"/>
    <n v="0"/>
    <n v="1.2414769999999999E-3"/>
    <n v="5.8733699999999995E-4"/>
    <n v="4.6006600000000002E-4"/>
    <n v="0"/>
    <n v="1.39567E-5"/>
    <n v="0"/>
    <n v="0"/>
    <n v="0"/>
    <n v="0"/>
    <n v="0"/>
    <n v="1.2414769999999999E-3"/>
    <n v="5.8733699999999995E-4"/>
    <n v="4.6006600000000002E-4"/>
    <n v="0"/>
    <n v="1.39567E-5"/>
    <n v="2.3028380000000002E-3"/>
    <n v="44063.499819999997"/>
  </r>
  <r>
    <n v="43823"/>
    <x v="1"/>
    <x v="1"/>
    <b v="1"/>
    <n v="7.4164390999999996E-2"/>
    <x v="5"/>
    <x v="0"/>
    <x v="14"/>
    <x v="0"/>
    <x v="4"/>
    <x v="0"/>
    <n v="17.320072920000001"/>
    <x v="0"/>
    <n v="3.2519100000000001E-4"/>
    <n v="3.7585899999999998E-4"/>
    <n v="0"/>
    <n v="0"/>
    <n v="0"/>
    <n v="1.738154E-3"/>
    <n v="6.4491099999999997E-4"/>
    <n v="3.21248E-4"/>
    <n v="0"/>
    <n v="0"/>
    <n v="7.8026400000000002E-4"/>
    <n v="0"/>
    <n v="2.1827800000000001E-5"/>
    <n v="0"/>
    <n v="0"/>
    <n v="2.5184180000000001E-3"/>
    <n v="6.4491099999999997E-4"/>
    <n v="3.21248E-4"/>
    <n v="0"/>
    <n v="2.1827800000000001E-5"/>
    <n v="3.5064060000000001E-3"/>
    <n v="59331.512739999998"/>
  </r>
  <r>
    <n v="51181"/>
    <x v="1"/>
    <x v="1"/>
    <b v="1"/>
    <n v="0.42843368100000001"/>
    <x v="5"/>
    <x v="0"/>
    <x v="11"/>
    <x v="0"/>
    <x v="0"/>
    <x v="0"/>
    <n v="12.24436508"/>
    <x v="0"/>
    <n v="2.8392599999999999E-4"/>
    <n v="3.2468699999999999E-4"/>
    <n v="0"/>
    <n v="0"/>
    <n v="0"/>
    <n v="7.4200399999999999E-4"/>
    <n v="6.46986E-4"/>
    <n v="7.84821E-4"/>
    <n v="0"/>
    <n v="3.0317699999999999E-5"/>
    <n v="9.2832799999999997E-4"/>
    <n v="0"/>
    <n v="0"/>
    <n v="0"/>
    <n v="0"/>
    <n v="1.6703320000000001E-3"/>
    <n v="6.46986E-4"/>
    <n v="7.84821E-4"/>
    <n v="0"/>
    <n v="3.0317699999999999E-5"/>
    <n v="3.132456E-3"/>
    <n v="74975.894100000005"/>
  </r>
  <r>
    <n v="496"/>
    <x v="2"/>
    <x v="2"/>
    <b v="1"/>
    <n v="81.383450730000007"/>
    <x v="5"/>
    <x v="0"/>
    <x v="13"/>
    <x v="2"/>
    <x v="0"/>
    <x v="0"/>
    <n v="38.738888889999998"/>
    <x v="4"/>
    <n v="1.0189610000000001E-3"/>
    <n v="1.11524E-3"/>
    <n v="0"/>
    <n v="0"/>
    <n v="0"/>
    <n v="4.5117209999999998E-3"/>
    <n v="1.562017E-3"/>
    <n v="1.500307E-3"/>
    <n v="0"/>
    <n v="0"/>
    <n v="2.6604419999999998E-3"/>
    <n v="0"/>
    <n v="5.2298600000000002E-4"/>
    <n v="0"/>
    <n v="0"/>
    <n v="7.172164E-3"/>
    <n v="1.562017E-3"/>
    <n v="1.500307E-3"/>
    <n v="0"/>
    <n v="5.2298600000000002E-4"/>
    <n v="1.0757474E-2"/>
    <n v="81383.450729999997"/>
  </r>
  <r>
    <n v="497"/>
    <x v="2"/>
    <x v="2"/>
    <b v="1"/>
    <n v="38.800378299999998"/>
    <x v="5"/>
    <x v="0"/>
    <x v="12"/>
    <x v="2"/>
    <x v="0"/>
    <x v="0"/>
    <n v="21.329166669999999"/>
    <x v="4"/>
    <n v="5.7390800000000004E-4"/>
    <n v="6.4309800000000004E-4"/>
    <n v="0"/>
    <n v="0"/>
    <n v="0"/>
    <n v="2.5742959999999998E-3"/>
    <n v="1.1190830000000001E-3"/>
    <n v="1.208448E-3"/>
    <n v="0"/>
    <n v="1.7394900000000001E-4"/>
    <n v="5.7186200000000002E-4"/>
    <n v="0"/>
    <n v="0"/>
    <n v="0"/>
    <n v="0"/>
    <n v="3.146158E-3"/>
    <n v="1.1190830000000001E-3"/>
    <n v="1.208448E-3"/>
    <n v="0"/>
    <n v="1.7394900000000001E-4"/>
    <n v="5.6476390000000003E-3"/>
    <n v="77600.756599999993"/>
  </r>
  <r>
    <n v="499"/>
    <x v="2"/>
    <x v="2"/>
    <b v="1"/>
    <n v="11.490758400000001"/>
    <x v="5"/>
    <x v="0"/>
    <x v="8"/>
    <x v="2"/>
    <x v="0"/>
    <x v="0"/>
    <n v="13.920707070000001"/>
    <x v="4"/>
    <n v="2.8018500000000002E-4"/>
    <n v="3.3154099999999998E-4"/>
    <n v="0"/>
    <n v="0"/>
    <n v="0"/>
    <n v="1.389274E-3"/>
    <n v="5.3181400000000003E-4"/>
    <n v="4.8596300000000001E-4"/>
    <n v="0"/>
    <n v="9.4752899999999999E-5"/>
    <n v="5.0023000000000005E-4"/>
    <n v="0"/>
    <n v="0"/>
    <n v="0"/>
    <n v="0"/>
    <n v="1.8895030000000001E-3"/>
    <n v="5.3181400000000003E-4"/>
    <n v="4.8596300000000001E-4"/>
    <n v="0"/>
    <n v="9.4752899999999999E-5"/>
    <n v="3.001924E-3"/>
    <n v="63199.171219999997"/>
  </r>
  <r>
    <n v="1234"/>
    <x v="2"/>
    <x v="2"/>
    <b v="1"/>
    <n v="4.8608500059999997"/>
    <x v="5"/>
    <x v="0"/>
    <x v="10"/>
    <x v="2"/>
    <x v="3"/>
    <x v="0"/>
    <n v="16.832777780000001"/>
    <x v="4"/>
    <n v="2.8079400000000001E-4"/>
    <n v="3.3270199999999999E-4"/>
    <n v="0"/>
    <n v="0"/>
    <n v="0"/>
    <n v="1.3381599999999999E-3"/>
    <n v="6.6633899999999995E-4"/>
    <n v="7.23791E-4"/>
    <n v="0"/>
    <n v="6.3579300000000003E-5"/>
    <n v="0"/>
    <n v="0"/>
    <n v="0"/>
    <n v="0"/>
    <n v="0"/>
    <n v="1.3381599999999999E-3"/>
    <n v="6.6633899999999995E-4"/>
    <n v="7.23791E-4"/>
    <n v="0"/>
    <n v="6.3579300000000003E-5"/>
    <n v="2.7918690000000002E-3"/>
    <n v="48608.500059999998"/>
  </r>
  <r>
    <n v="6139"/>
    <x v="2"/>
    <x v="2"/>
    <b v="1"/>
    <n v="3.0392805269999998"/>
    <x v="5"/>
    <x v="0"/>
    <x v="7"/>
    <x v="2"/>
    <x v="2"/>
    <x v="0"/>
    <n v="15.316402119999999"/>
    <x v="4"/>
    <n v="3.3379500000000001E-4"/>
    <n v="3.7461200000000002E-4"/>
    <n v="0"/>
    <n v="0"/>
    <n v="0"/>
    <n v="1.7255E-3"/>
    <n v="5.4470799999999998E-4"/>
    <n v="6.2830600000000003E-4"/>
    <n v="0"/>
    <n v="0"/>
    <n v="3.5089600000000001E-4"/>
    <n v="0"/>
    <n v="8.619E-5"/>
    <n v="0"/>
    <n v="0"/>
    <n v="2.0763959999999999E-3"/>
    <n v="5.4470799999999998E-4"/>
    <n v="6.2830600000000003E-4"/>
    <n v="0"/>
    <n v="8.619E-5"/>
    <n v="3.3355989999999999E-3"/>
    <n v="63824.891060000002"/>
  </r>
  <r>
    <n v="19460"/>
    <x v="2"/>
    <x v="2"/>
    <b v="1"/>
    <n v="0.35770594100000003"/>
    <x v="5"/>
    <x v="0"/>
    <x v="4"/>
    <x v="2"/>
    <x v="1"/>
    <x v="0"/>
    <n v="15.045"/>
    <x v="4"/>
    <n v="2.21108E-4"/>
    <n v="2.6847699999999998E-4"/>
    <n v="0"/>
    <n v="0"/>
    <n v="0"/>
    <n v="1.429605E-3"/>
    <n v="4.67804E-4"/>
    <n v="3.0133900000000002E-4"/>
    <n v="0"/>
    <n v="0"/>
    <n v="5.2890199999999997E-5"/>
    <n v="0"/>
    <n v="4.3749699999999999E-5"/>
    <n v="0"/>
    <n v="0"/>
    <n v="1.482496E-3"/>
    <n v="4.67804E-4"/>
    <n v="3.0133900000000002E-4"/>
    <n v="0"/>
    <n v="4.3749699999999999E-5"/>
    <n v="2.2953840000000001E-3"/>
    <n v="44713.242619999997"/>
  </r>
  <r>
    <n v="19461"/>
    <x v="2"/>
    <x v="2"/>
    <b v="1"/>
    <n v="0.417575751"/>
    <x v="5"/>
    <x v="0"/>
    <x v="2"/>
    <x v="2"/>
    <x v="0"/>
    <x v="0"/>
    <n v="10.12425373"/>
    <x v="4"/>
    <n v="8.0551199999999995E-5"/>
    <n v="1.14621E-4"/>
    <n v="0"/>
    <n v="0"/>
    <n v="0"/>
    <n v="5.5091000000000005E-4"/>
    <n v="1.8787099999999999E-4"/>
    <n v="1.91881E-4"/>
    <n v="0"/>
    <n v="2.5247200000000001E-5"/>
    <n v="1.0583300000000001E-5"/>
    <n v="0"/>
    <n v="0"/>
    <n v="0"/>
    <n v="0"/>
    <n v="5.6149300000000004E-4"/>
    <n v="1.8787099999999999E-4"/>
    <n v="1.91881E-4"/>
    <n v="0"/>
    <n v="2.5247200000000001E-5"/>
    <n v="9.6649599999999996E-4"/>
    <n v="27977.57532"/>
  </r>
  <r>
    <n v="19462"/>
    <x v="2"/>
    <x v="2"/>
    <b v="1"/>
    <n v="0.23031316600000001"/>
    <x v="5"/>
    <x v="0"/>
    <x v="6"/>
    <x v="2"/>
    <x v="0"/>
    <x v="0"/>
    <n v="18.752345680000001"/>
    <x v="4"/>
    <n v="1.3378000000000001E-4"/>
    <n v="1.56322E-4"/>
    <n v="0"/>
    <n v="0"/>
    <n v="0"/>
    <n v="7.6283099999999995E-4"/>
    <n v="2.6984900000000001E-4"/>
    <n v="2.6056099999999997E-4"/>
    <n v="0"/>
    <n v="0"/>
    <n v="9.5438500000000001E-6"/>
    <n v="0"/>
    <n v="2.3521300000000001E-5"/>
    <n v="0"/>
    <n v="0"/>
    <n v="7.7237499999999995E-4"/>
    <n v="2.6984900000000001E-4"/>
    <n v="2.6056099999999997E-4"/>
    <n v="0"/>
    <n v="2.3521300000000001E-5"/>
    <n v="1.3263070000000001E-3"/>
    <n v="20728.18492"/>
  </r>
  <r>
    <n v="19464"/>
    <x v="2"/>
    <x v="2"/>
    <b v="1"/>
    <n v="0.67838500800000001"/>
    <x v="5"/>
    <x v="0"/>
    <x v="1"/>
    <x v="2"/>
    <x v="0"/>
    <x v="0"/>
    <n v="20.259480679999999"/>
    <x v="4"/>
    <n v="2.1901900000000001E-4"/>
    <n v="2.5249300000000001E-4"/>
    <n v="0"/>
    <n v="0"/>
    <n v="0"/>
    <n v="1.3108600000000001E-3"/>
    <n v="5.0693600000000004E-4"/>
    <n v="2.5201200000000003E-4"/>
    <n v="0"/>
    <n v="0"/>
    <n v="3.6200099999999999E-5"/>
    <n v="0"/>
    <n v="5.1187999999999998E-5"/>
    <n v="0"/>
    <n v="0"/>
    <n v="1.34706E-3"/>
    <n v="5.0693600000000004E-4"/>
    <n v="2.5201200000000003E-4"/>
    <n v="0"/>
    <n v="5.1187999999999998E-5"/>
    <n v="2.1571950000000002E-3"/>
    <n v="31205.71038"/>
  </r>
  <r>
    <n v="19465"/>
    <x v="2"/>
    <x v="2"/>
    <b v="1"/>
    <n v="0.533936564"/>
    <x v="5"/>
    <x v="0"/>
    <x v="3"/>
    <x v="2"/>
    <x v="1"/>
    <x v="0"/>
    <n v="11.679789270000001"/>
    <x v="4"/>
    <n v="1.01242E-4"/>
    <n v="1.30273E-4"/>
    <n v="0"/>
    <n v="0"/>
    <n v="0"/>
    <n v="4.80598E-4"/>
    <n v="2.9889800000000002E-4"/>
    <n v="1.33755E-4"/>
    <n v="0"/>
    <n v="0"/>
    <n v="2.8425199999999997E-4"/>
    <n v="0"/>
    <n v="3.6690399999999997E-5"/>
    <n v="0"/>
    <n v="0"/>
    <n v="7.6484999999999997E-4"/>
    <n v="2.9889800000000002E-4"/>
    <n v="1.33755E-4"/>
    <n v="0"/>
    <n v="3.6690399999999997E-5"/>
    <n v="1.234183E-3"/>
    <n v="30968.32072"/>
  </r>
  <r>
    <n v="22258"/>
    <x v="2"/>
    <x v="2"/>
    <b v="1"/>
    <n v="0.39859335800000001"/>
    <x v="5"/>
    <x v="0"/>
    <x v="5"/>
    <x v="1"/>
    <x v="4"/>
    <x v="0"/>
    <n v="8.2585925929999995"/>
    <x v="1"/>
    <n v="7.4043100000000003E-5"/>
    <n v="8.9972100000000005E-5"/>
    <n v="0"/>
    <n v="0"/>
    <n v="0"/>
    <n v="2.7960499999999999E-4"/>
    <n v="2.0172300000000001E-4"/>
    <n v="1.6212600000000001E-4"/>
    <n v="0"/>
    <n v="0"/>
    <n v="1.5913799999999999E-4"/>
    <n v="0"/>
    <n v="3.9830799999999998E-5"/>
    <n v="0"/>
    <n v="0"/>
    <n v="4.3874300000000001E-4"/>
    <n v="2.0172300000000001E-4"/>
    <n v="1.6212600000000001E-4"/>
    <n v="0"/>
    <n v="3.9830799999999998E-5"/>
    <n v="8.4241199999999996E-4"/>
    <n v="29894.50186"/>
  </r>
  <r>
    <n v="24953"/>
    <x v="2"/>
    <x v="2"/>
    <b v="1"/>
    <n v="0.318936518"/>
    <x v="5"/>
    <x v="0"/>
    <x v="0"/>
    <x v="2"/>
    <x v="0"/>
    <x v="0"/>
    <n v="17.491746030000002"/>
    <x v="4"/>
    <n v="6.6359700000000001E-5"/>
    <n v="7.6268700000000004E-5"/>
    <n v="0"/>
    <n v="0"/>
    <n v="0"/>
    <n v="3.3309700000000003E-4"/>
    <n v="1.88102E-4"/>
    <n v="7.0978500000000005E-5"/>
    <n v="0"/>
    <n v="1.4352899999999999E-5"/>
    <n v="5.9712E-5"/>
    <n v="0"/>
    <n v="0"/>
    <n v="0"/>
    <n v="0"/>
    <n v="3.9280899999999999E-4"/>
    <n v="1.88102E-4"/>
    <n v="7.0978500000000005E-5"/>
    <n v="0"/>
    <n v="1.4352899999999999E-5"/>
    <n v="6.6624299999999996E-4"/>
    <n v="11162.778130000001"/>
  </r>
  <r>
    <n v="39679"/>
    <x v="2"/>
    <x v="2"/>
    <b v="1"/>
    <n v="0.159007961"/>
    <x v="5"/>
    <x v="0"/>
    <x v="9"/>
    <x v="0"/>
    <x v="0"/>
    <x v="0"/>
    <n v="10.10580556"/>
    <x v="3"/>
    <n v="1.7195099999999999E-4"/>
    <n v="1.9601899999999999E-4"/>
    <n v="0"/>
    <n v="0"/>
    <n v="0"/>
    <n v="7.8406199999999998E-4"/>
    <n v="5.5534099999999999E-4"/>
    <n v="2.8857900000000002E-4"/>
    <n v="0"/>
    <n v="1.6914200000000001E-5"/>
    <n v="0"/>
    <n v="0"/>
    <n v="0"/>
    <n v="0"/>
    <n v="0"/>
    <n v="7.8406199999999998E-4"/>
    <n v="5.5534099999999999E-4"/>
    <n v="2.8857900000000002E-4"/>
    <n v="0"/>
    <n v="1.6914200000000001E-5"/>
    <n v="1.644895E-3"/>
    <n v="47702.388339999998"/>
  </r>
  <r>
    <n v="39683"/>
    <x v="2"/>
    <x v="2"/>
    <b v="1"/>
    <n v="8.8126999999999997E-2"/>
    <x v="5"/>
    <x v="0"/>
    <x v="15"/>
    <x v="0"/>
    <x v="3"/>
    <x v="0"/>
    <n v="15.138977779999999"/>
    <x v="3"/>
    <n v="2.36648E-4"/>
    <n v="2.7124499999999998E-4"/>
    <n v="0"/>
    <n v="0"/>
    <n v="0"/>
    <n v="1.214798E-3"/>
    <n v="5.8733699999999995E-4"/>
    <n v="4.6006600000000002E-4"/>
    <n v="0"/>
    <n v="1.39567E-5"/>
    <n v="0"/>
    <n v="0"/>
    <n v="0"/>
    <n v="0"/>
    <n v="0"/>
    <n v="1.214798E-3"/>
    <n v="5.8733699999999995E-4"/>
    <n v="4.6006600000000002E-4"/>
    <n v="0"/>
    <n v="1.39567E-5"/>
    <n v="2.2761589999999998E-3"/>
    <n v="44063.499819999997"/>
  </r>
  <r>
    <n v="43823"/>
    <x v="2"/>
    <x v="2"/>
    <b v="1"/>
    <n v="7.4164390999999996E-2"/>
    <x v="5"/>
    <x v="0"/>
    <x v="14"/>
    <x v="0"/>
    <x v="4"/>
    <x v="0"/>
    <n v="16.494663190000001"/>
    <x v="0"/>
    <n v="3.1462599999999998E-4"/>
    <n v="3.6296000000000001E-4"/>
    <n v="0"/>
    <n v="0"/>
    <n v="0"/>
    <n v="1.7050240000000001E-3"/>
    <n v="6.4491099999999997E-4"/>
    <n v="3.21248E-4"/>
    <n v="0"/>
    <n v="0"/>
    <n v="6.4629300000000004E-4"/>
    <n v="0"/>
    <n v="2.1827800000000001E-5"/>
    <n v="0"/>
    <n v="0"/>
    <n v="2.351316E-3"/>
    <n v="6.4491099999999997E-4"/>
    <n v="3.21248E-4"/>
    <n v="0"/>
    <n v="2.1827800000000001E-5"/>
    <n v="3.339304E-3"/>
    <n v="59331.512739999998"/>
  </r>
  <r>
    <n v="51181"/>
    <x v="2"/>
    <x v="2"/>
    <b v="1"/>
    <n v="0.42843368100000001"/>
    <x v="5"/>
    <x v="0"/>
    <x v="11"/>
    <x v="0"/>
    <x v="0"/>
    <x v="0"/>
    <n v="12.053079370000001"/>
    <x v="0"/>
    <n v="2.8318400000000002E-4"/>
    <n v="3.2200799999999998E-4"/>
    <n v="0"/>
    <n v="0"/>
    <n v="0"/>
    <n v="7.5328500000000002E-4"/>
    <n v="6.46986E-4"/>
    <n v="7.84821E-4"/>
    <n v="0"/>
    <n v="3.0317699999999999E-5"/>
    <n v="8.6811099999999997E-4"/>
    <n v="0"/>
    <n v="0"/>
    <n v="0"/>
    <n v="0"/>
    <n v="1.621396E-3"/>
    <n v="6.46986E-4"/>
    <n v="7.84821E-4"/>
    <n v="0"/>
    <n v="3.0317699999999999E-5"/>
    <n v="3.0835200000000002E-3"/>
    <n v="74975.894100000005"/>
  </r>
  <r>
    <n v="496"/>
    <x v="3"/>
    <x v="3"/>
    <b v="1"/>
    <n v="81.383450730000007"/>
    <x v="5"/>
    <x v="0"/>
    <x v="13"/>
    <x v="2"/>
    <x v="0"/>
    <x v="0"/>
    <n v="38.450000000000003"/>
    <x v="4"/>
    <n v="1.0105730000000001E-3"/>
    <n v="1.1044469999999999E-3"/>
    <n v="0"/>
    <n v="0"/>
    <n v="0"/>
    <n v="4.4083580000000002E-3"/>
    <n v="1.562017E-3"/>
    <n v="1.500307E-3"/>
    <n v="0"/>
    <n v="0"/>
    <n v="2.6835829999999998E-3"/>
    <n v="0"/>
    <n v="5.2298600000000002E-4"/>
    <n v="0"/>
    <n v="0"/>
    <n v="7.0919420000000004E-3"/>
    <n v="1.562017E-3"/>
    <n v="1.500307E-3"/>
    <n v="0"/>
    <n v="5.2298600000000002E-4"/>
    <n v="1.0677252E-2"/>
    <n v="81383.450729999997"/>
  </r>
  <r>
    <n v="497"/>
    <x v="3"/>
    <x v="3"/>
    <b v="1"/>
    <n v="38.800378299999998"/>
    <x v="5"/>
    <x v="0"/>
    <x v="12"/>
    <x v="2"/>
    <x v="0"/>
    <x v="0"/>
    <n v="21.563888890000001"/>
    <x v="4"/>
    <n v="5.7672500000000005E-4"/>
    <n v="6.4538599999999996E-4"/>
    <n v="0"/>
    <n v="0"/>
    <n v="0"/>
    <n v="2.5389919999999999E-3"/>
    <n v="1.1190830000000001E-3"/>
    <n v="1.208448E-3"/>
    <n v="0"/>
    <n v="1.7394900000000001E-4"/>
    <n v="6.69317E-4"/>
    <n v="0"/>
    <n v="0"/>
    <n v="0"/>
    <n v="0"/>
    <n v="3.2083089999999999E-3"/>
    <n v="1.1190830000000001E-3"/>
    <n v="1.208448E-3"/>
    <n v="0"/>
    <n v="1.7394900000000001E-4"/>
    <n v="5.7097889999999998E-3"/>
    <n v="77600.756599999993"/>
  </r>
  <r>
    <n v="499"/>
    <x v="3"/>
    <x v="3"/>
    <b v="1"/>
    <n v="11.490758400000001"/>
    <x v="5"/>
    <x v="0"/>
    <x v="8"/>
    <x v="2"/>
    <x v="0"/>
    <x v="0"/>
    <n v="14.25353535"/>
    <x v="4"/>
    <n v="2.8455800000000002E-4"/>
    <n v="3.3730799999999998E-4"/>
    <n v="0"/>
    <n v="0"/>
    <n v="0"/>
    <n v="1.4077880000000001E-3"/>
    <n v="5.3181400000000003E-4"/>
    <n v="4.8596300000000001E-4"/>
    <n v="0"/>
    <n v="9.4752899999999999E-5"/>
    <n v="5.5348799999999998E-4"/>
    <n v="0"/>
    <n v="0"/>
    <n v="0"/>
    <n v="0"/>
    <n v="1.9612760000000001E-3"/>
    <n v="5.3181400000000003E-4"/>
    <n v="4.8596300000000001E-4"/>
    <n v="0"/>
    <n v="9.4752899999999999E-5"/>
    <n v="3.0736969999999998E-3"/>
    <n v="63199.171219999997"/>
  </r>
  <r>
    <n v="1234"/>
    <x v="3"/>
    <x v="3"/>
    <b v="1"/>
    <n v="4.8608500059999997"/>
    <x v="5"/>
    <x v="0"/>
    <x v="10"/>
    <x v="2"/>
    <x v="3"/>
    <x v="0"/>
    <n v="17.430555559999998"/>
    <x v="4"/>
    <n v="2.9204300000000002E-4"/>
    <n v="3.4451799999999998E-4"/>
    <n v="0"/>
    <n v="0"/>
    <n v="0"/>
    <n v="1.4373070000000001E-3"/>
    <n v="6.6633899999999995E-4"/>
    <n v="7.23791E-4"/>
    <n v="0"/>
    <n v="6.3579300000000003E-5"/>
    <n v="0"/>
    <n v="0"/>
    <n v="0"/>
    <n v="0"/>
    <n v="0"/>
    <n v="1.4373070000000001E-3"/>
    <n v="6.6633899999999995E-4"/>
    <n v="7.23791E-4"/>
    <n v="0"/>
    <n v="6.3579300000000003E-5"/>
    <n v="2.8910160000000002E-3"/>
    <n v="48608.500059999998"/>
  </r>
  <r>
    <n v="6139"/>
    <x v="3"/>
    <x v="3"/>
    <b v="1"/>
    <n v="3.0392805269999998"/>
    <x v="5"/>
    <x v="0"/>
    <x v="7"/>
    <x v="2"/>
    <x v="2"/>
    <x v="0"/>
    <n v="15.985846560000001"/>
    <x v="4"/>
    <n v="3.4341200000000002E-4"/>
    <n v="3.8664500000000002E-4"/>
    <n v="0"/>
    <n v="0"/>
    <n v="0"/>
    <n v="1.769257E-3"/>
    <n v="5.4470799999999998E-4"/>
    <n v="6.2830600000000003E-4"/>
    <n v="0"/>
    <n v="0"/>
    <n v="4.52958E-4"/>
    <n v="0"/>
    <n v="8.619E-5"/>
    <n v="0"/>
    <n v="0"/>
    <n v="2.2222159999999999E-3"/>
    <n v="5.4470799999999998E-4"/>
    <n v="6.2830600000000003E-4"/>
    <n v="0"/>
    <n v="8.619E-5"/>
    <n v="3.4813909999999999E-3"/>
    <n v="63824.891060000002"/>
  </r>
  <r>
    <n v="19460"/>
    <x v="3"/>
    <x v="3"/>
    <b v="1"/>
    <n v="0.35770594100000003"/>
    <x v="5"/>
    <x v="0"/>
    <x v="4"/>
    <x v="2"/>
    <x v="1"/>
    <x v="0"/>
    <n v="14.97497778"/>
    <x v="4"/>
    <n v="2.20053E-4"/>
    <n v="2.6676500000000003E-4"/>
    <n v="0"/>
    <n v="0"/>
    <n v="0"/>
    <n v="1.410541E-3"/>
    <n v="4.67804E-4"/>
    <n v="3.0133900000000002E-4"/>
    <n v="0"/>
    <n v="0"/>
    <n v="6.1267900000000003E-5"/>
    <n v="0"/>
    <n v="4.3749699999999999E-5"/>
    <n v="0"/>
    <n v="0"/>
    <n v="1.4718089999999999E-3"/>
    <n v="4.67804E-4"/>
    <n v="3.0133900000000002E-4"/>
    <n v="0"/>
    <n v="4.3749699999999999E-5"/>
    <n v="2.2847010000000001E-3"/>
    <n v="44713.242619999997"/>
  </r>
  <r>
    <n v="19461"/>
    <x v="3"/>
    <x v="3"/>
    <b v="1"/>
    <n v="0.417575751"/>
    <x v="5"/>
    <x v="0"/>
    <x v="2"/>
    <x v="2"/>
    <x v="0"/>
    <x v="0"/>
    <n v="10.016417909999999"/>
    <x v="4"/>
    <n v="7.9533300000000006E-5"/>
    <n v="1.13167E-4"/>
    <n v="0"/>
    <n v="0"/>
    <n v="0"/>
    <n v="5.3626900000000003E-4"/>
    <n v="1.8787099999999999E-4"/>
    <n v="1.91881E-4"/>
    <n v="0"/>
    <n v="2.5247200000000001E-5"/>
    <n v="1.4932999999999999E-5"/>
    <n v="0"/>
    <n v="0"/>
    <n v="0"/>
    <n v="0"/>
    <n v="5.5120199999999999E-4"/>
    <n v="1.8787099999999999E-4"/>
    <n v="1.91881E-4"/>
    <n v="0"/>
    <n v="2.5247200000000001E-5"/>
    <n v="9.5620199999999996E-4"/>
    <n v="27977.57532"/>
  </r>
  <r>
    <n v="19462"/>
    <x v="3"/>
    <x v="3"/>
    <b v="1"/>
    <n v="0.23031316600000001"/>
    <x v="5"/>
    <x v="0"/>
    <x v="6"/>
    <x v="2"/>
    <x v="0"/>
    <x v="0"/>
    <n v="18.646234570000001"/>
    <x v="4"/>
    <n v="1.32886E-4"/>
    <n v="1.5519199999999999E-4"/>
    <n v="0"/>
    <n v="0"/>
    <n v="0"/>
    <n v="7.5082000000000002E-4"/>
    <n v="2.6984900000000001E-4"/>
    <n v="2.6056099999999997E-4"/>
    <n v="0"/>
    <n v="0"/>
    <n v="1.4051599999999999E-5"/>
    <n v="0"/>
    <n v="2.3521300000000001E-5"/>
    <n v="0"/>
    <n v="0"/>
    <n v="7.6487199999999999E-4"/>
    <n v="2.6984900000000001E-4"/>
    <n v="2.6056099999999997E-4"/>
    <n v="0"/>
    <n v="2.3521300000000001E-5"/>
    <n v="1.318802E-3"/>
    <n v="20728.18492"/>
  </r>
  <r>
    <n v="19464"/>
    <x v="3"/>
    <x v="3"/>
    <b v="1"/>
    <n v="0.67838500800000001"/>
    <x v="5"/>
    <x v="0"/>
    <x v="1"/>
    <x v="2"/>
    <x v="0"/>
    <x v="0"/>
    <n v="20.11280193"/>
    <x v="4"/>
    <n v="2.1779500000000001E-4"/>
    <n v="2.5064599999999999E-4"/>
    <n v="0"/>
    <n v="0"/>
    <n v="0"/>
    <n v="1.2954990000000001E-3"/>
    <n v="5.0693600000000004E-4"/>
    <n v="2.5201200000000003E-4"/>
    <n v="0"/>
    <n v="0"/>
    <n v="3.5942899999999998E-5"/>
    <n v="0"/>
    <n v="5.1187999999999998E-5"/>
    <n v="0"/>
    <n v="0"/>
    <n v="1.331442E-3"/>
    <n v="5.0693600000000004E-4"/>
    <n v="2.5201200000000003E-4"/>
    <n v="0"/>
    <n v="5.1187999999999998E-5"/>
    <n v="2.141577E-3"/>
    <n v="31205.71038"/>
  </r>
  <r>
    <n v="19465"/>
    <x v="3"/>
    <x v="3"/>
    <b v="1"/>
    <n v="0.533936564"/>
    <x v="5"/>
    <x v="0"/>
    <x v="3"/>
    <x v="2"/>
    <x v="1"/>
    <x v="0"/>
    <n v="11.17658046"/>
    <x v="4"/>
    <n v="9.7593699999999994E-5"/>
    <n v="1.2561500000000001E-4"/>
    <n v="0"/>
    <n v="0"/>
    <n v="0"/>
    <n v="4.5949000000000001E-4"/>
    <n v="2.9889800000000002E-4"/>
    <n v="1.33755E-4"/>
    <n v="0"/>
    <n v="0"/>
    <n v="2.5218199999999999E-4"/>
    <n v="0"/>
    <n v="3.6690399999999997E-5"/>
    <n v="0"/>
    <n v="0"/>
    <n v="7.11672E-4"/>
    <n v="2.9889800000000002E-4"/>
    <n v="1.33755E-4"/>
    <n v="0"/>
    <n v="3.6690399999999997E-5"/>
    <n v="1.1810099999999999E-3"/>
    <n v="30968.32072"/>
  </r>
  <r>
    <n v="22258"/>
    <x v="3"/>
    <x v="3"/>
    <b v="1"/>
    <n v="0.39859335800000001"/>
    <x v="5"/>
    <x v="0"/>
    <x v="5"/>
    <x v="1"/>
    <x v="4"/>
    <x v="0"/>
    <n v="8.9724444440000006"/>
    <x v="1"/>
    <n v="7.9131300000000006E-5"/>
    <n v="9.56559E-5"/>
    <n v="0"/>
    <n v="0"/>
    <n v="0"/>
    <n v="2.9524199999999998E-4"/>
    <n v="2.0172300000000001E-4"/>
    <n v="1.6212600000000001E-4"/>
    <n v="0"/>
    <n v="0"/>
    <n v="2.16317E-4"/>
    <n v="0"/>
    <n v="3.9830799999999998E-5"/>
    <n v="0"/>
    <n v="0"/>
    <n v="5.1155899999999997E-4"/>
    <n v="2.0172300000000001E-4"/>
    <n v="1.6212600000000001E-4"/>
    <n v="0"/>
    <n v="3.9830799999999998E-5"/>
    <n v="9.1522800000000003E-4"/>
    <n v="29894.50186"/>
  </r>
  <r>
    <n v="24953"/>
    <x v="3"/>
    <x v="3"/>
    <b v="1"/>
    <n v="0.318936518"/>
    <x v="5"/>
    <x v="0"/>
    <x v="0"/>
    <x v="2"/>
    <x v="0"/>
    <x v="0"/>
    <n v="17.776349209999999"/>
    <x v="4"/>
    <n v="6.6988000000000003E-5"/>
    <n v="7.69806E-5"/>
    <n v="0"/>
    <n v="0"/>
    <n v="0"/>
    <n v="3.32861E-4"/>
    <n v="1.88102E-4"/>
    <n v="7.0978500000000005E-5"/>
    <n v="0"/>
    <n v="1.4352899999999999E-5"/>
    <n v="7.0788099999999994E-5"/>
    <n v="0"/>
    <n v="0"/>
    <n v="0"/>
    <n v="0"/>
    <n v="4.0364900000000001E-4"/>
    <n v="1.88102E-4"/>
    <n v="7.0978500000000005E-5"/>
    <n v="0"/>
    <n v="1.4352899999999999E-5"/>
    <n v="6.7708299999999998E-4"/>
    <n v="11162.778130000001"/>
  </r>
  <r>
    <n v="39679"/>
    <x v="3"/>
    <x v="3"/>
    <b v="1"/>
    <n v="0.159007961"/>
    <x v="5"/>
    <x v="0"/>
    <x v="9"/>
    <x v="0"/>
    <x v="0"/>
    <x v="0"/>
    <n v="10.51778704"/>
    <x v="3"/>
    <n v="1.8095599999999999E-4"/>
    <n v="2.0400999999999999E-4"/>
    <n v="0"/>
    <n v="0"/>
    <n v="0"/>
    <n v="8.5111599999999996E-4"/>
    <n v="5.5534099999999999E-4"/>
    <n v="2.8857900000000002E-4"/>
    <n v="0"/>
    <n v="1.6914200000000001E-5"/>
    <n v="0"/>
    <n v="0"/>
    <n v="0"/>
    <n v="0"/>
    <n v="0"/>
    <n v="8.5111599999999996E-4"/>
    <n v="5.5534099999999999E-4"/>
    <n v="2.8857900000000002E-4"/>
    <n v="0"/>
    <n v="1.6914200000000001E-5"/>
    <n v="1.7119520000000001E-3"/>
    <n v="47702.388339999998"/>
  </r>
  <r>
    <n v="39683"/>
    <x v="3"/>
    <x v="3"/>
    <b v="1"/>
    <n v="8.8126999999999997E-2"/>
    <x v="5"/>
    <x v="0"/>
    <x v="15"/>
    <x v="0"/>
    <x v="3"/>
    <x v="0"/>
    <n v="15.38422222"/>
    <x v="3"/>
    <n v="2.39645E-4"/>
    <n v="2.7563899999999999E-4"/>
    <n v="0"/>
    <n v="0"/>
    <n v="0"/>
    <n v="1.2516700000000001E-3"/>
    <n v="5.8733699999999995E-4"/>
    <n v="4.6006600000000002E-4"/>
    <n v="0"/>
    <n v="1.39567E-5"/>
    <n v="0"/>
    <n v="0"/>
    <n v="0"/>
    <n v="0"/>
    <n v="0"/>
    <n v="1.2516700000000001E-3"/>
    <n v="5.8733699999999995E-4"/>
    <n v="4.6006600000000002E-4"/>
    <n v="0"/>
    <n v="1.39567E-5"/>
    <n v="2.313032E-3"/>
    <n v="44063.499819999997"/>
  </r>
  <r>
    <n v="43823"/>
    <x v="3"/>
    <x v="3"/>
    <b v="1"/>
    <n v="7.4164390999999996E-2"/>
    <x v="5"/>
    <x v="0"/>
    <x v="14"/>
    <x v="0"/>
    <x v="4"/>
    <x v="0"/>
    <n v="17.31945833"/>
    <x v="0"/>
    <n v="3.25101E-4"/>
    <n v="3.75254E-4"/>
    <n v="0"/>
    <n v="0"/>
    <n v="0"/>
    <n v="1.726764E-3"/>
    <n v="6.4491099999999997E-4"/>
    <n v="3.21248E-4"/>
    <n v="0"/>
    <n v="0"/>
    <n v="7.9153100000000005E-4"/>
    <n v="0"/>
    <n v="2.1827800000000001E-5"/>
    <n v="0"/>
    <n v="0"/>
    <n v="2.5182949999999998E-3"/>
    <n v="6.4491099999999997E-4"/>
    <n v="3.21248E-4"/>
    <n v="0"/>
    <n v="2.1827800000000001E-5"/>
    <n v="3.506281E-3"/>
    <n v="59331.512739999998"/>
  </r>
  <r>
    <n v="51181"/>
    <x v="3"/>
    <x v="3"/>
    <b v="1"/>
    <n v="0.42843368100000001"/>
    <x v="5"/>
    <x v="0"/>
    <x v="11"/>
    <x v="0"/>
    <x v="0"/>
    <x v="0"/>
    <n v="13.067142860000001"/>
    <x v="0"/>
    <n v="3.0083699999999998E-4"/>
    <n v="3.40873E-4"/>
    <n v="0"/>
    <n v="0"/>
    <n v="0"/>
    <n v="7.8254599999999996E-4"/>
    <n v="6.46986E-4"/>
    <n v="7.84821E-4"/>
    <n v="0"/>
    <n v="3.0317699999999999E-5"/>
    <n v="1.0982710000000001E-3"/>
    <n v="0"/>
    <n v="0"/>
    <n v="0"/>
    <n v="0"/>
    <n v="1.880818E-3"/>
    <n v="6.46986E-4"/>
    <n v="7.84821E-4"/>
    <n v="0"/>
    <n v="3.0317699999999999E-5"/>
    <n v="3.3429459999999999E-3"/>
    <n v="74975.894100000005"/>
  </r>
  <r>
    <n v="496"/>
    <x v="4"/>
    <x v="4"/>
    <b v="1"/>
    <n v="81.383450730000007"/>
    <x v="5"/>
    <x v="0"/>
    <x v="13"/>
    <x v="2"/>
    <x v="0"/>
    <x v="0"/>
    <n v="40.205555560000001"/>
    <x v="4"/>
    <n v="1.0385990000000001E-3"/>
    <n v="1.125678E-3"/>
    <n v="0"/>
    <n v="0"/>
    <n v="0"/>
    <n v="4.1908329999999997E-3"/>
    <n v="1.562017E-3"/>
    <n v="1.500307E-3"/>
    <n v="0"/>
    <n v="0"/>
    <n v="3.3893830000000002E-3"/>
    <n v="0"/>
    <n v="5.2298600000000002E-4"/>
    <n v="0"/>
    <n v="0"/>
    <n v="7.5802159999999999E-3"/>
    <n v="1.562017E-3"/>
    <n v="1.500307E-3"/>
    <n v="0"/>
    <n v="5.2298600000000002E-4"/>
    <n v="1.1164756E-2"/>
    <n v="81383.450729999997"/>
  </r>
  <r>
    <n v="497"/>
    <x v="4"/>
    <x v="4"/>
    <b v="1"/>
    <n v="38.800378299999998"/>
    <x v="5"/>
    <x v="0"/>
    <x v="12"/>
    <x v="2"/>
    <x v="0"/>
    <x v="0"/>
    <n v="21.8"/>
    <x v="4"/>
    <n v="5.7871400000000003E-4"/>
    <n v="6.4334500000000003E-4"/>
    <n v="0"/>
    <n v="0"/>
    <n v="0"/>
    <n v="2.4202059999999998E-3"/>
    <n v="1.1190830000000001E-3"/>
    <n v="1.208448E-3"/>
    <n v="0"/>
    <n v="1.7394900000000001E-4"/>
    <n v="8.5062099999999997E-4"/>
    <n v="0"/>
    <n v="0"/>
    <n v="0"/>
    <n v="0"/>
    <n v="3.270827E-3"/>
    <n v="1.1190830000000001E-3"/>
    <n v="1.208448E-3"/>
    <n v="0"/>
    <n v="1.7394900000000001E-4"/>
    <n v="5.7723080000000003E-3"/>
    <n v="77600.756599999993"/>
  </r>
  <r>
    <n v="499"/>
    <x v="4"/>
    <x v="4"/>
    <b v="1"/>
    <n v="11.490758400000001"/>
    <x v="5"/>
    <x v="0"/>
    <x v="8"/>
    <x v="2"/>
    <x v="0"/>
    <x v="0"/>
    <n v="14.26313131"/>
    <x v="4"/>
    <n v="2.8461900000000001E-4"/>
    <n v="3.3722100000000002E-4"/>
    <n v="0"/>
    <n v="0"/>
    <n v="0"/>
    <n v="1.4035409999999999E-3"/>
    <n v="5.3181400000000003E-4"/>
    <n v="4.8596300000000001E-4"/>
    <n v="0"/>
    <n v="9.4752899999999999E-5"/>
    <n v="5.5980400000000001E-4"/>
    <n v="0"/>
    <n v="0"/>
    <n v="0"/>
    <n v="0"/>
    <n v="1.963345E-3"/>
    <n v="5.3181400000000003E-4"/>
    <n v="4.8596300000000001E-4"/>
    <n v="0"/>
    <n v="9.4752899999999999E-5"/>
    <n v="3.0757660000000002E-3"/>
    <n v="63199.171219999997"/>
  </r>
  <r>
    <n v="1234"/>
    <x v="4"/>
    <x v="4"/>
    <b v="1"/>
    <n v="4.8608500059999997"/>
    <x v="5"/>
    <x v="0"/>
    <x v="10"/>
    <x v="2"/>
    <x v="3"/>
    <x v="0"/>
    <n v="17.472777780000001"/>
    <x v="4"/>
    <n v="2.9324800000000002E-4"/>
    <n v="3.45349E-4"/>
    <n v="0"/>
    <n v="0"/>
    <n v="0"/>
    <n v="1.444264E-3"/>
    <n v="6.6633899999999995E-4"/>
    <n v="7.23791E-4"/>
    <n v="0"/>
    <n v="6.3579300000000003E-5"/>
    <n v="0"/>
    <n v="0"/>
    <n v="0"/>
    <n v="0"/>
    <n v="0"/>
    <n v="1.444264E-3"/>
    <n v="6.6633899999999995E-4"/>
    <n v="7.23791E-4"/>
    <n v="0"/>
    <n v="6.3579300000000003E-5"/>
    <n v="2.8980189999999999E-3"/>
    <n v="48608.500059999998"/>
  </r>
  <r>
    <n v="6139"/>
    <x v="4"/>
    <x v="4"/>
    <b v="1"/>
    <n v="3.0392805269999998"/>
    <x v="5"/>
    <x v="0"/>
    <x v="7"/>
    <x v="2"/>
    <x v="2"/>
    <x v="0"/>
    <n v="16.03743386"/>
    <x v="4"/>
    <n v="3.4388700000000002E-4"/>
    <n v="3.8650300000000001E-4"/>
    <n v="0"/>
    <n v="0"/>
    <n v="0"/>
    <n v="1.752204E-3"/>
    <n v="5.4470799999999998E-4"/>
    <n v="6.2830600000000003E-4"/>
    <n v="0"/>
    <n v="0"/>
    <n v="4.8124700000000002E-4"/>
    <n v="0"/>
    <n v="8.619E-5"/>
    <n v="0"/>
    <n v="0"/>
    <n v="2.2334500000000001E-3"/>
    <n v="5.4470799999999998E-4"/>
    <n v="6.2830600000000003E-4"/>
    <n v="0"/>
    <n v="8.619E-5"/>
    <n v="3.4926250000000001E-3"/>
    <n v="63824.891060000002"/>
  </r>
  <r>
    <n v="19460"/>
    <x v="4"/>
    <x v="4"/>
    <b v="1"/>
    <n v="0.35770594100000003"/>
    <x v="5"/>
    <x v="0"/>
    <x v="4"/>
    <x v="2"/>
    <x v="1"/>
    <x v="0"/>
    <n v="14.75811111"/>
    <x v="4"/>
    <n v="2.1711300000000001E-4"/>
    <n v="2.6196900000000003E-4"/>
    <n v="0"/>
    <n v="0"/>
    <n v="0"/>
    <n v="1.3611630000000001E-3"/>
    <n v="4.67804E-4"/>
    <n v="3.0133900000000002E-4"/>
    <n v="0"/>
    <n v="0"/>
    <n v="7.75587E-5"/>
    <n v="0"/>
    <n v="4.3749699999999999E-5"/>
    <n v="0"/>
    <n v="0"/>
    <n v="1.4387219999999999E-3"/>
    <n v="4.67804E-4"/>
    <n v="3.0133900000000002E-4"/>
    <n v="0"/>
    <n v="4.3749699999999999E-5"/>
    <n v="2.2516139999999999E-3"/>
    <n v="44713.242619999997"/>
  </r>
  <r>
    <n v="19461"/>
    <x v="4"/>
    <x v="4"/>
    <b v="1"/>
    <n v="0.417575751"/>
    <x v="5"/>
    <x v="0"/>
    <x v="2"/>
    <x v="2"/>
    <x v="0"/>
    <x v="0"/>
    <n v="9.6430348259999992"/>
    <x v="4"/>
    <n v="7.6528900000000005E-5"/>
    <n v="1.0861000000000001E-4"/>
    <n v="0"/>
    <n v="0"/>
    <n v="0"/>
    <n v="4.9472000000000003E-4"/>
    <n v="1.8787099999999999E-4"/>
    <n v="1.91881E-4"/>
    <n v="0"/>
    <n v="2.5247200000000001E-5"/>
    <n v="2.0834100000000001E-5"/>
    <n v="0"/>
    <n v="0"/>
    <n v="0"/>
    <n v="0"/>
    <n v="5.1555399999999999E-4"/>
    <n v="1.8787099999999999E-4"/>
    <n v="1.91881E-4"/>
    <n v="0"/>
    <n v="2.5247200000000001E-5"/>
    <n v="9.2055700000000002E-4"/>
    <n v="27977.57532"/>
  </r>
  <r>
    <n v="19462"/>
    <x v="4"/>
    <x v="4"/>
    <b v="1"/>
    <n v="0.23031316600000001"/>
    <x v="5"/>
    <x v="0"/>
    <x v="6"/>
    <x v="2"/>
    <x v="0"/>
    <x v="0"/>
    <n v="18.28867284"/>
    <x v="4"/>
    <n v="1.3064000000000001E-4"/>
    <n v="1.5181999999999999E-4"/>
    <n v="0"/>
    <n v="0"/>
    <n v="0"/>
    <n v="7.1867899999999995E-4"/>
    <n v="2.6984900000000001E-4"/>
    <n v="2.6056099999999997E-4"/>
    <n v="0"/>
    <n v="0"/>
    <n v="2.09017E-5"/>
    <n v="0"/>
    <n v="2.3521300000000001E-5"/>
    <n v="0"/>
    <n v="0"/>
    <n v="7.3957999999999999E-4"/>
    <n v="2.6984900000000001E-4"/>
    <n v="2.6056099999999997E-4"/>
    <n v="0"/>
    <n v="2.3521300000000001E-5"/>
    <n v="1.2935119999999999E-3"/>
    <n v="20728.18492"/>
  </r>
  <r>
    <n v="19464"/>
    <x v="4"/>
    <x v="4"/>
    <b v="1"/>
    <n v="0.67838500800000001"/>
    <x v="5"/>
    <x v="0"/>
    <x v="1"/>
    <x v="2"/>
    <x v="0"/>
    <x v="0"/>
    <n v="19.32789855"/>
    <x v="4"/>
    <n v="2.10416E-4"/>
    <n v="2.3984700000000001E-4"/>
    <n v="0"/>
    <n v="0"/>
    <n v="0"/>
    <n v="1.195881E-3"/>
    <n v="5.0693600000000004E-4"/>
    <n v="2.5201200000000003E-4"/>
    <n v="0"/>
    <n v="0"/>
    <n v="5.1991799999999999E-5"/>
    <n v="0"/>
    <n v="5.1187999999999998E-5"/>
    <n v="0"/>
    <n v="0"/>
    <n v="1.247873E-3"/>
    <n v="5.0693600000000004E-4"/>
    <n v="2.5201200000000003E-4"/>
    <n v="0"/>
    <n v="5.1187999999999998E-5"/>
    <n v="2.0580020000000002E-3"/>
    <n v="31205.71038"/>
  </r>
  <r>
    <n v="19465"/>
    <x v="4"/>
    <x v="4"/>
    <b v="1"/>
    <n v="0.533936564"/>
    <x v="5"/>
    <x v="0"/>
    <x v="3"/>
    <x v="2"/>
    <x v="1"/>
    <x v="0"/>
    <n v="11.576963599999999"/>
    <x v="4"/>
    <n v="1.00511E-4"/>
    <n v="1.26818E-4"/>
    <n v="0"/>
    <n v="0"/>
    <n v="0"/>
    <n v="4.2846300000000002E-4"/>
    <n v="2.9889800000000002E-4"/>
    <n v="1.33755E-4"/>
    <n v="0"/>
    <n v="0"/>
    <n v="3.2551699999999999E-4"/>
    <n v="0"/>
    <n v="3.6690399999999997E-5"/>
    <n v="0"/>
    <n v="0"/>
    <n v="7.5398000000000001E-4"/>
    <n v="2.9889800000000002E-4"/>
    <n v="1.33755E-4"/>
    <n v="0"/>
    <n v="3.6690399999999997E-5"/>
    <n v="1.2233179999999999E-3"/>
    <n v="30968.32072"/>
  </r>
  <r>
    <n v="22258"/>
    <x v="4"/>
    <x v="4"/>
    <b v="1"/>
    <n v="0.39859335800000001"/>
    <x v="5"/>
    <x v="0"/>
    <x v="5"/>
    <x v="1"/>
    <x v="4"/>
    <x v="0"/>
    <n v="9.0527777779999994"/>
    <x v="1"/>
    <n v="7.9530900000000001E-5"/>
    <n v="9.5974E-5"/>
    <n v="0"/>
    <n v="0"/>
    <n v="0"/>
    <n v="2.9086299999999998E-4"/>
    <n v="2.0172300000000001E-4"/>
    <n v="1.6212600000000001E-4"/>
    <n v="0"/>
    <n v="0"/>
    <n v="2.28886E-4"/>
    <n v="0"/>
    <n v="3.9830799999999998E-5"/>
    <n v="0"/>
    <n v="0"/>
    <n v="5.1975000000000003E-4"/>
    <n v="2.0172300000000001E-4"/>
    <n v="1.6212600000000001E-4"/>
    <n v="0"/>
    <n v="3.9830799999999998E-5"/>
    <n v="9.2342200000000002E-4"/>
    <n v="29894.50186"/>
  </r>
  <r>
    <n v="24953"/>
    <x v="4"/>
    <x v="4"/>
    <b v="1"/>
    <n v="0.318936518"/>
    <x v="5"/>
    <x v="0"/>
    <x v="0"/>
    <x v="2"/>
    <x v="0"/>
    <x v="0"/>
    <n v="18.073333330000001"/>
    <x v="4"/>
    <n v="6.7631699999999998E-5"/>
    <n v="7.7474199999999998E-5"/>
    <n v="0"/>
    <n v="0"/>
    <n v="0"/>
    <n v="3.27855E-4"/>
    <n v="1.88102E-4"/>
    <n v="7.0978500000000005E-5"/>
    <n v="0"/>
    <n v="1.4352899999999999E-5"/>
    <n v="8.7105899999999996E-5"/>
    <n v="0"/>
    <n v="0"/>
    <n v="0"/>
    <n v="0"/>
    <n v="4.1496099999999999E-4"/>
    <n v="1.88102E-4"/>
    <n v="7.0978500000000005E-5"/>
    <n v="0"/>
    <n v="1.4352899999999999E-5"/>
    <n v="6.8839499999999996E-4"/>
    <n v="11162.778130000001"/>
  </r>
  <r>
    <n v="39679"/>
    <x v="4"/>
    <x v="4"/>
    <b v="1"/>
    <n v="0.159007961"/>
    <x v="5"/>
    <x v="0"/>
    <x v="9"/>
    <x v="0"/>
    <x v="0"/>
    <x v="0"/>
    <n v="10.57742593"/>
    <x v="3"/>
    <n v="1.8254999999999999E-4"/>
    <n v="2.05167E-4"/>
    <n v="0"/>
    <n v="0"/>
    <n v="0"/>
    <n v="8.6082699999999999E-4"/>
    <n v="5.5534099999999999E-4"/>
    <n v="2.8857900000000002E-4"/>
    <n v="0"/>
    <n v="1.6914200000000001E-5"/>
    <n v="0"/>
    <n v="0"/>
    <n v="0"/>
    <n v="0"/>
    <n v="0"/>
    <n v="8.6082699999999999E-4"/>
    <n v="5.5534099999999999E-4"/>
    <n v="2.8857900000000002E-4"/>
    <n v="0"/>
    <n v="1.6914200000000001E-5"/>
    <n v="1.7216589999999999E-3"/>
    <n v="47702.388339999998"/>
  </r>
  <r>
    <n v="39683"/>
    <x v="4"/>
    <x v="4"/>
    <b v="1"/>
    <n v="8.8126999999999997E-2"/>
    <x v="5"/>
    <x v="0"/>
    <x v="15"/>
    <x v="0"/>
    <x v="3"/>
    <x v="0"/>
    <n v="15.388422220000001"/>
    <x v="3"/>
    <n v="2.3975900000000001E-4"/>
    <n v="2.75715E-4"/>
    <n v="0"/>
    <n v="0"/>
    <n v="0"/>
    <n v="1.2523020000000001E-3"/>
    <n v="5.8733699999999995E-4"/>
    <n v="4.6006600000000002E-4"/>
    <n v="0"/>
    <n v="1.39567E-5"/>
    <n v="0"/>
    <n v="0"/>
    <n v="0"/>
    <n v="0"/>
    <n v="0"/>
    <n v="1.2523020000000001E-3"/>
    <n v="5.8733699999999995E-4"/>
    <n v="4.6006600000000002E-4"/>
    <n v="0"/>
    <n v="1.39567E-5"/>
    <n v="2.3136630000000001E-3"/>
    <n v="44063.499819999997"/>
  </r>
  <r>
    <n v="43823"/>
    <x v="4"/>
    <x v="4"/>
    <b v="1"/>
    <n v="7.4164390999999996E-2"/>
    <x v="5"/>
    <x v="0"/>
    <x v="14"/>
    <x v="0"/>
    <x v="4"/>
    <x v="0"/>
    <n v="17.606809030000001"/>
    <x v="0"/>
    <n v="3.2883100000000002E-4"/>
    <n v="3.78904E-4"/>
    <n v="0"/>
    <n v="0"/>
    <n v="0"/>
    <n v="1.7222369999999999E-3"/>
    <n v="6.4491099999999997E-4"/>
    <n v="3.21248E-4"/>
    <n v="0"/>
    <n v="0"/>
    <n v="8.5422999999999998E-4"/>
    <n v="0"/>
    <n v="2.1827800000000001E-5"/>
    <n v="0"/>
    <n v="0"/>
    <n v="2.5764669999999998E-3"/>
    <n v="6.4491099999999997E-4"/>
    <n v="3.21248E-4"/>
    <n v="0"/>
    <n v="2.1827800000000001E-5"/>
    <n v="3.5644549999999998E-3"/>
    <n v="59331.512739999998"/>
  </r>
  <r>
    <n v="51181"/>
    <x v="4"/>
    <x v="4"/>
    <b v="1"/>
    <n v="0.42843368100000001"/>
    <x v="5"/>
    <x v="0"/>
    <x v="11"/>
    <x v="0"/>
    <x v="0"/>
    <x v="0"/>
    <n v="13.32685714"/>
    <x v="0"/>
    <n v="3.04519E-4"/>
    <n v="3.4426900000000002E-4"/>
    <n v="0"/>
    <n v="0"/>
    <n v="0"/>
    <n v="7.6260399999999995E-4"/>
    <n v="6.46986E-4"/>
    <n v="7.84821E-4"/>
    <n v="0"/>
    <n v="3.0317699999999999E-5"/>
    <n v="1.1846560000000001E-3"/>
    <n v="0"/>
    <n v="0"/>
    <n v="0"/>
    <n v="0"/>
    <n v="1.9472599999999999E-3"/>
    <n v="6.46986E-4"/>
    <n v="7.84821E-4"/>
    <n v="0"/>
    <n v="3.0317699999999999E-5"/>
    <n v="3.4093880000000002E-3"/>
    <n v="74975.894100000005"/>
  </r>
  <r>
    <n v="496"/>
    <x v="5"/>
    <x v="5"/>
    <b v="1"/>
    <n v="81.383450730000007"/>
    <x v="5"/>
    <x v="0"/>
    <x v="13"/>
    <x v="2"/>
    <x v="0"/>
    <x v="0"/>
    <n v="38.877777780000002"/>
    <x v="4"/>
    <n v="1.0151139999999999E-3"/>
    <n v="1.101835E-3"/>
    <n v="0"/>
    <n v="0"/>
    <n v="0"/>
    <n v="4.2062599999999999E-3"/>
    <n v="1.562017E-3"/>
    <n v="1.500307E-3"/>
    <n v="0"/>
    <n v="0"/>
    <n v="3.0052429999999999E-3"/>
    <n v="0"/>
    <n v="5.2298600000000002E-4"/>
    <n v="0"/>
    <n v="0"/>
    <n v="7.2115030000000002E-3"/>
    <n v="1.562017E-3"/>
    <n v="1.500307E-3"/>
    <n v="0"/>
    <n v="5.2298600000000002E-4"/>
    <n v="1.0796042E-2"/>
    <n v="81383.450729999997"/>
  </r>
  <r>
    <n v="497"/>
    <x v="5"/>
    <x v="5"/>
    <b v="1"/>
    <n v="38.800378299999998"/>
    <x v="5"/>
    <x v="0"/>
    <x v="12"/>
    <x v="2"/>
    <x v="0"/>
    <x v="0"/>
    <n v="21.188888890000001"/>
    <x v="4"/>
    <n v="5.6919100000000003E-4"/>
    <n v="6.3352999999999999E-4"/>
    <n v="0"/>
    <n v="0"/>
    <n v="0"/>
    <n v="2.43933E-3"/>
    <n v="1.1190830000000001E-3"/>
    <n v="1.208448E-3"/>
    <n v="0"/>
    <n v="1.7394900000000001E-4"/>
    <n v="6.6968500000000005E-4"/>
    <n v="0"/>
    <n v="0"/>
    <n v="0"/>
    <n v="0"/>
    <n v="3.1090150000000001E-3"/>
    <n v="1.1190830000000001E-3"/>
    <n v="1.208448E-3"/>
    <n v="0"/>
    <n v="1.7394900000000001E-4"/>
    <n v="5.6104950000000001E-3"/>
    <n v="77600.756599999993"/>
  </r>
  <r>
    <n v="499"/>
    <x v="5"/>
    <x v="5"/>
    <b v="1"/>
    <n v="11.490758400000001"/>
    <x v="5"/>
    <x v="0"/>
    <x v="8"/>
    <x v="2"/>
    <x v="0"/>
    <x v="0"/>
    <n v="14.24545455"/>
    <x v="4"/>
    <n v="2.8441499999999999E-4"/>
    <n v="3.3707499999999999E-4"/>
    <n v="0"/>
    <n v="0"/>
    <n v="0"/>
    <n v="1.4056100000000001E-3"/>
    <n v="5.3181400000000003E-4"/>
    <n v="4.8596300000000001E-4"/>
    <n v="0"/>
    <n v="9.4752899999999999E-5"/>
    <n v="5.53923E-4"/>
    <n v="0"/>
    <n v="0"/>
    <n v="0"/>
    <n v="0"/>
    <n v="1.9595329999999998E-3"/>
    <n v="5.3181400000000003E-4"/>
    <n v="4.8596300000000001E-4"/>
    <n v="0"/>
    <n v="9.4752899999999999E-5"/>
    <n v="3.071954E-3"/>
    <n v="63199.171219999997"/>
  </r>
  <r>
    <n v="1234"/>
    <x v="5"/>
    <x v="5"/>
    <b v="1"/>
    <n v="4.8608500059999997"/>
    <x v="5"/>
    <x v="0"/>
    <x v="10"/>
    <x v="2"/>
    <x v="3"/>
    <x v="0"/>
    <n v="17.380833330000002"/>
    <x v="4"/>
    <n v="2.9133499999999999E-4"/>
    <n v="3.4353699999999999E-4"/>
    <n v="0"/>
    <n v="0"/>
    <n v="0"/>
    <n v="1.4291060000000001E-3"/>
    <n v="6.6633899999999995E-4"/>
    <n v="7.23791E-4"/>
    <n v="0"/>
    <n v="6.3579300000000003E-5"/>
    <n v="0"/>
    <n v="0"/>
    <n v="0"/>
    <n v="0"/>
    <n v="0"/>
    <n v="1.4291060000000001E-3"/>
    <n v="6.6633899999999995E-4"/>
    <n v="7.23791E-4"/>
    <n v="0"/>
    <n v="6.3579300000000003E-5"/>
    <n v="2.8827689999999999E-3"/>
    <n v="48608.500059999998"/>
  </r>
  <r>
    <n v="6139"/>
    <x v="5"/>
    <x v="5"/>
    <b v="1"/>
    <n v="3.0392805269999998"/>
    <x v="5"/>
    <x v="0"/>
    <x v="7"/>
    <x v="2"/>
    <x v="2"/>
    <x v="0"/>
    <n v="15.92275132"/>
    <x v="4"/>
    <n v="3.4249200000000001E-4"/>
    <n v="3.8565600000000001E-4"/>
    <n v="0"/>
    <n v="0"/>
    <n v="0"/>
    <n v="1.7679029999999999E-3"/>
    <n v="5.4470799999999998E-4"/>
    <n v="6.2830600000000003E-4"/>
    <n v="0"/>
    <n v="0"/>
    <n v="4.40543E-4"/>
    <n v="0"/>
    <n v="8.619E-5"/>
    <n v="0"/>
    <n v="0"/>
    <n v="2.2084460000000002E-3"/>
    <n v="5.4470799999999998E-4"/>
    <n v="6.2830600000000003E-4"/>
    <n v="0"/>
    <n v="8.619E-5"/>
    <n v="3.4676500000000001E-3"/>
    <n v="63824.891060000002"/>
  </r>
  <r>
    <n v="19460"/>
    <x v="5"/>
    <x v="5"/>
    <b v="1"/>
    <n v="0.35770594100000003"/>
    <x v="5"/>
    <x v="0"/>
    <x v="4"/>
    <x v="2"/>
    <x v="1"/>
    <x v="0"/>
    <n v="14.671155560000001"/>
    <x v="4"/>
    <n v="2.16369E-4"/>
    <n v="2.6115999999999997E-4"/>
    <n v="0"/>
    <n v="0"/>
    <n v="0"/>
    <n v="1.362638E-3"/>
    <n v="4.67804E-4"/>
    <n v="3.0133900000000002E-4"/>
    <n v="0"/>
    <n v="0"/>
    <n v="6.2820700000000007E-5"/>
    <n v="0"/>
    <n v="4.3746299999999998E-5"/>
    <n v="0"/>
    <n v="0"/>
    <n v="1.425459E-3"/>
    <n v="4.67804E-4"/>
    <n v="3.0133900000000002E-4"/>
    <n v="0"/>
    <n v="4.3746299999999998E-5"/>
    <n v="2.2383479999999998E-3"/>
    <n v="44713.242619999997"/>
  </r>
  <r>
    <n v="19461"/>
    <x v="5"/>
    <x v="5"/>
    <b v="1"/>
    <n v="0.417575751"/>
    <x v="5"/>
    <x v="0"/>
    <x v="2"/>
    <x v="2"/>
    <x v="0"/>
    <x v="0"/>
    <n v="9.5698175790000004"/>
    <x v="4"/>
    <n v="7.6103299999999994E-5"/>
    <n v="1.0805E-4"/>
    <n v="0"/>
    <n v="0"/>
    <n v="0"/>
    <n v="4.9294300000000003E-4"/>
    <n v="1.8787099999999999E-4"/>
    <n v="1.91881E-4"/>
    <n v="0"/>
    <n v="2.5247200000000001E-5"/>
    <n v="1.56217E-5"/>
    <n v="0"/>
    <n v="0"/>
    <n v="0"/>
    <n v="0"/>
    <n v="5.0856499999999999E-4"/>
    <n v="1.8787099999999999E-4"/>
    <n v="1.91881E-4"/>
    <n v="0"/>
    <n v="2.5247200000000001E-5"/>
    <n v="9.1356800000000002E-4"/>
    <n v="27977.57532"/>
  </r>
  <r>
    <n v="19462"/>
    <x v="5"/>
    <x v="5"/>
    <b v="1"/>
    <n v="0.23031316600000001"/>
    <x v="5"/>
    <x v="0"/>
    <x v="6"/>
    <x v="2"/>
    <x v="0"/>
    <x v="0"/>
    <n v="18.218858019999999"/>
    <x v="4"/>
    <n v="1.3045799999999999E-4"/>
    <n v="1.5160799999999999E-4"/>
    <n v="0"/>
    <n v="0"/>
    <n v="0"/>
    <n v="7.2093600000000004E-4"/>
    <n v="2.6984900000000001E-4"/>
    <n v="2.6056099999999997E-4"/>
    <n v="0"/>
    <n v="0"/>
    <n v="1.37067E-5"/>
    <n v="0"/>
    <n v="2.3521300000000001E-5"/>
    <n v="0"/>
    <n v="0"/>
    <n v="7.3464299999999999E-4"/>
    <n v="2.6984900000000001E-4"/>
    <n v="2.6056099999999997E-4"/>
    <n v="0"/>
    <n v="2.3521300000000001E-5"/>
    <n v="1.288574E-3"/>
    <n v="20728.18492"/>
  </r>
  <r>
    <n v="19464"/>
    <x v="5"/>
    <x v="5"/>
    <b v="1"/>
    <n v="0.67838500800000001"/>
    <x v="5"/>
    <x v="0"/>
    <x v="1"/>
    <x v="2"/>
    <x v="0"/>
    <x v="0"/>
    <n v="19.686533820000001"/>
    <x v="4"/>
    <n v="2.1406600000000001E-4"/>
    <n v="2.4513999999999997E-4"/>
    <n v="0"/>
    <n v="0"/>
    <n v="0"/>
    <n v="1.2482459999999999E-3"/>
    <n v="5.0693600000000004E-4"/>
    <n v="2.5201200000000003E-4"/>
    <n v="0"/>
    <n v="0"/>
    <n v="3.78075E-5"/>
    <n v="0"/>
    <n v="5.1187999999999998E-5"/>
    <n v="0"/>
    <n v="0"/>
    <n v="1.2860529999999999E-3"/>
    <n v="5.0693600000000004E-4"/>
    <n v="2.5201200000000003E-4"/>
    <n v="0"/>
    <n v="5.1187999999999998E-5"/>
    <n v="2.096189E-3"/>
    <n v="31205.71038"/>
  </r>
  <r>
    <n v="19465"/>
    <x v="5"/>
    <x v="5"/>
    <b v="1"/>
    <n v="0.533936564"/>
    <x v="5"/>
    <x v="0"/>
    <x v="3"/>
    <x v="2"/>
    <x v="1"/>
    <x v="0"/>
    <n v="11.14104406"/>
    <x v="4"/>
    <n v="9.7357599999999998E-5"/>
    <n v="1.2399000000000001E-4"/>
    <n v="0"/>
    <n v="0"/>
    <n v="0"/>
    <n v="4.3324999999999999E-4"/>
    <n v="2.9889800000000002E-4"/>
    <n v="1.33755E-4"/>
    <n v="0"/>
    <n v="0"/>
    <n v="2.74672E-4"/>
    <n v="0"/>
    <n v="3.6690399999999997E-5"/>
    <n v="0"/>
    <n v="0"/>
    <n v="7.0792200000000004E-4"/>
    <n v="2.9889800000000002E-4"/>
    <n v="1.33755E-4"/>
    <n v="0"/>
    <n v="3.6690399999999997E-5"/>
    <n v="1.1772550000000001E-3"/>
    <n v="30968.32072"/>
  </r>
  <r>
    <n v="22258"/>
    <x v="5"/>
    <x v="5"/>
    <b v="1"/>
    <n v="0.39859335800000001"/>
    <x v="5"/>
    <x v="0"/>
    <x v="5"/>
    <x v="1"/>
    <x v="4"/>
    <x v="0"/>
    <n v="8.9969999999999999"/>
    <x v="1"/>
    <n v="7.9180100000000004E-5"/>
    <n v="9.5616299999999995E-5"/>
    <n v="0"/>
    <n v="0"/>
    <n v="0"/>
    <n v="2.9128599999999998E-4"/>
    <n v="2.0172300000000001E-4"/>
    <n v="1.6212600000000001E-4"/>
    <n v="0"/>
    <n v="0"/>
    <n v="2.2277000000000001E-4"/>
    <n v="0"/>
    <n v="3.9830799999999998E-5"/>
    <n v="0"/>
    <n v="0"/>
    <n v="5.1405600000000004E-4"/>
    <n v="2.0172300000000001E-4"/>
    <n v="1.6212600000000001E-4"/>
    <n v="0"/>
    <n v="3.9830799999999998E-5"/>
    <n v="9.1773199999999999E-4"/>
    <n v="29894.50186"/>
  </r>
  <r>
    <n v="24953"/>
    <x v="5"/>
    <x v="5"/>
    <b v="1"/>
    <n v="0.318936518"/>
    <x v="5"/>
    <x v="0"/>
    <x v="0"/>
    <x v="2"/>
    <x v="0"/>
    <x v="0"/>
    <n v="17.80063492"/>
    <x v="4"/>
    <n v="6.6976099999999997E-5"/>
    <n v="7.6816200000000005E-5"/>
    <n v="0"/>
    <n v="0"/>
    <n v="0"/>
    <n v="3.2853899999999998E-4"/>
    <n v="1.88102E-4"/>
    <n v="7.0978500000000005E-5"/>
    <n v="0"/>
    <n v="1.4352899999999999E-5"/>
    <n v="7.6035899999999995E-5"/>
    <n v="0"/>
    <n v="0"/>
    <n v="0"/>
    <n v="0"/>
    <n v="4.0457399999999999E-4"/>
    <n v="1.88102E-4"/>
    <n v="7.0978500000000005E-5"/>
    <n v="0"/>
    <n v="1.4352899999999999E-5"/>
    <n v="6.7800800000000002E-4"/>
    <n v="11162.778130000001"/>
  </r>
  <r>
    <n v="39679"/>
    <x v="5"/>
    <x v="5"/>
    <b v="1"/>
    <n v="0.159007961"/>
    <x v="5"/>
    <x v="0"/>
    <x v="9"/>
    <x v="0"/>
    <x v="0"/>
    <x v="0"/>
    <n v="10.53298148"/>
    <x v="3"/>
    <n v="1.8155999999999999E-4"/>
    <n v="2.04305E-4"/>
    <n v="0"/>
    <n v="0"/>
    <n v="0"/>
    <n v="8.5359100000000001E-4"/>
    <n v="5.5534099999999999E-4"/>
    <n v="2.8857900000000002E-4"/>
    <n v="0"/>
    <n v="1.6914200000000001E-5"/>
    <n v="0"/>
    <n v="0"/>
    <n v="0"/>
    <n v="0"/>
    <n v="0"/>
    <n v="8.5359100000000001E-4"/>
    <n v="5.5534099999999999E-4"/>
    <n v="2.8857900000000002E-4"/>
    <n v="0"/>
    <n v="1.6914200000000001E-5"/>
    <n v="1.7144250000000001E-3"/>
    <n v="47702.388339999998"/>
  </r>
  <r>
    <n v="39683"/>
    <x v="5"/>
    <x v="5"/>
    <b v="1"/>
    <n v="8.8126999999999997E-2"/>
    <x v="5"/>
    <x v="0"/>
    <x v="15"/>
    <x v="0"/>
    <x v="3"/>
    <x v="0"/>
    <n v="15.37836667"/>
    <x v="3"/>
    <n v="2.3959799999999999E-4"/>
    <n v="2.7553499999999998E-4"/>
    <n v="0"/>
    <n v="0"/>
    <n v="0"/>
    <n v="1.250791E-3"/>
    <n v="5.8733699999999995E-4"/>
    <n v="4.6006600000000002E-4"/>
    <n v="0"/>
    <n v="1.39567E-5"/>
    <n v="0"/>
    <n v="0"/>
    <n v="0"/>
    <n v="0"/>
    <n v="0"/>
    <n v="1.250791E-3"/>
    <n v="5.8733699999999995E-4"/>
    <n v="4.6006600000000002E-4"/>
    <n v="0"/>
    <n v="1.39567E-5"/>
    <n v="2.3121510000000001E-3"/>
    <n v="44063.499819999997"/>
  </r>
  <r>
    <n v="43823"/>
    <x v="5"/>
    <x v="5"/>
    <b v="1"/>
    <n v="7.4164390999999996E-2"/>
    <x v="5"/>
    <x v="0"/>
    <x v="14"/>
    <x v="0"/>
    <x v="4"/>
    <x v="0"/>
    <n v="17.45783333"/>
    <x v="0"/>
    <n v="3.2683799999999998E-4"/>
    <n v="3.76721E-4"/>
    <n v="0"/>
    <n v="0"/>
    <n v="0"/>
    <n v="1.719024E-3"/>
    <n v="6.4491099999999997E-4"/>
    <n v="3.21248E-4"/>
    <n v="0"/>
    <n v="0"/>
    <n v="8.2728399999999996E-4"/>
    <n v="0"/>
    <n v="2.1827800000000001E-5"/>
    <n v="0"/>
    <n v="0"/>
    <n v="2.5463080000000002E-3"/>
    <n v="6.4491099999999997E-4"/>
    <n v="3.21248E-4"/>
    <n v="0"/>
    <n v="2.1827800000000001E-5"/>
    <n v="3.5342949999999998E-3"/>
    <n v="59331.512739999998"/>
  </r>
  <r>
    <n v="51181"/>
    <x v="5"/>
    <x v="5"/>
    <b v="1"/>
    <n v="0.42843368100000001"/>
    <x v="5"/>
    <x v="0"/>
    <x v="11"/>
    <x v="0"/>
    <x v="0"/>
    <x v="0"/>
    <n v="13.08960317"/>
    <x v="0"/>
    <n v="3.0026800000000002E-4"/>
    <n v="3.3978099999999999E-4"/>
    <n v="0"/>
    <n v="0"/>
    <n v="0"/>
    <n v="7.5434000000000005E-4"/>
    <n v="6.46986E-4"/>
    <n v="7.84821E-4"/>
    <n v="0"/>
    <n v="3.0317699999999999E-5"/>
    <n v="1.132227E-3"/>
    <n v="0"/>
    <n v="0"/>
    <n v="0"/>
    <n v="0"/>
    <n v="1.8865679999999999E-3"/>
    <n v="6.46986E-4"/>
    <n v="7.84821E-4"/>
    <n v="0"/>
    <n v="3.0317699999999999E-5"/>
    <n v="3.3486919999999999E-3"/>
    <n v="74975.894100000005"/>
  </r>
  <r>
    <n v="496"/>
    <x v="6"/>
    <x v="6"/>
    <b v="0"/>
    <n v="81.383450730000007"/>
    <x v="5"/>
    <x v="0"/>
    <x v="13"/>
    <x v="2"/>
    <x v="0"/>
    <x v="0"/>
    <n v="40.261111110000002"/>
    <x v="4"/>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6"/>
    <x v="6"/>
    <b v="0"/>
    <n v="38.800378299999998"/>
    <x v="5"/>
    <x v="0"/>
    <x v="12"/>
    <x v="2"/>
    <x v="0"/>
    <x v="0"/>
    <n v="21.819444440000002"/>
    <x v="4"/>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6"/>
    <x v="6"/>
    <b v="0"/>
    <n v="11.490758400000001"/>
    <x v="5"/>
    <x v="0"/>
    <x v="8"/>
    <x v="2"/>
    <x v="0"/>
    <x v="0"/>
    <n v="14.25757576"/>
    <x v="4"/>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6"/>
    <x v="6"/>
    <b v="0"/>
    <n v="4.8608500059999997"/>
    <x v="5"/>
    <x v="0"/>
    <x v="10"/>
    <x v="2"/>
    <x v="3"/>
    <x v="0"/>
    <n v="17.464722219999999"/>
    <x v="4"/>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6"/>
    <x v="6"/>
    <b v="0"/>
    <n v="3.0392805269999998"/>
    <x v="5"/>
    <x v="0"/>
    <x v="7"/>
    <x v="2"/>
    <x v="2"/>
    <x v="0"/>
    <n v="16.014682539999999"/>
    <x v="4"/>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6"/>
    <x v="6"/>
    <b v="0"/>
    <n v="0.35770594100000003"/>
    <x v="5"/>
    <x v="0"/>
    <x v="4"/>
    <x v="2"/>
    <x v="1"/>
    <x v="0"/>
    <n v="15.13015556"/>
    <x v="4"/>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6"/>
    <x v="6"/>
    <b v="0"/>
    <n v="0.417575751"/>
    <x v="5"/>
    <x v="0"/>
    <x v="2"/>
    <x v="2"/>
    <x v="0"/>
    <x v="0"/>
    <n v="10.23988391"/>
    <x v="4"/>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6"/>
    <x v="6"/>
    <b v="0"/>
    <n v="0.23031316600000001"/>
    <x v="5"/>
    <x v="0"/>
    <x v="6"/>
    <x v="2"/>
    <x v="0"/>
    <x v="0"/>
    <n v="18.855061729999999"/>
    <x v="4"/>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6"/>
    <x v="6"/>
    <b v="0"/>
    <n v="0.67838500800000001"/>
    <x v="5"/>
    <x v="0"/>
    <x v="1"/>
    <x v="2"/>
    <x v="0"/>
    <x v="0"/>
    <n v="20.278140100000002"/>
    <x v="4"/>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6"/>
    <x v="6"/>
    <b v="0"/>
    <n v="0.533936564"/>
    <x v="5"/>
    <x v="0"/>
    <x v="3"/>
    <x v="2"/>
    <x v="1"/>
    <x v="0"/>
    <n v="11.93529693"/>
    <x v="4"/>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6"/>
    <x v="6"/>
    <b v="1"/>
    <n v="0.39859335800000001"/>
    <x v="5"/>
    <x v="0"/>
    <x v="5"/>
    <x v="1"/>
    <x v="4"/>
    <x v="0"/>
    <n v="7.5151111110000004"/>
    <x v="1"/>
    <n v="7.3339399999999998E-5"/>
    <n v="8.9265700000000002E-5"/>
    <n v="0"/>
    <n v="0"/>
    <n v="0"/>
    <n v="3.6289699999999999E-4"/>
    <n v="2.0172300000000001E-4"/>
    <n v="1.6212600000000001E-4"/>
    <n v="0"/>
    <n v="0"/>
    <n v="0"/>
    <n v="0"/>
    <n v="3.9830799999999998E-5"/>
    <n v="0"/>
    <n v="0"/>
    <n v="3.6289699999999999E-4"/>
    <n v="2.0172300000000001E-4"/>
    <n v="1.6212600000000001E-4"/>
    <n v="0"/>
    <n v="3.9830799999999998E-5"/>
    <n v="7.6657299999999999E-4"/>
    <n v="29894.50186"/>
  </r>
  <r>
    <n v="24953"/>
    <x v="6"/>
    <x v="6"/>
    <b v="0"/>
    <n v="0.318936518"/>
    <x v="5"/>
    <x v="0"/>
    <x v="0"/>
    <x v="2"/>
    <x v="0"/>
    <x v="0"/>
    <n v="18.227936509999999"/>
    <x v="4"/>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6"/>
    <x v="6"/>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6"/>
    <x v="6"/>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6"/>
    <x v="6"/>
    <b v="1"/>
    <n v="7.4164390999999996E-2"/>
    <x v="5"/>
    <x v="0"/>
    <x v="14"/>
    <x v="0"/>
    <x v="4"/>
    <x v="0"/>
    <n v="14.562753470000001"/>
    <x v="0"/>
    <n v="2.9734999999999999E-4"/>
    <n v="3.5018799999999997E-4"/>
    <n v="0"/>
    <n v="0"/>
    <n v="0"/>
    <n v="1.9602069999999998E-3"/>
    <n v="6.4491099999999997E-4"/>
    <n v="3.21248E-4"/>
    <n v="0"/>
    <n v="0"/>
    <n v="0"/>
    <n v="0"/>
    <n v="2.1827800000000001E-5"/>
    <n v="0"/>
    <n v="0"/>
    <n v="1.9602069999999998E-3"/>
    <n v="6.4491099999999997E-4"/>
    <n v="3.21248E-4"/>
    <n v="0"/>
    <n v="2.1827800000000001E-5"/>
    <n v="2.948193E-3"/>
    <n v="59331.512739999998"/>
  </r>
  <r>
    <n v="51181"/>
    <x v="6"/>
    <x v="6"/>
    <b v="1"/>
    <n v="0.42843368100000001"/>
    <x v="5"/>
    <x v="0"/>
    <x v="11"/>
    <x v="0"/>
    <x v="0"/>
    <x v="0"/>
    <n v="10.083904759999999"/>
    <x v="0"/>
    <n v="2.73746E-4"/>
    <n v="3.0742399999999999E-4"/>
    <n v="0"/>
    <n v="0"/>
    <n v="0"/>
    <n v="1.1176249999999999E-3"/>
    <n v="6.46986E-4"/>
    <n v="7.84821E-4"/>
    <n v="0"/>
    <n v="3.0317699999999999E-5"/>
    <n v="0"/>
    <n v="0"/>
    <n v="0"/>
    <n v="0"/>
    <n v="0"/>
    <n v="1.1176249999999999E-3"/>
    <n v="6.46986E-4"/>
    <n v="7.84821E-4"/>
    <n v="0"/>
    <n v="3.0317699999999999E-5"/>
    <n v="2.5797490000000001E-3"/>
    <n v="74975.894100000005"/>
  </r>
  <r>
    <n v="496"/>
    <x v="7"/>
    <x v="7"/>
    <b v="0"/>
    <n v="81.383450730000007"/>
    <x v="5"/>
    <x v="0"/>
    <x v="13"/>
    <x v="2"/>
    <x v="0"/>
    <x v="0"/>
    <n v="40.261111110000002"/>
    <x v="4"/>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7"/>
    <x v="7"/>
    <b v="0"/>
    <n v="38.800378299999998"/>
    <x v="5"/>
    <x v="0"/>
    <x v="12"/>
    <x v="2"/>
    <x v="0"/>
    <x v="0"/>
    <n v="21.819444440000002"/>
    <x v="4"/>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7"/>
    <x v="7"/>
    <b v="0"/>
    <n v="11.490758400000001"/>
    <x v="5"/>
    <x v="0"/>
    <x v="8"/>
    <x v="2"/>
    <x v="0"/>
    <x v="0"/>
    <n v="14.25757576"/>
    <x v="4"/>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7"/>
    <x v="7"/>
    <b v="0"/>
    <n v="4.8608500059999997"/>
    <x v="5"/>
    <x v="0"/>
    <x v="10"/>
    <x v="2"/>
    <x v="3"/>
    <x v="0"/>
    <n v="17.464722219999999"/>
    <x v="4"/>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7"/>
    <x v="7"/>
    <b v="0"/>
    <n v="3.0392805269999998"/>
    <x v="5"/>
    <x v="0"/>
    <x v="7"/>
    <x v="2"/>
    <x v="2"/>
    <x v="0"/>
    <n v="16.014682539999999"/>
    <x v="4"/>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7"/>
    <x v="7"/>
    <b v="0"/>
    <n v="0.35770594100000003"/>
    <x v="5"/>
    <x v="0"/>
    <x v="4"/>
    <x v="2"/>
    <x v="1"/>
    <x v="0"/>
    <n v="15.13015556"/>
    <x v="4"/>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7"/>
    <x v="7"/>
    <b v="0"/>
    <n v="0.417575751"/>
    <x v="5"/>
    <x v="0"/>
    <x v="2"/>
    <x v="2"/>
    <x v="0"/>
    <x v="0"/>
    <n v="10.23988391"/>
    <x v="4"/>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7"/>
    <x v="7"/>
    <b v="0"/>
    <n v="0.23031316600000001"/>
    <x v="5"/>
    <x v="0"/>
    <x v="6"/>
    <x v="2"/>
    <x v="0"/>
    <x v="0"/>
    <n v="18.855061729999999"/>
    <x v="4"/>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7"/>
    <x v="7"/>
    <b v="0"/>
    <n v="0.67838500800000001"/>
    <x v="5"/>
    <x v="0"/>
    <x v="1"/>
    <x v="2"/>
    <x v="0"/>
    <x v="0"/>
    <n v="20.278140100000002"/>
    <x v="4"/>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7"/>
    <x v="7"/>
    <b v="0"/>
    <n v="0.533936564"/>
    <x v="5"/>
    <x v="0"/>
    <x v="3"/>
    <x v="2"/>
    <x v="1"/>
    <x v="0"/>
    <n v="11.93529693"/>
    <x v="4"/>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7"/>
    <x v="7"/>
    <b v="1"/>
    <n v="0.39859335800000001"/>
    <x v="5"/>
    <x v="0"/>
    <x v="5"/>
    <x v="1"/>
    <x v="4"/>
    <x v="0"/>
    <n v="7.515185185"/>
    <x v="1"/>
    <n v="7.3339399999999998E-5"/>
    <n v="8.9264600000000006E-5"/>
    <n v="0"/>
    <n v="0"/>
    <n v="0"/>
    <n v="3.62863E-4"/>
    <n v="2.0172300000000001E-4"/>
    <n v="1.6212600000000001E-4"/>
    <n v="0"/>
    <n v="0"/>
    <n v="4.53352E-8"/>
    <n v="0"/>
    <n v="3.9830799999999998E-5"/>
    <n v="0"/>
    <n v="0"/>
    <n v="3.6290900000000002E-4"/>
    <n v="2.0172300000000001E-4"/>
    <n v="1.6212600000000001E-4"/>
    <n v="0"/>
    <n v="3.9830799999999998E-5"/>
    <n v="7.6658100000000001E-4"/>
    <n v="29894.50186"/>
  </r>
  <r>
    <n v="24953"/>
    <x v="7"/>
    <x v="7"/>
    <b v="0"/>
    <n v="0.318936518"/>
    <x v="5"/>
    <x v="0"/>
    <x v="0"/>
    <x v="2"/>
    <x v="0"/>
    <x v="0"/>
    <n v="18.227936509999999"/>
    <x v="4"/>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7"/>
    <x v="7"/>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7"/>
    <x v="7"/>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7"/>
    <x v="7"/>
    <b v="1"/>
    <n v="7.4164390999999996E-2"/>
    <x v="5"/>
    <x v="0"/>
    <x v="14"/>
    <x v="0"/>
    <x v="4"/>
    <x v="0"/>
    <n v="14.571947919999999"/>
    <x v="0"/>
    <n v="2.9713E-4"/>
    <n v="3.4993900000000001E-4"/>
    <n v="0"/>
    <n v="0"/>
    <n v="0"/>
    <n v="1.9530769999999999E-3"/>
    <n v="6.4491099999999997E-4"/>
    <n v="3.21248E-4"/>
    <n v="0"/>
    <n v="0"/>
    <n v="8.9913399999999992E-6"/>
    <n v="0"/>
    <n v="2.1827800000000001E-5"/>
    <n v="0"/>
    <n v="0"/>
    <n v="1.962068E-3"/>
    <n v="6.4491099999999997E-4"/>
    <n v="3.21248E-4"/>
    <n v="0"/>
    <n v="2.1827800000000001E-5"/>
    <n v="2.950055E-3"/>
    <n v="59331.512739999998"/>
  </r>
  <r>
    <n v="51181"/>
    <x v="7"/>
    <x v="7"/>
    <b v="1"/>
    <n v="0.42843368100000001"/>
    <x v="5"/>
    <x v="0"/>
    <x v="11"/>
    <x v="0"/>
    <x v="0"/>
    <x v="0"/>
    <n v="10.117047619999999"/>
    <x v="0"/>
    <n v="2.7207700000000002E-4"/>
    <n v="3.0665899999999998E-4"/>
    <n v="0"/>
    <n v="0"/>
    <n v="0"/>
    <n v="1.092188E-3"/>
    <n v="6.46986E-4"/>
    <n v="7.84821E-4"/>
    <n v="0"/>
    <n v="3.0317699999999999E-5"/>
    <n v="3.3911500000000002E-5"/>
    <n v="0"/>
    <n v="0"/>
    <n v="0"/>
    <n v="0"/>
    <n v="1.1261000000000001E-3"/>
    <n v="6.46986E-4"/>
    <n v="7.84821E-4"/>
    <n v="0"/>
    <n v="3.0317699999999999E-5"/>
    <n v="2.5882280000000001E-3"/>
    <n v="74975.894100000005"/>
  </r>
  <r>
    <n v="496"/>
    <x v="8"/>
    <x v="8"/>
    <b v="1"/>
    <n v="81.383450730000007"/>
    <x v="5"/>
    <x v="0"/>
    <x v="13"/>
    <x v="2"/>
    <x v="0"/>
    <x v="0"/>
    <n v="20.202777780000002"/>
    <x v="4"/>
    <n v="6.0779499999999995E-4"/>
    <n v="6.4111400000000003E-4"/>
    <n v="0"/>
    <n v="0"/>
    <n v="0"/>
    <n v="2.0248359999999999E-3"/>
    <n v="1.562017E-3"/>
    <n v="1.500307E-3"/>
    <n v="0"/>
    <n v="0"/>
    <n v="0"/>
    <n v="0"/>
    <n v="5.2298600000000002E-4"/>
    <n v="0"/>
    <n v="0"/>
    <n v="2.0248359999999999E-3"/>
    <n v="1.562017E-3"/>
    <n v="1.500307E-3"/>
    <n v="0"/>
    <n v="5.2298600000000002E-4"/>
    <n v="5.6101470000000002E-3"/>
    <n v="81383.450729999997"/>
  </r>
  <r>
    <n v="497"/>
    <x v="8"/>
    <x v="8"/>
    <b v="1"/>
    <n v="38.800378299999998"/>
    <x v="5"/>
    <x v="0"/>
    <x v="12"/>
    <x v="2"/>
    <x v="0"/>
    <x v="0"/>
    <n v="13.72361111"/>
    <x v="4"/>
    <n v="3.9627999999999999E-4"/>
    <n v="4.3305299999999998E-4"/>
    <n v="0"/>
    <n v="0"/>
    <n v="0"/>
    <n v="1.13269E-3"/>
    <n v="1.1190830000000001E-3"/>
    <n v="1.208448E-3"/>
    <n v="0"/>
    <n v="1.7394900000000001E-4"/>
    <n v="0"/>
    <n v="0"/>
    <n v="0"/>
    <n v="0"/>
    <n v="0"/>
    <n v="1.13269E-3"/>
    <n v="1.1190830000000001E-3"/>
    <n v="1.208448E-3"/>
    <n v="0"/>
    <n v="1.7394900000000001E-4"/>
    <n v="3.6338030000000001E-3"/>
    <n v="77600.756599999993"/>
  </r>
  <r>
    <n v="499"/>
    <x v="8"/>
    <x v="8"/>
    <b v="1"/>
    <n v="11.490758400000001"/>
    <x v="5"/>
    <x v="0"/>
    <x v="8"/>
    <x v="2"/>
    <x v="0"/>
    <x v="0"/>
    <n v="9.6176767680000008"/>
    <x v="4"/>
    <n v="2.11654E-4"/>
    <n v="2.4715400000000003E-4"/>
    <n v="0"/>
    <n v="0"/>
    <n v="0"/>
    <n v="9.6157899999999995E-4"/>
    <n v="5.3181400000000003E-4"/>
    <n v="4.8596300000000001E-4"/>
    <n v="0"/>
    <n v="9.4752899999999999E-5"/>
    <n v="0"/>
    <n v="0"/>
    <n v="0"/>
    <n v="0"/>
    <n v="0"/>
    <n v="9.6157899999999995E-4"/>
    <n v="5.3181400000000003E-4"/>
    <n v="4.8596300000000001E-4"/>
    <n v="0"/>
    <n v="9.4752899999999999E-5"/>
    <n v="2.073999E-3"/>
    <n v="63199.171219999997"/>
  </r>
  <r>
    <n v="1234"/>
    <x v="8"/>
    <x v="8"/>
    <b v="1"/>
    <n v="4.8608500059999997"/>
    <x v="5"/>
    <x v="0"/>
    <x v="10"/>
    <x v="2"/>
    <x v="3"/>
    <x v="0"/>
    <n v="11.614166669999999"/>
    <x v="4"/>
    <n v="1.9491199999999999E-4"/>
    <n v="2.2955799999999999E-4"/>
    <n v="0"/>
    <n v="0"/>
    <n v="0"/>
    <n v="4.7260599999999998E-4"/>
    <n v="6.6633899999999995E-4"/>
    <n v="7.23791E-4"/>
    <n v="0"/>
    <n v="6.3579300000000003E-5"/>
    <n v="0"/>
    <n v="0"/>
    <n v="0"/>
    <n v="0"/>
    <n v="0"/>
    <n v="4.7260599999999998E-4"/>
    <n v="6.6633899999999995E-4"/>
    <n v="7.23791E-4"/>
    <n v="0"/>
    <n v="6.3579300000000003E-5"/>
    <n v="1.9263150000000001E-3"/>
    <n v="48608.500059999998"/>
  </r>
  <r>
    <n v="6139"/>
    <x v="8"/>
    <x v="8"/>
    <b v="0"/>
    <n v="3.0392805269999998"/>
    <x v="5"/>
    <x v="0"/>
    <x v="7"/>
    <x v="2"/>
    <x v="2"/>
    <x v="0"/>
    <n v="16.014682539999999"/>
    <x v="4"/>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8"/>
    <x v="8"/>
    <b v="0"/>
    <n v="0.35770594100000003"/>
    <x v="5"/>
    <x v="0"/>
    <x v="4"/>
    <x v="2"/>
    <x v="1"/>
    <x v="0"/>
    <n v="15.13015556"/>
    <x v="4"/>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8"/>
    <x v="8"/>
    <b v="0"/>
    <n v="0.417575751"/>
    <x v="5"/>
    <x v="0"/>
    <x v="2"/>
    <x v="2"/>
    <x v="0"/>
    <x v="0"/>
    <n v="10.23988391"/>
    <x v="4"/>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8"/>
    <x v="8"/>
    <b v="0"/>
    <n v="0.23031316600000001"/>
    <x v="5"/>
    <x v="0"/>
    <x v="6"/>
    <x v="2"/>
    <x v="0"/>
    <x v="0"/>
    <n v="18.855061729999999"/>
    <x v="4"/>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8"/>
    <x v="8"/>
    <b v="0"/>
    <n v="0.67838500800000001"/>
    <x v="5"/>
    <x v="0"/>
    <x v="1"/>
    <x v="2"/>
    <x v="0"/>
    <x v="0"/>
    <n v="20.278140100000002"/>
    <x v="4"/>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8"/>
    <x v="8"/>
    <b v="0"/>
    <n v="0.533936564"/>
    <x v="5"/>
    <x v="0"/>
    <x v="3"/>
    <x v="2"/>
    <x v="1"/>
    <x v="0"/>
    <n v="11.93529693"/>
    <x v="4"/>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8"/>
    <x v="8"/>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8"/>
    <x v="8"/>
    <b v="0"/>
    <n v="0.318936518"/>
    <x v="5"/>
    <x v="0"/>
    <x v="0"/>
    <x v="2"/>
    <x v="0"/>
    <x v="0"/>
    <n v="18.227936509999999"/>
    <x v="4"/>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8"/>
    <x v="8"/>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8"/>
    <x v="8"/>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8"/>
    <x v="8"/>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8"/>
    <x v="8"/>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9"/>
    <x v="9"/>
    <b v="1"/>
    <n v="81.383450730000007"/>
    <x v="5"/>
    <x v="0"/>
    <x v="13"/>
    <x v="2"/>
    <x v="0"/>
    <x v="0"/>
    <n v="23.21388889"/>
    <x v="4"/>
    <n v="6.8377300000000004E-4"/>
    <n v="7.3751600000000002E-4"/>
    <n v="0"/>
    <n v="0"/>
    <n v="0"/>
    <n v="2.7985169999999999E-3"/>
    <n v="1.562017E-3"/>
    <n v="1.500307E-3"/>
    <n v="0"/>
    <n v="0"/>
    <n v="6.3251999999999997E-5"/>
    <n v="0"/>
    <n v="5.2298600000000002E-4"/>
    <n v="0"/>
    <n v="0"/>
    <n v="2.8617690000000001E-3"/>
    <n v="1.562017E-3"/>
    <n v="1.500307E-3"/>
    <n v="0"/>
    <n v="5.2298600000000002E-4"/>
    <n v="6.4463080000000004E-3"/>
    <n v="81383.450729999997"/>
  </r>
  <r>
    <n v="497"/>
    <x v="9"/>
    <x v="9"/>
    <b v="1"/>
    <n v="38.800378299999998"/>
    <x v="5"/>
    <x v="0"/>
    <x v="12"/>
    <x v="2"/>
    <x v="0"/>
    <x v="0"/>
    <n v="15.133333329999999"/>
    <x v="4"/>
    <n v="4.2968800000000001E-4"/>
    <n v="4.7707799999999997E-4"/>
    <n v="0"/>
    <n v="0"/>
    <n v="0"/>
    <n v="1.4975050000000001E-3"/>
    <n v="1.1190830000000001E-3"/>
    <n v="1.208448E-3"/>
    <n v="0"/>
    <n v="1.7394900000000001E-4"/>
    <n v="8.4584000000000002E-6"/>
    <n v="0"/>
    <n v="0"/>
    <n v="0"/>
    <n v="0"/>
    <n v="1.5059629999999999E-3"/>
    <n v="1.1190830000000001E-3"/>
    <n v="1.208448E-3"/>
    <n v="0"/>
    <n v="1.7394900000000001E-4"/>
    <n v="4.007076E-3"/>
    <n v="77600.756599999993"/>
  </r>
  <r>
    <n v="499"/>
    <x v="9"/>
    <x v="9"/>
    <b v="1"/>
    <n v="11.490758400000001"/>
    <x v="5"/>
    <x v="0"/>
    <x v="8"/>
    <x v="2"/>
    <x v="0"/>
    <x v="0"/>
    <n v="8.8328282829999996"/>
    <x v="4"/>
    <n v="1.8882E-4"/>
    <n v="2.2661E-4"/>
    <n v="0"/>
    <n v="0"/>
    <n v="0"/>
    <n v="7.8514199999999996E-4"/>
    <n v="5.3181400000000003E-4"/>
    <n v="4.8596300000000001E-4"/>
    <n v="0"/>
    <n v="9.4752899999999999E-5"/>
    <n v="7.2970599999999997E-6"/>
    <n v="0"/>
    <n v="0"/>
    <n v="0"/>
    <n v="0"/>
    <n v="7.9243900000000003E-4"/>
    <n v="5.3181400000000003E-4"/>
    <n v="4.8596300000000001E-4"/>
    <n v="0"/>
    <n v="9.4752899999999999E-5"/>
    <n v="1.9047510000000001E-3"/>
    <n v="63199.171219999997"/>
  </r>
  <r>
    <n v="1234"/>
    <x v="9"/>
    <x v="9"/>
    <b v="1"/>
    <n v="4.8608500059999997"/>
    <x v="5"/>
    <x v="0"/>
    <x v="10"/>
    <x v="2"/>
    <x v="3"/>
    <x v="0"/>
    <n v="12.84416667"/>
    <x v="4"/>
    <n v="2.1474800000000001E-4"/>
    <n v="2.5386499999999998E-4"/>
    <n v="0"/>
    <n v="0"/>
    <n v="0"/>
    <n v="6.7656699999999999E-4"/>
    <n v="6.6633899999999995E-4"/>
    <n v="7.23791E-4"/>
    <n v="0"/>
    <n v="6.3579300000000003E-5"/>
    <n v="0"/>
    <n v="0"/>
    <n v="0"/>
    <n v="0"/>
    <n v="0"/>
    <n v="6.7656699999999999E-4"/>
    <n v="6.6633899999999995E-4"/>
    <n v="7.23791E-4"/>
    <n v="0"/>
    <n v="6.3579300000000003E-5"/>
    <n v="2.130322E-3"/>
    <n v="48608.500059999998"/>
  </r>
  <r>
    <n v="6139"/>
    <x v="9"/>
    <x v="9"/>
    <b v="1"/>
    <n v="3.0392805269999998"/>
    <x v="5"/>
    <x v="0"/>
    <x v="7"/>
    <x v="2"/>
    <x v="2"/>
    <x v="0"/>
    <n v="10.323015870000001"/>
    <x v="4"/>
    <n v="2.36548E-4"/>
    <n v="2.6327300000000001E-4"/>
    <n v="0"/>
    <n v="0"/>
    <n v="0"/>
    <n v="9.8663399999999991E-4"/>
    <n v="5.4470799999999998E-4"/>
    <n v="6.2830600000000003E-4"/>
    <n v="0"/>
    <n v="0"/>
    <n v="2.3045499999999998E-6"/>
    <n v="0"/>
    <n v="8.619E-5"/>
    <n v="0"/>
    <n v="0"/>
    <n v="9.8893799999999997E-4"/>
    <n v="5.4470799999999998E-4"/>
    <n v="6.2830600000000003E-4"/>
    <n v="0"/>
    <n v="8.619E-5"/>
    <n v="2.2481419999999998E-3"/>
    <n v="63824.891060000002"/>
  </r>
  <r>
    <n v="19460"/>
    <x v="9"/>
    <x v="9"/>
    <b v="1"/>
    <n v="0.35770594100000003"/>
    <x v="5"/>
    <x v="0"/>
    <x v="4"/>
    <x v="2"/>
    <x v="1"/>
    <x v="0"/>
    <n v="10.85384444"/>
    <x v="4"/>
    <n v="1.6094500000000001E-4"/>
    <n v="1.94926E-4"/>
    <n v="0"/>
    <n v="0"/>
    <n v="0"/>
    <n v="8.4076400000000003E-4"/>
    <n v="4.67804E-4"/>
    <n v="3.0133900000000002E-4"/>
    <n v="0"/>
    <n v="0"/>
    <n v="2.2919099999999999E-6"/>
    <n v="0"/>
    <n v="4.3749699999999999E-5"/>
    <n v="0"/>
    <n v="0"/>
    <n v="8.4305600000000001E-4"/>
    <n v="4.67804E-4"/>
    <n v="3.0133900000000002E-4"/>
    <n v="0"/>
    <n v="4.3749699999999999E-5"/>
    <n v="1.655948E-3"/>
    <n v="44713.242619999997"/>
  </r>
  <r>
    <n v="19461"/>
    <x v="9"/>
    <x v="9"/>
    <b v="1"/>
    <n v="0.417575751"/>
    <x v="5"/>
    <x v="0"/>
    <x v="2"/>
    <x v="2"/>
    <x v="0"/>
    <x v="0"/>
    <n v="7.8218490879999996"/>
    <x v="4"/>
    <n v="6.5728800000000007E-5"/>
    <n v="8.89437E-5"/>
    <n v="0"/>
    <n v="0"/>
    <n v="0"/>
    <n v="3.40949E-4"/>
    <n v="1.8787099999999999E-4"/>
    <n v="1.91881E-4"/>
    <n v="0"/>
    <n v="2.5247200000000001E-5"/>
    <n v="7.5199199999999995E-7"/>
    <n v="0"/>
    <n v="0"/>
    <n v="0"/>
    <n v="0"/>
    <n v="3.4170099999999997E-4"/>
    <n v="1.8787099999999999E-4"/>
    <n v="1.91881E-4"/>
    <n v="0"/>
    <n v="2.5247200000000001E-5"/>
    <n v="7.4670100000000001E-4"/>
    <n v="27977.57532"/>
  </r>
  <r>
    <n v="19462"/>
    <x v="9"/>
    <x v="9"/>
    <b v="1"/>
    <n v="0.23031316600000001"/>
    <x v="5"/>
    <x v="0"/>
    <x v="6"/>
    <x v="2"/>
    <x v="0"/>
    <x v="0"/>
    <n v="13.67811728"/>
    <x v="4"/>
    <n v="9.8687699999999994E-5"/>
    <n v="1.14035E-4"/>
    <n v="0"/>
    <n v="0"/>
    <n v="0"/>
    <n v="4.1311599999999999E-4"/>
    <n v="2.6984900000000001E-4"/>
    <n v="2.6056099999999997E-4"/>
    <n v="0"/>
    <n v="0"/>
    <n v="3.7110100000000001E-7"/>
    <n v="0"/>
    <n v="2.3521300000000001E-5"/>
    <n v="0"/>
    <n v="0"/>
    <n v="4.1348699999999998E-4"/>
    <n v="2.6984900000000001E-4"/>
    <n v="2.6056099999999997E-4"/>
    <n v="0"/>
    <n v="2.3521300000000001E-5"/>
    <n v="9.6741899999999996E-4"/>
    <n v="20728.18492"/>
  </r>
  <r>
    <n v="19464"/>
    <x v="9"/>
    <x v="9"/>
    <b v="1"/>
    <n v="0.67838500800000001"/>
    <x v="5"/>
    <x v="0"/>
    <x v="1"/>
    <x v="2"/>
    <x v="0"/>
    <x v="0"/>
    <n v="13.74112319"/>
    <x v="4"/>
    <n v="1.49562E-4"/>
    <n v="1.71659E-4"/>
    <n v="0"/>
    <n v="0"/>
    <n v="0"/>
    <n v="6.5261699999999998E-4"/>
    <n v="5.0693600000000004E-4"/>
    <n v="2.5201200000000003E-4"/>
    <n v="0"/>
    <n v="0"/>
    <n v="3.79361E-7"/>
    <n v="0"/>
    <n v="5.1187999999999998E-5"/>
    <n v="0"/>
    <n v="0"/>
    <n v="6.5299599999999998E-4"/>
    <n v="5.0693600000000004E-4"/>
    <n v="2.5201200000000003E-4"/>
    <n v="0"/>
    <n v="5.1187999999999998E-5"/>
    <n v="1.4631309999999999E-3"/>
    <n v="31205.71038"/>
  </r>
  <r>
    <n v="19465"/>
    <x v="9"/>
    <x v="9"/>
    <b v="1"/>
    <n v="0.533936564"/>
    <x v="5"/>
    <x v="0"/>
    <x v="3"/>
    <x v="2"/>
    <x v="1"/>
    <x v="0"/>
    <n v="8.2268199230000008"/>
    <x v="4"/>
    <n v="8.1248200000000006E-5"/>
    <n v="1.00901E-4"/>
    <n v="0"/>
    <n v="0"/>
    <n v="0"/>
    <n v="3.8521900000000001E-4"/>
    <n v="2.9889800000000002E-4"/>
    <n v="1.33755E-4"/>
    <n v="0"/>
    <n v="0"/>
    <n v="1.4762200000000001E-5"/>
    <n v="0"/>
    <n v="3.6690399999999997E-5"/>
    <n v="0"/>
    <n v="0"/>
    <n v="3.9998099999999999E-4"/>
    <n v="2.9889800000000002E-4"/>
    <n v="1.33755E-4"/>
    <n v="0"/>
    <n v="3.6690399999999997E-5"/>
    <n v="8.6931400000000005E-4"/>
    <n v="30968.32072"/>
  </r>
  <r>
    <n v="22258"/>
    <x v="9"/>
    <x v="9"/>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9"/>
    <x v="9"/>
    <b v="1"/>
    <n v="0.318936518"/>
    <x v="5"/>
    <x v="0"/>
    <x v="0"/>
    <x v="2"/>
    <x v="0"/>
    <x v="0"/>
    <n v="12.079285710000001"/>
    <x v="4"/>
    <n v="4.7666300000000001E-5"/>
    <n v="5.4821699999999997E-5"/>
    <n v="0"/>
    <n v="0"/>
    <n v="0"/>
    <n v="1.86536E-4"/>
    <n v="1.88102E-4"/>
    <n v="7.0978500000000005E-5"/>
    <n v="0"/>
    <n v="1.4355899999999999E-5"/>
    <n v="1.17894E-7"/>
    <n v="0"/>
    <n v="0"/>
    <n v="0"/>
    <n v="0"/>
    <n v="1.8665399999999999E-4"/>
    <n v="1.88102E-4"/>
    <n v="7.0978500000000005E-5"/>
    <n v="0"/>
    <n v="1.4355899999999999E-5"/>
    <n v="4.6008799999999999E-4"/>
    <n v="11162.778130000001"/>
  </r>
  <r>
    <n v="39679"/>
    <x v="9"/>
    <x v="9"/>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9"/>
    <x v="9"/>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9"/>
    <x v="9"/>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9"/>
    <x v="9"/>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10"/>
    <x v="10"/>
    <b v="1"/>
    <n v="81.383450730000007"/>
    <x v="5"/>
    <x v="0"/>
    <x v="13"/>
    <x v="2"/>
    <x v="0"/>
    <x v="0"/>
    <n v="23.169444439999999"/>
    <x v="4"/>
    <n v="6.8664500000000005E-4"/>
    <n v="7.3930999999999997E-4"/>
    <n v="0"/>
    <n v="0"/>
    <n v="0"/>
    <n v="2.8486560000000002E-3"/>
    <n v="1.562017E-3"/>
    <n v="1.500307E-3"/>
    <n v="0"/>
    <n v="0"/>
    <n v="0"/>
    <n v="0"/>
    <n v="5.2298600000000002E-4"/>
    <n v="0"/>
    <n v="0"/>
    <n v="2.8486560000000002E-3"/>
    <n v="1.562017E-3"/>
    <n v="1.500307E-3"/>
    <n v="0"/>
    <n v="5.2298600000000002E-4"/>
    <n v="6.4339660000000002E-3"/>
    <n v="81383.450729999997"/>
  </r>
  <r>
    <n v="497"/>
    <x v="10"/>
    <x v="10"/>
    <b v="1"/>
    <n v="38.800378299999998"/>
    <x v="5"/>
    <x v="0"/>
    <x v="12"/>
    <x v="2"/>
    <x v="0"/>
    <x v="0"/>
    <n v="15.126388889999999"/>
    <x v="4"/>
    <n v="4.3007800000000002E-4"/>
    <n v="4.77314E-4"/>
    <n v="0"/>
    <n v="0"/>
    <n v="0"/>
    <n v="1.504125E-3"/>
    <n v="1.1190830000000001E-3"/>
    <n v="1.208448E-3"/>
    <n v="0"/>
    <n v="1.7394900000000001E-4"/>
    <n v="0"/>
    <n v="0"/>
    <n v="0"/>
    <n v="0"/>
    <n v="0"/>
    <n v="1.504125E-3"/>
    <n v="1.1190830000000001E-3"/>
    <n v="1.208448E-3"/>
    <n v="0"/>
    <n v="1.7394900000000001E-4"/>
    <n v="4.005237E-3"/>
    <n v="77600.756599999993"/>
  </r>
  <r>
    <n v="499"/>
    <x v="10"/>
    <x v="10"/>
    <b v="1"/>
    <n v="11.490758400000001"/>
    <x v="5"/>
    <x v="0"/>
    <x v="8"/>
    <x v="2"/>
    <x v="0"/>
    <x v="0"/>
    <n v="8.8262626260000001"/>
    <x v="4"/>
    <n v="1.8905699999999999E-4"/>
    <n v="2.26818E-4"/>
    <n v="0"/>
    <n v="0"/>
    <n v="0"/>
    <n v="7.9091399999999998E-4"/>
    <n v="5.3181400000000003E-4"/>
    <n v="4.8596300000000001E-4"/>
    <n v="0"/>
    <n v="9.4752899999999999E-5"/>
    <n v="0"/>
    <n v="0"/>
    <n v="0"/>
    <n v="0"/>
    <n v="0"/>
    <n v="7.9091399999999998E-4"/>
    <n v="5.3181400000000003E-4"/>
    <n v="4.8596300000000001E-4"/>
    <n v="0"/>
    <n v="9.4752899999999999E-5"/>
    <n v="1.9033349999999999E-3"/>
    <n v="63199.171219999997"/>
  </r>
  <r>
    <n v="1234"/>
    <x v="10"/>
    <x v="10"/>
    <b v="1"/>
    <n v="4.8608500059999997"/>
    <x v="5"/>
    <x v="0"/>
    <x v="10"/>
    <x v="2"/>
    <x v="3"/>
    <x v="0"/>
    <n v="12.84416667"/>
    <x v="4"/>
    <n v="2.14749E-4"/>
    <n v="2.5386499999999998E-4"/>
    <n v="0"/>
    <n v="0"/>
    <n v="0"/>
    <n v="6.7656699999999999E-4"/>
    <n v="6.6633899999999995E-4"/>
    <n v="7.23791E-4"/>
    <n v="0"/>
    <n v="6.3579300000000003E-5"/>
    <n v="0"/>
    <n v="0"/>
    <n v="0"/>
    <n v="0"/>
    <n v="0"/>
    <n v="6.7656699999999999E-4"/>
    <n v="6.6633899999999995E-4"/>
    <n v="7.23791E-4"/>
    <n v="0"/>
    <n v="6.3579300000000003E-5"/>
    <n v="2.130322E-3"/>
    <n v="48608.500059999998"/>
  </r>
  <r>
    <n v="6139"/>
    <x v="10"/>
    <x v="10"/>
    <b v="1"/>
    <n v="3.0392805269999998"/>
    <x v="5"/>
    <x v="0"/>
    <x v="7"/>
    <x v="2"/>
    <x v="2"/>
    <x v="0"/>
    <n v="10.320899470000001"/>
    <x v="4"/>
    <n v="2.36641E-4"/>
    <n v="2.6333900000000002E-4"/>
    <n v="0"/>
    <n v="0"/>
    <n v="0"/>
    <n v="9.8847699999999998E-4"/>
    <n v="5.4470799999999998E-4"/>
    <n v="6.2830600000000003E-4"/>
    <n v="0"/>
    <n v="0"/>
    <n v="0"/>
    <n v="0"/>
    <n v="8.619E-5"/>
    <n v="0"/>
    <n v="0"/>
    <n v="9.8847699999999998E-4"/>
    <n v="5.4470799999999998E-4"/>
    <n v="6.2830600000000003E-4"/>
    <n v="0"/>
    <n v="8.619E-5"/>
    <n v="2.2476810000000001E-3"/>
    <n v="63824.891060000002"/>
  </r>
  <r>
    <n v="19460"/>
    <x v="10"/>
    <x v="10"/>
    <b v="1"/>
    <n v="0.35770594100000003"/>
    <x v="5"/>
    <x v="0"/>
    <x v="4"/>
    <x v="2"/>
    <x v="1"/>
    <x v="0"/>
    <n v="10.850844439999999"/>
    <x v="4"/>
    <n v="1.6094699999999999E-4"/>
    <n v="1.9499099999999999E-4"/>
    <n v="0"/>
    <n v="0"/>
    <n v="0"/>
    <n v="8.4259899999999997E-4"/>
    <n v="4.67804E-4"/>
    <n v="3.0133900000000002E-4"/>
    <n v="0"/>
    <n v="0"/>
    <n v="0"/>
    <n v="0"/>
    <n v="4.3749699999999999E-5"/>
    <n v="0"/>
    <n v="0"/>
    <n v="8.4259899999999997E-4"/>
    <n v="4.67804E-4"/>
    <n v="3.0133900000000002E-4"/>
    <n v="0"/>
    <n v="4.3749699999999999E-5"/>
    <n v="1.655491E-3"/>
    <n v="44713.242619999997"/>
  </r>
  <r>
    <n v="19461"/>
    <x v="10"/>
    <x v="10"/>
    <b v="1"/>
    <n v="0.417575751"/>
    <x v="5"/>
    <x v="0"/>
    <x v="2"/>
    <x v="2"/>
    <x v="0"/>
    <x v="0"/>
    <n v="7.8202736320000001"/>
    <x v="4"/>
    <n v="6.5765200000000005E-5"/>
    <n v="8.8964999999999999E-5"/>
    <n v="0"/>
    <n v="0"/>
    <n v="0"/>
    <n v="3.41551E-4"/>
    <n v="1.8787099999999999E-4"/>
    <n v="1.91881E-4"/>
    <n v="0"/>
    <n v="2.5247200000000001E-5"/>
    <n v="0"/>
    <n v="0"/>
    <n v="0"/>
    <n v="0"/>
    <n v="0"/>
    <n v="3.41551E-4"/>
    <n v="1.8787099999999999E-4"/>
    <n v="1.91881E-4"/>
    <n v="0"/>
    <n v="2.5247200000000001E-5"/>
    <n v="7.4655000000000001E-4"/>
    <n v="27977.57532"/>
  </r>
  <r>
    <n v="19462"/>
    <x v="10"/>
    <x v="10"/>
    <b v="1"/>
    <n v="0.23031316600000001"/>
    <x v="5"/>
    <x v="0"/>
    <x v="6"/>
    <x v="2"/>
    <x v="0"/>
    <x v="0"/>
    <n v="13.677376539999999"/>
    <x v="4"/>
    <n v="9.8693300000000006E-5"/>
    <n v="1.14048E-4"/>
    <n v="0"/>
    <n v="0"/>
    <n v="0"/>
    <n v="4.1343499999999997E-4"/>
    <n v="2.6984900000000001E-4"/>
    <n v="2.6056099999999997E-4"/>
    <n v="0"/>
    <n v="0"/>
    <n v="0"/>
    <n v="0"/>
    <n v="2.3521300000000001E-5"/>
    <n v="0"/>
    <n v="0"/>
    <n v="4.1343499999999997E-4"/>
    <n v="2.6984900000000001E-4"/>
    <n v="2.6056099999999997E-4"/>
    <n v="0"/>
    <n v="2.3521300000000001E-5"/>
    <n v="9.6736700000000001E-4"/>
    <n v="20728.18492"/>
  </r>
  <r>
    <n v="19464"/>
    <x v="10"/>
    <x v="10"/>
    <b v="1"/>
    <n v="0.67838500800000001"/>
    <x v="5"/>
    <x v="0"/>
    <x v="1"/>
    <x v="2"/>
    <x v="0"/>
    <x v="0"/>
    <n v="13.74039855"/>
    <x v="4"/>
    <n v="1.4956099999999999E-4"/>
    <n v="1.71669E-4"/>
    <n v="0"/>
    <n v="0"/>
    <n v="0"/>
    <n v="6.5291899999999996E-4"/>
    <n v="5.0693600000000004E-4"/>
    <n v="2.5201200000000003E-4"/>
    <n v="0"/>
    <n v="0"/>
    <n v="0"/>
    <n v="0"/>
    <n v="5.1187999999999998E-5"/>
    <n v="0"/>
    <n v="0"/>
    <n v="6.5291899999999996E-4"/>
    <n v="5.0693600000000004E-4"/>
    <n v="2.5201200000000003E-4"/>
    <n v="0"/>
    <n v="5.1187999999999998E-5"/>
    <n v="1.4630540000000001E-3"/>
    <n v="31205.71038"/>
  </r>
  <r>
    <n v="19465"/>
    <x v="10"/>
    <x v="10"/>
    <b v="1"/>
    <n v="0.533936564"/>
    <x v="5"/>
    <x v="0"/>
    <x v="3"/>
    <x v="2"/>
    <x v="1"/>
    <x v="0"/>
    <n v="8.1989463600000008"/>
    <x v="4"/>
    <n v="8.1871899999999998E-5"/>
    <n v="1.0132300000000001E-4"/>
    <n v="0"/>
    <n v="0"/>
    <n v="0"/>
    <n v="3.9702999999999998E-4"/>
    <n v="2.9889800000000002E-4"/>
    <n v="1.33755E-4"/>
    <n v="0"/>
    <n v="0"/>
    <n v="0"/>
    <n v="0"/>
    <n v="3.6690399999999997E-5"/>
    <n v="0"/>
    <n v="0"/>
    <n v="3.9702999999999998E-4"/>
    <n v="2.9889800000000002E-4"/>
    <n v="1.33755E-4"/>
    <n v="0"/>
    <n v="3.6690399999999997E-5"/>
    <n v="8.6636899999999997E-4"/>
    <n v="30968.32072"/>
  </r>
  <r>
    <n v="22258"/>
    <x v="10"/>
    <x v="10"/>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0"/>
    <x v="10"/>
    <b v="1"/>
    <n v="0.318936518"/>
    <x v="5"/>
    <x v="0"/>
    <x v="0"/>
    <x v="2"/>
    <x v="0"/>
    <x v="0"/>
    <n v="12.078730159999999"/>
    <x v="4"/>
    <n v="4.7672200000000001E-5"/>
    <n v="5.4825099999999998E-5"/>
    <n v="0"/>
    <n v="0"/>
    <n v="0"/>
    <n v="1.8662999999999999E-4"/>
    <n v="1.88102E-4"/>
    <n v="7.0978500000000005E-5"/>
    <n v="0"/>
    <n v="1.4355899999999999E-5"/>
    <n v="0"/>
    <n v="0"/>
    <n v="0"/>
    <n v="0"/>
    <n v="0"/>
    <n v="1.8662999999999999E-4"/>
    <n v="1.88102E-4"/>
    <n v="7.0978500000000005E-5"/>
    <n v="0"/>
    <n v="1.4355899999999999E-5"/>
    <n v="4.6006699999999998E-4"/>
    <n v="11162.778130000001"/>
  </r>
  <r>
    <n v="39679"/>
    <x v="10"/>
    <x v="10"/>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0"/>
    <x v="10"/>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0"/>
    <x v="10"/>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0"/>
    <x v="10"/>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11"/>
    <x v="11"/>
    <b v="1"/>
    <n v="81.383450730000007"/>
    <x v="5"/>
    <x v="0"/>
    <x v="13"/>
    <x v="2"/>
    <x v="0"/>
    <x v="0"/>
    <n v="21.208333329999999"/>
    <x v="4"/>
    <n v="6.3264799999999998E-4"/>
    <n v="6.7443199999999998E-4"/>
    <n v="0"/>
    <n v="0"/>
    <n v="0"/>
    <n v="2.304071E-3"/>
    <n v="1.562017E-3"/>
    <n v="1.500307E-3"/>
    <n v="0"/>
    <n v="0"/>
    <n v="0"/>
    <n v="0"/>
    <n v="5.2298600000000002E-4"/>
    <n v="0"/>
    <n v="0"/>
    <n v="2.304071E-3"/>
    <n v="1.562017E-3"/>
    <n v="1.500307E-3"/>
    <n v="0"/>
    <n v="5.2298600000000002E-4"/>
    <n v="5.8893820000000003E-3"/>
    <n v="81383.450729999997"/>
  </r>
  <r>
    <n v="497"/>
    <x v="11"/>
    <x v="11"/>
    <b v="1"/>
    <n v="38.800378299999998"/>
    <x v="5"/>
    <x v="0"/>
    <x v="12"/>
    <x v="2"/>
    <x v="0"/>
    <x v="0"/>
    <n v="13.50416667"/>
    <x v="4"/>
    <n v="3.8075799999999998E-4"/>
    <n v="4.2609700000000001E-4"/>
    <n v="0"/>
    <n v="0"/>
    <n v="0"/>
    <n v="1.073849E-3"/>
    <n v="1.1190830000000001E-3"/>
    <n v="1.208448E-3"/>
    <n v="0"/>
    <n v="1.7394900000000001E-4"/>
    <n v="0"/>
    <n v="0"/>
    <n v="0"/>
    <n v="0"/>
    <n v="0"/>
    <n v="1.073849E-3"/>
    <n v="1.1190830000000001E-3"/>
    <n v="1.208448E-3"/>
    <n v="0"/>
    <n v="1.7394900000000001E-4"/>
    <n v="3.575698E-3"/>
    <n v="77600.756599999993"/>
  </r>
  <r>
    <n v="499"/>
    <x v="11"/>
    <x v="11"/>
    <b v="1"/>
    <n v="11.490758400000001"/>
    <x v="5"/>
    <x v="0"/>
    <x v="8"/>
    <x v="2"/>
    <x v="0"/>
    <x v="0"/>
    <n v="8.2469696970000008"/>
    <x v="4"/>
    <n v="1.7086599999999999E-4"/>
    <n v="2.11929E-4"/>
    <n v="0"/>
    <n v="0"/>
    <n v="0"/>
    <n v="6.6610200000000001E-4"/>
    <n v="5.3181400000000003E-4"/>
    <n v="4.8596300000000001E-4"/>
    <n v="0"/>
    <n v="9.4752899999999999E-5"/>
    <n v="0"/>
    <n v="0"/>
    <n v="0"/>
    <n v="0"/>
    <n v="0"/>
    <n v="6.6610200000000001E-4"/>
    <n v="5.3181400000000003E-4"/>
    <n v="4.8596300000000001E-4"/>
    <n v="0"/>
    <n v="9.4752899999999999E-5"/>
    <n v="1.7784140000000001E-3"/>
    <n v="63199.171219999997"/>
  </r>
  <r>
    <n v="1234"/>
    <x v="11"/>
    <x v="11"/>
    <b v="1"/>
    <n v="4.8608500059999997"/>
    <x v="5"/>
    <x v="0"/>
    <x v="10"/>
    <x v="2"/>
    <x v="3"/>
    <x v="0"/>
    <n v="13.24666667"/>
    <x v="4"/>
    <n v="2.2522699999999999E-4"/>
    <n v="2.6182199999999999E-4"/>
    <n v="0"/>
    <n v="0"/>
    <n v="0"/>
    <n v="7.4332499999999998E-4"/>
    <n v="6.6633899999999995E-4"/>
    <n v="7.23791E-4"/>
    <n v="0"/>
    <n v="6.3579300000000003E-5"/>
    <n v="0"/>
    <n v="0"/>
    <n v="0"/>
    <n v="0"/>
    <n v="0"/>
    <n v="7.4332499999999998E-4"/>
    <n v="6.6633899999999995E-4"/>
    <n v="7.23791E-4"/>
    <n v="0"/>
    <n v="6.3579300000000003E-5"/>
    <n v="2.1970800000000001E-3"/>
    <n v="48608.500059999998"/>
  </r>
  <r>
    <n v="6139"/>
    <x v="11"/>
    <x v="11"/>
    <b v="1"/>
    <n v="3.0392805269999998"/>
    <x v="5"/>
    <x v="0"/>
    <x v="7"/>
    <x v="2"/>
    <x v="2"/>
    <x v="0"/>
    <n v="8.8070105820000002"/>
    <x v="4"/>
    <n v="1.96341E-4"/>
    <n v="2.2404900000000001E-4"/>
    <n v="0"/>
    <n v="0"/>
    <n v="0"/>
    <n v="6.5878300000000002E-4"/>
    <n v="5.4470799999999998E-4"/>
    <n v="6.2830600000000003E-4"/>
    <n v="0"/>
    <n v="0"/>
    <n v="0"/>
    <n v="0"/>
    <n v="8.619E-5"/>
    <n v="0"/>
    <n v="0"/>
    <n v="6.5878300000000002E-4"/>
    <n v="5.4470799999999998E-4"/>
    <n v="6.2830600000000003E-4"/>
    <n v="0"/>
    <n v="8.619E-5"/>
    <n v="1.9179869999999999E-3"/>
    <n v="63824.891060000002"/>
  </r>
  <r>
    <n v="19460"/>
    <x v="11"/>
    <x v="11"/>
    <b v="1"/>
    <n v="0.35770594100000003"/>
    <x v="5"/>
    <x v="0"/>
    <x v="4"/>
    <x v="2"/>
    <x v="1"/>
    <x v="0"/>
    <n v="8.1258888890000005"/>
    <x v="4"/>
    <n v="1.12656E-4"/>
    <n v="1.4544800000000001E-4"/>
    <n v="0"/>
    <n v="0"/>
    <n v="0"/>
    <n v="4.26861E-4"/>
    <n v="4.67804E-4"/>
    <n v="3.0133900000000002E-4"/>
    <n v="0"/>
    <n v="0"/>
    <n v="0"/>
    <n v="0"/>
    <n v="4.3746299999999998E-5"/>
    <n v="0"/>
    <n v="0"/>
    <n v="4.26861E-4"/>
    <n v="4.67804E-4"/>
    <n v="3.0133900000000002E-4"/>
    <n v="0"/>
    <n v="4.3746299999999998E-5"/>
    <n v="1.23975E-3"/>
    <n v="44713.242619999997"/>
  </r>
  <r>
    <n v="19461"/>
    <x v="11"/>
    <x v="11"/>
    <b v="1"/>
    <n v="0.417575751"/>
    <x v="5"/>
    <x v="0"/>
    <x v="2"/>
    <x v="2"/>
    <x v="0"/>
    <x v="0"/>
    <n v="7.3157545610000003"/>
    <x v="4"/>
    <n v="6.2017699999999994E-5"/>
    <n v="8.3225400000000004E-5"/>
    <n v="0"/>
    <n v="0"/>
    <n v="0"/>
    <n v="2.93388E-4"/>
    <n v="1.8787099999999999E-4"/>
    <n v="1.91881E-4"/>
    <n v="0"/>
    <n v="2.5247200000000001E-5"/>
    <n v="0"/>
    <n v="0"/>
    <n v="0"/>
    <n v="0"/>
    <n v="0"/>
    <n v="2.93388E-4"/>
    <n v="1.8787099999999999E-4"/>
    <n v="1.91881E-4"/>
    <n v="0"/>
    <n v="2.5247200000000001E-5"/>
    <n v="6.9838699999999997E-4"/>
    <n v="27977.57532"/>
  </r>
  <r>
    <n v="19462"/>
    <x v="11"/>
    <x v="11"/>
    <b v="1"/>
    <n v="0.23031316600000001"/>
    <x v="5"/>
    <x v="0"/>
    <x v="6"/>
    <x v="2"/>
    <x v="0"/>
    <x v="0"/>
    <n v="11.130771599999999"/>
    <x v="4"/>
    <n v="7.6372399999999994E-5"/>
    <n v="9.2583800000000006E-5"/>
    <n v="0"/>
    <n v="0"/>
    <n v="0"/>
    <n v="2.33322E-4"/>
    <n v="2.6984900000000001E-4"/>
    <n v="2.6056099999999997E-4"/>
    <n v="0"/>
    <n v="0"/>
    <n v="0"/>
    <n v="0"/>
    <n v="2.35191E-5"/>
    <n v="0"/>
    <n v="0"/>
    <n v="2.33322E-4"/>
    <n v="2.6984900000000001E-4"/>
    <n v="2.6056099999999997E-4"/>
    <n v="0"/>
    <n v="2.35191E-5"/>
    <n v="7.87252E-4"/>
    <n v="20728.18492"/>
  </r>
  <r>
    <n v="19464"/>
    <x v="11"/>
    <x v="11"/>
    <b v="1"/>
    <n v="0.67838500800000001"/>
    <x v="5"/>
    <x v="0"/>
    <x v="1"/>
    <x v="2"/>
    <x v="0"/>
    <x v="0"/>
    <n v="12.01570048"/>
    <x v="4"/>
    <n v="1.2863100000000001E-4"/>
    <n v="1.4978499999999999E-4"/>
    <n v="0"/>
    <n v="0"/>
    <n v="0"/>
    <n v="4.6927600000000002E-4"/>
    <n v="5.0693600000000004E-4"/>
    <n v="2.5201200000000003E-4"/>
    <n v="0"/>
    <n v="0"/>
    <n v="0"/>
    <n v="0"/>
    <n v="5.1187999999999998E-5"/>
    <n v="0"/>
    <n v="0"/>
    <n v="4.6927600000000002E-4"/>
    <n v="5.0693600000000004E-4"/>
    <n v="2.5201200000000003E-4"/>
    <n v="0"/>
    <n v="5.1187999999999998E-5"/>
    <n v="1.279411E-3"/>
    <n v="31205.71038"/>
  </r>
  <r>
    <n v="19465"/>
    <x v="11"/>
    <x v="11"/>
    <b v="1"/>
    <n v="0.533936564"/>
    <x v="5"/>
    <x v="0"/>
    <x v="3"/>
    <x v="2"/>
    <x v="1"/>
    <x v="0"/>
    <n v="7.8336685819999996"/>
    <x v="4"/>
    <n v="8.0668199999999994E-5"/>
    <n v="9.6723099999999996E-5"/>
    <n v="0"/>
    <n v="0"/>
    <n v="0"/>
    <n v="3.58432E-4"/>
    <n v="2.9889800000000002E-4"/>
    <n v="1.33755E-4"/>
    <n v="0"/>
    <n v="0"/>
    <n v="0"/>
    <n v="0"/>
    <n v="3.6690399999999997E-5"/>
    <n v="0"/>
    <n v="0"/>
    <n v="3.58432E-4"/>
    <n v="2.9889800000000002E-4"/>
    <n v="1.33755E-4"/>
    <n v="0"/>
    <n v="3.6690399999999997E-5"/>
    <n v="8.2777000000000002E-4"/>
    <n v="30968.32072"/>
  </r>
  <r>
    <n v="22258"/>
    <x v="11"/>
    <x v="11"/>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1"/>
    <x v="11"/>
    <b v="1"/>
    <n v="0.318936518"/>
    <x v="5"/>
    <x v="0"/>
    <x v="0"/>
    <x v="2"/>
    <x v="0"/>
    <x v="0"/>
    <n v="10.368888889999999"/>
    <x v="4"/>
    <n v="3.9993300000000002E-5"/>
    <n v="4.7064400000000003E-5"/>
    <n v="0"/>
    <n v="0"/>
    <n v="0"/>
    <n v="1.21507E-4"/>
    <n v="1.88102E-4"/>
    <n v="7.0978500000000005E-5"/>
    <n v="0"/>
    <n v="1.4352899999999999E-5"/>
    <n v="0"/>
    <n v="0"/>
    <n v="0"/>
    <n v="0"/>
    <n v="0"/>
    <n v="1.21507E-4"/>
    <n v="1.88102E-4"/>
    <n v="7.0978500000000005E-5"/>
    <n v="0"/>
    <n v="1.4352899999999999E-5"/>
    <n v="3.9493999999999998E-4"/>
    <n v="11162.778130000001"/>
  </r>
  <r>
    <n v="39679"/>
    <x v="11"/>
    <x v="11"/>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1"/>
    <x v="11"/>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1"/>
    <x v="11"/>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1"/>
    <x v="11"/>
    <b v="1"/>
    <n v="0.42843368100000001"/>
    <x v="5"/>
    <x v="0"/>
    <x v="11"/>
    <x v="0"/>
    <x v="0"/>
    <x v="0"/>
    <n v="8.6062063490000007"/>
    <x v="0"/>
    <n v="2.2385100000000001E-4"/>
    <n v="2.6237400000000001E-4"/>
    <n v="0"/>
    <n v="0"/>
    <n v="0"/>
    <n v="7.3958800000000001E-4"/>
    <n v="6.46986E-4"/>
    <n v="7.84821E-4"/>
    <n v="0"/>
    <n v="3.0317699999999999E-5"/>
    <n v="0"/>
    <n v="0"/>
    <n v="0"/>
    <n v="0"/>
    <n v="0"/>
    <n v="7.3958800000000001E-4"/>
    <n v="6.46986E-4"/>
    <n v="7.84821E-4"/>
    <n v="0"/>
    <n v="3.0317699999999999E-5"/>
    <n v="2.2017120000000002E-3"/>
    <n v="74975.894100000005"/>
  </r>
  <r>
    <n v="496"/>
    <x v="12"/>
    <x v="12"/>
    <b v="1"/>
    <n v="81.383450730000007"/>
    <x v="5"/>
    <x v="0"/>
    <x v="13"/>
    <x v="2"/>
    <x v="0"/>
    <x v="0"/>
    <n v="39.008333329999999"/>
    <x v="4"/>
    <n v="1.0216590000000001E-3"/>
    <n v="1.122245E-3"/>
    <n v="0"/>
    <n v="0"/>
    <n v="0"/>
    <n v="4.5502900000000002E-3"/>
    <n v="1.562017E-3"/>
    <n v="1.500307E-3"/>
    <n v="0"/>
    <n v="0"/>
    <n v="2.6966970000000001E-3"/>
    <n v="0"/>
    <n v="5.2298600000000002E-4"/>
    <n v="0"/>
    <n v="0"/>
    <n v="7.2469860000000004E-3"/>
    <n v="1.562017E-3"/>
    <n v="1.500307E-3"/>
    <n v="0"/>
    <n v="5.2298600000000002E-4"/>
    <n v="1.0832296999999999E-2"/>
    <n v="81383.450729999997"/>
  </r>
  <r>
    <n v="497"/>
    <x v="12"/>
    <x v="12"/>
    <b v="1"/>
    <n v="38.800378299999998"/>
    <x v="5"/>
    <x v="0"/>
    <x v="12"/>
    <x v="2"/>
    <x v="0"/>
    <x v="0"/>
    <n v="21.358333330000001"/>
    <x v="4"/>
    <n v="5.73272E-4"/>
    <n v="6.4473899999999997E-4"/>
    <n v="0"/>
    <n v="0"/>
    <n v="0"/>
    <n v="2.5959939999999999E-3"/>
    <n v="1.1190830000000001E-3"/>
    <n v="1.208448E-3"/>
    <n v="0"/>
    <n v="1.7394900000000001E-4"/>
    <n v="5.5788699999999997E-4"/>
    <n v="0"/>
    <n v="0"/>
    <n v="0"/>
    <n v="0"/>
    <n v="3.1538809999999999E-3"/>
    <n v="1.1190830000000001E-3"/>
    <n v="1.208448E-3"/>
    <n v="0"/>
    <n v="1.7394900000000001E-4"/>
    <n v="5.6553610000000002E-3"/>
    <n v="77600.756599999993"/>
  </r>
  <r>
    <n v="499"/>
    <x v="12"/>
    <x v="12"/>
    <b v="1"/>
    <n v="11.490758400000001"/>
    <x v="5"/>
    <x v="0"/>
    <x v="8"/>
    <x v="2"/>
    <x v="0"/>
    <x v="0"/>
    <n v="13.52070707"/>
    <x v="4"/>
    <n v="2.7392699999999998E-4"/>
    <n v="3.2610499999999998E-4"/>
    <n v="0"/>
    <n v="0"/>
    <n v="0"/>
    <n v="1.3954810000000001E-3"/>
    <n v="5.3181400000000003E-4"/>
    <n v="4.8596300000000001E-4"/>
    <n v="0"/>
    <n v="9.4752899999999999E-5"/>
    <n v="4.07873E-4"/>
    <n v="0"/>
    <n v="0"/>
    <n v="0"/>
    <n v="0"/>
    <n v="1.803355E-3"/>
    <n v="5.3181400000000003E-4"/>
    <n v="4.8596300000000001E-4"/>
    <n v="0"/>
    <n v="9.4752899999999999E-5"/>
    <n v="2.9156659999999999E-3"/>
    <n v="63199.171219999997"/>
  </r>
  <r>
    <n v="1234"/>
    <x v="12"/>
    <x v="12"/>
    <b v="1"/>
    <n v="4.8608500059999997"/>
    <x v="5"/>
    <x v="0"/>
    <x v="10"/>
    <x v="2"/>
    <x v="3"/>
    <x v="0"/>
    <n v="17.290555560000001"/>
    <x v="4"/>
    <n v="2.8916400000000001E-4"/>
    <n v="3.4174800000000001E-4"/>
    <n v="0"/>
    <n v="0"/>
    <n v="0"/>
    <n v="1.4140870000000001E-3"/>
    <n v="6.6633899999999995E-4"/>
    <n v="7.23791E-4"/>
    <n v="0"/>
    <n v="6.3579300000000003E-5"/>
    <n v="0"/>
    <n v="0"/>
    <n v="0"/>
    <n v="0"/>
    <n v="0"/>
    <n v="1.4140870000000001E-3"/>
    <n v="6.6633899999999995E-4"/>
    <n v="7.23791E-4"/>
    <n v="0"/>
    <n v="6.3579300000000003E-5"/>
    <n v="2.8677960000000001E-3"/>
    <n v="48608.500059999998"/>
  </r>
  <r>
    <n v="6139"/>
    <x v="12"/>
    <x v="12"/>
    <b v="1"/>
    <n v="3.0392805269999998"/>
    <x v="5"/>
    <x v="0"/>
    <x v="7"/>
    <x v="2"/>
    <x v="2"/>
    <x v="0"/>
    <n v="15.160582010000001"/>
    <x v="4"/>
    <n v="3.301E-4"/>
    <n v="3.7321799999999998E-4"/>
    <n v="0"/>
    <n v="0"/>
    <n v="0"/>
    <n v="1.7421789999999999E-3"/>
    <n v="5.4470799999999998E-4"/>
    <n v="6.2830600000000003E-4"/>
    <n v="0"/>
    <n v="0"/>
    <n v="3.0031099999999999E-4"/>
    <n v="0"/>
    <n v="8.619E-5"/>
    <n v="0"/>
    <n v="0"/>
    <n v="2.0424900000000001E-3"/>
    <n v="5.4470799999999998E-4"/>
    <n v="6.2830600000000003E-4"/>
    <n v="0"/>
    <n v="8.619E-5"/>
    <n v="3.3016650000000001E-3"/>
    <n v="63824.891060000002"/>
  </r>
  <r>
    <n v="19460"/>
    <x v="12"/>
    <x v="12"/>
    <b v="1"/>
    <n v="0.35770594100000003"/>
    <x v="5"/>
    <x v="0"/>
    <x v="4"/>
    <x v="2"/>
    <x v="1"/>
    <x v="0"/>
    <n v="15.091488890000001"/>
    <x v="4"/>
    <n v="2.2198300000000001E-4"/>
    <n v="2.70086E-4"/>
    <n v="0"/>
    <n v="0"/>
    <n v="0"/>
    <n v="1.451284E-3"/>
    <n v="4.67804E-4"/>
    <n v="3.0133900000000002E-4"/>
    <n v="0"/>
    <n v="0"/>
    <n v="3.8304699999999999E-5"/>
    <n v="0"/>
    <n v="4.3749699999999999E-5"/>
    <n v="0"/>
    <n v="0"/>
    <n v="1.489588E-3"/>
    <n v="4.67804E-4"/>
    <n v="3.0133900000000002E-4"/>
    <n v="0"/>
    <n v="4.3749699999999999E-5"/>
    <n v="2.3024769999999998E-3"/>
    <n v="44713.242619999997"/>
  </r>
  <r>
    <n v="19461"/>
    <x v="12"/>
    <x v="12"/>
    <b v="1"/>
    <n v="0.417575751"/>
    <x v="5"/>
    <x v="0"/>
    <x v="2"/>
    <x v="2"/>
    <x v="0"/>
    <x v="0"/>
    <n v="10.13843284"/>
    <x v="4"/>
    <n v="8.0508700000000004E-5"/>
    <n v="1.14639E-4"/>
    <n v="0"/>
    <n v="0"/>
    <n v="0"/>
    <n v="5.49516E-4"/>
    <n v="1.8787099999999999E-4"/>
    <n v="1.91881E-4"/>
    <n v="0"/>
    <n v="2.5247200000000001E-5"/>
    <n v="1.3334E-5"/>
    <n v="0"/>
    <n v="0"/>
    <n v="0"/>
    <n v="0"/>
    <n v="5.6285000000000005E-4"/>
    <n v="1.8787099999999999E-4"/>
    <n v="1.91881E-4"/>
    <n v="0"/>
    <n v="2.5247200000000001E-5"/>
    <n v="9.6785000000000003E-4"/>
    <n v="27977.57532"/>
  </r>
  <r>
    <n v="19462"/>
    <x v="12"/>
    <x v="12"/>
    <b v="1"/>
    <n v="0.23031316600000001"/>
    <x v="5"/>
    <x v="0"/>
    <x v="6"/>
    <x v="2"/>
    <x v="0"/>
    <x v="0"/>
    <n v="18.801141980000001"/>
    <x v="4"/>
    <n v="1.34022E-4"/>
    <n v="1.5693900000000001E-4"/>
    <n v="0"/>
    <n v="0"/>
    <n v="0"/>
    <n v="7.7020099999999998E-4"/>
    <n v="2.6984900000000001E-4"/>
    <n v="2.6056099999999997E-4"/>
    <n v="0"/>
    <n v="0"/>
    <n v="5.6254600000000003E-6"/>
    <n v="0"/>
    <n v="2.3521300000000001E-5"/>
    <n v="0"/>
    <n v="0"/>
    <n v="7.7582599999999997E-4"/>
    <n v="2.6984900000000001E-4"/>
    <n v="2.6056099999999997E-4"/>
    <n v="0"/>
    <n v="2.3521300000000001E-5"/>
    <n v="1.3297579999999999E-3"/>
    <n v="20728.18492"/>
  </r>
  <r>
    <n v="19464"/>
    <x v="12"/>
    <x v="12"/>
    <b v="1"/>
    <n v="0.67838500800000001"/>
    <x v="5"/>
    <x v="0"/>
    <x v="1"/>
    <x v="2"/>
    <x v="0"/>
    <x v="0"/>
    <n v="20.0446256"/>
    <x v="4"/>
    <n v="2.1737899999999999E-4"/>
    <n v="2.50251E-4"/>
    <n v="0"/>
    <n v="0"/>
    <n v="0"/>
    <n v="1.297229E-3"/>
    <n v="5.0693600000000004E-4"/>
    <n v="2.5201200000000003E-4"/>
    <n v="0"/>
    <n v="0"/>
    <n v="2.6947499999999999E-5"/>
    <n v="0"/>
    <n v="5.1187999999999998E-5"/>
    <n v="0"/>
    <n v="0"/>
    <n v="1.324176E-3"/>
    <n v="5.0693600000000004E-4"/>
    <n v="2.5201200000000003E-4"/>
    <n v="0"/>
    <n v="5.1187999999999998E-5"/>
    <n v="2.1343180000000001E-3"/>
    <n v="31205.71038"/>
  </r>
  <r>
    <n v="19465"/>
    <x v="12"/>
    <x v="12"/>
    <b v="1"/>
    <n v="0.533936564"/>
    <x v="5"/>
    <x v="0"/>
    <x v="3"/>
    <x v="2"/>
    <x v="1"/>
    <x v="0"/>
    <n v="11.73793103"/>
    <x v="4"/>
    <n v="1.01618E-4"/>
    <n v="1.3081099999999999E-4"/>
    <n v="0"/>
    <n v="0"/>
    <n v="0"/>
    <n v="4.8303300000000001E-4"/>
    <n v="2.9889800000000002E-4"/>
    <n v="1.33755E-4"/>
    <n v="0"/>
    <n v="0"/>
    <n v="2.8795099999999999E-4"/>
    <n v="0"/>
    <n v="3.6690399999999997E-5"/>
    <n v="0"/>
    <n v="0"/>
    <n v="7.7098399999999995E-4"/>
    <n v="2.9889800000000002E-4"/>
    <n v="1.33755E-4"/>
    <n v="0"/>
    <n v="3.6690399999999997E-5"/>
    <n v="1.2403270000000001E-3"/>
    <n v="30968.32072"/>
  </r>
  <r>
    <n v="22258"/>
    <x v="12"/>
    <x v="12"/>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2"/>
    <x v="12"/>
    <b v="1"/>
    <n v="0.318936518"/>
    <x v="5"/>
    <x v="0"/>
    <x v="0"/>
    <x v="2"/>
    <x v="0"/>
    <x v="0"/>
    <n v="17.29753968"/>
    <x v="4"/>
    <n v="6.5763E-5"/>
    <n v="7.5985700000000007E-5"/>
    <n v="0"/>
    <n v="0"/>
    <n v="0"/>
    <n v="3.3712999999999999E-4"/>
    <n v="1.88102E-4"/>
    <n v="7.0978500000000005E-5"/>
    <n v="0"/>
    <n v="1.4352899999999999E-5"/>
    <n v="4.8279299999999997E-5"/>
    <n v="0"/>
    <n v="0"/>
    <n v="0"/>
    <n v="0"/>
    <n v="3.8540900000000002E-4"/>
    <n v="1.88102E-4"/>
    <n v="7.0978500000000005E-5"/>
    <n v="0"/>
    <n v="1.4352899999999999E-5"/>
    <n v="6.5884600000000004E-4"/>
    <n v="11162.778130000001"/>
  </r>
  <r>
    <n v="39679"/>
    <x v="12"/>
    <x v="12"/>
    <b v="1"/>
    <n v="0.159007961"/>
    <x v="5"/>
    <x v="0"/>
    <x v="9"/>
    <x v="0"/>
    <x v="0"/>
    <x v="0"/>
    <n v="10.180944439999999"/>
    <x v="3"/>
    <n v="1.7302499999999999E-4"/>
    <n v="1.97476E-4"/>
    <n v="0"/>
    <n v="0"/>
    <n v="0"/>
    <n v="7.9629099999999997E-4"/>
    <n v="5.5534099999999999E-4"/>
    <n v="2.8857900000000002E-4"/>
    <n v="0"/>
    <n v="1.6914200000000001E-5"/>
    <n v="0"/>
    <n v="0"/>
    <n v="0"/>
    <n v="0"/>
    <n v="0"/>
    <n v="7.9629099999999997E-4"/>
    <n v="5.5534099999999999E-4"/>
    <n v="2.8857900000000002E-4"/>
    <n v="0"/>
    <n v="1.6914200000000001E-5"/>
    <n v="1.657125E-3"/>
    <n v="47702.388339999998"/>
  </r>
  <r>
    <n v="39683"/>
    <x v="12"/>
    <x v="12"/>
    <b v="1"/>
    <n v="8.8126999999999997E-2"/>
    <x v="5"/>
    <x v="0"/>
    <x v="15"/>
    <x v="0"/>
    <x v="3"/>
    <x v="0"/>
    <n v="15.228949999999999"/>
    <x v="3"/>
    <n v="2.3672600000000001E-4"/>
    <n v="2.7285800000000001E-4"/>
    <n v="0"/>
    <n v="0"/>
    <n v="0"/>
    <n v="1.228324E-3"/>
    <n v="5.8733699999999995E-4"/>
    <n v="4.6006600000000002E-4"/>
    <n v="0"/>
    <n v="1.39567E-5"/>
    <n v="0"/>
    <n v="0"/>
    <n v="0"/>
    <n v="0"/>
    <n v="0"/>
    <n v="1.228324E-3"/>
    <n v="5.8733699999999995E-4"/>
    <n v="4.6006600000000002E-4"/>
    <n v="0"/>
    <n v="1.39567E-5"/>
    <n v="2.289686E-3"/>
    <n v="44063.499819999997"/>
  </r>
  <r>
    <n v="43823"/>
    <x v="12"/>
    <x v="12"/>
    <b v="1"/>
    <n v="7.4164390999999996E-2"/>
    <x v="5"/>
    <x v="0"/>
    <x v="14"/>
    <x v="0"/>
    <x v="4"/>
    <x v="0"/>
    <n v="17.363045140000001"/>
    <x v="0"/>
    <n v="3.2781800000000001E-4"/>
    <n v="3.7755900000000002E-4"/>
    <n v="0"/>
    <n v="0"/>
    <n v="0"/>
    <n v="1.759523E-3"/>
    <n v="6.4491099999999997E-4"/>
    <n v="3.21248E-4"/>
    <n v="0"/>
    <n v="0"/>
    <n v="7.6759500000000004E-4"/>
    <n v="0"/>
    <n v="2.1827800000000001E-5"/>
    <n v="0"/>
    <n v="0"/>
    <n v="2.5271180000000001E-3"/>
    <n v="6.4491099999999997E-4"/>
    <n v="3.21248E-4"/>
    <n v="0"/>
    <n v="2.1827800000000001E-5"/>
    <n v="3.515106E-3"/>
    <n v="59331.512739999998"/>
  </r>
  <r>
    <n v="51181"/>
    <x v="12"/>
    <x v="12"/>
    <b v="1"/>
    <n v="0.42843368100000001"/>
    <x v="5"/>
    <x v="0"/>
    <x v="11"/>
    <x v="0"/>
    <x v="0"/>
    <x v="0"/>
    <n v="13.08844444"/>
    <x v="0"/>
    <n v="3.0538100000000002E-4"/>
    <n v="3.4443499999999998E-4"/>
    <n v="0"/>
    <n v="0"/>
    <n v="0"/>
    <n v="8.4362E-4"/>
    <n v="6.46986E-4"/>
    <n v="7.84821E-4"/>
    <n v="0"/>
    <n v="3.0317699999999999E-5"/>
    <n v="1.0426470000000001E-3"/>
    <n v="0"/>
    <n v="0"/>
    <n v="0"/>
    <n v="0"/>
    <n v="1.8862670000000001E-3"/>
    <n v="6.46986E-4"/>
    <n v="7.84821E-4"/>
    <n v="0"/>
    <n v="3.0317699999999999E-5"/>
    <n v="3.3483950000000001E-3"/>
    <n v="74975.894100000005"/>
  </r>
  <r>
    <n v="496"/>
    <x v="13"/>
    <x v="13"/>
    <b v="1"/>
    <n v="81.383450730000007"/>
    <x v="5"/>
    <x v="0"/>
    <x v="13"/>
    <x v="2"/>
    <x v="0"/>
    <x v="0"/>
    <n v="38.538888890000003"/>
    <x v="4"/>
    <n v="1.015777E-3"/>
    <n v="1.116138E-3"/>
    <n v="0"/>
    <n v="0"/>
    <n v="0"/>
    <n v="4.5996570000000001E-3"/>
    <n v="1.562017E-3"/>
    <n v="1.500307E-3"/>
    <n v="0"/>
    <n v="0"/>
    <n v="2.5177400000000001E-3"/>
    <n v="0"/>
    <n v="5.2298600000000002E-4"/>
    <n v="0"/>
    <n v="0"/>
    <n v="7.1173970000000001E-3"/>
    <n v="1.562017E-3"/>
    <n v="1.500307E-3"/>
    <n v="0"/>
    <n v="5.2298600000000002E-4"/>
    <n v="1.0701936E-2"/>
    <n v="81383.450729999997"/>
  </r>
  <r>
    <n v="497"/>
    <x v="13"/>
    <x v="13"/>
    <b v="1"/>
    <n v="38.800378299999998"/>
    <x v="5"/>
    <x v="0"/>
    <x v="12"/>
    <x v="2"/>
    <x v="0"/>
    <x v="0"/>
    <n v="21.15138889"/>
    <x v="4"/>
    <n v="5.7191900000000005E-4"/>
    <n v="6.4292600000000004E-4"/>
    <n v="0"/>
    <n v="0"/>
    <n v="0"/>
    <n v="2.6312990000000001E-3"/>
    <n v="1.1190830000000001E-3"/>
    <n v="1.208448E-3"/>
    <n v="0"/>
    <n v="1.7394900000000001E-4"/>
    <n v="4.6778599999999998E-4"/>
    <n v="0"/>
    <n v="0"/>
    <n v="0"/>
    <n v="0"/>
    <n v="3.0990850000000001E-3"/>
    <n v="1.1190830000000001E-3"/>
    <n v="1.208448E-3"/>
    <n v="0"/>
    <n v="1.7394900000000001E-4"/>
    <n v="5.6005660000000004E-3"/>
    <n v="77600.756599999993"/>
  </r>
  <r>
    <n v="499"/>
    <x v="13"/>
    <x v="13"/>
    <b v="1"/>
    <n v="11.490758400000001"/>
    <x v="5"/>
    <x v="0"/>
    <x v="8"/>
    <x v="2"/>
    <x v="0"/>
    <x v="0"/>
    <n v="13.43434343"/>
    <x v="4"/>
    <n v="2.7453999999999998E-4"/>
    <n v="3.2644599999999998E-4"/>
    <n v="0"/>
    <n v="0"/>
    <n v="0"/>
    <n v="1.425759E-3"/>
    <n v="5.3181400000000003E-4"/>
    <n v="4.8596300000000001E-4"/>
    <n v="0"/>
    <n v="9.4752899999999999E-5"/>
    <n v="3.5886300000000001E-4"/>
    <n v="0"/>
    <n v="0"/>
    <n v="0"/>
    <n v="0"/>
    <n v="1.784622E-3"/>
    <n v="5.3181400000000003E-4"/>
    <n v="4.8596300000000001E-4"/>
    <n v="0"/>
    <n v="9.4752899999999999E-5"/>
    <n v="2.8970430000000002E-3"/>
    <n v="63199.171219999997"/>
  </r>
  <r>
    <n v="1234"/>
    <x v="13"/>
    <x v="13"/>
    <b v="1"/>
    <n v="4.8608500059999997"/>
    <x v="5"/>
    <x v="0"/>
    <x v="10"/>
    <x v="2"/>
    <x v="3"/>
    <x v="0"/>
    <n v="16.965833329999999"/>
    <x v="4"/>
    <n v="2.83813E-4"/>
    <n v="3.3533199999999998E-4"/>
    <n v="0"/>
    <n v="0"/>
    <n v="0"/>
    <n v="1.3601830000000001E-3"/>
    <n v="6.6633899999999995E-4"/>
    <n v="7.23791E-4"/>
    <n v="0"/>
    <n v="6.3579300000000003E-5"/>
    <n v="0"/>
    <n v="0"/>
    <n v="0"/>
    <n v="0"/>
    <n v="0"/>
    <n v="1.3601830000000001E-3"/>
    <n v="6.6633899999999995E-4"/>
    <n v="7.23791E-4"/>
    <n v="0"/>
    <n v="6.3579300000000003E-5"/>
    <n v="2.8139380000000002E-3"/>
    <n v="48608.500059999998"/>
  </r>
  <r>
    <n v="6139"/>
    <x v="13"/>
    <x v="13"/>
    <b v="1"/>
    <n v="3.0392805269999998"/>
    <x v="5"/>
    <x v="0"/>
    <x v="7"/>
    <x v="2"/>
    <x v="2"/>
    <x v="0"/>
    <n v="15.122089949999999"/>
    <x v="4"/>
    <n v="3.31966E-4"/>
    <n v="3.7430200000000002E-4"/>
    <n v="0"/>
    <n v="0"/>
    <n v="0"/>
    <n v="1.77355E-3"/>
    <n v="5.4470799999999998E-4"/>
    <n v="6.2830600000000003E-4"/>
    <n v="0"/>
    <n v="0"/>
    <n v="2.6052900000000001E-4"/>
    <n v="0"/>
    <n v="8.619E-5"/>
    <n v="0"/>
    <n v="0"/>
    <n v="2.0340779999999999E-3"/>
    <n v="5.4470799999999998E-4"/>
    <n v="6.2830600000000003E-4"/>
    <n v="0"/>
    <n v="8.619E-5"/>
    <n v="3.2932819999999998E-3"/>
    <n v="63824.891060000002"/>
  </r>
  <r>
    <n v="19460"/>
    <x v="13"/>
    <x v="13"/>
    <b v="1"/>
    <n v="0.35770594100000003"/>
    <x v="5"/>
    <x v="0"/>
    <x v="4"/>
    <x v="2"/>
    <x v="1"/>
    <x v="0"/>
    <n v="15.050311110000001"/>
    <x v="4"/>
    <n v="2.2235000000000001E-4"/>
    <n v="2.6935400000000002E-4"/>
    <n v="0"/>
    <n v="0"/>
    <n v="0"/>
    <n v="1.4453269999999999E-3"/>
    <n v="4.67804E-4"/>
    <n v="3.0133900000000002E-4"/>
    <n v="0"/>
    <n v="0"/>
    <n v="3.7979199999999997E-5"/>
    <n v="0"/>
    <n v="4.3749699999999999E-5"/>
    <n v="0"/>
    <n v="0"/>
    <n v="1.483306E-3"/>
    <n v="4.67804E-4"/>
    <n v="3.0133900000000002E-4"/>
    <n v="0"/>
    <n v="4.3749699999999999E-5"/>
    <n v="2.296195E-3"/>
    <n v="44713.242619999997"/>
  </r>
  <r>
    <n v="19461"/>
    <x v="13"/>
    <x v="13"/>
    <b v="1"/>
    <n v="0.417575751"/>
    <x v="5"/>
    <x v="0"/>
    <x v="2"/>
    <x v="2"/>
    <x v="0"/>
    <x v="0"/>
    <n v="10.1263267"/>
    <x v="4"/>
    <n v="8.0828399999999993E-5"/>
    <n v="1.14628E-4"/>
    <n v="0"/>
    <n v="0"/>
    <n v="0"/>
    <n v="5.5079100000000002E-4"/>
    <n v="1.8787099999999999E-4"/>
    <n v="1.91881E-4"/>
    <n v="0"/>
    <n v="2.5247200000000001E-5"/>
    <n v="1.0903900000000001E-5"/>
    <n v="0"/>
    <n v="0"/>
    <n v="0"/>
    <n v="0"/>
    <n v="5.6169499999999997E-4"/>
    <n v="1.8787099999999999E-4"/>
    <n v="1.91881E-4"/>
    <n v="0"/>
    <n v="2.5247200000000001E-5"/>
    <n v="9.6669400000000004E-4"/>
    <n v="27977.57532"/>
  </r>
  <r>
    <n v="19462"/>
    <x v="13"/>
    <x v="13"/>
    <b v="1"/>
    <n v="0.23031316600000001"/>
    <x v="5"/>
    <x v="0"/>
    <x v="6"/>
    <x v="2"/>
    <x v="0"/>
    <x v="0"/>
    <n v="18.76533951"/>
    <x v="4"/>
    <n v="1.3407499999999999E-4"/>
    <n v="1.56594E-4"/>
    <n v="0"/>
    <n v="0"/>
    <n v="0"/>
    <n v="7.6684099999999999E-4"/>
    <n v="2.6984900000000001E-4"/>
    <n v="2.6056099999999997E-4"/>
    <n v="0"/>
    <n v="0"/>
    <n v="6.4506100000000004E-6"/>
    <n v="0"/>
    <n v="2.3521300000000001E-5"/>
    <n v="0"/>
    <n v="0"/>
    <n v="7.7329199999999997E-4"/>
    <n v="2.6984900000000001E-4"/>
    <n v="2.6056099999999997E-4"/>
    <n v="0"/>
    <n v="2.3521300000000001E-5"/>
    <n v="1.3272259999999999E-3"/>
    <n v="20728.18492"/>
  </r>
  <r>
    <n v="19464"/>
    <x v="13"/>
    <x v="13"/>
    <b v="1"/>
    <n v="0.67838500800000001"/>
    <x v="5"/>
    <x v="0"/>
    <x v="1"/>
    <x v="2"/>
    <x v="0"/>
    <x v="0"/>
    <n v="20.07355072"/>
    <x v="4"/>
    <n v="2.1785500000000001E-4"/>
    <n v="2.50702E-4"/>
    <n v="0"/>
    <n v="0"/>
    <n v="0"/>
    <n v="1.301897E-3"/>
    <n v="5.0693600000000004E-4"/>
    <n v="2.5201200000000003E-4"/>
    <n v="0"/>
    <n v="0"/>
    <n v="2.53658E-5"/>
    <n v="0"/>
    <n v="5.1187999999999998E-5"/>
    <n v="0"/>
    <n v="0"/>
    <n v="1.3272620000000001E-3"/>
    <n v="5.0693600000000004E-4"/>
    <n v="2.5201200000000003E-4"/>
    <n v="0"/>
    <n v="5.1187999999999998E-5"/>
    <n v="2.137398E-3"/>
    <n v="31205.71038"/>
  </r>
  <r>
    <n v="19465"/>
    <x v="13"/>
    <x v="13"/>
    <b v="1"/>
    <n v="0.533936564"/>
    <x v="5"/>
    <x v="0"/>
    <x v="3"/>
    <x v="2"/>
    <x v="1"/>
    <x v="0"/>
    <n v="11.71125479"/>
    <x v="4"/>
    <n v="1.01679E-4"/>
    <n v="1.3083100000000001E-4"/>
    <n v="0"/>
    <n v="0"/>
    <n v="0"/>
    <n v="4.8701499999999998E-4"/>
    <n v="2.9889800000000002E-4"/>
    <n v="1.33755E-4"/>
    <n v="0"/>
    <n v="0"/>
    <n v="2.81155E-4"/>
    <n v="0"/>
    <n v="3.6690399999999997E-5"/>
    <n v="0"/>
    <n v="0"/>
    <n v="7.6816999999999999E-4"/>
    <n v="2.9889800000000002E-4"/>
    <n v="1.33755E-4"/>
    <n v="0"/>
    <n v="3.6690399999999997E-5"/>
    <n v="1.237508E-3"/>
    <n v="30968.32072"/>
  </r>
  <r>
    <n v="22258"/>
    <x v="13"/>
    <x v="13"/>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3"/>
    <x v="13"/>
    <b v="1"/>
    <n v="0.318936518"/>
    <x v="5"/>
    <x v="0"/>
    <x v="0"/>
    <x v="2"/>
    <x v="0"/>
    <x v="0"/>
    <n v="17.219285710000001"/>
    <x v="4"/>
    <n v="6.5893600000000002E-5"/>
    <n v="7.5996100000000002E-5"/>
    <n v="0"/>
    <n v="0"/>
    <n v="0"/>
    <n v="3.4113200000000001E-4"/>
    <n v="1.88102E-4"/>
    <n v="7.0978500000000005E-5"/>
    <n v="0"/>
    <n v="1.4352899999999999E-5"/>
    <n v="4.1299299999999999E-5"/>
    <n v="0"/>
    <n v="0"/>
    <n v="0"/>
    <n v="0"/>
    <n v="3.8243100000000003E-4"/>
    <n v="1.88102E-4"/>
    <n v="7.0978500000000005E-5"/>
    <n v="0"/>
    <n v="1.4352899999999999E-5"/>
    <n v="6.5586500000000005E-4"/>
    <n v="11162.778130000001"/>
  </r>
  <r>
    <n v="39679"/>
    <x v="13"/>
    <x v="13"/>
    <b v="1"/>
    <n v="0.159007961"/>
    <x v="5"/>
    <x v="0"/>
    <x v="9"/>
    <x v="0"/>
    <x v="0"/>
    <x v="0"/>
    <n v="9.9453703699999991"/>
    <x v="3"/>
    <n v="1.6845400000000001E-4"/>
    <n v="1.92907E-4"/>
    <n v="0"/>
    <n v="0"/>
    <n v="0"/>
    <n v="7.5794700000000003E-4"/>
    <n v="5.5534099999999999E-4"/>
    <n v="2.8857900000000002E-4"/>
    <n v="0"/>
    <n v="1.6914200000000001E-5"/>
    <n v="0"/>
    <n v="0"/>
    <n v="0"/>
    <n v="0"/>
    <n v="0"/>
    <n v="7.5794700000000003E-4"/>
    <n v="5.5534099999999999E-4"/>
    <n v="2.8857900000000002E-4"/>
    <n v="0"/>
    <n v="1.6914200000000001E-5"/>
    <n v="1.6187809999999999E-3"/>
    <n v="47702.388339999998"/>
  </r>
  <r>
    <n v="39683"/>
    <x v="13"/>
    <x v="13"/>
    <b v="1"/>
    <n v="8.8126999999999997E-2"/>
    <x v="5"/>
    <x v="0"/>
    <x v="15"/>
    <x v="0"/>
    <x v="3"/>
    <x v="0"/>
    <n v="15.025861109999999"/>
    <x v="3"/>
    <n v="2.33E-4"/>
    <n v="2.6921900000000001E-4"/>
    <n v="0"/>
    <n v="0"/>
    <n v="0"/>
    <n v="1.197792E-3"/>
    <n v="5.8733699999999995E-4"/>
    <n v="4.6006600000000002E-4"/>
    <n v="0"/>
    <n v="1.39567E-5"/>
    <n v="0"/>
    <n v="0"/>
    <n v="0"/>
    <n v="0"/>
    <n v="0"/>
    <n v="1.197792E-3"/>
    <n v="5.8733699999999995E-4"/>
    <n v="4.6006600000000002E-4"/>
    <n v="0"/>
    <n v="1.39567E-5"/>
    <n v="2.2591519999999999E-3"/>
    <n v="44063.499819999997"/>
  </r>
  <r>
    <n v="43823"/>
    <x v="13"/>
    <x v="13"/>
    <b v="1"/>
    <n v="7.4164390999999996E-2"/>
    <x v="5"/>
    <x v="0"/>
    <x v="14"/>
    <x v="0"/>
    <x v="4"/>
    <x v="0"/>
    <n v="17.231222219999999"/>
    <x v="0"/>
    <n v="3.2429799999999999E-4"/>
    <n v="3.7442600000000002E-4"/>
    <n v="0"/>
    <n v="0"/>
    <n v="0"/>
    <n v="1.733744E-3"/>
    <n v="6.4491099999999997E-4"/>
    <n v="3.21248E-4"/>
    <n v="0"/>
    <n v="0"/>
    <n v="7.6668799999999996E-4"/>
    <n v="0"/>
    <n v="2.1827800000000001E-5"/>
    <n v="0"/>
    <n v="0"/>
    <n v="2.500431E-3"/>
    <n v="6.4491099999999997E-4"/>
    <n v="3.21248E-4"/>
    <n v="0"/>
    <n v="2.1827800000000001E-5"/>
    <n v="3.4884180000000001E-3"/>
    <n v="59331.512739999998"/>
  </r>
  <r>
    <n v="51181"/>
    <x v="13"/>
    <x v="13"/>
    <b v="1"/>
    <n v="0.42843368100000001"/>
    <x v="5"/>
    <x v="0"/>
    <x v="11"/>
    <x v="0"/>
    <x v="0"/>
    <x v="0"/>
    <n v="13.07626984"/>
    <x v="0"/>
    <n v="3.0438200000000001E-4"/>
    <n v="3.4426500000000001E-4"/>
    <n v="0"/>
    <n v="0"/>
    <n v="0"/>
    <n v="8.4435100000000002E-4"/>
    <n v="6.46986E-4"/>
    <n v="7.84821E-4"/>
    <n v="0"/>
    <n v="3.0317699999999999E-5"/>
    <n v="1.038801E-3"/>
    <n v="0"/>
    <n v="0"/>
    <n v="0"/>
    <n v="0"/>
    <n v="1.883153E-3"/>
    <n v="6.46986E-4"/>
    <n v="7.84821E-4"/>
    <n v="0"/>
    <n v="3.0317699999999999E-5"/>
    <n v="3.3452809999999999E-3"/>
    <n v="74975.894100000005"/>
  </r>
  <r>
    <n v="496"/>
    <x v="14"/>
    <x v="14"/>
    <b v="1"/>
    <n v="81.383450730000007"/>
    <x v="5"/>
    <x v="0"/>
    <x v="13"/>
    <x v="2"/>
    <x v="0"/>
    <x v="0"/>
    <n v="40.069444439999998"/>
    <x v="4"/>
    <n v="1.042526E-3"/>
    <n v="1.140533E-3"/>
    <n v="0"/>
    <n v="0"/>
    <n v="0"/>
    <n v="4.5232919999999999E-3"/>
    <n v="1.562017E-3"/>
    <n v="1.500307E-3"/>
    <n v="0"/>
    <n v="0"/>
    <n v="3.0191279999999998E-3"/>
    <n v="0"/>
    <n v="5.2298600000000002E-4"/>
    <n v="0"/>
    <n v="0"/>
    <n v="7.5424189999999999E-3"/>
    <n v="1.562017E-3"/>
    <n v="1.500307E-3"/>
    <n v="0"/>
    <n v="5.2298600000000002E-4"/>
    <n v="1.1126959000000001E-2"/>
    <n v="81383.450729999997"/>
  </r>
  <r>
    <n v="497"/>
    <x v="14"/>
    <x v="14"/>
    <b v="1"/>
    <n v="38.800378299999998"/>
    <x v="5"/>
    <x v="0"/>
    <x v="12"/>
    <x v="2"/>
    <x v="0"/>
    <x v="0"/>
    <n v="21.676388889999998"/>
    <x v="4"/>
    <n v="5.7842699999999996E-4"/>
    <n v="6.48611E-4"/>
    <n v="0"/>
    <n v="0"/>
    <n v="0"/>
    <n v="2.5625280000000001E-3"/>
    <n v="1.1190830000000001E-3"/>
    <n v="1.208448E-3"/>
    <n v="0"/>
    <n v="1.7394900000000001E-4"/>
    <n v="6.75569E-4"/>
    <n v="0"/>
    <n v="0"/>
    <n v="0"/>
    <n v="0"/>
    <n v="3.2380970000000001E-3"/>
    <n v="1.1190830000000001E-3"/>
    <n v="1.208448E-3"/>
    <n v="0"/>
    <n v="1.7394900000000001E-4"/>
    <n v="5.7395780000000004E-3"/>
    <n v="77600.756599999993"/>
  </r>
  <r>
    <n v="499"/>
    <x v="14"/>
    <x v="14"/>
    <b v="1"/>
    <n v="11.490758400000001"/>
    <x v="5"/>
    <x v="0"/>
    <x v="8"/>
    <x v="2"/>
    <x v="0"/>
    <x v="0"/>
    <n v="14.1969697"/>
    <x v="4"/>
    <n v="2.8350899999999999E-4"/>
    <n v="3.3572700000000002E-4"/>
    <n v="0"/>
    <n v="0"/>
    <n v="0"/>
    <n v="1.3930850000000001E-3"/>
    <n v="5.3181400000000003E-4"/>
    <n v="4.8596300000000001E-4"/>
    <n v="0"/>
    <n v="9.4752899999999999E-5"/>
    <n v="5.5599299999999996E-4"/>
    <n v="0"/>
    <n v="0"/>
    <n v="0"/>
    <n v="0"/>
    <n v="1.9490779999999999E-3"/>
    <n v="5.3181400000000003E-4"/>
    <n v="4.8596300000000001E-4"/>
    <n v="0"/>
    <n v="9.4752899999999999E-5"/>
    <n v="3.0614990000000001E-3"/>
    <n v="63199.171219999997"/>
  </r>
  <r>
    <n v="1234"/>
    <x v="14"/>
    <x v="14"/>
    <b v="1"/>
    <n v="4.8608500059999997"/>
    <x v="5"/>
    <x v="0"/>
    <x v="10"/>
    <x v="2"/>
    <x v="3"/>
    <x v="0"/>
    <n v="17.41444444"/>
    <x v="4"/>
    <n v="2.92069E-4"/>
    <n v="3.44199E-4"/>
    <n v="0"/>
    <n v="0"/>
    <n v="0"/>
    <n v="1.4346350000000001E-3"/>
    <n v="6.6633899999999995E-4"/>
    <n v="7.23791E-4"/>
    <n v="0"/>
    <n v="6.3579300000000003E-5"/>
    <n v="0"/>
    <n v="0"/>
    <n v="0"/>
    <n v="0"/>
    <n v="0"/>
    <n v="1.4346350000000001E-3"/>
    <n v="6.6633899999999995E-4"/>
    <n v="7.23791E-4"/>
    <n v="0"/>
    <n v="6.3579300000000003E-5"/>
    <n v="2.8883440000000002E-3"/>
    <n v="48608.500059999998"/>
  </r>
  <r>
    <n v="6139"/>
    <x v="14"/>
    <x v="14"/>
    <b v="1"/>
    <n v="3.0392805269999998"/>
    <x v="5"/>
    <x v="0"/>
    <x v="7"/>
    <x v="2"/>
    <x v="2"/>
    <x v="0"/>
    <n v="15.95092593"/>
    <x v="4"/>
    <n v="3.4288299999999999E-4"/>
    <n v="3.8539100000000001E-4"/>
    <n v="0"/>
    <n v="0"/>
    <n v="0"/>
    <n v="1.754998E-3"/>
    <n v="5.4470799999999998E-4"/>
    <n v="6.2830600000000003E-4"/>
    <n v="0"/>
    <n v="0"/>
    <n v="4.5961299999999999E-4"/>
    <n v="0"/>
    <n v="8.619E-5"/>
    <n v="0"/>
    <n v="0"/>
    <n v="2.214611E-3"/>
    <n v="5.4470799999999998E-4"/>
    <n v="6.2830600000000003E-4"/>
    <n v="0"/>
    <n v="8.619E-5"/>
    <n v="3.473786E-3"/>
    <n v="63824.891060000002"/>
  </r>
  <r>
    <n v="19460"/>
    <x v="14"/>
    <x v="14"/>
    <b v="1"/>
    <n v="0.35770594100000003"/>
    <x v="5"/>
    <x v="0"/>
    <x v="4"/>
    <x v="2"/>
    <x v="1"/>
    <x v="0"/>
    <n v="14.94577778"/>
    <x v="4"/>
    <n v="2.1996599999999999E-4"/>
    <n v="2.66123E-4"/>
    <n v="0"/>
    <n v="0"/>
    <n v="0"/>
    <n v="1.403954E-3"/>
    <n v="4.67804E-4"/>
    <n v="3.0133900000000002E-4"/>
    <n v="0"/>
    <n v="0"/>
    <n v="6.3403800000000004E-5"/>
    <n v="0"/>
    <n v="4.3749699999999999E-5"/>
    <n v="0"/>
    <n v="0"/>
    <n v="1.467358E-3"/>
    <n v="4.67804E-4"/>
    <n v="3.0133900000000002E-4"/>
    <n v="0"/>
    <n v="4.3749699999999999E-5"/>
    <n v="2.2802460000000001E-3"/>
    <n v="44713.242619999997"/>
  </r>
  <r>
    <n v="19461"/>
    <x v="14"/>
    <x v="14"/>
    <b v="1"/>
    <n v="0.417575751"/>
    <x v="5"/>
    <x v="0"/>
    <x v="2"/>
    <x v="2"/>
    <x v="0"/>
    <x v="0"/>
    <n v="10.07010779"/>
    <x v="4"/>
    <n v="8.0019599999999995E-5"/>
    <n v="1.1375900000000001E-4"/>
    <n v="0"/>
    <n v="0"/>
    <n v="0"/>
    <n v="5.4103500000000004E-4"/>
    <n v="1.8787099999999999E-4"/>
    <n v="1.91881E-4"/>
    <n v="0"/>
    <n v="2.5247200000000001E-5"/>
    <n v="1.5293100000000001E-5"/>
    <n v="0"/>
    <n v="0"/>
    <n v="0"/>
    <n v="0"/>
    <n v="5.5632800000000003E-4"/>
    <n v="1.8787099999999999E-4"/>
    <n v="1.91881E-4"/>
    <n v="0"/>
    <n v="2.5247200000000001E-5"/>
    <n v="9.6132699999999999E-4"/>
    <n v="27977.57532"/>
  </r>
  <r>
    <n v="19462"/>
    <x v="14"/>
    <x v="14"/>
    <b v="1"/>
    <n v="0.23031316600000001"/>
    <x v="5"/>
    <x v="0"/>
    <x v="6"/>
    <x v="2"/>
    <x v="0"/>
    <x v="0"/>
    <n v="18.56283951"/>
    <x v="4"/>
    <n v="1.32597E-4"/>
    <n v="1.54427E-4"/>
    <n v="0"/>
    <n v="0"/>
    <n v="0"/>
    <n v="7.43726E-4"/>
    <n v="2.6984900000000001E-4"/>
    <n v="2.6056099999999997E-4"/>
    <n v="0"/>
    <n v="0"/>
    <n v="1.52457E-5"/>
    <n v="0"/>
    <n v="2.3521300000000001E-5"/>
    <n v="0"/>
    <n v="0"/>
    <n v="7.5897200000000001E-4"/>
    <n v="2.6984900000000001E-4"/>
    <n v="2.6056099999999997E-4"/>
    <n v="0"/>
    <n v="2.3521300000000001E-5"/>
    <n v="1.312903E-3"/>
    <n v="20728.18492"/>
  </r>
  <r>
    <n v="19464"/>
    <x v="14"/>
    <x v="14"/>
    <b v="1"/>
    <n v="0.67838500800000001"/>
    <x v="5"/>
    <x v="0"/>
    <x v="1"/>
    <x v="2"/>
    <x v="0"/>
    <x v="0"/>
    <n v="19.995229470000002"/>
    <x v="4"/>
    <n v="2.1652600000000001E-4"/>
    <n v="2.4905199999999999E-4"/>
    <n v="0"/>
    <n v="0"/>
    <n v="0"/>
    <n v="1.2810320000000001E-3"/>
    <n v="5.0693600000000004E-4"/>
    <n v="2.5201200000000003E-4"/>
    <n v="0"/>
    <n v="0"/>
    <n v="3.78847E-5"/>
    <n v="0"/>
    <n v="5.1187999999999998E-5"/>
    <n v="0"/>
    <n v="0"/>
    <n v="1.3189160000000001E-3"/>
    <n v="5.0693600000000004E-4"/>
    <n v="2.5201200000000003E-4"/>
    <n v="0"/>
    <n v="5.1187999999999998E-5"/>
    <n v="2.1290580000000001E-3"/>
    <n v="31205.71038"/>
  </r>
  <r>
    <n v="19465"/>
    <x v="14"/>
    <x v="14"/>
    <b v="1"/>
    <n v="0.533936564"/>
    <x v="5"/>
    <x v="0"/>
    <x v="3"/>
    <x v="2"/>
    <x v="1"/>
    <x v="0"/>
    <n v="11.842816089999999"/>
    <x v="4"/>
    <n v="1.02458E-4"/>
    <n v="1.31144E-4"/>
    <n v="0"/>
    <n v="0"/>
    <n v="0"/>
    <n v="4.7525900000000001E-4"/>
    <n v="2.9889800000000002E-4"/>
    <n v="1.33755E-4"/>
    <n v="0"/>
    <n v="0"/>
    <n v="3.0680699999999998E-4"/>
    <n v="0"/>
    <n v="3.6690399999999997E-5"/>
    <n v="0"/>
    <n v="0"/>
    <n v="7.8206700000000001E-4"/>
    <n v="2.9889800000000002E-4"/>
    <n v="1.33755E-4"/>
    <n v="0"/>
    <n v="3.6690399999999997E-5"/>
    <n v="1.2514099999999999E-3"/>
    <n v="30968.32072"/>
  </r>
  <r>
    <n v="22258"/>
    <x v="14"/>
    <x v="14"/>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4"/>
    <x v="14"/>
    <b v="1"/>
    <n v="0.318936518"/>
    <x v="5"/>
    <x v="0"/>
    <x v="0"/>
    <x v="2"/>
    <x v="0"/>
    <x v="0"/>
    <n v="18.12055556"/>
    <x v="4"/>
    <n v="6.7910200000000006E-5"/>
    <n v="7.7869300000000003E-5"/>
    <n v="0"/>
    <n v="0"/>
    <n v="0"/>
    <n v="3.3310300000000001E-4"/>
    <n v="1.88102E-4"/>
    <n v="7.0978500000000005E-5"/>
    <n v="0"/>
    <n v="1.4352899999999999E-5"/>
    <n v="8.3653700000000002E-5"/>
    <n v="0"/>
    <n v="0"/>
    <n v="0"/>
    <n v="0"/>
    <n v="4.1675700000000002E-4"/>
    <n v="1.88102E-4"/>
    <n v="7.0978500000000005E-5"/>
    <n v="0"/>
    <n v="1.4352899999999999E-5"/>
    <n v="6.9019299999999997E-4"/>
    <n v="11162.778130000001"/>
  </r>
  <r>
    <n v="39679"/>
    <x v="14"/>
    <x v="14"/>
    <b v="1"/>
    <n v="0.159007961"/>
    <x v="5"/>
    <x v="0"/>
    <x v="9"/>
    <x v="0"/>
    <x v="0"/>
    <x v="0"/>
    <n v="10.54868519"/>
    <x v="3"/>
    <n v="1.8152899999999999E-4"/>
    <n v="2.0460899999999999E-4"/>
    <n v="0"/>
    <n v="0"/>
    <n v="0"/>
    <n v="8.5614800000000004E-4"/>
    <n v="5.5534099999999999E-4"/>
    <n v="2.8857900000000002E-4"/>
    <n v="0"/>
    <n v="1.6914200000000001E-5"/>
    <n v="0"/>
    <n v="0"/>
    <n v="0"/>
    <n v="0"/>
    <n v="0"/>
    <n v="8.5614800000000004E-4"/>
    <n v="5.5534099999999999E-4"/>
    <n v="2.8857900000000002E-4"/>
    <n v="0"/>
    <n v="1.6914200000000001E-5"/>
    <n v="1.716981E-3"/>
    <n v="47702.388339999998"/>
  </r>
  <r>
    <n v="39683"/>
    <x v="14"/>
    <x v="14"/>
    <b v="1"/>
    <n v="8.8126999999999997E-2"/>
    <x v="5"/>
    <x v="0"/>
    <x v="15"/>
    <x v="0"/>
    <x v="3"/>
    <x v="0"/>
    <n v="15.31795"/>
    <x v="3"/>
    <n v="2.38636E-4"/>
    <n v="2.7445200000000001E-4"/>
    <n v="0"/>
    <n v="0"/>
    <n v="0"/>
    <n v="1.241706E-3"/>
    <n v="5.8733699999999995E-4"/>
    <n v="4.6006600000000002E-4"/>
    <n v="0"/>
    <n v="1.39567E-5"/>
    <n v="0"/>
    <n v="0"/>
    <n v="0"/>
    <n v="0"/>
    <n v="0"/>
    <n v="1.241706E-3"/>
    <n v="5.8733699999999995E-4"/>
    <n v="4.6006600000000002E-4"/>
    <n v="0"/>
    <n v="1.39567E-5"/>
    <n v="2.3030680000000001E-3"/>
    <n v="44063.499819999997"/>
  </r>
  <r>
    <n v="43823"/>
    <x v="14"/>
    <x v="14"/>
    <b v="1"/>
    <n v="7.4164390999999996E-2"/>
    <x v="5"/>
    <x v="0"/>
    <x v="14"/>
    <x v="0"/>
    <x v="4"/>
    <x v="0"/>
    <n v="16.863913190000002"/>
    <x v="0"/>
    <n v="3.1491000000000001E-4"/>
    <n v="3.6432000000000001E-4"/>
    <n v="0"/>
    <n v="0"/>
    <n v="0"/>
    <n v="1.6356039999999999E-3"/>
    <n v="6.4491099999999997E-4"/>
    <n v="3.21248E-4"/>
    <n v="0"/>
    <n v="0"/>
    <n v="7.9046599999999998E-4"/>
    <n v="0"/>
    <n v="2.1827800000000001E-5"/>
    <n v="0"/>
    <n v="0"/>
    <n v="2.4260710000000001E-3"/>
    <n v="6.4491099999999997E-4"/>
    <n v="3.21248E-4"/>
    <n v="0"/>
    <n v="2.1827800000000001E-5"/>
    <n v="3.4140569999999999E-3"/>
    <n v="59331.512739999998"/>
  </r>
  <r>
    <n v="51181"/>
    <x v="14"/>
    <x v="14"/>
    <b v="1"/>
    <n v="0.42843368100000001"/>
    <x v="5"/>
    <x v="0"/>
    <x v="11"/>
    <x v="0"/>
    <x v="0"/>
    <x v="0"/>
    <n v="13.00060317"/>
    <x v="0"/>
    <n v="2.9938799999999999E-4"/>
    <n v="3.39048E-4"/>
    <n v="0"/>
    <n v="0"/>
    <n v="0"/>
    <n v="7.6940199999999998E-4"/>
    <n v="6.46986E-4"/>
    <n v="7.84821E-4"/>
    <n v="0"/>
    <n v="3.0317699999999999E-5"/>
    <n v="1.0943929999999999E-3"/>
    <n v="0"/>
    <n v="0"/>
    <n v="0"/>
    <n v="0"/>
    <n v="1.8637949999999999E-3"/>
    <n v="6.46986E-4"/>
    <n v="7.84821E-4"/>
    <n v="0"/>
    <n v="3.0317699999999999E-5"/>
    <n v="3.3259230000000002E-3"/>
    <n v="74975.894100000005"/>
  </r>
  <r>
    <n v="496"/>
    <x v="15"/>
    <x v="15"/>
    <b v="1"/>
    <n v="81.383450730000007"/>
    <x v="5"/>
    <x v="0"/>
    <x v="13"/>
    <x v="2"/>
    <x v="0"/>
    <x v="0"/>
    <n v="21.16111111"/>
    <x v="4"/>
    <n v="6.3168100000000004E-4"/>
    <n v="6.7288999999999999E-4"/>
    <n v="0"/>
    <n v="0"/>
    <n v="0"/>
    <n v="2.2917290000000002E-3"/>
    <n v="1.562017E-3"/>
    <n v="1.500307E-3"/>
    <n v="0"/>
    <n v="0"/>
    <n v="0"/>
    <n v="0"/>
    <n v="5.2298600000000002E-4"/>
    <n v="0"/>
    <n v="0"/>
    <n v="2.2917290000000002E-3"/>
    <n v="1.562017E-3"/>
    <n v="1.500307E-3"/>
    <n v="0"/>
    <n v="5.2298600000000002E-4"/>
    <n v="5.8762679999999996E-3"/>
    <n v="81383.450729999997"/>
  </r>
  <r>
    <n v="497"/>
    <x v="15"/>
    <x v="15"/>
    <b v="1"/>
    <n v="38.800378299999998"/>
    <x v="5"/>
    <x v="0"/>
    <x v="12"/>
    <x v="2"/>
    <x v="0"/>
    <x v="0"/>
    <n v="13.48472222"/>
    <x v="4"/>
    <n v="3.8034100000000002E-4"/>
    <n v="4.2550200000000002E-4"/>
    <n v="0"/>
    <n v="0"/>
    <n v="0"/>
    <n v="1.069069E-3"/>
    <n v="1.1190830000000001E-3"/>
    <n v="1.208448E-3"/>
    <n v="0"/>
    <n v="1.7394900000000001E-4"/>
    <n v="0"/>
    <n v="0"/>
    <n v="0"/>
    <n v="0"/>
    <n v="0"/>
    <n v="1.069069E-3"/>
    <n v="1.1190830000000001E-3"/>
    <n v="1.208448E-3"/>
    <n v="0"/>
    <n v="1.7394900000000001E-4"/>
    <n v="3.5705490000000001E-3"/>
    <n v="77600.756599999993"/>
  </r>
  <r>
    <n v="499"/>
    <x v="15"/>
    <x v="15"/>
    <b v="1"/>
    <n v="11.490758400000001"/>
    <x v="5"/>
    <x v="0"/>
    <x v="8"/>
    <x v="2"/>
    <x v="0"/>
    <x v="0"/>
    <n v="8.2383838380000007"/>
    <x v="4"/>
    <n v="1.70698E-4"/>
    <n v="2.1171499999999999E-4"/>
    <n v="0"/>
    <n v="0"/>
    <n v="0"/>
    <n v="6.6414200000000005E-4"/>
    <n v="5.3181400000000003E-4"/>
    <n v="4.8596300000000001E-4"/>
    <n v="0"/>
    <n v="9.4752899999999999E-5"/>
    <n v="0"/>
    <n v="0"/>
    <n v="0"/>
    <n v="0"/>
    <n v="0"/>
    <n v="6.6414200000000005E-4"/>
    <n v="5.3181400000000003E-4"/>
    <n v="4.8596300000000001E-4"/>
    <n v="0"/>
    <n v="9.4752899999999999E-5"/>
    <n v="1.776562E-3"/>
    <n v="63199.171219999997"/>
  </r>
  <r>
    <n v="1234"/>
    <x v="15"/>
    <x v="15"/>
    <b v="1"/>
    <n v="4.8608500059999997"/>
    <x v="5"/>
    <x v="0"/>
    <x v="10"/>
    <x v="2"/>
    <x v="3"/>
    <x v="0"/>
    <n v="13.218888890000001"/>
    <x v="4"/>
    <n v="2.24782E-4"/>
    <n v="2.61272E-4"/>
    <n v="0"/>
    <n v="0"/>
    <n v="0"/>
    <n v="7.3871799999999997E-4"/>
    <n v="6.6633899999999995E-4"/>
    <n v="7.23791E-4"/>
    <n v="0"/>
    <n v="6.3579300000000003E-5"/>
    <n v="0"/>
    <n v="0"/>
    <n v="0"/>
    <n v="0"/>
    <n v="0"/>
    <n v="7.3871799999999997E-4"/>
    <n v="6.6633899999999995E-4"/>
    <n v="7.23791E-4"/>
    <n v="0"/>
    <n v="6.3579300000000003E-5"/>
    <n v="2.1924729999999999E-3"/>
    <n v="48608.500059999998"/>
  </r>
  <r>
    <n v="6139"/>
    <x v="15"/>
    <x v="15"/>
    <b v="1"/>
    <n v="3.0392805269999998"/>
    <x v="5"/>
    <x v="0"/>
    <x v="7"/>
    <x v="2"/>
    <x v="2"/>
    <x v="0"/>
    <n v="8.8068783069999999"/>
    <x v="4"/>
    <n v="1.96341E-4"/>
    <n v="2.2404900000000001E-4"/>
    <n v="0"/>
    <n v="0"/>
    <n v="0"/>
    <n v="6.5878300000000002E-4"/>
    <n v="5.4470799999999998E-4"/>
    <n v="6.2830600000000003E-4"/>
    <n v="0"/>
    <n v="0"/>
    <n v="0"/>
    <n v="0"/>
    <n v="8.619E-5"/>
    <n v="0"/>
    <n v="0"/>
    <n v="6.5878300000000002E-4"/>
    <n v="5.4470799999999998E-4"/>
    <n v="6.2830600000000003E-4"/>
    <n v="0"/>
    <n v="8.619E-5"/>
    <n v="1.917958E-3"/>
    <n v="63824.891060000002"/>
  </r>
  <r>
    <n v="19460"/>
    <x v="15"/>
    <x v="15"/>
    <b v="1"/>
    <n v="0.35770594100000003"/>
    <x v="5"/>
    <x v="0"/>
    <x v="4"/>
    <x v="2"/>
    <x v="1"/>
    <x v="0"/>
    <n v="8.1258888890000005"/>
    <x v="4"/>
    <n v="1.12656E-4"/>
    <n v="1.4544800000000001E-4"/>
    <n v="0"/>
    <n v="0"/>
    <n v="0"/>
    <n v="4.26861E-4"/>
    <n v="4.67804E-4"/>
    <n v="3.0133900000000002E-4"/>
    <n v="0"/>
    <n v="0"/>
    <n v="0"/>
    <n v="0"/>
    <n v="4.3746299999999998E-5"/>
    <n v="0"/>
    <n v="0"/>
    <n v="4.26861E-4"/>
    <n v="4.67804E-4"/>
    <n v="3.0133900000000002E-4"/>
    <n v="0"/>
    <n v="4.3746299999999998E-5"/>
    <n v="1.23975E-3"/>
    <n v="44713.242619999997"/>
  </r>
  <r>
    <n v="19461"/>
    <x v="15"/>
    <x v="15"/>
    <b v="1"/>
    <n v="0.417575751"/>
    <x v="5"/>
    <x v="0"/>
    <x v="2"/>
    <x v="2"/>
    <x v="0"/>
    <x v="0"/>
    <n v="7.3157545610000003"/>
    <x v="4"/>
    <n v="6.2017699999999994E-5"/>
    <n v="8.3225400000000004E-5"/>
    <n v="0"/>
    <n v="0"/>
    <n v="0"/>
    <n v="2.93388E-4"/>
    <n v="1.8787099999999999E-4"/>
    <n v="1.91881E-4"/>
    <n v="0"/>
    <n v="2.5247200000000001E-5"/>
    <n v="0"/>
    <n v="0"/>
    <n v="0"/>
    <n v="0"/>
    <n v="0"/>
    <n v="2.93388E-4"/>
    <n v="1.8787099999999999E-4"/>
    <n v="1.91881E-4"/>
    <n v="0"/>
    <n v="2.5247200000000001E-5"/>
    <n v="6.9838699999999997E-4"/>
    <n v="27977.57532"/>
  </r>
  <r>
    <n v="19462"/>
    <x v="15"/>
    <x v="15"/>
    <b v="1"/>
    <n v="0.23031316600000001"/>
    <x v="5"/>
    <x v="0"/>
    <x v="6"/>
    <x v="2"/>
    <x v="0"/>
    <x v="0"/>
    <n v="11.130771599999999"/>
    <x v="4"/>
    <n v="7.6372399999999994E-5"/>
    <n v="9.2583800000000006E-5"/>
    <n v="0"/>
    <n v="0"/>
    <n v="0"/>
    <n v="2.33322E-4"/>
    <n v="2.6984900000000001E-4"/>
    <n v="2.6056099999999997E-4"/>
    <n v="0"/>
    <n v="0"/>
    <n v="0"/>
    <n v="0"/>
    <n v="2.35191E-5"/>
    <n v="0"/>
    <n v="0"/>
    <n v="2.33322E-4"/>
    <n v="2.6984900000000001E-4"/>
    <n v="2.6056099999999997E-4"/>
    <n v="0"/>
    <n v="2.35191E-5"/>
    <n v="7.87252E-4"/>
    <n v="20728.18492"/>
  </r>
  <r>
    <n v="19464"/>
    <x v="15"/>
    <x v="15"/>
    <b v="1"/>
    <n v="0.67838500800000001"/>
    <x v="5"/>
    <x v="0"/>
    <x v="1"/>
    <x v="2"/>
    <x v="0"/>
    <x v="0"/>
    <n v="12.01570048"/>
    <x v="4"/>
    <n v="1.2863100000000001E-4"/>
    <n v="1.4978499999999999E-4"/>
    <n v="0"/>
    <n v="0"/>
    <n v="0"/>
    <n v="4.6927600000000002E-4"/>
    <n v="5.0693600000000004E-4"/>
    <n v="2.5201200000000003E-4"/>
    <n v="0"/>
    <n v="0"/>
    <n v="0"/>
    <n v="0"/>
    <n v="5.1187999999999998E-5"/>
    <n v="0"/>
    <n v="0"/>
    <n v="4.6927600000000002E-4"/>
    <n v="5.0693600000000004E-4"/>
    <n v="2.5201200000000003E-4"/>
    <n v="0"/>
    <n v="5.1187999999999998E-5"/>
    <n v="1.279411E-3"/>
    <n v="31205.71038"/>
  </r>
  <r>
    <n v="19465"/>
    <x v="15"/>
    <x v="15"/>
    <b v="1"/>
    <n v="0.533936564"/>
    <x v="5"/>
    <x v="0"/>
    <x v="3"/>
    <x v="2"/>
    <x v="1"/>
    <x v="0"/>
    <n v="7.8314655169999998"/>
    <x v="4"/>
    <n v="8.0643700000000002E-5"/>
    <n v="9.6694900000000001E-5"/>
    <n v="0"/>
    <n v="0"/>
    <n v="0"/>
    <n v="3.5819900000000002E-4"/>
    <n v="2.9889800000000002E-4"/>
    <n v="1.33755E-4"/>
    <n v="0"/>
    <n v="0"/>
    <n v="0"/>
    <n v="0"/>
    <n v="3.6690399999999997E-5"/>
    <n v="0"/>
    <n v="0"/>
    <n v="3.5819900000000002E-4"/>
    <n v="2.9889800000000002E-4"/>
    <n v="1.33755E-4"/>
    <n v="0"/>
    <n v="3.6690399999999997E-5"/>
    <n v="8.2753799999999995E-4"/>
    <n v="30968.32072"/>
  </r>
  <r>
    <n v="22258"/>
    <x v="15"/>
    <x v="15"/>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5"/>
    <x v="15"/>
    <b v="1"/>
    <n v="0.318936518"/>
    <x v="5"/>
    <x v="0"/>
    <x v="0"/>
    <x v="2"/>
    <x v="0"/>
    <x v="0"/>
    <n v="10.36571429"/>
    <x v="4"/>
    <n v="3.9983400000000001E-5"/>
    <n v="4.7049799999999998E-5"/>
    <n v="0"/>
    <n v="0"/>
    <n v="0"/>
    <n v="1.21383E-4"/>
    <n v="1.88102E-4"/>
    <n v="7.0978500000000005E-5"/>
    <n v="0"/>
    <n v="1.4352899999999999E-5"/>
    <n v="0"/>
    <n v="0"/>
    <n v="0"/>
    <n v="0"/>
    <n v="0"/>
    <n v="1.21383E-4"/>
    <n v="1.88102E-4"/>
    <n v="7.0978500000000005E-5"/>
    <n v="0"/>
    <n v="1.4352899999999999E-5"/>
    <n v="3.9481899999999998E-4"/>
    <n v="11162.778130000001"/>
  </r>
  <r>
    <n v="39679"/>
    <x v="15"/>
    <x v="15"/>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5"/>
    <x v="15"/>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5"/>
    <x v="15"/>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5"/>
    <x v="15"/>
    <b v="1"/>
    <n v="0.42843368100000001"/>
    <x v="5"/>
    <x v="0"/>
    <x v="11"/>
    <x v="0"/>
    <x v="0"/>
    <x v="0"/>
    <n v="8.6055238099999993"/>
    <x v="0"/>
    <n v="2.23835E-4"/>
    <n v="2.62353E-4"/>
    <n v="0"/>
    <n v="0"/>
    <n v="0"/>
    <n v="7.3941299999999996E-4"/>
    <n v="6.46986E-4"/>
    <n v="7.84821E-4"/>
    <n v="0"/>
    <n v="3.0317699999999999E-5"/>
    <n v="0"/>
    <n v="0"/>
    <n v="0"/>
    <n v="0"/>
    <n v="0"/>
    <n v="7.3941299999999996E-4"/>
    <n v="6.46986E-4"/>
    <n v="7.84821E-4"/>
    <n v="0"/>
    <n v="3.0317699999999999E-5"/>
    <n v="2.2015369999999999E-3"/>
    <n v="74975.894100000005"/>
  </r>
  <r>
    <n v="496"/>
    <x v="16"/>
    <x v="16"/>
    <b v="1"/>
    <n v="81.383450730000007"/>
    <x v="5"/>
    <x v="0"/>
    <x v="13"/>
    <x v="2"/>
    <x v="0"/>
    <x v="0"/>
    <n v="36.274999999999999"/>
    <x v="4"/>
    <n v="8.9481999999999995E-4"/>
    <n v="1.008573E-3"/>
    <n v="0"/>
    <n v="0"/>
    <n v="0"/>
    <n v="3.3477300000000002E-3"/>
    <n v="1.562017E-3"/>
    <n v="1.500307E-3"/>
    <n v="0"/>
    <n v="0"/>
    <n v="3.1402320000000002E-3"/>
    <n v="0"/>
    <n v="5.2298600000000002E-4"/>
    <n v="0"/>
    <n v="0"/>
    <n v="6.4879619999999999E-3"/>
    <n v="1.562017E-3"/>
    <n v="1.500307E-3"/>
    <n v="0"/>
    <n v="5.2298600000000002E-4"/>
    <n v="1.0073271999999999E-2"/>
    <n v="81383.450729999997"/>
  </r>
  <r>
    <n v="497"/>
    <x v="16"/>
    <x v="16"/>
    <b v="1"/>
    <n v="38.800378299999998"/>
    <x v="5"/>
    <x v="0"/>
    <x v="12"/>
    <x v="2"/>
    <x v="0"/>
    <x v="0"/>
    <n v="18.925000000000001"/>
    <x v="4"/>
    <n v="4.8296500000000002E-4"/>
    <n v="5.6238200000000005E-4"/>
    <n v="0"/>
    <n v="0"/>
    <n v="0"/>
    <n v="1.845403E-3"/>
    <n v="1.1190830000000001E-3"/>
    <n v="1.208448E-3"/>
    <n v="0"/>
    <n v="1.7394900000000001E-4"/>
    <n v="6.6416800000000003E-4"/>
    <n v="0"/>
    <n v="0"/>
    <n v="0"/>
    <n v="0"/>
    <n v="2.5095709999999999E-3"/>
    <n v="1.1190830000000001E-3"/>
    <n v="1.208448E-3"/>
    <n v="0"/>
    <n v="1.7394900000000001E-4"/>
    <n v="5.0110520000000002E-3"/>
    <n v="77600.756599999993"/>
  </r>
  <r>
    <n v="499"/>
    <x v="16"/>
    <x v="16"/>
    <b v="1"/>
    <n v="11.490758400000001"/>
    <x v="5"/>
    <x v="0"/>
    <x v="8"/>
    <x v="2"/>
    <x v="0"/>
    <x v="0"/>
    <n v="11.510606060000001"/>
    <x v="4"/>
    <n v="2.1190099999999999E-4"/>
    <n v="2.7100799999999999E-4"/>
    <n v="0"/>
    <n v="0"/>
    <n v="0"/>
    <n v="8.9623199999999995E-4"/>
    <n v="5.3181400000000003E-4"/>
    <n v="4.8596300000000001E-4"/>
    <n v="0"/>
    <n v="9.4752899999999999E-5"/>
    <n v="4.73547E-4"/>
    <n v="0"/>
    <n v="0"/>
    <n v="0"/>
    <n v="0"/>
    <n v="1.3697780000000001E-3"/>
    <n v="5.3181400000000003E-4"/>
    <n v="4.8596300000000001E-4"/>
    <n v="0"/>
    <n v="9.4752899999999999E-5"/>
    <n v="2.482199E-3"/>
    <n v="63199.171219999997"/>
  </r>
  <r>
    <n v="1234"/>
    <x v="16"/>
    <x v="16"/>
    <b v="1"/>
    <n v="4.8608500059999997"/>
    <x v="5"/>
    <x v="0"/>
    <x v="10"/>
    <x v="2"/>
    <x v="3"/>
    <x v="0"/>
    <n v="17.346111109999999"/>
    <x v="4"/>
    <n v="2.8980100000000001E-4"/>
    <n v="3.4284499999999999E-4"/>
    <n v="0"/>
    <n v="0"/>
    <n v="0"/>
    <n v="1.423255E-3"/>
    <n v="6.6633899999999995E-4"/>
    <n v="7.23791E-4"/>
    <n v="0"/>
    <n v="6.3579300000000003E-5"/>
    <n v="0"/>
    <n v="0"/>
    <n v="0"/>
    <n v="0"/>
    <n v="0"/>
    <n v="1.423255E-3"/>
    <n v="6.6633899999999995E-4"/>
    <n v="7.23791E-4"/>
    <n v="0"/>
    <n v="6.3579300000000003E-5"/>
    <n v="2.8770100000000002E-3"/>
    <n v="48608.500059999998"/>
  </r>
  <r>
    <n v="6139"/>
    <x v="16"/>
    <x v="16"/>
    <b v="1"/>
    <n v="3.0392805269999998"/>
    <x v="5"/>
    <x v="0"/>
    <x v="7"/>
    <x v="2"/>
    <x v="2"/>
    <x v="0"/>
    <n v="12.662169309999999"/>
    <x v="4"/>
    <n v="2.5167599999999999E-4"/>
    <n v="3.0438299999999998E-4"/>
    <n v="0"/>
    <n v="0"/>
    <n v="0"/>
    <n v="1.1217379999999999E-3"/>
    <n v="5.4470799999999998E-4"/>
    <n v="6.2830600000000003E-4"/>
    <n v="0"/>
    <n v="0"/>
    <n v="3.7664900000000001E-4"/>
    <n v="0"/>
    <n v="8.619E-5"/>
    <n v="0"/>
    <n v="0"/>
    <n v="1.4983869999999999E-3"/>
    <n v="5.4470799999999998E-4"/>
    <n v="6.2830600000000003E-4"/>
    <n v="0"/>
    <n v="8.619E-5"/>
    <n v="2.7575619999999999E-3"/>
    <n v="63824.891060000002"/>
  </r>
  <r>
    <n v="19460"/>
    <x v="16"/>
    <x v="16"/>
    <b v="1"/>
    <n v="0.35770594100000003"/>
    <x v="5"/>
    <x v="0"/>
    <x v="4"/>
    <x v="2"/>
    <x v="1"/>
    <x v="0"/>
    <n v="11.990133330000001"/>
    <x v="4"/>
    <n v="1.5790300000000001E-4"/>
    <n v="2.1280999999999999E-4"/>
    <n v="0"/>
    <n v="0"/>
    <n v="0"/>
    <n v="9.6113399999999999E-4"/>
    <n v="4.67804E-4"/>
    <n v="3.0133900000000002E-4"/>
    <n v="0"/>
    <n v="0"/>
    <n v="5.5283800000000001E-5"/>
    <n v="0"/>
    <n v="4.3746299999999998E-5"/>
    <n v="0"/>
    <n v="0"/>
    <n v="1.0164180000000001E-3"/>
    <n v="4.67804E-4"/>
    <n v="3.0133900000000002E-4"/>
    <n v="0"/>
    <n v="4.3746299999999998E-5"/>
    <n v="1.82931E-3"/>
    <n v="44713.242619999997"/>
  </r>
  <r>
    <n v="19461"/>
    <x v="16"/>
    <x v="16"/>
    <b v="1"/>
    <n v="0.417575751"/>
    <x v="5"/>
    <x v="0"/>
    <x v="2"/>
    <x v="2"/>
    <x v="0"/>
    <x v="0"/>
    <n v="10.19096186"/>
    <x v="4"/>
    <n v="8.0733499999999995E-5"/>
    <n v="1.1514300000000001E-4"/>
    <n v="0"/>
    <n v="0"/>
    <n v="0"/>
    <n v="5.5275400000000003E-4"/>
    <n v="1.8787099999999999E-4"/>
    <n v="1.91881E-4"/>
    <n v="0"/>
    <n v="2.5247200000000001E-5"/>
    <n v="1.51111E-5"/>
    <n v="0"/>
    <n v="0"/>
    <n v="0"/>
    <n v="0"/>
    <n v="5.6786499999999997E-4"/>
    <n v="1.8787099999999999E-4"/>
    <n v="1.91881E-4"/>
    <n v="0"/>
    <n v="2.5247200000000001E-5"/>
    <n v="9.7286400000000004E-4"/>
    <n v="27977.57532"/>
  </r>
  <r>
    <n v="19462"/>
    <x v="16"/>
    <x v="16"/>
    <b v="1"/>
    <n v="0.23031316600000001"/>
    <x v="5"/>
    <x v="0"/>
    <x v="6"/>
    <x v="2"/>
    <x v="0"/>
    <x v="0"/>
    <n v="14.69342593"/>
    <x v="4"/>
    <n v="9.5069399999999995E-5"/>
    <n v="1.21988E-4"/>
    <n v="0"/>
    <n v="0"/>
    <n v="0"/>
    <n v="4.7339000000000002E-4"/>
    <n v="2.6984900000000001E-4"/>
    <n v="2.6056099999999997E-4"/>
    <n v="0"/>
    <n v="0"/>
    <n v="1.1908E-5"/>
    <n v="0"/>
    <n v="2.35191E-5"/>
    <n v="0"/>
    <n v="0"/>
    <n v="4.85298E-4"/>
    <n v="2.6984900000000001E-4"/>
    <n v="2.6056099999999997E-4"/>
    <n v="0"/>
    <n v="2.35191E-5"/>
    <n v="1.039229E-3"/>
    <n v="20728.18492"/>
  </r>
  <r>
    <n v="19464"/>
    <x v="16"/>
    <x v="16"/>
    <b v="1"/>
    <n v="0.67838500800000001"/>
    <x v="5"/>
    <x v="0"/>
    <x v="1"/>
    <x v="2"/>
    <x v="0"/>
    <x v="0"/>
    <n v="17.65658213"/>
    <x v="4"/>
    <n v="1.87758E-4"/>
    <n v="2.1942700000000001E-4"/>
    <n v="0"/>
    <n v="0"/>
    <n v="0"/>
    <n v="1.0329619999999999E-3"/>
    <n v="5.0693600000000004E-4"/>
    <n v="2.5201200000000003E-4"/>
    <n v="0"/>
    <n v="0"/>
    <n v="3.6952300000000002E-5"/>
    <n v="0"/>
    <n v="5.1187999999999998E-5"/>
    <n v="0"/>
    <n v="0"/>
    <n v="1.0699139999999999E-3"/>
    <n v="5.0693600000000004E-4"/>
    <n v="2.5201200000000003E-4"/>
    <n v="0"/>
    <n v="5.1187999999999998E-5"/>
    <n v="1.8800430000000001E-3"/>
    <n v="31205.71038"/>
  </r>
  <r>
    <n v="19465"/>
    <x v="16"/>
    <x v="16"/>
    <b v="1"/>
    <n v="0.533936564"/>
    <x v="5"/>
    <x v="0"/>
    <x v="3"/>
    <x v="2"/>
    <x v="1"/>
    <x v="0"/>
    <n v="11.836590040000001"/>
    <x v="4"/>
    <n v="1.02334E-4"/>
    <n v="1.3164900000000001E-4"/>
    <n v="0"/>
    <n v="0"/>
    <n v="0"/>
    <n v="4.8573000000000003E-4"/>
    <n v="2.9889800000000002E-4"/>
    <n v="1.33755E-4"/>
    <n v="0"/>
    <n v="0"/>
    <n v="2.9567900000000003E-4"/>
    <n v="0"/>
    <n v="3.6690399999999997E-5"/>
    <n v="0"/>
    <n v="0"/>
    <n v="7.8140900000000005E-4"/>
    <n v="2.9889800000000002E-4"/>
    <n v="1.33755E-4"/>
    <n v="0"/>
    <n v="3.6690399999999997E-5"/>
    <n v="1.2507519999999999E-3"/>
    <n v="30968.32072"/>
  </r>
  <r>
    <n v="22258"/>
    <x v="16"/>
    <x v="16"/>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6"/>
    <x v="16"/>
    <b v="1"/>
    <n v="0.318936518"/>
    <x v="5"/>
    <x v="0"/>
    <x v="0"/>
    <x v="2"/>
    <x v="0"/>
    <x v="0"/>
    <n v="14.341269840000001"/>
    <x v="4"/>
    <n v="4.97178E-5"/>
    <n v="6.1797499999999999E-5"/>
    <n v="0"/>
    <n v="0"/>
    <n v="0"/>
    <n v="2.0982800000000001E-4"/>
    <n v="1.88102E-4"/>
    <n v="7.0978500000000005E-5"/>
    <n v="0"/>
    <n v="1.4352899999999999E-5"/>
    <n v="6.2982800000000003E-5"/>
    <n v="0"/>
    <n v="0"/>
    <n v="0"/>
    <n v="0"/>
    <n v="2.7281099999999997E-4"/>
    <n v="1.88102E-4"/>
    <n v="7.0978500000000005E-5"/>
    <n v="0"/>
    <n v="1.4352899999999999E-5"/>
    <n v="5.4624399999999998E-4"/>
    <n v="11162.778130000001"/>
  </r>
  <r>
    <n v="39679"/>
    <x v="16"/>
    <x v="16"/>
    <b v="1"/>
    <n v="0.159007961"/>
    <x v="5"/>
    <x v="0"/>
    <x v="9"/>
    <x v="0"/>
    <x v="0"/>
    <x v="0"/>
    <n v="9.8748055560000001"/>
    <x v="3"/>
    <n v="1.65682E-4"/>
    <n v="1.9153799999999999E-4"/>
    <n v="0"/>
    <n v="0"/>
    <n v="0"/>
    <n v="7.4645799999999997E-4"/>
    <n v="5.5534099999999999E-4"/>
    <n v="2.8857900000000002E-4"/>
    <n v="0"/>
    <n v="1.6914200000000001E-5"/>
    <n v="0"/>
    <n v="0"/>
    <n v="0"/>
    <n v="0"/>
    <n v="0"/>
    <n v="7.4645799999999997E-4"/>
    <n v="5.5534099999999999E-4"/>
    <n v="2.8857900000000002E-4"/>
    <n v="0"/>
    <n v="1.6914200000000001E-5"/>
    <n v="1.6072949999999999E-3"/>
    <n v="47702.388339999998"/>
  </r>
  <r>
    <n v="39683"/>
    <x v="16"/>
    <x v="16"/>
    <b v="1"/>
    <n v="8.8126999999999997E-2"/>
    <x v="5"/>
    <x v="0"/>
    <x v="15"/>
    <x v="0"/>
    <x v="3"/>
    <x v="0"/>
    <n v="14.333427779999999"/>
    <x v="3"/>
    <n v="2.1805300000000001E-4"/>
    <n v="2.5681199999999998E-4"/>
    <n v="0"/>
    <n v="0"/>
    <n v="0"/>
    <n v="1.093683E-3"/>
    <n v="5.8733699999999995E-4"/>
    <n v="4.6006600000000002E-4"/>
    <n v="0"/>
    <n v="1.39576E-5"/>
    <n v="0"/>
    <n v="0"/>
    <n v="0"/>
    <n v="0"/>
    <n v="0"/>
    <n v="1.093683E-3"/>
    <n v="5.8733699999999995E-4"/>
    <n v="4.6006600000000002E-4"/>
    <n v="0"/>
    <n v="1.39576E-5"/>
    <n v="2.1550440000000001E-3"/>
    <n v="44063.499819999997"/>
  </r>
  <r>
    <n v="43823"/>
    <x v="16"/>
    <x v="16"/>
    <b v="1"/>
    <n v="7.4164390999999996E-2"/>
    <x v="5"/>
    <x v="0"/>
    <x v="14"/>
    <x v="0"/>
    <x v="4"/>
    <x v="0"/>
    <n v="15.33231597"/>
    <x v="0"/>
    <n v="2.7552300000000001E-4"/>
    <n v="3.3381300000000002E-4"/>
    <n v="0"/>
    <n v="0"/>
    <n v="0"/>
    <n v="1.4486150000000001E-3"/>
    <n v="6.4491099999999997E-4"/>
    <n v="3.21248E-4"/>
    <n v="0"/>
    <n v="0"/>
    <n v="6.6738699999999997E-4"/>
    <n v="0"/>
    <n v="2.1829200000000001E-5"/>
    <n v="0"/>
    <n v="0"/>
    <n v="2.1160010000000002E-3"/>
    <n v="6.4491099999999997E-4"/>
    <n v="3.21248E-4"/>
    <n v="0"/>
    <n v="2.1829200000000001E-5"/>
    <n v="3.1039890000000001E-3"/>
    <n v="59331.512739999998"/>
  </r>
  <r>
    <n v="51181"/>
    <x v="16"/>
    <x v="16"/>
    <b v="1"/>
    <n v="0.42843368100000001"/>
    <x v="5"/>
    <x v="0"/>
    <x v="11"/>
    <x v="0"/>
    <x v="0"/>
    <x v="0"/>
    <n v="13.250253969999999"/>
    <x v="0"/>
    <n v="3.1118600000000003E-4"/>
    <n v="3.4878600000000002E-4"/>
    <n v="0"/>
    <n v="0"/>
    <n v="0"/>
    <n v="8.7388899999999998E-4"/>
    <n v="6.46986E-4"/>
    <n v="7.84821E-4"/>
    <n v="0"/>
    <n v="3.0317699999999999E-5"/>
    <n v="1.053773E-3"/>
    <n v="0"/>
    <n v="0"/>
    <n v="0"/>
    <n v="0"/>
    <n v="1.927663E-3"/>
    <n v="6.46986E-4"/>
    <n v="7.84821E-4"/>
    <n v="0"/>
    <n v="3.0317699999999999E-5"/>
    <n v="3.3897910000000001E-3"/>
    <n v="74975.894100000005"/>
  </r>
  <r>
    <n v="496"/>
    <x v="17"/>
    <x v="17"/>
    <b v="1"/>
    <n v="81.383450730000007"/>
    <x v="5"/>
    <x v="0"/>
    <x v="13"/>
    <x v="2"/>
    <x v="0"/>
    <x v="0"/>
    <n v="22.955555560000001"/>
    <x v="4"/>
    <n v="6.7821000000000005E-4"/>
    <n v="7.3229800000000004E-4"/>
    <n v="0"/>
    <n v="0"/>
    <n v="0"/>
    <n v="2.7908030000000001E-3"/>
    <n v="1.562017E-3"/>
    <n v="1.500307E-3"/>
    <n v="0"/>
    <n v="0"/>
    <n v="0"/>
    <n v="0"/>
    <n v="5.2298600000000002E-4"/>
    <n v="0"/>
    <n v="0"/>
    <n v="2.7908030000000001E-3"/>
    <n v="1.562017E-3"/>
    <n v="1.500307E-3"/>
    <n v="0"/>
    <n v="5.2298600000000002E-4"/>
    <n v="6.3745709999999999E-3"/>
    <n v="81383.450729999997"/>
  </r>
  <r>
    <n v="497"/>
    <x v="17"/>
    <x v="17"/>
    <b v="1"/>
    <n v="38.800378299999998"/>
    <x v="5"/>
    <x v="0"/>
    <x v="12"/>
    <x v="2"/>
    <x v="0"/>
    <x v="0"/>
    <n v="15.070833329999999"/>
    <x v="4"/>
    <n v="4.2866900000000001E-4"/>
    <n v="4.7555500000000001E-4"/>
    <n v="0"/>
    <n v="0"/>
    <n v="0"/>
    <n v="1.4890470000000001E-3"/>
    <n v="1.1190830000000001E-3"/>
    <n v="1.208448E-3"/>
    <n v="0"/>
    <n v="1.7394900000000001E-4"/>
    <n v="0"/>
    <n v="0"/>
    <n v="0"/>
    <n v="0"/>
    <n v="0"/>
    <n v="1.4890470000000001E-3"/>
    <n v="1.1190830000000001E-3"/>
    <n v="1.208448E-3"/>
    <n v="0"/>
    <n v="1.7394900000000001E-4"/>
    <n v="3.9905269999999998E-3"/>
    <n v="77600.756599999993"/>
  </r>
  <r>
    <n v="499"/>
    <x v="17"/>
    <x v="17"/>
    <b v="1"/>
    <n v="11.490758400000001"/>
    <x v="5"/>
    <x v="0"/>
    <x v="8"/>
    <x v="2"/>
    <x v="0"/>
    <x v="0"/>
    <n v="8.7595959600000004"/>
    <x v="4"/>
    <n v="1.87622E-4"/>
    <n v="2.2510499999999999E-4"/>
    <n v="0"/>
    <n v="0"/>
    <n v="0"/>
    <n v="7.7642900000000003E-4"/>
    <n v="5.3181400000000003E-4"/>
    <n v="4.8596300000000001E-4"/>
    <n v="0"/>
    <n v="9.4752899999999999E-5"/>
    <n v="0"/>
    <n v="0"/>
    <n v="0"/>
    <n v="0"/>
    <n v="0"/>
    <n v="7.7642900000000003E-4"/>
    <n v="5.3181400000000003E-4"/>
    <n v="4.8596300000000001E-4"/>
    <n v="0"/>
    <n v="9.4752899999999999E-5"/>
    <n v="1.888959E-3"/>
    <n v="63199.171219999997"/>
  </r>
  <r>
    <n v="1234"/>
    <x v="17"/>
    <x v="17"/>
    <b v="1"/>
    <n v="4.8608500059999997"/>
    <x v="5"/>
    <x v="0"/>
    <x v="10"/>
    <x v="2"/>
    <x v="3"/>
    <x v="0"/>
    <n v="12.651666669999999"/>
    <x v="4"/>
    <n v="2.1097499999999999E-4"/>
    <n v="2.5005999999999997E-4"/>
    <n v="0"/>
    <n v="0"/>
    <n v="0"/>
    <n v="6.4468499999999998E-4"/>
    <n v="6.6633899999999995E-4"/>
    <n v="7.23791E-4"/>
    <n v="0"/>
    <n v="6.3579300000000003E-5"/>
    <n v="0"/>
    <n v="0"/>
    <n v="0"/>
    <n v="0"/>
    <n v="0"/>
    <n v="6.4468499999999998E-4"/>
    <n v="6.6633899999999995E-4"/>
    <n v="7.23791E-4"/>
    <n v="0"/>
    <n v="6.3579300000000003E-5"/>
    <n v="2.098394E-3"/>
    <n v="48608.500059999998"/>
  </r>
  <r>
    <n v="6139"/>
    <x v="17"/>
    <x v="17"/>
    <b v="1"/>
    <n v="3.0392805269999998"/>
    <x v="5"/>
    <x v="0"/>
    <x v="7"/>
    <x v="2"/>
    <x v="2"/>
    <x v="0"/>
    <n v="10.183068779999999"/>
    <x v="4"/>
    <n v="2.3361899999999999E-4"/>
    <n v="2.5976100000000001E-4"/>
    <n v="0"/>
    <n v="0"/>
    <n v="0"/>
    <n v="9.5846099999999997E-4"/>
    <n v="5.4470799999999998E-4"/>
    <n v="6.2830600000000003E-4"/>
    <n v="0"/>
    <n v="0"/>
    <n v="0"/>
    <n v="0"/>
    <n v="8.619E-5"/>
    <n v="0"/>
    <n v="0"/>
    <n v="9.5846099999999997E-4"/>
    <n v="5.4470799999999998E-4"/>
    <n v="6.2830600000000003E-4"/>
    <n v="0"/>
    <n v="8.619E-5"/>
    <n v="2.2176639999999998E-3"/>
    <n v="63824.891060000002"/>
  </r>
  <r>
    <n v="19460"/>
    <x v="17"/>
    <x v="17"/>
    <b v="1"/>
    <n v="0.35770594100000003"/>
    <x v="5"/>
    <x v="0"/>
    <x v="4"/>
    <x v="2"/>
    <x v="1"/>
    <x v="0"/>
    <n v="10.856244439999999"/>
    <x v="4"/>
    <n v="1.6177100000000001E-4"/>
    <n v="1.9508899999999999E-4"/>
    <n v="0"/>
    <n v="0"/>
    <n v="0"/>
    <n v="8.4342300000000005E-4"/>
    <n v="4.67804E-4"/>
    <n v="3.0133900000000002E-4"/>
    <n v="0"/>
    <n v="0"/>
    <n v="0"/>
    <n v="0"/>
    <n v="4.3749699999999999E-5"/>
    <n v="0"/>
    <n v="0"/>
    <n v="8.4342300000000005E-4"/>
    <n v="4.67804E-4"/>
    <n v="3.0133900000000002E-4"/>
    <n v="0"/>
    <n v="4.3749699999999999E-5"/>
    <n v="1.656315E-3"/>
    <n v="44713.242619999997"/>
  </r>
  <r>
    <n v="19461"/>
    <x v="17"/>
    <x v="17"/>
    <b v="1"/>
    <n v="0.417575751"/>
    <x v="5"/>
    <x v="0"/>
    <x v="2"/>
    <x v="2"/>
    <x v="0"/>
    <x v="0"/>
    <n v="7.7633499170000002"/>
    <x v="4"/>
    <n v="6.5614800000000001E-5"/>
    <n v="8.8317600000000003E-5"/>
    <n v="0"/>
    <n v="0"/>
    <n v="0"/>
    <n v="3.3611699999999998E-4"/>
    <n v="1.8787099999999999E-4"/>
    <n v="1.91881E-4"/>
    <n v="0"/>
    <n v="2.5247200000000001E-5"/>
    <n v="0"/>
    <n v="0"/>
    <n v="0"/>
    <n v="0"/>
    <n v="0"/>
    <n v="3.3611699999999998E-4"/>
    <n v="1.8787099999999999E-4"/>
    <n v="1.91881E-4"/>
    <n v="0"/>
    <n v="2.5247200000000001E-5"/>
    <n v="7.41116E-4"/>
    <n v="27977.57532"/>
  </r>
  <r>
    <n v="19462"/>
    <x v="17"/>
    <x v="17"/>
    <b v="1"/>
    <n v="0.23031316600000001"/>
    <x v="5"/>
    <x v="0"/>
    <x v="6"/>
    <x v="2"/>
    <x v="0"/>
    <x v="0"/>
    <n v="13.57592593"/>
    <x v="4"/>
    <n v="9.8006399999999997E-5"/>
    <n v="1.13193E-4"/>
    <n v="0"/>
    <n v="0"/>
    <n v="0"/>
    <n v="4.0625999999999998E-4"/>
    <n v="2.6984900000000001E-4"/>
    <n v="2.6056099999999997E-4"/>
    <n v="0"/>
    <n v="0"/>
    <n v="0"/>
    <n v="0"/>
    <n v="2.3521300000000001E-5"/>
    <n v="0"/>
    <n v="0"/>
    <n v="4.0625999999999998E-4"/>
    <n v="2.6984900000000001E-4"/>
    <n v="2.6056099999999997E-4"/>
    <n v="0"/>
    <n v="2.3521300000000001E-5"/>
    <n v="9.60191E-4"/>
    <n v="20728.18492"/>
  </r>
  <r>
    <n v="19464"/>
    <x v="17"/>
    <x v="17"/>
    <b v="1"/>
    <n v="0.67838500800000001"/>
    <x v="5"/>
    <x v="0"/>
    <x v="1"/>
    <x v="2"/>
    <x v="0"/>
    <x v="0"/>
    <n v="13.68049517"/>
    <x v="4"/>
    <n v="1.49102E-4"/>
    <n v="1.7090900000000001E-4"/>
    <n v="0"/>
    <n v="0"/>
    <n v="0"/>
    <n v="6.4654700000000003E-4"/>
    <n v="5.0693600000000004E-4"/>
    <n v="2.5201200000000003E-4"/>
    <n v="0"/>
    <n v="0"/>
    <n v="0"/>
    <n v="0"/>
    <n v="5.1187999999999998E-5"/>
    <n v="0"/>
    <n v="0"/>
    <n v="6.4654700000000003E-4"/>
    <n v="5.0693600000000004E-4"/>
    <n v="2.5201200000000003E-4"/>
    <n v="0"/>
    <n v="5.1187999999999998E-5"/>
    <n v="1.4566760000000001E-3"/>
    <n v="31205.71038"/>
  </r>
  <r>
    <n v="19465"/>
    <x v="17"/>
    <x v="17"/>
    <b v="1"/>
    <n v="0.533936564"/>
    <x v="5"/>
    <x v="0"/>
    <x v="3"/>
    <x v="2"/>
    <x v="1"/>
    <x v="0"/>
    <n v="8.1163793099999992"/>
    <x v="4"/>
    <n v="8.0840999999999994E-5"/>
    <n v="1.00283E-4"/>
    <n v="0"/>
    <n v="0"/>
    <n v="0"/>
    <n v="3.88296E-4"/>
    <n v="2.9889800000000002E-4"/>
    <n v="1.33755E-4"/>
    <n v="0"/>
    <n v="0"/>
    <n v="0"/>
    <n v="0"/>
    <n v="3.6690399999999997E-5"/>
    <n v="0"/>
    <n v="0"/>
    <n v="3.88296E-4"/>
    <n v="2.9889800000000002E-4"/>
    <n v="1.33755E-4"/>
    <n v="0"/>
    <n v="3.6690399999999997E-5"/>
    <n v="8.5764399999999996E-4"/>
    <n v="30968.32072"/>
  </r>
  <r>
    <n v="22258"/>
    <x v="17"/>
    <x v="17"/>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7"/>
    <x v="17"/>
    <b v="1"/>
    <n v="0.318936518"/>
    <x v="5"/>
    <x v="0"/>
    <x v="0"/>
    <x v="2"/>
    <x v="0"/>
    <x v="0"/>
    <n v="11.96055556"/>
    <x v="4"/>
    <n v="4.7213999999999999E-5"/>
    <n v="5.4288900000000001E-5"/>
    <n v="0"/>
    <n v="0"/>
    <n v="0"/>
    <n v="1.82129E-4"/>
    <n v="1.88102E-4"/>
    <n v="7.0978500000000005E-5"/>
    <n v="0"/>
    <n v="1.4355899999999999E-5"/>
    <n v="0"/>
    <n v="0"/>
    <n v="0"/>
    <n v="0"/>
    <n v="0"/>
    <n v="1.82129E-4"/>
    <n v="1.88102E-4"/>
    <n v="7.0978500000000005E-5"/>
    <n v="0"/>
    <n v="1.4355899999999999E-5"/>
    <n v="4.5556500000000001E-4"/>
    <n v="11162.778130000001"/>
  </r>
  <r>
    <n v="39679"/>
    <x v="17"/>
    <x v="17"/>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7"/>
    <x v="17"/>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7"/>
    <x v="17"/>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7"/>
    <x v="17"/>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18"/>
    <x v="18"/>
    <b v="1"/>
    <n v="81.383450730000007"/>
    <x v="5"/>
    <x v="0"/>
    <x v="13"/>
    <x v="2"/>
    <x v="0"/>
    <x v="0"/>
    <n v="35.591666670000002"/>
    <x v="4"/>
    <n v="8.7282899999999999E-4"/>
    <n v="9.5106300000000004E-4"/>
    <n v="0"/>
    <n v="0"/>
    <n v="0"/>
    <n v="2.4907420000000002E-3"/>
    <n v="1.562017E-3"/>
    <n v="1.500307E-3"/>
    <n v="0"/>
    <n v="0"/>
    <n v="3.807464E-3"/>
    <n v="0"/>
    <n v="5.2298600000000002E-4"/>
    <n v="0"/>
    <n v="0"/>
    <n v="6.2982059999999998E-3"/>
    <n v="1.562017E-3"/>
    <n v="1.500307E-3"/>
    <n v="0"/>
    <n v="5.2298600000000002E-4"/>
    <n v="9.8835160000000002E-3"/>
    <n v="81383.450729999997"/>
  </r>
  <r>
    <n v="497"/>
    <x v="18"/>
    <x v="18"/>
    <b v="1"/>
    <n v="38.800378299999998"/>
    <x v="5"/>
    <x v="0"/>
    <x v="12"/>
    <x v="2"/>
    <x v="0"/>
    <x v="0"/>
    <n v="18.331944440000001"/>
    <x v="4"/>
    <n v="4.7141099999999998E-4"/>
    <n v="5.3061600000000003E-4"/>
    <n v="0"/>
    <n v="0"/>
    <n v="0"/>
    <n v="1.439032E-3"/>
    <n v="1.1190830000000001E-3"/>
    <n v="1.208448E-3"/>
    <n v="0"/>
    <n v="1.7394900000000001E-4"/>
    <n v="9.1350700000000003E-4"/>
    <n v="0"/>
    <n v="0"/>
    <n v="0"/>
    <n v="0"/>
    <n v="2.3525389999999998E-3"/>
    <n v="1.1190830000000001E-3"/>
    <n v="1.208448E-3"/>
    <n v="0"/>
    <n v="1.7394900000000001E-4"/>
    <n v="4.8540199999999997E-3"/>
    <n v="77600.756599999993"/>
  </r>
  <r>
    <n v="499"/>
    <x v="18"/>
    <x v="18"/>
    <b v="1"/>
    <n v="11.490758400000001"/>
    <x v="5"/>
    <x v="0"/>
    <x v="8"/>
    <x v="2"/>
    <x v="0"/>
    <x v="0"/>
    <n v="12.19090909"/>
    <x v="4"/>
    <n v="2.2867100000000001E-4"/>
    <n v="2.7519000000000003E-4"/>
    <n v="0"/>
    <n v="0"/>
    <n v="0"/>
    <n v="7.8884500000000004E-4"/>
    <n v="5.3181400000000003E-4"/>
    <n v="4.8596300000000001E-4"/>
    <n v="0"/>
    <n v="9.4752899999999999E-5"/>
    <n v="7.2763700000000005E-4"/>
    <n v="0"/>
    <n v="0"/>
    <n v="0"/>
    <n v="0"/>
    <n v="1.516482E-3"/>
    <n v="5.3181400000000003E-4"/>
    <n v="4.8596300000000001E-4"/>
    <n v="0"/>
    <n v="9.4752899999999999E-5"/>
    <n v="2.6289030000000001E-3"/>
    <n v="63199.171219999997"/>
  </r>
  <r>
    <n v="1234"/>
    <x v="18"/>
    <x v="18"/>
    <b v="1"/>
    <n v="4.8608500059999997"/>
    <x v="5"/>
    <x v="0"/>
    <x v="10"/>
    <x v="2"/>
    <x v="3"/>
    <x v="0"/>
    <n v="16.414722220000002"/>
    <x v="4"/>
    <n v="2.7869800000000002E-4"/>
    <n v="3.2443800000000003E-4"/>
    <n v="0"/>
    <n v="0"/>
    <n v="0"/>
    <n v="1.2687760000000001E-3"/>
    <n v="6.6633899999999995E-4"/>
    <n v="7.23791E-4"/>
    <n v="0"/>
    <n v="6.3579300000000003E-5"/>
    <n v="0"/>
    <n v="0"/>
    <n v="0"/>
    <n v="0"/>
    <n v="0"/>
    <n v="1.2687760000000001E-3"/>
    <n v="6.6633899999999995E-4"/>
    <n v="7.23791E-4"/>
    <n v="0"/>
    <n v="6.3579300000000003E-5"/>
    <n v="2.7225309999999998E-3"/>
    <n v="48608.500059999998"/>
  </r>
  <r>
    <n v="6139"/>
    <x v="18"/>
    <x v="18"/>
    <b v="1"/>
    <n v="3.0392805269999998"/>
    <x v="5"/>
    <x v="0"/>
    <x v="7"/>
    <x v="2"/>
    <x v="2"/>
    <x v="0"/>
    <n v="13.21640212"/>
    <x v="4"/>
    <n v="2.6928E-4"/>
    <n v="3.0341800000000001E-4"/>
    <n v="0"/>
    <n v="0"/>
    <n v="0"/>
    <n v="9.4924199999999999E-4"/>
    <n v="5.4470799999999998E-4"/>
    <n v="6.2830600000000003E-4"/>
    <n v="0"/>
    <n v="0"/>
    <n v="6.6981600000000005E-4"/>
    <n v="0"/>
    <n v="8.619E-5"/>
    <n v="0"/>
    <n v="0"/>
    <n v="1.6190589999999999E-3"/>
    <n v="5.4470799999999998E-4"/>
    <n v="6.2830600000000003E-4"/>
    <n v="0"/>
    <n v="8.619E-5"/>
    <n v="2.8782619999999999E-3"/>
    <n v="63824.891060000002"/>
  </r>
  <r>
    <n v="19460"/>
    <x v="18"/>
    <x v="18"/>
    <b v="1"/>
    <n v="0.35770594100000003"/>
    <x v="5"/>
    <x v="0"/>
    <x v="4"/>
    <x v="2"/>
    <x v="1"/>
    <x v="0"/>
    <n v="10.826555559999999"/>
    <x v="4"/>
    <n v="1.4910800000000001E-4"/>
    <n v="1.88467E-4"/>
    <n v="0"/>
    <n v="0"/>
    <n v="0"/>
    <n v="7.2271100000000001E-4"/>
    <n v="4.67804E-4"/>
    <n v="3.0133900000000002E-4"/>
    <n v="0"/>
    <n v="0"/>
    <n v="1.1618200000000001E-4"/>
    <n v="0"/>
    <n v="4.3749699999999999E-5"/>
    <n v="0"/>
    <n v="0"/>
    <n v="8.3889299999999995E-4"/>
    <n v="4.67804E-4"/>
    <n v="3.0133900000000002E-4"/>
    <n v="0"/>
    <n v="4.3749699999999999E-5"/>
    <n v="1.651785E-3"/>
    <n v="44713.242619999997"/>
  </r>
  <r>
    <n v="19461"/>
    <x v="18"/>
    <x v="18"/>
    <b v="1"/>
    <n v="0.417575751"/>
    <x v="5"/>
    <x v="0"/>
    <x v="2"/>
    <x v="2"/>
    <x v="0"/>
    <x v="0"/>
    <n v="8.5836650080000005"/>
    <x v="4"/>
    <n v="6.9966699999999995E-5"/>
    <n v="9.6479799999999997E-5"/>
    <n v="0"/>
    <n v="0"/>
    <n v="0"/>
    <n v="3.9208500000000002E-4"/>
    <n v="1.8787099999999999E-4"/>
    <n v="1.91881E-4"/>
    <n v="0"/>
    <n v="2.5247200000000001E-5"/>
    <n v="2.2345999999999999E-5"/>
    <n v="0"/>
    <n v="0"/>
    <n v="0"/>
    <n v="0"/>
    <n v="4.1443099999999999E-4"/>
    <n v="1.8787099999999999E-4"/>
    <n v="1.91881E-4"/>
    <n v="0"/>
    <n v="2.5247200000000001E-5"/>
    <n v="8.1942600000000005E-4"/>
    <n v="27977.57532"/>
  </r>
  <r>
    <n v="19462"/>
    <x v="18"/>
    <x v="18"/>
    <b v="1"/>
    <n v="0.23031316600000001"/>
    <x v="5"/>
    <x v="0"/>
    <x v="6"/>
    <x v="2"/>
    <x v="0"/>
    <x v="0"/>
    <n v="14.07169753"/>
    <x v="4"/>
    <n v="9.7001000000000002E-5"/>
    <n v="1.1553E-4"/>
    <n v="0"/>
    <n v="0"/>
    <n v="0"/>
    <n v="4.06148E-4"/>
    <n v="2.6984900000000001E-4"/>
    <n v="2.6056099999999997E-4"/>
    <n v="0"/>
    <n v="0"/>
    <n v="3.5173799999999999E-5"/>
    <n v="0"/>
    <n v="2.3521300000000001E-5"/>
    <n v="0"/>
    <n v="0"/>
    <n v="4.4132200000000001E-4"/>
    <n v="2.6984900000000001E-4"/>
    <n v="2.6056099999999997E-4"/>
    <n v="0"/>
    <n v="2.3521300000000001E-5"/>
    <n v="9.9525599999999992E-4"/>
    <n v="20728.18492"/>
  </r>
  <r>
    <n v="19464"/>
    <x v="18"/>
    <x v="18"/>
    <b v="1"/>
    <n v="0.67838500800000001"/>
    <x v="5"/>
    <x v="0"/>
    <x v="1"/>
    <x v="2"/>
    <x v="0"/>
    <x v="0"/>
    <n v="15.27964976"/>
    <x v="4"/>
    <n v="1.6059399999999999E-4"/>
    <n v="1.8792900000000001E-4"/>
    <n v="0"/>
    <n v="0"/>
    <n v="0"/>
    <n v="7.5432400000000001E-4"/>
    <n v="5.0693600000000004E-4"/>
    <n v="2.5201200000000003E-4"/>
    <n v="0"/>
    <n v="0"/>
    <n v="6.2498100000000004E-5"/>
    <n v="0"/>
    <n v="5.1187999999999998E-5"/>
    <n v="0"/>
    <n v="0"/>
    <n v="8.1682200000000003E-4"/>
    <n v="5.0693600000000004E-4"/>
    <n v="2.5201200000000003E-4"/>
    <n v="0"/>
    <n v="5.1187999999999998E-5"/>
    <n v="1.626951E-3"/>
    <n v="31205.71038"/>
  </r>
  <r>
    <n v="19465"/>
    <x v="18"/>
    <x v="18"/>
    <b v="1"/>
    <n v="0.533936564"/>
    <x v="5"/>
    <x v="0"/>
    <x v="3"/>
    <x v="2"/>
    <x v="1"/>
    <x v="0"/>
    <n v="10.594779689999999"/>
    <x v="4"/>
    <n v="9.2199899999999998E-5"/>
    <n v="1.1446999999999999E-4"/>
    <n v="0"/>
    <n v="0"/>
    <n v="0"/>
    <n v="3.2506700000000001E-4"/>
    <n v="2.9889800000000002E-4"/>
    <n v="1.33755E-4"/>
    <n v="0"/>
    <n v="0"/>
    <n v="3.2512699999999998E-4"/>
    <n v="0"/>
    <n v="3.6690399999999997E-5"/>
    <n v="0"/>
    <n v="0"/>
    <n v="6.5019399999999999E-4"/>
    <n v="2.9889800000000002E-4"/>
    <n v="1.33755E-4"/>
    <n v="0"/>
    <n v="3.6690399999999997E-5"/>
    <n v="1.1195319999999999E-3"/>
    <n v="30968.32072"/>
  </r>
  <r>
    <n v="22258"/>
    <x v="18"/>
    <x v="18"/>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18"/>
    <x v="18"/>
    <b v="1"/>
    <n v="0.318936518"/>
    <x v="5"/>
    <x v="0"/>
    <x v="0"/>
    <x v="2"/>
    <x v="0"/>
    <x v="0"/>
    <n v="15.2834127"/>
    <x v="4"/>
    <n v="5.4185199999999997E-5"/>
    <n v="6.2675599999999993E-5"/>
    <n v="0"/>
    <n v="0"/>
    <n v="0"/>
    <n v="1.8080200000000001E-4"/>
    <n v="1.88102E-4"/>
    <n v="7.0978500000000005E-5"/>
    <n v="0"/>
    <n v="1.4352899999999999E-5"/>
    <n v="1.2789400000000001E-4"/>
    <n v="0"/>
    <n v="0"/>
    <n v="0"/>
    <n v="0"/>
    <n v="3.0869600000000001E-4"/>
    <n v="1.88102E-4"/>
    <n v="7.0978500000000005E-5"/>
    <n v="0"/>
    <n v="1.4352899999999999E-5"/>
    <n v="5.8213000000000004E-4"/>
    <n v="11162.778130000001"/>
  </r>
  <r>
    <n v="39679"/>
    <x v="18"/>
    <x v="18"/>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8"/>
    <x v="18"/>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8"/>
    <x v="18"/>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8"/>
    <x v="18"/>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19"/>
    <x v="19"/>
    <b v="0"/>
    <n v="81.383450730000007"/>
    <x v="5"/>
    <x v="0"/>
    <x v="13"/>
    <x v="2"/>
    <x v="0"/>
    <x v="0"/>
    <n v="40.261111110000002"/>
    <x v="4"/>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19"/>
    <x v="19"/>
    <b v="0"/>
    <n v="38.800378299999998"/>
    <x v="5"/>
    <x v="0"/>
    <x v="12"/>
    <x v="2"/>
    <x v="0"/>
    <x v="0"/>
    <n v="21.819444440000002"/>
    <x v="4"/>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19"/>
    <x v="19"/>
    <b v="0"/>
    <n v="11.490758400000001"/>
    <x v="5"/>
    <x v="0"/>
    <x v="8"/>
    <x v="2"/>
    <x v="0"/>
    <x v="0"/>
    <n v="14.25757576"/>
    <x v="4"/>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19"/>
    <x v="19"/>
    <b v="0"/>
    <n v="4.8608500059999997"/>
    <x v="5"/>
    <x v="0"/>
    <x v="10"/>
    <x v="2"/>
    <x v="3"/>
    <x v="0"/>
    <n v="17.464722219999999"/>
    <x v="4"/>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19"/>
    <x v="19"/>
    <b v="0"/>
    <n v="3.0392805269999998"/>
    <x v="5"/>
    <x v="0"/>
    <x v="7"/>
    <x v="2"/>
    <x v="2"/>
    <x v="0"/>
    <n v="16.014682539999999"/>
    <x v="4"/>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19"/>
    <x v="19"/>
    <b v="0"/>
    <n v="0.35770594100000003"/>
    <x v="5"/>
    <x v="0"/>
    <x v="4"/>
    <x v="2"/>
    <x v="1"/>
    <x v="0"/>
    <n v="15.13015556"/>
    <x v="4"/>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19"/>
    <x v="19"/>
    <b v="0"/>
    <n v="0.417575751"/>
    <x v="5"/>
    <x v="0"/>
    <x v="2"/>
    <x v="2"/>
    <x v="0"/>
    <x v="0"/>
    <n v="10.23988391"/>
    <x v="4"/>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19"/>
    <x v="19"/>
    <b v="0"/>
    <n v="0.23031316600000001"/>
    <x v="5"/>
    <x v="0"/>
    <x v="6"/>
    <x v="2"/>
    <x v="0"/>
    <x v="0"/>
    <n v="18.855061729999999"/>
    <x v="4"/>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19"/>
    <x v="19"/>
    <b v="0"/>
    <n v="0.67838500800000001"/>
    <x v="5"/>
    <x v="0"/>
    <x v="1"/>
    <x v="2"/>
    <x v="0"/>
    <x v="0"/>
    <n v="20.278140100000002"/>
    <x v="4"/>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19"/>
    <x v="19"/>
    <b v="0"/>
    <n v="0.533936564"/>
    <x v="5"/>
    <x v="0"/>
    <x v="3"/>
    <x v="2"/>
    <x v="1"/>
    <x v="0"/>
    <n v="11.93529693"/>
    <x v="4"/>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19"/>
    <x v="19"/>
    <b v="1"/>
    <n v="0.39859335800000001"/>
    <x v="5"/>
    <x v="0"/>
    <x v="5"/>
    <x v="1"/>
    <x v="4"/>
    <x v="0"/>
    <n v="7.2016666669999996"/>
    <x v="1"/>
    <n v="7.1037699999999999E-5"/>
    <n v="8.5455499999999995E-5"/>
    <n v="0"/>
    <n v="0"/>
    <n v="0"/>
    <n v="3.3092499999999998E-4"/>
    <n v="2.0172300000000001E-4"/>
    <n v="1.6212600000000001E-4"/>
    <n v="0"/>
    <n v="0"/>
    <n v="0"/>
    <n v="0"/>
    <n v="3.9830799999999998E-5"/>
    <n v="0"/>
    <n v="0"/>
    <n v="3.3092499999999998E-4"/>
    <n v="2.0172300000000001E-4"/>
    <n v="1.6212600000000001E-4"/>
    <n v="0"/>
    <n v="3.9830799999999998E-5"/>
    <n v="7.3460099999999998E-4"/>
    <n v="29894.50186"/>
  </r>
  <r>
    <n v="24953"/>
    <x v="19"/>
    <x v="19"/>
    <b v="0"/>
    <n v="0.318936518"/>
    <x v="5"/>
    <x v="0"/>
    <x v="0"/>
    <x v="2"/>
    <x v="0"/>
    <x v="0"/>
    <n v="18.227936509999999"/>
    <x v="4"/>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19"/>
    <x v="19"/>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19"/>
    <x v="19"/>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19"/>
    <x v="19"/>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19"/>
    <x v="19"/>
    <b v="1"/>
    <n v="0.42843368100000001"/>
    <x v="5"/>
    <x v="0"/>
    <x v="11"/>
    <x v="0"/>
    <x v="0"/>
    <x v="0"/>
    <n v="9.5314761899999993"/>
    <x v="0"/>
    <n v="2.58996E-4"/>
    <n v="2.90582E-4"/>
    <n v="0"/>
    <n v="0"/>
    <n v="0"/>
    <n v="9.7630199999999996E-4"/>
    <n v="6.46986E-4"/>
    <n v="7.84821E-4"/>
    <n v="0"/>
    <n v="3.0317699999999999E-5"/>
    <n v="0"/>
    <n v="0"/>
    <n v="0"/>
    <n v="0"/>
    <n v="0"/>
    <n v="9.7630199999999996E-4"/>
    <n v="6.46986E-4"/>
    <n v="7.84821E-4"/>
    <n v="0"/>
    <n v="3.0317699999999999E-5"/>
    <n v="2.438422E-3"/>
    <n v="74975.894100000005"/>
  </r>
  <r>
    <n v="496"/>
    <x v="20"/>
    <x v="20"/>
    <b v="1"/>
    <n v="81.383450730000007"/>
    <x v="5"/>
    <x v="0"/>
    <x v="13"/>
    <x v="2"/>
    <x v="0"/>
    <x v="0"/>
    <n v="23.33888889"/>
    <x v="4"/>
    <n v="6.9622800000000002E-4"/>
    <n v="7.4495699999999998E-4"/>
    <n v="0"/>
    <n v="0"/>
    <n v="0"/>
    <n v="2.8964799999999999E-3"/>
    <n v="1.562017E-3"/>
    <n v="1.500307E-3"/>
    <n v="0"/>
    <n v="0"/>
    <n v="0"/>
    <n v="0"/>
    <n v="5.2298600000000002E-4"/>
    <n v="0"/>
    <n v="0"/>
    <n v="2.8964799999999999E-3"/>
    <n v="1.562017E-3"/>
    <n v="1.500307E-3"/>
    <n v="0"/>
    <n v="5.2298600000000002E-4"/>
    <n v="6.4810190000000002E-3"/>
    <n v="81383.450729999997"/>
  </r>
  <r>
    <n v="497"/>
    <x v="20"/>
    <x v="20"/>
    <b v="1"/>
    <n v="38.800378299999998"/>
    <x v="5"/>
    <x v="0"/>
    <x v="12"/>
    <x v="2"/>
    <x v="0"/>
    <x v="0"/>
    <n v="14.440277780000001"/>
    <x v="4"/>
    <n v="4.1072299999999999E-4"/>
    <n v="4.5566600000000002E-4"/>
    <n v="0"/>
    <n v="0"/>
    <n v="0"/>
    <n v="1.322085E-3"/>
    <n v="1.1190830000000001E-3"/>
    <n v="1.208448E-3"/>
    <n v="0"/>
    <n v="1.7394900000000001E-4"/>
    <n v="0"/>
    <n v="0"/>
    <n v="0"/>
    <n v="0"/>
    <n v="0"/>
    <n v="1.322085E-3"/>
    <n v="1.1190830000000001E-3"/>
    <n v="1.208448E-3"/>
    <n v="0"/>
    <n v="1.7394900000000001E-4"/>
    <n v="3.823566E-3"/>
    <n v="77600.756599999993"/>
  </r>
  <r>
    <n v="499"/>
    <x v="20"/>
    <x v="20"/>
    <b v="1"/>
    <n v="11.490758400000001"/>
    <x v="5"/>
    <x v="0"/>
    <x v="8"/>
    <x v="2"/>
    <x v="0"/>
    <x v="0"/>
    <n v="8.3075757580000005"/>
    <x v="4"/>
    <n v="1.7577900000000001E-4"/>
    <n v="2.1348800000000001E-4"/>
    <n v="0"/>
    <n v="0"/>
    <n v="0"/>
    <n v="6.7895399999999995E-4"/>
    <n v="5.3181400000000003E-4"/>
    <n v="4.8596300000000001E-4"/>
    <n v="0"/>
    <n v="9.4752899999999999E-5"/>
    <n v="0"/>
    <n v="0"/>
    <n v="0"/>
    <n v="0"/>
    <n v="0"/>
    <n v="6.7895399999999995E-4"/>
    <n v="5.3181400000000003E-4"/>
    <n v="4.8596300000000001E-4"/>
    <n v="0"/>
    <n v="9.4752899999999999E-5"/>
    <n v="1.791483E-3"/>
    <n v="63199.171219999997"/>
  </r>
  <r>
    <n v="1234"/>
    <x v="20"/>
    <x v="20"/>
    <b v="1"/>
    <n v="4.8608500059999997"/>
    <x v="5"/>
    <x v="0"/>
    <x v="10"/>
    <x v="2"/>
    <x v="3"/>
    <x v="0"/>
    <n v="13.01416667"/>
    <x v="4"/>
    <n v="2.21666E-4"/>
    <n v="2.5722800000000002E-4"/>
    <n v="0"/>
    <n v="0"/>
    <n v="0"/>
    <n v="7.0480900000000003E-4"/>
    <n v="6.6633899999999995E-4"/>
    <n v="7.23791E-4"/>
    <n v="0"/>
    <n v="6.3579300000000003E-5"/>
    <n v="0"/>
    <n v="0"/>
    <n v="0"/>
    <n v="0"/>
    <n v="0"/>
    <n v="7.0480900000000003E-4"/>
    <n v="6.6633899999999995E-4"/>
    <n v="7.23791E-4"/>
    <n v="0"/>
    <n v="6.3579300000000003E-5"/>
    <n v="2.1585179999999999E-3"/>
    <n v="48608.500059999998"/>
  </r>
  <r>
    <n v="6139"/>
    <x v="20"/>
    <x v="20"/>
    <b v="1"/>
    <n v="3.0392805269999998"/>
    <x v="5"/>
    <x v="0"/>
    <x v="7"/>
    <x v="2"/>
    <x v="2"/>
    <x v="0"/>
    <n v="9.6329365080000002"/>
    <x v="4"/>
    <n v="2.2099199999999999E-4"/>
    <n v="2.4548400000000002E-4"/>
    <n v="0"/>
    <n v="0"/>
    <n v="0"/>
    <n v="8.3865299999999997E-4"/>
    <n v="5.4470799999999998E-4"/>
    <n v="6.2830600000000003E-4"/>
    <n v="0"/>
    <n v="0"/>
    <n v="0"/>
    <n v="0"/>
    <n v="8.619E-5"/>
    <n v="0"/>
    <n v="0"/>
    <n v="8.3865299999999997E-4"/>
    <n v="5.4470799999999998E-4"/>
    <n v="6.2830600000000003E-4"/>
    <n v="0"/>
    <n v="8.619E-5"/>
    <n v="2.0978569999999998E-3"/>
    <n v="63824.891060000002"/>
  </r>
  <r>
    <n v="19460"/>
    <x v="20"/>
    <x v="20"/>
    <b v="1"/>
    <n v="0.35770594100000003"/>
    <x v="5"/>
    <x v="0"/>
    <x v="4"/>
    <x v="2"/>
    <x v="1"/>
    <x v="0"/>
    <n v="9.1648666670000001"/>
    <x v="4"/>
    <n v="1.34339E-4"/>
    <n v="1.6433800000000001E-4"/>
    <n v="0"/>
    <n v="0"/>
    <n v="0"/>
    <n v="5.8537599999999997E-4"/>
    <n v="4.67804E-4"/>
    <n v="3.0133900000000002E-4"/>
    <n v="0"/>
    <n v="0"/>
    <n v="0"/>
    <n v="0"/>
    <n v="4.3746299999999998E-5"/>
    <n v="0"/>
    <n v="0"/>
    <n v="5.8537599999999997E-4"/>
    <n v="4.67804E-4"/>
    <n v="3.0133900000000002E-4"/>
    <n v="0"/>
    <n v="4.3746299999999998E-5"/>
    <n v="1.3982650000000001E-3"/>
    <n v="44713.242619999997"/>
  </r>
  <r>
    <n v="19461"/>
    <x v="20"/>
    <x v="20"/>
    <b v="1"/>
    <n v="0.417575751"/>
    <x v="5"/>
    <x v="0"/>
    <x v="2"/>
    <x v="2"/>
    <x v="0"/>
    <x v="0"/>
    <n v="8.0543117740000003"/>
    <x v="4"/>
    <n v="7.2413699999999994E-5"/>
    <n v="9.1627599999999997E-5"/>
    <n v="0"/>
    <n v="0"/>
    <n v="0"/>
    <n v="3.6389300000000001E-4"/>
    <n v="1.8787099999999999E-4"/>
    <n v="1.91881E-4"/>
    <n v="0"/>
    <n v="2.5247200000000001E-5"/>
    <n v="0"/>
    <n v="0"/>
    <n v="0"/>
    <n v="0"/>
    <n v="0"/>
    <n v="3.6389300000000001E-4"/>
    <n v="1.8787099999999999E-4"/>
    <n v="1.91881E-4"/>
    <n v="0"/>
    <n v="2.5247200000000001E-5"/>
    <n v="7.6889199999999997E-4"/>
    <n v="27977.57532"/>
  </r>
  <r>
    <n v="19462"/>
    <x v="20"/>
    <x v="20"/>
    <b v="1"/>
    <n v="0.23031316600000001"/>
    <x v="5"/>
    <x v="0"/>
    <x v="6"/>
    <x v="2"/>
    <x v="0"/>
    <x v="0"/>
    <n v="12.17975309"/>
    <x v="4"/>
    <n v="8.7293900000000001E-5"/>
    <n v="1.01425E-4"/>
    <n v="0"/>
    <n v="0"/>
    <n v="0"/>
    <n v="3.07514E-4"/>
    <n v="2.6984900000000001E-4"/>
    <n v="2.6056099999999997E-4"/>
    <n v="0"/>
    <n v="0"/>
    <n v="0"/>
    <n v="0"/>
    <n v="2.35191E-5"/>
    <n v="0"/>
    <n v="0"/>
    <n v="3.07514E-4"/>
    <n v="2.6984900000000001E-4"/>
    <n v="2.6056099999999997E-4"/>
    <n v="0"/>
    <n v="2.35191E-5"/>
    <n v="8.6144399999999995E-4"/>
    <n v="20728.18492"/>
  </r>
  <r>
    <n v="19464"/>
    <x v="20"/>
    <x v="20"/>
    <b v="1"/>
    <n v="0.67838500800000001"/>
    <x v="5"/>
    <x v="0"/>
    <x v="1"/>
    <x v="2"/>
    <x v="0"/>
    <x v="0"/>
    <n v="12.844625600000001"/>
    <x v="4"/>
    <n v="1.3979300000000001E-4"/>
    <n v="1.6030300000000001E-4"/>
    <n v="0"/>
    <n v="0"/>
    <n v="0"/>
    <n v="5.5753900000000002E-4"/>
    <n v="5.0693600000000004E-4"/>
    <n v="2.5201200000000003E-4"/>
    <n v="0"/>
    <n v="0"/>
    <n v="0"/>
    <n v="0"/>
    <n v="5.1187999999999998E-5"/>
    <n v="0"/>
    <n v="0"/>
    <n v="5.5753900000000002E-4"/>
    <n v="5.0693600000000004E-4"/>
    <n v="2.5201200000000003E-4"/>
    <n v="0"/>
    <n v="5.1187999999999998E-5"/>
    <n v="1.3676739999999999E-3"/>
    <n v="31205.71038"/>
  </r>
  <r>
    <n v="19465"/>
    <x v="20"/>
    <x v="20"/>
    <b v="1"/>
    <n v="0.533936564"/>
    <x v="5"/>
    <x v="0"/>
    <x v="3"/>
    <x v="2"/>
    <x v="1"/>
    <x v="0"/>
    <n v="8.583189655"/>
    <x v="4"/>
    <n v="9.0544400000000007E-5"/>
    <n v="1.06161E-4"/>
    <n v="0"/>
    <n v="0"/>
    <n v="0"/>
    <n v="4.3763299999999999E-4"/>
    <n v="2.9889800000000002E-4"/>
    <n v="1.33755E-4"/>
    <n v="0"/>
    <n v="0"/>
    <n v="0"/>
    <n v="0"/>
    <n v="3.6690399999999997E-5"/>
    <n v="0"/>
    <n v="0"/>
    <n v="4.3763299999999999E-4"/>
    <n v="2.9889800000000002E-4"/>
    <n v="1.33755E-4"/>
    <n v="0"/>
    <n v="3.6690399999999997E-5"/>
    <n v="9.0697100000000001E-4"/>
    <n v="30968.32072"/>
  </r>
  <r>
    <n v="22258"/>
    <x v="20"/>
    <x v="20"/>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0"/>
    <x v="20"/>
    <b v="1"/>
    <n v="0.318936518"/>
    <x v="5"/>
    <x v="0"/>
    <x v="0"/>
    <x v="2"/>
    <x v="0"/>
    <x v="0"/>
    <n v="11.33484127"/>
    <x v="4"/>
    <n v="4.5293999999999997E-5"/>
    <n v="5.1448700000000001E-5"/>
    <n v="0"/>
    <n v="0"/>
    <n v="0"/>
    <n v="1.5829900000000001E-4"/>
    <n v="1.88102E-4"/>
    <n v="7.0978500000000005E-5"/>
    <n v="0"/>
    <n v="1.4352899999999999E-5"/>
    <n v="0"/>
    <n v="0"/>
    <n v="0"/>
    <n v="0"/>
    <n v="0"/>
    <n v="1.5829900000000001E-4"/>
    <n v="1.88102E-4"/>
    <n v="7.0978500000000005E-5"/>
    <n v="0"/>
    <n v="1.4352899999999999E-5"/>
    <n v="4.3173300000000001E-4"/>
    <n v="11162.778130000001"/>
  </r>
  <r>
    <n v="39679"/>
    <x v="20"/>
    <x v="20"/>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0"/>
    <x v="20"/>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0"/>
    <x v="20"/>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0"/>
    <x v="20"/>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1"/>
    <x v="21"/>
    <b v="0"/>
    <n v="81.383450730000007"/>
    <x v="5"/>
    <x v="0"/>
    <x v="13"/>
    <x v="2"/>
    <x v="0"/>
    <x v="0"/>
    <n v="40.261111110000002"/>
    <x v="4"/>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21"/>
    <x v="21"/>
    <b v="0"/>
    <n v="38.800378299999998"/>
    <x v="5"/>
    <x v="0"/>
    <x v="12"/>
    <x v="2"/>
    <x v="0"/>
    <x v="0"/>
    <n v="21.819444440000002"/>
    <x v="4"/>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21"/>
    <x v="21"/>
    <b v="0"/>
    <n v="11.490758400000001"/>
    <x v="5"/>
    <x v="0"/>
    <x v="8"/>
    <x v="2"/>
    <x v="0"/>
    <x v="0"/>
    <n v="14.25757576"/>
    <x v="4"/>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21"/>
    <x v="21"/>
    <b v="0"/>
    <n v="4.8608500059999997"/>
    <x v="5"/>
    <x v="0"/>
    <x v="10"/>
    <x v="2"/>
    <x v="3"/>
    <x v="0"/>
    <n v="17.464722219999999"/>
    <x v="4"/>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21"/>
    <x v="21"/>
    <b v="0"/>
    <n v="3.0392805269999998"/>
    <x v="5"/>
    <x v="0"/>
    <x v="7"/>
    <x v="2"/>
    <x v="2"/>
    <x v="0"/>
    <n v="16.014682539999999"/>
    <x v="4"/>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21"/>
    <x v="21"/>
    <b v="0"/>
    <n v="0.35770594100000003"/>
    <x v="5"/>
    <x v="0"/>
    <x v="4"/>
    <x v="2"/>
    <x v="1"/>
    <x v="0"/>
    <n v="15.13015556"/>
    <x v="4"/>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21"/>
    <x v="21"/>
    <b v="0"/>
    <n v="0.417575751"/>
    <x v="5"/>
    <x v="0"/>
    <x v="2"/>
    <x v="2"/>
    <x v="0"/>
    <x v="0"/>
    <n v="10.23988391"/>
    <x v="4"/>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21"/>
    <x v="21"/>
    <b v="0"/>
    <n v="0.23031316600000001"/>
    <x v="5"/>
    <x v="0"/>
    <x v="6"/>
    <x v="2"/>
    <x v="0"/>
    <x v="0"/>
    <n v="18.855061729999999"/>
    <x v="4"/>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21"/>
    <x v="21"/>
    <b v="0"/>
    <n v="0.67838500800000001"/>
    <x v="5"/>
    <x v="0"/>
    <x v="1"/>
    <x v="2"/>
    <x v="0"/>
    <x v="0"/>
    <n v="20.278140100000002"/>
    <x v="4"/>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21"/>
    <x v="21"/>
    <b v="0"/>
    <n v="0.533936564"/>
    <x v="5"/>
    <x v="0"/>
    <x v="3"/>
    <x v="2"/>
    <x v="1"/>
    <x v="0"/>
    <n v="11.93529693"/>
    <x v="4"/>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21"/>
    <x v="21"/>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1"/>
    <x v="21"/>
    <b v="0"/>
    <n v="0.318936518"/>
    <x v="5"/>
    <x v="0"/>
    <x v="0"/>
    <x v="2"/>
    <x v="0"/>
    <x v="0"/>
    <n v="18.227936509999999"/>
    <x v="4"/>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21"/>
    <x v="21"/>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1"/>
    <x v="21"/>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1"/>
    <x v="21"/>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1"/>
    <x v="21"/>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2"/>
    <x v="22"/>
    <b v="1"/>
    <n v="81.383450730000007"/>
    <x v="5"/>
    <x v="0"/>
    <x v="13"/>
    <x v="2"/>
    <x v="0"/>
    <x v="0"/>
    <n v="27.341666669999999"/>
    <x v="4"/>
    <n v="8.2133499999999997E-4"/>
    <n v="8.7744400000000001E-4"/>
    <n v="0"/>
    <n v="0"/>
    <n v="0"/>
    <n v="4.0080189999999998E-3"/>
    <n v="1.562017E-3"/>
    <n v="1.500307E-3"/>
    <n v="0"/>
    <n v="0"/>
    <n v="0"/>
    <n v="0"/>
    <n v="5.2298600000000002E-4"/>
    <n v="0"/>
    <n v="0"/>
    <n v="4.0080189999999998E-3"/>
    <n v="1.562017E-3"/>
    <n v="1.500307E-3"/>
    <n v="0"/>
    <n v="5.2298600000000002E-4"/>
    <n v="7.5925580000000001E-3"/>
    <n v="81383.450729999997"/>
  </r>
  <r>
    <n v="497"/>
    <x v="22"/>
    <x v="22"/>
    <b v="1"/>
    <n v="38.800378299999998"/>
    <x v="5"/>
    <x v="0"/>
    <x v="12"/>
    <x v="2"/>
    <x v="0"/>
    <x v="0"/>
    <n v="16.79861111"/>
    <x v="4"/>
    <n v="4.7572599999999999E-4"/>
    <n v="5.3007599999999998E-4"/>
    <n v="0"/>
    <n v="0"/>
    <n v="0"/>
    <n v="1.946536E-3"/>
    <n v="1.1190830000000001E-3"/>
    <n v="1.208448E-3"/>
    <n v="0"/>
    <n v="1.7394900000000001E-4"/>
    <n v="0"/>
    <n v="0"/>
    <n v="0"/>
    <n v="0"/>
    <n v="0"/>
    <n v="1.946536E-3"/>
    <n v="1.1190830000000001E-3"/>
    <n v="1.208448E-3"/>
    <n v="0"/>
    <n v="1.7394900000000001E-4"/>
    <n v="4.4480159999999999E-3"/>
    <n v="77600.756599999993"/>
  </r>
  <r>
    <n v="499"/>
    <x v="22"/>
    <x v="22"/>
    <b v="1"/>
    <n v="11.490758400000001"/>
    <x v="5"/>
    <x v="0"/>
    <x v="8"/>
    <x v="2"/>
    <x v="0"/>
    <x v="0"/>
    <n v="9.8212121210000003"/>
    <x v="4"/>
    <n v="2.1037200000000001E-4"/>
    <n v="2.52382E-4"/>
    <n v="0"/>
    <n v="0"/>
    <n v="0"/>
    <n v="1.0054700000000001E-3"/>
    <n v="5.3181400000000003E-4"/>
    <n v="4.8596300000000001E-4"/>
    <n v="0"/>
    <n v="9.4752899999999999E-5"/>
    <n v="0"/>
    <n v="0"/>
    <n v="0"/>
    <n v="0"/>
    <n v="0"/>
    <n v="1.0054700000000001E-3"/>
    <n v="5.3181400000000003E-4"/>
    <n v="4.8596300000000001E-4"/>
    <n v="0"/>
    <n v="9.4752899999999999E-5"/>
    <n v="2.1178909999999998E-3"/>
    <n v="63199.171219999997"/>
  </r>
  <r>
    <n v="1234"/>
    <x v="22"/>
    <x v="22"/>
    <b v="1"/>
    <n v="4.8608500059999997"/>
    <x v="5"/>
    <x v="0"/>
    <x v="10"/>
    <x v="2"/>
    <x v="3"/>
    <x v="0"/>
    <n v="14.017222220000001"/>
    <x v="4"/>
    <n v="2.33518E-4"/>
    <n v="2.7705399999999999E-4"/>
    <n v="0"/>
    <n v="0"/>
    <n v="0"/>
    <n v="8.7117499999999997E-4"/>
    <n v="6.6633899999999995E-4"/>
    <n v="7.23791E-4"/>
    <n v="0"/>
    <n v="6.3579300000000003E-5"/>
    <n v="0"/>
    <n v="0"/>
    <n v="0"/>
    <n v="0"/>
    <n v="0"/>
    <n v="8.7117499999999997E-4"/>
    <n v="6.6633899999999995E-4"/>
    <n v="7.23791E-4"/>
    <n v="0"/>
    <n v="6.3579300000000003E-5"/>
    <n v="2.3248840000000002E-3"/>
    <n v="48608.500059999998"/>
  </r>
  <r>
    <n v="6139"/>
    <x v="22"/>
    <x v="22"/>
    <b v="1"/>
    <n v="3.0392805269999998"/>
    <x v="5"/>
    <x v="0"/>
    <x v="7"/>
    <x v="2"/>
    <x v="2"/>
    <x v="0"/>
    <n v="11.81468254"/>
    <x v="4"/>
    <n v="2.7140900000000002E-4"/>
    <n v="3.0210799999999999E-4"/>
    <n v="0"/>
    <n v="0"/>
    <n v="0"/>
    <n v="1.313821E-3"/>
    <n v="5.4470799999999998E-4"/>
    <n v="6.2830600000000003E-4"/>
    <n v="0"/>
    <n v="0"/>
    <n v="0"/>
    <n v="0"/>
    <n v="8.619E-5"/>
    <n v="0"/>
    <n v="0"/>
    <n v="1.313821E-3"/>
    <n v="5.4470799999999998E-4"/>
    <n v="6.2830600000000003E-4"/>
    <n v="0"/>
    <n v="8.619E-5"/>
    <n v="2.5729960000000001E-3"/>
    <n v="63824.891060000002"/>
  </r>
  <r>
    <n v="19460"/>
    <x v="22"/>
    <x v="22"/>
    <b v="1"/>
    <n v="0.35770594100000003"/>
    <x v="5"/>
    <x v="0"/>
    <x v="4"/>
    <x v="2"/>
    <x v="1"/>
    <x v="0"/>
    <n v="11.67953333"/>
    <x v="4"/>
    <n v="1.7184700000000001E-4"/>
    <n v="2.10058E-4"/>
    <n v="0"/>
    <n v="0"/>
    <n v="0"/>
    <n v="9.6902999999999996E-4"/>
    <n v="4.67804E-4"/>
    <n v="3.0133900000000002E-4"/>
    <n v="0"/>
    <n v="0"/>
    <n v="0"/>
    <n v="0"/>
    <n v="4.3746299999999998E-5"/>
    <n v="0"/>
    <n v="0"/>
    <n v="9.6902999999999996E-4"/>
    <n v="4.67804E-4"/>
    <n v="3.0133900000000002E-4"/>
    <n v="0"/>
    <n v="4.3746299999999998E-5"/>
    <n v="1.781922E-3"/>
    <n v="44713.242619999997"/>
  </r>
  <r>
    <n v="19461"/>
    <x v="22"/>
    <x v="22"/>
    <b v="1"/>
    <n v="0.417575751"/>
    <x v="5"/>
    <x v="0"/>
    <x v="2"/>
    <x v="2"/>
    <x v="0"/>
    <x v="0"/>
    <n v="8.5909203979999997"/>
    <x v="4"/>
    <n v="7.1451800000000006E-5"/>
    <n v="9.7732099999999999E-5"/>
    <n v="0"/>
    <n v="0"/>
    <n v="0"/>
    <n v="4.1512E-4"/>
    <n v="1.8787099999999999E-4"/>
    <n v="1.91881E-4"/>
    <n v="0"/>
    <n v="2.5247200000000001E-5"/>
    <n v="0"/>
    <n v="0"/>
    <n v="0"/>
    <n v="0"/>
    <n v="0"/>
    <n v="4.1512E-4"/>
    <n v="1.8787099999999999E-4"/>
    <n v="1.91881E-4"/>
    <n v="0"/>
    <n v="2.5247200000000001E-5"/>
    <n v="8.2011900000000001E-4"/>
    <n v="27977.57532"/>
  </r>
  <r>
    <n v="19462"/>
    <x v="22"/>
    <x v="22"/>
    <b v="1"/>
    <n v="0.23031316600000001"/>
    <x v="5"/>
    <x v="0"/>
    <x v="6"/>
    <x v="2"/>
    <x v="0"/>
    <x v="0"/>
    <n v="15.044969139999999"/>
    <x v="4"/>
    <n v="1.07829E-4"/>
    <n v="1.2557399999999999E-4"/>
    <n v="0"/>
    <n v="0"/>
    <n v="0"/>
    <n v="5.1016099999999997E-4"/>
    <n v="2.6984900000000001E-4"/>
    <n v="2.6056099999999997E-4"/>
    <n v="0"/>
    <n v="0"/>
    <n v="0"/>
    <n v="0"/>
    <n v="2.3521300000000001E-5"/>
    <n v="0"/>
    <n v="0"/>
    <n v="5.1016099999999997E-4"/>
    <n v="2.6984900000000001E-4"/>
    <n v="2.6056099999999997E-4"/>
    <n v="0"/>
    <n v="2.3521300000000001E-5"/>
    <n v="1.0640929999999999E-3"/>
    <n v="20728.18492"/>
  </r>
  <r>
    <n v="19464"/>
    <x v="22"/>
    <x v="22"/>
    <b v="1"/>
    <n v="0.67838500800000001"/>
    <x v="5"/>
    <x v="0"/>
    <x v="1"/>
    <x v="2"/>
    <x v="0"/>
    <x v="0"/>
    <n v="15.513103859999999"/>
    <x v="4"/>
    <n v="1.6889800000000001E-4"/>
    <n v="1.9416299999999999E-4"/>
    <n v="0"/>
    <n v="0"/>
    <n v="0"/>
    <n v="8.4167400000000005E-4"/>
    <n v="5.0693600000000004E-4"/>
    <n v="2.5201200000000003E-4"/>
    <n v="0"/>
    <n v="0"/>
    <n v="0"/>
    <n v="0"/>
    <n v="5.1187999999999998E-5"/>
    <n v="0"/>
    <n v="0"/>
    <n v="8.4167400000000005E-4"/>
    <n v="5.0693600000000004E-4"/>
    <n v="2.5201200000000003E-4"/>
    <n v="0"/>
    <n v="5.1187999999999998E-5"/>
    <n v="1.651809E-3"/>
    <n v="31205.71038"/>
  </r>
  <r>
    <n v="19465"/>
    <x v="22"/>
    <x v="22"/>
    <b v="1"/>
    <n v="0.533936564"/>
    <x v="5"/>
    <x v="0"/>
    <x v="3"/>
    <x v="2"/>
    <x v="1"/>
    <x v="0"/>
    <n v="8.9645114939999999"/>
    <x v="4"/>
    <n v="8.9466899999999995E-5"/>
    <n v="1.10963E-4"/>
    <n v="0"/>
    <n v="0"/>
    <n v="0"/>
    <n v="4.7792599999999999E-4"/>
    <n v="2.9889800000000002E-4"/>
    <n v="1.33755E-4"/>
    <n v="0"/>
    <n v="0"/>
    <n v="0"/>
    <n v="0"/>
    <n v="3.6690399999999997E-5"/>
    <n v="0"/>
    <n v="0"/>
    <n v="4.7792599999999999E-4"/>
    <n v="2.9889800000000002E-4"/>
    <n v="1.33755E-4"/>
    <n v="0"/>
    <n v="3.6690399999999997E-5"/>
    <n v="9.4726499999999998E-4"/>
    <n v="30968.32072"/>
  </r>
  <r>
    <n v="22258"/>
    <x v="22"/>
    <x v="22"/>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2"/>
    <x v="22"/>
    <b v="1"/>
    <n v="0.318936518"/>
    <x v="5"/>
    <x v="0"/>
    <x v="0"/>
    <x v="2"/>
    <x v="0"/>
    <x v="0"/>
    <n v="13.62904762"/>
    <x v="4"/>
    <n v="5.3868500000000001E-5"/>
    <n v="6.1862199999999999E-5"/>
    <n v="0"/>
    <n v="0"/>
    <n v="0"/>
    <n v="2.4568300000000001E-4"/>
    <n v="1.88102E-4"/>
    <n v="7.0978500000000005E-5"/>
    <n v="0"/>
    <n v="1.4352899999999999E-5"/>
    <n v="0"/>
    <n v="0"/>
    <n v="0"/>
    <n v="0"/>
    <n v="0"/>
    <n v="2.4568300000000001E-4"/>
    <n v="1.88102E-4"/>
    <n v="7.0978500000000005E-5"/>
    <n v="0"/>
    <n v="1.4352899999999999E-5"/>
    <n v="5.1911700000000004E-4"/>
    <n v="11162.778130000001"/>
  </r>
  <r>
    <n v="39679"/>
    <x v="22"/>
    <x v="22"/>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2"/>
    <x v="22"/>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2"/>
    <x v="22"/>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2"/>
    <x v="22"/>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3"/>
    <x v="23"/>
    <b v="1"/>
    <n v="81.383450730000007"/>
    <x v="5"/>
    <x v="0"/>
    <x v="13"/>
    <x v="2"/>
    <x v="0"/>
    <x v="0"/>
    <n v="26.922222219999998"/>
    <x v="4"/>
    <n v="8.1070800000000004E-4"/>
    <n v="8.6348299999999996E-4"/>
    <n v="0"/>
    <n v="0"/>
    <n v="0"/>
    <n v="3.8907719999999998E-3"/>
    <n v="1.562017E-3"/>
    <n v="1.500307E-3"/>
    <n v="0"/>
    <n v="0"/>
    <n v="0"/>
    <n v="0"/>
    <n v="5.2298600000000002E-4"/>
    <n v="0"/>
    <n v="0"/>
    <n v="3.8907719999999998E-3"/>
    <n v="1.562017E-3"/>
    <n v="1.500307E-3"/>
    <n v="0"/>
    <n v="5.2298600000000002E-4"/>
    <n v="7.4760820000000002E-3"/>
    <n v="81383.450729999997"/>
  </r>
  <r>
    <n v="497"/>
    <x v="23"/>
    <x v="23"/>
    <b v="1"/>
    <n v="38.800378299999998"/>
    <x v="5"/>
    <x v="0"/>
    <x v="12"/>
    <x v="2"/>
    <x v="0"/>
    <x v="0"/>
    <n v="16.804166670000001"/>
    <x v="4"/>
    <n v="4.7823100000000002E-4"/>
    <n v="5.3022500000000005E-4"/>
    <n v="0"/>
    <n v="0"/>
    <n v="0"/>
    <n v="1.9476389999999999E-3"/>
    <n v="1.1190830000000001E-3"/>
    <n v="1.208448E-3"/>
    <n v="0"/>
    <n v="1.7394900000000001E-4"/>
    <n v="0"/>
    <n v="0"/>
    <n v="0"/>
    <n v="0"/>
    <n v="0"/>
    <n v="1.9476389999999999E-3"/>
    <n v="1.1190830000000001E-3"/>
    <n v="1.208448E-3"/>
    <n v="0"/>
    <n v="1.7394900000000001E-4"/>
    <n v="4.4494870000000002E-3"/>
    <n v="77600.756599999993"/>
  </r>
  <r>
    <n v="499"/>
    <x v="23"/>
    <x v="23"/>
    <b v="1"/>
    <n v="11.490758400000001"/>
    <x v="5"/>
    <x v="0"/>
    <x v="8"/>
    <x v="2"/>
    <x v="0"/>
    <x v="0"/>
    <n v="10.02121212"/>
    <x v="4"/>
    <n v="2.1586899999999999E-4"/>
    <n v="2.5753100000000003E-4"/>
    <n v="0"/>
    <n v="0"/>
    <n v="0"/>
    <n v="1.048708E-3"/>
    <n v="5.3181400000000003E-4"/>
    <n v="4.8596300000000001E-4"/>
    <n v="0"/>
    <n v="9.4752899999999999E-5"/>
    <n v="0"/>
    <n v="0"/>
    <n v="0"/>
    <n v="0"/>
    <n v="0"/>
    <n v="1.048708E-3"/>
    <n v="5.3181400000000003E-4"/>
    <n v="4.8596300000000001E-4"/>
    <n v="0"/>
    <n v="9.4752899999999999E-5"/>
    <n v="2.16102E-3"/>
    <n v="63199.171219999997"/>
  </r>
  <r>
    <n v="1234"/>
    <x v="23"/>
    <x v="23"/>
    <b v="1"/>
    <n v="4.8608500059999997"/>
    <x v="5"/>
    <x v="0"/>
    <x v="10"/>
    <x v="2"/>
    <x v="3"/>
    <x v="0"/>
    <n v="13.84333333"/>
    <x v="4"/>
    <n v="2.3124899999999999E-4"/>
    <n v="2.7361600000000002E-4"/>
    <n v="0"/>
    <n v="0"/>
    <n v="0"/>
    <n v="8.4233400000000003E-4"/>
    <n v="6.6633899999999995E-4"/>
    <n v="7.23791E-4"/>
    <n v="0"/>
    <n v="6.3579300000000003E-5"/>
    <n v="0"/>
    <n v="0"/>
    <n v="0"/>
    <n v="0"/>
    <n v="0"/>
    <n v="8.4233400000000003E-4"/>
    <n v="6.6633899999999995E-4"/>
    <n v="7.23791E-4"/>
    <n v="0"/>
    <n v="6.3579300000000003E-5"/>
    <n v="2.2960430000000002E-3"/>
    <n v="48608.500059999998"/>
  </r>
  <r>
    <n v="6139"/>
    <x v="23"/>
    <x v="23"/>
    <b v="1"/>
    <n v="3.0392805269999998"/>
    <x v="5"/>
    <x v="0"/>
    <x v="7"/>
    <x v="2"/>
    <x v="2"/>
    <x v="0"/>
    <n v="11.999867719999999"/>
    <x v="4"/>
    <n v="2.7938600000000001E-4"/>
    <n v="3.0691099999999999E-4"/>
    <n v="0"/>
    <n v="0"/>
    <n v="0"/>
    <n v="1.3541219999999999E-3"/>
    <n v="5.4470799999999998E-4"/>
    <n v="6.2830600000000003E-4"/>
    <n v="0"/>
    <n v="0"/>
    <n v="0"/>
    <n v="0"/>
    <n v="8.619E-5"/>
    <n v="0"/>
    <n v="0"/>
    <n v="1.3541219999999999E-3"/>
    <n v="5.4470799999999998E-4"/>
    <n v="6.2830600000000003E-4"/>
    <n v="0"/>
    <n v="8.619E-5"/>
    <n v="2.613326E-3"/>
    <n v="63824.891060000002"/>
  </r>
  <r>
    <n v="19460"/>
    <x v="23"/>
    <x v="23"/>
    <b v="1"/>
    <n v="0.35770594100000003"/>
    <x v="5"/>
    <x v="0"/>
    <x v="4"/>
    <x v="2"/>
    <x v="1"/>
    <x v="0"/>
    <n v="11.624133329999999"/>
    <x v="4"/>
    <n v="1.7115199999999999E-4"/>
    <n v="2.09051E-4"/>
    <n v="0"/>
    <n v="0"/>
    <n v="0"/>
    <n v="9.6058099999999996E-4"/>
    <n v="4.67804E-4"/>
    <n v="3.0133900000000002E-4"/>
    <n v="0"/>
    <n v="0"/>
    <n v="0"/>
    <n v="0"/>
    <n v="4.3746299999999998E-5"/>
    <n v="0"/>
    <n v="0"/>
    <n v="9.6058099999999996E-4"/>
    <n v="4.67804E-4"/>
    <n v="3.0133900000000002E-4"/>
    <n v="0"/>
    <n v="4.3746299999999998E-5"/>
    <n v="1.7734700000000001E-3"/>
    <n v="44713.242619999997"/>
  </r>
  <r>
    <n v="19461"/>
    <x v="23"/>
    <x v="23"/>
    <b v="1"/>
    <n v="0.417575751"/>
    <x v="5"/>
    <x v="0"/>
    <x v="2"/>
    <x v="2"/>
    <x v="0"/>
    <x v="0"/>
    <n v="8.502694859"/>
    <x v="4"/>
    <n v="7.0875299999999995E-5"/>
    <n v="9.6728499999999994E-5"/>
    <n v="0"/>
    <n v="0"/>
    <n v="0"/>
    <n v="4.0669700000000003E-4"/>
    <n v="1.8787099999999999E-4"/>
    <n v="1.91881E-4"/>
    <n v="0"/>
    <n v="2.5247200000000001E-5"/>
    <n v="0"/>
    <n v="0"/>
    <n v="0"/>
    <n v="0"/>
    <n v="0"/>
    <n v="4.0669700000000003E-4"/>
    <n v="1.8787099999999999E-4"/>
    <n v="1.91881E-4"/>
    <n v="0"/>
    <n v="2.5247200000000001E-5"/>
    <n v="8.11697E-4"/>
    <n v="27977.57532"/>
  </r>
  <r>
    <n v="19462"/>
    <x v="23"/>
    <x v="23"/>
    <b v="1"/>
    <n v="0.23031316600000001"/>
    <x v="5"/>
    <x v="0"/>
    <x v="6"/>
    <x v="2"/>
    <x v="0"/>
    <x v="0"/>
    <n v="14.92382716"/>
    <x v="4"/>
    <n v="1.0719599999999999E-4"/>
    <n v="1.2455300000000001E-4"/>
    <n v="0"/>
    <n v="0"/>
    <n v="0"/>
    <n v="5.0159599999999999E-4"/>
    <n v="2.6984900000000001E-4"/>
    <n v="2.6056099999999997E-4"/>
    <n v="0"/>
    <n v="0"/>
    <n v="0"/>
    <n v="0"/>
    <n v="2.3521300000000001E-5"/>
    <n v="0"/>
    <n v="0"/>
    <n v="5.0159599999999999E-4"/>
    <n v="2.6984900000000001E-4"/>
    <n v="2.6056099999999997E-4"/>
    <n v="0"/>
    <n v="2.3521300000000001E-5"/>
    <n v="1.0555250000000001E-3"/>
    <n v="20728.18492"/>
  </r>
  <r>
    <n v="19464"/>
    <x v="23"/>
    <x v="23"/>
    <b v="1"/>
    <n v="0.67838500800000001"/>
    <x v="5"/>
    <x v="0"/>
    <x v="1"/>
    <x v="2"/>
    <x v="0"/>
    <x v="0"/>
    <n v="15.498731879999999"/>
    <x v="4"/>
    <n v="1.68765E-4"/>
    <n v="1.93981E-4"/>
    <n v="0"/>
    <n v="0"/>
    <n v="0"/>
    <n v="8.4015000000000001E-4"/>
    <n v="5.0693600000000004E-4"/>
    <n v="2.5201200000000003E-4"/>
    <n v="0"/>
    <n v="0"/>
    <n v="0"/>
    <n v="0"/>
    <n v="5.1187999999999998E-5"/>
    <n v="0"/>
    <n v="0"/>
    <n v="8.4015000000000001E-4"/>
    <n v="5.0693600000000004E-4"/>
    <n v="2.5201200000000003E-4"/>
    <n v="0"/>
    <n v="5.1187999999999998E-5"/>
    <n v="1.6502789999999999E-3"/>
    <n v="31205.71038"/>
  </r>
  <r>
    <n v="19465"/>
    <x v="23"/>
    <x v="23"/>
    <b v="1"/>
    <n v="0.533936564"/>
    <x v="5"/>
    <x v="0"/>
    <x v="3"/>
    <x v="2"/>
    <x v="1"/>
    <x v="0"/>
    <n v="8.8843390800000002"/>
    <x v="4"/>
    <n v="8.8597000000000006E-5"/>
    <n v="1.09953E-4"/>
    <n v="0"/>
    <n v="0"/>
    <n v="0"/>
    <n v="4.6945500000000002E-4"/>
    <n v="2.9889800000000002E-4"/>
    <n v="1.33755E-4"/>
    <n v="0"/>
    <n v="0"/>
    <n v="0"/>
    <n v="0"/>
    <n v="3.6690399999999997E-5"/>
    <n v="0"/>
    <n v="0"/>
    <n v="4.6945500000000002E-4"/>
    <n v="2.9889800000000002E-4"/>
    <n v="1.33755E-4"/>
    <n v="0"/>
    <n v="3.6690399999999997E-5"/>
    <n v="9.3879300000000005E-4"/>
    <n v="30968.32072"/>
  </r>
  <r>
    <n v="22258"/>
    <x v="23"/>
    <x v="23"/>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3"/>
    <x v="23"/>
    <b v="1"/>
    <n v="0.318936518"/>
    <x v="5"/>
    <x v="0"/>
    <x v="0"/>
    <x v="2"/>
    <x v="0"/>
    <x v="0"/>
    <n v="13.86761905"/>
    <x v="4"/>
    <n v="5.5628199999999997E-5"/>
    <n v="6.2945099999999995E-5"/>
    <n v="0"/>
    <n v="0"/>
    <n v="0"/>
    <n v="2.5476999999999997E-4"/>
    <n v="1.88102E-4"/>
    <n v="7.0978500000000005E-5"/>
    <n v="0"/>
    <n v="1.4352899999999999E-5"/>
    <n v="0"/>
    <n v="0"/>
    <n v="0"/>
    <n v="0"/>
    <n v="0"/>
    <n v="2.5476999999999997E-4"/>
    <n v="1.88102E-4"/>
    <n v="7.0978500000000005E-5"/>
    <n v="0"/>
    <n v="1.4352899999999999E-5"/>
    <n v="5.2820299999999998E-4"/>
    <n v="11162.778130000001"/>
  </r>
  <r>
    <n v="39679"/>
    <x v="23"/>
    <x v="23"/>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3"/>
    <x v="23"/>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3"/>
    <x v="23"/>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3"/>
    <x v="23"/>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4"/>
    <x v="24"/>
    <b v="1"/>
    <n v="81.383450730000007"/>
    <x v="5"/>
    <x v="0"/>
    <x v="13"/>
    <x v="2"/>
    <x v="0"/>
    <x v="0"/>
    <n v="28.597222219999999"/>
    <x v="4"/>
    <n v="8.7049399999999998E-4"/>
    <n v="9.1893400000000005E-4"/>
    <n v="0"/>
    <n v="0"/>
    <n v="0"/>
    <n v="4.3566769999999998E-3"/>
    <n v="1.562017E-3"/>
    <n v="1.500307E-3"/>
    <n v="0"/>
    <n v="0"/>
    <n v="0"/>
    <n v="0"/>
    <n v="5.2298600000000002E-4"/>
    <n v="0"/>
    <n v="0"/>
    <n v="4.3566769999999998E-3"/>
    <n v="1.562017E-3"/>
    <n v="1.500307E-3"/>
    <n v="0"/>
    <n v="5.2298600000000002E-4"/>
    <n v="7.9412159999999992E-3"/>
    <n v="81383.450729999997"/>
  </r>
  <r>
    <n v="497"/>
    <x v="24"/>
    <x v="24"/>
    <b v="1"/>
    <n v="38.800378299999998"/>
    <x v="5"/>
    <x v="0"/>
    <x v="12"/>
    <x v="2"/>
    <x v="0"/>
    <x v="0"/>
    <n v="16.991666670000001"/>
    <x v="4"/>
    <n v="4.8251199999999999E-4"/>
    <n v="5.3615200000000003E-4"/>
    <n v="0"/>
    <n v="0"/>
    <n v="0"/>
    <n v="1.9976540000000002E-3"/>
    <n v="1.1190830000000001E-3"/>
    <n v="1.208448E-3"/>
    <n v="0"/>
    <n v="1.7394900000000001E-4"/>
    <n v="0"/>
    <n v="0"/>
    <n v="0"/>
    <n v="0"/>
    <n v="0"/>
    <n v="1.9976540000000002E-3"/>
    <n v="1.1190830000000001E-3"/>
    <n v="1.208448E-3"/>
    <n v="0"/>
    <n v="1.7394900000000001E-4"/>
    <n v="4.4991349999999996E-3"/>
    <n v="77600.756599999993"/>
  </r>
  <r>
    <n v="499"/>
    <x v="24"/>
    <x v="24"/>
    <b v="1"/>
    <n v="11.490758400000001"/>
    <x v="5"/>
    <x v="0"/>
    <x v="8"/>
    <x v="2"/>
    <x v="0"/>
    <x v="0"/>
    <n v="9.9085858590000004"/>
    <x v="4"/>
    <n v="2.1260800000000001E-4"/>
    <n v="2.5463500000000002E-4"/>
    <n v="0"/>
    <n v="0"/>
    <n v="0"/>
    <n v="1.024311E-3"/>
    <n v="5.3181400000000003E-4"/>
    <n v="4.8596300000000001E-4"/>
    <n v="0"/>
    <n v="9.4752899999999999E-5"/>
    <n v="0"/>
    <n v="0"/>
    <n v="0"/>
    <n v="0"/>
    <n v="0"/>
    <n v="1.024311E-3"/>
    <n v="5.3181400000000003E-4"/>
    <n v="4.8596300000000001E-4"/>
    <n v="0"/>
    <n v="9.4752899999999999E-5"/>
    <n v="2.1367320000000001E-3"/>
    <n v="63199.171219999997"/>
  </r>
  <r>
    <n v="1234"/>
    <x v="24"/>
    <x v="24"/>
    <b v="1"/>
    <n v="4.8608500059999997"/>
    <x v="5"/>
    <x v="0"/>
    <x v="10"/>
    <x v="2"/>
    <x v="3"/>
    <x v="0"/>
    <n v="14.581944439999999"/>
    <x v="4"/>
    <n v="2.4662799999999998E-4"/>
    <n v="2.88213E-4"/>
    <n v="0"/>
    <n v="0"/>
    <n v="0"/>
    <n v="9.64839E-4"/>
    <n v="6.6633899999999995E-4"/>
    <n v="7.23791E-4"/>
    <n v="0"/>
    <n v="6.3579300000000003E-5"/>
    <n v="0"/>
    <n v="0"/>
    <n v="0"/>
    <n v="0"/>
    <n v="0"/>
    <n v="9.64839E-4"/>
    <n v="6.6633899999999995E-4"/>
    <n v="7.23791E-4"/>
    <n v="0"/>
    <n v="6.3579300000000003E-5"/>
    <n v="2.418548E-3"/>
    <n v="48608.500059999998"/>
  </r>
  <r>
    <n v="6139"/>
    <x v="24"/>
    <x v="24"/>
    <b v="1"/>
    <n v="3.0392805269999998"/>
    <x v="5"/>
    <x v="0"/>
    <x v="7"/>
    <x v="2"/>
    <x v="2"/>
    <x v="0"/>
    <n v="11.88518519"/>
    <x v="4"/>
    <n v="2.7361699999999998E-4"/>
    <n v="3.0393599999999998E-4"/>
    <n v="0"/>
    <n v="0"/>
    <n v="0"/>
    <n v="1.3291469999999999E-3"/>
    <n v="5.4470799999999998E-4"/>
    <n v="6.2830600000000003E-4"/>
    <n v="0"/>
    <n v="0"/>
    <n v="0"/>
    <n v="0"/>
    <n v="8.619E-5"/>
    <n v="0"/>
    <n v="0"/>
    <n v="1.3291469999999999E-3"/>
    <n v="5.4470799999999998E-4"/>
    <n v="6.2830600000000003E-4"/>
    <n v="0"/>
    <n v="8.619E-5"/>
    <n v="2.5883500000000001E-3"/>
    <n v="63824.891060000002"/>
  </r>
  <r>
    <n v="19460"/>
    <x v="24"/>
    <x v="24"/>
    <b v="1"/>
    <n v="0.35770594100000003"/>
    <x v="5"/>
    <x v="0"/>
    <x v="4"/>
    <x v="2"/>
    <x v="1"/>
    <x v="0"/>
    <n v="11.805999999999999"/>
    <x v="4"/>
    <n v="1.7419500000000001E-4"/>
    <n v="2.1235700000000001E-4"/>
    <n v="0"/>
    <n v="0"/>
    <n v="0"/>
    <n v="9.8832499999999997E-4"/>
    <n v="4.67804E-4"/>
    <n v="3.0133900000000002E-4"/>
    <n v="0"/>
    <n v="0"/>
    <n v="0"/>
    <n v="0"/>
    <n v="4.3746299999999998E-5"/>
    <n v="0"/>
    <n v="0"/>
    <n v="9.8832499999999997E-4"/>
    <n v="4.67804E-4"/>
    <n v="3.0133900000000002E-4"/>
    <n v="0"/>
    <n v="4.3746299999999998E-5"/>
    <n v="1.8012169999999999E-3"/>
    <n v="44713.242619999997"/>
  </r>
  <r>
    <n v="19461"/>
    <x v="24"/>
    <x v="24"/>
    <b v="1"/>
    <n v="0.417575751"/>
    <x v="5"/>
    <x v="0"/>
    <x v="2"/>
    <x v="2"/>
    <x v="0"/>
    <x v="0"/>
    <n v="8.6415422890000002"/>
    <x v="4"/>
    <n v="7.21073E-5"/>
    <n v="9.8307999999999995E-5"/>
    <n v="0"/>
    <n v="0"/>
    <n v="0"/>
    <n v="4.1995200000000002E-4"/>
    <n v="1.8787099999999999E-4"/>
    <n v="1.91881E-4"/>
    <n v="0"/>
    <n v="2.5247200000000001E-5"/>
    <n v="0"/>
    <n v="0"/>
    <n v="0"/>
    <n v="0"/>
    <n v="0"/>
    <n v="4.1995200000000002E-4"/>
    <n v="1.8787099999999999E-4"/>
    <n v="1.91881E-4"/>
    <n v="0"/>
    <n v="2.5247200000000001E-5"/>
    <n v="8.2495099999999998E-4"/>
    <n v="27977.57532"/>
  </r>
  <r>
    <n v="19462"/>
    <x v="24"/>
    <x v="24"/>
    <b v="1"/>
    <n v="0.23031316600000001"/>
    <x v="5"/>
    <x v="0"/>
    <x v="6"/>
    <x v="2"/>
    <x v="0"/>
    <x v="0"/>
    <n v="15.11253086"/>
    <x v="4"/>
    <n v="1.0847400000000001E-4"/>
    <n v="1.2614399999999999E-4"/>
    <n v="0"/>
    <n v="0"/>
    <n v="0"/>
    <n v="5.14942E-4"/>
    <n v="2.6984900000000001E-4"/>
    <n v="2.6056099999999997E-4"/>
    <n v="0"/>
    <n v="0"/>
    <n v="0"/>
    <n v="0"/>
    <n v="2.3521300000000001E-5"/>
    <n v="0"/>
    <n v="0"/>
    <n v="5.14942E-4"/>
    <n v="2.6984900000000001E-4"/>
    <n v="2.6056099999999997E-4"/>
    <n v="0"/>
    <n v="2.3521300000000001E-5"/>
    <n v="1.068872E-3"/>
    <n v="20728.18492"/>
  </r>
  <r>
    <n v="19464"/>
    <x v="24"/>
    <x v="24"/>
    <b v="1"/>
    <n v="0.67838500800000001"/>
    <x v="5"/>
    <x v="0"/>
    <x v="1"/>
    <x v="2"/>
    <x v="0"/>
    <x v="0"/>
    <n v="15.583937199999999"/>
    <x v="4"/>
    <n v="1.6997900000000001E-4"/>
    <n v="1.9506100000000001E-4"/>
    <n v="0"/>
    <n v="0"/>
    <n v="0"/>
    <n v="8.4921599999999997E-4"/>
    <n v="5.0693600000000004E-4"/>
    <n v="2.5201200000000003E-4"/>
    <n v="0"/>
    <n v="0"/>
    <n v="0"/>
    <n v="0"/>
    <n v="5.1187999999999998E-5"/>
    <n v="0"/>
    <n v="0"/>
    <n v="8.4921599999999997E-4"/>
    <n v="5.0693600000000004E-4"/>
    <n v="2.5201200000000003E-4"/>
    <n v="0"/>
    <n v="5.1187999999999998E-5"/>
    <n v="1.6593510000000001E-3"/>
    <n v="31205.71038"/>
  </r>
  <r>
    <n v="19465"/>
    <x v="24"/>
    <x v="24"/>
    <b v="1"/>
    <n v="0.533936564"/>
    <x v="5"/>
    <x v="0"/>
    <x v="3"/>
    <x v="2"/>
    <x v="1"/>
    <x v="0"/>
    <n v="9.6530651340000002"/>
    <x v="4"/>
    <n v="9.9860999999999998E-5"/>
    <n v="1.19633E-4"/>
    <n v="0"/>
    <n v="0"/>
    <n v="0"/>
    <n v="5.5068499999999998E-4"/>
    <n v="2.9889800000000002E-4"/>
    <n v="1.33755E-4"/>
    <n v="0"/>
    <n v="0"/>
    <n v="0"/>
    <n v="0"/>
    <n v="3.6690399999999997E-5"/>
    <n v="0"/>
    <n v="0"/>
    <n v="5.5068499999999998E-4"/>
    <n v="2.9889800000000002E-4"/>
    <n v="1.33755E-4"/>
    <n v="0"/>
    <n v="3.6690399999999997E-5"/>
    <n v="1.0200229999999999E-3"/>
    <n v="30968.32072"/>
  </r>
  <r>
    <n v="22258"/>
    <x v="24"/>
    <x v="24"/>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4"/>
    <x v="24"/>
    <b v="1"/>
    <n v="0.318936518"/>
    <x v="5"/>
    <x v="0"/>
    <x v="0"/>
    <x v="2"/>
    <x v="0"/>
    <x v="0"/>
    <n v="13.63531746"/>
    <x v="4"/>
    <n v="5.3911600000000001E-5"/>
    <n v="6.18905E-5"/>
    <n v="0"/>
    <n v="0"/>
    <n v="0"/>
    <n v="2.4591899999999999E-4"/>
    <n v="1.88102E-4"/>
    <n v="7.0978500000000005E-5"/>
    <n v="0"/>
    <n v="1.4355899999999999E-5"/>
    <n v="0"/>
    <n v="0"/>
    <n v="0"/>
    <n v="0"/>
    <n v="0"/>
    <n v="2.4591899999999999E-4"/>
    <n v="1.88102E-4"/>
    <n v="7.0978500000000005E-5"/>
    <n v="0"/>
    <n v="1.4355899999999999E-5"/>
    <n v="5.1935499999999999E-4"/>
    <n v="11162.778130000001"/>
  </r>
  <r>
    <n v="39679"/>
    <x v="24"/>
    <x v="24"/>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4"/>
    <x v="24"/>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4"/>
    <x v="24"/>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4"/>
    <x v="24"/>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5"/>
    <x v="25"/>
    <b v="1"/>
    <n v="81.383450730000007"/>
    <x v="5"/>
    <x v="0"/>
    <x v="13"/>
    <x v="2"/>
    <x v="0"/>
    <x v="0"/>
    <n v="24.313888890000001"/>
    <x v="4"/>
    <n v="7.27654E-4"/>
    <n v="7.7719699999999998E-4"/>
    <n v="0"/>
    <n v="0"/>
    <n v="0"/>
    <n v="3.16723E-3"/>
    <n v="1.562017E-3"/>
    <n v="1.500307E-3"/>
    <n v="0"/>
    <n v="0"/>
    <n v="0"/>
    <n v="0"/>
    <n v="5.2298600000000002E-4"/>
    <n v="0"/>
    <n v="0"/>
    <n v="3.16723E-3"/>
    <n v="1.562017E-3"/>
    <n v="1.500307E-3"/>
    <n v="0"/>
    <n v="5.2298600000000002E-4"/>
    <n v="6.7517690000000003E-3"/>
    <n v="81383.450729999997"/>
  </r>
  <r>
    <n v="497"/>
    <x v="25"/>
    <x v="25"/>
    <b v="1"/>
    <n v="38.800378299999998"/>
    <x v="5"/>
    <x v="0"/>
    <x v="12"/>
    <x v="2"/>
    <x v="0"/>
    <x v="0"/>
    <n v="15.35972222"/>
    <x v="4"/>
    <n v="4.3786200000000002E-4"/>
    <n v="4.84668E-4"/>
    <n v="0"/>
    <n v="0"/>
    <n v="0"/>
    <n v="1.5651720000000001E-3"/>
    <n v="1.1190830000000001E-3"/>
    <n v="1.208448E-3"/>
    <n v="0"/>
    <n v="1.7394900000000001E-4"/>
    <n v="0"/>
    <n v="0"/>
    <n v="0"/>
    <n v="0"/>
    <n v="0"/>
    <n v="1.5651720000000001E-3"/>
    <n v="1.1190830000000001E-3"/>
    <n v="1.208448E-3"/>
    <n v="0"/>
    <n v="1.7394900000000001E-4"/>
    <n v="4.0670209999999997E-3"/>
    <n v="77600.756599999993"/>
  </r>
  <r>
    <n v="499"/>
    <x v="25"/>
    <x v="25"/>
    <b v="1"/>
    <n v="11.490758400000001"/>
    <x v="5"/>
    <x v="0"/>
    <x v="8"/>
    <x v="2"/>
    <x v="0"/>
    <x v="0"/>
    <n v="8.9797979800000007"/>
    <x v="4"/>
    <n v="1.92957E-4"/>
    <n v="2.3076600000000001E-4"/>
    <n v="0"/>
    <n v="0"/>
    <n v="0"/>
    <n v="8.2402300000000001E-4"/>
    <n v="5.3181400000000003E-4"/>
    <n v="4.8596300000000001E-4"/>
    <n v="0"/>
    <n v="9.4752899999999999E-5"/>
    <n v="0"/>
    <n v="0"/>
    <n v="0"/>
    <n v="0"/>
    <n v="0"/>
    <n v="8.2402300000000001E-4"/>
    <n v="5.3181400000000003E-4"/>
    <n v="4.8596300000000001E-4"/>
    <n v="0"/>
    <n v="9.4752899999999999E-5"/>
    <n v="1.9364440000000001E-3"/>
    <n v="63199.171219999997"/>
  </r>
  <r>
    <n v="1234"/>
    <x v="25"/>
    <x v="25"/>
    <b v="1"/>
    <n v="4.8608500059999997"/>
    <x v="5"/>
    <x v="0"/>
    <x v="10"/>
    <x v="2"/>
    <x v="3"/>
    <x v="0"/>
    <n v="13.10916667"/>
    <x v="4"/>
    <n v="2.1981799999999999E-4"/>
    <n v="2.5910499999999998E-4"/>
    <n v="0"/>
    <n v="0"/>
    <n v="0"/>
    <n v="7.2056599999999996E-4"/>
    <n v="6.6633899999999995E-4"/>
    <n v="7.23791E-4"/>
    <n v="0"/>
    <n v="6.3579300000000003E-5"/>
    <n v="0"/>
    <n v="0"/>
    <n v="0"/>
    <n v="0"/>
    <n v="0"/>
    <n v="7.2056599999999996E-4"/>
    <n v="6.6633899999999995E-4"/>
    <n v="7.23791E-4"/>
    <n v="0"/>
    <n v="6.3579300000000003E-5"/>
    <n v="2.1742739999999999E-3"/>
    <n v="48608.500059999998"/>
  </r>
  <r>
    <n v="6139"/>
    <x v="25"/>
    <x v="25"/>
    <b v="1"/>
    <n v="3.0392805269999998"/>
    <x v="5"/>
    <x v="0"/>
    <x v="7"/>
    <x v="2"/>
    <x v="2"/>
    <x v="0"/>
    <n v="10.47579365"/>
    <x v="4"/>
    <n v="2.4157700000000001E-4"/>
    <n v="2.6735799999999998E-4"/>
    <n v="0"/>
    <n v="0"/>
    <n v="0"/>
    <n v="1.02221E-3"/>
    <n v="5.4470799999999998E-4"/>
    <n v="6.2830600000000003E-4"/>
    <n v="0"/>
    <n v="0"/>
    <n v="0"/>
    <n v="0"/>
    <n v="8.619E-5"/>
    <n v="0"/>
    <n v="0"/>
    <n v="1.02221E-3"/>
    <n v="5.4470799999999998E-4"/>
    <n v="6.2830600000000003E-4"/>
    <n v="0"/>
    <n v="8.619E-5"/>
    <n v="2.2814139999999998E-3"/>
    <n v="63824.891060000002"/>
  </r>
  <r>
    <n v="19460"/>
    <x v="25"/>
    <x v="25"/>
    <b v="1"/>
    <n v="0.35770594100000003"/>
    <x v="5"/>
    <x v="0"/>
    <x v="4"/>
    <x v="2"/>
    <x v="1"/>
    <x v="0"/>
    <n v="10.8088"/>
    <x v="4"/>
    <n v="1.6031300000000001E-4"/>
    <n v="1.94227E-4"/>
    <n v="0"/>
    <n v="0"/>
    <n v="0"/>
    <n v="8.3619100000000002E-4"/>
    <n v="4.67804E-4"/>
    <n v="3.0133900000000002E-4"/>
    <n v="0"/>
    <n v="0"/>
    <n v="0"/>
    <n v="0"/>
    <n v="4.3746299999999998E-5"/>
    <n v="0"/>
    <n v="0"/>
    <n v="8.3619100000000002E-4"/>
    <n v="4.67804E-4"/>
    <n v="3.0133900000000002E-4"/>
    <n v="0"/>
    <n v="4.3746299999999998E-5"/>
    <n v="1.649076E-3"/>
    <n v="44713.242619999997"/>
  </r>
  <r>
    <n v="19461"/>
    <x v="25"/>
    <x v="25"/>
    <b v="1"/>
    <n v="0.417575751"/>
    <x v="5"/>
    <x v="0"/>
    <x v="2"/>
    <x v="2"/>
    <x v="0"/>
    <x v="0"/>
    <n v="7.786898839"/>
    <x v="4"/>
    <n v="6.5506799999999994E-5"/>
    <n v="8.85853E-5"/>
    <n v="0"/>
    <n v="0"/>
    <n v="0"/>
    <n v="3.3836100000000002E-4"/>
    <n v="1.8787099999999999E-4"/>
    <n v="1.91881E-4"/>
    <n v="0"/>
    <n v="2.5247200000000001E-5"/>
    <n v="0"/>
    <n v="0"/>
    <n v="0"/>
    <n v="0"/>
    <n v="0"/>
    <n v="3.3836100000000002E-4"/>
    <n v="1.8787099999999999E-4"/>
    <n v="1.91881E-4"/>
    <n v="0"/>
    <n v="2.5247200000000001E-5"/>
    <n v="7.4336400000000005E-4"/>
    <n v="27977.57532"/>
  </r>
  <r>
    <n v="19462"/>
    <x v="25"/>
    <x v="25"/>
    <b v="1"/>
    <n v="0.23031316600000001"/>
    <x v="5"/>
    <x v="0"/>
    <x v="6"/>
    <x v="2"/>
    <x v="0"/>
    <x v="0"/>
    <n v="13.612191360000001"/>
    <x v="4"/>
    <n v="9.8286699999999995E-5"/>
    <n v="1.13498E-4"/>
    <n v="0"/>
    <n v="0"/>
    <n v="0"/>
    <n v="4.0882199999999998E-4"/>
    <n v="2.6984900000000001E-4"/>
    <n v="2.6056099999999997E-4"/>
    <n v="0"/>
    <n v="0"/>
    <n v="0"/>
    <n v="0"/>
    <n v="2.3521300000000001E-5"/>
    <n v="0"/>
    <n v="0"/>
    <n v="4.0882199999999998E-4"/>
    <n v="2.6984900000000001E-4"/>
    <n v="2.6056099999999997E-4"/>
    <n v="0"/>
    <n v="2.3521300000000001E-5"/>
    <n v="9.6275600000000005E-4"/>
    <n v="20728.18492"/>
  </r>
  <r>
    <n v="19464"/>
    <x v="25"/>
    <x v="25"/>
    <b v="1"/>
    <n v="0.67838500800000001"/>
    <x v="5"/>
    <x v="0"/>
    <x v="1"/>
    <x v="2"/>
    <x v="0"/>
    <x v="0"/>
    <n v="13.73671498"/>
    <x v="4"/>
    <n v="1.4965200000000001E-4"/>
    <n v="1.7162199999999999E-4"/>
    <n v="0"/>
    <n v="0"/>
    <n v="0"/>
    <n v="6.5251999999999997E-4"/>
    <n v="5.0693600000000004E-4"/>
    <n v="2.5201200000000003E-4"/>
    <n v="0"/>
    <n v="0"/>
    <n v="0"/>
    <n v="0"/>
    <n v="5.1187999999999998E-5"/>
    <n v="0"/>
    <n v="0"/>
    <n v="6.5251999999999997E-4"/>
    <n v="5.0693600000000004E-4"/>
    <n v="2.5201200000000003E-4"/>
    <n v="0"/>
    <n v="5.1187999999999998E-5"/>
    <n v="1.462662E-3"/>
    <n v="31205.71038"/>
  </r>
  <r>
    <n v="19465"/>
    <x v="25"/>
    <x v="25"/>
    <b v="1"/>
    <n v="0.533936564"/>
    <x v="5"/>
    <x v="0"/>
    <x v="3"/>
    <x v="2"/>
    <x v="1"/>
    <x v="0"/>
    <n v="8.3668103449999993"/>
    <x v="4"/>
    <n v="8.4247799999999997E-5"/>
    <n v="1.0343700000000001E-4"/>
    <n v="0"/>
    <n v="0"/>
    <n v="0"/>
    <n v="4.1476799999999998E-4"/>
    <n v="2.9889800000000002E-4"/>
    <n v="1.33755E-4"/>
    <n v="0"/>
    <n v="0"/>
    <n v="0"/>
    <n v="0"/>
    <n v="3.6690399999999997E-5"/>
    <n v="0"/>
    <n v="0"/>
    <n v="4.1476799999999998E-4"/>
    <n v="2.9889800000000002E-4"/>
    <n v="1.33755E-4"/>
    <n v="0"/>
    <n v="3.6690399999999997E-5"/>
    <n v="8.8410699999999997E-4"/>
    <n v="30968.32072"/>
  </r>
  <r>
    <n v="22258"/>
    <x v="25"/>
    <x v="25"/>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5"/>
    <x v="25"/>
    <b v="1"/>
    <n v="0.318936518"/>
    <x v="5"/>
    <x v="0"/>
    <x v="0"/>
    <x v="2"/>
    <x v="0"/>
    <x v="0"/>
    <n v="12.30388889"/>
    <x v="4"/>
    <n v="4.8947299999999998E-5"/>
    <n v="5.5847100000000003E-5"/>
    <n v="0"/>
    <n v="0"/>
    <n v="0"/>
    <n v="1.9520599999999999E-4"/>
    <n v="1.88102E-4"/>
    <n v="7.0978500000000005E-5"/>
    <n v="0"/>
    <n v="1.4355899999999999E-5"/>
    <n v="0"/>
    <n v="0"/>
    <n v="0"/>
    <n v="0"/>
    <n v="0"/>
    <n v="1.9520599999999999E-4"/>
    <n v="1.88102E-4"/>
    <n v="7.0978500000000005E-5"/>
    <n v="0"/>
    <n v="1.4355899999999999E-5"/>
    <n v="4.6864299999999998E-4"/>
    <n v="11162.778130000001"/>
  </r>
  <r>
    <n v="39679"/>
    <x v="25"/>
    <x v="25"/>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5"/>
    <x v="25"/>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5"/>
    <x v="25"/>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5"/>
    <x v="25"/>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6"/>
    <x v="26"/>
    <b v="1"/>
    <n v="81.383450730000007"/>
    <x v="5"/>
    <x v="0"/>
    <x v="13"/>
    <x v="2"/>
    <x v="0"/>
    <x v="0"/>
    <n v="43.138888889999997"/>
    <x v="4"/>
    <n v="3.8514499999999999E-4"/>
    <n v="3.9979399999999997E-4"/>
    <n v="5.353282E-3"/>
    <n v="3.0414970000000002E-3"/>
    <n v="0"/>
    <n v="0"/>
    <n v="1.562017E-3"/>
    <n v="1.500307E-3"/>
    <n v="0"/>
    <n v="0"/>
    <n v="0"/>
    <n v="0"/>
    <n v="5.2298600000000002E-4"/>
    <n v="0"/>
    <n v="0"/>
    <n v="8.3947789999999998E-3"/>
    <n v="1.562017E-3"/>
    <n v="1.500307E-3"/>
    <n v="0"/>
    <n v="5.2298600000000002E-4"/>
    <n v="1.1979317999999999E-2"/>
    <n v="81383.450729999997"/>
  </r>
  <r>
    <n v="497"/>
    <x v="26"/>
    <x v="26"/>
    <b v="1"/>
    <n v="38.800378299999998"/>
    <x v="5"/>
    <x v="0"/>
    <x v="12"/>
    <x v="2"/>
    <x v="0"/>
    <x v="0"/>
    <n v="24.336111110000001"/>
    <x v="4"/>
    <n v="2.7851999999999998E-4"/>
    <n v="2.9809999999999998E-4"/>
    <n v="3.2149280000000001E-3"/>
    <n v="7.2742300000000005E-4"/>
    <n v="0"/>
    <n v="0"/>
    <n v="1.1190830000000001E-3"/>
    <n v="1.208448E-3"/>
    <n v="0"/>
    <n v="1.7394900000000001E-4"/>
    <n v="0"/>
    <n v="0"/>
    <n v="0"/>
    <n v="0"/>
    <n v="0"/>
    <n v="3.9423510000000002E-3"/>
    <n v="1.1190830000000001E-3"/>
    <n v="1.208448E-3"/>
    <n v="0"/>
    <n v="1.7394900000000001E-4"/>
    <n v="6.443832E-3"/>
    <n v="77600.756599999993"/>
  </r>
  <r>
    <n v="499"/>
    <x v="26"/>
    <x v="26"/>
    <b v="1"/>
    <n v="11.490758400000001"/>
    <x v="5"/>
    <x v="0"/>
    <x v="8"/>
    <x v="2"/>
    <x v="0"/>
    <x v="0"/>
    <n v="13.885353540000001"/>
    <x v="4"/>
    <n v="1.08311E-4"/>
    <n v="1.3256800000000001E-4"/>
    <n v="1.376967E-3"/>
    <n v="5.0480399999999997E-4"/>
    <n v="0"/>
    <n v="0"/>
    <n v="5.3181400000000003E-4"/>
    <n v="4.8596300000000001E-4"/>
    <n v="0"/>
    <n v="9.4752899999999999E-5"/>
    <n v="0"/>
    <n v="0"/>
    <n v="0"/>
    <n v="0"/>
    <n v="0"/>
    <n v="1.881771E-3"/>
    <n v="5.3181400000000003E-4"/>
    <n v="4.8596300000000001E-4"/>
    <n v="0"/>
    <n v="9.4752899999999999E-5"/>
    <n v="2.9943000000000001E-3"/>
    <n v="63199.171219999997"/>
  </r>
  <r>
    <n v="1234"/>
    <x v="26"/>
    <x v="26"/>
    <b v="1"/>
    <n v="4.8608500059999997"/>
    <x v="5"/>
    <x v="0"/>
    <x v="10"/>
    <x v="2"/>
    <x v="3"/>
    <x v="0"/>
    <n v="21.698888889999999"/>
    <x v="4"/>
    <n v="1.5015300000000001E-4"/>
    <n v="1.7323699999999999E-4"/>
    <n v="1.4029380000000001E-3"/>
    <n v="7.4231199999999996E-4"/>
    <n v="0"/>
    <n v="0"/>
    <n v="6.6633899999999995E-4"/>
    <n v="7.23791E-4"/>
    <n v="0"/>
    <n v="6.3579300000000003E-5"/>
    <n v="0"/>
    <n v="0"/>
    <n v="0"/>
    <n v="0"/>
    <n v="0"/>
    <n v="2.1452490000000001E-3"/>
    <n v="6.6633899999999995E-4"/>
    <n v="7.23791E-4"/>
    <n v="0"/>
    <n v="6.3579300000000003E-5"/>
    <n v="3.5989580000000002E-3"/>
    <n v="48608.500059999998"/>
  </r>
  <r>
    <n v="6139"/>
    <x v="26"/>
    <x v="26"/>
    <b v="1"/>
    <n v="3.0392805269999998"/>
    <x v="5"/>
    <x v="0"/>
    <x v="7"/>
    <x v="2"/>
    <x v="2"/>
    <x v="0"/>
    <n v="15.19351852"/>
    <x v="4"/>
    <n v="1.3349400000000001E-4"/>
    <n v="1.4554600000000001E-4"/>
    <n v="1.620528E-3"/>
    <n v="4.2910600000000001E-4"/>
    <n v="0"/>
    <n v="2.88068E-8"/>
    <n v="5.4470799999999998E-4"/>
    <n v="6.2830600000000003E-4"/>
    <n v="0"/>
    <n v="0"/>
    <n v="0"/>
    <n v="0"/>
    <n v="8.619E-5"/>
    <n v="0"/>
    <n v="0"/>
    <n v="2.0496630000000002E-3"/>
    <n v="5.4470799999999998E-4"/>
    <n v="6.2830600000000003E-4"/>
    <n v="0"/>
    <n v="8.619E-5"/>
    <n v="3.3088380000000001E-3"/>
    <n v="63824.891060000002"/>
  </r>
  <r>
    <n v="19460"/>
    <x v="26"/>
    <x v="26"/>
    <b v="1"/>
    <n v="0.35770594100000003"/>
    <x v="5"/>
    <x v="0"/>
    <x v="4"/>
    <x v="2"/>
    <x v="1"/>
    <x v="0"/>
    <n v="13.60737778"/>
    <x v="4"/>
    <n v="7.9527299999999993E-5"/>
    <n v="9.45834E-5"/>
    <n v="1.176353E-3"/>
    <n v="8.6780599999999994E-5"/>
    <n v="0"/>
    <n v="2.7123200000000002E-8"/>
    <n v="4.67804E-4"/>
    <n v="3.0133900000000002E-4"/>
    <n v="0"/>
    <n v="0"/>
    <n v="0"/>
    <n v="0"/>
    <n v="4.3746299999999998E-5"/>
    <n v="0"/>
    <n v="0"/>
    <n v="1.2631610000000001E-3"/>
    <n v="4.67804E-4"/>
    <n v="3.0133900000000002E-4"/>
    <n v="0"/>
    <n v="4.3746299999999998E-5"/>
    <n v="2.0760489999999999E-3"/>
    <n v="44713.242619999997"/>
  </r>
  <r>
    <n v="19461"/>
    <x v="26"/>
    <x v="26"/>
    <b v="1"/>
    <n v="0.417575751"/>
    <x v="5"/>
    <x v="0"/>
    <x v="2"/>
    <x v="2"/>
    <x v="0"/>
    <x v="0"/>
    <n v="13.61393035"/>
    <x v="4"/>
    <n v="3.8047999999999999E-5"/>
    <n v="4.8264899999999999E-5"/>
    <n v="8.6643400000000002E-4"/>
    <n v="2.8179900000000001E-5"/>
    <n v="0"/>
    <n v="1.58314E-8"/>
    <n v="1.8787099999999999E-4"/>
    <n v="1.91881E-4"/>
    <n v="0"/>
    <n v="2.5247200000000001E-5"/>
    <n v="0"/>
    <n v="0"/>
    <n v="0"/>
    <n v="0"/>
    <n v="0"/>
    <n v="8.9462899999999998E-4"/>
    <n v="1.8787099999999999E-4"/>
    <n v="1.91881E-4"/>
    <n v="0"/>
    <n v="2.5247200000000001E-5"/>
    <n v="1.2996329999999999E-3"/>
    <n v="27977.57532"/>
  </r>
  <r>
    <n v="19462"/>
    <x v="26"/>
    <x v="26"/>
    <b v="1"/>
    <n v="0.23031316600000001"/>
    <x v="5"/>
    <x v="0"/>
    <x v="6"/>
    <x v="2"/>
    <x v="0"/>
    <x v="0"/>
    <n v="18.579537040000002"/>
    <x v="4"/>
    <n v="5.73696E-5"/>
    <n v="6.4781099999999995E-5"/>
    <n v="7.3954800000000003E-4"/>
    <n v="2.0591700000000001E-5"/>
    <n v="0"/>
    <n v="1.30977E-8"/>
    <n v="2.6984900000000001E-4"/>
    <n v="2.6056099999999997E-4"/>
    <n v="0"/>
    <n v="0"/>
    <n v="0"/>
    <n v="0"/>
    <n v="2.35191E-5"/>
    <n v="0"/>
    <n v="0"/>
    <n v="7.6015299999999996E-4"/>
    <n v="2.6984900000000001E-4"/>
    <n v="2.6056099999999997E-4"/>
    <n v="0"/>
    <n v="2.35191E-5"/>
    <n v="1.3140840000000001E-3"/>
    <n v="20728.18492"/>
  </r>
  <r>
    <n v="19464"/>
    <x v="26"/>
    <x v="26"/>
    <b v="1"/>
    <n v="0.67838500800000001"/>
    <x v="5"/>
    <x v="0"/>
    <x v="1"/>
    <x v="2"/>
    <x v="0"/>
    <x v="0"/>
    <n v="23.311594199999998"/>
    <x v="4"/>
    <n v="8.4463500000000002E-5"/>
    <n v="9.3865900000000005E-5"/>
    <n v="1.6174480000000001E-3"/>
    <n v="5.4563700000000001E-5"/>
    <n v="0"/>
    <n v="3.2149200000000003E-8"/>
    <n v="5.0693600000000004E-4"/>
    <n v="2.5201200000000003E-4"/>
    <n v="0"/>
    <n v="0"/>
    <n v="0"/>
    <n v="0"/>
    <n v="5.1187999999999998E-5"/>
    <n v="0"/>
    <n v="0"/>
    <n v="1.6720439999999999E-3"/>
    <n v="5.0693600000000004E-4"/>
    <n v="2.5201200000000003E-4"/>
    <n v="0"/>
    <n v="5.1187999999999998E-5"/>
    <n v="2.4821790000000002E-3"/>
    <n v="31205.71038"/>
  </r>
  <r>
    <n v="19465"/>
    <x v="26"/>
    <x v="26"/>
    <b v="1"/>
    <n v="0.533936564"/>
    <x v="5"/>
    <x v="0"/>
    <x v="3"/>
    <x v="2"/>
    <x v="1"/>
    <x v="0"/>
    <n v="14.029454019999999"/>
    <x v="4"/>
    <n v="4.6519500000000001E-5"/>
    <n v="5.4011799999999997E-5"/>
    <n v="7.0445499999999999E-4"/>
    <n v="3.0864999999999999E-4"/>
    <n v="0"/>
    <n v="2.0243000000000001E-8"/>
    <n v="2.9889800000000002E-4"/>
    <n v="1.33755E-4"/>
    <n v="0"/>
    <n v="0"/>
    <n v="0"/>
    <n v="0"/>
    <n v="3.6690399999999997E-5"/>
    <n v="0"/>
    <n v="0"/>
    <n v="1.0131249999999999E-3"/>
    <n v="2.9889800000000002E-4"/>
    <n v="1.33755E-4"/>
    <n v="0"/>
    <n v="3.6690399999999997E-5"/>
    <n v="1.4824689999999999E-3"/>
    <n v="30968.32072"/>
  </r>
  <r>
    <n v="22258"/>
    <x v="26"/>
    <x v="26"/>
    <b v="1"/>
    <n v="0.39859335800000001"/>
    <x v="5"/>
    <x v="0"/>
    <x v="5"/>
    <x v="1"/>
    <x v="4"/>
    <x v="0"/>
    <n v="11.19748148"/>
    <x v="1"/>
    <n v="3.9986500000000001E-5"/>
    <n v="4.6022100000000001E-5"/>
    <n v="4.9887300000000005E-4"/>
    <n v="2.3962300000000001E-4"/>
    <n v="0"/>
    <n v="1.8889699999999999E-8"/>
    <n v="2.0172300000000001E-4"/>
    <n v="1.6212600000000001E-4"/>
    <n v="0"/>
    <n v="0"/>
    <n v="0"/>
    <n v="0"/>
    <n v="3.9830799999999998E-5"/>
    <n v="0"/>
    <n v="0"/>
    <n v="7.3851500000000003E-4"/>
    <n v="2.0172300000000001E-4"/>
    <n v="1.6212600000000001E-4"/>
    <n v="0"/>
    <n v="3.9830799999999998E-5"/>
    <n v="1.1421910000000001E-3"/>
    <n v="29894.50186"/>
  </r>
  <r>
    <n v="24953"/>
    <x v="26"/>
    <x v="26"/>
    <b v="1"/>
    <n v="0.318936518"/>
    <x v="5"/>
    <x v="0"/>
    <x v="0"/>
    <x v="2"/>
    <x v="0"/>
    <x v="0"/>
    <n v="17.29801587"/>
    <x v="4"/>
    <n v="2.9060999999999998E-5"/>
    <n v="3.2585400000000001E-5"/>
    <n v="3.1315800000000001E-4"/>
    <n v="7.2263300000000003E-5"/>
    <n v="0"/>
    <n v="6.0458699999999999E-9"/>
    <n v="1.88102E-4"/>
    <n v="7.0978500000000005E-5"/>
    <n v="0"/>
    <n v="1.4352899999999999E-5"/>
    <n v="0"/>
    <n v="0"/>
    <n v="0"/>
    <n v="0"/>
    <n v="0"/>
    <n v="3.8542699999999998E-4"/>
    <n v="1.88102E-4"/>
    <n v="7.0978500000000005E-5"/>
    <n v="0"/>
    <n v="1.4352899999999999E-5"/>
    <n v="6.58864E-4"/>
    <n v="11162.778130000001"/>
  </r>
  <r>
    <n v="39679"/>
    <x v="26"/>
    <x v="26"/>
    <b v="1"/>
    <n v="0.159007961"/>
    <x v="5"/>
    <x v="0"/>
    <x v="9"/>
    <x v="0"/>
    <x v="0"/>
    <x v="0"/>
    <n v="14.05308333"/>
    <x v="3"/>
    <n v="8.5715899999999997E-5"/>
    <n v="1.0258499999999999E-4"/>
    <n v="1.320564E-3"/>
    <n v="1.0597799999999999E-4"/>
    <n v="0"/>
    <n v="7.5355199999999996E-9"/>
    <n v="5.5534099999999999E-4"/>
    <n v="2.8857900000000002E-4"/>
    <n v="0"/>
    <n v="1.6914200000000001E-5"/>
    <n v="0"/>
    <n v="0"/>
    <n v="0"/>
    <n v="0"/>
    <n v="0"/>
    <n v="1.42655E-3"/>
    <n v="5.5534099999999999E-4"/>
    <n v="2.8857900000000002E-4"/>
    <n v="0"/>
    <n v="1.6914200000000001E-5"/>
    <n v="2.287383E-3"/>
    <n v="47702.388339999998"/>
  </r>
  <r>
    <n v="39683"/>
    <x v="26"/>
    <x v="26"/>
    <b v="1"/>
    <n v="8.8126999999999997E-2"/>
    <x v="5"/>
    <x v="0"/>
    <x v="15"/>
    <x v="0"/>
    <x v="3"/>
    <x v="0"/>
    <n v="15.9657"/>
    <x v="3"/>
    <n v="1.0869E-4"/>
    <n v="1.2648100000000001E-4"/>
    <n v="1.2871709999999999E-3"/>
    <n v="5.1919500000000003E-5"/>
    <n v="0"/>
    <n v="6.68226E-9"/>
    <n v="5.8733699999999995E-4"/>
    <n v="4.6006600000000002E-4"/>
    <n v="0"/>
    <n v="1.39567E-5"/>
    <n v="0"/>
    <n v="0"/>
    <n v="0"/>
    <n v="0"/>
    <n v="0"/>
    <n v="1.339097E-3"/>
    <n v="5.8733699999999995E-4"/>
    <n v="4.6006600000000002E-4"/>
    <n v="0"/>
    <n v="1.39567E-5"/>
    <n v="2.4004569999999999E-3"/>
    <n v="44063.499819999997"/>
  </r>
  <r>
    <n v="43823"/>
    <x v="26"/>
    <x v="26"/>
    <b v="1"/>
    <n v="7.4164390999999996E-2"/>
    <x v="5"/>
    <x v="0"/>
    <x v="14"/>
    <x v="0"/>
    <x v="4"/>
    <x v="0"/>
    <n v="14.61182986"/>
    <x v="0"/>
    <n v="9.1768900000000002E-5"/>
    <n v="1.16595E-4"/>
    <n v="1.662686E-3"/>
    <n v="3.0744700000000003E-4"/>
    <n v="0"/>
    <n v="9.1382600000000007E-9"/>
    <n v="6.4491099999999997E-4"/>
    <n v="3.21248E-4"/>
    <n v="0"/>
    <n v="0"/>
    <n v="0"/>
    <n v="0"/>
    <n v="2.1827800000000001E-5"/>
    <n v="0"/>
    <n v="0"/>
    <n v="1.9701419999999998E-3"/>
    <n v="6.4491099999999997E-4"/>
    <n v="3.21248E-4"/>
    <n v="0"/>
    <n v="2.1827800000000001E-5"/>
    <n v="2.9581289999999999E-3"/>
    <n v="59331.512739999998"/>
  </r>
  <r>
    <n v="51181"/>
    <x v="26"/>
    <x v="26"/>
    <b v="1"/>
    <n v="0.42843368100000001"/>
    <x v="5"/>
    <x v="0"/>
    <x v="11"/>
    <x v="0"/>
    <x v="0"/>
    <x v="0"/>
    <n v="14.570063490000001"/>
    <x v="0"/>
    <n v="1.5380999999999999E-4"/>
    <n v="1.7424000000000001E-4"/>
    <n v="1.837956E-3"/>
    <n v="4.2734700000000001E-4"/>
    <n v="0"/>
    <n v="1.2182299999999999E-8"/>
    <n v="6.46986E-4"/>
    <n v="7.84821E-4"/>
    <n v="0"/>
    <n v="3.0317699999999999E-5"/>
    <n v="0"/>
    <n v="0"/>
    <n v="0"/>
    <n v="0"/>
    <n v="0"/>
    <n v="2.2653159999999999E-3"/>
    <n v="6.46986E-4"/>
    <n v="7.84821E-4"/>
    <n v="0"/>
    <n v="3.0317699999999999E-5"/>
    <n v="3.7274360000000002E-3"/>
    <n v="74975.894100000005"/>
  </r>
  <r>
    <n v="496"/>
    <x v="27"/>
    <x v="27"/>
    <b v="1"/>
    <n v="81.383450730000007"/>
    <x v="5"/>
    <x v="0"/>
    <x v="13"/>
    <x v="2"/>
    <x v="0"/>
    <x v="0"/>
    <n v="39.461111109999997"/>
    <x v="4"/>
    <n v="1.0244410000000001E-3"/>
    <n v="1.1169999999999999E-3"/>
    <n v="0"/>
    <n v="0"/>
    <n v="0"/>
    <n v="4.5425760000000004E-3"/>
    <n v="1.562017E-3"/>
    <n v="1.246528E-3"/>
    <n v="0"/>
    <n v="0"/>
    <n v="3.0846939999999998E-3"/>
    <n v="0"/>
    <n v="5.2298600000000002E-4"/>
    <n v="0"/>
    <n v="0"/>
    <n v="7.6272700000000002E-3"/>
    <n v="1.562017E-3"/>
    <n v="1.246528E-3"/>
    <n v="0"/>
    <n v="5.2298600000000002E-4"/>
    <n v="1.0958028999999999E-2"/>
    <n v="81383.450729999997"/>
  </r>
  <r>
    <n v="497"/>
    <x v="27"/>
    <x v="27"/>
    <b v="1"/>
    <n v="38.800378299999998"/>
    <x v="5"/>
    <x v="0"/>
    <x v="12"/>
    <x v="2"/>
    <x v="0"/>
    <x v="0"/>
    <n v="20.669444439999999"/>
    <x v="4"/>
    <n v="5.4880200000000004E-4"/>
    <n v="6.1309899999999998E-4"/>
    <n v="0"/>
    <n v="0"/>
    <n v="0"/>
    <n v="2.55076E-3"/>
    <n v="1.1190830000000001E-3"/>
    <n v="8.8224799999999997E-4"/>
    <n v="0"/>
    <n v="1.7394900000000001E-4"/>
    <n v="7.46914E-4"/>
    <n v="0"/>
    <n v="0"/>
    <n v="0"/>
    <n v="0"/>
    <n v="3.297674E-3"/>
    <n v="1.1190830000000001E-3"/>
    <n v="8.8224799999999997E-4"/>
    <n v="0"/>
    <n v="1.7394900000000001E-4"/>
    <n v="5.4729540000000004E-3"/>
    <n v="77600.756599999993"/>
  </r>
  <r>
    <n v="499"/>
    <x v="27"/>
    <x v="27"/>
    <b v="1"/>
    <n v="11.490758400000001"/>
    <x v="5"/>
    <x v="0"/>
    <x v="8"/>
    <x v="2"/>
    <x v="0"/>
    <x v="0"/>
    <n v="13.77323232"/>
    <x v="4"/>
    <n v="2.7654999999999997E-4"/>
    <n v="3.2256500000000003E-4"/>
    <n v="0"/>
    <n v="0"/>
    <n v="0"/>
    <n v="1.3844809999999999E-3"/>
    <n v="5.3181400000000003E-4"/>
    <n v="3.5973400000000001E-4"/>
    <n v="0"/>
    <n v="9.4752899999999999E-5"/>
    <n v="5.9944800000000004E-4"/>
    <n v="0"/>
    <n v="0"/>
    <n v="0"/>
    <n v="0"/>
    <n v="1.9839300000000001E-3"/>
    <n v="5.3181400000000003E-4"/>
    <n v="3.5973400000000001E-4"/>
    <n v="0"/>
    <n v="9.4752899999999999E-5"/>
    <n v="2.970122E-3"/>
    <n v="63199.171219999997"/>
  </r>
  <r>
    <n v="1234"/>
    <x v="27"/>
    <x v="27"/>
    <b v="1"/>
    <n v="4.8608500059999997"/>
    <x v="5"/>
    <x v="0"/>
    <x v="10"/>
    <x v="2"/>
    <x v="3"/>
    <x v="0"/>
    <n v="15.68861111"/>
    <x v="4"/>
    <n v="2.6987199999999999E-4"/>
    <n v="3.1008499999999998E-4"/>
    <n v="0"/>
    <n v="0"/>
    <n v="0"/>
    <n v="1.4749940000000001E-3"/>
    <n v="6.6633899999999995E-4"/>
    <n v="3.9713999999999998E-4"/>
    <n v="0"/>
    <n v="6.3579300000000003E-5"/>
    <n v="0"/>
    <n v="0"/>
    <n v="0"/>
    <n v="0"/>
    <n v="0"/>
    <n v="1.4749940000000001E-3"/>
    <n v="6.6633899999999995E-4"/>
    <n v="3.9713999999999998E-4"/>
    <n v="0"/>
    <n v="6.3579300000000003E-5"/>
    <n v="2.6020990000000001E-3"/>
    <n v="48608.500059999998"/>
  </r>
  <r>
    <n v="6139"/>
    <x v="27"/>
    <x v="27"/>
    <b v="0"/>
    <n v="3.0392805269999998"/>
    <x v="5"/>
    <x v="0"/>
    <x v="7"/>
    <x v="2"/>
    <x v="2"/>
    <x v="0"/>
    <n v="16.014682539999999"/>
    <x v="4"/>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27"/>
    <x v="27"/>
    <b v="0"/>
    <n v="0.35770594100000003"/>
    <x v="5"/>
    <x v="0"/>
    <x v="4"/>
    <x v="2"/>
    <x v="1"/>
    <x v="0"/>
    <n v="15.13015556"/>
    <x v="4"/>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27"/>
    <x v="27"/>
    <b v="1"/>
    <n v="0.417575751"/>
    <x v="5"/>
    <x v="0"/>
    <x v="2"/>
    <x v="2"/>
    <x v="0"/>
    <x v="0"/>
    <n v="9.4635157549999995"/>
    <x v="4"/>
    <n v="7.5387600000000003E-5"/>
    <n v="1.0673100000000001E-4"/>
    <n v="0"/>
    <n v="0"/>
    <n v="0"/>
    <n v="5.4084900000000004E-4"/>
    <n v="1.8787099999999999E-4"/>
    <n v="1.31729E-4"/>
    <n v="0"/>
    <n v="2.5247200000000001E-5"/>
    <n v="1.77233E-5"/>
    <n v="0"/>
    <n v="0"/>
    <n v="0"/>
    <n v="0"/>
    <n v="5.5857200000000002E-4"/>
    <n v="1.8787099999999999E-4"/>
    <n v="1.31729E-4"/>
    <n v="0"/>
    <n v="2.5247200000000001E-5"/>
    <n v="9.0342000000000005E-4"/>
    <n v="27977.57532"/>
  </r>
  <r>
    <n v="19462"/>
    <x v="27"/>
    <x v="27"/>
    <b v="1"/>
    <n v="0.23031316600000001"/>
    <x v="5"/>
    <x v="0"/>
    <x v="6"/>
    <x v="2"/>
    <x v="0"/>
    <x v="0"/>
    <n v="17.302499999999998"/>
    <x v="4"/>
    <n v="1.2276299999999999E-4"/>
    <n v="1.43583E-4"/>
    <n v="0"/>
    <n v="0"/>
    <n v="0"/>
    <n v="7.4100800000000003E-4"/>
    <n v="2.6984900000000001E-4"/>
    <n v="1.69927E-4"/>
    <n v="0"/>
    <n v="0"/>
    <n v="1.9458800000000001E-5"/>
    <n v="0"/>
    <n v="2.3521300000000001E-5"/>
    <n v="0"/>
    <n v="0"/>
    <n v="7.6046700000000002E-4"/>
    <n v="2.6984900000000001E-4"/>
    <n v="1.69927E-4"/>
    <n v="0"/>
    <n v="2.3521300000000001E-5"/>
    <n v="1.2237630000000001E-3"/>
    <n v="20728.18492"/>
  </r>
  <r>
    <n v="19464"/>
    <x v="27"/>
    <x v="27"/>
    <b v="1"/>
    <n v="0.67838500800000001"/>
    <x v="5"/>
    <x v="0"/>
    <x v="1"/>
    <x v="2"/>
    <x v="0"/>
    <x v="0"/>
    <n v="19.265942030000001"/>
    <x v="4"/>
    <n v="2.0864500000000001E-4"/>
    <n v="2.3960299999999999E-4"/>
    <n v="0"/>
    <n v="0"/>
    <n v="0"/>
    <n v="1.2871919999999999E-3"/>
    <n v="5.0693600000000004E-4"/>
    <n v="1.6447599999999999E-4"/>
    <n v="0"/>
    <n v="0"/>
    <n v="4.1607599999999998E-5"/>
    <n v="0"/>
    <n v="5.1187999999999998E-5"/>
    <n v="0"/>
    <n v="0"/>
    <n v="1.3287990000000001E-3"/>
    <n v="5.0693600000000004E-4"/>
    <n v="1.6447599999999999E-4"/>
    <n v="0"/>
    <n v="5.1187999999999998E-5"/>
    <n v="2.0514050000000001E-3"/>
    <n v="31205.71038"/>
  </r>
  <r>
    <n v="19465"/>
    <x v="27"/>
    <x v="27"/>
    <b v="0"/>
    <n v="0.533936564"/>
    <x v="5"/>
    <x v="0"/>
    <x v="3"/>
    <x v="2"/>
    <x v="1"/>
    <x v="0"/>
    <n v="11.93529693"/>
    <x v="4"/>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27"/>
    <x v="27"/>
    <b v="1"/>
    <n v="0.39859335800000001"/>
    <x v="5"/>
    <x v="0"/>
    <x v="5"/>
    <x v="1"/>
    <x v="4"/>
    <x v="0"/>
    <n v="9.0024814810000002"/>
    <x v="1"/>
    <n v="7.93263E-5"/>
    <n v="9.5709000000000001E-5"/>
    <n v="0"/>
    <n v="0"/>
    <n v="0"/>
    <n v="2.9790200000000001E-4"/>
    <n v="2.0172300000000001E-4"/>
    <n v="1.5657299999999999E-4"/>
    <n v="0"/>
    <n v="0"/>
    <n v="2.22275E-4"/>
    <n v="0"/>
    <n v="3.9830799999999998E-5"/>
    <n v="0"/>
    <n v="0"/>
    <n v="5.2017600000000002E-4"/>
    <n v="2.0172300000000001E-4"/>
    <n v="1.5657299999999999E-4"/>
    <n v="0"/>
    <n v="3.9830799999999998E-5"/>
    <n v="9.1829200000000002E-4"/>
    <n v="29894.50186"/>
  </r>
  <r>
    <n v="24953"/>
    <x v="27"/>
    <x v="27"/>
    <b v="1"/>
    <n v="0.318936518"/>
    <x v="5"/>
    <x v="0"/>
    <x v="0"/>
    <x v="2"/>
    <x v="0"/>
    <x v="0"/>
    <n v="17.777698409999999"/>
    <x v="4"/>
    <n v="6.6988699999999998E-5"/>
    <n v="7.6168399999999994E-5"/>
    <n v="0"/>
    <n v="0"/>
    <n v="0"/>
    <n v="3.3443600000000002E-4"/>
    <n v="1.88102E-4"/>
    <n v="5.3823399999999997E-5"/>
    <n v="0"/>
    <n v="1.4352899999999999E-5"/>
    <n v="8.6416599999999995E-5"/>
    <n v="0"/>
    <n v="0"/>
    <n v="0"/>
    <n v="0"/>
    <n v="4.20853E-4"/>
    <n v="1.88102E-4"/>
    <n v="5.3823399999999997E-5"/>
    <n v="0"/>
    <n v="1.4352899999999999E-5"/>
    <n v="6.7713400000000003E-4"/>
    <n v="11162.778130000001"/>
  </r>
  <r>
    <n v="39679"/>
    <x v="27"/>
    <x v="27"/>
    <b v="1"/>
    <n v="0.159007961"/>
    <x v="5"/>
    <x v="0"/>
    <x v="9"/>
    <x v="0"/>
    <x v="0"/>
    <x v="0"/>
    <n v="10.08734259"/>
    <x v="3"/>
    <n v="1.7725999999999999E-4"/>
    <n v="1.95661E-4"/>
    <n v="0"/>
    <n v="0"/>
    <n v="0"/>
    <n v="8.7256699999999998E-4"/>
    <n v="5.5534099999999999E-4"/>
    <n v="1.9706899999999999E-4"/>
    <n v="0"/>
    <n v="1.6914200000000001E-5"/>
    <n v="0"/>
    <n v="0"/>
    <n v="0"/>
    <n v="0"/>
    <n v="0"/>
    <n v="8.7256699999999998E-4"/>
    <n v="5.5534099999999999E-4"/>
    <n v="1.9706899999999999E-4"/>
    <n v="0"/>
    <n v="1.6914200000000001E-5"/>
    <n v="1.64189E-3"/>
    <n v="47702.388339999998"/>
  </r>
  <r>
    <n v="39683"/>
    <x v="27"/>
    <x v="27"/>
    <b v="1"/>
    <n v="8.8126999999999997E-2"/>
    <x v="5"/>
    <x v="0"/>
    <x v="15"/>
    <x v="0"/>
    <x v="3"/>
    <x v="0"/>
    <n v="13.746577780000001"/>
    <x v="3"/>
    <n v="2.1897600000000001E-4"/>
    <n v="2.4629799999999999E-4"/>
    <n v="0"/>
    <n v="0"/>
    <n v="0"/>
    <n v="1.238526E-3"/>
    <n v="5.8733699999999995E-4"/>
    <n v="2.2699100000000001E-4"/>
    <n v="0"/>
    <n v="1.39567E-5"/>
    <n v="0"/>
    <n v="0"/>
    <n v="0"/>
    <n v="0"/>
    <n v="0"/>
    <n v="1.238526E-3"/>
    <n v="5.8733699999999995E-4"/>
    <n v="2.2699100000000001E-4"/>
    <n v="0"/>
    <n v="1.39567E-5"/>
    <n v="2.0668100000000001E-3"/>
    <n v="44063.499819999997"/>
  </r>
  <r>
    <n v="43823"/>
    <x v="27"/>
    <x v="27"/>
    <b v="1"/>
    <n v="7.4164390999999996E-2"/>
    <x v="5"/>
    <x v="0"/>
    <x v="14"/>
    <x v="0"/>
    <x v="4"/>
    <x v="0"/>
    <n v="17.32980556"/>
    <x v="0"/>
    <n v="3.2520299999999998E-4"/>
    <n v="3.7526699999999998E-4"/>
    <n v="0"/>
    <n v="0"/>
    <n v="0"/>
    <n v="1.738767E-3"/>
    <n v="6.4491099999999997E-4"/>
    <n v="3.0681699999999997E-4"/>
    <n v="0"/>
    <n v="0"/>
    <n v="7.9605400000000003E-4"/>
    <n v="0"/>
    <n v="2.1827800000000001E-5"/>
    <n v="0"/>
    <n v="0"/>
    <n v="2.534821E-3"/>
    <n v="6.4491099999999997E-4"/>
    <n v="3.0681699999999997E-4"/>
    <n v="0"/>
    <n v="2.1827800000000001E-5"/>
    <n v="3.5083760000000001E-3"/>
    <n v="59331.512739999998"/>
  </r>
  <r>
    <n v="51181"/>
    <x v="27"/>
    <x v="27"/>
    <b v="1"/>
    <n v="0.42843368100000001"/>
    <x v="5"/>
    <x v="0"/>
    <x v="11"/>
    <x v="0"/>
    <x v="0"/>
    <x v="0"/>
    <n v="12.59752381"/>
    <x v="0"/>
    <n v="2.8547099999999998E-4"/>
    <n v="3.1926900000000001E-4"/>
    <n v="0"/>
    <n v="0"/>
    <n v="0"/>
    <n v="7.7110299999999998E-4"/>
    <n v="6.46986E-4"/>
    <n v="5.3692300000000002E-4"/>
    <n v="0"/>
    <n v="3.0317699999999999E-5"/>
    <n v="1.2374739999999999E-3"/>
    <n v="0"/>
    <n v="0"/>
    <n v="0"/>
    <n v="0"/>
    <n v="2.008578E-3"/>
    <n v="6.46986E-4"/>
    <n v="5.3692300000000002E-4"/>
    <n v="0"/>
    <n v="3.0317699999999999E-5"/>
    <n v="3.2228040000000001E-3"/>
    <n v="74975.894100000005"/>
  </r>
  <r>
    <n v="496"/>
    <x v="28"/>
    <x v="28"/>
    <b v="0"/>
    <n v="81.383450730000007"/>
    <x v="5"/>
    <x v="0"/>
    <x v="13"/>
    <x v="2"/>
    <x v="0"/>
    <x v="0"/>
    <n v="40.261111110000002"/>
    <x v="4"/>
    <n v="1.045956E-3"/>
    <n v="1.1472749999999999E-3"/>
    <n v="0"/>
    <n v="0"/>
    <n v="0"/>
    <n v="4.5842299999999999E-3"/>
    <n v="1.562017E-3"/>
    <n v="1.500307E-3"/>
    <n v="0"/>
    <n v="0"/>
    <n v="3.0121850000000001E-3"/>
    <n v="0"/>
    <n v="5.2298600000000002E-4"/>
    <n v="0"/>
    <n v="0"/>
    <n v="7.5964149999999996E-3"/>
    <n v="1.562017E-3"/>
    <n v="1.500307E-3"/>
    <n v="0"/>
    <n v="5.2298600000000002E-4"/>
    <n v="1.1180183E-2"/>
    <n v="81383.450729999997"/>
  </r>
  <r>
    <n v="497"/>
    <x v="28"/>
    <x v="28"/>
    <b v="0"/>
    <n v="38.800378299999998"/>
    <x v="5"/>
    <x v="0"/>
    <x v="12"/>
    <x v="2"/>
    <x v="0"/>
    <x v="0"/>
    <n v="21.819444440000002"/>
    <x v="4"/>
    <n v="5.8138500000000002E-4"/>
    <n v="6.5326100000000003E-4"/>
    <n v="0"/>
    <n v="0"/>
    <n v="0"/>
    <n v="2.6029809999999999E-3"/>
    <n v="1.1190830000000001E-3"/>
    <n v="1.208448E-3"/>
    <n v="0"/>
    <n v="1.7394900000000001E-4"/>
    <n v="6.7299500000000002E-4"/>
    <n v="0"/>
    <n v="0"/>
    <n v="0"/>
    <n v="0"/>
    <n v="3.2759759999999999E-3"/>
    <n v="1.1190830000000001E-3"/>
    <n v="1.208448E-3"/>
    <n v="0"/>
    <n v="1.7394900000000001E-4"/>
    <n v="5.7774569999999997E-3"/>
    <n v="77600.756599999993"/>
  </r>
  <r>
    <n v="499"/>
    <x v="28"/>
    <x v="28"/>
    <b v="0"/>
    <n v="11.490758400000001"/>
    <x v="5"/>
    <x v="0"/>
    <x v="8"/>
    <x v="2"/>
    <x v="0"/>
    <x v="0"/>
    <n v="14.25757576"/>
    <x v="4"/>
    <n v="2.8462600000000001E-4"/>
    <n v="3.3740899999999999E-4"/>
    <n v="0"/>
    <n v="0"/>
    <n v="0"/>
    <n v="1.4085510000000001E-3"/>
    <n v="5.3181400000000003E-4"/>
    <n v="4.8596300000000001E-4"/>
    <n v="0"/>
    <n v="9.4752899999999999E-5"/>
    <n v="5.5359699999999996E-4"/>
    <n v="0"/>
    <n v="0"/>
    <n v="0"/>
    <n v="0"/>
    <n v="1.962147E-3"/>
    <n v="5.3181400000000003E-4"/>
    <n v="4.8596300000000001E-4"/>
    <n v="0"/>
    <n v="9.4752899999999999E-5"/>
    <n v="3.0745680000000002E-3"/>
    <n v="63199.171219999997"/>
  </r>
  <r>
    <n v="1234"/>
    <x v="28"/>
    <x v="28"/>
    <b v="0"/>
    <n v="4.8608500059999997"/>
    <x v="5"/>
    <x v="0"/>
    <x v="10"/>
    <x v="2"/>
    <x v="3"/>
    <x v="0"/>
    <n v="17.464722219999999"/>
    <x v="4"/>
    <n v="2.92572E-4"/>
    <n v="3.4519200000000002E-4"/>
    <n v="0"/>
    <n v="0"/>
    <n v="0"/>
    <n v="1.442928E-3"/>
    <n v="6.6633899999999995E-4"/>
    <n v="7.23791E-4"/>
    <n v="0"/>
    <n v="6.3579300000000003E-5"/>
    <n v="0"/>
    <n v="0"/>
    <n v="0"/>
    <n v="0"/>
    <n v="0"/>
    <n v="1.442928E-3"/>
    <n v="6.6633899999999995E-4"/>
    <n v="7.23791E-4"/>
    <n v="0"/>
    <n v="6.3579300000000003E-5"/>
    <n v="2.8966830000000002E-3"/>
    <n v="48608.500059999998"/>
  </r>
  <r>
    <n v="6139"/>
    <x v="28"/>
    <x v="28"/>
    <b v="0"/>
    <n v="3.0392805269999998"/>
    <x v="5"/>
    <x v="0"/>
    <x v="7"/>
    <x v="2"/>
    <x v="2"/>
    <x v="0"/>
    <n v="16.014682539999999"/>
    <x v="4"/>
    <n v="3.4386799999999999E-4"/>
    <n v="3.8721300000000002E-4"/>
    <n v="0"/>
    <n v="0"/>
    <n v="0"/>
    <n v="1.7720800000000001E-3"/>
    <n v="5.4470799999999998E-4"/>
    <n v="6.2830600000000003E-4"/>
    <n v="0"/>
    <n v="0"/>
    <n v="4.56415E-4"/>
    <n v="0"/>
    <n v="8.619E-5"/>
    <n v="0"/>
    <n v="0"/>
    <n v="2.2284959999999999E-3"/>
    <n v="5.4470799999999998E-4"/>
    <n v="6.2830600000000003E-4"/>
    <n v="0"/>
    <n v="8.619E-5"/>
    <n v="3.4876709999999999E-3"/>
    <n v="63824.891060000002"/>
  </r>
  <r>
    <n v="19460"/>
    <x v="28"/>
    <x v="28"/>
    <b v="0"/>
    <n v="0.35770594100000003"/>
    <x v="5"/>
    <x v="0"/>
    <x v="4"/>
    <x v="2"/>
    <x v="1"/>
    <x v="0"/>
    <n v="15.13015556"/>
    <x v="4"/>
    <n v="2.2185999999999999E-4"/>
    <n v="2.69535E-4"/>
    <n v="0"/>
    <n v="0"/>
    <n v="0"/>
    <n v="1.43322E-3"/>
    <n v="4.67804E-4"/>
    <n v="3.0133900000000002E-4"/>
    <n v="0"/>
    <n v="0"/>
    <n v="6.2268100000000001E-5"/>
    <n v="0"/>
    <n v="4.3749699999999999E-5"/>
    <n v="0"/>
    <n v="0"/>
    <n v="1.4954879999999999E-3"/>
    <n v="4.67804E-4"/>
    <n v="3.0133900000000002E-4"/>
    <n v="0"/>
    <n v="4.3749699999999999E-5"/>
    <n v="2.308376E-3"/>
    <n v="44713.242619999997"/>
  </r>
  <r>
    <n v="19461"/>
    <x v="28"/>
    <x v="28"/>
    <b v="0"/>
    <n v="0.417575751"/>
    <x v="5"/>
    <x v="0"/>
    <x v="2"/>
    <x v="2"/>
    <x v="0"/>
    <x v="0"/>
    <n v="10.23988391"/>
    <x v="4"/>
    <n v="8.1221200000000001E-5"/>
    <n v="1.1569300000000001E-4"/>
    <n v="0"/>
    <n v="0"/>
    <n v="0"/>
    <n v="5.5729E-4"/>
    <n v="1.8787099999999999E-4"/>
    <n v="1.91881E-4"/>
    <n v="0"/>
    <n v="2.5247200000000001E-5"/>
    <n v="1.52457E-5"/>
    <n v="0"/>
    <n v="0"/>
    <n v="0"/>
    <n v="0"/>
    <n v="5.7253499999999999E-4"/>
    <n v="1.8787099999999999E-4"/>
    <n v="1.91881E-4"/>
    <n v="0"/>
    <n v="2.5247200000000001E-5"/>
    <n v="9.7753500000000008E-4"/>
    <n v="27977.57532"/>
  </r>
  <r>
    <n v="19462"/>
    <x v="28"/>
    <x v="28"/>
    <b v="0"/>
    <n v="0.23031316600000001"/>
    <x v="5"/>
    <x v="0"/>
    <x v="6"/>
    <x v="2"/>
    <x v="0"/>
    <x v="0"/>
    <n v="18.855061729999999"/>
    <x v="4"/>
    <n v="1.3401900000000001E-4"/>
    <n v="1.5690699999999999E-4"/>
    <n v="0"/>
    <n v="0"/>
    <n v="0"/>
    <n v="7.6473700000000003E-4"/>
    <n v="2.6984900000000001E-4"/>
    <n v="2.6056099999999997E-4"/>
    <n v="0"/>
    <n v="0"/>
    <n v="1.4905199999999999E-5"/>
    <n v="0"/>
    <n v="2.3521300000000001E-5"/>
    <n v="0"/>
    <n v="0"/>
    <n v="7.7964199999999999E-4"/>
    <n v="2.6984900000000001E-4"/>
    <n v="2.6056099999999997E-4"/>
    <n v="0"/>
    <n v="2.3521300000000001E-5"/>
    <n v="1.333571E-3"/>
    <n v="20728.18492"/>
  </r>
  <r>
    <n v="19464"/>
    <x v="28"/>
    <x v="28"/>
    <b v="0"/>
    <n v="0.67838500800000001"/>
    <x v="5"/>
    <x v="0"/>
    <x v="1"/>
    <x v="2"/>
    <x v="0"/>
    <x v="0"/>
    <n v="20.278140100000002"/>
    <x v="4"/>
    <n v="2.1911899999999999E-4"/>
    <n v="2.52651E-4"/>
    <n v="0"/>
    <n v="0"/>
    <n v="0"/>
    <n v="1.311336E-3"/>
    <n v="5.0693600000000004E-4"/>
    <n v="2.5201200000000003E-4"/>
    <n v="0"/>
    <n v="0"/>
    <n v="3.7711099999999999E-5"/>
    <n v="0"/>
    <n v="5.1187999999999998E-5"/>
    <n v="0"/>
    <n v="0"/>
    <n v="1.3490469999999999E-3"/>
    <n v="5.0693600000000004E-4"/>
    <n v="2.5201200000000003E-4"/>
    <n v="0"/>
    <n v="5.1187999999999998E-5"/>
    <n v="2.1591819999999999E-3"/>
    <n v="31205.71038"/>
  </r>
  <r>
    <n v="19465"/>
    <x v="28"/>
    <x v="28"/>
    <b v="0"/>
    <n v="0.533936564"/>
    <x v="5"/>
    <x v="0"/>
    <x v="3"/>
    <x v="2"/>
    <x v="1"/>
    <x v="0"/>
    <n v="11.93529693"/>
    <x v="4"/>
    <n v="1.03056E-4"/>
    <n v="1.3236699999999999E-4"/>
    <n v="0"/>
    <n v="0"/>
    <n v="0"/>
    <n v="4.8613500000000001E-4"/>
    <n v="2.9889800000000002E-4"/>
    <n v="1.33755E-4"/>
    <n v="0"/>
    <n v="0"/>
    <n v="3.0570400000000001E-4"/>
    <n v="0"/>
    <n v="3.6690399999999997E-5"/>
    <n v="0"/>
    <n v="0"/>
    <n v="7.9183900000000002E-4"/>
    <n v="2.9889800000000002E-4"/>
    <n v="1.33755E-4"/>
    <n v="0"/>
    <n v="3.6690399999999997E-5"/>
    <n v="1.261182E-3"/>
    <n v="30968.32072"/>
  </r>
  <r>
    <n v="22258"/>
    <x v="28"/>
    <x v="28"/>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28"/>
    <x v="28"/>
    <b v="0"/>
    <n v="0.318936518"/>
    <x v="5"/>
    <x v="0"/>
    <x v="0"/>
    <x v="2"/>
    <x v="0"/>
    <x v="0"/>
    <n v="18.227936509999999"/>
    <x v="4"/>
    <n v="6.81639E-5"/>
    <n v="7.8401599999999998E-5"/>
    <n v="0"/>
    <n v="0"/>
    <n v="0"/>
    <n v="3.3804899999999999E-4"/>
    <n v="1.88102E-4"/>
    <n v="7.0978500000000005E-5"/>
    <n v="0"/>
    <n v="1.4352899999999999E-5"/>
    <n v="8.2801199999999996E-5"/>
    <n v="0"/>
    <n v="0"/>
    <n v="0"/>
    <n v="0"/>
    <n v="4.2085000000000001E-4"/>
    <n v="1.88102E-4"/>
    <n v="7.0978500000000005E-5"/>
    <n v="0"/>
    <n v="1.4352899999999999E-5"/>
    <n v="6.9428399999999998E-4"/>
    <n v="11162.778130000001"/>
  </r>
  <r>
    <n v="39679"/>
    <x v="28"/>
    <x v="28"/>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28"/>
    <x v="28"/>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28"/>
    <x v="28"/>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28"/>
    <x v="28"/>
    <b v="0"/>
    <n v="0.42843368100000001"/>
    <x v="5"/>
    <x v="0"/>
    <x v="11"/>
    <x v="0"/>
    <x v="0"/>
    <x v="0"/>
    <n v="13.09350794"/>
    <x v="0"/>
    <n v="3.0167200000000001E-4"/>
    <n v="3.4208099999999999E-4"/>
    <n v="0"/>
    <n v="0"/>
    <n v="0"/>
    <n v="7.9699899999999995E-4"/>
    <n v="6.46986E-4"/>
    <n v="7.84821E-4"/>
    <n v="0"/>
    <n v="3.0317699999999999E-5"/>
    <n v="1.0905680000000001E-3"/>
    <n v="0"/>
    <n v="0"/>
    <n v="0"/>
    <n v="0"/>
    <n v="1.8875669999999999E-3"/>
    <n v="6.46986E-4"/>
    <n v="7.84821E-4"/>
    <n v="0"/>
    <n v="3.0317699999999999E-5"/>
    <n v="3.3496910000000001E-3"/>
    <n v="74975.894100000005"/>
  </r>
  <r>
    <n v="496"/>
    <x v="29"/>
    <x v="29"/>
    <b v="1"/>
    <n v="81.383450730000007"/>
    <x v="5"/>
    <x v="0"/>
    <x v="13"/>
    <x v="2"/>
    <x v="0"/>
    <x v="0"/>
    <n v="39.805555560000002"/>
    <x v="4"/>
    <n v="1.0412310000000001E-3"/>
    <n v="1.1332790000000001E-3"/>
    <n v="0"/>
    <n v="0"/>
    <n v="0"/>
    <n v="4.4785529999999997E-3"/>
    <n v="1.562017E-3"/>
    <n v="1.500307E-3"/>
    <n v="0"/>
    <n v="0"/>
    <n v="2.9898160000000002E-3"/>
    <n v="0"/>
    <n v="5.2298600000000002E-4"/>
    <n v="0"/>
    <n v="0"/>
    <n v="7.4683680000000004E-3"/>
    <n v="1.562017E-3"/>
    <n v="1.500307E-3"/>
    <n v="0"/>
    <n v="5.2298600000000002E-4"/>
    <n v="1.1053679E-2"/>
    <n v="81383.450729999997"/>
  </r>
  <r>
    <n v="497"/>
    <x v="29"/>
    <x v="29"/>
    <b v="1"/>
    <n v="38.800378299999998"/>
    <x v="5"/>
    <x v="0"/>
    <x v="12"/>
    <x v="2"/>
    <x v="0"/>
    <x v="0"/>
    <n v="21.604166670000001"/>
    <x v="4"/>
    <n v="5.7890299999999997E-4"/>
    <n v="6.4655400000000003E-4"/>
    <n v="0"/>
    <n v="0"/>
    <n v="0"/>
    <n v="2.5474500000000001E-3"/>
    <n v="1.1190830000000001E-3"/>
    <n v="1.208448E-3"/>
    <n v="0"/>
    <n v="1.7394900000000001E-4"/>
    <n v="6.7152399999999995E-4"/>
    <n v="0"/>
    <n v="0"/>
    <n v="0"/>
    <n v="0"/>
    <n v="3.2189739999999999E-3"/>
    <n v="1.1190830000000001E-3"/>
    <n v="1.208448E-3"/>
    <n v="0"/>
    <n v="1.7394900000000001E-4"/>
    <n v="5.7204539999999998E-3"/>
    <n v="77600.756599999993"/>
  </r>
  <r>
    <n v="499"/>
    <x v="29"/>
    <x v="29"/>
    <b v="1"/>
    <n v="11.490758400000001"/>
    <x v="5"/>
    <x v="0"/>
    <x v="8"/>
    <x v="2"/>
    <x v="0"/>
    <x v="0"/>
    <n v="14.13383838"/>
    <x v="4"/>
    <n v="2.83066E-4"/>
    <n v="3.3425399999999997E-4"/>
    <n v="0"/>
    <n v="0"/>
    <n v="0"/>
    <n v="1.382412E-3"/>
    <n v="5.3181400000000003E-4"/>
    <n v="4.8596300000000001E-4"/>
    <n v="0"/>
    <n v="9.4752899999999999E-5"/>
    <n v="5.5305199999999995E-4"/>
    <n v="0"/>
    <n v="0"/>
    <n v="0"/>
    <n v="0"/>
    <n v="1.935464E-3"/>
    <n v="5.3181400000000003E-4"/>
    <n v="4.8596300000000001E-4"/>
    <n v="0"/>
    <n v="9.4752899999999999E-5"/>
    <n v="3.0478850000000002E-3"/>
    <n v="63199.171219999997"/>
  </r>
  <r>
    <n v="1234"/>
    <x v="29"/>
    <x v="29"/>
    <b v="1"/>
    <n v="4.8608500059999997"/>
    <x v="5"/>
    <x v="0"/>
    <x v="10"/>
    <x v="2"/>
    <x v="3"/>
    <x v="0"/>
    <n v="16.894166670000001"/>
    <x v="4"/>
    <n v="2.87266E-4"/>
    <n v="3.3391600000000002E-4"/>
    <n v="0"/>
    <n v="0"/>
    <n v="0"/>
    <n v="1.348342E-3"/>
    <n v="6.6633899999999995E-4"/>
    <n v="7.23791E-4"/>
    <n v="0"/>
    <n v="6.3579300000000003E-5"/>
    <n v="0"/>
    <n v="0"/>
    <n v="0"/>
    <n v="0"/>
    <n v="0"/>
    <n v="1.348342E-3"/>
    <n v="6.6633899999999995E-4"/>
    <n v="7.23791E-4"/>
    <n v="0"/>
    <n v="6.3579300000000003E-5"/>
    <n v="2.8020509999999998E-3"/>
    <n v="48608.500059999998"/>
  </r>
  <r>
    <n v="6139"/>
    <x v="29"/>
    <x v="29"/>
    <b v="1"/>
    <n v="3.0392805269999998"/>
    <x v="5"/>
    <x v="0"/>
    <x v="7"/>
    <x v="2"/>
    <x v="2"/>
    <x v="0"/>
    <n v="15.882010579999999"/>
    <x v="4"/>
    <n v="3.4582299999999999E-4"/>
    <n v="3.8388499999999999E-4"/>
    <n v="0"/>
    <n v="0"/>
    <n v="0"/>
    <n v="1.7453760000000001E-3"/>
    <n v="5.4470799999999998E-4"/>
    <n v="6.2830600000000003E-4"/>
    <n v="0"/>
    <n v="0"/>
    <n v="4.5419699999999999E-4"/>
    <n v="0"/>
    <n v="8.619E-5"/>
    <n v="0"/>
    <n v="0"/>
    <n v="2.1995740000000001E-3"/>
    <n v="5.4470799999999998E-4"/>
    <n v="6.2830600000000003E-4"/>
    <n v="0"/>
    <n v="8.619E-5"/>
    <n v="3.4587770000000001E-3"/>
    <n v="63824.891060000002"/>
  </r>
  <r>
    <n v="19460"/>
    <x v="29"/>
    <x v="29"/>
    <b v="1"/>
    <n v="0.35770594100000003"/>
    <x v="5"/>
    <x v="0"/>
    <x v="4"/>
    <x v="2"/>
    <x v="1"/>
    <x v="0"/>
    <n v="15.02488889"/>
    <x v="4"/>
    <n v="2.2223800000000001E-4"/>
    <n v="2.6764699999999998E-4"/>
    <n v="0"/>
    <n v="0"/>
    <n v="0"/>
    <n v="1.4176639999999999E-3"/>
    <n v="4.67804E-4"/>
    <n v="3.0133900000000002E-4"/>
    <n v="0"/>
    <n v="0"/>
    <n v="6.1762900000000005E-5"/>
    <n v="0"/>
    <n v="4.3749699999999999E-5"/>
    <n v="0"/>
    <n v="0"/>
    <n v="1.479427E-3"/>
    <n v="4.67804E-4"/>
    <n v="3.0133900000000002E-4"/>
    <n v="0"/>
    <n v="4.3749699999999999E-5"/>
    <n v="2.292316E-3"/>
    <n v="44713.242619999997"/>
  </r>
  <r>
    <n v="19461"/>
    <x v="29"/>
    <x v="29"/>
    <b v="1"/>
    <n v="0.417575751"/>
    <x v="5"/>
    <x v="0"/>
    <x v="2"/>
    <x v="2"/>
    <x v="0"/>
    <x v="0"/>
    <n v="10.13710614"/>
    <x v="4"/>
    <n v="8.1238799999999999E-5"/>
    <n v="1.1453100000000001E-4"/>
    <n v="0"/>
    <n v="0"/>
    <n v="0"/>
    <n v="5.4762500000000004E-4"/>
    <n v="1.8787099999999999E-4"/>
    <n v="1.91881E-4"/>
    <n v="0"/>
    <n v="2.5247200000000001E-5"/>
    <n v="1.5099199999999999E-5"/>
    <n v="0"/>
    <n v="0"/>
    <n v="0"/>
    <n v="0"/>
    <n v="5.6272400000000001E-4"/>
    <n v="1.8787099999999999E-4"/>
    <n v="1.91881E-4"/>
    <n v="0"/>
    <n v="2.5247200000000001E-5"/>
    <n v="9.6772299999999998E-4"/>
    <n v="27977.57532"/>
  </r>
  <r>
    <n v="19462"/>
    <x v="29"/>
    <x v="29"/>
    <b v="1"/>
    <n v="0.23031316600000001"/>
    <x v="5"/>
    <x v="0"/>
    <x v="6"/>
    <x v="2"/>
    <x v="0"/>
    <x v="0"/>
    <n v="18.7662963"/>
    <x v="4"/>
    <n v="1.3416200000000001E-4"/>
    <n v="1.5616999999999999E-4"/>
    <n v="0"/>
    <n v="0"/>
    <n v="0"/>
    <n v="7.5867000000000003E-4"/>
    <n v="2.6984900000000001E-4"/>
    <n v="2.6056099999999997E-4"/>
    <n v="0"/>
    <n v="0"/>
    <n v="1.4691199999999999E-5"/>
    <n v="0"/>
    <n v="2.35191E-5"/>
    <n v="0"/>
    <n v="0"/>
    <n v="7.7336199999999999E-4"/>
    <n v="2.6984900000000001E-4"/>
    <n v="2.6056099999999997E-4"/>
    <n v="0"/>
    <n v="2.35191E-5"/>
    <n v="1.327293E-3"/>
    <n v="20728.18492"/>
  </r>
  <r>
    <n v="19464"/>
    <x v="29"/>
    <x v="29"/>
    <b v="1"/>
    <n v="0.67838500800000001"/>
    <x v="5"/>
    <x v="0"/>
    <x v="1"/>
    <x v="2"/>
    <x v="0"/>
    <x v="0"/>
    <n v="20.055736710000001"/>
    <x v="4"/>
    <n v="2.2072300000000001E-4"/>
    <n v="2.4987700000000002E-4"/>
    <n v="0"/>
    <n v="0"/>
    <n v="0"/>
    <n v="1.2885679999999999E-3"/>
    <n v="5.0693600000000004E-4"/>
    <n v="2.5201200000000003E-4"/>
    <n v="0"/>
    <n v="0"/>
    <n v="3.6798000000000002E-5"/>
    <n v="0"/>
    <n v="5.1187999999999998E-5"/>
    <n v="0"/>
    <n v="0"/>
    <n v="1.3253659999999999E-3"/>
    <n v="5.0693600000000004E-4"/>
    <n v="2.5201200000000003E-4"/>
    <n v="0"/>
    <n v="5.1187999999999998E-5"/>
    <n v="2.1355010000000002E-3"/>
    <n v="31205.71038"/>
  </r>
  <r>
    <n v="19465"/>
    <x v="29"/>
    <x v="29"/>
    <b v="1"/>
    <n v="0.533936564"/>
    <x v="5"/>
    <x v="0"/>
    <x v="3"/>
    <x v="2"/>
    <x v="1"/>
    <x v="0"/>
    <n v="11.79760536"/>
    <x v="4"/>
    <n v="1.02512E-4"/>
    <n v="1.30758E-4"/>
    <n v="0"/>
    <n v="0"/>
    <n v="0"/>
    <n v="4.73964E-4"/>
    <n v="2.9889800000000002E-4"/>
    <n v="1.33755E-4"/>
    <n v="0"/>
    <n v="0"/>
    <n v="3.03331E-4"/>
    <n v="0"/>
    <n v="3.6690399999999997E-5"/>
    <n v="0"/>
    <n v="0"/>
    <n v="7.77295E-4"/>
    <n v="2.9889800000000002E-4"/>
    <n v="1.33755E-4"/>
    <n v="0"/>
    <n v="3.6690399999999997E-5"/>
    <n v="1.246633E-3"/>
    <n v="30968.32072"/>
  </r>
  <r>
    <n v="22258"/>
    <x v="29"/>
    <x v="29"/>
    <b v="1"/>
    <n v="0.39859335800000001"/>
    <x v="5"/>
    <x v="0"/>
    <x v="5"/>
    <x v="1"/>
    <x v="4"/>
    <x v="0"/>
    <n v="9.0459629629999991"/>
    <x v="1"/>
    <n v="8.03928E-5"/>
    <n v="9.6350599999999999E-5"/>
    <n v="0"/>
    <n v="0"/>
    <n v="0"/>
    <n v="2.9893699999999999E-4"/>
    <n v="2.0172300000000001E-4"/>
    <n v="1.6212600000000001E-4"/>
    <n v="0"/>
    <n v="0"/>
    <n v="2.2011399999999999E-4"/>
    <n v="0"/>
    <n v="3.9830799999999998E-5"/>
    <n v="0"/>
    <n v="0"/>
    <n v="5.1905099999999997E-4"/>
    <n v="2.0172300000000001E-4"/>
    <n v="1.6212600000000001E-4"/>
    <n v="0"/>
    <n v="3.9830799999999998E-5"/>
    <n v="9.2272700000000003E-4"/>
    <n v="29894.50186"/>
  </r>
  <r>
    <n v="24953"/>
    <x v="29"/>
    <x v="29"/>
    <b v="1"/>
    <n v="0.318936518"/>
    <x v="5"/>
    <x v="0"/>
    <x v="0"/>
    <x v="2"/>
    <x v="0"/>
    <x v="0"/>
    <n v="18.004603169999999"/>
    <x v="4"/>
    <n v="6.8006699999999994E-5"/>
    <n v="7.7504999999999997E-5"/>
    <n v="0"/>
    <n v="0"/>
    <n v="0"/>
    <n v="3.3178199999999998E-4"/>
    <n v="1.88102E-4"/>
    <n v="7.0978500000000005E-5"/>
    <n v="0"/>
    <n v="1.4355899999999999E-5"/>
    <n v="8.0561200000000004E-5"/>
    <n v="0"/>
    <n v="0"/>
    <n v="0"/>
    <n v="0"/>
    <n v="4.1234300000000002E-4"/>
    <n v="1.88102E-4"/>
    <n v="7.0978500000000005E-5"/>
    <n v="0"/>
    <n v="1.4355899999999999E-5"/>
    <n v="6.8577700000000004E-4"/>
    <n v="11162.778130000001"/>
  </r>
  <r>
    <n v="39679"/>
    <x v="29"/>
    <x v="29"/>
    <b v="1"/>
    <n v="0.159007961"/>
    <x v="5"/>
    <x v="0"/>
    <x v="9"/>
    <x v="0"/>
    <x v="0"/>
    <x v="0"/>
    <n v="10.544398149999999"/>
    <x v="3"/>
    <n v="1.8125800000000001E-4"/>
    <n v="2.0452600000000001E-4"/>
    <n v="0"/>
    <n v="0"/>
    <n v="0"/>
    <n v="8.5544899999999999E-4"/>
    <n v="5.5534099999999999E-4"/>
    <n v="2.8857900000000002E-4"/>
    <n v="0"/>
    <n v="1.6914200000000001E-5"/>
    <n v="0"/>
    <n v="0"/>
    <n v="0"/>
    <n v="0"/>
    <n v="0"/>
    <n v="8.5544899999999999E-4"/>
    <n v="5.5534099999999999E-4"/>
    <n v="2.8857900000000002E-4"/>
    <n v="0"/>
    <n v="1.6914200000000001E-5"/>
    <n v="1.7162830000000001E-3"/>
    <n v="47702.388339999998"/>
  </r>
  <r>
    <n v="39683"/>
    <x v="29"/>
    <x v="29"/>
    <b v="1"/>
    <n v="8.8126999999999997E-2"/>
    <x v="5"/>
    <x v="0"/>
    <x v="15"/>
    <x v="0"/>
    <x v="3"/>
    <x v="0"/>
    <n v="15.29967778"/>
    <x v="3"/>
    <n v="2.38378E-4"/>
    <n v="2.7412500000000001E-4"/>
    <n v="0"/>
    <n v="0"/>
    <n v="0"/>
    <n v="1.238959E-3"/>
    <n v="5.8733699999999995E-4"/>
    <n v="4.6006600000000002E-4"/>
    <n v="0"/>
    <n v="1.39567E-5"/>
    <n v="0"/>
    <n v="0"/>
    <n v="0"/>
    <n v="0"/>
    <n v="0"/>
    <n v="1.238959E-3"/>
    <n v="5.8733699999999995E-4"/>
    <n v="4.6006600000000002E-4"/>
    <n v="0"/>
    <n v="1.39567E-5"/>
    <n v="2.3003199999999998E-3"/>
    <n v="44063.499819999997"/>
  </r>
  <r>
    <n v="43823"/>
    <x v="29"/>
    <x v="29"/>
    <b v="1"/>
    <n v="7.4164390999999996E-2"/>
    <x v="5"/>
    <x v="0"/>
    <x v="14"/>
    <x v="0"/>
    <x v="4"/>
    <x v="0"/>
    <n v="17.329118059999999"/>
    <x v="0"/>
    <n v="3.25493E-4"/>
    <n v="3.7574800000000002E-4"/>
    <n v="0"/>
    <n v="0"/>
    <n v="0"/>
    <n v="1.733706E-3"/>
    <n v="6.4491099999999997E-4"/>
    <n v="3.21248E-4"/>
    <n v="0"/>
    <n v="0"/>
    <n v="7.8654400000000002E-4"/>
    <n v="0"/>
    <n v="2.1827800000000001E-5"/>
    <n v="0"/>
    <n v="0"/>
    <n v="2.5202499999999999E-3"/>
    <n v="6.4491099999999997E-4"/>
    <n v="3.21248E-4"/>
    <n v="0"/>
    <n v="2.1827800000000001E-5"/>
    <n v="3.508237E-3"/>
    <n v="59331.512739999998"/>
  </r>
  <r>
    <n v="51181"/>
    <x v="29"/>
    <x v="29"/>
    <b v="1"/>
    <n v="0.42843368100000001"/>
    <x v="5"/>
    <x v="0"/>
    <x v="11"/>
    <x v="0"/>
    <x v="0"/>
    <x v="0"/>
    <n v="13.09714286"/>
    <x v="0"/>
    <n v="3.0233300000000001E-4"/>
    <n v="3.4219799999999999E-4"/>
    <n v="0"/>
    <n v="0"/>
    <n v="0"/>
    <n v="7.9805499999999999E-4"/>
    <n v="6.46986E-4"/>
    <n v="7.84821E-4"/>
    <n v="0"/>
    <n v="3.0317699999999999E-5"/>
    <n v="1.090438E-3"/>
    <n v="0"/>
    <n v="0"/>
    <n v="0"/>
    <n v="0"/>
    <n v="1.888493E-3"/>
    <n v="6.46986E-4"/>
    <n v="7.84821E-4"/>
    <n v="0"/>
    <n v="3.0317699999999999E-5"/>
    <n v="3.3506209999999998E-3"/>
    <n v="74975.894100000005"/>
  </r>
  <r>
    <n v="496"/>
    <x v="30"/>
    <x v="30"/>
    <b v="1"/>
    <n v="81.383450730000007"/>
    <x v="5"/>
    <x v="0"/>
    <x v="13"/>
    <x v="2"/>
    <x v="0"/>
    <x v="0"/>
    <n v="40.375"/>
    <x v="4"/>
    <n v="1.0473049999999999E-3"/>
    <n v="1.1505529999999999E-3"/>
    <n v="0"/>
    <n v="0"/>
    <n v="0"/>
    <n v="4.6065990000000003E-3"/>
    <n v="1.562017E-3"/>
    <n v="1.500307E-3"/>
    <n v="0"/>
    <n v="0"/>
    <n v="3.0198989999999999E-3"/>
    <n v="0"/>
    <n v="5.2298600000000002E-4"/>
    <n v="0"/>
    <n v="0"/>
    <n v="7.6264979999999998E-3"/>
    <n v="1.562017E-3"/>
    <n v="1.500307E-3"/>
    <n v="0"/>
    <n v="5.2298600000000002E-4"/>
    <n v="1.1211809E-2"/>
    <n v="81383.450729999997"/>
  </r>
  <r>
    <n v="497"/>
    <x v="30"/>
    <x v="30"/>
    <b v="1"/>
    <n v="38.800378299999998"/>
    <x v="5"/>
    <x v="0"/>
    <x v="12"/>
    <x v="2"/>
    <x v="0"/>
    <x v="0"/>
    <n v="21.858333330000001"/>
    <x v="4"/>
    <n v="5.8211199999999997E-4"/>
    <n v="6.5446999999999999E-4"/>
    <n v="0"/>
    <n v="0"/>
    <n v="0"/>
    <n v="2.6129109999999999E-3"/>
    <n v="1.1190830000000001E-3"/>
    <n v="1.208448E-3"/>
    <n v="0"/>
    <n v="1.7394900000000001E-4"/>
    <n v="6.7299500000000002E-4"/>
    <n v="0"/>
    <n v="0"/>
    <n v="0"/>
    <n v="0"/>
    <n v="3.285905E-3"/>
    <n v="1.1190830000000001E-3"/>
    <n v="1.208448E-3"/>
    <n v="0"/>
    <n v="1.7394900000000001E-4"/>
    <n v="5.787754E-3"/>
    <n v="77600.756599999993"/>
  </r>
  <r>
    <n v="499"/>
    <x v="30"/>
    <x v="30"/>
    <b v="1"/>
    <n v="11.490758400000001"/>
    <x v="5"/>
    <x v="0"/>
    <x v="8"/>
    <x v="2"/>
    <x v="0"/>
    <x v="0"/>
    <n v="14.280303030000001"/>
    <x v="4"/>
    <n v="2.86161E-4"/>
    <n v="3.3798900000000002E-4"/>
    <n v="0"/>
    <n v="0"/>
    <n v="0"/>
    <n v="1.4134519999999999E-3"/>
    <n v="5.3181400000000003E-4"/>
    <n v="4.8596300000000001E-4"/>
    <n v="0"/>
    <n v="9.4752899999999999E-5"/>
    <n v="5.5370500000000004E-4"/>
    <n v="0"/>
    <n v="0"/>
    <n v="0"/>
    <n v="0"/>
    <n v="1.9671570000000002E-3"/>
    <n v="5.3181400000000003E-4"/>
    <n v="4.8596300000000001E-4"/>
    <n v="0"/>
    <n v="9.4752899999999999E-5"/>
    <n v="3.079469E-3"/>
    <n v="63199.171219999997"/>
  </r>
  <r>
    <n v="1234"/>
    <x v="30"/>
    <x v="30"/>
    <b v="1"/>
    <n v="4.8608500059999997"/>
    <x v="5"/>
    <x v="0"/>
    <x v="10"/>
    <x v="2"/>
    <x v="3"/>
    <x v="0"/>
    <n v="17.504722220000001"/>
    <x v="4"/>
    <n v="2.9279799999999998E-4"/>
    <n v="3.4598400000000003E-4"/>
    <n v="0"/>
    <n v="0"/>
    <n v="0"/>
    <n v="1.449608E-3"/>
    <n v="6.6633899999999995E-4"/>
    <n v="7.23791E-4"/>
    <n v="0"/>
    <n v="6.3579300000000003E-5"/>
    <n v="0"/>
    <n v="0"/>
    <n v="0"/>
    <n v="0"/>
    <n v="0"/>
    <n v="1.449608E-3"/>
    <n v="6.6633899999999995E-4"/>
    <n v="7.23791E-4"/>
    <n v="0"/>
    <n v="6.3579300000000003E-5"/>
    <n v="2.9033169999999999E-3"/>
    <n v="48608.500059999998"/>
  </r>
  <r>
    <n v="6139"/>
    <x v="30"/>
    <x v="30"/>
    <b v="1"/>
    <n v="3.0392805269999998"/>
    <x v="5"/>
    <x v="0"/>
    <x v="7"/>
    <x v="2"/>
    <x v="2"/>
    <x v="0"/>
    <n v="16.064021159999999"/>
    <x v="4"/>
    <n v="3.45197E-4"/>
    <n v="3.8847000000000003E-4"/>
    <n v="0"/>
    <n v="0"/>
    <n v="0"/>
    <n v="1.782393E-3"/>
    <n v="5.4470799999999998E-4"/>
    <n v="6.2830600000000003E-4"/>
    <n v="0"/>
    <n v="0"/>
    <n v="4.5684700000000003E-4"/>
    <n v="0"/>
    <n v="8.619E-5"/>
    <n v="0"/>
    <n v="0"/>
    <n v="2.2392409999999999E-3"/>
    <n v="5.4470799999999998E-4"/>
    <n v="6.2830600000000003E-4"/>
    <n v="0"/>
    <n v="8.619E-5"/>
    <n v="3.4984159999999999E-3"/>
    <n v="63824.891060000002"/>
  </r>
  <r>
    <n v="19460"/>
    <x v="30"/>
    <x v="30"/>
    <b v="1"/>
    <n v="0.35770594100000003"/>
    <x v="5"/>
    <x v="0"/>
    <x v="4"/>
    <x v="2"/>
    <x v="1"/>
    <x v="0"/>
    <n v="15.13911111"/>
    <x v="4"/>
    <n v="2.2234699999999999E-4"/>
    <n v="2.69697E-4"/>
    <n v="0"/>
    <n v="0"/>
    <n v="0"/>
    <n v="1.4345790000000001E-3"/>
    <n v="4.67804E-4"/>
    <n v="3.0133900000000002E-4"/>
    <n v="0"/>
    <n v="0"/>
    <n v="6.2274799999999995E-5"/>
    <n v="0"/>
    <n v="4.3749699999999999E-5"/>
    <n v="0"/>
    <n v="0"/>
    <n v="1.4968539999999999E-3"/>
    <n v="4.67804E-4"/>
    <n v="3.0133900000000002E-4"/>
    <n v="0"/>
    <n v="4.3749699999999999E-5"/>
    <n v="2.309743E-3"/>
    <n v="44713.242619999997"/>
  </r>
  <r>
    <n v="19461"/>
    <x v="30"/>
    <x v="30"/>
    <b v="1"/>
    <n v="0.417575751"/>
    <x v="5"/>
    <x v="0"/>
    <x v="2"/>
    <x v="2"/>
    <x v="0"/>
    <x v="0"/>
    <n v="10.251533999999999"/>
    <x v="4"/>
    <n v="8.1553799999999998E-5"/>
    <n v="1.15825E-4"/>
    <n v="0"/>
    <n v="0"/>
    <n v="0"/>
    <n v="5.5839799999999999E-4"/>
    <n v="1.8787099999999999E-4"/>
    <n v="1.91881E-4"/>
    <n v="0"/>
    <n v="2.5247200000000001E-5"/>
    <n v="1.52457E-5"/>
    <n v="0"/>
    <n v="0"/>
    <n v="0"/>
    <n v="0"/>
    <n v="5.73644E-4"/>
    <n v="1.8787099999999999E-4"/>
    <n v="1.91881E-4"/>
    <n v="0"/>
    <n v="2.5247200000000001E-5"/>
    <n v="9.7864700000000002E-4"/>
    <n v="27977.57532"/>
  </r>
  <r>
    <n v="19462"/>
    <x v="30"/>
    <x v="30"/>
    <b v="1"/>
    <n v="0.23031316600000001"/>
    <x v="5"/>
    <x v="0"/>
    <x v="6"/>
    <x v="2"/>
    <x v="0"/>
    <x v="0"/>
    <n v="18.90280864"/>
    <x v="4"/>
    <n v="1.3495799999999999E-4"/>
    <n v="1.5730900000000001E-4"/>
    <n v="0"/>
    <n v="0"/>
    <n v="0"/>
    <n v="7.6810500000000005E-4"/>
    <n v="2.6984900000000001E-4"/>
    <n v="2.6056099999999997E-4"/>
    <n v="0"/>
    <n v="0"/>
    <n v="1.49117E-5"/>
    <n v="0"/>
    <n v="2.35191E-5"/>
    <n v="0"/>
    <n v="0"/>
    <n v="7.83017E-4"/>
    <n v="2.6984900000000001E-4"/>
    <n v="2.6056099999999997E-4"/>
    <n v="0"/>
    <n v="2.35191E-5"/>
    <n v="1.3369479999999999E-3"/>
    <n v="20728.18492"/>
  </r>
  <r>
    <n v="19464"/>
    <x v="30"/>
    <x v="30"/>
    <b v="1"/>
    <n v="0.67838500800000001"/>
    <x v="5"/>
    <x v="0"/>
    <x v="1"/>
    <x v="2"/>
    <x v="0"/>
    <x v="0"/>
    <n v="20.348913039999999"/>
    <x v="4"/>
    <n v="2.1971800000000001E-4"/>
    <n v="2.5353700000000002E-4"/>
    <n v="0"/>
    <n v="0"/>
    <n v="0"/>
    <n v="1.318627E-3"/>
    <n v="5.0693600000000004E-4"/>
    <n v="2.5201200000000003E-4"/>
    <n v="0"/>
    <n v="0"/>
    <n v="3.7955399999999999E-5"/>
    <n v="0"/>
    <n v="5.1187999999999998E-5"/>
    <n v="0"/>
    <n v="0"/>
    <n v="1.3565820000000001E-3"/>
    <n v="5.0693600000000004E-4"/>
    <n v="2.5201200000000003E-4"/>
    <n v="0"/>
    <n v="5.1187999999999998E-5"/>
    <n v="2.1667180000000002E-3"/>
    <n v="31205.71038"/>
  </r>
  <r>
    <n v="19465"/>
    <x v="30"/>
    <x v="30"/>
    <b v="1"/>
    <n v="0.533936564"/>
    <x v="5"/>
    <x v="0"/>
    <x v="3"/>
    <x v="2"/>
    <x v="1"/>
    <x v="0"/>
    <n v="11.94157088"/>
    <x v="4"/>
    <n v="1.0309E-4"/>
    <n v="1.3244299999999999E-4"/>
    <n v="0"/>
    <n v="0"/>
    <n v="0"/>
    <n v="4.8675200000000002E-4"/>
    <n v="2.9889800000000002E-4"/>
    <n v="1.33755E-4"/>
    <n v="0"/>
    <n v="0"/>
    <n v="3.05755E-4"/>
    <n v="0"/>
    <n v="3.6690399999999997E-5"/>
    <n v="0"/>
    <n v="0"/>
    <n v="7.9250700000000002E-4"/>
    <n v="2.9889800000000002E-4"/>
    <n v="1.33755E-4"/>
    <n v="0"/>
    <n v="3.6690399999999997E-5"/>
    <n v="1.2618449999999999E-3"/>
    <n v="30968.32072"/>
  </r>
  <r>
    <n v="22258"/>
    <x v="30"/>
    <x v="30"/>
    <b v="1"/>
    <n v="0.39859335800000001"/>
    <x v="5"/>
    <x v="0"/>
    <x v="5"/>
    <x v="1"/>
    <x v="4"/>
    <x v="0"/>
    <n v="9.0830000000000002"/>
    <x v="1"/>
    <n v="8.0454300000000007E-5"/>
    <n v="9.6786800000000006E-5"/>
    <n v="0"/>
    <n v="0"/>
    <n v="0"/>
    <n v="3.02446E-4"/>
    <n v="2.0172300000000001E-4"/>
    <n v="1.6212600000000001E-4"/>
    <n v="0"/>
    <n v="0"/>
    <n v="2.2038200000000001E-4"/>
    <n v="0"/>
    <n v="3.9830799999999998E-5"/>
    <n v="0"/>
    <n v="0"/>
    <n v="5.2282900000000005E-4"/>
    <n v="2.0172300000000001E-4"/>
    <n v="1.6212600000000001E-4"/>
    <n v="0"/>
    <n v="3.9830799999999998E-5"/>
    <n v="9.2650499999999999E-4"/>
    <n v="29894.50186"/>
  </r>
  <r>
    <n v="24953"/>
    <x v="30"/>
    <x v="30"/>
    <b v="1"/>
    <n v="0.318936518"/>
    <x v="5"/>
    <x v="0"/>
    <x v="0"/>
    <x v="2"/>
    <x v="0"/>
    <x v="0"/>
    <n v="18.258412700000001"/>
    <x v="4"/>
    <n v="6.8263300000000001E-5"/>
    <n v="7.85231E-5"/>
    <n v="0"/>
    <n v="0"/>
    <n v="0"/>
    <n v="3.3888899999999999E-4"/>
    <n v="1.88102E-4"/>
    <n v="7.0978500000000005E-5"/>
    <n v="0"/>
    <n v="1.4352899999999999E-5"/>
    <n v="8.3118600000000001E-5"/>
    <n v="0"/>
    <n v="0"/>
    <n v="0"/>
    <n v="0"/>
    <n v="4.2200799999999998E-4"/>
    <n v="1.88102E-4"/>
    <n v="7.0978500000000005E-5"/>
    <n v="0"/>
    <n v="1.4352899999999999E-5"/>
    <n v="6.9544400000000003E-4"/>
    <n v="11162.778130000001"/>
  </r>
  <r>
    <n v="39679"/>
    <x v="30"/>
    <x v="30"/>
    <b v="1"/>
    <n v="0.159007961"/>
    <x v="5"/>
    <x v="0"/>
    <x v="9"/>
    <x v="0"/>
    <x v="0"/>
    <x v="0"/>
    <n v="10.58314815"/>
    <x v="3"/>
    <n v="1.8228100000000001E-4"/>
    <n v="2.0527800000000001E-4"/>
    <n v="0"/>
    <n v="0"/>
    <n v="0"/>
    <n v="8.6175499999999996E-4"/>
    <n v="5.5534099999999999E-4"/>
    <n v="2.8857900000000002E-4"/>
    <n v="0"/>
    <n v="1.6914200000000001E-5"/>
    <n v="0"/>
    <n v="0"/>
    <n v="0"/>
    <n v="0"/>
    <n v="0"/>
    <n v="8.6175499999999996E-4"/>
    <n v="5.5534099999999999E-4"/>
    <n v="2.8857900000000002E-4"/>
    <n v="0"/>
    <n v="1.6914200000000001E-5"/>
    <n v="1.7225910000000001E-3"/>
    <n v="47702.388339999998"/>
  </r>
  <r>
    <n v="39683"/>
    <x v="30"/>
    <x v="30"/>
    <b v="1"/>
    <n v="8.8126999999999997E-2"/>
    <x v="5"/>
    <x v="0"/>
    <x v="15"/>
    <x v="0"/>
    <x v="3"/>
    <x v="0"/>
    <n v="15.41823333"/>
    <x v="3"/>
    <n v="2.4030199999999999E-4"/>
    <n v="2.76249E-4"/>
    <n v="0"/>
    <n v="0"/>
    <n v="0"/>
    <n v="1.2567839999999999E-3"/>
    <n v="5.8733699999999995E-4"/>
    <n v="4.6006600000000002E-4"/>
    <n v="0"/>
    <n v="1.39567E-5"/>
    <n v="0"/>
    <n v="0"/>
    <n v="0"/>
    <n v="0"/>
    <n v="0"/>
    <n v="1.2567839999999999E-3"/>
    <n v="5.8733699999999995E-4"/>
    <n v="4.6006600000000002E-4"/>
    <n v="0"/>
    <n v="1.39567E-5"/>
    <n v="2.3181450000000002E-3"/>
    <n v="44063.499819999997"/>
  </r>
  <r>
    <n v="43823"/>
    <x v="30"/>
    <x v="30"/>
    <b v="1"/>
    <n v="7.4164390999999996E-2"/>
    <x v="5"/>
    <x v="0"/>
    <x v="14"/>
    <x v="0"/>
    <x v="4"/>
    <x v="0"/>
    <n v="17.370170139999999"/>
    <x v="0"/>
    <n v="3.2586399999999998E-4"/>
    <n v="3.7667499999999998E-4"/>
    <n v="0"/>
    <n v="0"/>
    <n v="0"/>
    <n v="1.740803E-3"/>
    <n v="6.4491099999999997E-4"/>
    <n v="3.21248E-4"/>
    <n v="0"/>
    <n v="0"/>
    <n v="7.8775799999999995E-4"/>
    <n v="0"/>
    <n v="2.1827800000000001E-5"/>
    <n v="0"/>
    <n v="0"/>
    <n v="2.52856E-3"/>
    <n v="6.4491099999999997E-4"/>
    <n v="3.21248E-4"/>
    <n v="0"/>
    <n v="2.1827800000000001E-5"/>
    <n v="3.516548E-3"/>
    <n v="59331.512739999998"/>
  </r>
  <r>
    <n v="51181"/>
    <x v="30"/>
    <x v="30"/>
    <b v="1"/>
    <n v="0.42843368100000001"/>
    <x v="5"/>
    <x v="0"/>
    <x v="11"/>
    <x v="0"/>
    <x v="0"/>
    <x v="0"/>
    <n v="13.141809520000001"/>
    <x v="0"/>
    <n v="3.0393100000000001E-4"/>
    <n v="3.4350100000000002E-4"/>
    <n v="0"/>
    <n v="0"/>
    <n v="0"/>
    <n v="8.0834899999999998E-4"/>
    <n v="6.46986E-4"/>
    <n v="7.84821E-4"/>
    <n v="0"/>
    <n v="3.0317699999999999E-5"/>
    <n v="1.0915709999999999E-3"/>
    <n v="0"/>
    <n v="0"/>
    <n v="0"/>
    <n v="0"/>
    <n v="1.89992E-3"/>
    <n v="6.46986E-4"/>
    <n v="7.84821E-4"/>
    <n v="0"/>
    <n v="3.0317699999999999E-5"/>
    <n v="3.3620479999999999E-3"/>
    <n v="74975.894100000005"/>
  </r>
  <r>
    <n v="496"/>
    <x v="31"/>
    <x v="31"/>
    <b v="1"/>
    <n v="81.383450730000007"/>
    <x v="5"/>
    <x v="0"/>
    <x v="13"/>
    <x v="2"/>
    <x v="0"/>
    <x v="0"/>
    <n v="40.024999999999999"/>
    <x v="4"/>
    <n v="1.0403229999999999E-3"/>
    <n v="1.1385099999999999E-3"/>
    <n v="0"/>
    <n v="0"/>
    <n v="0"/>
    <n v="4.5718879999999996E-3"/>
    <n v="1.562017E-3"/>
    <n v="1.4285700000000001E-3"/>
    <n v="0"/>
    <n v="0"/>
    <n v="3.029927E-3"/>
    <n v="0"/>
    <n v="5.2298600000000002E-4"/>
    <n v="0"/>
    <n v="0"/>
    <n v="7.6018149999999996E-3"/>
    <n v="1.562017E-3"/>
    <n v="1.4285700000000001E-3"/>
    <n v="0"/>
    <n v="5.2298600000000002E-4"/>
    <n v="1.1114617E-2"/>
    <n v="81383.450729999997"/>
  </r>
  <r>
    <n v="497"/>
    <x v="31"/>
    <x v="31"/>
    <b v="1"/>
    <n v="38.800378299999998"/>
    <x v="5"/>
    <x v="0"/>
    <x v="12"/>
    <x v="2"/>
    <x v="0"/>
    <x v="0"/>
    <n v="21.579166669999999"/>
    <x v="4"/>
    <n v="5.7498100000000002E-4"/>
    <n v="6.4463400000000005E-4"/>
    <n v="0"/>
    <n v="0"/>
    <n v="0"/>
    <n v="2.5912130000000002E-3"/>
    <n v="1.1190830000000001E-3"/>
    <n v="1.137103E-3"/>
    <n v="0"/>
    <n v="1.7394900000000001E-4"/>
    <n v="6.9248599999999997E-4"/>
    <n v="0"/>
    <n v="0"/>
    <n v="0"/>
    <n v="0"/>
    <n v="3.2836990000000002E-3"/>
    <n v="1.1190830000000001E-3"/>
    <n v="1.137103E-3"/>
    <n v="0"/>
    <n v="1.7394900000000001E-4"/>
    <n v="5.7138349999999996E-3"/>
    <n v="77600.756599999993"/>
  </r>
  <r>
    <n v="499"/>
    <x v="31"/>
    <x v="31"/>
    <b v="1"/>
    <n v="11.490758400000001"/>
    <x v="5"/>
    <x v="0"/>
    <x v="8"/>
    <x v="2"/>
    <x v="0"/>
    <x v="0"/>
    <n v="14.0489899"/>
    <x v="4"/>
    <n v="2.8121899999999998E-4"/>
    <n v="3.3097600000000002E-4"/>
    <n v="0"/>
    <n v="0"/>
    <n v="0"/>
    <n v="1.3985309999999999E-3"/>
    <n v="5.3181400000000003E-4"/>
    <n v="4.3063599999999997E-4"/>
    <n v="0"/>
    <n v="9.4752899999999999E-5"/>
    <n v="5.7396300000000003E-4"/>
    <n v="0"/>
    <n v="0"/>
    <n v="0"/>
    <n v="0"/>
    <n v="1.972494E-3"/>
    <n v="5.3181400000000003E-4"/>
    <n v="4.3063599999999997E-4"/>
    <n v="0"/>
    <n v="9.4752899999999999E-5"/>
    <n v="3.0295880000000002E-3"/>
    <n v="63199.171219999997"/>
  </r>
  <r>
    <n v="1234"/>
    <x v="31"/>
    <x v="31"/>
    <b v="1"/>
    <n v="4.8608500059999997"/>
    <x v="5"/>
    <x v="0"/>
    <x v="10"/>
    <x v="2"/>
    <x v="3"/>
    <x v="0"/>
    <n v="17.145"/>
    <x v="4"/>
    <n v="2.89511E-4"/>
    <n v="3.3887300000000001E-4"/>
    <n v="0"/>
    <n v="0"/>
    <n v="0"/>
    <n v="1.4435730000000001E-3"/>
    <n v="6.6633899999999995E-4"/>
    <n v="6.7011700000000002E-4"/>
    <n v="0"/>
    <n v="6.3579300000000003E-5"/>
    <n v="0"/>
    <n v="0"/>
    <n v="0"/>
    <n v="0"/>
    <n v="0"/>
    <n v="1.4435730000000001E-3"/>
    <n v="6.6633899999999995E-4"/>
    <n v="6.7011700000000002E-4"/>
    <n v="0"/>
    <n v="6.3579300000000003E-5"/>
    <n v="2.8436540000000001E-3"/>
    <n v="48608.500059999998"/>
  </r>
  <r>
    <n v="6139"/>
    <x v="31"/>
    <x v="31"/>
    <b v="1"/>
    <n v="3.0392805269999998"/>
    <x v="5"/>
    <x v="0"/>
    <x v="7"/>
    <x v="2"/>
    <x v="2"/>
    <x v="0"/>
    <n v="15.86706349"/>
    <x v="4"/>
    <n v="3.41861E-4"/>
    <n v="3.8297400000000001E-4"/>
    <n v="0"/>
    <n v="0"/>
    <n v="0"/>
    <n v="1.76534E-3"/>
    <n v="5.4470799999999998E-4"/>
    <n v="5.9511999999999998E-4"/>
    <n v="0"/>
    <n v="0"/>
    <n v="4.6416399999999998E-4"/>
    <n v="0"/>
    <n v="8.619E-5"/>
    <n v="0"/>
    <n v="0"/>
    <n v="2.2295040000000002E-3"/>
    <n v="5.4470799999999998E-4"/>
    <n v="5.9511999999999998E-4"/>
    <n v="0"/>
    <n v="8.619E-5"/>
    <n v="3.4555219999999999E-3"/>
    <n v="63824.891060000002"/>
  </r>
  <r>
    <n v="19460"/>
    <x v="31"/>
    <x v="31"/>
    <b v="1"/>
    <n v="0.35770594100000003"/>
    <x v="5"/>
    <x v="0"/>
    <x v="4"/>
    <x v="2"/>
    <x v="1"/>
    <x v="0"/>
    <n v="14.93924444"/>
    <x v="4"/>
    <n v="2.1993699999999999E-4"/>
    <n v="2.6595900000000002E-4"/>
    <n v="0"/>
    <n v="0"/>
    <n v="0"/>
    <n v="1.427514E-3"/>
    <n v="4.67804E-4"/>
    <n v="2.7592399999999998E-4"/>
    <n v="0"/>
    <n v="0"/>
    <n v="6.4258199999999994E-5"/>
    <n v="0"/>
    <n v="4.3746299999999998E-5"/>
    <n v="0"/>
    <n v="0"/>
    <n v="1.4917719999999999E-3"/>
    <n v="4.67804E-4"/>
    <n v="2.7592399999999998E-4"/>
    <n v="0"/>
    <n v="4.3746299999999998E-5"/>
    <n v="2.2792490000000001E-3"/>
    <n v="44713.242619999997"/>
  </r>
  <r>
    <n v="19461"/>
    <x v="31"/>
    <x v="31"/>
    <b v="1"/>
    <n v="0.417575751"/>
    <x v="5"/>
    <x v="0"/>
    <x v="2"/>
    <x v="2"/>
    <x v="0"/>
    <x v="0"/>
    <n v="9.9248756220000001"/>
    <x v="4"/>
    <n v="7.8872100000000007E-5"/>
    <n v="1.1205E-4"/>
    <n v="0"/>
    <n v="0"/>
    <n v="0"/>
    <n v="5.5071199999999997E-4"/>
    <n v="1.8787099999999999E-4"/>
    <n v="1.67255E-4"/>
    <n v="0"/>
    <n v="2.5247200000000001E-5"/>
    <n v="1.6377600000000001E-5"/>
    <n v="0"/>
    <n v="0"/>
    <n v="0"/>
    <n v="0"/>
    <n v="5.67089E-4"/>
    <n v="1.8787099999999999E-4"/>
    <n v="1.67255E-4"/>
    <n v="0"/>
    <n v="2.5247200000000001E-5"/>
    <n v="9.4746299999999995E-4"/>
    <n v="27977.57532"/>
  </r>
  <r>
    <n v="19462"/>
    <x v="31"/>
    <x v="31"/>
    <b v="1"/>
    <n v="0.23031316600000001"/>
    <x v="5"/>
    <x v="0"/>
    <x v="6"/>
    <x v="2"/>
    <x v="0"/>
    <x v="0"/>
    <n v="18.54104938"/>
    <x v="4"/>
    <n v="1.3215899999999999E-4"/>
    <n v="1.5421200000000001E-4"/>
    <n v="0"/>
    <n v="0"/>
    <n v="0"/>
    <n v="7.5995800000000003E-4"/>
    <n v="2.6984900000000001E-4"/>
    <n v="2.4220200000000001E-4"/>
    <n v="0"/>
    <n v="0"/>
    <n v="1.5832899999999999E-5"/>
    <n v="0"/>
    <n v="2.3521300000000001E-5"/>
    <n v="0"/>
    <n v="0"/>
    <n v="7.7579099999999996E-4"/>
    <n v="2.6984900000000001E-4"/>
    <n v="2.4220200000000001E-4"/>
    <n v="0"/>
    <n v="2.3521300000000001E-5"/>
    <n v="1.3113619999999999E-3"/>
    <n v="20728.18492"/>
  </r>
  <r>
    <n v="19464"/>
    <x v="31"/>
    <x v="31"/>
    <b v="1"/>
    <n v="0.67838500800000001"/>
    <x v="5"/>
    <x v="0"/>
    <x v="1"/>
    <x v="2"/>
    <x v="0"/>
    <x v="0"/>
    <n v="19.959118360000002"/>
    <x v="4"/>
    <n v="2.16725E-4"/>
    <n v="2.4854800000000002E-4"/>
    <n v="0"/>
    <n v="0"/>
    <n v="0"/>
    <n v="1.3036580000000001E-3"/>
    <n v="5.0693600000000004E-4"/>
    <n v="2.24665E-4"/>
    <n v="0"/>
    <n v="0"/>
    <n v="3.87656E-5"/>
    <n v="0"/>
    <n v="5.1187999999999998E-5"/>
    <n v="0"/>
    <n v="0"/>
    <n v="1.342424E-3"/>
    <n v="5.0693600000000004E-4"/>
    <n v="2.24665E-4"/>
    <n v="0"/>
    <n v="5.1187999999999998E-5"/>
    <n v="2.1252129999999999E-3"/>
    <n v="31205.71038"/>
  </r>
  <r>
    <n v="19465"/>
    <x v="31"/>
    <x v="31"/>
    <b v="1"/>
    <n v="0.533936564"/>
    <x v="5"/>
    <x v="0"/>
    <x v="3"/>
    <x v="2"/>
    <x v="1"/>
    <x v="0"/>
    <n v="11.77835249"/>
    <x v="4"/>
    <n v="1.02061E-4"/>
    <n v="1.3022399999999999E-4"/>
    <n v="0"/>
    <n v="0"/>
    <n v="0"/>
    <n v="4.8314400000000002E-4"/>
    <n v="2.9889800000000002E-4"/>
    <n v="1.16989E-4"/>
    <n v="0"/>
    <n v="0"/>
    <n v="3.0888200000000002E-4"/>
    <n v="0"/>
    <n v="3.6690399999999997E-5"/>
    <n v="0"/>
    <n v="0"/>
    <n v="7.9202600000000004E-4"/>
    <n v="2.9889800000000002E-4"/>
    <n v="1.16989E-4"/>
    <n v="0"/>
    <n v="3.6690399999999997E-5"/>
    <n v="1.244598E-3"/>
    <n v="30968.32072"/>
  </r>
  <r>
    <n v="22258"/>
    <x v="31"/>
    <x v="31"/>
    <b v="1"/>
    <n v="0.39859335800000001"/>
    <x v="5"/>
    <x v="0"/>
    <x v="5"/>
    <x v="1"/>
    <x v="4"/>
    <x v="0"/>
    <n v="8.9274074070000005"/>
    <x v="1"/>
    <n v="7.8895500000000004E-5"/>
    <n v="9.4597699999999997E-5"/>
    <n v="0"/>
    <n v="0"/>
    <n v="0"/>
    <n v="2.9660599999999999E-4"/>
    <n v="2.0172300000000001E-4"/>
    <n v="1.4641E-4"/>
    <n v="0"/>
    <n v="0"/>
    <n v="2.2607200000000001E-4"/>
    <n v="0"/>
    <n v="3.9830799999999998E-5"/>
    <n v="0"/>
    <n v="0"/>
    <n v="5.2267700000000004E-4"/>
    <n v="2.0172300000000001E-4"/>
    <n v="1.4641E-4"/>
    <n v="0"/>
    <n v="3.9830799999999998E-5"/>
    <n v="9.1063400000000001E-4"/>
    <n v="29894.50186"/>
  </r>
  <r>
    <n v="24953"/>
    <x v="31"/>
    <x v="31"/>
    <b v="1"/>
    <n v="0.318936518"/>
    <x v="5"/>
    <x v="0"/>
    <x v="0"/>
    <x v="2"/>
    <x v="0"/>
    <x v="0"/>
    <n v="18.007539680000001"/>
    <x v="4"/>
    <n v="6.7639300000000001E-5"/>
    <n v="7.7319500000000004E-5"/>
    <n v="0"/>
    <n v="0"/>
    <n v="0"/>
    <n v="3.3629500000000002E-4"/>
    <n v="1.88102E-4"/>
    <n v="6.2777300000000006E-5"/>
    <n v="0"/>
    <n v="1.4352899999999999E-5"/>
    <n v="8.4361000000000001E-5"/>
    <n v="0"/>
    <n v="0"/>
    <n v="0"/>
    <n v="0"/>
    <n v="4.2065700000000001E-4"/>
    <n v="1.88102E-4"/>
    <n v="6.2777300000000006E-5"/>
    <n v="0"/>
    <n v="1.4352899999999999E-5"/>
    <n v="6.8588899999999996E-4"/>
    <n v="11162.778130000001"/>
  </r>
  <r>
    <n v="39679"/>
    <x v="31"/>
    <x v="31"/>
    <b v="1"/>
    <n v="0.159007961"/>
    <x v="5"/>
    <x v="0"/>
    <x v="9"/>
    <x v="0"/>
    <x v="0"/>
    <x v="0"/>
    <n v="10.39606481"/>
    <x v="3"/>
    <n v="1.7996200000000001E-4"/>
    <n v="2.0164900000000001E-4"/>
    <n v="0"/>
    <n v="0"/>
    <n v="0"/>
    <n v="8.6526300000000001E-4"/>
    <n v="5.5534099999999999E-4"/>
    <n v="2.5462100000000001E-4"/>
    <n v="0"/>
    <n v="1.6914200000000001E-5"/>
    <n v="0"/>
    <n v="0"/>
    <n v="0"/>
    <n v="0"/>
    <n v="0"/>
    <n v="8.6526300000000001E-4"/>
    <n v="5.5534099999999999E-4"/>
    <n v="2.5462100000000001E-4"/>
    <n v="0"/>
    <n v="1.6914200000000001E-5"/>
    <n v="1.6921390000000001E-3"/>
    <n v="47702.388339999998"/>
  </r>
  <r>
    <n v="39683"/>
    <x v="31"/>
    <x v="31"/>
    <b v="1"/>
    <n v="8.8126999999999997E-2"/>
    <x v="5"/>
    <x v="0"/>
    <x v="15"/>
    <x v="0"/>
    <x v="3"/>
    <x v="0"/>
    <n v="14.99767778"/>
    <x v="3"/>
    <n v="2.34303E-4"/>
    <n v="2.6871399999999998E-4"/>
    <n v="0"/>
    <n v="0"/>
    <n v="0"/>
    <n v="1.2468119999999999E-3"/>
    <n v="5.8733699999999995E-4"/>
    <n v="4.06809E-4"/>
    <n v="0"/>
    <n v="1.39567E-5"/>
    <n v="0"/>
    <n v="0"/>
    <n v="0"/>
    <n v="0"/>
    <n v="0"/>
    <n v="1.2468119999999999E-3"/>
    <n v="5.8733699999999995E-4"/>
    <n v="4.06809E-4"/>
    <n v="0"/>
    <n v="1.39567E-5"/>
    <n v="2.2549139999999998E-3"/>
    <n v="44063.499819999997"/>
  </r>
  <r>
    <n v="43823"/>
    <x v="31"/>
    <x v="31"/>
    <b v="1"/>
    <n v="7.4164390999999996E-2"/>
    <x v="5"/>
    <x v="0"/>
    <x v="14"/>
    <x v="0"/>
    <x v="4"/>
    <x v="0"/>
    <n v="17.28383333"/>
    <x v="0"/>
    <n v="3.2484799999999998E-4"/>
    <n v="3.73612E-4"/>
    <n v="0"/>
    <n v="0"/>
    <n v="0"/>
    <n v="1.7367800000000001E-3"/>
    <n v="6.4491099999999997E-4"/>
    <n v="2.8907500000000002E-4"/>
    <n v="0"/>
    <n v="0"/>
    <n v="8.0647599999999998E-4"/>
    <n v="0"/>
    <n v="2.1827800000000001E-5"/>
    <n v="0"/>
    <n v="0"/>
    <n v="2.5432559999999998E-3"/>
    <n v="6.4491099999999997E-4"/>
    <n v="2.8907500000000002E-4"/>
    <n v="0"/>
    <n v="2.1827800000000001E-5"/>
    <n v="3.4990690000000001E-3"/>
    <n v="59331.512739999998"/>
  </r>
  <r>
    <n v="51181"/>
    <x v="31"/>
    <x v="31"/>
    <b v="1"/>
    <n v="0.42843368100000001"/>
    <x v="5"/>
    <x v="0"/>
    <x v="11"/>
    <x v="0"/>
    <x v="0"/>
    <x v="0"/>
    <n v="12.94380952"/>
    <x v="0"/>
    <n v="2.9879800000000002E-4"/>
    <n v="3.3565999999999999E-4"/>
    <n v="0"/>
    <n v="0"/>
    <n v="0"/>
    <n v="7.9015599999999997E-4"/>
    <n v="6.46986E-4"/>
    <n v="7.1790700000000005E-4"/>
    <n v="0"/>
    <n v="3.0317699999999999E-5"/>
    <n v="1.1260269999999999E-3"/>
    <n v="0"/>
    <n v="0"/>
    <n v="0"/>
    <n v="0"/>
    <n v="1.9161829999999999E-3"/>
    <n v="6.46986E-4"/>
    <n v="7.1790700000000005E-4"/>
    <n v="0"/>
    <n v="3.0317699999999999E-5"/>
    <n v="3.3113940000000001E-3"/>
    <n v="74975.894100000005"/>
  </r>
  <r>
    <n v="496"/>
    <x v="32"/>
    <x v="32"/>
    <b v="1"/>
    <n v="81.383450730000007"/>
    <x v="5"/>
    <x v="0"/>
    <x v="13"/>
    <x v="2"/>
    <x v="0"/>
    <x v="0"/>
    <n v="40.058333330000004"/>
    <x v="4"/>
    <n v="1.0377839999999999E-3"/>
    <n v="1.1395789999999999E-3"/>
    <n v="0"/>
    <n v="0"/>
    <n v="0"/>
    <n v="4.5734310000000002E-3"/>
    <n v="1.562017E-3"/>
    <n v="1.434741E-3"/>
    <n v="0"/>
    <n v="0"/>
    <n v="3.0306980000000001E-3"/>
    <n v="0"/>
    <n v="5.2298600000000002E-4"/>
    <n v="0"/>
    <n v="0"/>
    <n v="7.6041290000000003E-3"/>
    <n v="1.562017E-3"/>
    <n v="1.434741E-3"/>
    <n v="0"/>
    <n v="5.2298600000000002E-4"/>
    <n v="1.1123872999999999E-2"/>
    <n v="81383.450729999997"/>
  </r>
  <r>
    <n v="497"/>
    <x v="32"/>
    <x v="32"/>
    <b v="1"/>
    <n v="38.800378299999998"/>
    <x v="5"/>
    <x v="0"/>
    <x v="12"/>
    <x v="2"/>
    <x v="0"/>
    <x v="0"/>
    <n v="21.58888889"/>
    <x v="4"/>
    <n v="5.7083000000000004E-4"/>
    <n v="6.4502899999999998E-4"/>
    <n v="0"/>
    <n v="0"/>
    <n v="0"/>
    <n v="2.5930520000000002E-3"/>
    <n v="1.1190830000000001E-3"/>
    <n v="1.1393099999999999E-3"/>
    <n v="0"/>
    <n v="1.7394900000000001E-4"/>
    <n v="6.9138200000000004E-4"/>
    <n v="0"/>
    <n v="0"/>
    <n v="0"/>
    <n v="0"/>
    <n v="3.2844340000000001E-3"/>
    <n v="1.1190830000000001E-3"/>
    <n v="1.1393099999999999E-3"/>
    <n v="0"/>
    <n v="1.7394900000000001E-4"/>
    <n v="5.7164090000000004E-3"/>
    <n v="77600.756599999993"/>
  </r>
  <r>
    <n v="499"/>
    <x v="32"/>
    <x v="32"/>
    <b v="1"/>
    <n v="11.490758400000001"/>
    <x v="5"/>
    <x v="0"/>
    <x v="8"/>
    <x v="2"/>
    <x v="0"/>
    <x v="0"/>
    <n v="14.137373739999999"/>
    <x v="4"/>
    <n v="2.81599E-4"/>
    <n v="3.33553E-4"/>
    <n v="0"/>
    <n v="0"/>
    <n v="0"/>
    <n v="1.402234E-3"/>
    <n v="5.3181400000000003E-4"/>
    <n v="4.5165500000000003E-4"/>
    <n v="0"/>
    <n v="9.4752899999999999E-5"/>
    <n v="5.6819100000000001E-4"/>
    <n v="0"/>
    <n v="0"/>
    <n v="0"/>
    <n v="0"/>
    <n v="1.970425E-3"/>
    <n v="5.3181400000000003E-4"/>
    <n v="4.5165500000000003E-4"/>
    <n v="0"/>
    <n v="9.4752899999999999E-5"/>
    <n v="3.0486469999999998E-3"/>
    <n v="63199.171219999997"/>
  </r>
  <r>
    <n v="1234"/>
    <x v="32"/>
    <x v="32"/>
    <b v="1"/>
    <n v="4.8608500059999997"/>
    <x v="5"/>
    <x v="0"/>
    <x v="10"/>
    <x v="2"/>
    <x v="3"/>
    <x v="0"/>
    <n v="17.12805556"/>
    <x v="4"/>
    <n v="2.8626500000000001E-4"/>
    <n v="3.3853600000000001E-4"/>
    <n v="0"/>
    <n v="0"/>
    <n v="0"/>
    <n v="1.4437569999999999E-3"/>
    <n v="6.6633899999999995E-4"/>
    <n v="6.6712200000000003E-4"/>
    <n v="0"/>
    <n v="6.3579300000000003E-5"/>
    <n v="0"/>
    <n v="0"/>
    <n v="0"/>
    <n v="0"/>
    <n v="0"/>
    <n v="1.4437569999999999E-3"/>
    <n v="6.6633899999999995E-4"/>
    <n v="6.6712200000000003E-4"/>
    <n v="0"/>
    <n v="6.3579300000000003E-5"/>
    <n v="2.8408439999999999E-3"/>
    <n v="48608.500059999998"/>
  </r>
  <r>
    <n v="6139"/>
    <x v="32"/>
    <x v="32"/>
    <b v="1"/>
    <n v="3.0392805269999998"/>
    <x v="5"/>
    <x v="0"/>
    <x v="7"/>
    <x v="2"/>
    <x v="2"/>
    <x v="0"/>
    <n v="15.881084660000001"/>
    <x v="4"/>
    <n v="3.3922800000000001E-4"/>
    <n v="3.83235E-4"/>
    <n v="0"/>
    <n v="0"/>
    <n v="0"/>
    <n v="1.7657720000000001E-3"/>
    <n v="5.4470799999999998E-4"/>
    <n v="5.9578300000000001E-4"/>
    <n v="0"/>
    <n v="0"/>
    <n v="4.6612299999999998E-4"/>
    <n v="0"/>
    <n v="8.619E-5"/>
    <n v="0"/>
    <n v="0"/>
    <n v="2.2318949999999998E-3"/>
    <n v="5.4470799999999998E-4"/>
    <n v="5.9578300000000001E-4"/>
    <n v="0"/>
    <n v="8.619E-5"/>
    <n v="3.4585760000000001E-3"/>
    <n v="63824.891060000002"/>
  </r>
  <r>
    <n v="19460"/>
    <x v="32"/>
    <x v="32"/>
    <b v="1"/>
    <n v="0.35770594100000003"/>
    <x v="5"/>
    <x v="0"/>
    <x v="4"/>
    <x v="2"/>
    <x v="1"/>
    <x v="0"/>
    <n v="14.95071111"/>
    <x v="4"/>
    <n v="2.1834799999999999E-4"/>
    <n v="2.6620300000000001E-4"/>
    <n v="0"/>
    <n v="0"/>
    <n v="0"/>
    <n v="1.4279E-3"/>
    <n v="4.67804E-4"/>
    <n v="2.7797500000000002E-4"/>
    <n v="0"/>
    <n v="0"/>
    <n v="6.3573399999999997E-5"/>
    <n v="0"/>
    <n v="4.3749699999999999E-5"/>
    <n v="0"/>
    <n v="0"/>
    <n v="1.4914730000000001E-3"/>
    <n v="4.67804E-4"/>
    <n v="2.7797500000000002E-4"/>
    <n v="0"/>
    <n v="4.3749699999999999E-5"/>
    <n v="2.2809990000000001E-3"/>
    <n v="44713.242619999997"/>
  </r>
  <r>
    <n v="19461"/>
    <x v="32"/>
    <x v="32"/>
    <b v="1"/>
    <n v="0.417575751"/>
    <x v="5"/>
    <x v="0"/>
    <x v="2"/>
    <x v="2"/>
    <x v="0"/>
    <x v="0"/>
    <n v="9.9948175789999993"/>
    <x v="4"/>
    <n v="7.8585900000000003E-5"/>
    <n v="1.12841E-4"/>
    <n v="0"/>
    <n v="0"/>
    <n v="0"/>
    <n v="5.5232700000000003E-4"/>
    <n v="1.8787099999999999E-4"/>
    <n v="1.72234E-4"/>
    <n v="0"/>
    <n v="2.5247200000000001E-5"/>
    <n v="1.6464699999999998E-5"/>
    <n v="0"/>
    <n v="0"/>
    <n v="0"/>
    <n v="0"/>
    <n v="5.6879100000000002E-4"/>
    <n v="1.8787099999999999E-4"/>
    <n v="1.72234E-4"/>
    <n v="0"/>
    <n v="2.5247200000000001E-5"/>
    <n v="9.5414000000000002E-4"/>
    <n v="27977.57532"/>
  </r>
  <r>
    <n v="19462"/>
    <x v="32"/>
    <x v="32"/>
    <b v="1"/>
    <n v="0.23031316600000001"/>
    <x v="5"/>
    <x v="0"/>
    <x v="6"/>
    <x v="2"/>
    <x v="0"/>
    <x v="0"/>
    <n v="18.541820990000002"/>
    <x v="4"/>
    <n v="1.3094300000000001E-4"/>
    <n v="1.5421799999999999E-4"/>
    <n v="0"/>
    <n v="0"/>
    <n v="0"/>
    <n v="7.5989899999999997E-4"/>
    <n v="2.6984900000000001E-4"/>
    <n v="2.42303E-4"/>
    <n v="0"/>
    <n v="0"/>
    <n v="1.5846E-5"/>
    <n v="0"/>
    <n v="2.3521300000000001E-5"/>
    <n v="0"/>
    <n v="0"/>
    <n v="7.7574499999999999E-4"/>
    <n v="2.6984900000000001E-4"/>
    <n v="2.42303E-4"/>
    <n v="0"/>
    <n v="2.3521300000000001E-5"/>
    <n v="1.3114170000000001E-3"/>
    <n v="20728.18492"/>
  </r>
  <r>
    <n v="19464"/>
    <x v="32"/>
    <x v="32"/>
    <b v="1"/>
    <n v="0.67838500800000001"/>
    <x v="5"/>
    <x v="0"/>
    <x v="1"/>
    <x v="2"/>
    <x v="0"/>
    <x v="0"/>
    <n v="19.959963770000002"/>
    <x v="4"/>
    <n v="2.1482000000000001E-4"/>
    <n v="2.4855299999999999E-4"/>
    <n v="0"/>
    <n v="0"/>
    <n v="0"/>
    <n v="1.3038640000000001E-3"/>
    <n v="5.0693600000000004E-4"/>
    <n v="2.24434E-4"/>
    <n v="0"/>
    <n v="0"/>
    <n v="3.8881300000000003E-5"/>
    <n v="0"/>
    <n v="5.1187999999999998E-5"/>
    <n v="0"/>
    <n v="0"/>
    <n v="1.342745E-3"/>
    <n v="5.0693600000000004E-4"/>
    <n v="2.24434E-4"/>
    <n v="0"/>
    <n v="5.1187999999999998E-5"/>
    <n v="2.1253029999999998E-3"/>
    <n v="31205.71038"/>
  </r>
  <r>
    <n v="19465"/>
    <x v="32"/>
    <x v="32"/>
    <b v="1"/>
    <n v="0.533936564"/>
    <x v="5"/>
    <x v="0"/>
    <x v="3"/>
    <x v="2"/>
    <x v="1"/>
    <x v="0"/>
    <n v="11.8183908"/>
    <x v="4"/>
    <n v="1.02113E-4"/>
    <n v="1.3080399999999999E-4"/>
    <n v="0"/>
    <n v="0"/>
    <n v="0"/>
    <n v="4.8373099999999999E-4"/>
    <n v="2.9889800000000002E-4"/>
    <n v="1.2207E-4"/>
    <n v="0"/>
    <n v="0"/>
    <n v="3.0744000000000002E-4"/>
    <n v="0"/>
    <n v="3.6690399999999997E-5"/>
    <n v="0"/>
    <n v="0"/>
    <n v="7.9117100000000002E-4"/>
    <n v="2.9889800000000002E-4"/>
    <n v="1.2207E-4"/>
    <n v="0"/>
    <n v="3.6690399999999997E-5"/>
    <n v="1.2488289999999999E-3"/>
    <n v="30968.32072"/>
  </r>
  <r>
    <n v="22258"/>
    <x v="32"/>
    <x v="32"/>
    <b v="1"/>
    <n v="0.39859335800000001"/>
    <x v="5"/>
    <x v="0"/>
    <x v="5"/>
    <x v="1"/>
    <x v="4"/>
    <x v="0"/>
    <n v="8.9404444440000006"/>
    <x v="1"/>
    <n v="7.8958899999999994E-5"/>
    <n v="9.4783800000000006E-5"/>
    <n v="0"/>
    <n v="0"/>
    <n v="0"/>
    <n v="2.9680199999999998E-4"/>
    <n v="2.0172300000000001E-4"/>
    <n v="1.4807199999999999E-4"/>
    <n v="0"/>
    <n v="0"/>
    <n v="2.25539E-4"/>
    <n v="0"/>
    <n v="3.9830799999999998E-5"/>
    <n v="0"/>
    <n v="0"/>
    <n v="5.2234099999999995E-4"/>
    <n v="2.0172300000000001E-4"/>
    <n v="1.4807199999999999E-4"/>
    <n v="0"/>
    <n v="3.9830799999999998E-5"/>
    <n v="9.1196400000000003E-4"/>
    <n v="29894.50186"/>
  </r>
  <r>
    <n v="24953"/>
    <x v="32"/>
    <x v="32"/>
    <b v="1"/>
    <n v="0.318936518"/>
    <x v="5"/>
    <x v="0"/>
    <x v="0"/>
    <x v="2"/>
    <x v="0"/>
    <x v="0"/>
    <n v="18.22134921"/>
    <x v="4"/>
    <n v="6.8134900000000004E-5"/>
    <n v="7.8372000000000001E-5"/>
    <n v="0"/>
    <n v="0"/>
    <n v="0"/>
    <n v="3.3799399999999999E-4"/>
    <n v="1.88102E-4"/>
    <n v="7.0788099999999994E-5"/>
    <n v="0"/>
    <n v="1.4352899999999999E-5"/>
    <n v="8.2792099999999996E-5"/>
    <n v="0"/>
    <n v="0"/>
    <n v="0"/>
    <n v="0"/>
    <n v="4.2078599999999998E-4"/>
    <n v="1.88102E-4"/>
    <n v="7.0788099999999994E-5"/>
    <n v="0"/>
    <n v="1.4352899999999999E-5"/>
    <n v="6.9403300000000004E-4"/>
    <n v="11162.778130000001"/>
  </r>
  <r>
    <n v="39679"/>
    <x v="32"/>
    <x v="32"/>
    <b v="1"/>
    <n v="0.159007961"/>
    <x v="5"/>
    <x v="0"/>
    <x v="9"/>
    <x v="0"/>
    <x v="0"/>
    <x v="0"/>
    <n v="10.514324070000001"/>
    <x v="3"/>
    <n v="1.80829E-4"/>
    <n v="2.03943E-4"/>
    <n v="0"/>
    <n v="0"/>
    <n v="0"/>
    <n v="8.6277999999999995E-4"/>
    <n v="5.5534099999999999E-4"/>
    <n v="2.7635300000000002E-4"/>
    <n v="0"/>
    <n v="1.6914200000000001E-5"/>
    <n v="0"/>
    <n v="0"/>
    <n v="0"/>
    <n v="0"/>
    <n v="0"/>
    <n v="8.6277999999999995E-4"/>
    <n v="5.5534099999999999E-4"/>
    <n v="2.7635300000000002E-4"/>
    <n v="0"/>
    <n v="1.6914200000000001E-5"/>
    <n v="1.7113880000000001E-3"/>
    <n v="47702.388339999998"/>
  </r>
  <r>
    <n v="39683"/>
    <x v="32"/>
    <x v="32"/>
    <b v="1"/>
    <n v="8.8126999999999997E-2"/>
    <x v="5"/>
    <x v="0"/>
    <x v="15"/>
    <x v="0"/>
    <x v="3"/>
    <x v="0"/>
    <n v="15.12062778"/>
    <x v="3"/>
    <n v="2.3386500000000001E-4"/>
    <n v="2.7091700000000002E-4"/>
    <n v="0"/>
    <n v="0"/>
    <n v="0"/>
    <n v="1.2530519999999999E-3"/>
    <n v="5.8733699999999995E-4"/>
    <n v="4.19052E-4"/>
    <n v="0"/>
    <n v="1.39567E-5"/>
    <n v="0"/>
    <n v="0"/>
    <n v="0"/>
    <n v="0"/>
    <n v="0"/>
    <n v="1.2530519999999999E-3"/>
    <n v="5.8733699999999995E-4"/>
    <n v="4.19052E-4"/>
    <n v="0"/>
    <n v="1.39567E-5"/>
    <n v="2.2734000000000001E-3"/>
    <n v="44063.499819999997"/>
  </r>
  <r>
    <n v="43823"/>
    <x v="32"/>
    <x v="32"/>
    <b v="1"/>
    <n v="7.4164390999999996E-2"/>
    <x v="5"/>
    <x v="0"/>
    <x v="14"/>
    <x v="0"/>
    <x v="4"/>
    <x v="0"/>
    <n v="17.368215280000001"/>
    <x v="0"/>
    <n v="3.2527000000000001E-4"/>
    <n v="3.7616400000000001E-4"/>
    <n v="0"/>
    <n v="0"/>
    <n v="0"/>
    <n v="1.7402819999999999E-3"/>
    <n v="6.4491099999999997E-4"/>
    <n v="3.1251100000000002E-4"/>
    <n v="0"/>
    <n v="0"/>
    <n v="7.9662000000000005E-4"/>
    <n v="0"/>
    <n v="2.1827800000000001E-5"/>
    <n v="0"/>
    <n v="0"/>
    <n v="2.5369020000000002E-3"/>
    <n v="6.4491099999999997E-4"/>
    <n v="3.1251100000000002E-4"/>
    <n v="0"/>
    <n v="2.1827800000000001E-5"/>
    <n v="3.5161519999999998E-3"/>
    <n v="59331.512739999998"/>
  </r>
  <r>
    <n v="51181"/>
    <x v="32"/>
    <x v="32"/>
    <b v="1"/>
    <n v="0.42843368100000001"/>
    <x v="5"/>
    <x v="0"/>
    <x v="11"/>
    <x v="0"/>
    <x v="0"/>
    <x v="0"/>
    <n v="12.977238099999999"/>
    <x v="0"/>
    <n v="2.9536800000000001E-4"/>
    <n v="3.36776E-4"/>
    <n v="0"/>
    <n v="0"/>
    <n v="0"/>
    <n v="7.9015200000000002E-4"/>
    <n v="6.46986E-4"/>
    <n v="7.2829899999999996E-4"/>
    <n v="0"/>
    <n v="3.0317699999999999E-5"/>
    <n v="1.1241910000000001E-3"/>
    <n v="0"/>
    <n v="0"/>
    <n v="0"/>
    <n v="0"/>
    <n v="1.914343E-3"/>
    <n v="6.46986E-4"/>
    <n v="7.2829899999999996E-4"/>
    <n v="0"/>
    <n v="3.0317699999999999E-5"/>
    <n v="3.3199459999999998E-3"/>
    <n v="74975.894100000005"/>
  </r>
  <r>
    <n v="496"/>
    <x v="33"/>
    <x v="33"/>
    <b v="1"/>
    <n v="81.383450730000007"/>
    <x v="5"/>
    <x v="0"/>
    <x v="13"/>
    <x v="2"/>
    <x v="0"/>
    <x v="0"/>
    <n v="33.575000000000003"/>
    <x v="4"/>
    <n v="9.1619800000000001E-4"/>
    <n v="9.8938400000000005E-4"/>
    <n v="0"/>
    <n v="0"/>
    <n v="0"/>
    <n v="3.9385959999999999E-3"/>
    <n v="1.562017E-3"/>
    <n v="1.500307E-3"/>
    <n v="0"/>
    <n v="0"/>
    <n v="1.800369E-3"/>
    <n v="0"/>
    <n v="5.2298600000000002E-4"/>
    <n v="0"/>
    <n v="0"/>
    <n v="5.7389650000000004E-3"/>
    <n v="1.562017E-3"/>
    <n v="1.500307E-3"/>
    <n v="0"/>
    <n v="5.2298600000000002E-4"/>
    <n v="9.3235039999999998E-3"/>
    <n v="81383.450729999997"/>
  </r>
  <r>
    <n v="497"/>
    <x v="33"/>
    <x v="33"/>
    <b v="1"/>
    <n v="38.800378299999998"/>
    <x v="5"/>
    <x v="0"/>
    <x v="12"/>
    <x v="2"/>
    <x v="0"/>
    <x v="0"/>
    <n v="19.28055556"/>
    <x v="4"/>
    <n v="5.3151000000000001E-4"/>
    <n v="5.9331800000000001E-4"/>
    <n v="0"/>
    <n v="0"/>
    <n v="0"/>
    <n v="2.3157630000000002E-3"/>
    <n v="1.1190830000000001E-3"/>
    <n v="1.208448E-3"/>
    <n v="0"/>
    <n v="1.7394900000000001E-4"/>
    <n v="2.8795300000000003E-4"/>
    <n v="0"/>
    <n v="0"/>
    <n v="0"/>
    <n v="0"/>
    <n v="2.6037170000000002E-3"/>
    <n v="1.1190830000000001E-3"/>
    <n v="1.208448E-3"/>
    <n v="0"/>
    <n v="1.7394900000000001E-4"/>
    <n v="5.105198E-3"/>
    <n v="77600.756599999993"/>
  </r>
  <r>
    <n v="499"/>
    <x v="33"/>
    <x v="33"/>
    <b v="1"/>
    <n v="11.490758400000001"/>
    <x v="5"/>
    <x v="0"/>
    <x v="8"/>
    <x v="2"/>
    <x v="0"/>
    <x v="0"/>
    <n v="11.742929289999999"/>
    <x v="4"/>
    <n v="2.4204000000000001E-4"/>
    <n v="2.9243200000000002E-4"/>
    <n v="0"/>
    <n v="0"/>
    <n v="0"/>
    <n v="1.2415900000000001E-3"/>
    <n v="5.3181400000000003E-4"/>
    <n v="4.8596300000000001E-4"/>
    <n v="0"/>
    <n v="9.4752899999999999E-5"/>
    <n v="1.78288E-4"/>
    <n v="0"/>
    <n v="0"/>
    <n v="0"/>
    <n v="0"/>
    <n v="1.4198780000000001E-3"/>
    <n v="5.3181400000000003E-4"/>
    <n v="4.8596300000000001E-4"/>
    <n v="0"/>
    <n v="9.4752899999999999E-5"/>
    <n v="2.5322980000000001E-3"/>
    <n v="63199.171219999997"/>
  </r>
  <r>
    <n v="1234"/>
    <x v="33"/>
    <x v="33"/>
    <b v="1"/>
    <n v="4.8608500059999997"/>
    <x v="5"/>
    <x v="0"/>
    <x v="10"/>
    <x v="2"/>
    <x v="3"/>
    <x v="0"/>
    <n v="16.34305556"/>
    <x v="4"/>
    <n v="2.7185000000000002E-4"/>
    <n v="3.23021E-4"/>
    <n v="0"/>
    <n v="0"/>
    <n v="0"/>
    <n v="1.256935E-3"/>
    <n v="6.6633899999999995E-4"/>
    <n v="7.23791E-4"/>
    <n v="0"/>
    <n v="6.3579300000000003E-5"/>
    <n v="0"/>
    <n v="0"/>
    <n v="0"/>
    <n v="0"/>
    <n v="0"/>
    <n v="1.256935E-3"/>
    <n v="6.6633899999999995E-4"/>
    <n v="7.23791E-4"/>
    <n v="0"/>
    <n v="6.3579300000000003E-5"/>
    <n v="2.7106439999999999E-3"/>
    <n v="48608.500059999998"/>
  </r>
  <r>
    <n v="6139"/>
    <x v="33"/>
    <x v="33"/>
    <b v="1"/>
    <n v="3.0392805269999998"/>
    <x v="5"/>
    <x v="0"/>
    <x v="7"/>
    <x v="2"/>
    <x v="2"/>
    <x v="0"/>
    <n v="14.959126980000001"/>
    <x v="4"/>
    <n v="3.28427E-4"/>
    <n v="3.68396E-4"/>
    <n v="0"/>
    <n v="0"/>
    <n v="0"/>
    <n v="1.706026E-3"/>
    <n v="5.4470799999999998E-4"/>
    <n v="6.2830600000000003E-4"/>
    <n v="0"/>
    <n v="0"/>
    <n v="2.9259099999999998E-4"/>
    <n v="0"/>
    <n v="8.619E-5"/>
    <n v="0"/>
    <n v="0"/>
    <n v="1.9986169999999998E-3"/>
    <n v="5.4470799999999998E-4"/>
    <n v="6.2830600000000003E-4"/>
    <n v="0"/>
    <n v="8.619E-5"/>
    <n v="3.2577919999999998E-3"/>
    <n v="63824.891060000002"/>
  </r>
  <r>
    <n v="19460"/>
    <x v="33"/>
    <x v="33"/>
    <b v="1"/>
    <n v="0.35770594100000003"/>
    <x v="5"/>
    <x v="0"/>
    <x v="4"/>
    <x v="2"/>
    <x v="1"/>
    <x v="0"/>
    <n v="14.444844440000001"/>
    <x v="4"/>
    <n v="2.14119E-4"/>
    <n v="2.5827700000000001E-4"/>
    <n v="0"/>
    <n v="0"/>
    <n v="0"/>
    <n v="1.3516330000000001E-3"/>
    <n v="4.67804E-4"/>
    <n v="3.0133900000000002E-4"/>
    <n v="0"/>
    <n v="0"/>
    <n v="3.9298100000000002E-5"/>
    <n v="0"/>
    <n v="4.3746299999999998E-5"/>
    <n v="0"/>
    <n v="0"/>
    <n v="1.390931E-3"/>
    <n v="4.67804E-4"/>
    <n v="3.0133900000000002E-4"/>
    <n v="0"/>
    <n v="4.3746299999999998E-5"/>
    <n v="2.20382E-3"/>
    <n v="44713.242619999997"/>
  </r>
  <r>
    <n v="19461"/>
    <x v="33"/>
    <x v="33"/>
    <b v="1"/>
    <n v="0.417575751"/>
    <x v="5"/>
    <x v="0"/>
    <x v="2"/>
    <x v="2"/>
    <x v="0"/>
    <x v="0"/>
    <n v="9.2960198999999992"/>
    <x v="4"/>
    <n v="7.4262699999999996E-5"/>
    <n v="1.0542E-4"/>
    <n v="0"/>
    <n v="0"/>
    <n v="0"/>
    <n v="4.7606299999999999E-4"/>
    <n v="1.8787099999999999E-4"/>
    <n v="1.91881E-4"/>
    <n v="0"/>
    <n v="2.5247200000000001E-5"/>
    <n v="6.3681899999999996E-6"/>
    <n v="0"/>
    <n v="0"/>
    <n v="0"/>
    <n v="0"/>
    <n v="4.8243100000000002E-4"/>
    <n v="1.8787099999999999E-4"/>
    <n v="1.91881E-4"/>
    <n v="0"/>
    <n v="2.5247200000000001E-5"/>
    <n v="8.8743000000000003E-4"/>
    <n v="27977.57532"/>
  </r>
  <r>
    <n v="19462"/>
    <x v="33"/>
    <x v="33"/>
    <b v="1"/>
    <n v="0.23031316600000001"/>
    <x v="5"/>
    <x v="0"/>
    <x v="6"/>
    <x v="2"/>
    <x v="0"/>
    <x v="0"/>
    <n v="18.00527778"/>
    <x v="4"/>
    <n v="1.294E-4"/>
    <n v="1.50357E-4"/>
    <n v="0"/>
    <n v="0"/>
    <n v="0"/>
    <n v="7.1631899999999998E-4"/>
    <n v="2.6984900000000001E-4"/>
    <n v="2.6056099999999997E-4"/>
    <n v="0"/>
    <n v="0"/>
    <n v="3.2176599999999999E-6"/>
    <n v="0"/>
    <n v="2.3521300000000001E-5"/>
    <n v="0"/>
    <n v="0"/>
    <n v="7.1953700000000002E-4"/>
    <n v="2.6984900000000001E-4"/>
    <n v="2.6056099999999997E-4"/>
    <n v="0"/>
    <n v="2.3521300000000001E-5"/>
    <n v="1.273468E-3"/>
    <n v="20728.18492"/>
  </r>
  <r>
    <n v="19464"/>
    <x v="33"/>
    <x v="33"/>
    <b v="1"/>
    <n v="0.67838500800000001"/>
    <x v="5"/>
    <x v="0"/>
    <x v="1"/>
    <x v="2"/>
    <x v="0"/>
    <x v="0"/>
    <n v="19.594021739999999"/>
    <x v="4"/>
    <n v="2.1362799999999999E-4"/>
    <n v="2.4422700000000002E-4"/>
    <n v="0"/>
    <n v="0"/>
    <n v="0"/>
    <n v="1.2433909999999999E-3"/>
    <n v="5.0693600000000004E-4"/>
    <n v="2.5201200000000003E-4"/>
    <n v="0"/>
    <n v="0"/>
    <n v="3.2811500000000003E-5"/>
    <n v="0"/>
    <n v="5.1187999999999998E-5"/>
    <n v="0"/>
    <n v="0"/>
    <n v="1.2762030000000001E-3"/>
    <n v="5.0693600000000004E-4"/>
    <n v="2.5201200000000003E-4"/>
    <n v="0"/>
    <n v="5.1187999999999998E-5"/>
    <n v="2.0863380000000001E-3"/>
    <n v="31205.71038"/>
  </r>
  <r>
    <n v="19465"/>
    <x v="33"/>
    <x v="33"/>
    <b v="1"/>
    <n v="0.533936564"/>
    <x v="5"/>
    <x v="0"/>
    <x v="3"/>
    <x v="2"/>
    <x v="1"/>
    <x v="0"/>
    <n v="10.64650383"/>
    <x v="4"/>
    <n v="9.3806800000000005E-5"/>
    <n v="1.19978E-4"/>
    <n v="0"/>
    <n v="0"/>
    <n v="0"/>
    <n v="4.2329599999999998E-4"/>
    <n v="2.9889800000000002E-4"/>
    <n v="1.33755E-4"/>
    <n v="0"/>
    <n v="0"/>
    <n v="2.3236400000000001E-4"/>
    <n v="0"/>
    <n v="3.6690399999999997E-5"/>
    <n v="0"/>
    <n v="0"/>
    <n v="6.5565999999999997E-4"/>
    <n v="2.9889800000000002E-4"/>
    <n v="1.33755E-4"/>
    <n v="0"/>
    <n v="3.6690399999999997E-5"/>
    <n v="1.1249980000000001E-3"/>
    <n v="30968.32072"/>
  </r>
  <r>
    <n v="22258"/>
    <x v="33"/>
    <x v="33"/>
    <b v="1"/>
    <n v="0.39859335800000001"/>
    <x v="5"/>
    <x v="0"/>
    <x v="5"/>
    <x v="1"/>
    <x v="4"/>
    <x v="0"/>
    <n v="7.3635555559999997"/>
    <x v="1"/>
    <n v="6.6120900000000006E-5"/>
    <n v="8.18913E-5"/>
    <n v="0"/>
    <n v="0"/>
    <n v="0"/>
    <n v="2.41769E-4"/>
    <n v="2.0172300000000001E-4"/>
    <n v="1.6212600000000001E-4"/>
    <n v="0"/>
    <n v="0"/>
    <n v="1.05673E-4"/>
    <n v="0"/>
    <n v="3.9830799999999998E-5"/>
    <n v="0"/>
    <n v="0"/>
    <n v="3.47442E-4"/>
    <n v="2.0172300000000001E-4"/>
    <n v="1.6212600000000001E-4"/>
    <n v="0"/>
    <n v="3.9830799999999998E-5"/>
    <n v="7.5111399999999999E-4"/>
    <n v="29894.50186"/>
  </r>
  <r>
    <n v="24953"/>
    <x v="33"/>
    <x v="33"/>
    <b v="1"/>
    <n v="0.318936518"/>
    <x v="5"/>
    <x v="0"/>
    <x v="0"/>
    <x v="2"/>
    <x v="0"/>
    <x v="0"/>
    <n v="16.150793650000001"/>
    <x v="4"/>
    <n v="6.2494000000000002E-5"/>
    <n v="7.2030800000000002E-5"/>
    <n v="0"/>
    <n v="0"/>
    <n v="0"/>
    <n v="3.1733299999999999E-4"/>
    <n v="1.88102E-4"/>
    <n v="7.0978500000000005E-5"/>
    <n v="0"/>
    <n v="1.4352899999999999E-5"/>
    <n v="2.4398099999999999E-5"/>
    <n v="0"/>
    <n v="0"/>
    <n v="0"/>
    <n v="0"/>
    <n v="3.4173100000000001E-4"/>
    <n v="1.88102E-4"/>
    <n v="7.0978500000000005E-5"/>
    <n v="0"/>
    <n v="1.4352899999999999E-5"/>
    <n v="6.1516700000000001E-4"/>
    <n v="11162.778130000001"/>
  </r>
  <r>
    <n v="39679"/>
    <x v="33"/>
    <x v="33"/>
    <b v="1"/>
    <n v="0.159007961"/>
    <x v="5"/>
    <x v="0"/>
    <x v="9"/>
    <x v="0"/>
    <x v="0"/>
    <x v="0"/>
    <n v="9.9293611110000004"/>
    <x v="3"/>
    <n v="1.6861900000000001E-4"/>
    <n v="1.9259600000000001E-4"/>
    <n v="0"/>
    <n v="0"/>
    <n v="0"/>
    <n v="7.5534099999999998E-4"/>
    <n v="5.5534099999999999E-4"/>
    <n v="2.8857900000000002E-4"/>
    <n v="0"/>
    <n v="1.6914200000000001E-5"/>
    <n v="0"/>
    <n v="0"/>
    <n v="0"/>
    <n v="0"/>
    <n v="0"/>
    <n v="7.5534099999999998E-4"/>
    <n v="5.5534099999999999E-4"/>
    <n v="2.8857900000000002E-4"/>
    <n v="0"/>
    <n v="1.6914200000000001E-5"/>
    <n v="1.6161750000000001E-3"/>
    <n v="47702.388339999998"/>
  </r>
  <r>
    <n v="39683"/>
    <x v="33"/>
    <x v="33"/>
    <b v="1"/>
    <n v="8.8126999999999997E-2"/>
    <x v="5"/>
    <x v="0"/>
    <x v="15"/>
    <x v="0"/>
    <x v="3"/>
    <x v="0"/>
    <n v="15.06078889"/>
    <x v="3"/>
    <n v="2.3562600000000001E-4"/>
    <n v="2.69845E-4"/>
    <n v="0"/>
    <n v="0"/>
    <n v="0"/>
    <n v="1.203043E-3"/>
    <n v="5.8733699999999995E-4"/>
    <n v="4.6006600000000002E-4"/>
    <n v="0"/>
    <n v="1.39567E-5"/>
    <n v="0"/>
    <n v="0"/>
    <n v="0"/>
    <n v="0"/>
    <n v="0"/>
    <n v="1.203043E-3"/>
    <n v="5.8733699999999995E-4"/>
    <n v="4.6006600000000002E-4"/>
    <n v="0"/>
    <n v="1.39567E-5"/>
    <n v="2.2644029999999999E-3"/>
    <n v="44063.499819999997"/>
  </r>
  <r>
    <n v="43823"/>
    <x v="33"/>
    <x v="33"/>
    <b v="1"/>
    <n v="7.4164390999999996E-2"/>
    <x v="5"/>
    <x v="0"/>
    <x v="14"/>
    <x v="0"/>
    <x v="4"/>
    <x v="0"/>
    <n v="16.75421875"/>
    <x v="0"/>
    <n v="3.1787999999999999E-4"/>
    <n v="3.6572800000000001E-4"/>
    <n v="0"/>
    <n v="0"/>
    <n v="0"/>
    <n v="1.690846E-3"/>
    <n v="6.4491099999999997E-4"/>
    <n v="3.21248E-4"/>
    <n v="0"/>
    <n v="0"/>
    <n v="7.1301800000000005E-4"/>
    <n v="0"/>
    <n v="2.1827800000000001E-5"/>
    <n v="0"/>
    <n v="0"/>
    <n v="2.4038639999999999E-3"/>
    <n v="6.4491099999999997E-4"/>
    <n v="3.21248E-4"/>
    <n v="0"/>
    <n v="2.1827800000000001E-5"/>
    <n v="3.3918500000000001E-3"/>
    <n v="59331.512739999998"/>
  </r>
  <r>
    <n v="51181"/>
    <x v="33"/>
    <x v="33"/>
    <b v="1"/>
    <n v="0.42843368100000001"/>
    <x v="5"/>
    <x v="0"/>
    <x v="11"/>
    <x v="0"/>
    <x v="0"/>
    <x v="0"/>
    <n v="11.23680952"/>
    <x v="0"/>
    <n v="2.6466400000000001E-4"/>
    <n v="3.0287499999999998E-4"/>
    <n v="0"/>
    <n v="0"/>
    <n v="0"/>
    <n v="6.5432000000000001E-4"/>
    <n v="6.46986E-4"/>
    <n v="7.84821E-4"/>
    <n v="0"/>
    <n v="3.0317699999999999E-5"/>
    <n v="7.5824300000000002E-4"/>
    <n v="0"/>
    <n v="0"/>
    <n v="0"/>
    <n v="0"/>
    <n v="1.412562E-3"/>
    <n v="6.46986E-4"/>
    <n v="7.84821E-4"/>
    <n v="0"/>
    <n v="3.0317699999999999E-5"/>
    <n v="2.874695E-3"/>
    <n v="74975.894100000005"/>
  </r>
  <r>
    <n v="496"/>
    <x v="34"/>
    <x v="34"/>
    <b v="1"/>
    <n v="81.383450730000007"/>
    <x v="5"/>
    <x v="0"/>
    <x v="13"/>
    <x v="2"/>
    <x v="0"/>
    <x v="0"/>
    <n v="22.188888890000001"/>
    <x v="4"/>
    <n v="6.6256799999999999E-4"/>
    <n v="7.0691999999999999E-4"/>
    <n v="0"/>
    <n v="0"/>
    <n v="0"/>
    <n v="2.8309139999999999E-3"/>
    <n v="1.562017E-3"/>
    <n v="1.246528E-3"/>
    <n v="0"/>
    <n v="0"/>
    <n v="0"/>
    <n v="0"/>
    <n v="5.2298600000000002E-4"/>
    <n v="0"/>
    <n v="0"/>
    <n v="2.8309139999999999E-3"/>
    <n v="1.562017E-3"/>
    <n v="1.246528E-3"/>
    <n v="0"/>
    <n v="5.2298600000000002E-4"/>
    <n v="6.1616739999999998E-3"/>
    <n v="81383.450729999997"/>
  </r>
  <r>
    <n v="497"/>
    <x v="34"/>
    <x v="34"/>
    <b v="1"/>
    <n v="38.800378299999998"/>
    <x v="5"/>
    <x v="0"/>
    <x v="12"/>
    <x v="2"/>
    <x v="0"/>
    <x v="0"/>
    <n v="13.894444439999999"/>
    <x v="4"/>
    <n v="3.9777999999999998E-4"/>
    <n v="4.3844000000000001E-4"/>
    <n v="0"/>
    <n v="0"/>
    <n v="0"/>
    <n v="1.504125E-3"/>
    <n v="1.1190830000000001E-3"/>
    <n v="8.8224799999999997E-4"/>
    <n v="0"/>
    <n v="1.7394900000000001E-4"/>
    <n v="0"/>
    <n v="0"/>
    <n v="0"/>
    <n v="0"/>
    <n v="0"/>
    <n v="1.504125E-3"/>
    <n v="1.1190830000000001E-3"/>
    <n v="8.8224799999999997E-4"/>
    <n v="0"/>
    <n v="1.7394900000000001E-4"/>
    <n v="3.679037E-3"/>
    <n v="77600.756599999993"/>
  </r>
  <r>
    <n v="499"/>
    <x v="34"/>
    <x v="34"/>
    <b v="1"/>
    <n v="11.490758400000001"/>
    <x v="5"/>
    <x v="0"/>
    <x v="8"/>
    <x v="2"/>
    <x v="0"/>
    <x v="0"/>
    <n v="8.2308080809999993"/>
    <x v="4"/>
    <n v="1.7955299999999999E-4"/>
    <n v="2.1152000000000001E-4"/>
    <n v="0"/>
    <n v="0"/>
    <n v="0"/>
    <n v="7.8873599999999995E-4"/>
    <n v="5.3181400000000003E-4"/>
    <n v="3.5973400000000001E-4"/>
    <n v="0"/>
    <n v="9.4752899999999999E-5"/>
    <n v="0"/>
    <n v="0"/>
    <n v="0"/>
    <n v="0"/>
    <n v="0"/>
    <n v="7.8873599999999995E-4"/>
    <n v="5.3181400000000003E-4"/>
    <n v="3.5973400000000001E-4"/>
    <n v="0"/>
    <n v="9.4752899999999999E-5"/>
    <n v="1.774929E-3"/>
    <n v="63199.171219999997"/>
  </r>
  <r>
    <n v="1234"/>
    <x v="34"/>
    <x v="34"/>
    <b v="1"/>
    <n v="4.8608500059999997"/>
    <x v="5"/>
    <x v="0"/>
    <x v="10"/>
    <x v="2"/>
    <x v="3"/>
    <x v="0"/>
    <n v="10.853611109999999"/>
    <x v="4"/>
    <n v="1.88211E-4"/>
    <n v="2.1452099999999999E-4"/>
    <n v="0"/>
    <n v="0"/>
    <n v="0"/>
    <n v="6.7306500000000003E-4"/>
    <n v="6.6633899999999995E-4"/>
    <n v="3.9713999999999998E-4"/>
    <n v="0"/>
    <n v="6.3579300000000003E-5"/>
    <n v="0"/>
    <n v="0"/>
    <n v="0"/>
    <n v="0"/>
    <n v="0"/>
    <n v="6.7306500000000003E-4"/>
    <n v="6.6633899999999995E-4"/>
    <n v="3.9713999999999998E-4"/>
    <n v="0"/>
    <n v="6.3579300000000003E-5"/>
    <n v="1.80017E-3"/>
    <n v="48608.500059999998"/>
  </r>
  <r>
    <n v="6139"/>
    <x v="34"/>
    <x v="34"/>
    <b v="1"/>
    <n v="3.0392805269999998"/>
    <x v="5"/>
    <x v="0"/>
    <x v="7"/>
    <x v="2"/>
    <x v="2"/>
    <x v="0"/>
    <n v="10.320899470000001"/>
    <x v="4"/>
    <n v="2.36641E-4"/>
    <n v="2.6333900000000002E-4"/>
    <n v="0"/>
    <n v="0"/>
    <n v="0"/>
    <n v="9.8847699999999998E-4"/>
    <n v="5.4470799999999998E-4"/>
    <n v="6.2830600000000003E-4"/>
    <n v="0"/>
    <n v="0"/>
    <n v="0"/>
    <n v="0"/>
    <n v="8.619E-5"/>
    <n v="0"/>
    <n v="0"/>
    <n v="9.8847699999999998E-4"/>
    <n v="5.4470799999999998E-4"/>
    <n v="6.2830600000000003E-4"/>
    <n v="0"/>
    <n v="8.619E-5"/>
    <n v="2.2476810000000001E-3"/>
    <n v="63824.891060000002"/>
  </r>
  <r>
    <n v="19460"/>
    <x v="34"/>
    <x v="34"/>
    <b v="1"/>
    <n v="0.35770594100000003"/>
    <x v="5"/>
    <x v="0"/>
    <x v="4"/>
    <x v="2"/>
    <x v="1"/>
    <x v="0"/>
    <n v="10.850844439999999"/>
    <x v="4"/>
    <n v="1.6094699999999999E-4"/>
    <n v="1.9499099999999999E-4"/>
    <n v="0"/>
    <n v="0"/>
    <n v="0"/>
    <n v="8.4259899999999997E-4"/>
    <n v="4.67804E-4"/>
    <n v="3.0133900000000002E-4"/>
    <n v="0"/>
    <n v="0"/>
    <n v="0"/>
    <n v="0"/>
    <n v="4.3749699999999999E-5"/>
    <n v="0"/>
    <n v="0"/>
    <n v="8.4259899999999997E-4"/>
    <n v="4.67804E-4"/>
    <n v="3.0133900000000002E-4"/>
    <n v="0"/>
    <n v="4.3749699999999999E-5"/>
    <n v="1.655491E-3"/>
    <n v="44713.242619999997"/>
  </r>
  <r>
    <n v="19461"/>
    <x v="34"/>
    <x v="34"/>
    <b v="1"/>
    <n v="0.417575751"/>
    <x v="5"/>
    <x v="0"/>
    <x v="2"/>
    <x v="2"/>
    <x v="0"/>
    <x v="0"/>
    <n v="7.0786069649999996"/>
    <x v="4"/>
    <n v="6.0301499999999999E-5"/>
    <n v="8.0527500000000004E-5"/>
    <n v="0"/>
    <n v="0"/>
    <n v="0"/>
    <n v="3.3089600000000001E-4"/>
    <n v="1.8787099999999999E-4"/>
    <n v="1.31729E-4"/>
    <n v="0"/>
    <n v="2.5247200000000001E-5"/>
    <n v="0"/>
    <n v="0"/>
    <n v="0"/>
    <n v="0"/>
    <n v="0"/>
    <n v="3.3089600000000001E-4"/>
    <n v="1.8787099999999999E-4"/>
    <n v="1.31729E-4"/>
    <n v="0"/>
    <n v="2.5247200000000001E-5"/>
    <n v="6.75748E-4"/>
    <n v="27977.57532"/>
  </r>
  <r>
    <n v="19462"/>
    <x v="34"/>
    <x v="34"/>
    <b v="1"/>
    <n v="0.23031316600000001"/>
    <x v="5"/>
    <x v="0"/>
    <x v="6"/>
    <x v="2"/>
    <x v="0"/>
    <x v="0"/>
    <n v="12.28481481"/>
    <x v="4"/>
    <n v="8.8865100000000004E-5"/>
    <n v="1.02311E-4"/>
    <n v="0"/>
    <n v="0"/>
    <n v="0"/>
    <n v="4.0557899999999999E-4"/>
    <n v="2.6984900000000001E-4"/>
    <n v="1.69927E-4"/>
    <n v="0"/>
    <n v="0"/>
    <n v="0"/>
    <n v="0"/>
    <n v="2.3521300000000001E-5"/>
    <n v="0"/>
    <n v="0"/>
    <n v="4.0557899999999999E-4"/>
    <n v="2.6984900000000001E-4"/>
    <n v="1.69927E-4"/>
    <n v="0"/>
    <n v="2.3521300000000001E-5"/>
    <n v="8.6887399999999995E-4"/>
    <n v="20728.18492"/>
  </r>
  <r>
    <n v="19464"/>
    <x v="34"/>
    <x v="34"/>
    <b v="1"/>
    <n v="0.67838500800000001"/>
    <x v="5"/>
    <x v="0"/>
    <x v="1"/>
    <x v="2"/>
    <x v="0"/>
    <x v="0"/>
    <n v="12.77657005"/>
    <x v="4"/>
    <n v="1.39951E-4"/>
    <n v="1.5944E-4"/>
    <n v="0"/>
    <n v="0"/>
    <n v="0"/>
    <n v="6.3782800000000001E-4"/>
    <n v="5.0693600000000004E-4"/>
    <n v="1.6447599999999999E-4"/>
    <n v="0"/>
    <n v="0"/>
    <n v="0"/>
    <n v="0"/>
    <n v="5.1187999999999998E-5"/>
    <n v="0"/>
    <n v="0"/>
    <n v="6.3782800000000001E-4"/>
    <n v="5.0693600000000004E-4"/>
    <n v="1.6447599999999999E-4"/>
    <n v="0"/>
    <n v="5.1187999999999998E-5"/>
    <n v="1.3604279999999999E-3"/>
    <n v="31205.71038"/>
  </r>
  <r>
    <n v="19465"/>
    <x v="34"/>
    <x v="34"/>
    <b v="1"/>
    <n v="0.533936564"/>
    <x v="5"/>
    <x v="0"/>
    <x v="3"/>
    <x v="2"/>
    <x v="1"/>
    <x v="0"/>
    <n v="8.1989942530000004"/>
    <x v="4"/>
    <n v="8.1872499999999999E-5"/>
    <n v="1.0132300000000001E-4"/>
    <n v="0"/>
    <n v="0"/>
    <n v="0"/>
    <n v="3.9703500000000001E-4"/>
    <n v="2.9889800000000002E-4"/>
    <n v="1.33755E-4"/>
    <n v="0"/>
    <n v="0"/>
    <n v="0"/>
    <n v="0"/>
    <n v="3.6690399999999997E-5"/>
    <n v="0"/>
    <n v="0"/>
    <n v="3.9703500000000001E-4"/>
    <n v="2.9889800000000002E-4"/>
    <n v="1.33755E-4"/>
    <n v="0"/>
    <n v="3.6690399999999997E-5"/>
    <n v="8.6637400000000005E-4"/>
    <n v="30968.32072"/>
  </r>
  <r>
    <n v="22258"/>
    <x v="34"/>
    <x v="34"/>
    <b v="1"/>
    <n v="0.39859335800000001"/>
    <x v="5"/>
    <x v="0"/>
    <x v="5"/>
    <x v="1"/>
    <x v="4"/>
    <x v="0"/>
    <n v="7.4569999999999999"/>
    <x v="1"/>
    <n v="7.2884899999999997E-5"/>
    <n v="8.8559499999999998E-5"/>
    <n v="0"/>
    <n v="0"/>
    <n v="0"/>
    <n v="3.6252700000000002E-4"/>
    <n v="2.0172300000000001E-4"/>
    <n v="1.5657299999999999E-4"/>
    <n v="0"/>
    <n v="0"/>
    <n v="0"/>
    <n v="0"/>
    <n v="3.9830799999999998E-5"/>
    <n v="0"/>
    <n v="0"/>
    <n v="3.6252700000000002E-4"/>
    <n v="2.0172300000000001E-4"/>
    <n v="1.5657299999999999E-4"/>
    <n v="0"/>
    <n v="3.9830799999999998E-5"/>
    <n v="7.6064600000000002E-4"/>
    <n v="29894.50186"/>
  </r>
  <r>
    <n v="24953"/>
    <x v="34"/>
    <x v="34"/>
    <b v="1"/>
    <n v="0.318936518"/>
    <x v="5"/>
    <x v="0"/>
    <x v="0"/>
    <x v="2"/>
    <x v="0"/>
    <x v="0"/>
    <n v="11.6652381"/>
    <x v="4"/>
    <n v="4.6745200000000001E-5"/>
    <n v="5.2948500000000003E-5"/>
    <n v="0"/>
    <n v="0"/>
    <n v="0"/>
    <n v="1.8803900000000001E-4"/>
    <n v="1.88102E-4"/>
    <n v="5.3823399999999997E-5"/>
    <n v="0"/>
    <n v="1.4352899999999999E-5"/>
    <n v="0"/>
    <n v="0"/>
    <n v="0"/>
    <n v="0"/>
    <n v="0"/>
    <n v="1.8803900000000001E-4"/>
    <n v="1.88102E-4"/>
    <n v="5.3823399999999997E-5"/>
    <n v="0"/>
    <n v="1.4352899999999999E-5"/>
    <n v="4.4431700000000001E-4"/>
    <n v="11162.778130000001"/>
  </r>
  <r>
    <n v="39679"/>
    <x v="34"/>
    <x v="34"/>
    <b v="1"/>
    <n v="0.159007961"/>
    <x v="5"/>
    <x v="0"/>
    <x v="9"/>
    <x v="0"/>
    <x v="0"/>
    <x v="0"/>
    <n v="10.08734259"/>
    <x v="3"/>
    <n v="1.7725999999999999E-4"/>
    <n v="1.95661E-4"/>
    <n v="0"/>
    <n v="0"/>
    <n v="0"/>
    <n v="8.7256699999999998E-4"/>
    <n v="5.5534099999999999E-4"/>
    <n v="1.9706899999999999E-4"/>
    <n v="0"/>
    <n v="1.6914200000000001E-5"/>
    <n v="0"/>
    <n v="0"/>
    <n v="0"/>
    <n v="0"/>
    <n v="0"/>
    <n v="8.7256699999999998E-4"/>
    <n v="5.5534099999999999E-4"/>
    <n v="1.9706899999999999E-4"/>
    <n v="0"/>
    <n v="1.6914200000000001E-5"/>
    <n v="1.64189E-3"/>
    <n v="47702.388339999998"/>
  </r>
  <r>
    <n v="39683"/>
    <x v="34"/>
    <x v="34"/>
    <b v="1"/>
    <n v="8.8126999999999997E-2"/>
    <x v="5"/>
    <x v="0"/>
    <x v="15"/>
    <x v="0"/>
    <x v="3"/>
    <x v="0"/>
    <n v="13.746577780000001"/>
    <x v="3"/>
    <n v="2.1897600000000001E-4"/>
    <n v="2.4629799999999999E-4"/>
    <n v="0"/>
    <n v="0"/>
    <n v="0"/>
    <n v="1.238526E-3"/>
    <n v="5.8733699999999995E-4"/>
    <n v="2.2699100000000001E-4"/>
    <n v="0"/>
    <n v="1.39567E-5"/>
    <n v="0"/>
    <n v="0"/>
    <n v="0"/>
    <n v="0"/>
    <n v="0"/>
    <n v="1.238526E-3"/>
    <n v="5.8733699999999995E-4"/>
    <n v="2.2699100000000001E-4"/>
    <n v="0"/>
    <n v="1.39567E-5"/>
    <n v="2.0668100000000001E-3"/>
    <n v="44063.499819999997"/>
  </r>
  <r>
    <n v="43823"/>
    <x v="34"/>
    <x v="34"/>
    <b v="1"/>
    <n v="7.4164390999999996E-2"/>
    <x v="5"/>
    <x v="0"/>
    <x v="14"/>
    <x v="0"/>
    <x v="4"/>
    <x v="0"/>
    <n v="14.49494097"/>
    <x v="0"/>
    <n v="2.9636400000000002E-4"/>
    <n v="3.4855200000000002E-4"/>
    <n v="0"/>
    <n v="0"/>
    <n v="0"/>
    <n v="1.9609100000000002E-3"/>
    <n v="6.4491099999999997E-4"/>
    <n v="3.0681699999999997E-4"/>
    <n v="0"/>
    <n v="0"/>
    <n v="0"/>
    <n v="0"/>
    <n v="2.1827800000000001E-5"/>
    <n v="0"/>
    <n v="0"/>
    <n v="1.9609100000000002E-3"/>
    <n v="6.4491099999999997E-4"/>
    <n v="3.0681699999999997E-4"/>
    <n v="0"/>
    <n v="2.1827800000000001E-5"/>
    <n v="2.9344649999999998E-3"/>
    <n v="59331.512739999998"/>
  </r>
  <r>
    <n v="51181"/>
    <x v="34"/>
    <x v="34"/>
    <b v="1"/>
    <n v="0.42843368100000001"/>
    <x v="5"/>
    <x v="0"/>
    <x v="11"/>
    <x v="0"/>
    <x v="0"/>
    <x v="0"/>
    <n v="9.1872698410000009"/>
    <x v="0"/>
    <n v="2.5317699999999999E-4"/>
    <n v="2.8008800000000001E-4"/>
    <n v="0"/>
    <n v="0"/>
    <n v="0"/>
    <n v="1.13613E-3"/>
    <n v="6.46986E-4"/>
    <n v="5.3692300000000002E-4"/>
    <n v="0"/>
    <n v="3.0317699999999999E-5"/>
    <n v="0"/>
    <n v="0"/>
    <n v="0"/>
    <n v="0"/>
    <n v="0"/>
    <n v="1.13613E-3"/>
    <n v="6.46986E-4"/>
    <n v="5.3692300000000002E-4"/>
    <n v="0"/>
    <n v="3.0317699999999999E-5"/>
    <n v="2.3503640000000002E-3"/>
    <n v="74975.894100000005"/>
  </r>
  <r>
    <n v="496"/>
    <x v="35"/>
    <x v="35"/>
    <b v="1"/>
    <n v="81.383450730000007"/>
    <x v="5"/>
    <x v="0"/>
    <x v="13"/>
    <x v="2"/>
    <x v="0"/>
    <x v="0"/>
    <n v="26.586111110000001"/>
    <x v="4"/>
    <n v="8.0525400000000004E-4"/>
    <n v="8.5240800000000003E-4"/>
    <n v="0"/>
    <n v="0"/>
    <n v="0"/>
    <n v="4.0504440000000003E-3"/>
    <n v="1.562017E-3"/>
    <n v="1.246528E-3"/>
    <n v="0"/>
    <n v="0"/>
    <n v="0"/>
    <n v="0"/>
    <n v="5.2298600000000002E-4"/>
    <n v="0"/>
    <n v="0"/>
    <n v="4.0504440000000003E-3"/>
    <n v="1.562017E-3"/>
    <n v="1.246528E-3"/>
    <n v="0"/>
    <n v="5.2298600000000002E-4"/>
    <n v="7.3827470000000003E-3"/>
    <n v="81383.450729999997"/>
  </r>
  <r>
    <n v="497"/>
    <x v="35"/>
    <x v="35"/>
    <b v="1"/>
    <n v="38.800378299999998"/>
    <x v="5"/>
    <x v="0"/>
    <x v="12"/>
    <x v="2"/>
    <x v="0"/>
    <x v="0"/>
    <n v="15.76527778"/>
    <x v="4"/>
    <n v="4.5037400000000002E-4"/>
    <n v="4.9746600000000001E-4"/>
    <n v="0"/>
    <n v="0"/>
    <n v="0"/>
    <n v="1.999125E-3"/>
    <n v="1.1190830000000001E-3"/>
    <n v="8.8224799999999997E-4"/>
    <n v="0"/>
    <n v="1.7394900000000001E-4"/>
    <n v="0"/>
    <n v="0"/>
    <n v="0"/>
    <n v="0"/>
    <n v="0"/>
    <n v="1.999125E-3"/>
    <n v="1.1190830000000001E-3"/>
    <n v="8.8224799999999997E-4"/>
    <n v="0"/>
    <n v="1.7394900000000001E-4"/>
    <n v="4.174405E-3"/>
    <n v="77600.756599999993"/>
  </r>
  <r>
    <n v="499"/>
    <x v="35"/>
    <x v="35"/>
    <b v="1"/>
    <n v="11.490758400000001"/>
    <x v="5"/>
    <x v="0"/>
    <x v="8"/>
    <x v="2"/>
    <x v="0"/>
    <x v="0"/>
    <n v="9.5904040399999992"/>
    <x v="4"/>
    <n v="2.1002999999999999E-4"/>
    <n v="2.4644700000000001E-4"/>
    <n v="0"/>
    <n v="0"/>
    <n v="0"/>
    <n v="1.0818170000000001E-3"/>
    <n v="5.3181400000000003E-4"/>
    <n v="3.5973400000000001E-4"/>
    <n v="0"/>
    <n v="9.4752899999999999E-5"/>
    <n v="0"/>
    <n v="0"/>
    <n v="0"/>
    <n v="0"/>
    <n v="0"/>
    <n v="1.0818170000000001E-3"/>
    <n v="5.3181400000000003E-4"/>
    <n v="3.5973400000000001E-4"/>
    <n v="0"/>
    <n v="9.4752899999999999E-5"/>
    <n v="2.0681179999999999E-3"/>
    <n v="63199.171219999997"/>
  </r>
  <r>
    <n v="1234"/>
    <x v="35"/>
    <x v="35"/>
    <b v="1"/>
    <n v="4.8608500059999997"/>
    <x v="5"/>
    <x v="0"/>
    <x v="10"/>
    <x v="2"/>
    <x v="3"/>
    <x v="0"/>
    <n v="12.27805556"/>
    <x v="4"/>
    <n v="2.1179900000000001E-4"/>
    <n v="2.4267700000000001E-4"/>
    <n v="0"/>
    <n v="0"/>
    <n v="0"/>
    <n v="9.0932199999999995E-4"/>
    <n v="6.6633899999999995E-4"/>
    <n v="3.9713999999999998E-4"/>
    <n v="0"/>
    <n v="6.3579300000000003E-5"/>
    <n v="0"/>
    <n v="0"/>
    <n v="0"/>
    <n v="0"/>
    <n v="0"/>
    <n v="9.0932199999999995E-4"/>
    <n v="6.6633899999999995E-4"/>
    <n v="3.9713999999999998E-4"/>
    <n v="0"/>
    <n v="6.3579300000000003E-5"/>
    <n v="2.0364269999999999E-3"/>
    <n v="48608.500059999998"/>
  </r>
  <r>
    <n v="6139"/>
    <x v="35"/>
    <x v="35"/>
    <b v="1"/>
    <n v="3.0392805269999998"/>
    <x v="5"/>
    <x v="0"/>
    <x v="7"/>
    <x v="2"/>
    <x v="2"/>
    <x v="0"/>
    <n v="11.81468254"/>
    <x v="4"/>
    <n v="2.7140900000000002E-4"/>
    <n v="3.0210799999999999E-4"/>
    <n v="0"/>
    <n v="0"/>
    <n v="0"/>
    <n v="1.313821E-3"/>
    <n v="5.4470799999999998E-4"/>
    <n v="6.2830600000000003E-4"/>
    <n v="0"/>
    <n v="0"/>
    <n v="0"/>
    <n v="0"/>
    <n v="8.619E-5"/>
    <n v="0"/>
    <n v="0"/>
    <n v="1.313821E-3"/>
    <n v="5.4470799999999998E-4"/>
    <n v="6.2830600000000003E-4"/>
    <n v="0"/>
    <n v="8.619E-5"/>
    <n v="2.5729960000000001E-3"/>
    <n v="63824.891060000002"/>
  </r>
  <r>
    <n v="19460"/>
    <x v="35"/>
    <x v="35"/>
    <b v="1"/>
    <n v="0.35770594100000003"/>
    <x v="5"/>
    <x v="0"/>
    <x v="4"/>
    <x v="2"/>
    <x v="1"/>
    <x v="0"/>
    <n v="11.67953333"/>
    <x v="4"/>
    <n v="1.7184700000000001E-4"/>
    <n v="2.10058E-4"/>
    <n v="0"/>
    <n v="0"/>
    <n v="0"/>
    <n v="9.6902999999999996E-4"/>
    <n v="4.67804E-4"/>
    <n v="3.0133900000000002E-4"/>
    <n v="0"/>
    <n v="0"/>
    <n v="0"/>
    <n v="0"/>
    <n v="4.3746299999999998E-5"/>
    <n v="0"/>
    <n v="0"/>
    <n v="9.6902999999999996E-4"/>
    <n v="4.67804E-4"/>
    <n v="3.0133900000000002E-4"/>
    <n v="0"/>
    <n v="4.3746299999999998E-5"/>
    <n v="1.781922E-3"/>
    <n v="44713.242619999997"/>
  </r>
  <r>
    <n v="19461"/>
    <x v="35"/>
    <x v="35"/>
    <b v="1"/>
    <n v="0.417575751"/>
    <x v="5"/>
    <x v="0"/>
    <x v="2"/>
    <x v="2"/>
    <x v="0"/>
    <x v="0"/>
    <n v="7.8337479270000001"/>
    <x v="4"/>
    <n v="6.5870400000000005E-5"/>
    <n v="8.9118399999999997E-5"/>
    <n v="0"/>
    <n v="0"/>
    <n v="0"/>
    <n v="4.0298899999999997E-4"/>
    <n v="1.8787099999999999E-4"/>
    <n v="1.31729E-4"/>
    <n v="0"/>
    <n v="2.5247200000000001E-5"/>
    <n v="0"/>
    <n v="0"/>
    <n v="0"/>
    <n v="0"/>
    <n v="0"/>
    <n v="4.0298899999999997E-4"/>
    <n v="1.8787099999999999E-4"/>
    <n v="1.31729E-4"/>
    <n v="0"/>
    <n v="2.5247200000000001E-5"/>
    <n v="7.47837E-4"/>
    <n v="27977.57532"/>
  </r>
  <r>
    <n v="19462"/>
    <x v="35"/>
    <x v="35"/>
    <b v="1"/>
    <n v="0.23031316600000001"/>
    <x v="5"/>
    <x v="0"/>
    <x v="6"/>
    <x v="2"/>
    <x v="0"/>
    <x v="0"/>
    <n v="13.599382719999999"/>
    <x v="4"/>
    <n v="9.7653999999999997E-5"/>
    <n v="1.13391E-4"/>
    <n v="0"/>
    <n v="0"/>
    <n v="0"/>
    <n v="4.9855699999999995E-4"/>
    <n v="2.6984900000000001E-4"/>
    <n v="1.69927E-4"/>
    <n v="0"/>
    <n v="0"/>
    <n v="0"/>
    <n v="0"/>
    <n v="2.3521300000000001E-5"/>
    <n v="0"/>
    <n v="0"/>
    <n v="4.9855699999999995E-4"/>
    <n v="2.6984900000000001E-4"/>
    <n v="1.69927E-4"/>
    <n v="0"/>
    <n v="2.3521300000000001E-5"/>
    <n v="9.6184999999999999E-4"/>
    <n v="20728.18492"/>
  </r>
  <r>
    <n v="19464"/>
    <x v="35"/>
    <x v="35"/>
    <b v="1"/>
    <n v="0.67838500800000001"/>
    <x v="5"/>
    <x v="0"/>
    <x v="1"/>
    <x v="2"/>
    <x v="0"/>
    <x v="0"/>
    <n v="14.529710140000001"/>
    <x v="4"/>
    <n v="1.5909299999999999E-4"/>
    <n v="1.8168500000000001E-4"/>
    <n v="0"/>
    <n v="0"/>
    <n v="0"/>
    <n v="8.2450000000000004E-4"/>
    <n v="5.0693600000000004E-4"/>
    <n v="1.6447599999999999E-4"/>
    <n v="0"/>
    <n v="0"/>
    <n v="0"/>
    <n v="0"/>
    <n v="5.1187999999999998E-5"/>
    <n v="0"/>
    <n v="0"/>
    <n v="8.2450000000000004E-4"/>
    <n v="5.0693600000000004E-4"/>
    <n v="1.6447599999999999E-4"/>
    <n v="0"/>
    <n v="5.1187999999999998E-5"/>
    <n v="1.5470989999999999E-3"/>
    <n v="31205.71038"/>
  </r>
  <r>
    <n v="19465"/>
    <x v="35"/>
    <x v="35"/>
    <b v="1"/>
    <n v="0.533936564"/>
    <x v="5"/>
    <x v="0"/>
    <x v="3"/>
    <x v="2"/>
    <x v="1"/>
    <x v="0"/>
    <n v="8.9645114939999999"/>
    <x v="4"/>
    <n v="8.9466899999999995E-5"/>
    <n v="1.10963E-4"/>
    <n v="0"/>
    <n v="0"/>
    <n v="0"/>
    <n v="4.7792599999999999E-4"/>
    <n v="2.9889800000000002E-4"/>
    <n v="1.33755E-4"/>
    <n v="0"/>
    <n v="0"/>
    <n v="0"/>
    <n v="0"/>
    <n v="3.6690399999999997E-5"/>
    <n v="0"/>
    <n v="0"/>
    <n v="4.7792599999999999E-4"/>
    <n v="2.9889800000000002E-4"/>
    <n v="1.33755E-4"/>
    <n v="0"/>
    <n v="3.6690399999999997E-5"/>
    <n v="9.4726499999999998E-4"/>
    <n v="30968.32072"/>
  </r>
  <r>
    <n v="22258"/>
    <x v="35"/>
    <x v="35"/>
    <b v="1"/>
    <n v="0.39859335800000001"/>
    <x v="5"/>
    <x v="0"/>
    <x v="5"/>
    <x v="1"/>
    <x v="4"/>
    <x v="0"/>
    <n v="7.4569999999999999"/>
    <x v="1"/>
    <n v="7.2884899999999997E-5"/>
    <n v="8.8559499999999998E-5"/>
    <n v="0"/>
    <n v="0"/>
    <n v="0"/>
    <n v="3.6252700000000002E-4"/>
    <n v="2.0172300000000001E-4"/>
    <n v="1.5657299999999999E-4"/>
    <n v="0"/>
    <n v="0"/>
    <n v="0"/>
    <n v="0"/>
    <n v="3.9830799999999998E-5"/>
    <n v="0"/>
    <n v="0"/>
    <n v="3.6252700000000002E-4"/>
    <n v="2.0172300000000001E-4"/>
    <n v="1.5657299999999999E-4"/>
    <n v="0"/>
    <n v="3.9830799999999998E-5"/>
    <n v="7.6064600000000002E-4"/>
    <n v="29894.50186"/>
  </r>
  <r>
    <n v="24953"/>
    <x v="35"/>
    <x v="35"/>
    <b v="1"/>
    <n v="0.318936518"/>
    <x v="5"/>
    <x v="0"/>
    <x v="0"/>
    <x v="2"/>
    <x v="0"/>
    <x v="0"/>
    <n v="13.74555556"/>
    <x v="4"/>
    <n v="5.5905400000000002E-5"/>
    <n v="6.23911E-5"/>
    <n v="0"/>
    <n v="0"/>
    <n v="0"/>
    <n v="2.6727599999999999E-4"/>
    <n v="1.88102E-4"/>
    <n v="5.3823399999999997E-5"/>
    <n v="0"/>
    <n v="1.4352899999999999E-5"/>
    <n v="0"/>
    <n v="0"/>
    <n v="0"/>
    <n v="0"/>
    <n v="0"/>
    <n v="2.6727599999999999E-4"/>
    <n v="1.88102E-4"/>
    <n v="5.3823399999999997E-5"/>
    <n v="0"/>
    <n v="1.4352899999999999E-5"/>
    <n v="5.2355399999999997E-4"/>
    <n v="11162.778130000001"/>
  </r>
  <r>
    <n v="39679"/>
    <x v="35"/>
    <x v="35"/>
    <b v="1"/>
    <n v="0.159007961"/>
    <x v="5"/>
    <x v="0"/>
    <x v="9"/>
    <x v="0"/>
    <x v="0"/>
    <x v="0"/>
    <n v="10.08734259"/>
    <x v="3"/>
    <n v="1.7725999999999999E-4"/>
    <n v="1.95661E-4"/>
    <n v="0"/>
    <n v="0"/>
    <n v="0"/>
    <n v="8.7256699999999998E-4"/>
    <n v="5.5534099999999999E-4"/>
    <n v="1.9706899999999999E-4"/>
    <n v="0"/>
    <n v="1.6914200000000001E-5"/>
    <n v="0"/>
    <n v="0"/>
    <n v="0"/>
    <n v="0"/>
    <n v="0"/>
    <n v="8.7256699999999998E-4"/>
    <n v="5.5534099999999999E-4"/>
    <n v="1.9706899999999999E-4"/>
    <n v="0"/>
    <n v="1.6914200000000001E-5"/>
    <n v="1.64189E-3"/>
    <n v="47702.388339999998"/>
  </r>
  <r>
    <n v="39683"/>
    <x v="35"/>
    <x v="35"/>
    <b v="1"/>
    <n v="8.8126999999999997E-2"/>
    <x v="5"/>
    <x v="0"/>
    <x v="15"/>
    <x v="0"/>
    <x v="3"/>
    <x v="0"/>
    <n v="13.746577780000001"/>
    <x v="3"/>
    <n v="2.1897600000000001E-4"/>
    <n v="2.4629799999999999E-4"/>
    <n v="0"/>
    <n v="0"/>
    <n v="0"/>
    <n v="1.238526E-3"/>
    <n v="5.8733699999999995E-4"/>
    <n v="2.2699100000000001E-4"/>
    <n v="0"/>
    <n v="1.39567E-5"/>
    <n v="0"/>
    <n v="0"/>
    <n v="0"/>
    <n v="0"/>
    <n v="0"/>
    <n v="1.238526E-3"/>
    <n v="5.8733699999999995E-4"/>
    <n v="2.2699100000000001E-4"/>
    <n v="0"/>
    <n v="1.39567E-5"/>
    <n v="2.0668100000000001E-3"/>
    <n v="44063.499819999997"/>
  </r>
  <r>
    <n v="43823"/>
    <x v="35"/>
    <x v="35"/>
    <b v="1"/>
    <n v="7.4164390999999996E-2"/>
    <x v="5"/>
    <x v="0"/>
    <x v="14"/>
    <x v="0"/>
    <x v="4"/>
    <x v="0"/>
    <n v="14.49494097"/>
    <x v="0"/>
    <n v="2.9636400000000002E-4"/>
    <n v="3.4855200000000002E-4"/>
    <n v="0"/>
    <n v="0"/>
    <n v="0"/>
    <n v="1.9609100000000002E-3"/>
    <n v="6.4491099999999997E-4"/>
    <n v="3.0681699999999997E-4"/>
    <n v="0"/>
    <n v="0"/>
    <n v="0"/>
    <n v="0"/>
    <n v="2.1827800000000001E-5"/>
    <n v="0"/>
    <n v="0"/>
    <n v="1.9609100000000002E-3"/>
    <n v="6.4491099999999997E-4"/>
    <n v="3.0681699999999997E-4"/>
    <n v="0"/>
    <n v="2.1827800000000001E-5"/>
    <n v="2.9344649999999998E-3"/>
    <n v="59331.512739999998"/>
  </r>
  <r>
    <n v="51181"/>
    <x v="35"/>
    <x v="35"/>
    <b v="1"/>
    <n v="0.42843368100000001"/>
    <x v="5"/>
    <x v="0"/>
    <x v="11"/>
    <x v="0"/>
    <x v="0"/>
    <x v="0"/>
    <n v="9.1872698410000009"/>
    <x v="0"/>
    <n v="2.5317699999999999E-4"/>
    <n v="2.8008800000000001E-4"/>
    <n v="0"/>
    <n v="0"/>
    <n v="0"/>
    <n v="1.13613E-3"/>
    <n v="6.46986E-4"/>
    <n v="5.3692300000000002E-4"/>
    <n v="0"/>
    <n v="3.0317699999999999E-5"/>
    <n v="0"/>
    <n v="0"/>
    <n v="0"/>
    <n v="0"/>
    <n v="0"/>
    <n v="1.13613E-3"/>
    <n v="6.46986E-4"/>
    <n v="5.3692300000000002E-4"/>
    <n v="0"/>
    <n v="3.0317699999999999E-5"/>
    <n v="2.3503640000000002E-3"/>
    <n v="74975.894100000005"/>
  </r>
  <r>
    <n v="496"/>
    <x v="36"/>
    <x v="36"/>
    <b v="1"/>
    <n v="81.383450730000007"/>
    <x v="5"/>
    <x v="0"/>
    <x v="13"/>
    <x v="2"/>
    <x v="0"/>
    <x v="0"/>
    <n v="19.69166667"/>
    <x v="4"/>
    <n v="5.9569699999999996E-4"/>
    <n v="6.2428099999999997E-4"/>
    <n v="0"/>
    <n v="0"/>
    <n v="0"/>
    <n v="2.1366850000000001E-3"/>
    <n v="1.562017E-3"/>
    <n v="1.246528E-3"/>
    <n v="0"/>
    <n v="0"/>
    <n v="0"/>
    <n v="0"/>
    <n v="5.2298600000000002E-4"/>
    <n v="0"/>
    <n v="0"/>
    <n v="2.1366850000000001E-3"/>
    <n v="1.562017E-3"/>
    <n v="1.246528E-3"/>
    <n v="0"/>
    <n v="5.2298600000000002E-4"/>
    <n v="5.4682159999999997E-3"/>
    <n v="81383.450729999997"/>
  </r>
  <r>
    <n v="497"/>
    <x v="36"/>
    <x v="36"/>
    <b v="1"/>
    <n v="38.800378299999998"/>
    <x v="5"/>
    <x v="0"/>
    <x v="12"/>
    <x v="2"/>
    <x v="0"/>
    <x v="0"/>
    <n v="13.097222220000001"/>
    <x v="4"/>
    <n v="3.8175999999999998E-4"/>
    <n v="4.13282E-4"/>
    <n v="0"/>
    <n v="0"/>
    <n v="0"/>
    <n v="1.2926649999999999E-3"/>
    <n v="1.1190830000000001E-3"/>
    <n v="8.8224799999999997E-4"/>
    <n v="0"/>
    <n v="1.7394900000000001E-4"/>
    <n v="0"/>
    <n v="0"/>
    <n v="0"/>
    <n v="0"/>
    <n v="0"/>
    <n v="1.2926649999999999E-3"/>
    <n v="1.1190830000000001E-3"/>
    <n v="8.8224799999999997E-4"/>
    <n v="0"/>
    <n v="1.7394900000000001E-4"/>
    <n v="3.4679450000000001E-3"/>
    <n v="77600.756599999993"/>
  </r>
  <r>
    <n v="499"/>
    <x v="36"/>
    <x v="36"/>
    <b v="1"/>
    <n v="11.490758400000001"/>
    <x v="5"/>
    <x v="0"/>
    <x v="8"/>
    <x v="2"/>
    <x v="0"/>
    <x v="0"/>
    <n v="7.766666667"/>
    <x v="4"/>
    <n v="1.7119100000000001E-4"/>
    <n v="1.9959200000000001E-4"/>
    <n v="0"/>
    <n v="0"/>
    <n v="0"/>
    <n v="6.8864700000000002E-4"/>
    <n v="5.3181400000000003E-4"/>
    <n v="3.5973400000000001E-4"/>
    <n v="0"/>
    <n v="9.4752899999999999E-5"/>
    <n v="0"/>
    <n v="0"/>
    <n v="0"/>
    <n v="0"/>
    <n v="0"/>
    <n v="6.8864700000000002E-4"/>
    <n v="5.3181400000000003E-4"/>
    <n v="3.5973400000000001E-4"/>
    <n v="0"/>
    <n v="9.4752899999999999E-5"/>
    <n v="1.674839E-3"/>
    <n v="63199.171219999997"/>
  </r>
  <r>
    <n v="1234"/>
    <x v="36"/>
    <x v="36"/>
    <b v="1"/>
    <n v="4.8608500059999997"/>
    <x v="5"/>
    <x v="0"/>
    <x v="10"/>
    <x v="2"/>
    <x v="3"/>
    <x v="0"/>
    <n v="10.561666669999999"/>
    <x v="4"/>
    <n v="1.8442E-4"/>
    <n v="2.08753E-4"/>
    <n v="0"/>
    <n v="0"/>
    <n v="0"/>
    <n v="6.2464400000000005E-4"/>
    <n v="6.6633899999999995E-4"/>
    <n v="3.9713999999999998E-4"/>
    <n v="0"/>
    <n v="6.3579300000000003E-5"/>
    <n v="0"/>
    <n v="0"/>
    <n v="0"/>
    <n v="0"/>
    <n v="0"/>
    <n v="6.2464400000000005E-4"/>
    <n v="6.6633899999999995E-4"/>
    <n v="3.9713999999999998E-4"/>
    <n v="0"/>
    <n v="6.3579300000000003E-5"/>
    <n v="1.751748E-3"/>
    <n v="48608.500059999998"/>
  </r>
  <r>
    <n v="6139"/>
    <x v="36"/>
    <x v="36"/>
    <b v="1"/>
    <n v="3.0392805269999998"/>
    <x v="5"/>
    <x v="0"/>
    <x v="7"/>
    <x v="2"/>
    <x v="2"/>
    <x v="0"/>
    <n v="10.08108466"/>
    <x v="4"/>
    <n v="2.3252900000000001E-4"/>
    <n v="2.5711400000000002E-4"/>
    <n v="0"/>
    <n v="0"/>
    <n v="0"/>
    <n v="9.3625000000000002E-4"/>
    <n v="5.4470799999999998E-4"/>
    <n v="6.2830600000000003E-4"/>
    <n v="0"/>
    <n v="0"/>
    <n v="0"/>
    <n v="0"/>
    <n v="8.619E-5"/>
    <n v="0"/>
    <n v="0"/>
    <n v="9.3625000000000002E-4"/>
    <n v="5.4470799999999998E-4"/>
    <n v="6.2830600000000003E-4"/>
    <n v="0"/>
    <n v="8.619E-5"/>
    <n v="2.1954539999999999E-3"/>
    <n v="63824.891060000002"/>
  </r>
  <r>
    <n v="19460"/>
    <x v="36"/>
    <x v="36"/>
    <b v="1"/>
    <n v="0.35770594100000003"/>
    <x v="5"/>
    <x v="0"/>
    <x v="4"/>
    <x v="2"/>
    <x v="1"/>
    <x v="0"/>
    <n v="10.545400000000001"/>
    <x v="4"/>
    <n v="1.5917199999999999E-4"/>
    <n v="1.89438E-4"/>
    <n v="0"/>
    <n v="0"/>
    <n v="0"/>
    <n v="7.96004E-4"/>
    <n v="4.67804E-4"/>
    <n v="3.0133900000000002E-4"/>
    <n v="0"/>
    <n v="0"/>
    <n v="0"/>
    <n v="0"/>
    <n v="4.3746299999999998E-5"/>
    <n v="0"/>
    <n v="0"/>
    <n v="7.96004E-4"/>
    <n v="4.67804E-4"/>
    <n v="3.0133900000000002E-4"/>
    <n v="0"/>
    <n v="4.3746299999999998E-5"/>
    <n v="1.60889E-3"/>
    <n v="44713.242619999997"/>
  </r>
  <r>
    <n v="19461"/>
    <x v="36"/>
    <x v="36"/>
    <b v="1"/>
    <n v="0.417575751"/>
    <x v="5"/>
    <x v="0"/>
    <x v="2"/>
    <x v="2"/>
    <x v="0"/>
    <x v="0"/>
    <n v="6.3531509120000003"/>
    <x v="4"/>
    <n v="5.4819299999999999E-5"/>
    <n v="7.2274799999999995E-5"/>
    <n v="0"/>
    <n v="0"/>
    <n v="0"/>
    <n v="2.6164599999999998E-4"/>
    <n v="1.8787099999999999E-4"/>
    <n v="1.31729E-4"/>
    <n v="0"/>
    <n v="2.5247200000000001E-5"/>
    <n v="0"/>
    <n v="0"/>
    <n v="0"/>
    <n v="0"/>
    <n v="0"/>
    <n v="2.6164599999999998E-4"/>
    <n v="1.8787099999999999E-4"/>
    <n v="1.31729E-4"/>
    <n v="0"/>
    <n v="2.5247200000000001E-5"/>
    <n v="6.0649399999999996E-4"/>
    <n v="27977.57532"/>
  </r>
  <r>
    <n v="19462"/>
    <x v="36"/>
    <x v="36"/>
    <b v="1"/>
    <n v="0.23031316600000001"/>
    <x v="5"/>
    <x v="0"/>
    <x v="6"/>
    <x v="2"/>
    <x v="0"/>
    <x v="0"/>
    <n v="11.7137037"/>
    <x v="4"/>
    <n v="8.5743100000000002E-5"/>
    <n v="9.7497200000000006E-5"/>
    <n v="0"/>
    <n v="0"/>
    <n v="0"/>
    <n v="3.65187E-4"/>
    <n v="2.6984900000000001E-4"/>
    <n v="1.69927E-4"/>
    <n v="0"/>
    <n v="0"/>
    <n v="0"/>
    <n v="0"/>
    <n v="2.35191E-5"/>
    <n v="0"/>
    <n v="0"/>
    <n v="3.65187E-4"/>
    <n v="2.6984900000000001E-4"/>
    <n v="1.69927E-4"/>
    <n v="0"/>
    <n v="2.35191E-5"/>
    <n v="8.2848100000000005E-4"/>
    <n v="20728.18492"/>
  </r>
  <r>
    <n v="19464"/>
    <x v="36"/>
    <x v="36"/>
    <b v="1"/>
    <n v="0.67838500800000001"/>
    <x v="5"/>
    <x v="0"/>
    <x v="1"/>
    <x v="2"/>
    <x v="0"/>
    <x v="0"/>
    <n v="12.25640097"/>
    <x v="4"/>
    <n v="1.3597699999999999E-4"/>
    <n v="1.5283899999999999E-4"/>
    <n v="0"/>
    <n v="0"/>
    <n v="0"/>
    <n v="5.8244099999999995E-4"/>
    <n v="5.0693600000000004E-4"/>
    <n v="1.6447599999999999E-4"/>
    <n v="0"/>
    <n v="0"/>
    <n v="0"/>
    <n v="0"/>
    <n v="5.1187999999999998E-5"/>
    <n v="0"/>
    <n v="0"/>
    <n v="5.8244099999999995E-4"/>
    <n v="5.0693600000000004E-4"/>
    <n v="1.6447599999999999E-4"/>
    <n v="0"/>
    <n v="5.1187999999999998E-5"/>
    <n v="1.3050410000000001E-3"/>
    <n v="31205.71038"/>
  </r>
  <r>
    <n v="19465"/>
    <x v="36"/>
    <x v="36"/>
    <b v="1"/>
    <n v="0.533936564"/>
    <x v="5"/>
    <x v="0"/>
    <x v="3"/>
    <x v="2"/>
    <x v="1"/>
    <x v="0"/>
    <n v="7.7762931030000004"/>
    <x v="4"/>
    <n v="7.9123599999999996E-5"/>
    <n v="9.6000200000000003E-5"/>
    <n v="0"/>
    <n v="0"/>
    <n v="0"/>
    <n v="3.5236399999999998E-4"/>
    <n v="2.9889800000000002E-4"/>
    <n v="1.33755E-4"/>
    <n v="0"/>
    <n v="0"/>
    <n v="0"/>
    <n v="0"/>
    <n v="3.6690399999999997E-5"/>
    <n v="0"/>
    <n v="0"/>
    <n v="3.5236399999999998E-4"/>
    <n v="2.9889800000000002E-4"/>
    <n v="1.33755E-4"/>
    <n v="0"/>
    <n v="3.6690399999999997E-5"/>
    <n v="8.2170799999999999E-4"/>
    <n v="30968.32072"/>
  </r>
  <r>
    <n v="22258"/>
    <x v="36"/>
    <x v="36"/>
    <b v="0"/>
    <n v="0.39859335800000001"/>
    <x v="5"/>
    <x v="0"/>
    <x v="5"/>
    <x v="1"/>
    <x v="4"/>
    <x v="0"/>
    <n v="9.0471481479999998"/>
    <x v="1"/>
    <n v="7.9716900000000002E-5"/>
    <n v="9.6353200000000004E-5"/>
    <n v="0"/>
    <n v="0"/>
    <n v="0"/>
    <n v="2.9883500000000001E-4"/>
    <n v="2.0172300000000001E-4"/>
    <n v="1.6212600000000001E-4"/>
    <n v="0"/>
    <n v="0"/>
    <n v="2.2034100000000001E-4"/>
    <n v="0"/>
    <n v="3.9830799999999998E-5"/>
    <n v="0"/>
    <n v="0"/>
    <n v="5.1917499999999998E-4"/>
    <n v="2.0172300000000001E-4"/>
    <n v="1.6212600000000001E-4"/>
    <n v="0"/>
    <n v="3.9830799999999998E-5"/>
    <n v="9.2284799999999998E-4"/>
    <n v="29894.50186"/>
  </r>
  <r>
    <n v="24953"/>
    <x v="36"/>
    <x v="36"/>
    <b v="1"/>
    <n v="0.318936518"/>
    <x v="5"/>
    <x v="0"/>
    <x v="0"/>
    <x v="2"/>
    <x v="0"/>
    <x v="0"/>
    <n v="10.939523810000001"/>
    <x v="4"/>
    <n v="4.4005299999999997E-5"/>
    <n v="4.9654499999999997E-5"/>
    <n v="0"/>
    <n v="0"/>
    <n v="0"/>
    <n v="1.60397E-4"/>
    <n v="1.88102E-4"/>
    <n v="5.3823399999999997E-5"/>
    <n v="0"/>
    <n v="1.4352899999999999E-5"/>
    <n v="0"/>
    <n v="0"/>
    <n v="0"/>
    <n v="0"/>
    <n v="0"/>
    <n v="1.60397E-4"/>
    <n v="1.88102E-4"/>
    <n v="5.3823399999999997E-5"/>
    <n v="0"/>
    <n v="1.4352899999999999E-5"/>
    <n v="4.1667499999999998E-4"/>
    <n v="11162.778130000001"/>
  </r>
  <r>
    <n v="39679"/>
    <x v="36"/>
    <x v="36"/>
    <b v="1"/>
    <n v="0.159007961"/>
    <x v="5"/>
    <x v="0"/>
    <x v="9"/>
    <x v="0"/>
    <x v="0"/>
    <x v="0"/>
    <n v="9.4217685190000005"/>
    <x v="3"/>
    <n v="1.6339100000000001E-4"/>
    <n v="1.8275100000000001E-4"/>
    <n v="0"/>
    <n v="0"/>
    <n v="0"/>
    <n v="7.6423300000000001E-4"/>
    <n v="5.5534099999999999E-4"/>
    <n v="1.9706899999999999E-4"/>
    <n v="0"/>
    <n v="1.6914200000000001E-5"/>
    <n v="0"/>
    <n v="0"/>
    <n v="0"/>
    <n v="0"/>
    <n v="0"/>
    <n v="7.6423300000000001E-4"/>
    <n v="5.5534099999999999E-4"/>
    <n v="1.9706899999999999E-4"/>
    <n v="0"/>
    <n v="1.6914200000000001E-5"/>
    <n v="1.5335559999999999E-3"/>
    <n v="47702.388339999998"/>
  </r>
  <r>
    <n v="39683"/>
    <x v="36"/>
    <x v="36"/>
    <b v="1"/>
    <n v="8.8126999999999997E-2"/>
    <x v="5"/>
    <x v="0"/>
    <x v="15"/>
    <x v="0"/>
    <x v="3"/>
    <x v="0"/>
    <n v="13.32118889"/>
    <x v="3"/>
    <n v="2.131E-4"/>
    <n v="2.38676E-4"/>
    <n v="0"/>
    <n v="0"/>
    <n v="0"/>
    <n v="1.174568E-3"/>
    <n v="5.8733699999999995E-4"/>
    <n v="2.2699100000000001E-4"/>
    <n v="0"/>
    <n v="1.39567E-5"/>
    <n v="0"/>
    <n v="0"/>
    <n v="0"/>
    <n v="0"/>
    <n v="0"/>
    <n v="1.174568E-3"/>
    <n v="5.8733699999999995E-4"/>
    <n v="2.2699100000000001E-4"/>
    <n v="0"/>
    <n v="1.39567E-5"/>
    <n v="2.0028530000000002E-3"/>
    <n v="44063.499819999997"/>
  </r>
  <r>
    <n v="43823"/>
    <x v="36"/>
    <x v="36"/>
    <b v="1"/>
    <n v="7.4164390999999996E-2"/>
    <x v="5"/>
    <x v="0"/>
    <x v="14"/>
    <x v="0"/>
    <x v="4"/>
    <x v="0"/>
    <n v="14.100170139999999"/>
    <x v="0"/>
    <n v="2.8857600000000002E-4"/>
    <n v="3.3902800000000001E-4"/>
    <n v="0"/>
    <n v="0"/>
    <n v="0"/>
    <n v="1.8809880000000001E-3"/>
    <n v="6.4491099999999997E-4"/>
    <n v="3.0681699999999997E-4"/>
    <n v="0"/>
    <n v="0"/>
    <n v="0"/>
    <n v="0"/>
    <n v="2.1827800000000001E-5"/>
    <n v="0"/>
    <n v="0"/>
    <n v="1.8809880000000001E-3"/>
    <n v="6.4491099999999997E-4"/>
    <n v="3.0681699999999997E-4"/>
    <n v="0"/>
    <n v="2.1827800000000001E-5"/>
    <n v="2.854545E-3"/>
    <n v="59331.512739999998"/>
  </r>
  <r>
    <n v="51181"/>
    <x v="36"/>
    <x v="36"/>
    <b v="1"/>
    <n v="0.42843368100000001"/>
    <x v="5"/>
    <x v="0"/>
    <x v="11"/>
    <x v="0"/>
    <x v="0"/>
    <x v="0"/>
    <n v="8.2911111109999993"/>
    <x v="0"/>
    <n v="2.2553100000000001E-4"/>
    <n v="2.52768E-4"/>
    <n v="0"/>
    <n v="0"/>
    <n v="0"/>
    <n v="9.0687500000000002E-4"/>
    <n v="6.46986E-4"/>
    <n v="5.3692300000000002E-4"/>
    <n v="0"/>
    <n v="3.0317699999999999E-5"/>
    <n v="0"/>
    <n v="0"/>
    <n v="0"/>
    <n v="0"/>
    <n v="0"/>
    <n v="9.0687500000000002E-4"/>
    <n v="6.46986E-4"/>
    <n v="5.3692300000000002E-4"/>
    <n v="0"/>
    <n v="3.0317699999999999E-5"/>
    <n v="2.1211009999999998E-3"/>
    <n v="74975.894100000005"/>
  </r>
  <r>
    <n v="496"/>
    <x v="37"/>
    <x v="37"/>
    <b v="1"/>
    <n v="81.383450730000007"/>
    <x v="5"/>
    <x v="0"/>
    <x v="13"/>
    <x v="2"/>
    <x v="0"/>
    <x v="0"/>
    <n v="23.28055556"/>
    <x v="4"/>
    <n v="6.8596599999999998E-4"/>
    <n v="7.4297800000000004E-4"/>
    <n v="0"/>
    <n v="0"/>
    <n v="0"/>
    <n v="2.8795100000000001E-3"/>
    <n v="1.562017E-3"/>
    <n v="1.500307E-3"/>
    <n v="0"/>
    <n v="0"/>
    <n v="0"/>
    <n v="0"/>
    <n v="5.2298600000000002E-4"/>
    <n v="0"/>
    <n v="0"/>
    <n v="2.8795100000000001E-3"/>
    <n v="1.562017E-3"/>
    <n v="1.500307E-3"/>
    <n v="0"/>
    <n v="5.2298600000000002E-4"/>
    <n v="6.4648209999999999E-3"/>
    <n v="81383.450729999997"/>
  </r>
  <r>
    <n v="497"/>
    <x v="37"/>
    <x v="37"/>
    <b v="1"/>
    <n v="38.800378299999998"/>
    <x v="5"/>
    <x v="0"/>
    <x v="12"/>
    <x v="2"/>
    <x v="0"/>
    <x v="0"/>
    <n v="15.369444440000001"/>
    <x v="4"/>
    <n v="4.3753599999999998E-4"/>
    <n v="4.8494400000000001E-4"/>
    <n v="0"/>
    <n v="0"/>
    <n v="0"/>
    <n v="1.567747E-3"/>
    <n v="1.1190830000000001E-3"/>
    <n v="1.208448E-3"/>
    <n v="0"/>
    <n v="1.7394900000000001E-4"/>
    <n v="0"/>
    <n v="0"/>
    <n v="0"/>
    <n v="0"/>
    <n v="0"/>
    <n v="1.567747E-3"/>
    <n v="1.1190830000000001E-3"/>
    <n v="1.208448E-3"/>
    <n v="0"/>
    <n v="1.7394900000000001E-4"/>
    <n v="4.0695949999999996E-3"/>
    <n v="77600.756599999993"/>
  </r>
  <r>
    <n v="499"/>
    <x v="37"/>
    <x v="37"/>
    <b v="1"/>
    <n v="11.490758400000001"/>
    <x v="5"/>
    <x v="0"/>
    <x v="8"/>
    <x v="2"/>
    <x v="0"/>
    <x v="0"/>
    <n v="8.7803030300000007"/>
    <x v="4"/>
    <n v="1.8806199999999999E-4"/>
    <n v="2.25634E-4"/>
    <n v="0"/>
    <n v="0"/>
    <n v="0"/>
    <n v="7.8089499999999998E-4"/>
    <n v="5.3181400000000003E-4"/>
    <n v="4.8596300000000001E-4"/>
    <n v="0"/>
    <n v="9.4752899999999999E-5"/>
    <n v="0"/>
    <n v="0"/>
    <n v="0"/>
    <n v="0"/>
    <n v="0"/>
    <n v="7.8089499999999998E-4"/>
    <n v="5.3181400000000003E-4"/>
    <n v="4.8596300000000001E-4"/>
    <n v="0"/>
    <n v="9.4752899999999999E-5"/>
    <n v="1.8934240000000001E-3"/>
    <n v="63199.171219999997"/>
  </r>
  <r>
    <n v="1234"/>
    <x v="37"/>
    <x v="37"/>
    <b v="1"/>
    <n v="4.8608500059999997"/>
    <x v="5"/>
    <x v="0"/>
    <x v="10"/>
    <x v="2"/>
    <x v="3"/>
    <x v="0"/>
    <n v="12.65694444"/>
    <x v="4"/>
    <n v="2.10831E-4"/>
    <n v="2.5016699999999998E-4"/>
    <n v="0"/>
    <n v="0"/>
    <n v="0"/>
    <n v="6.4555999999999999E-4"/>
    <n v="6.6633899999999995E-4"/>
    <n v="7.23791E-4"/>
    <n v="0"/>
    <n v="6.3579300000000003E-5"/>
    <n v="0"/>
    <n v="0"/>
    <n v="0"/>
    <n v="0"/>
    <n v="0"/>
    <n v="6.4555999999999999E-4"/>
    <n v="6.6633899999999995E-4"/>
    <n v="7.23791E-4"/>
    <n v="0"/>
    <n v="6.3579300000000003E-5"/>
    <n v="2.099269E-3"/>
    <n v="48608.500059999998"/>
  </r>
  <r>
    <n v="6139"/>
    <x v="37"/>
    <x v="37"/>
    <b v="1"/>
    <n v="3.0392805269999998"/>
    <x v="5"/>
    <x v="0"/>
    <x v="7"/>
    <x v="2"/>
    <x v="2"/>
    <x v="0"/>
    <n v="10.40555556"/>
    <x v="4"/>
    <n v="2.38001E-4"/>
    <n v="2.6553699999999999E-4"/>
    <n v="0"/>
    <n v="0"/>
    <n v="0"/>
    <n v="1.006942E-3"/>
    <n v="5.4470799999999998E-4"/>
    <n v="6.2830600000000003E-4"/>
    <n v="0"/>
    <n v="0"/>
    <n v="0"/>
    <n v="0"/>
    <n v="8.619E-5"/>
    <n v="0"/>
    <n v="0"/>
    <n v="1.006942E-3"/>
    <n v="5.4470799999999998E-4"/>
    <n v="6.2830600000000003E-4"/>
    <n v="0"/>
    <n v="8.619E-5"/>
    <n v="2.2661169999999998E-3"/>
    <n v="63824.891060000002"/>
  </r>
  <r>
    <n v="19460"/>
    <x v="37"/>
    <x v="37"/>
    <b v="1"/>
    <n v="0.35770594100000003"/>
    <x v="5"/>
    <x v="0"/>
    <x v="4"/>
    <x v="2"/>
    <x v="1"/>
    <x v="0"/>
    <n v="10.87042222"/>
    <x v="4"/>
    <n v="1.6232900000000001E-4"/>
    <n v="1.9534700000000001E-4"/>
    <n v="0"/>
    <n v="0"/>
    <n v="0"/>
    <n v="8.4558599999999995E-4"/>
    <n v="4.67804E-4"/>
    <n v="3.0133900000000002E-4"/>
    <n v="0"/>
    <n v="0"/>
    <n v="0"/>
    <n v="0"/>
    <n v="4.3749699999999999E-5"/>
    <n v="0"/>
    <n v="0"/>
    <n v="8.4558599999999995E-4"/>
    <n v="4.67804E-4"/>
    <n v="3.0133900000000002E-4"/>
    <n v="0"/>
    <n v="4.3749699999999999E-5"/>
    <n v="1.6584779999999999E-3"/>
    <n v="44713.242619999997"/>
  </r>
  <r>
    <n v="19461"/>
    <x v="37"/>
    <x v="37"/>
    <b v="1"/>
    <n v="0.417575751"/>
    <x v="5"/>
    <x v="0"/>
    <x v="2"/>
    <x v="2"/>
    <x v="0"/>
    <x v="0"/>
    <n v="7.7189054730000004"/>
    <x v="4"/>
    <n v="6.5178600000000006E-5"/>
    <n v="8.7811899999999999E-5"/>
    <n v="0"/>
    <n v="0"/>
    <n v="0"/>
    <n v="3.3187400000000001E-4"/>
    <n v="1.8787099999999999E-4"/>
    <n v="1.91881E-4"/>
    <n v="0"/>
    <n v="2.52511E-5"/>
    <n v="0"/>
    <n v="0"/>
    <n v="0"/>
    <n v="0"/>
    <n v="0"/>
    <n v="3.3187400000000001E-4"/>
    <n v="1.8787099999999999E-4"/>
    <n v="1.91881E-4"/>
    <n v="0"/>
    <n v="2.52511E-5"/>
    <n v="7.3687299999999998E-4"/>
    <n v="27977.57532"/>
  </r>
  <r>
    <n v="19462"/>
    <x v="37"/>
    <x v="37"/>
    <b v="1"/>
    <n v="0.23031316600000001"/>
    <x v="5"/>
    <x v="0"/>
    <x v="6"/>
    <x v="2"/>
    <x v="0"/>
    <x v="0"/>
    <n v="13.74376543"/>
    <x v="4"/>
    <n v="9.9556399999999994E-5"/>
    <n v="1.14607E-4"/>
    <n v="0"/>
    <n v="0"/>
    <n v="0"/>
    <n v="4.1813100000000003E-4"/>
    <n v="2.6984900000000001E-4"/>
    <n v="2.6056099999999997E-4"/>
    <n v="0"/>
    <n v="0"/>
    <n v="0"/>
    <n v="0"/>
    <n v="2.3521300000000001E-5"/>
    <n v="0"/>
    <n v="0"/>
    <n v="4.1813100000000003E-4"/>
    <n v="2.6984900000000001E-4"/>
    <n v="2.6056099999999997E-4"/>
    <n v="0"/>
    <n v="2.3521300000000001E-5"/>
    <n v="9.7206199999999999E-4"/>
    <n v="20728.18492"/>
  </r>
  <r>
    <n v="19464"/>
    <x v="37"/>
    <x v="37"/>
    <b v="1"/>
    <n v="0.67838500800000001"/>
    <x v="5"/>
    <x v="0"/>
    <x v="1"/>
    <x v="2"/>
    <x v="0"/>
    <x v="0"/>
    <n v="13.69251208"/>
    <x v="4"/>
    <n v="1.49405E-4"/>
    <n v="1.7106200000000001E-4"/>
    <n v="0"/>
    <n v="0"/>
    <n v="0"/>
    <n v="6.4782000000000001E-4"/>
    <n v="5.0693600000000004E-4"/>
    <n v="2.5201200000000003E-4"/>
    <n v="0"/>
    <n v="0"/>
    <n v="0"/>
    <n v="0"/>
    <n v="5.1187999999999998E-5"/>
    <n v="0"/>
    <n v="0"/>
    <n v="6.4782000000000001E-4"/>
    <n v="5.0693600000000004E-4"/>
    <n v="2.5201200000000003E-4"/>
    <n v="0"/>
    <n v="5.1187999999999998E-5"/>
    <n v="1.4579549999999999E-3"/>
    <n v="31205.71038"/>
  </r>
  <r>
    <n v="19465"/>
    <x v="37"/>
    <x v="37"/>
    <b v="1"/>
    <n v="0.533936564"/>
    <x v="5"/>
    <x v="0"/>
    <x v="3"/>
    <x v="2"/>
    <x v="1"/>
    <x v="0"/>
    <n v="8.0490421459999997"/>
    <x v="4"/>
    <n v="8.01328E-5"/>
    <n v="9.9434799999999999E-5"/>
    <n v="0"/>
    <n v="0"/>
    <n v="0"/>
    <n v="3.8118499999999998E-4"/>
    <n v="2.9889800000000002E-4"/>
    <n v="1.33755E-4"/>
    <n v="0"/>
    <n v="0"/>
    <n v="0"/>
    <n v="0"/>
    <n v="3.6690399999999997E-5"/>
    <n v="0"/>
    <n v="0"/>
    <n v="3.8118499999999998E-4"/>
    <n v="2.9889800000000002E-4"/>
    <n v="1.33755E-4"/>
    <n v="0"/>
    <n v="3.6690399999999997E-5"/>
    <n v="8.5052900000000004E-4"/>
    <n v="30968.32072"/>
  </r>
  <r>
    <n v="22258"/>
    <x v="37"/>
    <x v="37"/>
    <b v="1"/>
    <n v="0.39859335800000001"/>
    <x v="5"/>
    <x v="0"/>
    <x v="5"/>
    <x v="1"/>
    <x v="4"/>
    <x v="0"/>
    <n v="7.5151111110000004"/>
    <x v="1"/>
    <n v="7.3339399999999998E-5"/>
    <n v="8.9265700000000002E-5"/>
    <n v="0"/>
    <n v="0"/>
    <n v="0"/>
    <n v="3.6289699999999999E-4"/>
    <n v="2.0172300000000001E-4"/>
    <n v="1.6212600000000001E-4"/>
    <n v="0"/>
    <n v="0"/>
    <n v="0"/>
    <n v="0"/>
    <n v="3.9830799999999998E-5"/>
    <n v="0"/>
    <n v="0"/>
    <n v="3.6289699999999999E-4"/>
    <n v="2.0172300000000001E-4"/>
    <n v="1.6212600000000001E-4"/>
    <n v="0"/>
    <n v="3.9830799999999998E-5"/>
    <n v="7.6657299999999999E-4"/>
    <n v="29894.50186"/>
  </r>
  <r>
    <n v="24953"/>
    <x v="37"/>
    <x v="37"/>
    <b v="1"/>
    <n v="0.318936518"/>
    <x v="5"/>
    <x v="0"/>
    <x v="0"/>
    <x v="2"/>
    <x v="0"/>
    <x v="0"/>
    <n v="12.21531746"/>
    <x v="4"/>
    <n v="4.8219700000000002E-5"/>
    <n v="5.5445300000000003E-5"/>
    <n v="0"/>
    <n v="0"/>
    <n v="0"/>
    <n v="1.9183500000000001E-4"/>
    <n v="1.88102E-4"/>
    <n v="7.0978500000000005E-5"/>
    <n v="0"/>
    <n v="1.4352899999999999E-5"/>
    <n v="0"/>
    <n v="0"/>
    <n v="0"/>
    <n v="0"/>
    <n v="0"/>
    <n v="1.9183500000000001E-4"/>
    <n v="1.88102E-4"/>
    <n v="7.0978500000000005E-5"/>
    <n v="0"/>
    <n v="1.4352899999999999E-5"/>
    <n v="4.6526899999999998E-4"/>
    <n v="11162.778130000001"/>
  </r>
  <r>
    <n v="39679"/>
    <x v="37"/>
    <x v="37"/>
    <b v="1"/>
    <n v="0.159007961"/>
    <x v="5"/>
    <x v="0"/>
    <x v="9"/>
    <x v="0"/>
    <x v="0"/>
    <x v="0"/>
    <n v="10.49592593"/>
    <x v="3"/>
    <n v="1.8071299999999999E-4"/>
    <n v="2.0358600000000001E-4"/>
    <n v="0"/>
    <n v="0"/>
    <n v="0"/>
    <n v="8.4756000000000002E-4"/>
    <n v="5.5534099999999999E-4"/>
    <n v="2.8857900000000002E-4"/>
    <n v="0"/>
    <n v="1.6914200000000001E-5"/>
    <n v="0"/>
    <n v="0"/>
    <n v="0"/>
    <n v="0"/>
    <n v="0"/>
    <n v="8.4756000000000002E-4"/>
    <n v="5.5534099999999999E-4"/>
    <n v="2.8857900000000002E-4"/>
    <n v="0"/>
    <n v="1.6914200000000001E-5"/>
    <n v="1.708394E-3"/>
    <n v="47702.388339999998"/>
  </r>
  <r>
    <n v="39683"/>
    <x v="37"/>
    <x v="37"/>
    <b v="1"/>
    <n v="8.8126999999999997E-2"/>
    <x v="5"/>
    <x v="0"/>
    <x v="15"/>
    <x v="0"/>
    <x v="3"/>
    <x v="0"/>
    <n v="15.10987222"/>
    <x v="3"/>
    <n v="2.35319E-4"/>
    <n v="2.7072400000000002E-4"/>
    <n v="0"/>
    <n v="0"/>
    <n v="0"/>
    <n v="1.2104220000000001E-3"/>
    <n v="5.8733699999999995E-4"/>
    <n v="4.6006600000000002E-4"/>
    <n v="0"/>
    <n v="1.39567E-5"/>
    <n v="0"/>
    <n v="0"/>
    <n v="0"/>
    <n v="0"/>
    <n v="0"/>
    <n v="1.2104220000000001E-3"/>
    <n v="5.8733699999999995E-4"/>
    <n v="4.6006600000000002E-4"/>
    <n v="0"/>
    <n v="1.39567E-5"/>
    <n v="2.2717829999999999E-3"/>
    <n v="44063.499819999997"/>
  </r>
  <r>
    <n v="43823"/>
    <x v="37"/>
    <x v="37"/>
    <b v="1"/>
    <n v="7.4164390999999996E-2"/>
    <x v="5"/>
    <x v="0"/>
    <x v="14"/>
    <x v="0"/>
    <x v="4"/>
    <x v="0"/>
    <n v="13.79038194"/>
    <x v="0"/>
    <n v="2.80783E-4"/>
    <n v="3.3155400000000002E-4"/>
    <n v="0"/>
    <n v="0"/>
    <n v="0"/>
    <n v="1.8038399999999999E-3"/>
    <n v="6.4491099999999997E-4"/>
    <n v="3.21248E-4"/>
    <n v="0"/>
    <n v="0"/>
    <n v="0"/>
    <n v="0"/>
    <n v="2.1827800000000001E-5"/>
    <n v="0"/>
    <n v="0"/>
    <n v="1.8038399999999999E-3"/>
    <n v="6.4491099999999997E-4"/>
    <n v="3.21248E-4"/>
    <n v="0"/>
    <n v="2.1827800000000001E-5"/>
    <n v="2.791829E-3"/>
    <n v="59331.512739999998"/>
  </r>
  <r>
    <n v="51181"/>
    <x v="37"/>
    <x v="37"/>
    <b v="1"/>
    <n v="0.42843368100000001"/>
    <x v="5"/>
    <x v="0"/>
    <x v="11"/>
    <x v="0"/>
    <x v="0"/>
    <x v="0"/>
    <n v="9.9850476189999995"/>
    <x v="0"/>
    <n v="2.7141300000000003E-4"/>
    <n v="3.0441000000000002E-4"/>
    <n v="0"/>
    <n v="0"/>
    <n v="0"/>
    <n v="1.092326E-3"/>
    <n v="6.46986E-4"/>
    <n v="7.84821E-4"/>
    <n v="0"/>
    <n v="3.0317699999999999E-5"/>
    <n v="0"/>
    <n v="0"/>
    <n v="0"/>
    <n v="0"/>
    <n v="0"/>
    <n v="1.092326E-3"/>
    <n v="6.46986E-4"/>
    <n v="7.84821E-4"/>
    <n v="0"/>
    <n v="3.0317699999999999E-5"/>
    <n v="2.5544579999999999E-3"/>
    <n v="74975.894100000005"/>
  </r>
  <r>
    <n v="496"/>
    <x v="38"/>
    <x v="38"/>
    <b v="1"/>
    <n v="81.383450730000007"/>
    <x v="5"/>
    <x v="0"/>
    <x v="13"/>
    <x v="2"/>
    <x v="0"/>
    <x v="0"/>
    <n v="23.33888889"/>
    <x v="4"/>
    <n v="6.9622800000000002E-4"/>
    <n v="7.4495699999999998E-4"/>
    <n v="0"/>
    <n v="0"/>
    <n v="0"/>
    <n v="2.8964799999999999E-3"/>
    <n v="1.562017E-3"/>
    <n v="1.500307E-3"/>
    <n v="0"/>
    <n v="0"/>
    <n v="0"/>
    <n v="0"/>
    <n v="5.2298600000000002E-4"/>
    <n v="0"/>
    <n v="0"/>
    <n v="2.8964799999999999E-3"/>
    <n v="1.562017E-3"/>
    <n v="1.500307E-3"/>
    <n v="0"/>
    <n v="5.2298600000000002E-4"/>
    <n v="6.4810190000000002E-3"/>
    <n v="81383.450729999997"/>
  </r>
  <r>
    <n v="497"/>
    <x v="38"/>
    <x v="38"/>
    <b v="1"/>
    <n v="38.800378299999998"/>
    <x v="5"/>
    <x v="0"/>
    <x v="12"/>
    <x v="2"/>
    <x v="0"/>
    <x v="0"/>
    <n v="14.440277780000001"/>
    <x v="4"/>
    <n v="4.1072299999999999E-4"/>
    <n v="4.5566600000000002E-4"/>
    <n v="0"/>
    <n v="0"/>
    <n v="0"/>
    <n v="1.322085E-3"/>
    <n v="1.1190830000000001E-3"/>
    <n v="1.208448E-3"/>
    <n v="0"/>
    <n v="1.7394900000000001E-4"/>
    <n v="0"/>
    <n v="0"/>
    <n v="0"/>
    <n v="0"/>
    <n v="0"/>
    <n v="1.322085E-3"/>
    <n v="1.1190830000000001E-3"/>
    <n v="1.208448E-3"/>
    <n v="0"/>
    <n v="1.7394900000000001E-4"/>
    <n v="3.823566E-3"/>
    <n v="77600.756599999993"/>
  </r>
  <r>
    <n v="499"/>
    <x v="38"/>
    <x v="38"/>
    <b v="1"/>
    <n v="11.490758400000001"/>
    <x v="5"/>
    <x v="0"/>
    <x v="8"/>
    <x v="2"/>
    <x v="0"/>
    <x v="0"/>
    <n v="8.3075757580000005"/>
    <x v="4"/>
    <n v="1.7577900000000001E-4"/>
    <n v="2.1348800000000001E-4"/>
    <n v="0"/>
    <n v="0"/>
    <n v="0"/>
    <n v="6.7895399999999995E-4"/>
    <n v="5.3181400000000003E-4"/>
    <n v="4.8596300000000001E-4"/>
    <n v="0"/>
    <n v="9.4752899999999999E-5"/>
    <n v="0"/>
    <n v="0"/>
    <n v="0"/>
    <n v="0"/>
    <n v="0"/>
    <n v="6.7895399999999995E-4"/>
    <n v="5.3181400000000003E-4"/>
    <n v="4.8596300000000001E-4"/>
    <n v="0"/>
    <n v="9.4752899999999999E-5"/>
    <n v="1.791483E-3"/>
    <n v="63199.171219999997"/>
  </r>
  <r>
    <n v="1234"/>
    <x v="38"/>
    <x v="38"/>
    <b v="1"/>
    <n v="4.8608500059999997"/>
    <x v="5"/>
    <x v="0"/>
    <x v="10"/>
    <x v="2"/>
    <x v="3"/>
    <x v="0"/>
    <n v="13.01416667"/>
    <x v="4"/>
    <n v="2.21666E-4"/>
    <n v="2.5722800000000002E-4"/>
    <n v="0"/>
    <n v="0"/>
    <n v="0"/>
    <n v="7.0480900000000003E-4"/>
    <n v="6.6633899999999995E-4"/>
    <n v="7.23791E-4"/>
    <n v="0"/>
    <n v="6.3579300000000003E-5"/>
    <n v="0"/>
    <n v="0"/>
    <n v="0"/>
    <n v="0"/>
    <n v="0"/>
    <n v="7.0480900000000003E-4"/>
    <n v="6.6633899999999995E-4"/>
    <n v="7.23791E-4"/>
    <n v="0"/>
    <n v="6.3579300000000003E-5"/>
    <n v="2.1585179999999999E-3"/>
    <n v="48608.500059999998"/>
  </r>
  <r>
    <n v="6139"/>
    <x v="38"/>
    <x v="38"/>
    <b v="1"/>
    <n v="3.0392805269999998"/>
    <x v="5"/>
    <x v="0"/>
    <x v="7"/>
    <x v="2"/>
    <x v="2"/>
    <x v="0"/>
    <n v="9.6329365080000002"/>
    <x v="4"/>
    <n v="2.2099199999999999E-4"/>
    <n v="2.4548400000000002E-4"/>
    <n v="0"/>
    <n v="0"/>
    <n v="0"/>
    <n v="8.3865299999999997E-4"/>
    <n v="5.4470799999999998E-4"/>
    <n v="6.2830600000000003E-4"/>
    <n v="0"/>
    <n v="0"/>
    <n v="0"/>
    <n v="0"/>
    <n v="8.619E-5"/>
    <n v="0"/>
    <n v="0"/>
    <n v="8.3865299999999997E-4"/>
    <n v="5.4470799999999998E-4"/>
    <n v="6.2830600000000003E-4"/>
    <n v="0"/>
    <n v="8.619E-5"/>
    <n v="2.0978569999999998E-3"/>
    <n v="63824.891060000002"/>
  </r>
  <r>
    <n v="19460"/>
    <x v="38"/>
    <x v="38"/>
    <b v="1"/>
    <n v="0.35770594100000003"/>
    <x v="5"/>
    <x v="0"/>
    <x v="4"/>
    <x v="2"/>
    <x v="1"/>
    <x v="0"/>
    <n v="9.1648666670000001"/>
    <x v="4"/>
    <n v="1.34339E-4"/>
    <n v="1.6433800000000001E-4"/>
    <n v="0"/>
    <n v="0"/>
    <n v="0"/>
    <n v="5.8537599999999997E-4"/>
    <n v="4.67804E-4"/>
    <n v="3.0133900000000002E-4"/>
    <n v="0"/>
    <n v="0"/>
    <n v="0"/>
    <n v="0"/>
    <n v="4.3746299999999998E-5"/>
    <n v="0"/>
    <n v="0"/>
    <n v="5.8537599999999997E-4"/>
    <n v="4.67804E-4"/>
    <n v="3.0133900000000002E-4"/>
    <n v="0"/>
    <n v="4.3746299999999998E-5"/>
    <n v="1.3982650000000001E-3"/>
    <n v="44713.242619999997"/>
  </r>
  <r>
    <n v="19461"/>
    <x v="38"/>
    <x v="38"/>
    <b v="1"/>
    <n v="0.417575751"/>
    <x v="5"/>
    <x v="0"/>
    <x v="2"/>
    <x v="2"/>
    <x v="0"/>
    <x v="0"/>
    <n v="8.0543117740000003"/>
    <x v="4"/>
    <n v="7.2413699999999994E-5"/>
    <n v="9.1627599999999997E-5"/>
    <n v="0"/>
    <n v="0"/>
    <n v="0"/>
    <n v="3.6389300000000001E-4"/>
    <n v="1.8787099999999999E-4"/>
    <n v="1.91881E-4"/>
    <n v="0"/>
    <n v="2.5247200000000001E-5"/>
    <n v="0"/>
    <n v="0"/>
    <n v="0"/>
    <n v="0"/>
    <n v="0"/>
    <n v="3.6389300000000001E-4"/>
    <n v="1.8787099999999999E-4"/>
    <n v="1.91881E-4"/>
    <n v="0"/>
    <n v="2.5247200000000001E-5"/>
    <n v="7.6889199999999997E-4"/>
    <n v="27977.57532"/>
  </r>
  <r>
    <n v="19462"/>
    <x v="38"/>
    <x v="38"/>
    <b v="1"/>
    <n v="0.23031316600000001"/>
    <x v="5"/>
    <x v="0"/>
    <x v="6"/>
    <x v="2"/>
    <x v="0"/>
    <x v="0"/>
    <n v="12.17975309"/>
    <x v="4"/>
    <n v="8.7293900000000001E-5"/>
    <n v="1.01425E-4"/>
    <n v="0"/>
    <n v="0"/>
    <n v="0"/>
    <n v="3.07514E-4"/>
    <n v="2.6984900000000001E-4"/>
    <n v="2.6056099999999997E-4"/>
    <n v="0"/>
    <n v="0"/>
    <n v="0"/>
    <n v="0"/>
    <n v="2.35191E-5"/>
    <n v="0"/>
    <n v="0"/>
    <n v="3.07514E-4"/>
    <n v="2.6984900000000001E-4"/>
    <n v="2.6056099999999997E-4"/>
    <n v="0"/>
    <n v="2.35191E-5"/>
    <n v="8.6144399999999995E-4"/>
    <n v="20728.18492"/>
  </r>
  <r>
    <n v="19464"/>
    <x v="38"/>
    <x v="38"/>
    <b v="1"/>
    <n v="0.67838500800000001"/>
    <x v="5"/>
    <x v="0"/>
    <x v="1"/>
    <x v="2"/>
    <x v="0"/>
    <x v="0"/>
    <n v="12.844625600000001"/>
    <x v="4"/>
    <n v="1.3979300000000001E-4"/>
    <n v="1.6030300000000001E-4"/>
    <n v="0"/>
    <n v="0"/>
    <n v="0"/>
    <n v="5.5753900000000002E-4"/>
    <n v="5.0693600000000004E-4"/>
    <n v="2.5201200000000003E-4"/>
    <n v="0"/>
    <n v="0"/>
    <n v="0"/>
    <n v="0"/>
    <n v="5.1187999999999998E-5"/>
    <n v="0"/>
    <n v="0"/>
    <n v="5.5753900000000002E-4"/>
    <n v="5.0693600000000004E-4"/>
    <n v="2.5201200000000003E-4"/>
    <n v="0"/>
    <n v="5.1187999999999998E-5"/>
    <n v="1.3676739999999999E-3"/>
    <n v="31205.71038"/>
  </r>
  <r>
    <n v="19465"/>
    <x v="38"/>
    <x v="38"/>
    <b v="1"/>
    <n v="0.533936564"/>
    <x v="5"/>
    <x v="0"/>
    <x v="3"/>
    <x v="2"/>
    <x v="1"/>
    <x v="0"/>
    <n v="8.583189655"/>
    <x v="4"/>
    <n v="9.0544400000000007E-5"/>
    <n v="1.06161E-4"/>
    <n v="0"/>
    <n v="0"/>
    <n v="0"/>
    <n v="4.3763299999999999E-4"/>
    <n v="2.9889800000000002E-4"/>
    <n v="1.33755E-4"/>
    <n v="0"/>
    <n v="0"/>
    <n v="0"/>
    <n v="0"/>
    <n v="3.6690399999999997E-5"/>
    <n v="0"/>
    <n v="0"/>
    <n v="4.3763299999999999E-4"/>
    <n v="2.9889800000000002E-4"/>
    <n v="1.33755E-4"/>
    <n v="0"/>
    <n v="3.6690399999999997E-5"/>
    <n v="9.0697100000000001E-4"/>
    <n v="30968.32072"/>
  </r>
  <r>
    <n v="22258"/>
    <x v="38"/>
    <x v="38"/>
    <b v="1"/>
    <n v="0.39859335800000001"/>
    <x v="5"/>
    <x v="0"/>
    <x v="5"/>
    <x v="1"/>
    <x v="4"/>
    <x v="0"/>
    <n v="7.2016666669999996"/>
    <x v="1"/>
    <n v="7.1037699999999999E-5"/>
    <n v="8.5455499999999995E-5"/>
    <n v="0"/>
    <n v="0"/>
    <n v="0"/>
    <n v="3.3092499999999998E-4"/>
    <n v="2.0172300000000001E-4"/>
    <n v="1.6212600000000001E-4"/>
    <n v="0"/>
    <n v="0"/>
    <n v="0"/>
    <n v="0"/>
    <n v="3.9830799999999998E-5"/>
    <n v="0"/>
    <n v="0"/>
    <n v="3.3092499999999998E-4"/>
    <n v="2.0172300000000001E-4"/>
    <n v="1.6212600000000001E-4"/>
    <n v="0"/>
    <n v="3.9830799999999998E-5"/>
    <n v="7.3460099999999998E-4"/>
    <n v="29894.50186"/>
  </r>
  <r>
    <n v="24953"/>
    <x v="38"/>
    <x v="38"/>
    <b v="1"/>
    <n v="0.318936518"/>
    <x v="5"/>
    <x v="0"/>
    <x v="0"/>
    <x v="2"/>
    <x v="0"/>
    <x v="0"/>
    <n v="11.33484127"/>
    <x v="4"/>
    <n v="4.5293999999999997E-5"/>
    <n v="5.1448700000000001E-5"/>
    <n v="0"/>
    <n v="0"/>
    <n v="0"/>
    <n v="1.5829900000000001E-4"/>
    <n v="1.88102E-4"/>
    <n v="7.0978500000000005E-5"/>
    <n v="0"/>
    <n v="1.4352899999999999E-5"/>
    <n v="0"/>
    <n v="0"/>
    <n v="0"/>
    <n v="0"/>
    <n v="0"/>
    <n v="1.5829900000000001E-4"/>
    <n v="1.88102E-4"/>
    <n v="7.0978500000000005E-5"/>
    <n v="0"/>
    <n v="1.4352899999999999E-5"/>
    <n v="4.3173300000000001E-4"/>
    <n v="11162.778130000001"/>
  </r>
  <r>
    <n v="39679"/>
    <x v="38"/>
    <x v="38"/>
    <b v="0"/>
    <n v="0.159007961"/>
    <x v="5"/>
    <x v="0"/>
    <x v="9"/>
    <x v="0"/>
    <x v="0"/>
    <x v="0"/>
    <n v="10.57710185"/>
    <x v="3"/>
    <n v="1.82003E-4"/>
    <n v="2.0515999999999999E-4"/>
    <n v="0"/>
    <n v="0"/>
    <n v="0"/>
    <n v="8.6077400000000002E-4"/>
    <n v="5.5534099999999999E-4"/>
    <n v="2.8857900000000002E-4"/>
    <n v="0"/>
    <n v="1.6914200000000001E-5"/>
    <n v="0"/>
    <n v="0"/>
    <n v="0"/>
    <n v="0"/>
    <n v="0"/>
    <n v="8.6077400000000002E-4"/>
    <n v="5.5534099999999999E-4"/>
    <n v="2.8857900000000002E-4"/>
    <n v="0"/>
    <n v="1.6914200000000001E-5"/>
    <n v="1.7216060000000001E-3"/>
    <n v="47702.388339999998"/>
  </r>
  <r>
    <n v="39683"/>
    <x v="38"/>
    <x v="38"/>
    <b v="0"/>
    <n v="8.8126999999999997E-2"/>
    <x v="5"/>
    <x v="0"/>
    <x v="15"/>
    <x v="0"/>
    <x v="3"/>
    <x v="0"/>
    <n v="15.396438890000001"/>
    <x v="3"/>
    <n v="2.39795E-4"/>
    <n v="2.7585799999999997E-4"/>
    <n v="0"/>
    <n v="0"/>
    <n v="0"/>
    <n v="1.253508E-3"/>
    <n v="5.8733699999999995E-4"/>
    <n v="4.6006600000000002E-4"/>
    <n v="0"/>
    <n v="1.39567E-5"/>
    <n v="0"/>
    <n v="0"/>
    <n v="0"/>
    <n v="0"/>
    <n v="0"/>
    <n v="1.253508E-3"/>
    <n v="5.8733699999999995E-4"/>
    <n v="4.6006600000000002E-4"/>
    <n v="0"/>
    <n v="1.39567E-5"/>
    <n v="2.3148679999999999E-3"/>
    <n v="44063.499819999997"/>
  </r>
  <r>
    <n v="43823"/>
    <x v="38"/>
    <x v="38"/>
    <b v="0"/>
    <n v="7.4164390999999996E-2"/>
    <x v="5"/>
    <x v="0"/>
    <x v="14"/>
    <x v="0"/>
    <x v="4"/>
    <x v="0"/>
    <n v="17.36843403"/>
    <x v="0"/>
    <n v="3.2584200000000002E-4"/>
    <n v="3.7663600000000002E-4"/>
    <n v="0"/>
    <n v="0"/>
    <n v="0"/>
    <n v="1.740496E-3"/>
    <n v="6.4491099999999997E-4"/>
    <n v="3.21248E-4"/>
    <n v="0"/>
    <n v="0"/>
    <n v="7.87713E-4"/>
    <n v="0"/>
    <n v="2.1827800000000001E-5"/>
    <n v="0"/>
    <n v="0"/>
    <n v="2.528209E-3"/>
    <n v="6.4491099999999997E-4"/>
    <n v="3.21248E-4"/>
    <n v="0"/>
    <n v="2.1827800000000001E-5"/>
    <n v="3.5161960000000001E-3"/>
    <n v="59331.512739999998"/>
  </r>
  <r>
    <n v="51181"/>
    <x v="38"/>
    <x v="38"/>
    <b v="1"/>
    <n v="0.42843368100000001"/>
    <x v="5"/>
    <x v="0"/>
    <x v="11"/>
    <x v="0"/>
    <x v="0"/>
    <x v="0"/>
    <n v="9.5314761899999993"/>
    <x v="0"/>
    <n v="2.58996E-4"/>
    <n v="2.90582E-4"/>
    <n v="0"/>
    <n v="0"/>
    <n v="0"/>
    <n v="9.7630199999999996E-4"/>
    <n v="6.46986E-4"/>
    <n v="7.84821E-4"/>
    <n v="0"/>
    <n v="3.0317699999999999E-5"/>
    <n v="0"/>
    <n v="0"/>
    <n v="0"/>
    <n v="0"/>
    <n v="0"/>
    <n v="9.7630199999999996E-4"/>
    <n v="6.46986E-4"/>
    <n v="7.84821E-4"/>
    <n v="0"/>
    <n v="3.0317699999999999E-5"/>
    <n v="2.438422E-3"/>
    <n v="74975.894100000005"/>
  </r>
  <r>
    <n v="496"/>
    <x v="39"/>
    <x v="39"/>
    <b v="1"/>
    <n v="81.383450730000007"/>
    <x v="5"/>
    <x v="0"/>
    <x v="13"/>
    <x v="2"/>
    <x v="0"/>
    <x v="0"/>
    <n v="39.555555560000002"/>
    <x v="4"/>
    <n v="1.0353459999999999E-3"/>
    <n v="1.1241790000000001E-3"/>
    <n v="0"/>
    <n v="0"/>
    <n v="0"/>
    <n v="4.4646679999999998E-3"/>
    <n v="1.562017E-3"/>
    <n v="1.4285700000000001E-3"/>
    <n v="0"/>
    <n v="0"/>
    <n v="3.006014E-3"/>
    <n v="0"/>
    <n v="5.2298600000000002E-4"/>
    <n v="0"/>
    <n v="0"/>
    <n v="7.4706820000000002E-3"/>
    <n v="1.562017E-3"/>
    <n v="1.4285700000000001E-3"/>
    <n v="0"/>
    <n v="5.2298600000000002E-4"/>
    <n v="1.0984256E-2"/>
    <n v="81383.450729999997"/>
  </r>
  <r>
    <n v="497"/>
    <x v="39"/>
    <x v="39"/>
    <b v="1"/>
    <n v="38.800378299999998"/>
    <x v="5"/>
    <x v="0"/>
    <x v="12"/>
    <x v="2"/>
    <x v="0"/>
    <x v="0"/>
    <n v="21.37916667"/>
    <x v="4"/>
    <n v="5.7159799999999998E-4"/>
    <n v="6.3844300000000004E-4"/>
    <n v="0"/>
    <n v="0"/>
    <n v="0"/>
    <n v="2.540095E-3"/>
    <n v="1.1190830000000001E-3"/>
    <n v="1.137103E-3"/>
    <n v="0"/>
    <n v="1.7394900000000001E-4"/>
    <n v="6.9101500000000001E-4"/>
    <n v="0"/>
    <n v="0"/>
    <n v="0"/>
    <n v="0"/>
    <n v="3.2311100000000001E-3"/>
    <n v="1.1190830000000001E-3"/>
    <n v="1.137103E-3"/>
    <n v="0"/>
    <n v="1.7394900000000001E-4"/>
    <n v="5.6608780000000003E-3"/>
    <n v="77600.756599999993"/>
  </r>
  <r>
    <n v="499"/>
    <x v="39"/>
    <x v="39"/>
    <b v="1"/>
    <n v="11.490758400000001"/>
    <x v="5"/>
    <x v="0"/>
    <x v="8"/>
    <x v="2"/>
    <x v="0"/>
    <x v="0"/>
    <n v="13.908585860000001"/>
    <x v="4"/>
    <n v="2.8061900000000002E-4"/>
    <n v="3.2740699999999999E-4"/>
    <n v="0"/>
    <n v="0"/>
    <n v="0"/>
    <n v="1.3687980000000001E-3"/>
    <n v="5.3181400000000003E-4"/>
    <n v="4.3063599999999997E-4"/>
    <n v="0"/>
    <n v="9.4752899999999999E-5"/>
    <n v="5.7341800000000002E-4"/>
    <n v="0"/>
    <n v="0"/>
    <n v="0"/>
    <n v="0"/>
    <n v="1.942217E-3"/>
    <n v="5.3181400000000003E-4"/>
    <n v="4.3063599999999997E-4"/>
    <n v="0"/>
    <n v="9.4752899999999999E-5"/>
    <n v="2.9993099999999998E-3"/>
    <n v="63199.171219999997"/>
  </r>
  <r>
    <n v="1234"/>
    <x v="39"/>
    <x v="39"/>
    <b v="1"/>
    <n v="4.8608500059999997"/>
    <x v="5"/>
    <x v="0"/>
    <x v="10"/>
    <x v="2"/>
    <x v="3"/>
    <x v="0"/>
    <n v="16.55916667"/>
    <x v="4"/>
    <n v="2.8391000000000001E-4"/>
    <n v="3.2729299999999998E-4"/>
    <n v="0"/>
    <n v="0"/>
    <n v="0"/>
    <n v="1.3464530000000001E-3"/>
    <n v="6.6633899999999995E-4"/>
    <n v="6.7011700000000002E-4"/>
    <n v="0"/>
    <n v="6.3579300000000003E-5"/>
    <n v="0"/>
    <n v="0"/>
    <n v="0"/>
    <n v="0"/>
    <n v="0"/>
    <n v="1.3464530000000001E-3"/>
    <n v="6.6633899999999995E-4"/>
    <n v="6.7011700000000002E-4"/>
    <n v="0"/>
    <n v="6.3579300000000003E-5"/>
    <n v="2.7464880000000001E-3"/>
    <n v="48608.500059999998"/>
  </r>
  <r>
    <n v="6139"/>
    <x v="39"/>
    <x v="39"/>
    <b v="1"/>
    <n v="3.0392805269999998"/>
    <x v="5"/>
    <x v="0"/>
    <x v="7"/>
    <x v="2"/>
    <x v="2"/>
    <x v="0"/>
    <n v="15.73624339"/>
    <x v="4"/>
    <n v="3.4377799999999999E-4"/>
    <n v="3.7969099999999998E-4"/>
    <n v="0"/>
    <n v="0"/>
    <n v="0"/>
    <n v="1.7389809999999999E-3"/>
    <n v="5.4470799999999998E-4"/>
    <n v="5.9511999999999998E-4"/>
    <n v="0"/>
    <n v="0"/>
    <n v="4.6203299999999999E-4"/>
    <n v="0"/>
    <n v="8.619E-5"/>
    <n v="0"/>
    <n v="0"/>
    <n v="2.2010139999999998E-3"/>
    <n v="5.4470799999999998E-4"/>
    <n v="5.9511999999999998E-4"/>
    <n v="0"/>
    <n v="8.619E-5"/>
    <n v="3.427032E-3"/>
    <n v="63824.891060000002"/>
  </r>
  <r>
    <n v="19460"/>
    <x v="39"/>
    <x v="39"/>
    <b v="1"/>
    <n v="0.35770594100000003"/>
    <x v="5"/>
    <x v="0"/>
    <x v="4"/>
    <x v="2"/>
    <x v="1"/>
    <x v="0"/>
    <n v="14.80402222"/>
    <x v="4"/>
    <n v="2.20397E-4"/>
    <n v="2.6353500000000002E-4"/>
    <n v="0"/>
    <n v="0"/>
    <n v="0"/>
    <n v="1.407541E-3"/>
    <n v="4.67804E-4"/>
    <n v="2.7592399999999998E-4"/>
    <n v="0"/>
    <n v="0"/>
    <n v="6.3603900000000003E-5"/>
    <n v="0"/>
    <n v="4.3746299999999998E-5"/>
    <n v="0"/>
    <n v="0"/>
    <n v="1.4711450000000001E-3"/>
    <n v="4.67804E-4"/>
    <n v="2.7592399999999998E-4"/>
    <n v="0"/>
    <n v="4.3746299999999998E-5"/>
    <n v="2.2586189999999999E-3"/>
    <n v="44713.242619999997"/>
  </r>
  <r>
    <n v="19461"/>
    <x v="39"/>
    <x v="39"/>
    <b v="1"/>
    <n v="0.417575751"/>
    <x v="5"/>
    <x v="0"/>
    <x v="2"/>
    <x v="2"/>
    <x v="0"/>
    <x v="0"/>
    <n v="9.8101990049999994"/>
    <x v="4"/>
    <n v="7.9144E-5"/>
    <n v="1.1076E-4"/>
    <n v="0"/>
    <n v="0"/>
    <n v="0"/>
    <n v="5.4004900000000002E-4"/>
    <n v="1.8787099999999999E-4"/>
    <n v="1.67255E-4"/>
    <n v="0"/>
    <n v="2.5247200000000001E-5"/>
    <n v="1.6088700000000001E-5"/>
    <n v="0"/>
    <n v="0"/>
    <n v="0"/>
    <n v="0"/>
    <n v="5.5613799999999997E-4"/>
    <n v="1.8787099999999999E-4"/>
    <n v="1.67255E-4"/>
    <n v="0"/>
    <n v="2.5247200000000001E-5"/>
    <n v="9.3651499999999996E-4"/>
    <n v="27977.57532"/>
  </r>
  <r>
    <n v="19462"/>
    <x v="39"/>
    <x v="39"/>
    <b v="1"/>
    <n v="0.23031316600000001"/>
    <x v="5"/>
    <x v="0"/>
    <x v="6"/>
    <x v="2"/>
    <x v="0"/>
    <x v="0"/>
    <n v="18.43432099"/>
    <x v="4"/>
    <n v="1.3266999999999999E-4"/>
    <n v="1.53332E-4"/>
    <n v="0"/>
    <n v="0"/>
    <n v="0"/>
    <n v="7.5277000000000004E-4"/>
    <n v="2.6984900000000001E-4"/>
    <n v="2.4220200000000001E-4"/>
    <n v="0"/>
    <n v="0"/>
    <n v="1.5472699999999998E-5"/>
    <n v="0"/>
    <n v="2.35191E-5"/>
    <n v="0"/>
    <n v="0"/>
    <n v="7.6824300000000005E-4"/>
    <n v="2.6984900000000001E-4"/>
    <n v="2.4220200000000001E-4"/>
    <n v="0"/>
    <n v="2.35191E-5"/>
    <n v="1.303813E-3"/>
    <n v="20728.18492"/>
  </r>
  <r>
    <n v="19464"/>
    <x v="39"/>
    <x v="39"/>
    <b v="1"/>
    <n v="0.67838500800000001"/>
    <x v="5"/>
    <x v="0"/>
    <x v="1"/>
    <x v="2"/>
    <x v="0"/>
    <x v="0"/>
    <n v="19.740821260000001"/>
    <x v="4"/>
    <n v="2.18161E-4"/>
    <n v="2.4581800000000002E-4"/>
    <n v="0"/>
    <n v="0"/>
    <n v="0"/>
    <n v="1.2811859999999999E-3"/>
    <n v="5.0693600000000004E-4"/>
    <n v="2.24665E-4"/>
    <n v="0"/>
    <n v="0"/>
    <n v="3.7994000000000002E-5"/>
    <n v="0"/>
    <n v="5.1187999999999998E-5"/>
    <n v="0"/>
    <n v="0"/>
    <n v="1.3191800000000001E-3"/>
    <n v="5.0693600000000004E-4"/>
    <n v="2.24665E-4"/>
    <n v="0"/>
    <n v="5.1187999999999998E-5"/>
    <n v="2.101969E-3"/>
    <n v="31205.71038"/>
  </r>
  <r>
    <n v="19465"/>
    <x v="39"/>
    <x v="39"/>
    <b v="1"/>
    <n v="0.533936564"/>
    <x v="5"/>
    <x v="0"/>
    <x v="3"/>
    <x v="2"/>
    <x v="1"/>
    <x v="0"/>
    <n v="11.619444440000001"/>
    <x v="4"/>
    <n v="1.01456E-4"/>
    <n v="1.28348E-4"/>
    <n v="0"/>
    <n v="0"/>
    <n v="0"/>
    <n v="4.6872599999999998E-4"/>
    <n v="2.9889800000000002E-4"/>
    <n v="1.16989E-4"/>
    <n v="0"/>
    <n v="0"/>
    <n v="3.0651400000000003E-4"/>
    <n v="0"/>
    <n v="3.6690399999999997E-5"/>
    <n v="0"/>
    <n v="0"/>
    <n v="7.7523999999999996E-4"/>
    <n v="2.9889800000000002E-4"/>
    <n v="1.16989E-4"/>
    <n v="0"/>
    <n v="3.6690399999999997E-5"/>
    <n v="1.227807E-3"/>
    <n v="30968.32072"/>
  </r>
  <r>
    <n v="22258"/>
    <x v="39"/>
    <x v="39"/>
    <b v="1"/>
    <n v="0.39859335800000001"/>
    <x v="5"/>
    <x v="0"/>
    <x v="5"/>
    <x v="1"/>
    <x v="4"/>
    <x v="0"/>
    <n v="8.9347777780000008"/>
    <x v="1"/>
    <n v="7.9882200000000006E-5"/>
    <n v="9.4699300000000003E-5"/>
    <n v="0"/>
    <n v="0"/>
    <n v="0"/>
    <n v="2.97588E-4"/>
    <n v="2.0172300000000001E-4"/>
    <n v="1.4641E-4"/>
    <n v="0"/>
    <n v="0"/>
    <n v="2.2584100000000001E-4"/>
    <n v="0"/>
    <n v="3.9830799999999998E-5"/>
    <n v="0"/>
    <n v="0"/>
    <n v="5.2342899999999995E-4"/>
    <n v="2.0172300000000001E-4"/>
    <n v="1.4641E-4"/>
    <n v="0"/>
    <n v="3.9830799999999998E-5"/>
    <n v="9.1138600000000003E-4"/>
    <n v="29894.50186"/>
  </r>
  <r>
    <n v="24953"/>
    <x v="39"/>
    <x v="39"/>
    <b v="1"/>
    <n v="0.318936518"/>
    <x v="5"/>
    <x v="0"/>
    <x v="0"/>
    <x v="2"/>
    <x v="0"/>
    <x v="0"/>
    <n v="17.81071429"/>
    <x v="4"/>
    <n v="6.7524499999999994E-5"/>
    <n v="7.6512499999999996E-5"/>
    <n v="0"/>
    <n v="0"/>
    <n v="0"/>
    <n v="3.3044900000000002E-4"/>
    <n v="1.88102E-4"/>
    <n v="6.2777300000000006E-5"/>
    <n v="0"/>
    <n v="1.4355899999999999E-5"/>
    <n v="8.2707500000000001E-5"/>
    <n v="0"/>
    <n v="0"/>
    <n v="0"/>
    <n v="0"/>
    <n v="4.1315699999999999E-4"/>
    <n v="1.88102E-4"/>
    <n v="6.2777300000000006E-5"/>
    <n v="0"/>
    <n v="1.4355899999999999E-5"/>
    <n v="6.7839199999999999E-4"/>
    <n v="11162.778130000001"/>
  </r>
  <r>
    <n v="39679"/>
    <x v="39"/>
    <x v="39"/>
    <b v="1"/>
    <n v="0.159007961"/>
    <x v="5"/>
    <x v="0"/>
    <x v="9"/>
    <x v="0"/>
    <x v="0"/>
    <x v="0"/>
    <n v="10.343268520000001"/>
    <x v="3"/>
    <n v="1.7881E-4"/>
    <n v="2.0062500000000001E-4"/>
    <n v="0"/>
    <n v="0"/>
    <n v="0"/>
    <n v="8.5667000000000002E-4"/>
    <n v="5.5534099999999999E-4"/>
    <n v="2.5462100000000001E-4"/>
    <n v="0"/>
    <n v="1.6914200000000001E-5"/>
    <n v="0"/>
    <n v="0"/>
    <n v="0"/>
    <n v="0"/>
    <n v="0"/>
    <n v="8.5667000000000002E-4"/>
    <n v="5.5534099999999999E-4"/>
    <n v="2.5462100000000001E-4"/>
    <n v="0"/>
    <n v="1.6914200000000001E-5"/>
    <n v="1.683546E-3"/>
    <n v="47702.388339999998"/>
  </r>
  <r>
    <n v="39683"/>
    <x v="39"/>
    <x v="39"/>
    <b v="1"/>
    <n v="8.8126999999999997E-2"/>
    <x v="5"/>
    <x v="0"/>
    <x v="15"/>
    <x v="0"/>
    <x v="3"/>
    <x v="0"/>
    <n v="14.902844440000001"/>
    <x v="3"/>
    <n v="2.3288200000000001E-4"/>
    <n v="2.67015E-4"/>
    <n v="0"/>
    <n v="0"/>
    <n v="0"/>
    <n v="1.2325529999999999E-3"/>
    <n v="5.8733699999999995E-4"/>
    <n v="4.06809E-4"/>
    <n v="0"/>
    <n v="1.39567E-5"/>
    <n v="0"/>
    <n v="0"/>
    <n v="0"/>
    <n v="0"/>
    <n v="0"/>
    <n v="1.2325529999999999E-3"/>
    <n v="5.8733699999999995E-4"/>
    <n v="4.06809E-4"/>
    <n v="0"/>
    <n v="1.39567E-5"/>
    <n v="2.2406560000000002E-3"/>
    <n v="44063.499819999997"/>
  </r>
  <r>
    <n v="43823"/>
    <x v="39"/>
    <x v="39"/>
    <b v="1"/>
    <n v="7.4164390999999996E-2"/>
    <x v="5"/>
    <x v="0"/>
    <x v="14"/>
    <x v="0"/>
    <x v="4"/>
    <x v="0"/>
    <n v="17.232420139999999"/>
    <x v="0"/>
    <n v="3.2439600000000002E-4"/>
    <n v="3.7245099999999999E-4"/>
    <n v="0"/>
    <n v="0"/>
    <n v="0"/>
    <n v="1.7278759999999999E-3"/>
    <n v="6.4491099999999997E-4"/>
    <n v="2.8907500000000002E-4"/>
    <n v="0"/>
    <n v="0"/>
    <n v="8.0497200000000004E-4"/>
    <n v="0"/>
    <n v="2.1827800000000001E-5"/>
    <n v="0"/>
    <n v="0"/>
    <n v="2.5328479999999999E-3"/>
    <n v="6.4491099999999997E-4"/>
    <n v="2.8907500000000002E-4"/>
    <n v="0"/>
    <n v="2.1827800000000001E-5"/>
    <n v="3.4886610000000001E-3"/>
    <n v="59331.512739999998"/>
  </r>
  <r>
    <n v="51181"/>
    <x v="39"/>
    <x v="39"/>
    <b v="1"/>
    <n v="0.42843368100000001"/>
    <x v="5"/>
    <x v="0"/>
    <x v="11"/>
    <x v="0"/>
    <x v="0"/>
    <x v="0"/>
    <n v="12.943349209999999"/>
    <x v="0"/>
    <n v="2.99544E-4"/>
    <n v="3.3566800000000001E-4"/>
    <n v="0"/>
    <n v="0"/>
    <n v="0"/>
    <n v="7.9044900000000003E-4"/>
    <n v="6.46986E-4"/>
    <n v="7.1790700000000005E-4"/>
    <n v="0"/>
    <n v="3.0317699999999999E-5"/>
    <n v="1.1256079999999999E-3"/>
    <n v="0"/>
    <n v="0"/>
    <n v="0"/>
    <n v="0"/>
    <n v="1.9160570000000001E-3"/>
    <n v="6.46986E-4"/>
    <n v="7.1790700000000005E-4"/>
    <n v="0"/>
    <n v="3.0317699999999999E-5"/>
    <n v="3.3112760000000001E-3"/>
    <n v="74975.894100000005"/>
  </r>
  <r>
    <n v="43821"/>
    <x v="1"/>
    <x v="1"/>
    <b v="1"/>
    <n v="9.2567227000000002E-2"/>
    <x v="5"/>
    <x v="3"/>
    <x v="16"/>
    <x v="0"/>
    <x v="0"/>
    <x v="0"/>
    <n v="13.65555303"/>
    <x v="0"/>
    <n v="4.41631E-4"/>
    <n v="4.96811E-4"/>
    <n v="0"/>
    <n v="0"/>
    <n v="0"/>
    <n v="1.6905640000000001E-3"/>
    <n v="1.0417829999999999E-3"/>
    <n v="6.7525500000000004E-4"/>
    <n v="0"/>
    <n v="2.6994900000000001E-5"/>
    <n v="1.3098579999999999E-3"/>
    <n v="0"/>
    <n v="0"/>
    <n v="0"/>
    <n v="0"/>
    <n v="3.0004210000000001E-3"/>
    <n v="1.0417829999999999E-3"/>
    <n v="6.7525500000000004E-4"/>
    <n v="0"/>
    <n v="2.6994900000000001E-5"/>
    <n v="4.7444540000000004E-3"/>
    <n v="101823.9495"/>
  </r>
  <r>
    <n v="43821"/>
    <x v="2"/>
    <x v="2"/>
    <b v="1"/>
    <n v="9.2567227000000002E-2"/>
    <x v="5"/>
    <x v="3"/>
    <x v="16"/>
    <x v="0"/>
    <x v="0"/>
    <x v="0"/>
    <n v="12.832959600000001"/>
    <x v="0"/>
    <n v="4.22161E-4"/>
    <n v="4.7632700000000002E-4"/>
    <n v="0"/>
    <n v="0"/>
    <n v="0"/>
    <n v="1.6640310000000001E-3"/>
    <n v="1.0417829999999999E-3"/>
    <n v="6.7525500000000004E-4"/>
    <n v="0"/>
    <n v="2.6994900000000001E-5"/>
    <n v="1.050589E-3"/>
    <n v="0"/>
    <n v="0"/>
    <n v="0"/>
    <n v="0"/>
    <n v="2.714621E-3"/>
    <n v="1.0417829999999999E-3"/>
    <n v="6.7525500000000004E-4"/>
    <n v="0"/>
    <n v="2.6994900000000001E-5"/>
    <n v="4.4586540000000003E-3"/>
    <n v="101823.9495"/>
  </r>
  <r>
    <n v="43821"/>
    <x v="3"/>
    <x v="3"/>
    <b v="1"/>
    <n v="9.2567227000000002E-2"/>
    <x v="5"/>
    <x v="3"/>
    <x v="16"/>
    <x v="0"/>
    <x v="0"/>
    <x v="0"/>
    <n v="13.71164141"/>
    <x v="0"/>
    <n v="4.4296400000000001E-4"/>
    <n v="4.9811500000000004E-4"/>
    <n v="0"/>
    <n v="0"/>
    <n v="0"/>
    <n v="1.690591E-3"/>
    <n v="1.0417829999999999E-3"/>
    <n v="6.7525500000000004E-4"/>
    <n v="0"/>
    <n v="2.6994900000000001E-5"/>
    <n v="1.3293199999999999E-3"/>
    <n v="0"/>
    <n v="0"/>
    <n v="0"/>
    <n v="0"/>
    <n v="3.0199100000000002E-3"/>
    <n v="1.0417829999999999E-3"/>
    <n v="6.7525500000000004E-4"/>
    <n v="0"/>
    <n v="2.6994900000000001E-5"/>
    <n v="4.7639420000000002E-3"/>
    <n v="101823.9495"/>
  </r>
  <r>
    <n v="43821"/>
    <x v="4"/>
    <x v="4"/>
    <b v="1"/>
    <n v="9.2567227000000002E-2"/>
    <x v="5"/>
    <x v="3"/>
    <x v="16"/>
    <x v="0"/>
    <x v="0"/>
    <x v="0"/>
    <n v="13.828664140000001"/>
    <x v="0"/>
    <n v="4.4559599999999998E-4"/>
    <n v="5.0065799999999996E-4"/>
    <n v="0"/>
    <n v="0"/>
    <n v="0"/>
    <n v="1.6872860000000001E-3"/>
    <n v="1.0417829999999999E-3"/>
    <n v="6.7525500000000004E-4"/>
    <n v="0"/>
    <n v="2.6994900000000001E-5"/>
    <n v="1.3732799999999999E-3"/>
    <n v="0"/>
    <n v="0"/>
    <n v="0"/>
    <n v="0"/>
    <n v="3.0605659999999998E-3"/>
    <n v="1.0417829999999999E-3"/>
    <n v="6.7525500000000004E-4"/>
    <n v="0"/>
    <n v="2.6994900000000001E-5"/>
    <n v="4.8046E-3"/>
    <n v="101823.9495"/>
  </r>
  <r>
    <n v="43821"/>
    <x v="5"/>
    <x v="5"/>
    <b v="1"/>
    <n v="9.2567227000000002E-2"/>
    <x v="5"/>
    <x v="3"/>
    <x v="16"/>
    <x v="0"/>
    <x v="0"/>
    <x v="0"/>
    <n v="13.79100758"/>
    <x v="0"/>
    <n v="4.4475299999999999E-4"/>
    <n v="4.9980800000000002E-4"/>
    <n v="0"/>
    <n v="0"/>
    <n v="0"/>
    <n v="1.68775E-3"/>
    <n v="1.0417829999999999E-3"/>
    <n v="6.7525500000000004E-4"/>
    <n v="0"/>
    <n v="2.6994900000000001E-5"/>
    <n v="1.359734E-3"/>
    <n v="0"/>
    <n v="0"/>
    <n v="0"/>
    <n v="0"/>
    <n v="3.047484E-3"/>
    <n v="1.0417829999999999E-3"/>
    <n v="6.7525500000000004E-4"/>
    <n v="0"/>
    <n v="2.6994900000000001E-5"/>
    <n v="4.791516E-3"/>
    <n v="101823.9495"/>
  </r>
  <r>
    <n v="43821"/>
    <x v="6"/>
    <x v="6"/>
    <b v="1"/>
    <n v="9.2567227000000002E-2"/>
    <x v="5"/>
    <x v="3"/>
    <x v="16"/>
    <x v="0"/>
    <x v="0"/>
    <x v="0"/>
    <n v="10.868032830000001"/>
    <x v="0"/>
    <n v="3.9726600000000001E-4"/>
    <n v="4.4997400000000001E-4"/>
    <n v="0"/>
    <n v="0"/>
    <n v="0"/>
    <n v="2.0319330000000001E-3"/>
    <n v="1.0417829999999999E-3"/>
    <n v="6.7525500000000004E-4"/>
    <n v="0"/>
    <n v="2.6994900000000001E-5"/>
    <n v="0"/>
    <n v="0"/>
    <n v="0"/>
    <n v="0"/>
    <n v="0"/>
    <n v="2.0319330000000001E-3"/>
    <n v="1.0417829999999999E-3"/>
    <n v="6.7525500000000004E-4"/>
    <n v="0"/>
    <n v="2.6994900000000001E-5"/>
    <n v="3.7759650000000001E-3"/>
    <n v="101823.9495"/>
  </r>
  <r>
    <n v="43821"/>
    <x v="7"/>
    <x v="7"/>
    <b v="1"/>
    <n v="9.2567227000000002E-2"/>
    <x v="5"/>
    <x v="3"/>
    <x v="16"/>
    <x v="0"/>
    <x v="0"/>
    <x v="0"/>
    <n v="10.873250000000001"/>
    <x v="0"/>
    <n v="3.9710499999999997E-4"/>
    <n v="4.49732E-4"/>
    <n v="0"/>
    <n v="0"/>
    <n v="0"/>
    <n v="2.0249869999999998E-3"/>
    <n v="1.0417829999999999E-3"/>
    <n v="6.7525500000000004E-4"/>
    <n v="0"/>
    <n v="2.6994900000000001E-5"/>
    <n v="8.7578900000000006E-6"/>
    <n v="0"/>
    <n v="0"/>
    <n v="0"/>
    <n v="0"/>
    <n v="2.033745E-3"/>
    <n v="1.0417829999999999E-3"/>
    <n v="6.7525500000000004E-4"/>
    <n v="0"/>
    <n v="2.6994900000000001E-5"/>
    <n v="3.777777E-3"/>
    <n v="101823.9495"/>
  </r>
  <r>
    <n v="43821"/>
    <x v="8"/>
    <x v="8"/>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9"/>
    <x v="9"/>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0"/>
    <x v="10"/>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1"/>
    <x v="11"/>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2"/>
    <x v="12"/>
    <b v="1"/>
    <n v="9.2567227000000002E-2"/>
    <x v="5"/>
    <x v="3"/>
    <x v="16"/>
    <x v="0"/>
    <x v="0"/>
    <x v="0"/>
    <n v="13.68778788"/>
    <x v="0"/>
    <n v="4.4679300000000002E-4"/>
    <n v="5.0020399999999997E-4"/>
    <n v="0"/>
    <n v="0"/>
    <n v="0"/>
    <n v="1.7410780000000001E-3"/>
    <n v="1.0417829999999999E-3"/>
    <n v="6.7525500000000004E-4"/>
    <n v="0"/>
    <n v="2.6994900000000001E-5"/>
    <n v="1.2705430000000001E-3"/>
    <n v="0"/>
    <n v="0"/>
    <n v="0"/>
    <n v="0"/>
    <n v="3.0116209999999999E-3"/>
    <n v="1.0417829999999999E-3"/>
    <n v="6.7525500000000004E-4"/>
    <n v="0"/>
    <n v="2.6994900000000001E-5"/>
    <n v="4.7556539999999998E-3"/>
    <n v="101823.9495"/>
  </r>
  <r>
    <n v="43821"/>
    <x v="13"/>
    <x v="13"/>
    <b v="1"/>
    <n v="9.2567227000000002E-2"/>
    <x v="5"/>
    <x v="3"/>
    <x v="16"/>
    <x v="0"/>
    <x v="0"/>
    <x v="0"/>
    <n v="13.644479799999999"/>
    <x v="0"/>
    <n v="4.4358700000000001E-4"/>
    <n v="4.9854599999999999E-4"/>
    <n v="0"/>
    <n v="0"/>
    <n v="0"/>
    <n v="1.7286020000000001E-3"/>
    <n v="1.0417829999999999E-3"/>
    <n v="6.7525500000000004E-4"/>
    <n v="0"/>
    <n v="2.6994900000000001E-5"/>
    <n v="1.267972E-3"/>
    <n v="0"/>
    <n v="0"/>
    <n v="0"/>
    <n v="0"/>
    <n v="2.9965740000000001E-3"/>
    <n v="1.0417829999999999E-3"/>
    <n v="6.7525500000000004E-4"/>
    <n v="0"/>
    <n v="2.6994900000000001E-5"/>
    <n v="4.740607E-3"/>
    <n v="101823.9495"/>
  </r>
  <r>
    <n v="43821"/>
    <x v="14"/>
    <x v="14"/>
    <b v="1"/>
    <n v="9.2567227000000002E-2"/>
    <x v="5"/>
    <x v="3"/>
    <x v="16"/>
    <x v="0"/>
    <x v="0"/>
    <x v="0"/>
    <n v="13.47939899"/>
    <x v="0"/>
    <n v="4.3425700000000001E-4"/>
    <n v="4.8848399999999997E-4"/>
    <n v="0"/>
    <n v="0"/>
    <n v="0"/>
    <n v="1.6096120000000001E-3"/>
    <n v="1.0417829999999999E-3"/>
    <n v="6.7525500000000004E-4"/>
    <n v="0"/>
    <n v="2.6994900000000001E-5"/>
    <n v="1.3296060000000001E-3"/>
    <n v="0"/>
    <n v="0"/>
    <n v="0"/>
    <n v="0"/>
    <n v="2.9392189999999999E-3"/>
    <n v="1.0417829999999999E-3"/>
    <n v="6.7525500000000004E-4"/>
    <n v="0"/>
    <n v="2.6994900000000001E-5"/>
    <n v="4.6832519999999997E-3"/>
    <n v="101823.9495"/>
  </r>
  <r>
    <n v="43821"/>
    <x v="15"/>
    <x v="15"/>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6"/>
    <x v="16"/>
    <b v="1"/>
    <n v="9.2567227000000002E-2"/>
    <x v="5"/>
    <x v="3"/>
    <x v="16"/>
    <x v="0"/>
    <x v="0"/>
    <x v="0"/>
    <n v="11.713843430000001"/>
    <x v="0"/>
    <n v="3.7272199999999997E-4"/>
    <n v="4.33836E-4"/>
    <n v="0"/>
    <n v="0"/>
    <n v="0"/>
    <n v="1.348639E-3"/>
    <n v="1.0417829999999999E-3"/>
    <n v="6.7525500000000004E-4"/>
    <n v="0"/>
    <n v="2.69975E-5"/>
    <n v="9.7715499999999995E-4"/>
    <n v="0"/>
    <n v="0"/>
    <n v="0"/>
    <n v="0"/>
    <n v="2.3257949999999999E-3"/>
    <n v="1.0417829999999999E-3"/>
    <n v="6.7525500000000004E-4"/>
    <n v="0"/>
    <n v="2.69975E-5"/>
    <n v="4.0698310000000003E-3"/>
    <n v="101823.9495"/>
  </r>
  <r>
    <n v="43821"/>
    <x v="17"/>
    <x v="17"/>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8"/>
    <x v="18"/>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19"/>
    <x v="19"/>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0"/>
    <x v="20"/>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1"/>
    <x v="21"/>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2"/>
    <x v="22"/>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3"/>
    <x v="23"/>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4"/>
    <x v="24"/>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5"/>
    <x v="25"/>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6"/>
    <x v="26"/>
    <b v="1"/>
    <n v="9.2567227000000002E-2"/>
    <x v="5"/>
    <x v="3"/>
    <x v="16"/>
    <x v="0"/>
    <x v="0"/>
    <x v="0"/>
    <n v="13.59318182"/>
    <x v="0"/>
    <n v="1.77617E-4"/>
    <n v="2.0783499999999999E-4"/>
    <n v="2.6639300000000001E-3"/>
    <n v="3.1480700000000001E-4"/>
    <n v="0"/>
    <n v="1.4915300000000001E-8"/>
    <n v="1.0417829999999999E-3"/>
    <n v="6.7525500000000004E-4"/>
    <n v="0"/>
    <n v="2.6994900000000001E-5"/>
    <n v="0"/>
    <n v="0"/>
    <n v="0"/>
    <n v="0"/>
    <n v="0"/>
    <n v="2.978751E-3"/>
    <n v="1.0417829999999999E-3"/>
    <n v="6.7525500000000004E-4"/>
    <n v="0"/>
    <n v="2.6994900000000001E-5"/>
    <n v="4.7227839999999998E-3"/>
    <n v="101823.9495"/>
  </r>
  <r>
    <n v="43821"/>
    <x v="27"/>
    <x v="27"/>
    <b v="1"/>
    <n v="9.2567227000000002E-2"/>
    <x v="5"/>
    <x v="3"/>
    <x v="16"/>
    <x v="0"/>
    <x v="0"/>
    <x v="0"/>
    <n v="13.391699490000001"/>
    <x v="0"/>
    <n v="4.3084599999999997E-4"/>
    <n v="4.7855E-4"/>
    <n v="0"/>
    <n v="0"/>
    <n v="0"/>
    <n v="1.683592E-3"/>
    <n v="1.0417829999999999E-3"/>
    <n v="4.5042200000000002E-4"/>
    <n v="0"/>
    <n v="2.6994900000000001E-5"/>
    <n v="1.4499890000000001E-3"/>
    <n v="0"/>
    <n v="0"/>
    <n v="0"/>
    <n v="0"/>
    <n v="3.1335809999999999E-3"/>
    <n v="1.0417829999999999E-3"/>
    <n v="4.5042200000000002E-4"/>
    <n v="0"/>
    <n v="2.6994900000000001E-5"/>
    <n v="4.6527820000000003E-3"/>
    <n v="101823.9495"/>
  </r>
  <r>
    <n v="43821"/>
    <x v="28"/>
    <x v="28"/>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29"/>
    <x v="29"/>
    <b v="1"/>
    <n v="9.2567227000000002E-2"/>
    <x v="5"/>
    <x v="3"/>
    <x v="16"/>
    <x v="0"/>
    <x v="0"/>
    <x v="0"/>
    <n v="13.691982319999999"/>
    <x v="0"/>
    <n v="4.4251400000000003E-4"/>
    <n v="4.9767300000000002E-4"/>
    <n v="0"/>
    <n v="0"/>
    <n v="0"/>
    <n v="1.6908769999999999E-3"/>
    <n v="1.0417829999999999E-3"/>
    <n v="6.7525500000000004E-4"/>
    <n v="0"/>
    <n v="2.6994900000000001E-5"/>
    <n v="1.322202E-3"/>
    <n v="0"/>
    <n v="0"/>
    <n v="0"/>
    <n v="0"/>
    <n v="3.0130790000000001E-3"/>
    <n v="1.0417829999999999E-3"/>
    <n v="6.7525500000000004E-4"/>
    <n v="0"/>
    <n v="2.6994900000000001E-5"/>
    <n v="4.7571109999999996E-3"/>
    <n v="101823.9495"/>
  </r>
  <r>
    <n v="43821"/>
    <x v="30"/>
    <x v="30"/>
    <b v="1"/>
    <n v="9.2567227000000002E-2"/>
    <x v="5"/>
    <x v="3"/>
    <x v="16"/>
    <x v="0"/>
    <x v="0"/>
    <x v="0"/>
    <n v="13.707689390000001"/>
    <x v="0"/>
    <n v="4.42967E-4"/>
    <n v="4.9823900000000004E-4"/>
    <n v="0"/>
    <n v="0"/>
    <n v="0"/>
    <n v="1.694706E-3"/>
    <n v="1.0417829999999999E-3"/>
    <n v="6.7525500000000004E-4"/>
    <n v="0"/>
    <n v="2.6994900000000001E-5"/>
    <n v="1.3238290000000001E-3"/>
    <n v="0"/>
    <n v="0"/>
    <n v="0"/>
    <n v="0"/>
    <n v="3.0185350000000001E-3"/>
    <n v="1.0417829999999999E-3"/>
    <n v="6.7525500000000004E-4"/>
    <n v="0"/>
    <n v="2.6994900000000001E-5"/>
    <n v="4.7625690000000004E-3"/>
    <n v="101823.9495"/>
  </r>
  <r>
    <n v="43821"/>
    <x v="31"/>
    <x v="31"/>
    <b v="1"/>
    <n v="9.2567227000000002E-2"/>
    <x v="5"/>
    <x v="3"/>
    <x v="16"/>
    <x v="0"/>
    <x v="0"/>
    <x v="0"/>
    <n v="13.601744950000001"/>
    <x v="0"/>
    <n v="4.4026500000000001E-4"/>
    <n v="4.9140399999999997E-4"/>
    <n v="0"/>
    <n v="0"/>
    <n v="0"/>
    <n v="1.6901640000000001E-3"/>
    <n v="1.0417829999999999E-3"/>
    <n v="5.9623300000000005E-4"/>
    <n v="0"/>
    <n v="2.6994900000000001E-5"/>
    <n v="1.370584E-3"/>
    <n v="0"/>
    <n v="0"/>
    <n v="0"/>
    <n v="0"/>
    <n v="3.0607479999999999E-3"/>
    <n v="1.0417829999999999E-3"/>
    <n v="5.9623300000000005E-4"/>
    <n v="0"/>
    <n v="2.6994900000000001E-5"/>
    <n v="4.7257590000000004E-3"/>
    <n v="101823.9495"/>
  </r>
  <r>
    <n v="43821"/>
    <x v="32"/>
    <x v="32"/>
    <b v="1"/>
    <n v="9.2567227000000002E-2"/>
    <x v="5"/>
    <x v="3"/>
    <x v="16"/>
    <x v="0"/>
    <x v="0"/>
    <x v="0"/>
    <n v="13.66219444"/>
    <x v="0"/>
    <n v="4.3983100000000001E-4"/>
    <n v="4.9492999999999998E-4"/>
    <n v="0"/>
    <n v="0"/>
    <n v="0"/>
    <n v="1.692149E-3"/>
    <n v="1.0417829999999999E-3"/>
    <n v="6.3479200000000002E-4"/>
    <n v="0"/>
    <n v="2.6994900000000001E-5"/>
    <n v="1.351044E-3"/>
    <n v="0"/>
    <n v="0"/>
    <n v="0"/>
    <n v="0"/>
    <n v="3.043193E-3"/>
    <n v="1.0417829999999999E-3"/>
    <n v="6.3479200000000002E-4"/>
    <n v="0"/>
    <n v="2.6994900000000001E-5"/>
    <n v="4.7467619999999999E-3"/>
    <n v="101823.9495"/>
  </r>
  <r>
    <n v="43821"/>
    <x v="33"/>
    <x v="33"/>
    <b v="1"/>
    <n v="9.2567227000000002E-2"/>
    <x v="5"/>
    <x v="3"/>
    <x v="16"/>
    <x v="0"/>
    <x v="0"/>
    <x v="0"/>
    <n v="12.93881313"/>
    <x v="0"/>
    <n v="4.24468E-4"/>
    <n v="4.7852000000000002E-4"/>
    <n v="0"/>
    <n v="0"/>
    <n v="0"/>
    <n v="1.6589790000000001E-3"/>
    <n v="1.0417829999999999E-3"/>
    <n v="6.7525500000000004E-4"/>
    <n v="0"/>
    <n v="2.6994900000000001E-5"/>
    <n v="1.09242E-3"/>
    <n v="0"/>
    <n v="0"/>
    <n v="0"/>
    <n v="0"/>
    <n v="2.7513989999999999E-3"/>
    <n v="1.0417829999999999E-3"/>
    <n v="6.7525500000000004E-4"/>
    <n v="0"/>
    <n v="2.6994900000000001E-5"/>
    <n v="4.4954319999999997E-3"/>
    <n v="101823.9495"/>
  </r>
  <r>
    <n v="43821"/>
    <x v="34"/>
    <x v="34"/>
    <b v="1"/>
    <n v="9.2567227000000002E-2"/>
    <x v="5"/>
    <x v="3"/>
    <x v="16"/>
    <x v="0"/>
    <x v="0"/>
    <x v="0"/>
    <n v="10.29988636"/>
    <x v="0"/>
    <n v="3.8076199999999998E-4"/>
    <n v="4.26451E-4"/>
    <n v="0"/>
    <n v="0"/>
    <n v="0"/>
    <n v="2.0593679999999998E-3"/>
    <n v="1.0417829999999999E-3"/>
    <n v="4.5042200000000002E-4"/>
    <n v="0"/>
    <n v="2.6994900000000001E-5"/>
    <n v="0"/>
    <n v="0"/>
    <n v="0"/>
    <n v="0"/>
    <n v="0"/>
    <n v="2.0593679999999998E-3"/>
    <n v="1.0417829999999999E-3"/>
    <n v="4.5042200000000002E-4"/>
    <n v="0"/>
    <n v="2.6994900000000001E-5"/>
    <n v="3.5785690000000002E-3"/>
    <n v="101823.9495"/>
  </r>
  <r>
    <n v="43821"/>
    <x v="35"/>
    <x v="35"/>
    <b v="1"/>
    <n v="9.2567227000000002E-2"/>
    <x v="5"/>
    <x v="3"/>
    <x v="16"/>
    <x v="0"/>
    <x v="0"/>
    <x v="0"/>
    <n v="10.29988636"/>
    <x v="0"/>
    <n v="3.8076199999999998E-4"/>
    <n v="4.26451E-4"/>
    <n v="0"/>
    <n v="0"/>
    <n v="0"/>
    <n v="2.0593679999999998E-3"/>
    <n v="1.0417829999999999E-3"/>
    <n v="4.5042200000000002E-4"/>
    <n v="0"/>
    <n v="2.6994900000000001E-5"/>
    <n v="0"/>
    <n v="0"/>
    <n v="0"/>
    <n v="0"/>
    <n v="0"/>
    <n v="2.0593679999999998E-3"/>
    <n v="1.0417829999999999E-3"/>
    <n v="4.5042200000000002E-4"/>
    <n v="0"/>
    <n v="2.6994900000000001E-5"/>
    <n v="3.5785690000000002E-3"/>
    <n v="101823.9495"/>
  </r>
  <r>
    <n v="43821"/>
    <x v="36"/>
    <x v="36"/>
    <b v="1"/>
    <n v="9.2567227000000002E-2"/>
    <x v="5"/>
    <x v="3"/>
    <x v="16"/>
    <x v="0"/>
    <x v="0"/>
    <x v="0"/>
    <n v="9.9988484849999999"/>
    <x v="0"/>
    <n v="3.6528999999999999E-4"/>
    <n v="4.1398699999999999E-4"/>
    <n v="0"/>
    <n v="0"/>
    <n v="0"/>
    <n v="1.9547760000000001E-3"/>
    <n v="1.0417829999999999E-3"/>
    <n v="4.5042200000000002E-4"/>
    <n v="0"/>
    <n v="2.6994900000000001E-5"/>
    <n v="0"/>
    <n v="0"/>
    <n v="0"/>
    <n v="0"/>
    <n v="0"/>
    <n v="1.9547760000000001E-3"/>
    <n v="1.0417829999999999E-3"/>
    <n v="4.5042200000000002E-4"/>
    <n v="0"/>
    <n v="2.6994900000000001E-5"/>
    <n v="3.4739770000000001E-3"/>
    <n v="101823.9495"/>
  </r>
  <r>
    <n v="43821"/>
    <x v="37"/>
    <x v="37"/>
    <b v="1"/>
    <n v="9.2567227000000002E-2"/>
    <x v="5"/>
    <x v="3"/>
    <x v="16"/>
    <x v="0"/>
    <x v="0"/>
    <x v="0"/>
    <n v="10.533643939999999"/>
    <x v="0"/>
    <n v="3.8497599999999998E-4"/>
    <n v="4.3613000000000001E-4"/>
    <n v="0"/>
    <n v="0"/>
    <n v="0"/>
    <n v="1.9157519999999999E-3"/>
    <n v="1.0417829999999999E-3"/>
    <n v="6.7525500000000004E-4"/>
    <n v="0"/>
    <n v="2.6994900000000001E-5"/>
    <n v="0"/>
    <n v="0"/>
    <n v="0"/>
    <n v="0"/>
    <n v="0"/>
    <n v="1.9157519999999999E-3"/>
    <n v="1.0417829999999999E-3"/>
    <n v="6.7525500000000004E-4"/>
    <n v="0"/>
    <n v="2.6994900000000001E-5"/>
    <n v="3.659785E-3"/>
    <n v="101823.9495"/>
  </r>
  <r>
    <n v="43821"/>
    <x v="38"/>
    <x v="38"/>
    <b v="0"/>
    <n v="9.2567227000000002E-2"/>
    <x v="5"/>
    <x v="3"/>
    <x v="16"/>
    <x v="0"/>
    <x v="0"/>
    <x v="0"/>
    <n v="13.70081566"/>
    <x v="0"/>
    <n v="4.4271399999999998E-4"/>
    <n v="4.9801299999999995E-4"/>
    <n v="0"/>
    <n v="0"/>
    <n v="0"/>
    <n v="1.693448E-3"/>
    <n v="1.0417829999999999E-3"/>
    <n v="6.7525500000000004E-4"/>
    <n v="0"/>
    <n v="2.6994900000000001E-5"/>
    <n v="1.322698E-3"/>
    <n v="0"/>
    <n v="0"/>
    <n v="0"/>
    <n v="0"/>
    <n v="3.0161459999999999E-3"/>
    <n v="1.0417829999999999E-3"/>
    <n v="6.7525500000000004E-4"/>
    <n v="0"/>
    <n v="2.6994900000000001E-5"/>
    <n v="4.7601800000000001E-3"/>
    <n v="101823.9495"/>
  </r>
  <r>
    <n v="43821"/>
    <x v="39"/>
    <x v="39"/>
    <b v="1"/>
    <n v="9.2567227000000002E-2"/>
    <x v="5"/>
    <x v="3"/>
    <x v="16"/>
    <x v="0"/>
    <x v="0"/>
    <x v="0"/>
    <n v="13.590249999999999"/>
    <x v="0"/>
    <n v="4.3999000000000002E-4"/>
    <n v="4.9096700000000003E-4"/>
    <n v="0"/>
    <n v="0"/>
    <n v="0"/>
    <n v="1.6869159999999999E-3"/>
    <n v="1.0417829999999999E-3"/>
    <n v="5.9623300000000005E-4"/>
    <n v="0"/>
    <n v="2.6994900000000001E-5"/>
    <n v="1.3698390000000001E-3"/>
    <n v="0"/>
    <n v="0"/>
    <n v="0"/>
    <n v="0"/>
    <n v="3.056755E-3"/>
    <n v="1.0417829999999999E-3"/>
    <n v="5.9623300000000005E-4"/>
    <n v="0"/>
    <n v="2.6994900000000001E-5"/>
    <n v="4.7217659999999996E-3"/>
    <n v="101823.9495"/>
  </r>
  <r>
    <n v="617"/>
    <x v="0"/>
    <x v="0"/>
    <b v="1"/>
    <n v="38.539275089999997"/>
    <x v="6"/>
    <x v="0"/>
    <x v="10"/>
    <x v="2"/>
    <x v="1"/>
    <x v="0"/>
    <n v="9.6466666669999999"/>
    <x v="4"/>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0"/>
    <x v="0"/>
    <b v="1"/>
    <n v="7.8598335940000004"/>
    <x v="6"/>
    <x v="0"/>
    <x v="0"/>
    <x v="2"/>
    <x v="2"/>
    <x v="0"/>
    <n v="9.1299206349999995"/>
    <x v="4"/>
    <n v="8.4400000000000002E-4"/>
    <n v="1.000356E-3"/>
    <n v="0"/>
    <n v="0"/>
    <n v="0"/>
    <n v="4.411107E-3"/>
    <n v="2.3120839999999998E-3"/>
    <n v="1.447474E-3"/>
    <n v="0"/>
    <n v="0"/>
    <n v="3.9922900000000002E-4"/>
    <n v="0"/>
    <n v="0"/>
    <n v="0"/>
    <n v="0"/>
    <n v="4.8103360000000001E-3"/>
    <n v="2.3120839999999998E-3"/>
    <n v="1.447474E-3"/>
    <n v="0"/>
    <n v="0"/>
    <n v="8.5698939999999998E-3"/>
    <n v="275094.17580000003"/>
  </r>
  <r>
    <n v="621"/>
    <x v="0"/>
    <x v="0"/>
    <b v="1"/>
    <n v="45.917607580000002"/>
    <x v="6"/>
    <x v="0"/>
    <x v="8"/>
    <x v="2"/>
    <x v="0"/>
    <x v="0"/>
    <n v="10.595454549999999"/>
    <x v="4"/>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0"/>
    <x v="0"/>
    <b v="1"/>
    <n v="5.4264087559999998"/>
    <x v="6"/>
    <x v="0"/>
    <x v="3"/>
    <x v="2"/>
    <x v="0"/>
    <x v="0"/>
    <n v="5.9158524899999998"/>
    <x v="4"/>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0"/>
    <x v="0"/>
    <b v="1"/>
    <n v="3.2022472799999999"/>
    <x v="6"/>
    <x v="0"/>
    <x v="5"/>
    <x v="2"/>
    <x v="0"/>
    <x v="0"/>
    <n v="8.3253703699999999"/>
    <x v="4"/>
    <n v="6.6299999999999996E-4"/>
    <n v="7.9793400000000003E-4"/>
    <n v="0"/>
    <n v="0"/>
    <n v="0"/>
    <n v="2.3918759999999998E-3"/>
    <n v="2.4177360000000002E-3"/>
    <n v="1.7246E-3"/>
    <n v="0"/>
    <n v="0"/>
    <n v="2.8800000000000001E-4"/>
    <n v="0"/>
    <n v="0"/>
    <n v="0"/>
    <n v="0"/>
    <n v="2.6802150000000001E-3"/>
    <n v="2.4177360000000002E-3"/>
    <n v="1.7246E-3"/>
    <n v="0"/>
    <n v="0"/>
    <n v="6.8225500000000001E-3"/>
    <n v="240168.546"/>
  </r>
  <r>
    <n v="624"/>
    <x v="0"/>
    <x v="0"/>
    <b v="1"/>
    <n v="12.489080810000001"/>
    <x v="6"/>
    <x v="0"/>
    <x v="7"/>
    <x v="2"/>
    <x v="2"/>
    <x v="0"/>
    <n v="6.9043650789999997"/>
    <x v="4"/>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0"/>
    <x v="0"/>
    <b v="1"/>
    <n v="33.833494620000003"/>
    <x v="6"/>
    <x v="0"/>
    <x v="12"/>
    <x v="2"/>
    <x v="2"/>
    <x v="0"/>
    <n v="11.043055560000001"/>
    <x v="4"/>
    <n v="2.8699999999999998E-4"/>
    <n v="3.0384599999999998E-4"/>
    <n v="0"/>
    <n v="0"/>
    <n v="0"/>
    <n v="8.03303E-4"/>
    <n v="7.26339E-4"/>
    <n v="1.0200820000000001E-3"/>
    <n v="0"/>
    <n v="0"/>
    <n v="0"/>
    <n v="0"/>
    <n v="0"/>
    <n v="0"/>
    <n v="0"/>
    <n v="8.03303E-4"/>
    <n v="7.26339E-4"/>
    <n v="1.0200820000000001E-3"/>
    <n v="0"/>
    <n v="0"/>
    <n v="2.5497240000000002E-3"/>
    <n v="67666.989239999995"/>
  </r>
  <r>
    <n v="4225"/>
    <x v="0"/>
    <x v="0"/>
    <b v="1"/>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0"/>
    <x v="0"/>
    <b v="1"/>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0"/>
    <x v="0"/>
    <b v="1"/>
    <n v="2.1122781700000002"/>
    <x v="6"/>
    <x v="0"/>
    <x v="4"/>
    <x v="2"/>
    <x v="0"/>
    <x v="0"/>
    <n v="5.5022666669999998"/>
    <x v="4"/>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0"/>
    <x v="0"/>
    <b v="1"/>
    <n v="3.6561414889999999"/>
    <x v="6"/>
    <x v="0"/>
    <x v="6"/>
    <x v="2"/>
    <x v="0"/>
    <x v="0"/>
    <n v="6.8441049380000001"/>
    <x v="4"/>
    <n v="6.9379399999999996E-4"/>
    <n v="8.5574399999999997E-4"/>
    <n v="0"/>
    <n v="0"/>
    <n v="0"/>
    <n v="1.19728E-3"/>
    <n v="3.203165E-3"/>
    <n v="2.1380879999999998E-3"/>
    <n v="0"/>
    <n v="0"/>
    <n v="1.145854E-3"/>
    <n v="0"/>
    <n v="0"/>
    <n v="0"/>
    <n v="0"/>
    <n v="2.3431329999999998E-3"/>
    <n v="3.203165E-3"/>
    <n v="2.1380879999999998E-3"/>
    <n v="0"/>
    <n v="0"/>
    <n v="7.684387E-3"/>
    <n v="329052.734"/>
  </r>
  <r>
    <n v="5297"/>
    <x v="0"/>
    <x v="0"/>
    <b v="1"/>
    <n v="1.148646015"/>
    <x v="6"/>
    <x v="0"/>
    <x v="11"/>
    <x v="2"/>
    <x v="1"/>
    <x v="0"/>
    <n v="6.3759206349999999"/>
    <x v="4"/>
    <n v="4.14972E-4"/>
    <n v="5.0274E-4"/>
    <n v="0"/>
    <n v="0"/>
    <n v="0"/>
    <n v="6.8207499999999998E-4"/>
    <n v="2.201756E-3"/>
    <n v="1.137861E-3"/>
    <n v="0"/>
    <n v="0"/>
    <n v="3.5144499999999998E-4"/>
    <n v="0"/>
    <n v="0"/>
    <n v="0"/>
    <n v="0"/>
    <n v="1.03352E-3"/>
    <n v="2.201756E-3"/>
    <n v="1.137861E-3"/>
    <n v="0"/>
    <n v="0"/>
    <n v="4.3731480000000003E-3"/>
    <n v="201013.0526"/>
  </r>
  <r>
    <n v="7187"/>
    <x v="0"/>
    <x v="0"/>
    <b v="1"/>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0"/>
    <x v="0"/>
    <b v="1"/>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0"/>
    <x v="0"/>
    <b v="1"/>
    <n v="0.32973295000000002"/>
    <x v="6"/>
    <x v="0"/>
    <x v="14"/>
    <x v="2"/>
    <x v="4"/>
    <x v="0"/>
    <n v="5.7887187500000001"/>
    <x v="4"/>
    <n v="5.1326300000000002E-4"/>
    <n v="6.2089999999999997E-4"/>
    <n v="0"/>
    <n v="0"/>
    <n v="0"/>
    <n v="1.207528E-3"/>
    <n v="2.5385910000000002E-3"/>
    <n v="1.464171E-3"/>
    <n v="0"/>
    <n v="0"/>
    <n v="0"/>
    <n v="0"/>
    <n v="0"/>
    <n v="0"/>
    <n v="0"/>
    <n v="1.207528E-3"/>
    <n v="2.5385910000000002E-3"/>
    <n v="1.464171E-3"/>
    <n v="0"/>
    <n v="0"/>
    <n v="5.2102889999999999E-3"/>
    <n v="263786.36"/>
  </r>
  <r>
    <n v="28219"/>
    <x v="0"/>
    <x v="0"/>
    <b v="1"/>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
    <x v="1"/>
    <b v="1"/>
    <n v="38.539275089999997"/>
    <x v="6"/>
    <x v="0"/>
    <x v="10"/>
    <x v="2"/>
    <x v="1"/>
    <x v="0"/>
    <n v="8.3797222219999998"/>
    <x v="4"/>
    <n v="1.195539E-3"/>
    <n v="1.2786989999999999E-3"/>
    <n v="0"/>
    <n v="0"/>
    <n v="0"/>
    <n v="3.0442590000000001E-3"/>
    <n v="3.6663339999999998E-3"/>
    <n v="3.650992E-3"/>
    <n v="0"/>
    <n v="0"/>
    <n v="6.5823800000000001E-4"/>
    <n v="0"/>
    <n v="0"/>
    <n v="0"/>
    <n v="0"/>
    <n v="3.7024969999999999E-3"/>
    <n v="3.6663339999999998E-3"/>
    <n v="3.650992E-3"/>
    <n v="0"/>
    <n v="0"/>
    <n v="1.1019457E-2"/>
    <n v="385392.75089999998"/>
  </r>
  <r>
    <n v="619"/>
    <x v="1"/>
    <x v="1"/>
    <b v="1"/>
    <n v="7.8598335940000004"/>
    <x v="6"/>
    <x v="0"/>
    <x v="0"/>
    <x v="2"/>
    <x v="2"/>
    <x v="0"/>
    <n v="8.9707936509999993"/>
    <x v="4"/>
    <n v="8.3177700000000002E-4"/>
    <n v="9.9039500000000003E-4"/>
    <n v="0"/>
    <n v="0"/>
    <n v="0"/>
    <n v="4.4115539999999998E-3"/>
    <n v="2.3120839999999998E-3"/>
    <n v="1.447474E-3"/>
    <n v="0"/>
    <n v="0"/>
    <n v="2.4949E-4"/>
    <n v="0"/>
    <n v="0"/>
    <n v="0"/>
    <n v="0"/>
    <n v="4.6610439999999996E-3"/>
    <n v="2.3120839999999998E-3"/>
    <n v="1.447474E-3"/>
    <n v="0"/>
    <n v="0"/>
    <n v="8.420528E-3"/>
    <n v="275094.17580000003"/>
  </r>
  <r>
    <n v="621"/>
    <x v="1"/>
    <x v="1"/>
    <b v="1"/>
    <n v="45.917607580000002"/>
    <x v="6"/>
    <x v="0"/>
    <x v="8"/>
    <x v="2"/>
    <x v="0"/>
    <x v="0"/>
    <n v="9.8020202019999996"/>
    <x v="4"/>
    <n v="9.2656900000000003E-4"/>
    <n v="1.00037E-3"/>
    <n v="0"/>
    <n v="0"/>
    <n v="0"/>
    <n v="2.639579E-3"/>
    <n v="2.6265220000000001E-3"/>
    <n v="3.0621720000000002E-3"/>
    <n v="0"/>
    <n v="0"/>
    <n v="1.18814E-4"/>
    <n v="0"/>
    <n v="0"/>
    <n v="0"/>
    <n v="0"/>
    <n v="2.7583920000000001E-3"/>
    <n v="2.6265220000000001E-3"/>
    <n v="3.0621720000000002E-3"/>
    <n v="0"/>
    <n v="0"/>
    <n v="8.4466520000000007E-3"/>
    <n v="252546.84169999999"/>
  </r>
  <r>
    <n v="622"/>
    <x v="1"/>
    <x v="1"/>
    <b v="1"/>
    <n v="5.4264087559999998"/>
    <x v="6"/>
    <x v="0"/>
    <x v="3"/>
    <x v="2"/>
    <x v="0"/>
    <x v="0"/>
    <n v="5.5980363979999996"/>
    <x v="4"/>
    <n v="5.5296800000000004E-4"/>
    <n v="7.0152599999999995E-4"/>
    <n v="0"/>
    <n v="0"/>
    <n v="0"/>
    <n v="1.0500959999999999E-3"/>
    <n v="2.749886E-3"/>
    <n v="1.9274819999999999E-3"/>
    <n v="0"/>
    <n v="0"/>
    <n v="2.8426699999999999E-4"/>
    <n v="0"/>
    <n v="0"/>
    <n v="0"/>
    <n v="0"/>
    <n v="1.3343630000000001E-3"/>
    <n v="2.749886E-3"/>
    <n v="1.9274819999999999E-3"/>
    <n v="0"/>
    <n v="0"/>
    <n v="6.0117829999999997E-3"/>
    <n v="314731.70789999998"/>
  </r>
  <r>
    <n v="623"/>
    <x v="1"/>
    <x v="1"/>
    <b v="1"/>
    <n v="3.2022472799999999"/>
    <x v="6"/>
    <x v="0"/>
    <x v="5"/>
    <x v="2"/>
    <x v="0"/>
    <x v="0"/>
    <n v="8.2175185190000004"/>
    <x v="4"/>
    <n v="6.5738299999999999E-4"/>
    <n v="7.9113999999999996E-4"/>
    <n v="0"/>
    <n v="0"/>
    <n v="0"/>
    <n v="2.3748490000000001E-3"/>
    <n v="2.4177360000000002E-3"/>
    <n v="1.7246E-3"/>
    <n v="0"/>
    <n v="0"/>
    <n v="2.1695199999999999E-4"/>
    <n v="0"/>
    <n v="0"/>
    <n v="0"/>
    <n v="0"/>
    <n v="2.5918009999999999E-3"/>
    <n v="2.4177360000000002E-3"/>
    <n v="1.7246E-3"/>
    <n v="0"/>
    <n v="0"/>
    <n v="6.7341670000000001E-3"/>
    <n v="240168.546"/>
  </r>
  <r>
    <n v="624"/>
    <x v="1"/>
    <x v="1"/>
    <b v="0"/>
    <n v="12.489080810000001"/>
    <x v="6"/>
    <x v="0"/>
    <x v="7"/>
    <x v="2"/>
    <x v="2"/>
    <x v="0"/>
    <n v="6.9043650789999997"/>
    <x v="4"/>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1"/>
    <x v="1"/>
    <b v="1"/>
    <n v="33.833494620000003"/>
    <x v="6"/>
    <x v="0"/>
    <x v="12"/>
    <x v="2"/>
    <x v="2"/>
    <x v="0"/>
    <n v="9.9708333329999999"/>
    <x v="4"/>
    <n v="2.5676200000000001E-4"/>
    <n v="2.7434399999999999E-4"/>
    <n v="0"/>
    <n v="0"/>
    <n v="0"/>
    <n v="5.5605900000000002E-4"/>
    <n v="7.26339E-4"/>
    <n v="1.0200820000000001E-3"/>
    <n v="0"/>
    <n v="0"/>
    <n v="0"/>
    <n v="0"/>
    <n v="0"/>
    <n v="0"/>
    <n v="0"/>
    <n v="5.5605900000000002E-4"/>
    <n v="7.26339E-4"/>
    <n v="1.0200820000000001E-3"/>
    <n v="0"/>
    <n v="0"/>
    <n v="2.3021589999999998E-3"/>
    <n v="67666.989239999995"/>
  </r>
  <r>
    <n v="4225"/>
    <x v="1"/>
    <x v="1"/>
    <b v="1"/>
    <n v="59.11710111"/>
    <x v="6"/>
    <x v="0"/>
    <x v="13"/>
    <x v="0"/>
    <x v="0"/>
    <x v="0"/>
    <n v="20.194444440000002"/>
    <x v="0"/>
    <n v="4.0997199999999998E-4"/>
    <n v="4.2052499999999999E-4"/>
    <n v="0"/>
    <n v="0"/>
    <n v="0"/>
    <n v="7.4410800000000005E-4"/>
    <n v="6.80231E-4"/>
    <n v="1.4092099999999999E-3"/>
    <n v="0"/>
    <n v="0"/>
    <n v="1.2394319999999999E-3"/>
    <n v="0"/>
    <n v="0"/>
    <n v="0"/>
    <n v="0"/>
    <n v="1.9835400000000002E-3"/>
    <n v="6.80231E-4"/>
    <n v="1.4092099999999999E-3"/>
    <n v="0"/>
    <n v="0"/>
    <n v="4.073541E-3"/>
    <n v="59117.101110000003"/>
  </r>
  <r>
    <n v="5292"/>
    <x v="1"/>
    <x v="1"/>
    <b v="1"/>
    <n v="0.61770916799999998"/>
    <x v="6"/>
    <x v="0"/>
    <x v="9"/>
    <x v="2"/>
    <x v="1"/>
    <x v="0"/>
    <n v="4.1539814809999998"/>
    <x v="4"/>
    <n v="2.4308899999999999E-4"/>
    <n v="3.0864800000000002E-4"/>
    <n v="0"/>
    <n v="0"/>
    <n v="0"/>
    <n v="3.1553000000000001E-4"/>
    <n v="1.5829500000000001E-3"/>
    <n v="6.4483100000000001E-4"/>
    <n v="0"/>
    <n v="0"/>
    <n v="8.3295599999999996E-5"/>
    <n v="0"/>
    <n v="0"/>
    <n v="0"/>
    <n v="0"/>
    <n v="3.9882600000000002E-4"/>
    <n v="1.5829500000000001E-3"/>
    <n v="6.4483100000000001E-4"/>
    <n v="0"/>
    <n v="0"/>
    <n v="2.6266179999999998E-3"/>
    <n v="185312.75030000001"/>
  </r>
  <r>
    <n v="5294"/>
    <x v="1"/>
    <x v="1"/>
    <b v="1"/>
    <n v="2.1122781700000002"/>
    <x v="6"/>
    <x v="0"/>
    <x v="4"/>
    <x v="2"/>
    <x v="0"/>
    <x v="0"/>
    <n v="5.2727333329999997"/>
    <x v="4"/>
    <n v="4.6629400000000002E-4"/>
    <n v="5.4688800000000004E-4"/>
    <n v="0"/>
    <n v="0"/>
    <n v="0"/>
    <n v="6.0986600000000003E-4"/>
    <n v="2.2191559999999999E-3"/>
    <n v="1.5545940000000001E-3"/>
    <n v="0"/>
    <n v="0"/>
    <n v="3.66716E-4"/>
    <n v="0"/>
    <n v="0"/>
    <n v="0"/>
    <n v="0"/>
    <n v="9.7658199999999993E-4"/>
    <n v="2.2191559999999999E-3"/>
    <n v="1.5545940000000001E-3"/>
    <n v="0"/>
    <n v="0"/>
    <n v="4.7503320000000003E-3"/>
    <n v="264034.77130000002"/>
  </r>
  <r>
    <n v="5295"/>
    <x v="1"/>
    <x v="1"/>
    <b v="1"/>
    <n v="3.6561414889999999"/>
    <x v="6"/>
    <x v="0"/>
    <x v="6"/>
    <x v="2"/>
    <x v="0"/>
    <x v="0"/>
    <n v="6.6596296300000004"/>
    <x v="4"/>
    <n v="6.7930599999999996E-4"/>
    <n v="8.3977100000000001E-4"/>
    <n v="0"/>
    <n v="0"/>
    <n v="0"/>
    <n v="1.1565620000000001E-3"/>
    <n v="3.203165E-3"/>
    <n v="2.1380879999999998E-3"/>
    <n v="0"/>
    <n v="0"/>
    <n v="9.7948200000000005E-4"/>
    <n v="0"/>
    <n v="0"/>
    <n v="0"/>
    <n v="0"/>
    <n v="2.1360440000000001E-3"/>
    <n v="3.203165E-3"/>
    <n v="2.1380879999999998E-3"/>
    <n v="0"/>
    <n v="0"/>
    <n v="7.4772629999999996E-3"/>
    <n v="329052.734"/>
  </r>
  <r>
    <n v="5297"/>
    <x v="1"/>
    <x v="1"/>
    <b v="1"/>
    <n v="1.148646015"/>
    <x v="6"/>
    <x v="0"/>
    <x v="11"/>
    <x v="2"/>
    <x v="1"/>
    <x v="0"/>
    <n v="6.1520952380000002"/>
    <x v="4"/>
    <n v="4.0451899999999999E-4"/>
    <n v="4.8973500000000004E-4"/>
    <n v="0"/>
    <n v="0"/>
    <n v="0"/>
    <n v="6.29599E-4"/>
    <n v="2.201756E-3"/>
    <n v="1.137861E-3"/>
    <n v="0"/>
    <n v="0"/>
    <n v="2.50413E-4"/>
    <n v="0"/>
    <n v="0"/>
    <n v="0"/>
    <n v="0"/>
    <n v="8.80012E-4"/>
    <n v="2.201756E-3"/>
    <n v="1.137861E-3"/>
    <n v="0"/>
    <n v="0"/>
    <n v="4.2196300000000003E-3"/>
    <n v="201013.0526"/>
  </r>
  <r>
    <n v="7187"/>
    <x v="1"/>
    <x v="1"/>
    <b v="1"/>
    <n v="0.94616560199999999"/>
    <x v="6"/>
    <x v="0"/>
    <x v="1"/>
    <x v="4"/>
    <x v="0"/>
    <x v="0"/>
    <n v="7.3064613530000004"/>
    <x v="8"/>
    <n v="9.7502200000000003E-5"/>
    <n v="1.2432E-4"/>
    <n v="0"/>
    <n v="0"/>
    <n v="0"/>
    <n v="3.0408399999999998E-4"/>
    <n v="3.8509999999999998E-4"/>
    <n v="3.0065000000000002E-4"/>
    <n v="0"/>
    <n v="0"/>
    <n v="9.5248300000000001E-5"/>
    <n v="0"/>
    <n v="0"/>
    <n v="0"/>
    <n v="0"/>
    <n v="3.9933200000000002E-4"/>
    <n v="3.8509999999999998E-4"/>
    <n v="3.0065000000000002E-4"/>
    <n v="0"/>
    <n v="0"/>
    <n v="1.085073E-3"/>
    <n v="43523.617700000003"/>
  </r>
  <r>
    <n v="18108"/>
    <x v="1"/>
    <x v="1"/>
    <b v="1"/>
    <n v="0.16497118999999999"/>
    <x v="6"/>
    <x v="0"/>
    <x v="16"/>
    <x v="0"/>
    <x v="0"/>
    <x v="0"/>
    <n v="5.9180984849999998"/>
    <x v="0"/>
    <n v="3.3961899999999999E-4"/>
    <n v="4.2211400000000002E-4"/>
    <n v="0"/>
    <n v="0"/>
    <n v="0"/>
    <n v="4.7798600000000001E-4"/>
    <n v="1.846929E-3"/>
    <n v="1.0612040000000001E-3"/>
    <n v="0"/>
    <n v="0"/>
    <n v="2.7834099999999998E-4"/>
    <n v="0"/>
    <n v="0"/>
    <n v="0"/>
    <n v="0"/>
    <n v="7.56327E-4"/>
    <n v="1.846929E-3"/>
    <n v="1.0612040000000001E-3"/>
    <n v="0"/>
    <n v="0"/>
    <n v="3.66446E-3"/>
    <n v="181468.3094"/>
  </r>
  <r>
    <n v="20450"/>
    <x v="1"/>
    <x v="1"/>
    <b v="1"/>
    <n v="0.32973295000000002"/>
    <x v="6"/>
    <x v="0"/>
    <x v="14"/>
    <x v="2"/>
    <x v="4"/>
    <x v="0"/>
    <n v="5.6380972219999999"/>
    <x v="4"/>
    <n v="4.9592500000000003E-4"/>
    <n v="6.0474400000000005E-4"/>
    <n v="0"/>
    <n v="0"/>
    <n v="0"/>
    <n v="1.0719569999999999E-3"/>
    <n v="2.5385910000000002E-3"/>
    <n v="1.464171E-3"/>
    <n v="0"/>
    <n v="0"/>
    <n v="0"/>
    <n v="0"/>
    <n v="0"/>
    <n v="0"/>
    <n v="0"/>
    <n v="1.0719569999999999E-3"/>
    <n v="2.5385910000000002E-3"/>
    <n v="1.464171E-3"/>
    <n v="0"/>
    <n v="0"/>
    <n v="5.0747179999999998E-3"/>
    <n v="263786.36"/>
  </r>
  <r>
    <n v="28219"/>
    <x v="1"/>
    <x v="1"/>
    <b v="1"/>
    <n v="8.3962187999999993E-2"/>
    <x v="6"/>
    <x v="0"/>
    <x v="15"/>
    <x v="4"/>
    <x v="2"/>
    <x v="0"/>
    <n v="5.4319277780000004"/>
    <x v="8"/>
    <n v="7.2187600000000007E-5"/>
    <n v="9.0513200000000006E-5"/>
    <n v="0"/>
    <n v="0"/>
    <n v="0"/>
    <n v="1.3654199999999999E-4"/>
    <n v="4.13316E-4"/>
    <n v="1.8600299999999999E-4"/>
    <n v="0"/>
    <n v="0"/>
    <n v="4.2238299999999998E-5"/>
    <n v="0"/>
    <n v="0"/>
    <n v="0"/>
    <n v="0"/>
    <n v="1.7877999999999999E-4"/>
    <n v="4.13316E-4"/>
    <n v="1.8600299999999999E-4"/>
    <n v="0"/>
    <n v="0"/>
    <n v="7.7809899999999998E-4"/>
    <n v="41981.093860000001"/>
  </r>
  <r>
    <n v="617"/>
    <x v="2"/>
    <x v="2"/>
    <b v="1"/>
    <n v="38.539275089999997"/>
    <x v="6"/>
    <x v="0"/>
    <x v="10"/>
    <x v="2"/>
    <x v="1"/>
    <x v="0"/>
    <n v="9.272777778"/>
    <x v="4"/>
    <n v="1.296256E-3"/>
    <n v="1.3688050000000001E-3"/>
    <n v="0"/>
    <n v="0"/>
    <n v="0"/>
    <n v="3.2667159999999998E-3"/>
    <n v="3.6663339999999998E-3"/>
    <n v="3.650992E-3"/>
    <n v="0"/>
    <n v="0"/>
    <n v="1.6101620000000001E-3"/>
    <n v="0"/>
    <n v="0"/>
    <n v="0"/>
    <n v="0"/>
    <n v="4.8768780000000003E-3"/>
    <n v="3.6663339999999998E-3"/>
    <n v="3.650992E-3"/>
    <n v="0"/>
    <n v="0"/>
    <n v="1.2193839E-2"/>
    <n v="385392.75089999998"/>
  </r>
  <r>
    <n v="619"/>
    <x v="2"/>
    <x v="2"/>
    <b v="1"/>
    <n v="7.8598335940000004"/>
    <x v="6"/>
    <x v="0"/>
    <x v="0"/>
    <x v="2"/>
    <x v="2"/>
    <x v="0"/>
    <n v="8.923968254"/>
    <x v="4"/>
    <n v="8.3391800000000001E-4"/>
    <n v="9.8647800000000005E-4"/>
    <n v="0"/>
    <n v="0"/>
    <n v="0"/>
    <n v="4.3927810000000001E-3"/>
    <n v="2.3120839999999998E-3"/>
    <n v="1.447474E-3"/>
    <n v="0"/>
    <n v="0"/>
    <n v="2.24236E-4"/>
    <n v="0"/>
    <n v="0"/>
    <n v="0"/>
    <n v="0"/>
    <n v="4.6170170000000002E-3"/>
    <n v="2.3120839999999998E-3"/>
    <n v="1.447474E-3"/>
    <n v="0"/>
    <n v="0"/>
    <n v="8.3765750000000007E-3"/>
    <n v="275094.17580000003"/>
  </r>
  <r>
    <n v="621"/>
    <x v="2"/>
    <x v="2"/>
    <b v="1"/>
    <n v="45.917607580000002"/>
    <x v="6"/>
    <x v="0"/>
    <x v="8"/>
    <x v="2"/>
    <x v="0"/>
    <x v="0"/>
    <n v="10.38686869"/>
    <x v="4"/>
    <n v="9.832529999999999E-4"/>
    <n v="1.0496889999999999E-3"/>
    <n v="0"/>
    <n v="0"/>
    <n v="0"/>
    <n v="2.938136E-3"/>
    <n v="2.6265220000000001E-3"/>
    <n v="3.0621720000000002E-3"/>
    <n v="0"/>
    <n v="0"/>
    <n v="3.2336499999999999E-4"/>
    <n v="0"/>
    <n v="0"/>
    <n v="0"/>
    <n v="0"/>
    <n v="3.261501E-3"/>
    <n v="2.6265220000000001E-3"/>
    <n v="3.0621720000000002E-3"/>
    <n v="0"/>
    <n v="0"/>
    <n v="8.9506310000000006E-3"/>
    <n v="252546.84169999999"/>
  </r>
  <r>
    <n v="622"/>
    <x v="2"/>
    <x v="2"/>
    <b v="1"/>
    <n v="5.4264087559999998"/>
    <x v="6"/>
    <x v="0"/>
    <x v="3"/>
    <x v="2"/>
    <x v="0"/>
    <x v="0"/>
    <n v="5.6169061300000003"/>
    <x v="4"/>
    <n v="5.6491699999999996E-4"/>
    <n v="7.0390000000000003E-4"/>
    <n v="0"/>
    <n v="0"/>
    <n v="0"/>
    <n v="1.069537E-3"/>
    <n v="2.749886E-3"/>
    <n v="1.9274819999999999E-3"/>
    <n v="0"/>
    <n v="0"/>
    <n v="2.8514099999999999E-4"/>
    <n v="0"/>
    <n v="0"/>
    <n v="0"/>
    <n v="0"/>
    <n v="1.3546789999999999E-3"/>
    <n v="2.749886E-3"/>
    <n v="1.9274819999999999E-3"/>
    <n v="0"/>
    <n v="0"/>
    <n v="6.0320469999999996E-3"/>
    <n v="314731.70789999998"/>
  </r>
  <r>
    <n v="623"/>
    <x v="2"/>
    <x v="2"/>
    <b v="1"/>
    <n v="3.2022472799999999"/>
    <x v="6"/>
    <x v="0"/>
    <x v="5"/>
    <x v="2"/>
    <x v="0"/>
    <x v="0"/>
    <n v="8.0950000000000006"/>
    <x v="4"/>
    <n v="6.5238600000000002E-4"/>
    <n v="7.8181099999999999E-4"/>
    <n v="0"/>
    <n v="0"/>
    <n v="0"/>
    <n v="2.32483E-3"/>
    <n v="2.4177360000000002E-3"/>
    <n v="1.7246E-3"/>
    <n v="0"/>
    <n v="0"/>
    <n v="1.6656900000000001E-4"/>
    <n v="0"/>
    <n v="0"/>
    <n v="0"/>
    <n v="0"/>
    <n v="2.491399E-3"/>
    <n v="2.4177360000000002E-3"/>
    <n v="1.7246E-3"/>
    <n v="0"/>
    <n v="0"/>
    <n v="6.6337640000000003E-3"/>
    <n v="240168.546"/>
  </r>
  <r>
    <n v="624"/>
    <x v="2"/>
    <x v="2"/>
    <b v="1"/>
    <n v="12.489080810000001"/>
    <x v="6"/>
    <x v="0"/>
    <x v="7"/>
    <x v="2"/>
    <x v="2"/>
    <x v="0"/>
    <n v="6.4001322749999998"/>
    <x v="4"/>
    <n v="5.3330200000000004E-4"/>
    <n v="6.3967799999999997E-4"/>
    <n v="0"/>
    <n v="0"/>
    <n v="0"/>
    <n v="8.4802900000000004E-4"/>
    <n v="2.43684E-3"/>
    <n v="1.6240860000000001E-3"/>
    <n v="0"/>
    <n v="0"/>
    <n v="8.1855399999999998E-4"/>
    <n v="0"/>
    <n v="0"/>
    <n v="0"/>
    <n v="0"/>
    <n v="1.6665829999999999E-3"/>
    <n v="2.43684E-3"/>
    <n v="1.6240860000000001E-3"/>
    <n v="0"/>
    <n v="0"/>
    <n v="5.7275090000000004E-3"/>
    <n v="262270.69709999999"/>
  </r>
  <r>
    <n v="3981"/>
    <x v="2"/>
    <x v="2"/>
    <b v="1"/>
    <n v="33.833494620000003"/>
    <x v="6"/>
    <x v="0"/>
    <x v="12"/>
    <x v="2"/>
    <x v="2"/>
    <x v="0"/>
    <n v="10.831944439999999"/>
    <x v="4"/>
    <n v="2.8259100000000001E-4"/>
    <n v="2.98046E-4"/>
    <n v="0"/>
    <n v="0"/>
    <n v="0"/>
    <n v="7.5455900000000002E-4"/>
    <n v="7.26339E-4"/>
    <n v="1.0200820000000001E-3"/>
    <n v="0"/>
    <n v="0"/>
    <n v="0"/>
    <n v="0"/>
    <n v="0"/>
    <n v="0"/>
    <n v="0"/>
    <n v="7.5455900000000002E-4"/>
    <n v="7.26339E-4"/>
    <n v="1.0200820000000001E-3"/>
    <n v="0"/>
    <n v="0"/>
    <n v="2.5009810000000002E-3"/>
    <n v="67666.989239999995"/>
  </r>
  <r>
    <n v="4225"/>
    <x v="2"/>
    <x v="2"/>
    <b v="1"/>
    <n v="59.11710111"/>
    <x v="6"/>
    <x v="0"/>
    <x v="13"/>
    <x v="0"/>
    <x v="0"/>
    <x v="0"/>
    <n v="22.125"/>
    <x v="0"/>
    <n v="4.3851200000000001E-4"/>
    <n v="4.5131700000000002E-4"/>
    <n v="0"/>
    <n v="0"/>
    <n v="0"/>
    <n v="8.3544000000000001E-4"/>
    <n v="6.80231E-4"/>
    <n v="1.4092099999999999E-3"/>
    <n v="0"/>
    <n v="0"/>
    <n v="1.5380839999999999E-3"/>
    <n v="0"/>
    <n v="0"/>
    <n v="0"/>
    <n v="0"/>
    <n v="2.3735240000000001E-3"/>
    <n v="6.80231E-4"/>
    <n v="1.4092099999999999E-3"/>
    <n v="0"/>
    <n v="0"/>
    <n v="4.4629650000000002E-3"/>
    <n v="59117.101110000003"/>
  </r>
  <r>
    <n v="5292"/>
    <x v="2"/>
    <x v="2"/>
    <b v="1"/>
    <n v="0.61770916799999998"/>
    <x v="6"/>
    <x v="0"/>
    <x v="9"/>
    <x v="2"/>
    <x v="1"/>
    <x v="0"/>
    <n v="4.1119259259999996"/>
    <x v="4"/>
    <n v="2.4188599999999999E-4"/>
    <n v="3.0707899999999998E-4"/>
    <n v="0"/>
    <n v="0"/>
    <n v="0"/>
    <n v="3.1948799999999999E-4"/>
    <n v="1.5829500000000001E-3"/>
    <n v="6.4483100000000001E-4"/>
    <n v="0"/>
    <n v="0"/>
    <n v="5.2751299999999998E-5"/>
    <n v="0"/>
    <n v="0"/>
    <n v="0"/>
    <n v="0"/>
    <n v="3.7223900000000001E-4"/>
    <n v="1.5829500000000001E-3"/>
    <n v="6.4483100000000001E-4"/>
    <n v="0"/>
    <n v="0"/>
    <n v="2.6000260000000001E-3"/>
    <n v="185312.75030000001"/>
  </r>
  <r>
    <n v="5294"/>
    <x v="2"/>
    <x v="2"/>
    <b v="1"/>
    <n v="2.1122781700000002"/>
    <x v="6"/>
    <x v="0"/>
    <x v="4"/>
    <x v="2"/>
    <x v="0"/>
    <x v="0"/>
    <n v="5.1198444439999999"/>
    <x v="4"/>
    <n v="4.6195600000000002E-4"/>
    <n v="5.3697100000000002E-4"/>
    <n v="0"/>
    <n v="0"/>
    <n v="0"/>
    <n v="5.9623200000000003E-4"/>
    <n v="2.2191559999999999E-3"/>
    <n v="1.5545940000000001E-3"/>
    <n v="0"/>
    <n v="0"/>
    <n v="2.4262900000000001E-4"/>
    <n v="0"/>
    <n v="0"/>
    <n v="0"/>
    <n v="0"/>
    <n v="8.3885999999999997E-4"/>
    <n v="2.2191559999999999E-3"/>
    <n v="1.5545940000000001E-3"/>
    <n v="0"/>
    <n v="0"/>
    <n v="4.6125910000000001E-3"/>
    <n v="264034.77130000002"/>
  </r>
  <r>
    <n v="5295"/>
    <x v="2"/>
    <x v="2"/>
    <b v="1"/>
    <n v="3.6561414889999999"/>
    <x v="6"/>
    <x v="0"/>
    <x v="6"/>
    <x v="2"/>
    <x v="0"/>
    <x v="0"/>
    <n v="6.3827469140000002"/>
    <x v="4"/>
    <n v="6.6060499999999998E-4"/>
    <n v="8.13377E-4"/>
    <n v="0"/>
    <n v="0"/>
    <n v="0"/>
    <n v="1.049136E-3"/>
    <n v="3.203165E-3"/>
    <n v="2.1380879999999998E-3"/>
    <n v="0"/>
    <n v="0"/>
    <n v="7.7599699999999995E-4"/>
    <n v="0"/>
    <n v="0"/>
    <n v="0"/>
    <n v="0"/>
    <n v="1.8251319999999999E-3"/>
    <n v="3.203165E-3"/>
    <n v="2.1380879999999998E-3"/>
    <n v="0"/>
    <n v="0"/>
    <n v="7.1663860000000003E-3"/>
    <n v="329052.734"/>
  </r>
  <r>
    <n v="5297"/>
    <x v="2"/>
    <x v="2"/>
    <b v="1"/>
    <n v="1.148646015"/>
    <x v="6"/>
    <x v="0"/>
    <x v="11"/>
    <x v="2"/>
    <x v="1"/>
    <x v="0"/>
    <n v="6.0383333329999997"/>
    <x v="4"/>
    <n v="4.0037500000000001E-4"/>
    <n v="4.8333600000000001E-4"/>
    <n v="0"/>
    <n v="0"/>
    <n v="0"/>
    <n v="6.06965E-4"/>
    <n v="2.201756E-3"/>
    <n v="1.137861E-3"/>
    <n v="0"/>
    <n v="0"/>
    <n v="1.9502000000000001E-4"/>
    <n v="0"/>
    <n v="0"/>
    <n v="0"/>
    <n v="0"/>
    <n v="8.0198499999999996E-4"/>
    <n v="2.201756E-3"/>
    <n v="1.137861E-3"/>
    <n v="0"/>
    <n v="0"/>
    <n v="4.1416020000000003E-3"/>
    <n v="201013.0526"/>
  </r>
  <r>
    <n v="7187"/>
    <x v="2"/>
    <x v="2"/>
    <b v="1"/>
    <n v="0.94616560199999999"/>
    <x v="6"/>
    <x v="0"/>
    <x v="1"/>
    <x v="4"/>
    <x v="0"/>
    <x v="0"/>
    <n v="7.2792874400000001"/>
    <x v="8"/>
    <n v="9.7350399999999995E-5"/>
    <n v="1.23912E-4"/>
    <n v="0"/>
    <n v="0"/>
    <n v="0"/>
    <n v="3.0145699999999998E-4"/>
    <n v="3.8509999999999998E-4"/>
    <n v="3.0065000000000002E-4"/>
    <n v="0"/>
    <n v="0"/>
    <n v="9.3840300000000003E-5"/>
    <n v="0"/>
    <n v="0"/>
    <n v="0"/>
    <n v="0"/>
    <n v="3.9529700000000002E-4"/>
    <n v="3.8509999999999998E-4"/>
    <n v="3.0065000000000002E-4"/>
    <n v="0"/>
    <n v="0"/>
    <n v="1.0810380000000001E-3"/>
    <n v="43523.617700000003"/>
  </r>
  <r>
    <n v="18108"/>
    <x v="2"/>
    <x v="2"/>
    <b v="1"/>
    <n v="0.16497118999999999"/>
    <x v="6"/>
    <x v="0"/>
    <x v="16"/>
    <x v="0"/>
    <x v="0"/>
    <x v="0"/>
    <n v="5.6198383840000004"/>
    <x v="0"/>
    <n v="3.28306E-4"/>
    <n v="4.0773900000000001E-4"/>
    <n v="0"/>
    <n v="0"/>
    <n v="0"/>
    <n v="4.3908899999999998E-4"/>
    <n v="1.846929E-3"/>
    <n v="1.0612040000000001E-3"/>
    <n v="0"/>
    <n v="0"/>
    <n v="1.3255799999999999E-4"/>
    <n v="0"/>
    <n v="0"/>
    <n v="0"/>
    <n v="0"/>
    <n v="5.71647E-4"/>
    <n v="1.846929E-3"/>
    <n v="1.0612040000000001E-3"/>
    <n v="0"/>
    <n v="0"/>
    <n v="3.4797790000000001E-3"/>
    <n v="181468.3094"/>
  </r>
  <r>
    <n v="20450"/>
    <x v="2"/>
    <x v="2"/>
    <b v="1"/>
    <n v="0.32973295000000002"/>
    <x v="6"/>
    <x v="0"/>
    <x v="14"/>
    <x v="2"/>
    <x v="4"/>
    <x v="0"/>
    <n v="5.4294583330000004"/>
    <x v="4"/>
    <n v="4.75558E-4"/>
    <n v="5.8236599999999996E-4"/>
    <n v="0"/>
    <n v="0"/>
    <n v="0"/>
    <n v="8.8416600000000003E-4"/>
    <n v="2.5385910000000002E-3"/>
    <n v="1.464171E-3"/>
    <n v="0"/>
    <n v="0"/>
    <n v="0"/>
    <n v="0"/>
    <n v="0"/>
    <n v="0"/>
    <n v="0"/>
    <n v="8.8416600000000003E-4"/>
    <n v="2.5385910000000002E-3"/>
    <n v="1.464171E-3"/>
    <n v="0"/>
    <n v="0"/>
    <n v="4.8869270000000001E-3"/>
    <n v="263786.36"/>
  </r>
  <r>
    <n v="28219"/>
    <x v="2"/>
    <x v="2"/>
    <b v="1"/>
    <n v="8.3962187999999993E-2"/>
    <x v="6"/>
    <x v="0"/>
    <x v="15"/>
    <x v="4"/>
    <x v="2"/>
    <x v="0"/>
    <n v="5.2586111109999996"/>
    <x v="8"/>
    <n v="7.0945099999999999E-5"/>
    <n v="8.8477400000000001E-5"/>
    <n v="0"/>
    <n v="0"/>
    <n v="0"/>
    <n v="1.2934000000000001E-4"/>
    <n v="4.13316E-4"/>
    <n v="1.8600299999999999E-4"/>
    <n v="0"/>
    <n v="0"/>
    <n v="2.4612699999999999E-5"/>
    <n v="0"/>
    <n v="0"/>
    <n v="0"/>
    <n v="0"/>
    <n v="1.5395299999999999E-4"/>
    <n v="4.13316E-4"/>
    <n v="1.8600299999999999E-4"/>
    <n v="0"/>
    <n v="0"/>
    <n v="7.5327200000000003E-4"/>
    <n v="41981.093860000001"/>
  </r>
  <r>
    <n v="617"/>
    <x v="3"/>
    <x v="3"/>
    <b v="1"/>
    <n v="38.539275089999997"/>
    <x v="6"/>
    <x v="0"/>
    <x v="10"/>
    <x v="2"/>
    <x v="1"/>
    <x v="0"/>
    <n v="9.6436111110000002"/>
    <x v="4"/>
    <n v="1.3262020000000001E-3"/>
    <n v="1.4076200000000001E-3"/>
    <n v="0"/>
    <n v="0"/>
    <n v="0"/>
    <n v="3.3854319999999999E-3"/>
    <n v="3.6663339999999998E-3"/>
    <n v="3.650992E-3"/>
    <n v="0"/>
    <n v="0"/>
    <n v="1.979097E-3"/>
    <n v="0"/>
    <n v="0"/>
    <n v="0"/>
    <n v="0"/>
    <n v="5.3645289999999998E-3"/>
    <n v="3.6663339999999998E-3"/>
    <n v="3.650992E-3"/>
    <n v="0"/>
    <n v="0"/>
    <n v="1.268149E-2"/>
    <n v="385392.75089999998"/>
  </r>
  <r>
    <n v="619"/>
    <x v="3"/>
    <x v="3"/>
    <b v="1"/>
    <n v="7.8598335940000004"/>
    <x v="6"/>
    <x v="0"/>
    <x v="0"/>
    <x v="2"/>
    <x v="2"/>
    <x v="0"/>
    <n v="8.9232539679999991"/>
    <x v="4"/>
    <n v="8.2869599999999997E-4"/>
    <n v="9.7729400000000008E-4"/>
    <n v="0"/>
    <n v="0"/>
    <n v="0"/>
    <n v="4.2182349999999999E-3"/>
    <n v="2.3120839999999998E-3"/>
    <n v="1.447474E-3"/>
    <n v="0"/>
    <n v="0"/>
    <n v="3.9811099999999998E-4"/>
    <n v="0"/>
    <n v="0"/>
    <n v="0"/>
    <n v="0"/>
    <n v="4.6163460000000003E-3"/>
    <n v="2.3120839999999998E-3"/>
    <n v="1.447474E-3"/>
    <n v="0"/>
    <n v="0"/>
    <n v="8.375904E-3"/>
    <n v="275094.17580000003"/>
  </r>
  <r>
    <n v="621"/>
    <x v="3"/>
    <x v="3"/>
    <b v="1"/>
    <n v="45.917607580000002"/>
    <x v="6"/>
    <x v="0"/>
    <x v="8"/>
    <x v="2"/>
    <x v="0"/>
    <x v="0"/>
    <n v="10.59343434"/>
    <x v="4"/>
    <n v="9.931199999999999E-4"/>
    <n v="1.066862E-3"/>
    <n v="0"/>
    <n v="0"/>
    <n v="0"/>
    <n v="3.0391060000000002E-3"/>
    <n v="2.6265220000000001E-3"/>
    <n v="3.0621720000000002E-3"/>
    <n v="0"/>
    <n v="0"/>
    <n v="4.00398E-4"/>
    <n v="0"/>
    <n v="0"/>
    <n v="0"/>
    <n v="0"/>
    <n v="3.4395039999999999E-3"/>
    <n v="2.6265220000000001E-3"/>
    <n v="3.0621720000000002E-3"/>
    <n v="0"/>
    <n v="0"/>
    <n v="9.1286330000000006E-3"/>
    <n v="252546.84169999999"/>
  </r>
  <r>
    <n v="622"/>
    <x v="3"/>
    <x v="3"/>
    <b v="1"/>
    <n v="5.4264087559999998"/>
    <x v="6"/>
    <x v="0"/>
    <x v="3"/>
    <x v="2"/>
    <x v="0"/>
    <x v="0"/>
    <n v="5.9094827590000003"/>
    <x v="4"/>
    <n v="5.8392000000000003E-4"/>
    <n v="7.3202200000000003E-4"/>
    <n v="0"/>
    <n v="0"/>
    <n v="0"/>
    <n v="1.2057299999999999E-3"/>
    <n v="2.749886E-3"/>
    <n v="1.9274819999999999E-3"/>
    <n v="0"/>
    <n v="0"/>
    <n v="4.63098E-4"/>
    <n v="0"/>
    <n v="0"/>
    <n v="0"/>
    <n v="0"/>
    <n v="1.668828E-3"/>
    <n v="2.749886E-3"/>
    <n v="1.9274819999999999E-3"/>
    <n v="0"/>
    <n v="0"/>
    <n v="6.3462479999999996E-3"/>
    <n v="314731.70789999998"/>
  </r>
  <r>
    <n v="623"/>
    <x v="3"/>
    <x v="3"/>
    <b v="1"/>
    <n v="3.2022472799999999"/>
    <x v="6"/>
    <x v="0"/>
    <x v="5"/>
    <x v="2"/>
    <x v="0"/>
    <x v="0"/>
    <n v="8.3062222220000006"/>
    <x v="4"/>
    <n v="6.6144999999999995E-4"/>
    <n v="7.96231E-4"/>
    <n v="0"/>
    <n v="0"/>
    <n v="0"/>
    <n v="2.3794020000000001E-3"/>
    <n v="2.4177360000000002E-3"/>
    <n v="1.7246E-3"/>
    <n v="0"/>
    <n v="0"/>
    <n v="2.8512200000000001E-4"/>
    <n v="0"/>
    <n v="0"/>
    <n v="0"/>
    <n v="0"/>
    <n v="2.6645229999999998E-3"/>
    <n v="2.4177360000000002E-3"/>
    <n v="1.7246E-3"/>
    <n v="0"/>
    <n v="0"/>
    <n v="6.8068590000000002E-3"/>
    <n v="240168.546"/>
  </r>
  <r>
    <n v="624"/>
    <x v="3"/>
    <x v="3"/>
    <b v="1"/>
    <n v="12.489080810000001"/>
    <x v="6"/>
    <x v="0"/>
    <x v="7"/>
    <x v="2"/>
    <x v="2"/>
    <x v="0"/>
    <n v="6.8907407410000001"/>
    <x v="4"/>
    <n v="5.6222200000000003E-4"/>
    <n v="6.7382200000000003E-4"/>
    <n v="0"/>
    <n v="0"/>
    <n v="0"/>
    <n v="9.3988700000000004E-4"/>
    <n v="2.43684E-3"/>
    <n v="1.6240860000000001E-3"/>
    <n v="0"/>
    <n v="0"/>
    <n v="1.1658619999999999E-3"/>
    <n v="0"/>
    <n v="0"/>
    <n v="0"/>
    <n v="0"/>
    <n v="2.1057490000000001E-3"/>
    <n v="2.43684E-3"/>
    <n v="1.6240860000000001E-3"/>
    <n v="0"/>
    <n v="0"/>
    <n v="6.1665569999999996E-3"/>
    <n v="262270.69709999999"/>
  </r>
  <r>
    <n v="3981"/>
    <x v="3"/>
    <x v="3"/>
    <b v="1"/>
    <n v="33.833494620000003"/>
    <x v="6"/>
    <x v="0"/>
    <x v="12"/>
    <x v="2"/>
    <x v="2"/>
    <x v="0"/>
    <n v="10.931944440000001"/>
    <x v="4"/>
    <n v="2.8517100000000002E-4"/>
    <n v="3.0078800000000002E-4"/>
    <n v="0"/>
    <n v="0"/>
    <n v="0"/>
    <n v="7.7764800000000003E-4"/>
    <n v="7.26339E-4"/>
    <n v="1.0200820000000001E-3"/>
    <n v="0"/>
    <n v="0"/>
    <n v="0"/>
    <n v="0"/>
    <n v="0"/>
    <n v="0"/>
    <n v="0"/>
    <n v="7.7764800000000003E-4"/>
    <n v="7.26339E-4"/>
    <n v="1.0200820000000001E-3"/>
    <n v="0"/>
    <n v="0"/>
    <n v="2.5240699999999998E-3"/>
    <n v="67666.989239999995"/>
  </r>
  <r>
    <n v="4225"/>
    <x v="3"/>
    <x v="3"/>
    <b v="1"/>
    <n v="59.11710111"/>
    <x v="6"/>
    <x v="0"/>
    <x v="13"/>
    <x v="0"/>
    <x v="0"/>
    <x v="0"/>
    <n v="22.57222222"/>
    <x v="0"/>
    <n v="4.44571E-4"/>
    <n v="4.5828200000000001E-4"/>
    <n v="0"/>
    <n v="0"/>
    <n v="0"/>
    <n v="8.5337E-4"/>
    <n v="6.80231E-4"/>
    <n v="1.4092099999999999E-3"/>
    <n v="0"/>
    <n v="0"/>
    <n v="1.6103650000000001E-3"/>
    <n v="0"/>
    <n v="0"/>
    <n v="0"/>
    <n v="0"/>
    <n v="2.4637359999999998E-3"/>
    <n v="6.80231E-4"/>
    <n v="1.4092099999999999E-3"/>
    <n v="0"/>
    <n v="0"/>
    <n v="4.5531770000000003E-3"/>
    <n v="59117.101110000003"/>
  </r>
  <r>
    <n v="5292"/>
    <x v="3"/>
    <x v="3"/>
    <b v="1"/>
    <n v="0.61770916799999998"/>
    <x v="6"/>
    <x v="0"/>
    <x v="9"/>
    <x v="2"/>
    <x v="1"/>
    <x v="0"/>
    <n v="4.1762499999999996"/>
    <x v="4"/>
    <n v="2.4427299999999998E-4"/>
    <n v="3.0968199999999998E-4"/>
    <n v="0"/>
    <n v="0"/>
    <n v="0"/>
    <n v="3.1730400000000002E-4"/>
    <n v="1.5829500000000001E-3"/>
    <n v="6.4483100000000001E-4"/>
    <n v="0"/>
    <n v="0"/>
    <n v="9.5608100000000004E-5"/>
    <n v="0"/>
    <n v="0"/>
    <n v="0"/>
    <n v="0"/>
    <n v="4.1291199999999998E-4"/>
    <n v="1.5829500000000001E-3"/>
    <n v="6.4483100000000001E-4"/>
    <n v="0"/>
    <n v="0"/>
    <n v="2.6406989999999998E-3"/>
    <n v="185312.75030000001"/>
  </r>
  <r>
    <n v="5294"/>
    <x v="3"/>
    <x v="3"/>
    <b v="1"/>
    <n v="2.1122781700000002"/>
    <x v="6"/>
    <x v="0"/>
    <x v="4"/>
    <x v="2"/>
    <x v="0"/>
    <x v="0"/>
    <n v="5.5007333330000003"/>
    <x v="4"/>
    <n v="4.8361299999999998E-4"/>
    <n v="5.6405400000000003E-4"/>
    <n v="0"/>
    <n v="0"/>
    <n v="0"/>
    <n v="6.7561300000000004E-4"/>
    <n v="2.2191559999999999E-3"/>
    <n v="1.5545940000000001E-3"/>
    <n v="0"/>
    <n v="0"/>
    <n v="5.0639900000000004E-4"/>
    <n v="0"/>
    <n v="0"/>
    <n v="0"/>
    <n v="0"/>
    <n v="1.1820120000000001E-3"/>
    <n v="2.2191559999999999E-3"/>
    <n v="1.5545940000000001E-3"/>
    <n v="0"/>
    <n v="0"/>
    <n v="4.9557430000000003E-3"/>
    <n v="264034.77130000002"/>
  </r>
  <r>
    <n v="5295"/>
    <x v="3"/>
    <x v="3"/>
    <b v="1"/>
    <n v="3.6561414889999999"/>
    <x v="6"/>
    <x v="0"/>
    <x v="6"/>
    <x v="2"/>
    <x v="0"/>
    <x v="0"/>
    <n v="6.8255555560000003"/>
    <x v="4"/>
    <n v="6.9207199999999996E-4"/>
    <n v="8.5338700000000005E-4"/>
    <n v="0"/>
    <n v="0"/>
    <n v="0"/>
    <n v="1.1788440000000001E-3"/>
    <n v="3.203165E-3"/>
    <n v="2.1380879999999998E-3"/>
    <n v="0"/>
    <n v="0"/>
    <n v="1.143497E-3"/>
    <n v="0"/>
    <n v="0"/>
    <n v="0"/>
    <n v="0"/>
    <n v="2.3223409999999999E-3"/>
    <n v="3.203165E-3"/>
    <n v="2.1380879999999998E-3"/>
    <n v="0"/>
    <n v="0"/>
    <n v="7.6635599999999998E-3"/>
    <n v="329052.734"/>
  </r>
  <r>
    <n v="5297"/>
    <x v="3"/>
    <x v="3"/>
    <b v="1"/>
    <n v="1.148646015"/>
    <x v="6"/>
    <x v="0"/>
    <x v="11"/>
    <x v="2"/>
    <x v="1"/>
    <x v="0"/>
    <n v="6.3738730160000001"/>
    <x v="4"/>
    <n v="4.14855E-4"/>
    <n v="5.0252999999999995E-4"/>
    <n v="0"/>
    <n v="0"/>
    <n v="0"/>
    <n v="6.7986399999999997E-4"/>
    <n v="2.201756E-3"/>
    <n v="1.137861E-3"/>
    <n v="0"/>
    <n v="0"/>
    <n v="3.52262E-4"/>
    <n v="0"/>
    <n v="0"/>
    <n v="0"/>
    <n v="0"/>
    <n v="1.032126E-3"/>
    <n v="2.201756E-3"/>
    <n v="1.137861E-3"/>
    <n v="0"/>
    <n v="0"/>
    <n v="4.3717440000000003E-3"/>
    <n v="201013.0526"/>
  </r>
  <r>
    <n v="7187"/>
    <x v="3"/>
    <x v="3"/>
    <b v="1"/>
    <n v="0.94616560199999999"/>
    <x v="6"/>
    <x v="0"/>
    <x v="1"/>
    <x v="4"/>
    <x v="0"/>
    <x v="0"/>
    <n v="7.2038043480000002"/>
    <x v="8"/>
    <n v="9.5934500000000001E-5"/>
    <n v="1.2118E-4"/>
    <n v="0"/>
    <n v="0"/>
    <n v="0"/>
    <n v="2.6358499999999999E-4"/>
    <n v="3.8509999999999998E-4"/>
    <n v="3.0065000000000002E-4"/>
    <n v="0"/>
    <n v="0"/>
    <n v="1.2050200000000001E-4"/>
    <n v="0"/>
    <n v="0"/>
    <n v="0"/>
    <n v="0"/>
    <n v="3.8408700000000002E-4"/>
    <n v="3.8509999999999998E-4"/>
    <n v="3.0065000000000002E-4"/>
    <n v="0"/>
    <n v="0"/>
    <n v="1.0698280000000001E-3"/>
    <n v="43523.617700000003"/>
  </r>
  <r>
    <n v="18108"/>
    <x v="3"/>
    <x v="3"/>
    <b v="1"/>
    <n v="0.16497118999999999"/>
    <x v="6"/>
    <x v="0"/>
    <x v="16"/>
    <x v="0"/>
    <x v="0"/>
    <x v="0"/>
    <n v="6.0049722220000001"/>
    <x v="0"/>
    <n v="3.4374399999999999E-4"/>
    <n v="4.2657799999999999E-4"/>
    <n v="0"/>
    <n v="0"/>
    <n v="0"/>
    <n v="4.9458599999999998E-4"/>
    <n v="1.846929E-3"/>
    <n v="1.0612040000000001E-3"/>
    <n v="0"/>
    <n v="0"/>
    <n v="3.1553199999999999E-4"/>
    <n v="0"/>
    <n v="0"/>
    <n v="0"/>
    <n v="0"/>
    <n v="8.1011699999999996E-4"/>
    <n v="1.846929E-3"/>
    <n v="1.0612040000000001E-3"/>
    <n v="0"/>
    <n v="0"/>
    <n v="3.718252E-3"/>
    <n v="181468.3094"/>
  </r>
  <r>
    <n v="20450"/>
    <x v="3"/>
    <x v="3"/>
    <b v="1"/>
    <n v="0.32973295000000002"/>
    <x v="6"/>
    <x v="0"/>
    <x v="14"/>
    <x v="2"/>
    <x v="4"/>
    <x v="0"/>
    <n v="5.7854062500000003"/>
    <x v="4"/>
    <n v="5.1292899999999997E-4"/>
    <n v="6.2054500000000002E-4"/>
    <n v="0"/>
    <n v="0"/>
    <n v="0"/>
    <n v="1.2045459999999999E-3"/>
    <n v="2.5385910000000002E-3"/>
    <n v="1.464171E-3"/>
    <n v="0"/>
    <n v="0"/>
    <n v="0"/>
    <n v="0"/>
    <n v="0"/>
    <n v="0"/>
    <n v="0"/>
    <n v="1.2045459999999999E-3"/>
    <n v="2.5385910000000002E-3"/>
    <n v="1.464171E-3"/>
    <n v="0"/>
    <n v="0"/>
    <n v="5.2073079999999999E-3"/>
    <n v="263786.36"/>
  </r>
  <r>
    <n v="28219"/>
    <x v="3"/>
    <x v="3"/>
    <b v="1"/>
    <n v="8.3962187999999993E-2"/>
    <x v="6"/>
    <x v="0"/>
    <x v="15"/>
    <x v="4"/>
    <x v="2"/>
    <x v="0"/>
    <n v="5.5649222219999999"/>
    <x v="8"/>
    <n v="7.3399199999999993E-5"/>
    <n v="9.1983899999999999E-5"/>
    <n v="0"/>
    <n v="0"/>
    <n v="0"/>
    <n v="1.4032000000000001E-4"/>
    <n v="4.13316E-4"/>
    <n v="1.8600299999999999E-4"/>
    <n v="0"/>
    <n v="0"/>
    <n v="5.7510699999999998E-5"/>
    <n v="0"/>
    <n v="0"/>
    <n v="0"/>
    <n v="0"/>
    <n v="1.9783100000000001E-4"/>
    <n v="4.13316E-4"/>
    <n v="1.8600299999999999E-4"/>
    <n v="0"/>
    <n v="0"/>
    <n v="7.9715000000000005E-4"/>
    <n v="41981.093860000001"/>
  </r>
  <r>
    <n v="617"/>
    <x v="4"/>
    <x v="4"/>
    <b v="1"/>
    <n v="38.539275089999997"/>
    <x v="6"/>
    <x v="0"/>
    <x v="10"/>
    <x v="2"/>
    <x v="1"/>
    <x v="0"/>
    <n v="9.6622222220000005"/>
    <x v="4"/>
    <n v="1.3272379999999999E-3"/>
    <n v="1.4082089999999999E-3"/>
    <n v="0"/>
    <n v="0"/>
    <n v="0"/>
    <n v="3.3657069999999999E-3"/>
    <n v="3.6663339999999998E-3"/>
    <n v="3.650992E-3"/>
    <n v="0"/>
    <n v="0"/>
    <n v="2.0232959999999999E-3"/>
    <n v="0"/>
    <n v="0"/>
    <n v="0"/>
    <n v="0"/>
    <n v="5.3890029999999998E-3"/>
    <n v="3.6663339999999998E-3"/>
    <n v="3.650992E-3"/>
    <n v="0"/>
    <n v="0"/>
    <n v="1.2705964E-2"/>
    <n v="385392.75089999998"/>
  </r>
  <r>
    <n v="619"/>
    <x v="4"/>
    <x v="4"/>
    <b v="1"/>
    <n v="7.8598335940000004"/>
    <x v="6"/>
    <x v="0"/>
    <x v="0"/>
    <x v="2"/>
    <x v="2"/>
    <x v="0"/>
    <n v="8.8461904760000003"/>
    <x v="4"/>
    <n v="8.1588699999999995E-4"/>
    <n v="9.5063899999999998E-4"/>
    <n v="0"/>
    <n v="0"/>
    <n v="0"/>
    <n v="3.8013510000000001E-3"/>
    <n v="2.3120839999999998E-3"/>
    <n v="1.447474E-3"/>
    <n v="0"/>
    <n v="0"/>
    <n v="7.4273399999999999E-4"/>
    <n v="0"/>
    <n v="0"/>
    <n v="0"/>
    <n v="0"/>
    <n v="4.5440840000000003E-3"/>
    <n v="2.3120839999999998E-3"/>
    <n v="1.447474E-3"/>
    <n v="0"/>
    <n v="0"/>
    <n v="8.3035680000000008E-3"/>
    <n v="275094.17580000003"/>
  </r>
  <r>
    <n v="621"/>
    <x v="4"/>
    <x v="4"/>
    <b v="1"/>
    <n v="45.917607580000002"/>
    <x v="6"/>
    <x v="0"/>
    <x v="8"/>
    <x v="2"/>
    <x v="0"/>
    <x v="0"/>
    <n v="10.58737374"/>
    <x v="4"/>
    <n v="9.9252200000000002E-4"/>
    <n v="1.0659179999999999E-3"/>
    <n v="0"/>
    <n v="0"/>
    <n v="0"/>
    <n v="3.0277899999999998E-3"/>
    <n v="2.6265220000000001E-3"/>
    <n v="3.0621720000000002E-3"/>
    <n v="0"/>
    <n v="0"/>
    <n v="4.06926E-4"/>
    <n v="0"/>
    <n v="0"/>
    <n v="0"/>
    <n v="0"/>
    <n v="3.434716E-3"/>
    <n v="2.6265220000000001E-3"/>
    <n v="3.0621720000000002E-3"/>
    <n v="0"/>
    <n v="0"/>
    <n v="9.1234109999999997E-3"/>
    <n v="252546.84169999999"/>
  </r>
  <r>
    <n v="622"/>
    <x v="4"/>
    <x v="4"/>
    <b v="1"/>
    <n v="5.4264087559999998"/>
    <x v="6"/>
    <x v="0"/>
    <x v="3"/>
    <x v="2"/>
    <x v="0"/>
    <x v="0"/>
    <n v="5.8994731800000002"/>
    <x v="4"/>
    <n v="5.8217999999999996E-4"/>
    <n v="7.28694E-4"/>
    <n v="0"/>
    <n v="0"/>
    <n v="0"/>
    <n v="1.1558919999999999E-3"/>
    <n v="2.749886E-3"/>
    <n v="1.9274819999999999E-3"/>
    <n v="0"/>
    <n v="0"/>
    <n v="5.0223800000000001E-4"/>
    <n v="0"/>
    <n v="0"/>
    <n v="0"/>
    <n v="0"/>
    <n v="1.6581300000000001E-3"/>
    <n v="2.749886E-3"/>
    <n v="1.9274819999999999E-3"/>
    <n v="0"/>
    <n v="0"/>
    <n v="6.3354980000000002E-3"/>
    <n v="314731.70789999998"/>
  </r>
  <r>
    <n v="623"/>
    <x v="4"/>
    <x v="4"/>
    <b v="1"/>
    <n v="3.2022472799999999"/>
    <x v="6"/>
    <x v="0"/>
    <x v="5"/>
    <x v="2"/>
    <x v="0"/>
    <x v="0"/>
    <n v="8.2628148150000005"/>
    <x v="4"/>
    <n v="6.5762399999999999E-4"/>
    <n v="7.8950600000000004E-4"/>
    <n v="0"/>
    <n v="0"/>
    <n v="0"/>
    <n v="2.2962989999999999E-3"/>
    <n v="2.4177360000000002E-3"/>
    <n v="1.7246E-3"/>
    <n v="0"/>
    <n v="0"/>
    <n v="3.3262199999999997E-4"/>
    <n v="0"/>
    <n v="0"/>
    <n v="0"/>
    <n v="0"/>
    <n v="2.6289210000000002E-3"/>
    <n v="2.4177360000000002E-3"/>
    <n v="1.7246E-3"/>
    <n v="0"/>
    <n v="0"/>
    <n v="6.771287E-3"/>
    <n v="240168.546"/>
  </r>
  <r>
    <n v="624"/>
    <x v="4"/>
    <x v="4"/>
    <b v="1"/>
    <n v="12.489080810000001"/>
    <x v="6"/>
    <x v="0"/>
    <x v="7"/>
    <x v="2"/>
    <x v="2"/>
    <x v="0"/>
    <n v="6.9140211640000002"/>
    <x v="4"/>
    <n v="5.6337900000000003E-4"/>
    <n v="6.7453100000000002E-4"/>
    <n v="0"/>
    <n v="0"/>
    <n v="0"/>
    <n v="9.2674700000000001E-4"/>
    <n v="2.43684E-3"/>
    <n v="1.6240860000000001E-3"/>
    <n v="0"/>
    <n v="0"/>
    <n v="1.1997170000000001E-3"/>
    <n v="0"/>
    <n v="0"/>
    <n v="0"/>
    <n v="0"/>
    <n v="2.1264639999999998E-3"/>
    <n v="2.43684E-3"/>
    <n v="1.6240860000000001E-3"/>
    <n v="0"/>
    <n v="0"/>
    <n v="6.1873900000000001E-3"/>
    <n v="262270.69709999999"/>
  </r>
  <r>
    <n v="3981"/>
    <x v="4"/>
    <x v="4"/>
    <b v="1"/>
    <n v="33.833494620000003"/>
    <x v="6"/>
    <x v="0"/>
    <x v="12"/>
    <x v="2"/>
    <x v="2"/>
    <x v="0"/>
    <n v="10.87083333"/>
    <x v="4"/>
    <n v="2.8496400000000002E-4"/>
    <n v="2.9910100000000002E-4"/>
    <n v="0"/>
    <n v="0"/>
    <n v="0"/>
    <n v="7.6385899999999998E-4"/>
    <n v="7.26339E-4"/>
    <n v="1.0200820000000001E-3"/>
    <n v="0"/>
    <n v="0"/>
    <n v="0"/>
    <n v="0"/>
    <n v="0"/>
    <n v="0"/>
    <n v="0"/>
    <n v="7.6385899999999998E-4"/>
    <n v="7.26339E-4"/>
    <n v="1.0200820000000001E-3"/>
    <n v="0"/>
    <n v="0"/>
    <n v="2.5099599999999999E-3"/>
    <n v="67666.989239999995"/>
  </r>
  <r>
    <n v="4225"/>
    <x v="4"/>
    <x v="4"/>
    <b v="1"/>
    <n v="59.11710111"/>
    <x v="6"/>
    <x v="0"/>
    <x v="13"/>
    <x v="0"/>
    <x v="0"/>
    <x v="0"/>
    <n v="22.89722222"/>
    <x v="0"/>
    <n v="4.4844500000000001E-4"/>
    <n v="4.61118E-4"/>
    <n v="0"/>
    <n v="0"/>
    <n v="0"/>
    <n v="8.2423399999999997E-4"/>
    <n v="6.80231E-4"/>
    <n v="1.4092099999999999E-3"/>
    <n v="0"/>
    <n v="0"/>
    <n v="1.7056199999999999E-3"/>
    <n v="0"/>
    <n v="0"/>
    <n v="0"/>
    <n v="0"/>
    <n v="2.5298539999999998E-3"/>
    <n v="6.80231E-4"/>
    <n v="1.4092099999999999E-3"/>
    <n v="0"/>
    <n v="0"/>
    <n v="4.6187340000000002E-3"/>
    <n v="59117.101110000003"/>
  </r>
  <r>
    <n v="5292"/>
    <x v="4"/>
    <x v="4"/>
    <b v="1"/>
    <n v="0.61770916799999998"/>
    <x v="6"/>
    <x v="0"/>
    <x v="9"/>
    <x v="2"/>
    <x v="1"/>
    <x v="0"/>
    <n v="4.1509999999999998"/>
    <x v="4"/>
    <n v="2.42217E-4"/>
    <n v="3.0593900000000003E-4"/>
    <n v="0"/>
    <n v="0"/>
    <n v="0"/>
    <n v="2.66192E-4"/>
    <n v="1.5829500000000001E-3"/>
    <n v="6.4483100000000001E-4"/>
    <n v="0"/>
    <n v="0"/>
    <n v="1.30748E-4"/>
    <n v="0"/>
    <n v="0"/>
    <n v="0"/>
    <n v="0"/>
    <n v="3.9694099999999999E-4"/>
    <n v="1.5829500000000001E-3"/>
    <n v="6.4483100000000001E-4"/>
    <n v="0"/>
    <n v="0"/>
    <n v="2.6247330000000002E-3"/>
    <n v="185312.75030000001"/>
  </r>
  <r>
    <n v="5294"/>
    <x v="4"/>
    <x v="4"/>
    <b v="1"/>
    <n v="2.1122781700000002"/>
    <x v="6"/>
    <x v="0"/>
    <x v="4"/>
    <x v="2"/>
    <x v="0"/>
    <x v="0"/>
    <n v="5.5034888889999998"/>
    <x v="4"/>
    <n v="4.8362200000000001E-4"/>
    <n v="5.6391799999999995E-4"/>
    <n v="0"/>
    <n v="0"/>
    <n v="0"/>
    <n v="6.69847E-4"/>
    <n v="2.2191559999999999E-3"/>
    <n v="1.5545940000000001E-3"/>
    <n v="0"/>
    <n v="0"/>
    <n v="5.1464800000000004E-4"/>
    <n v="0"/>
    <n v="0"/>
    <n v="0"/>
    <n v="0"/>
    <n v="1.184495E-3"/>
    <n v="2.2191559999999999E-3"/>
    <n v="1.5545940000000001E-3"/>
    <n v="0"/>
    <n v="0"/>
    <n v="4.9582250000000001E-3"/>
    <n v="264034.77130000002"/>
  </r>
  <r>
    <n v="5295"/>
    <x v="4"/>
    <x v="4"/>
    <b v="1"/>
    <n v="3.6561414889999999"/>
    <x v="6"/>
    <x v="0"/>
    <x v="6"/>
    <x v="2"/>
    <x v="0"/>
    <x v="0"/>
    <n v="6.8485802470000001"/>
    <x v="4"/>
    <n v="6.9168500000000004E-4"/>
    <n v="8.4937700000000001E-4"/>
    <n v="0"/>
    <n v="0"/>
    <n v="0"/>
    <n v="1.0692690000000001E-3"/>
    <n v="3.203165E-3"/>
    <n v="2.1380879999999998E-3"/>
    <n v="0"/>
    <n v="0"/>
    <n v="1.2788890000000001E-3"/>
    <n v="0"/>
    <n v="0"/>
    <n v="0"/>
    <n v="0"/>
    <n v="2.3481579999999999E-3"/>
    <n v="3.203165E-3"/>
    <n v="2.1380879999999998E-3"/>
    <n v="0"/>
    <n v="0"/>
    <n v="7.6894110000000002E-3"/>
    <n v="329052.734"/>
  </r>
  <r>
    <n v="5297"/>
    <x v="4"/>
    <x v="4"/>
    <b v="1"/>
    <n v="1.148646015"/>
    <x v="6"/>
    <x v="0"/>
    <x v="11"/>
    <x v="2"/>
    <x v="1"/>
    <x v="0"/>
    <n v="6.3750317460000003"/>
    <x v="4"/>
    <n v="4.1483299999999998E-4"/>
    <n v="5.0237899999999995E-4"/>
    <n v="0"/>
    <n v="0"/>
    <n v="0"/>
    <n v="6.7596699999999997E-4"/>
    <n v="2.201756E-3"/>
    <n v="1.137861E-3"/>
    <n v="0"/>
    <n v="0"/>
    <n v="3.5695399999999998E-4"/>
    <n v="0"/>
    <n v="0"/>
    <n v="0"/>
    <n v="0"/>
    <n v="1.032921E-3"/>
    <n v="2.201756E-3"/>
    <n v="1.137861E-3"/>
    <n v="0"/>
    <n v="0"/>
    <n v="4.3725389999999999E-3"/>
    <n v="201013.0526"/>
  </r>
  <r>
    <n v="7187"/>
    <x v="4"/>
    <x v="4"/>
    <b v="1"/>
    <n v="0.94616560199999999"/>
    <x v="6"/>
    <x v="0"/>
    <x v="1"/>
    <x v="4"/>
    <x v="0"/>
    <x v="0"/>
    <n v="7.3394323669999997"/>
    <x v="8"/>
    <n v="9.6400699999999993E-5"/>
    <n v="1.1912400000000001E-4"/>
    <n v="0"/>
    <n v="0"/>
    <n v="0"/>
    <n v="1.98586E-4"/>
    <n v="3.8509999999999998E-4"/>
    <n v="3.0065000000000002E-4"/>
    <n v="0"/>
    <n v="0"/>
    <n v="2.05634E-4"/>
    <n v="0"/>
    <n v="0"/>
    <n v="0"/>
    <n v="0"/>
    <n v="4.0422E-4"/>
    <n v="3.8509999999999998E-4"/>
    <n v="3.0065000000000002E-4"/>
    <n v="0"/>
    <n v="0"/>
    <n v="1.08997E-3"/>
    <n v="43523.617700000003"/>
  </r>
  <r>
    <n v="18108"/>
    <x v="4"/>
    <x v="4"/>
    <b v="1"/>
    <n v="0.16497118999999999"/>
    <x v="6"/>
    <x v="0"/>
    <x v="16"/>
    <x v="0"/>
    <x v="0"/>
    <x v="0"/>
    <n v="6.0067626260000004"/>
    <x v="0"/>
    <n v="3.4379499999999998E-4"/>
    <n v="4.2660499999999999E-4"/>
    <n v="0"/>
    <n v="0"/>
    <n v="0"/>
    <n v="4.9370100000000004E-4"/>
    <n v="1.846929E-3"/>
    <n v="1.0612040000000001E-3"/>
    <n v="0"/>
    <n v="0"/>
    <n v="3.1752800000000003E-4"/>
    <n v="0"/>
    <n v="0"/>
    <n v="0"/>
    <n v="0"/>
    <n v="8.1122900000000001E-4"/>
    <n v="1.846929E-3"/>
    <n v="1.0612040000000001E-3"/>
    <n v="0"/>
    <n v="0"/>
    <n v="3.719361E-3"/>
    <n v="181468.3094"/>
  </r>
  <r>
    <n v="20450"/>
    <x v="4"/>
    <x v="4"/>
    <b v="1"/>
    <n v="0.32973295000000002"/>
    <x v="6"/>
    <x v="0"/>
    <x v="14"/>
    <x v="2"/>
    <x v="4"/>
    <x v="0"/>
    <n v="5.7871076390000002"/>
    <x v="4"/>
    <n v="5.1321500000000003E-4"/>
    <n v="6.2072699999999995E-4"/>
    <n v="0"/>
    <n v="0"/>
    <n v="0"/>
    <n v="1.2060770000000001E-3"/>
    <n v="2.5385910000000002E-3"/>
    <n v="1.464171E-3"/>
    <n v="0"/>
    <n v="0"/>
    <n v="0"/>
    <n v="0"/>
    <n v="0"/>
    <n v="0"/>
    <n v="0"/>
    <n v="1.2060770000000001E-3"/>
    <n v="2.5385910000000002E-3"/>
    <n v="1.464171E-3"/>
    <n v="0"/>
    <n v="0"/>
    <n v="5.2088389999999998E-3"/>
    <n v="263786.36"/>
  </r>
  <r>
    <n v="28219"/>
    <x v="4"/>
    <x v="4"/>
    <b v="1"/>
    <n v="8.3962187999999993E-2"/>
    <x v="6"/>
    <x v="0"/>
    <x v="15"/>
    <x v="4"/>
    <x v="2"/>
    <x v="0"/>
    <n v="5.5642444439999998"/>
    <x v="8"/>
    <n v="7.3372800000000003E-5"/>
    <n v="9.1948100000000001E-5"/>
    <n v="0"/>
    <n v="0"/>
    <n v="0"/>
    <n v="1.3976099999999999E-4"/>
    <n v="4.13316E-4"/>
    <n v="1.8600299999999999E-4"/>
    <n v="0"/>
    <n v="0"/>
    <n v="5.79722E-5"/>
    <n v="0"/>
    <n v="0"/>
    <n v="0"/>
    <n v="0"/>
    <n v="1.97734E-4"/>
    <n v="4.13316E-4"/>
    <n v="1.8600299999999999E-4"/>
    <n v="0"/>
    <n v="0"/>
    <n v="7.9705300000000004E-4"/>
    <n v="41981.093860000001"/>
  </r>
  <r>
    <n v="617"/>
    <x v="5"/>
    <x v="5"/>
    <b v="1"/>
    <n v="38.539275089999997"/>
    <x v="6"/>
    <x v="0"/>
    <x v="10"/>
    <x v="2"/>
    <x v="1"/>
    <x v="0"/>
    <n v="9.6422222219999991"/>
    <x v="4"/>
    <n v="1.325662E-3"/>
    <n v="1.406392E-3"/>
    <n v="0"/>
    <n v="0"/>
    <n v="0"/>
    <n v="3.364611E-3"/>
    <n v="3.6663339999999998E-3"/>
    <n v="3.650992E-3"/>
    <n v="0"/>
    <n v="0"/>
    <n v="1.9984569999999999E-3"/>
    <n v="0"/>
    <n v="0"/>
    <n v="0"/>
    <n v="0"/>
    <n v="5.3630680000000003E-3"/>
    <n v="3.6663339999999998E-3"/>
    <n v="3.650992E-3"/>
    <n v="0"/>
    <n v="0"/>
    <n v="1.2679663000000001E-2"/>
    <n v="385392.75089999998"/>
  </r>
  <r>
    <n v="619"/>
    <x v="5"/>
    <x v="5"/>
    <b v="1"/>
    <n v="7.8598335940000004"/>
    <x v="6"/>
    <x v="0"/>
    <x v="0"/>
    <x v="2"/>
    <x v="2"/>
    <x v="0"/>
    <n v="8.5978571430000006"/>
    <x v="4"/>
    <n v="8.02704E-4"/>
    <n v="9.3609699999999999E-4"/>
    <n v="0"/>
    <n v="0"/>
    <n v="0"/>
    <n v="3.8210179999999998E-3"/>
    <n v="2.3120839999999998E-3"/>
    <n v="1.447474E-3"/>
    <n v="0"/>
    <n v="0"/>
    <n v="4.89891E-4"/>
    <n v="0"/>
    <n v="0"/>
    <n v="0"/>
    <n v="0"/>
    <n v="4.3109089999999999E-3"/>
    <n v="2.3120839999999998E-3"/>
    <n v="1.447474E-3"/>
    <n v="0"/>
    <n v="0"/>
    <n v="8.0704669999999996E-3"/>
    <n v="275094.17580000003"/>
  </r>
  <r>
    <n v="621"/>
    <x v="5"/>
    <x v="5"/>
    <b v="1"/>
    <n v="45.917607580000002"/>
    <x v="6"/>
    <x v="0"/>
    <x v="8"/>
    <x v="2"/>
    <x v="0"/>
    <x v="0"/>
    <n v="10.59242424"/>
    <x v="4"/>
    <n v="9.9307200000000001E-4"/>
    <n v="1.066797E-3"/>
    <n v="0"/>
    <n v="0"/>
    <n v="0"/>
    <n v="3.0391060000000002E-3"/>
    <n v="2.6265220000000001E-3"/>
    <n v="3.0621720000000002E-3"/>
    <n v="0"/>
    <n v="0"/>
    <n v="3.99527E-4"/>
    <n v="0"/>
    <n v="0"/>
    <n v="0"/>
    <n v="0"/>
    <n v="3.438633E-3"/>
    <n v="2.6265220000000001E-3"/>
    <n v="3.0621720000000002E-3"/>
    <n v="0"/>
    <n v="0"/>
    <n v="9.1277630000000005E-3"/>
    <n v="252546.84169999999"/>
  </r>
  <r>
    <n v="622"/>
    <x v="5"/>
    <x v="5"/>
    <b v="1"/>
    <n v="5.4264087559999998"/>
    <x v="6"/>
    <x v="0"/>
    <x v="3"/>
    <x v="2"/>
    <x v="0"/>
    <x v="0"/>
    <n v="5.8944444440000003"/>
    <x v="4"/>
    <n v="5.8243699999999999E-4"/>
    <n v="7.2964799999999995E-4"/>
    <n v="0"/>
    <n v="0"/>
    <n v="0"/>
    <n v="1.1809909999999999E-3"/>
    <n v="2.749886E-3"/>
    <n v="1.9274819999999999E-3"/>
    <n v="0"/>
    <n v="0"/>
    <n v="4.7173799999999998E-4"/>
    <n v="0"/>
    <n v="0"/>
    <n v="0"/>
    <n v="0"/>
    <n v="1.65273E-3"/>
    <n v="2.749886E-3"/>
    <n v="1.9274819999999999E-3"/>
    <n v="0"/>
    <n v="0"/>
    <n v="6.3300980000000001E-3"/>
    <n v="314731.70789999998"/>
  </r>
  <r>
    <n v="623"/>
    <x v="5"/>
    <x v="5"/>
    <b v="1"/>
    <n v="3.2022472799999999"/>
    <x v="6"/>
    <x v="0"/>
    <x v="5"/>
    <x v="2"/>
    <x v="0"/>
    <x v="0"/>
    <n v="8.2583333329999995"/>
    <x v="4"/>
    <n v="6.5834300000000004E-4"/>
    <n v="7.9160099999999996E-4"/>
    <n v="0"/>
    <n v="0"/>
    <n v="0"/>
    <n v="2.341007E-3"/>
    <n v="2.4177360000000002E-3"/>
    <n v="1.7246E-3"/>
    <n v="0"/>
    <n v="0"/>
    <n v="2.8424100000000002E-4"/>
    <n v="0"/>
    <n v="0"/>
    <n v="0"/>
    <n v="0"/>
    <n v="2.6252480000000002E-3"/>
    <n v="2.4177360000000002E-3"/>
    <n v="1.7246E-3"/>
    <n v="0"/>
    <n v="0"/>
    <n v="6.7676139999999999E-3"/>
    <n v="240168.546"/>
  </r>
  <r>
    <n v="624"/>
    <x v="5"/>
    <x v="5"/>
    <b v="1"/>
    <n v="12.489080810000001"/>
    <x v="6"/>
    <x v="0"/>
    <x v="7"/>
    <x v="2"/>
    <x v="2"/>
    <x v="0"/>
    <n v="6.8866402119999997"/>
    <x v="4"/>
    <n v="5.6176499999999999E-4"/>
    <n v="6.7276E-4"/>
    <n v="0"/>
    <n v="0"/>
    <n v="0"/>
    <n v="9.2426100000000001E-4"/>
    <n v="2.43684E-3"/>
    <n v="1.6240860000000001E-3"/>
    <n v="0"/>
    <n v="0"/>
    <n v="1.1776989999999999E-3"/>
    <n v="0"/>
    <n v="0"/>
    <n v="0"/>
    <n v="0"/>
    <n v="2.1019609999999998E-3"/>
    <n v="2.43684E-3"/>
    <n v="1.6240860000000001E-3"/>
    <n v="0"/>
    <n v="0"/>
    <n v="6.1628869999999997E-3"/>
    <n v="262270.69709999999"/>
  </r>
  <r>
    <n v="3981"/>
    <x v="5"/>
    <x v="5"/>
    <b v="1"/>
    <n v="33.833494620000003"/>
    <x v="6"/>
    <x v="0"/>
    <x v="12"/>
    <x v="2"/>
    <x v="2"/>
    <x v="0"/>
    <n v="10.775"/>
    <x v="4"/>
    <n v="2.8217500000000001E-4"/>
    <n v="2.9647799999999998E-4"/>
    <n v="0"/>
    <n v="0"/>
    <n v="0"/>
    <n v="7.4173200000000005E-4"/>
    <n v="7.26339E-4"/>
    <n v="1.0200820000000001E-3"/>
    <n v="0"/>
    <n v="0"/>
    <n v="0"/>
    <n v="0"/>
    <n v="0"/>
    <n v="0"/>
    <n v="0"/>
    <n v="7.4173200000000005E-4"/>
    <n v="7.26339E-4"/>
    <n v="1.0200820000000001E-3"/>
    <n v="0"/>
    <n v="0"/>
    <n v="2.4878330000000001E-3"/>
    <n v="67666.989239999995"/>
  </r>
  <r>
    <n v="4225"/>
    <x v="5"/>
    <x v="5"/>
    <b v="1"/>
    <n v="59.11710111"/>
    <x v="6"/>
    <x v="0"/>
    <x v="13"/>
    <x v="0"/>
    <x v="0"/>
    <x v="0"/>
    <n v="22.497222220000001"/>
    <x v="0"/>
    <n v="4.43514E-4"/>
    <n v="4.5720400000000001E-4"/>
    <n v="0"/>
    <n v="0"/>
    <n v="0"/>
    <n v="8.5225000000000003E-4"/>
    <n v="6.80231E-4"/>
    <n v="1.4092099999999999E-3"/>
    <n v="0"/>
    <n v="0"/>
    <n v="1.5963570000000001E-3"/>
    <n v="0"/>
    <n v="0"/>
    <n v="0"/>
    <n v="0"/>
    <n v="2.4486070000000002E-3"/>
    <n v="6.80231E-4"/>
    <n v="1.4092099999999999E-3"/>
    <n v="0"/>
    <n v="0"/>
    <n v="4.5380480000000003E-3"/>
    <n v="59117.101110000003"/>
  </r>
  <r>
    <n v="5292"/>
    <x v="5"/>
    <x v="5"/>
    <b v="1"/>
    <n v="0.61770916799999998"/>
    <x v="6"/>
    <x v="0"/>
    <x v="9"/>
    <x v="2"/>
    <x v="1"/>
    <x v="0"/>
    <n v="4.1679166670000001"/>
    <x v="4"/>
    <n v="2.43959E-4"/>
    <n v="3.0939699999999999E-4"/>
    <n v="0"/>
    <n v="0"/>
    <n v="0"/>
    <n v="3.1859199999999997E-4"/>
    <n v="1.5829500000000001E-3"/>
    <n v="6.4483100000000001E-4"/>
    <n v="0"/>
    <n v="0"/>
    <n v="8.9050799999999998E-5"/>
    <n v="0"/>
    <n v="0"/>
    <n v="0"/>
    <n v="0"/>
    <n v="4.0764300000000001E-4"/>
    <n v="1.5829500000000001E-3"/>
    <n v="6.4483100000000001E-4"/>
    <n v="0"/>
    <n v="0"/>
    <n v="2.6354289999999999E-3"/>
    <n v="185312.75030000001"/>
  </r>
  <r>
    <n v="5294"/>
    <x v="5"/>
    <x v="5"/>
    <b v="1"/>
    <n v="2.1122781700000002"/>
    <x v="6"/>
    <x v="0"/>
    <x v="4"/>
    <x v="2"/>
    <x v="0"/>
    <x v="0"/>
    <n v="5.4986666670000002"/>
    <x v="4"/>
    <n v="4.8336700000000001E-4"/>
    <n v="5.6361200000000001E-4"/>
    <n v="0"/>
    <n v="0"/>
    <n v="0"/>
    <n v="6.6954700000000005E-4"/>
    <n v="2.2191559999999999E-3"/>
    <n v="1.5545940000000001E-3"/>
    <n v="0"/>
    <n v="0"/>
    <n v="5.10624E-4"/>
    <n v="0"/>
    <n v="0"/>
    <n v="0"/>
    <n v="0"/>
    <n v="1.1801699999999999E-3"/>
    <n v="2.2191559999999999E-3"/>
    <n v="1.5545940000000001E-3"/>
    <n v="0"/>
    <n v="0"/>
    <n v="4.9538810000000003E-3"/>
    <n v="264034.77130000002"/>
  </r>
  <r>
    <n v="5295"/>
    <x v="5"/>
    <x v="5"/>
    <b v="1"/>
    <n v="3.6561414889999999"/>
    <x v="6"/>
    <x v="0"/>
    <x v="6"/>
    <x v="2"/>
    <x v="0"/>
    <x v="0"/>
    <n v="6.7884259260000004"/>
    <x v="4"/>
    <n v="6.8829000000000004E-4"/>
    <n v="8.47758E-4"/>
    <n v="0"/>
    <n v="0"/>
    <n v="0"/>
    <n v="1.1245420000000001E-3"/>
    <n v="3.203165E-3"/>
    <n v="2.1380879999999998E-3"/>
    <n v="0"/>
    <n v="0"/>
    <n v="1.156111E-3"/>
    <n v="0"/>
    <n v="0"/>
    <n v="0"/>
    <n v="0"/>
    <n v="2.2806530000000001E-3"/>
    <n v="3.203165E-3"/>
    <n v="2.1380879999999998E-3"/>
    <n v="0"/>
    <n v="0"/>
    <n v="7.621872E-3"/>
    <n v="329052.734"/>
  </r>
  <r>
    <n v="5297"/>
    <x v="5"/>
    <x v="5"/>
    <b v="1"/>
    <n v="1.148646015"/>
    <x v="6"/>
    <x v="0"/>
    <x v="11"/>
    <x v="2"/>
    <x v="1"/>
    <x v="0"/>
    <n v="6.3708888889999997"/>
    <x v="4"/>
    <n v="4.1466000000000002E-4"/>
    <n v="5.0217100000000004E-4"/>
    <n v="0"/>
    <n v="0"/>
    <n v="0"/>
    <n v="6.7560799999999996E-4"/>
    <n v="2.201756E-3"/>
    <n v="1.137861E-3"/>
    <n v="0"/>
    <n v="0"/>
    <n v="3.5446099999999998E-4"/>
    <n v="0"/>
    <n v="0"/>
    <n v="0"/>
    <n v="0"/>
    <n v="1.030069E-3"/>
    <n v="2.201756E-3"/>
    <n v="1.137861E-3"/>
    <n v="0"/>
    <n v="0"/>
    <n v="4.3696969999999996E-3"/>
    <n v="201013.0526"/>
  </r>
  <r>
    <n v="7187"/>
    <x v="5"/>
    <x v="5"/>
    <b v="1"/>
    <n v="0.94616560199999999"/>
    <x v="6"/>
    <x v="0"/>
    <x v="1"/>
    <x v="4"/>
    <x v="0"/>
    <x v="0"/>
    <n v="6.8886473429999997"/>
    <x v="8"/>
    <n v="9.2141500000000005E-5"/>
    <n v="1.14573E-4"/>
    <n v="0"/>
    <n v="0"/>
    <n v="0"/>
    <n v="1.9708799999999999E-4"/>
    <n v="3.8509999999999998E-4"/>
    <n v="3.0065000000000002E-4"/>
    <n v="0"/>
    <n v="0"/>
    <n v="1.40187E-4"/>
    <n v="0"/>
    <n v="0"/>
    <n v="0"/>
    <n v="0"/>
    <n v="3.3727399999999998E-4"/>
    <n v="3.8509999999999998E-4"/>
    <n v="3.0065000000000002E-4"/>
    <n v="0"/>
    <n v="0"/>
    <n v="1.023024E-3"/>
    <n v="43523.617700000003"/>
  </r>
  <r>
    <n v="18108"/>
    <x v="5"/>
    <x v="5"/>
    <b v="1"/>
    <n v="0.16497118999999999"/>
    <x v="6"/>
    <x v="0"/>
    <x v="16"/>
    <x v="0"/>
    <x v="0"/>
    <x v="0"/>
    <n v="6.0033661619999998"/>
    <x v="0"/>
    <n v="3.4363500000000001E-4"/>
    <n v="4.2645299999999998E-4"/>
    <n v="0"/>
    <n v="0"/>
    <n v="0"/>
    <n v="4.9347400000000004E-4"/>
    <n v="1.846929E-3"/>
    <n v="1.0612040000000001E-3"/>
    <n v="0"/>
    <n v="0"/>
    <n v="3.1565100000000002E-4"/>
    <n v="0"/>
    <n v="0"/>
    <n v="0"/>
    <n v="0"/>
    <n v="8.0912400000000004E-4"/>
    <n v="1.846929E-3"/>
    <n v="1.0612040000000001E-3"/>
    <n v="0"/>
    <n v="0"/>
    <n v="3.7172580000000002E-3"/>
    <n v="181468.3094"/>
  </r>
  <r>
    <n v="20450"/>
    <x v="5"/>
    <x v="5"/>
    <b v="1"/>
    <n v="0.32973295000000002"/>
    <x v="6"/>
    <x v="0"/>
    <x v="14"/>
    <x v="2"/>
    <x v="4"/>
    <x v="0"/>
    <n v="5.7853298610000001"/>
    <x v="4"/>
    <n v="5.1299400000000002E-4"/>
    <n v="6.2053599999999998E-4"/>
    <n v="0"/>
    <n v="0"/>
    <n v="0"/>
    <n v="1.204477E-3"/>
    <n v="2.5385910000000002E-3"/>
    <n v="1.464171E-3"/>
    <n v="0"/>
    <n v="0"/>
    <n v="0"/>
    <n v="0"/>
    <n v="0"/>
    <n v="0"/>
    <n v="0"/>
    <n v="1.204477E-3"/>
    <n v="2.5385910000000002E-3"/>
    <n v="1.464171E-3"/>
    <n v="0"/>
    <n v="0"/>
    <n v="5.2072389999999998E-3"/>
    <n v="263786.36"/>
  </r>
  <r>
    <n v="28219"/>
    <x v="5"/>
    <x v="5"/>
    <b v="1"/>
    <n v="8.3962187999999993E-2"/>
    <x v="6"/>
    <x v="0"/>
    <x v="15"/>
    <x v="4"/>
    <x v="2"/>
    <x v="0"/>
    <n v="5.5618388889999997"/>
    <x v="8"/>
    <n v="7.3354299999999997E-5"/>
    <n v="9.1925399999999999E-5"/>
    <n v="0"/>
    <n v="0"/>
    <n v="0"/>
    <n v="1.3976599999999999E-4"/>
    <n v="4.13316E-4"/>
    <n v="1.8600299999999999E-4"/>
    <n v="0"/>
    <n v="0"/>
    <n v="5.76229E-5"/>
    <n v="0"/>
    <n v="0"/>
    <n v="0"/>
    <n v="0"/>
    <n v="1.9738899999999999E-4"/>
    <n v="4.13316E-4"/>
    <n v="1.8600299999999999E-4"/>
    <n v="0"/>
    <n v="0"/>
    <n v="7.9670800000000003E-4"/>
    <n v="41981.093860000001"/>
  </r>
  <r>
    <n v="617"/>
    <x v="6"/>
    <x v="6"/>
    <b v="0"/>
    <n v="38.539275089999997"/>
    <x v="6"/>
    <x v="0"/>
    <x v="10"/>
    <x v="2"/>
    <x v="1"/>
    <x v="0"/>
    <n v="9.6466666669999999"/>
    <x v="4"/>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6"/>
    <x v="6"/>
    <b v="0"/>
    <n v="7.8598335940000004"/>
    <x v="6"/>
    <x v="0"/>
    <x v="0"/>
    <x v="2"/>
    <x v="2"/>
    <x v="0"/>
    <n v="9.1299206349999995"/>
    <x v="4"/>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6"/>
    <x v="6"/>
    <b v="0"/>
    <n v="45.917607580000002"/>
    <x v="6"/>
    <x v="0"/>
    <x v="8"/>
    <x v="2"/>
    <x v="0"/>
    <x v="0"/>
    <n v="10.595454549999999"/>
    <x v="4"/>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6"/>
    <x v="6"/>
    <b v="0"/>
    <n v="5.4264087559999998"/>
    <x v="6"/>
    <x v="0"/>
    <x v="3"/>
    <x v="2"/>
    <x v="0"/>
    <x v="0"/>
    <n v="5.9158524899999998"/>
    <x v="4"/>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6"/>
    <x v="6"/>
    <b v="0"/>
    <n v="3.2022472799999999"/>
    <x v="6"/>
    <x v="0"/>
    <x v="5"/>
    <x v="2"/>
    <x v="0"/>
    <x v="0"/>
    <n v="8.3253703699999999"/>
    <x v="4"/>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6"/>
    <x v="6"/>
    <b v="0"/>
    <n v="12.489080810000001"/>
    <x v="6"/>
    <x v="0"/>
    <x v="7"/>
    <x v="2"/>
    <x v="2"/>
    <x v="0"/>
    <n v="6.9043650789999997"/>
    <x v="4"/>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6"/>
    <x v="6"/>
    <b v="0"/>
    <n v="33.833494620000003"/>
    <x v="6"/>
    <x v="0"/>
    <x v="12"/>
    <x v="2"/>
    <x v="2"/>
    <x v="0"/>
    <n v="11.043055560000001"/>
    <x v="4"/>
    <n v="2.8720599999999997E-4"/>
    <n v="3.0384599999999998E-4"/>
    <n v="0"/>
    <n v="0"/>
    <n v="0"/>
    <n v="8.03303E-4"/>
    <n v="7.26339E-4"/>
    <n v="1.0200820000000001E-3"/>
    <n v="0"/>
    <n v="0"/>
    <n v="0"/>
    <n v="0"/>
    <n v="0"/>
    <n v="0"/>
    <n v="0"/>
    <n v="8.03303E-4"/>
    <n v="7.26339E-4"/>
    <n v="1.0200820000000001E-3"/>
    <n v="0"/>
    <n v="0"/>
    <n v="2.5497240000000002E-3"/>
    <n v="67666.989239999995"/>
  </r>
  <r>
    <n v="4225"/>
    <x v="6"/>
    <x v="6"/>
    <b v="1"/>
    <n v="59.11710111"/>
    <x v="6"/>
    <x v="0"/>
    <x v="13"/>
    <x v="0"/>
    <x v="0"/>
    <x v="0"/>
    <n v="23.430555559999998"/>
    <x v="0"/>
    <n v="5.4843299999999997E-4"/>
    <n v="5.6320299999999997E-4"/>
    <n v="0"/>
    <n v="0"/>
    <n v="0"/>
    <n v="2.6368749999999999E-3"/>
    <n v="6.80231E-4"/>
    <n v="1.4092099999999999E-3"/>
    <n v="0"/>
    <n v="0"/>
    <n v="0"/>
    <n v="0"/>
    <n v="0"/>
    <n v="0"/>
    <n v="0"/>
    <n v="2.6368749999999999E-3"/>
    <n v="6.80231E-4"/>
    <n v="1.4092099999999999E-3"/>
    <n v="0"/>
    <n v="0"/>
    <n v="4.7263160000000004E-3"/>
    <n v="59117.101110000003"/>
  </r>
  <r>
    <n v="5292"/>
    <x v="6"/>
    <x v="6"/>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6"/>
    <x v="6"/>
    <b v="0"/>
    <n v="2.1122781700000002"/>
    <x v="6"/>
    <x v="0"/>
    <x v="4"/>
    <x v="2"/>
    <x v="0"/>
    <x v="0"/>
    <n v="5.5022666669999998"/>
    <x v="4"/>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6"/>
    <x v="6"/>
    <b v="0"/>
    <n v="3.6561414889999999"/>
    <x v="6"/>
    <x v="0"/>
    <x v="6"/>
    <x v="2"/>
    <x v="0"/>
    <x v="0"/>
    <n v="6.8441049380000001"/>
    <x v="4"/>
    <n v="6.9379399999999996E-4"/>
    <n v="8.5574399999999997E-4"/>
    <n v="0"/>
    <n v="0"/>
    <n v="0"/>
    <n v="1.19728E-3"/>
    <n v="3.203165E-3"/>
    <n v="2.1380879999999998E-3"/>
    <n v="0"/>
    <n v="0"/>
    <n v="1.145854E-3"/>
    <n v="0"/>
    <n v="0"/>
    <n v="0"/>
    <n v="0"/>
    <n v="2.3431329999999998E-3"/>
    <n v="3.203165E-3"/>
    <n v="2.1380879999999998E-3"/>
    <n v="0"/>
    <n v="0"/>
    <n v="7.684387E-3"/>
    <n v="329052.734"/>
  </r>
  <r>
    <n v="5297"/>
    <x v="6"/>
    <x v="6"/>
    <b v="0"/>
    <n v="1.148646015"/>
    <x v="6"/>
    <x v="0"/>
    <x v="11"/>
    <x v="2"/>
    <x v="1"/>
    <x v="0"/>
    <n v="6.3759206349999999"/>
    <x v="4"/>
    <n v="4.14972E-4"/>
    <n v="5.0274E-4"/>
    <n v="0"/>
    <n v="0"/>
    <n v="0"/>
    <n v="6.8207499999999998E-4"/>
    <n v="2.201756E-3"/>
    <n v="1.137861E-3"/>
    <n v="0"/>
    <n v="0"/>
    <n v="3.5144499999999998E-4"/>
    <n v="0"/>
    <n v="0"/>
    <n v="0"/>
    <n v="0"/>
    <n v="1.03352E-3"/>
    <n v="2.201756E-3"/>
    <n v="1.137861E-3"/>
    <n v="0"/>
    <n v="0"/>
    <n v="4.3731480000000003E-3"/>
    <n v="201013.0526"/>
  </r>
  <r>
    <n v="7187"/>
    <x v="6"/>
    <x v="6"/>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6"/>
    <x v="6"/>
    <b v="1"/>
    <n v="0.16497118999999999"/>
    <x v="6"/>
    <x v="0"/>
    <x v="16"/>
    <x v="0"/>
    <x v="0"/>
    <x v="0"/>
    <n v="5.6631944440000002"/>
    <x v="0"/>
    <n v="3.37003E-4"/>
    <n v="4.17878E-4"/>
    <n v="0"/>
    <n v="0"/>
    <n v="0"/>
    <n v="5.9849299999999996E-4"/>
    <n v="1.846929E-3"/>
    <n v="1.0612040000000001E-3"/>
    <n v="0"/>
    <n v="0"/>
    <n v="0"/>
    <n v="0"/>
    <n v="0"/>
    <n v="0"/>
    <n v="0"/>
    <n v="5.9849299999999996E-4"/>
    <n v="1.846929E-3"/>
    <n v="1.0612040000000001E-3"/>
    <n v="0"/>
    <n v="0"/>
    <n v="3.5066250000000002E-3"/>
    <n v="181468.3094"/>
  </r>
  <r>
    <n v="20450"/>
    <x v="6"/>
    <x v="6"/>
    <b v="0"/>
    <n v="0.32973295000000002"/>
    <x v="6"/>
    <x v="0"/>
    <x v="14"/>
    <x v="2"/>
    <x v="4"/>
    <x v="0"/>
    <n v="5.7887187500000001"/>
    <x v="4"/>
    <n v="5.1326300000000002E-4"/>
    <n v="6.2089999999999997E-4"/>
    <n v="0"/>
    <n v="0"/>
    <n v="0"/>
    <n v="1.207528E-3"/>
    <n v="2.5385910000000002E-3"/>
    <n v="1.464171E-3"/>
    <n v="0"/>
    <n v="0"/>
    <n v="0"/>
    <n v="0"/>
    <n v="0"/>
    <n v="0"/>
    <n v="0"/>
    <n v="1.207528E-3"/>
    <n v="2.5385910000000002E-3"/>
    <n v="1.464171E-3"/>
    <n v="0"/>
    <n v="0"/>
    <n v="5.2102889999999999E-3"/>
    <n v="263786.36"/>
  </r>
  <r>
    <n v="28219"/>
    <x v="6"/>
    <x v="6"/>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7"/>
    <x v="7"/>
    <b v="0"/>
    <n v="38.539275089999997"/>
    <x v="6"/>
    <x v="0"/>
    <x v="10"/>
    <x v="2"/>
    <x v="1"/>
    <x v="0"/>
    <n v="9.6466666669999999"/>
    <x v="4"/>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7"/>
    <x v="7"/>
    <b v="0"/>
    <n v="7.8598335940000004"/>
    <x v="6"/>
    <x v="0"/>
    <x v="0"/>
    <x v="2"/>
    <x v="2"/>
    <x v="0"/>
    <n v="9.1299206349999995"/>
    <x v="4"/>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7"/>
    <x v="7"/>
    <b v="0"/>
    <n v="45.917607580000002"/>
    <x v="6"/>
    <x v="0"/>
    <x v="8"/>
    <x v="2"/>
    <x v="0"/>
    <x v="0"/>
    <n v="10.595454549999999"/>
    <x v="4"/>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7"/>
    <x v="7"/>
    <b v="0"/>
    <n v="5.4264087559999998"/>
    <x v="6"/>
    <x v="0"/>
    <x v="3"/>
    <x v="2"/>
    <x v="0"/>
    <x v="0"/>
    <n v="5.9158524899999998"/>
    <x v="4"/>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7"/>
    <x v="7"/>
    <b v="0"/>
    <n v="3.2022472799999999"/>
    <x v="6"/>
    <x v="0"/>
    <x v="5"/>
    <x v="2"/>
    <x v="0"/>
    <x v="0"/>
    <n v="8.3253703699999999"/>
    <x v="4"/>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7"/>
    <x v="7"/>
    <b v="0"/>
    <n v="12.489080810000001"/>
    <x v="6"/>
    <x v="0"/>
    <x v="7"/>
    <x v="2"/>
    <x v="2"/>
    <x v="0"/>
    <n v="6.9043650789999997"/>
    <x v="4"/>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7"/>
    <x v="7"/>
    <b v="0"/>
    <n v="33.833494620000003"/>
    <x v="6"/>
    <x v="0"/>
    <x v="12"/>
    <x v="2"/>
    <x v="2"/>
    <x v="0"/>
    <n v="11.043055560000001"/>
    <x v="4"/>
    <n v="2.8720599999999997E-4"/>
    <n v="3.0384599999999998E-4"/>
    <n v="0"/>
    <n v="0"/>
    <n v="0"/>
    <n v="8.03303E-4"/>
    <n v="7.26339E-4"/>
    <n v="1.0200820000000001E-3"/>
    <n v="0"/>
    <n v="0"/>
    <n v="0"/>
    <n v="0"/>
    <n v="0"/>
    <n v="0"/>
    <n v="0"/>
    <n v="8.03303E-4"/>
    <n v="7.26339E-4"/>
    <n v="1.0200820000000001E-3"/>
    <n v="0"/>
    <n v="0"/>
    <n v="2.5497240000000002E-3"/>
    <n v="67666.989239999995"/>
  </r>
  <r>
    <n v="4225"/>
    <x v="7"/>
    <x v="7"/>
    <b v="1"/>
    <n v="59.11710111"/>
    <x v="6"/>
    <x v="0"/>
    <x v="13"/>
    <x v="0"/>
    <x v="0"/>
    <x v="0"/>
    <n v="23.44722222"/>
    <x v="0"/>
    <n v="5.4750000000000003E-4"/>
    <n v="5.6272099999999997E-4"/>
    <n v="0"/>
    <n v="0"/>
    <n v="0"/>
    <n v="2.6234280000000001E-3"/>
    <n v="6.80231E-4"/>
    <n v="1.4092099999999999E-3"/>
    <n v="0"/>
    <n v="0"/>
    <n v="1.6809699999999999E-5"/>
    <n v="0"/>
    <n v="0"/>
    <n v="0"/>
    <n v="0"/>
    <n v="2.6402370000000001E-3"/>
    <n v="6.80231E-4"/>
    <n v="1.4092099999999999E-3"/>
    <n v="0"/>
    <n v="0"/>
    <n v="4.7296780000000002E-3"/>
    <n v="59117.101110000003"/>
  </r>
  <r>
    <n v="5292"/>
    <x v="7"/>
    <x v="7"/>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7"/>
    <x v="7"/>
    <b v="0"/>
    <n v="2.1122781700000002"/>
    <x v="6"/>
    <x v="0"/>
    <x v="4"/>
    <x v="2"/>
    <x v="0"/>
    <x v="0"/>
    <n v="5.5022666669999998"/>
    <x v="4"/>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7"/>
    <x v="7"/>
    <b v="0"/>
    <n v="3.6561414889999999"/>
    <x v="6"/>
    <x v="0"/>
    <x v="6"/>
    <x v="2"/>
    <x v="0"/>
    <x v="0"/>
    <n v="6.8441049380000001"/>
    <x v="4"/>
    <n v="6.9379399999999996E-4"/>
    <n v="8.5574399999999997E-4"/>
    <n v="0"/>
    <n v="0"/>
    <n v="0"/>
    <n v="1.19728E-3"/>
    <n v="3.203165E-3"/>
    <n v="2.1380879999999998E-3"/>
    <n v="0"/>
    <n v="0"/>
    <n v="1.145854E-3"/>
    <n v="0"/>
    <n v="0"/>
    <n v="0"/>
    <n v="0"/>
    <n v="2.3431329999999998E-3"/>
    <n v="3.203165E-3"/>
    <n v="2.1380879999999998E-3"/>
    <n v="0"/>
    <n v="0"/>
    <n v="7.684387E-3"/>
    <n v="329052.734"/>
  </r>
  <r>
    <n v="5297"/>
    <x v="7"/>
    <x v="7"/>
    <b v="0"/>
    <n v="1.148646015"/>
    <x v="6"/>
    <x v="0"/>
    <x v="11"/>
    <x v="2"/>
    <x v="1"/>
    <x v="0"/>
    <n v="6.3759206349999999"/>
    <x v="4"/>
    <n v="4.14972E-4"/>
    <n v="5.0274E-4"/>
    <n v="0"/>
    <n v="0"/>
    <n v="0"/>
    <n v="6.8207499999999998E-4"/>
    <n v="2.201756E-3"/>
    <n v="1.137861E-3"/>
    <n v="0"/>
    <n v="0"/>
    <n v="3.5144499999999998E-4"/>
    <n v="0"/>
    <n v="0"/>
    <n v="0"/>
    <n v="0"/>
    <n v="1.03352E-3"/>
    <n v="2.201756E-3"/>
    <n v="1.137861E-3"/>
    <n v="0"/>
    <n v="0"/>
    <n v="4.3731480000000003E-3"/>
    <n v="201013.0526"/>
  </r>
  <r>
    <n v="7187"/>
    <x v="7"/>
    <x v="7"/>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7"/>
    <x v="7"/>
    <b v="1"/>
    <n v="0.16497118999999999"/>
    <x v="6"/>
    <x v="0"/>
    <x v="16"/>
    <x v="0"/>
    <x v="0"/>
    <x v="0"/>
    <n v="5.6632045450000001"/>
    <x v="0"/>
    <n v="3.37003E-4"/>
    <n v="4.1787699999999998E-4"/>
    <n v="0"/>
    <n v="0"/>
    <n v="0"/>
    <n v="5.9847100000000005E-4"/>
    <n v="1.846929E-3"/>
    <n v="1.0612040000000001E-3"/>
    <n v="0"/>
    <n v="0"/>
    <n v="2.6581600000000001E-8"/>
    <n v="0"/>
    <n v="0"/>
    <n v="0"/>
    <n v="0"/>
    <n v="5.9849800000000004E-4"/>
    <n v="1.846929E-3"/>
    <n v="1.0612040000000001E-3"/>
    <n v="0"/>
    <n v="0"/>
    <n v="3.5066310000000001E-3"/>
    <n v="181468.3094"/>
  </r>
  <r>
    <n v="20450"/>
    <x v="7"/>
    <x v="7"/>
    <b v="0"/>
    <n v="0.32973295000000002"/>
    <x v="6"/>
    <x v="0"/>
    <x v="14"/>
    <x v="2"/>
    <x v="4"/>
    <x v="0"/>
    <n v="5.7887187500000001"/>
    <x v="4"/>
    <n v="5.1326300000000002E-4"/>
    <n v="6.2089999999999997E-4"/>
    <n v="0"/>
    <n v="0"/>
    <n v="0"/>
    <n v="1.207528E-3"/>
    <n v="2.5385910000000002E-3"/>
    <n v="1.464171E-3"/>
    <n v="0"/>
    <n v="0"/>
    <n v="0"/>
    <n v="0"/>
    <n v="0"/>
    <n v="0"/>
    <n v="0"/>
    <n v="1.207528E-3"/>
    <n v="2.5385910000000002E-3"/>
    <n v="1.464171E-3"/>
    <n v="0"/>
    <n v="0"/>
    <n v="5.2102889999999999E-3"/>
    <n v="263786.36"/>
  </r>
  <r>
    <n v="28219"/>
    <x v="7"/>
    <x v="7"/>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8"/>
    <x v="8"/>
    <b v="1"/>
    <n v="38.539275089999997"/>
    <x v="6"/>
    <x v="0"/>
    <x v="10"/>
    <x v="2"/>
    <x v="1"/>
    <x v="0"/>
    <n v="7.0030555559999996"/>
    <x v="4"/>
    <n v="1.0448110000000001E-3"/>
    <n v="1.090719E-3"/>
    <n v="0"/>
    <n v="0"/>
    <n v="0"/>
    <n v="1.763946E-3"/>
    <n v="3.6663339999999998E-3"/>
    <n v="3.650992E-3"/>
    <n v="0"/>
    <n v="0"/>
    <n v="1.28579E-4"/>
    <n v="0"/>
    <n v="0"/>
    <n v="0"/>
    <n v="0"/>
    <n v="1.8925249999999999E-3"/>
    <n v="3.6663339999999998E-3"/>
    <n v="3.650992E-3"/>
    <n v="0"/>
    <n v="0"/>
    <n v="9.2091210000000007E-3"/>
    <n v="385392.75089999998"/>
  </r>
  <r>
    <n v="619"/>
    <x v="8"/>
    <x v="8"/>
    <b v="1"/>
    <n v="7.8598335940000004"/>
    <x v="6"/>
    <x v="0"/>
    <x v="0"/>
    <x v="2"/>
    <x v="2"/>
    <x v="0"/>
    <n v="5.4157936510000004"/>
    <x v="4"/>
    <n v="5.1011899999999996E-4"/>
    <n v="6.0229599999999999E-4"/>
    <n v="0"/>
    <n v="0"/>
    <n v="0"/>
    <n v="1.257134E-3"/>
    <n v="2.3120839999999998E-3"/>
    <n v="1.447474E-3"/>
    <n v="0"/>
    <n v="0"/>
    <n v="6.6898199999999996E-5"/>
    <n v="0"/>
    <n v="0"/>
    <n v="0"/>
    <n v="0"/>
    <n v="1.3240319999999999E-3"/>
    <n v="2.3120839999999998E-3"/>
    <n v="1.447474E-3"/>
    <n v="0"/>
    <n v="0"/>
    <n v="5.0835899999999998E-3"/>
    <n v="275094.17580000003"/>
  </r>
  <r>
    <n v="621"/>
    <x v="8"/>
    <x v="8"/>
    <b v="1"/>
    <n v="45.917607580000002"/>
    <x v="6"/>
    <x v="0"/>
    <x v="8"/>
    <x v="2"/>
    <x v="0"/>
    <x v="0"/>
    <n v="8.0035353540000003"/>
    <x v="4"/>
    <n v="7.7712099999999997E-4"/>
    <n v="8.2174899999999998E-4"/>
    <n v="0"/>
    <n v="0"/>
    <n v="0"/>
    <n v="1.2055449999999999E-3"/>
    <n v="2.6265220000000001E-3"/>
    <n v="3.0621720000000002E-3"/>
    <n v="0"/>
    <n v="0"/>
    <n v="2.61129E-6"/>
    <n v="0"/>
    <n v="0"/>
    <n v="0"/>
    <n v="0"/>
    <n v="1.2081570000000001E-3"/>
    <n v="2.6265220000000001E-3"/>
    <n v="3.0621720000000002E-3"/>
    <n v="0"/>
    <n v="0"/>
    <n v="6.8968509999999998E-3"/>
    <n v="252546.84169999999"/>
  </r>
  <r>
    <n v="622"/>
    <x v="8"/>
    <x v="8"/>
    <b v="1"/>
    <n v="5.4264087559999998"/>
    <x v="6"/>
    <x v="0"/>
    <x v="3"/>
    <x v="2"/>
    <x v="0"/>
    <x v="0"/>
    <n v="4.837547893"/>
    <x v="4"/>
    <n v="4.9982399999999995E-4"/>
    <n v="6.1769600000000004E-4"/>
    <n v="0"/>
    <n v="0"/>
    <n v="0"/>
    <n v="4.9112799999999996E-4"/>
    <n v="2.749886E-3"/>
    <n v="1.9274819999999999E-3"/>
    <n v="0"/>
    <n v="0"/>
    <n v="2.6590599999999999E-5"/>
    <n v="0"/>
    <n v="0"/>
    <n v="0"/>
    <n v="0"/>
    <n v="5.1771900000000004E-4"/>
    <n v="2.749886E-3"/>
    <n v="1.9274819999999999E-3"/>
    <n v="0"/>
    <n v="0"/>
    <n v="5.1950870000000001E-3"/>
    <n v="314731.70789999998"/>
  </r>
  <r>
    <n v="623"/>
    <x v="8"/>
    <x v="8"/>
    <b v="0"/>
    <n v="3.2022472799999999"/>
    <x v="6"/>
    <x v="0"/>
    <x v="5"/>
    <x v="2"/>
    <x v="0"/>
    <x v="0"/>
    <n v="8.3253703699999999"/>
    <x v="4"/>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8"/>
    <x v="8"/>
    <b v="1"/>
    <n v="12.489080810000001"/>
    <x v="6"/>
    <x v="0"/>
    <x v="7"/>
    <x v="2"/>
    <x v="2"/>
    <x v="0"/>
    <n v="5.2342592589999999"/>
    <x v="4"/>
    <n v="4.7123400000000001E-4"/>
    <n v="5.5345199999999996E-4"/>
    <n v="0"/>
    <n v="0"/>
    <n v="0"/>
    <n v="5.32563E-4"/>
    <n v="2.43684E-3"/>
    <n v="1.6240860000000001E-3"/>
    <n v="0"/>
    <n v="0"/>
    <n v="9.0674200000000007E-5"/>
    <n v="0"/>
    <n v="0"/>
    <n v="0"/>
    <n v="0"/>
    <n v="6.2323700000000001E-4"/>
    <n v="2.43684E-3"/>
    <n v="1.6240860000000001E-3"/>
    <n v="0"/>
    <n v="0"/>
    <n v="4.6841640000000002E-3"/>
    <n v="262270.69709999999"/>
  </r>
  <r>
    <n v="3981"/>
    <x v="8"/>
    <x v="8"/>
    <b v="1"/>
    <n v="33.833494620000003"/>
    <x v="6"/>
    <x v="0"/>
    <x v="12"/>
    <x v="2"/>
    <x v="2"/>
    <x v="0"/>
    <n v="8.7375000000000007"/>
    <x v="4"/>
    <n v="2.31315E-4"/>
    <n v="2.40401E-4"/>
    <n v="0"/>
    <n v="0"/>
    <n v="0"/>
    <n v="2.70974E-4"/>
    <n v="7.26339E-4"/>
    <n v="1.0200820000000001E-3"/>
    <n v="0"/>
    <n v="0"/>
    <n v="0"/>
    <n v="0"/>
    <n v="0"/>
    <n v="0"/>
    <n v="0"/>
    <n v="2.70974E-4"/>
    <n v="7.26339E-4"/>
    <n v="1.0200820000000001E-3"/>
    <n v="0"/>
    <n v="0"/>
    <n v="2.0173959999999999E-3"/>
    <n v="67666.989239999995"/>
  </r>
  <r>
    <n v="4225"/>
    <x v="8"/>
    <x v="8"/>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8"/>
    <x v="8"/>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8"/>
    <x v="8"/>
    <b v="0"/>
    <n v="2.1122781700000002"/>
    <x v="6"/>
    <x v="0"/>
    <x v="4"/>
    <x v="2"/>
    <x v="0"/>
    <x v="0"/>
    <n v="5.5022666669999998"/>
    <x v="4"/>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8"/>
    <x v="8"/>
    <b v="0"/>
    <n v="3.6561414889999999"/>
    <x v="6"/>
    <x v="0"/>
    <x v="6"/>
    <x v="2"/>
    <x v="0"/>
    <x v="0"/>
    <n v="6.8441049380000001"/>
    <x v="4"/>
    <n v="6.9379399999999996E-4"/>
    <n v="8.5574399999999997E-4"/>
    <n v="0"/>
    <n v="0"/>
    <n v="0"/>
    <n v="1.19728E-3"/>
    <n v="3.203165E-3"/>
    <n v="2.1380879999999998E-3"/>
    <n v="0"/>
    <n v="0"/>
    <n v="1.145854E-3"/>
    <n v="0"/>
    <n v="0"/>
    <n v="0"/>
    <n v="0"/>
    <n v="2.3431329999999998E-3"/>
    <n v="3.203165E-3"/>
    <n v="2.1380879999999998E-3"/>
    <n v="0"/>
    <n v="0"/>
    <n v="7.684387E-3"/>
    <n v="329052.734"/>
  </r>
  <r>
    <n v="5297"/>
    <x v="8"/>
    <x v="8"/>
    <b v="0"/>
    <n v="1.148646015"/>
    <x v="6"/>
    <x v="0"/>
    <x v="11"/>
    <x v="2"/>
    <x v="1"/>
    <x v="0"/>
    <n v="6.3759206349999999"/>
    <x v="4"/>
    <n v="4.14972E-4"/>
    <n v="5.0274E-4"/>
    <n v="0"/>
    <n v="0"/>
    <n v="0"/>
    <n v="6.8207499999999998E-4"/>
    <n v="2.201756E-3"/>
    <n v="1.137861E-3"/>
    <n v="0"/>
    <n v="0"/>
    <n v="3.5144499999999998E-4"/>
    <n v="0"/>
    <n v="0"/>
    <n v="0"/>
    <n v="0"/>
    <n v="1.03352E-3"/>
    <n v="2.201756E-3"/>
    <n v="1.137861E-3"/>
    <n v="0"/>
    <n v="0"/>
    <n v="4.3731480000000003E-3"/>
    <n v="201013.0526"/>
  </r>
  <r>
    <n v="7187"/>
    <x v="8"/>
    <x v="8"/>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8"/>
    <x v="8"/>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8"/>
    <x v="8"/>
    <b v="0"/>
    <n v="0.32973295000000002"/>
    <x v="6"/>
    <x v="0"/>
    <x v="14"/>
    <x v="2"/>
    <x v="4"/>
    <x v="0"/>
    <n v="5.7887187500000001"/>
    <x v="4"/>
    <n v="5.1326300000000002E-4"/>
    <n v="6.2089999999999997E-4"/>
    <n v="0"/>
    <n v="0"/>
    <n v="0"/>
    <n v="1.207528E-3"/>
    <n v="2.5385910000000002E-3"/>
    <n v="1.464171E-3"/>
    <n v="0"/>
    <n v="0"/>
    <n v="0"/>
    <n v="0"/>
    <n v="0"/>
    <n v="0"/>
    <n v="0"/>
    <n v="1.207528E-3"/>
    <n v="2.5385910000000002E-3"/>
    <n v="1.464171E-3"/>
    <n v="0"/>
    <n v="0"/>
    <n v="5.2102889999999999E-3"/>
    <n v="263786.36"/>
  </r>
  <r>
    <n v="28219"/>
    <x v="8"/>
    <x v="8"/>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9"/>
    <x v="9"/>
    <b v="1"/>
    <n v="38.539275089999997"/>
    <x v="6"/>
    <x v="0"/>
    <x v="10"/>
    <x v="2"/>
    <x v="1"/>
    <x v="0"/>
    <n v="7.2508333330000001"/>
    <x v="4"/>
    <n v="1.0709459999999999E-3"/>
    <n v="1.1261050000000001E-3"/>
    <n v="0"/>
    <n v="0"/>
    <n v="0"/>
    <n v="2.0243919999999999E-3"/>
    <n v="3.6663339999999998E-3"/>
    <n v="3.650992E-3"/>
    <n v="0"/>
    <n v="0"/>
    <n v="1.93599E-4"/>
    <n v="0"/>
    <n v="0"/>
    <n v="0"/>
    <n v="0"/>
    <n v="2.2179909999999999E-3"/>
    <n v="3.6663339999999998E-3"/>
    <n v="3.650992E-3"/>
    <n v="0"/>
    <n v="0"/>
    <n v="9.5349519999999993E-3"/>
    <n v="385392.75089999998"/>
  </r>
  <r>
    <n v="619"/>
    <x v="9"/>
    <x v="9"/>
    <b v="1"/>
    <n v="7.8598335940000004"/>
    <x v="6"/>
    <x v="0"/>
    <x v="0"/>
    <x v="2"/>
    <x v="2"/>
    <x v="0"/>
    <n v="6.5742857140000002"/>
    <x v="4"/>
    <n v="6.1970600000000003E-4"/>
    <n v="7.3191E-4"/>
    <n v="0"/>
    <n v="0"/>
    <n v="0"/>
    <n v="2.3450860000000001E-3"/>
    <n v="2.3120839999999998E-3"/>
    <n v="1.447474E-3"/>
    <n v="0"/>
    <n v="0"/>
    <n v="6.6451200000000005E-5"/>
    <n v="0"/>
    <n v="0"/>
    <n v="0"/>
    <n v="0"/>
    <n v="2.4115370000000001E-3"/>
    <n v="2.3120839999999998E-3"/>
    <n v="1.447474E-3"/>
    <n v="0"/>
    <n v="0"/>
    <n v="6.1710209999999996E-3"/>
    <n v="275094.17580000003"/>
  </r>
  <r>
    <n v="621"/>
    <x v="9"/>
    <x v="9"/>
    <b v="1"/>
    <n v="45.917607580000002"/>
    <x v="6"/>
    <x v="0"/>
    <x v="8"/>
    <x v="2"/>
    <x v="0"/>
    <x v="0"/>
    <n v="8.618181818"/>
    <x v="4"/>
    <n v="8.3018199999999995E-4"/>
    <n v="8.8485400000000002E-4"/>
    <n v="0"/>
    <n v="0"/>
    <n v="0"/>
    <n v="1.7347669999999999E-3"/>
    <n v="2.6265220000000001E-3"/>
    <n v="3.0621720000000002E-3"/>
    <n v="0"/>
    <n v="0"/>
    <n v="2.61129E-6"/>
    <n v="0"/>
    <n v="0"/>
    <n v="0"/>
    <n v="0"/>
    <n v="1.7373779999999999E-3"/>
    <n v="2.6265220000000001E-3"/>
    <n v="3.0621720000000002E-3"/>
    <n v="0"/>
    <n v="0"/>
    <n v="7.4265080000000001E-3"/>
    <n v="252546.84169999999"/>
  </r>
  <r>
    <n v="622"/>
    <x v="9"/>
    <x v="9"/>
    <b v="1"/>
    <n v="5.4264087559999998"/>
    <x v="6"/>
    <x v="0"/>
    <x v="3"/>
    <x v="2"/>
    <x v="0"/>
    <x v="0"/>
    <n v="5.294636015"/>
    <x v="4"/>
    <n v="5.4422100000000001E-4"/>
    <n v="6.7606700000000003E-4"/>
    <n v="0"/>
    <n v="0"/>
    <n v="0"/>
    <n v="9.7963400000000006E-4"/>
    <n v="2.749886E-3"/>
    <n v="1.9274819999999999E-3"/>
    <n v="0"/>
    <n v="0"/>
    <n v="2.89565E-5"/>
    <n v="0"/>
    <n v="0"/>
    <n v="0"/>
    <n v="0"/>
    <n v="1.00859E-3"/>
    <n v="2.749886E-3"/>
    <n v="1.9274819999999999E-3"/>
    <n v="0"/>
    <n v="0"/>
    <n v="5.6859579999999996E-3"/>
    <n v="314731.70789999998"/>
  </r>
  <r>
    <n v="623"/>
    <x v="9"/>
    <x v="9"/>
    <b v="1"/>
    <n v="3.2022472799999999"/>
    <x v="6"/>
    <x v="0"/>
    <x v="5"/>
    <x v="2"/>
    <x v="0"/>
    <x v="0"/>
    <n v="6.8041851849999997"/>
    <x v="4"/>
    <n v="5.4823899999999995E-4"/>
    <n v="6.6412100000000005E-4"/>
    <n v="0"/>
    <n v="0"/>
    <n v="0"/>
    <n v="1.4268219999999999E-3"/>
    <n v="2.4177360000000002E-3"/>
    <n v="1.7246E-3"/>
    <n v="0"/>
    <n v="0"/>
    <n v="6.7987200000000004E-6"/>
    <n v="0"/>
    <n v="0"/>
    <n v="0"/>
    <n v="0"/>
    <n v="1.43362E-3"/>
    <n v="2.4177360000000002E-3"/>
    <n v="1.7246E-3"/>
    <n v="0"/>
    <n v="0"/>
    <n v="5.575956E-3"/>
    <n v="240168.546"/>
  </r>
  <r>
    <n v="624"/>
    <x v="9"/>
    <x v="9"/>
    <b v="1"/>
    <n v="12.489080810000001"/>
    <x v="6"/>
    <x v="0"/>
    <x v="7"/>
    <x v="2"/>
    <x v="2"/>
    <x v="0"/>
    <n v="5.6521164019999999"/>
    <x v="4"/>
    <n v="5.0516000000000005E-4"/>
    <n v="5.9777099999999998E-4"/>
    <n v="0"/>
    <n v="0"/>
    <n v="0"/>
    <n v="9.0176999999999998E-4"/>
    <n v="2.43684E-3"/>
    <n v="1.6240860000000001E-3"/>
    <n v="0"/>
    <n v="0"/>
    <n v="9.5527500000000003E-5"/>
    <n v="0"/>
    <n v="0"/>
    <n v="0"/>
    <n v="0"/>
    <n v="9.9729799999999998E-4"/>
    <n v="2.43684E-3"/>
    <n v="1.6240860000000001E-3"/>
    <n v="0"/>
    <n v="0"/>
    <n v="5.0581059999999997E-3"/>
    <n v="262270.69709999999"/>
  </r>
  <r>
    <n v="3981"/>
    <x v="9"/>
    <x v="9"/>
    <b v="1"/>
    <n v="33.833494620000003"/>
    <x v="6"/>
    <x v="0"/>
    <x v="12"/>
    <x v="2"/>
    <x v="2"/>
    <x v="0"/>
    <n v="9.6041666669999994"/>
    <x v="4"/>
    <n v="2.5037300000000002E-4"/>
    <n v="2.6426999999999999E-4"/>
    <n v="0"/>
    <n v="0"/>
    <n v="0"/>
    <n v="4.7107799999999999E-4"/>
    <n v="7.26339E-4"/>
    <n v="1.0200820000000001E-3"/>
    <n v="0"/>
    <n v="0"/>
    <n v="0"/>
    <n v="0"/>
    <n v="0"/>
    <n v="0"/>
    <n v="0"/>
    <n v="4.7107799999999999E-4"/>
    <n v="7.26339E-4"/>
    <n v="1.0200820000000001E-3"/>
    <n v="0"/>
    <n v="0"/>
    <n v="2.2174999999999999E-3"/>
    <n v="67666.989239999995"/>
  </r>
  <r>
    <n v="4225"/>
    <x v="9"/>
    <x v="9"/>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9"/>
    <x v="9"/>
    <b v="1"/>
    <n v="0.61770916799999998"/>
    <x v="6"/>
    <x v="0"/>
    <x v="9"/>
    <x v="2"/>
    <x v="1"/>
    <x v="0"/>
    <n v="4.0322500000000003"/>
    <x v="4"/>
    <n v="2.38099E-4"/>
    <n v="2.9971700000000002E-4"/>
    <n v="0"/>
    <n v="0"/>
    <n v="0"/>
    <n v="2.4317699999999999E-4"/>
    <n v="1.5829500000000001E-3"/>
    <n v="6.4483100000000001E-4"/>
    <n v="0"/>
    <n v="0"/>
    <n v="7.8682000000000003E-5"/>
    <n v="0"/>
    <n v="0"/>
    <n v="0"/>
    <n v="0"/>
    <n v="3.2185900000000002E-4"/>
    <n v="1.5829500000000001E-3"/>
    <n v="6.4483100000000001E-4"/>
    <n v="0"/>
    <n v="0"/>
    <n v="2.549646E-3"/>
    <n v="185312.75030000001"/>
  </r>
  <r>
    <n v="5294"/>
    <x v="9"/>
    <x v="9"/>
    <b v="1"/>
    <n v="2.1122781700000002"/>
    <x v="6"/>
    <x v="0"/>
    <x v="4"/>
    <x v="2"/>
    <x v="0"/>
    <x v="0"/>
    <n v="4.9203333330000003"/>
    <x v="4"/>
    <n v="4.5425499999999998E-4"/>
    <n v="5.2562900000000001E-4"/>
    <n v="0"/>
    <n v="0"/>
    <n v="0"/>
    <n v="6.0896500000000005E-4"/>
    <n v="2.2191559999999999E-3"/>
    <n v="1.5545940000000001E-3"/>
    <n v="0"/>
    <n v="0"/>
    <n v="5.0131399999999999E-5"/>
    <n v="0"/>
    <n v="0"/>
    <n v="0"/>
    <n v="0"/>
    <n v="6.5909599999999997E-4"/>
    <n v="2.2191559999999999E-3"/>
    <n v="1.5545940000000001E-3"/>
    <n v="0"/>
    <n v="0"/>
    <n v="4.4328470000000002E-3"/>
    <n v="264034.77130000002"/>
  </r>
  <r>
    <n v="5295"/>
    <x v="9"/>
    <x v="9"/>
    <b v="1"/>
    <n v="3.6561414889999999"/>
    <x v="6"/>
    <x v="0"/>
    <x v="6"/>
    <x v="2"/>
    <x v="0"/>
    <x v="0"/>
    <n v="5.8787037040000003"/>
    <x v="4"/>
    <n v="6.4090600000000001E-4"/>
    <n v="7.8139099999999999E-4"/>
    <n v="0"/>
    <n v="0"/>
    <n v="0"/>
    <n v="1.1604079999999999E-3"/>
    <n v="3.203165E-3"/>
    <n v="2.1380879999999998E-3"/>
    <n v="0"/>
    <n v="0"/>
    <n v="9.8797199999999997E-5"/>
    <n v="0"/>
    <n v="0"/>
    <n v="0"/>
    <n v="0"/>
    <n v="1.2592059999999999E-3"/>
    <n v="3.203165E-3"/>
    <n v="2.1380879999999998E-3"/>
    <n v="0"/>
    <n v="0"/>
    <n v="6.6004590000000004E-3"/>
    <n v="329052.734"/>
  </r>
  <r>
    <n v="5297"/>
    <x v="9"/>
    <x v="9"/>
    <b v="1"/>
    <n v="1.148646015"/>
    <x v="6"/>
    <x v="0"/>
    <x v="11"/>
    <x v="2"/>
    <x v="1"/>
    <x v="0"/>
    <n v="5.7083015870000002"/>
    <x v="4"/>
    <n v="3.8768800000000002E-4"/>
    <n v="4.6532000000000002E-4"/>
    <n v="0"/>
    <n v="0"/>
    <n v="0"/>
    <n v="5.5171300000000001E-4"/>
    <n v="2.201756E-3"/>
    <n v="1.137861E-3"/>
    <n v="0"/>
    <n v="0"/>
    <n v="2.3907999999999999E-5"/>
    <n v="0"/>
    <n v="0"/>
    <n v="0"/>
    <n v="0"/>
    <n v="5.7562100000000001E-4"/>
    <n v="2.201756E-3"/>
    <n v="1.137861E-3"/>
    <n v="0"/>
    <n v="0"/>
    <n v="3.9152379999999997E-3"/>
    <n v="201013.0526"/>
  </r>
  <r>
    <n v="7187"/>
    <x v="9"/>
    <x v="9"/>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9"/>
    <x v="9"/>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9"/>
    <x v="9"/>
    <b v="1"/>
    <n v="0.32973295000000002"/>
    <x v="6"/>
    <x v="0"/>
    <x v="14"/>
    <x v="2"/>
    <x v="4"/>
    <x v="0"/>
    <n v="5.2873749999999999"/>
    <x v="4"/>
    <n v="4.6314799999999998E-4"/>
    <n v="5.6712600000000005E-4"/>
    <n v="0"/>
    <n v="0"/>
    <n v="0"/>
    <n v="7.5627699999999997E-4"/>
    <n v="2.5385910000000002E-3"/>
    <n v="1.464171E-3"/>
    <n v="0"/>
    <n v="0"/>
    <n v="0"/>
    <n v="0"/>
    <n v="0"/>
    <n v="0"/>
    <n v="0"/>
    <n v="7.5627699999999997E-4"/>
    <n v="2.5385910000000002E-3"/>
    <n v="1.464171E-3"/>
    <n v="0"/>
    <n v="0"/>
    <n v="4.7590419999999998E-3"/>
    <n v="263786.36"/>
  </r>
  <r>
    <n v="28219"/>
    <x v="9"/>
    <x v="9"/>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0"/>
    <x v="10"/>
    <b v="1"/>
    <n v="38.539275089999997"/>
    <x v="6"/>
    <x v="0"/>
    <x v="10"/>
    <x v="2"/>
    <x v="1"/>
    <x v="0"/>
    <n v="7.2408333330000003"/>
    <x v="4"/>
    <n v="1.0734869999999999E-3"/>
    <n v="1.127961E-3"/>
    <n v="0"/>
    <n v="0"/>
    <n v="0"/>
    <n v="2.0762620000000002E-3"/>
    <n v="3.6663339999999998E-3"/>
    <n v="3.650992E-3"/>
    <n v="0"/>
    <n v="0"/>
    <n v="1.28579E-4"/>
    <n v="0"/>
    <n v="0"/>
    <n v="0"/>
    <n v="0"/>
    <n v="2.2048409999999999E-3"/>
    <n v="3.6663339999999998E-3"/>
    <n v="3.650992E-3"/>
    <n v="0"/>
    <n v="0"/>
    <n v="9.5218019999999993E-3"/>
    <n v="385392.75089999998"/>
  </r>
  <r>
    <n v="619"/>
    <x v="10"/>
    <x v="10"/>
    <b v="1"/>
    <n v="7.8598335940000004"/>
    <x v="6"/>
    <x v="0"/>
    <x v="0"/>
    <x v="2"/>
    <x v="2"/>
    <x v="0"/>
    <n v="6.5742857140000002"/>
    <x v="4"/>
    <n v="6.1970700000000005E-4"/>
    <n v="7.3191100000000002E-4"/>
    <n v="0"/>
    <n v="0"/>
    <n v="0"/>
    <n v="2.3450860000000001E-3"/>
    <n v="2.3120839999999998E-3"/>
    <n v="1.447474E-3"/>
    <n v="0"/>
    <n v="0"/>
    <n v="6.6451200000000005E-5"/>
    <n v="0"/>
    <n v="0"/>
    <n v="0"/>
    <n v="0"/>
    <n v="2.4115370000000001E-3"/>
    <n v="2.3120839999999998E-3"/>
    <n v="1.447474E-3"/>
    <n v="0"/>
    <n v="0"/>
    <n v="6.1710209999999996E-3"/>
    <n v="275094.17580000003"/>
  </r>
  <r>
    <n v="621"/>
    <x v="10"/>
    <x v="10"/>
    <b v="1"/>
    <n v="45.917607580000002"/>
    <x v="6"/>
    <x v="0"/>
    <x v="8"/>
    <x v="2"/>
    <x v="0"/>
    <x v="0"/>
    <n v="8.618181818"/>
    <x v="4"/>
    <n v="8.3018399999999998E-4"/>
    <n v="8.8485899999999999E-4"/>
    <n v="0"/>
    <n v="0"/>
    <n v="0"/>
    <n v="1.7347669999999999E-3"/>
    <n v="2.6265220000000001E-3"/>
    <n v="3.0621720000000002E-3"/>
    <n v="0"/>
    <n v="0"/>
    <n v="2.61129E-6"/>
    <n v="0"/>
    <n v="0"/>
    <n v="0"/>
    <n v="0"/>
    <n v="1.7373779999999999E-3"/>
    <n v="2.6265220000000001E-3"/>
    <n v="3.0621720000000002E-3"/>
    <n v="0"/>
    <n v="0"/>
    <n v="7.4265080000000001E-3"/>
    <n v="252546.84169999999"/>
  </r>
  <r>
    <n v="622"/>
    <x v="10"/>
    <x v="10"/>
    <b v="1"/>
    <n v="5.4264087559999998"/>
    <x v="6"/>
    <x v="0"/>
    <x v="3"/>
    <x v="2"/>
    <x v="0"/>
    <x v="0"/>
    <n v="5.2941570880000004"/>
    <x v="4"/>
    <n v="5.4428400000000002E-4"/>
    <n v="6.7613700000000005E-4"/>
    <n v="0"/>
    <n v="0"/>
    <n v="0"/>
    <n v="9.8158800000000004E-4"/>
    <n v="2.749886E-3"/>
    <n v="1.9274819999999999E-3"/>
    <n v="0"/>
    <n v="0"/>
    <n v="2.6487700000000001E-5"/>
    <n v="0"/>
    <n v="0"/>
    <n v="0"/>
    <n v="0"/>
    <n v="1.0080759999999999E-3"/>
    <n v="2.749886E-3"/>
    <n v="1.9274819999999999E-3"/>
    <n v="0"/>
    <n v="0"/>
    <n v="5.6854439999999996E-3"/>
    <n v="314731.70789999998"/>
  </r>
  <r>
    <n v="623"/>
    <x v="10"/>
    <x v="10"/>
    <b v="1"/>
    <n v="3.2022472799999999"/>
    <x v="6"/>
    <x v="0"/>
    <x v="5"/>
    <x v="2"/>
    <x v="0"/>
    <x v="0"/>
    <n v="6.8041111110000001"/>
    <x v="4"/>
    <n v="5.4825700000000002E-4"/>
    <n v="6.64132E-4"/>
    <n v="0"/>
    <n v="0"/>
    <n v="0"/>
    <n v="1.427125E-3"/>
    <n v="2.4177360000000002E-3"/>
    <n v="1.7246E-3"/>
    <n v="0"/>
    <n v="0"/>
    <n v="6.4041600000000002E-6"/>
    <n v="0"/>
    <n v="0"/>
    <n v="0"/>
    <n v="0"/>
    <n v="1.433529E-3"/>
    <n v="2.4177360000000002E-3"/>
    <n v="1.7246E-3"/>
    <n v="0"/>
    <n v="0"/>
    <n v="5.575895E-3"/>
    <n v="240168.546"/>
  </r>
  <r>
    <n v="624"/>
    <x v="10"/>
    <x v="10"/>
    <b v="1"/>
    <n v="12.489080810000001"/>
    <x v="6"/>
    <x v="0"/>
    <x v="7"/>
    <x v="2"/>
    <x v="2"/>
    <x v="0"/>
    <n v="5.6510582009999997"/>
    <x v="4"/>
    <n v="5.0532300000000001E-4"/>
    <n v="5.9790600000000005E-4"/>
    <n v="0"/>
    <n v="0"/>
    <n v="0"/>
    <n v="9.0555799999999999E-4"/>
    <n v="2.43684E-3"/>
    <n v="1.6240860000000001E-3"/>
    <n v="0"/>
    <n v="0"/>
    <n v="9.0674200000000007E-5"/>
    <n v="0"/>
    <n v="0"/>
    <n v="0"/>
    <n v="0"/>
    <n v="9.9623300000000001E-4"/>
    <n v="2.43684E-3"/>
    <n v="1.6240860000000001E-3"/>
    <n v="0"/>
    <n v="0"/>
    <n v="5.0571590000000003E-3"/>
    <n v="262270.69709999999"/>
  </r>
  <r>
    <n v="3981"/>
    <x v="10"/>
    <x v="10"/>
    <b v="1"/>
    <n v="33.833494620000003"/>
    <x v="6"/>
    <x v="0"/>
    <x v="12"/>
    <x v="2"/>
    <x v="2"/>
    <x v="0"/>
    <n v="9.6041666669999994"/>
    <x v="4"/>
    <n v="2.5037300000000002E-4"/>
    <n v="2.6426999999999999E-4"/>
    <n v="0"/>
    <n v="0"/>
    <n v="0"/>
    <n v="4.7107799999999999E-4"/>
    <n v="7.26339E-4"/>
    <n v="1.0200820000000001E-3"/>
    <n v="0"/>
    <n v="0"/>
    <n v="0"/>
    <n v="0"/>
    <n v="0"/>
    <n v="0"/>
    <n v="0"/>
    <n v="4.7107799999999999E-4"/>
    <n v="7.26339E-4"/>
    <n v="1.0200820000000001E-3"/>
    <n v="0"/>
    <n v="0"/>
    <n v="2.2174999999999999E-3"/>
    <n v="67666.989239999995"/>
  </r>
  <r>
    <n v="4225"/>
    <x v="10"/>
    <x v="10"/>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0"/>
    <x v="10"/>
    <b v="1"/>
    <n v="0.61770916799999998"/>
    <x v="6"/>
    <x v="0"/>
    <x v="9"/>
    <x v="2"/>
    <x v="1"/>
    <x v="0"/>
    <n v="4.0321851850000003"/>
    <x v="4"/>
    <n v="2.3809999999999999E-4"/>
    <n v="2.9972100000000003E-4"/>
    <n v="0"/>
    <n v="0"/>
    <n v="0"/>
    <n v="2.433E-4"/>
    <n v="1.5829500000000001E-3"/>
    <n v="6.4483100000000001E-4"/>
    <n v="0"/>
    <n v="0"/>
    <n v="7.8512199999999997E-5"/>
    <n v="0"/>
    <n v="0"/>
    <n v="0"/>
    <n v="0"/>
    <n v="3.2181199999999999E-4"/>
    <n v="1.5829500000000001E-3"/>
    <n v="6.4483100000000001E-4"/>
    <n v="0"/>
    <n v="0"/>
    <n v="2.5496049999999999E-3"/>
    <n v="185312.75030000001"/>
  </r>
  <r>
    <n v="5294"/>
    <x v="10"/>
    <x v="10"/>
    <b v="1"/>
    <n v="2.1122781700000002"/>
    <x v="6"/>
    <x v="0"/>
    <x v="4"/>
    <x v="2"/>
    <x v="0"/>
    <x v="0"/>
    <n v="4.9194222219999997"/>
    <x v="4"/>
    <n v="4.5438800000000001E-4"/>
    <n v="5.2574000000000002E-4"/>
    <n v="0"/>
    <n v="0"/>
    <n v="0"/>
    <n v="6.1214799999999997E-4"/>
    <n v="2.2191559999999999E-3"/>
    <n v="1.5545940000000001E-3"/>
    <n v="0"/>
    <n v="0"/>
    <n v="4.6147299999999998E-5"/>
    <n v="0"/>
    <n v="0"/>
    <n v="0"/>
    <n v="0"/>
    <n v="6.5829500000000004E-4"/>
    <n v="2.2191559999999999E-3"/>
    <n v="1.5545940000000001E-3"/>
    <n v="0"/>
    <n v="0"/>
    <n v="4.4320260000000004E-3"/>
    <n v="264034.77130000002"/>
  </r>
  <r>
    <n v="5295"/>
    <x v="10"/>
    <x v="10"/>
    <b v="1"/>
    <n v="3.6561414889999999"/>
    <x v="6"/>
    <x v="0"/>
    <x v="6"/>
    <x v="2"/>
    <x v="0"/>
    <x v="0"/>
    <n v="5.8761728399999997"/>
    <x v="4"/>
    <n v="6.4144400000000002E-4"/>
    <n v="7.8178399999999999E-4"/>
    <n v="0"/>
    <n v="0"/>
    <n v="0"/>
    <n v="1.1715670000000001E-3"/>
    <n v="3.203165E-3"/>
    <n v="2.1380879999999998E-3"/>
    <n v="0"/>
    <n v="0"/>
    <n v="8.4866500000000005E-5"/>
    <n v="0"/>
    <n v="0"/>
    <n v="0"/>
    <n v="0"/>
    <n v="1.2564329999999999E-3"/>
    <n v="3.203165E-3"/>
    <n v="2.1380879999999998E-3"/>
    <n v="0"/>
    <n v="0"/>
    <n v="6.5976170000000001E-3"/>
    <n v="329052.734"/>
  </r>
  <r>
    <n v="5297"/>
    <x v="10"/>
    <x v="10"/>
    <b v="1"/>
    <n v="1.148646015"/>
    <x v="6"/>
    <x v="0"/>
    <x v="11"/>
    <x v="2"/>
    <x v="1"/>
    <x v="0"/>
    <n v="5.7079682539999999"/>
    <x v="4"/>
    <n v="3.8773699999999998E-4"/>
    <n v="4.65353E-4"/>
    <n v="0"/>
    <n v="0"/>
    <n v="0"/>
    <n v="5.52649E-4"/>
    <n v="2.201756E-3"/>
    <n v="1.137861E-3"/>
    <n v="0"/>
    <n v="0"/>
    <n v="2.2743099999999999E-5"/>
    <n v="0"/>
    <n v="0"/>
    <n v="0"/>
    <n v="0"/>
    <n v="5.7539199999999998E-4"/>
    <n v="2.201756E-3"/>
    <n v="1.137861E-3"/>
    <n v="0"/>
    <n v="0"/>
    <n v="3.91501E-3"/>
    <n v="201013.0526"/>
  </r>
  <r>
    <n v="7187"/>
    <x v="10"/>
    <x v="10"/>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0"/>
    <x v="10"/>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0"/>
    <x v="10"/>
    <b v="1"/>
    <n v="0.32973295000000002"/>
    <x v="6"/>
    <x v="0"/>
    <x v="14"/>
    <x v="2"/>
    <x v="4"/>
    <x v="0"/>
    <n v="5.2873715280000004"/>
    <x v="4"/>
    <n v="4.63146E-4"/>
    <n v="5.6712500000000003E-4"/>
    <n v="0"/>
    <n v="0"/>
    <n v="0"/>
    <n v="7.5627400000000003E-4"/>
    <n v="2.5385910000000002E-3"/>
    <n v="1.464171E-3"/>
    <n v="0"/>
    <n v="0"/>
    <n v="0"/>
    <n v="0"/>
    <n v="0"/>
    <n v="0"/>
    <n v="0"/>
    <n v="7.5627400000000003E-4"/>
    <n v="2.5385910000000002E-3"/>
    <n v="1.464171E-3"/>
    <n v="0"/>
    <n v="0"/>
    <n v="4.7590380000000002E-3"/>
    <n v="263786.36"/>
  </r>
  <r>
    <n v="28219"/>
    <x v="10"/>
    <x v="10"/>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1"/>
    <x v="11"/>
    <b v="1"/>
    <n v="38.539275089999997"/>
    <x v="6"/>
    <x v="0"/>
    <x v="10"/>
    <x v="2"/>
    <x v="1"/>
    <x v="0"/>
    <n v="7.0919444440000001"/>
    <x v="4"/>
    <n v="1.054038E-3"/>
    <n v="1.104631E-3"/>
    <n v="0"/>
    <n v="0"/>
    <n v="0"/>
    <n v="1.8804710000000001E-3"/>
    <n v="3.6663339999999998E-3"/>
    <n v="3.650992E-3"/>
    <n v="0"/>
    <n v="0"/>
    <n v="1.28579E-4"/>
    <n v="0"/>
    <n v="0"/>
    <n v="0"/>
    <n v="0"/>
    <n v="2.0090500000000001E-3"/>
    <n v="3.6663339999999998E-3"/>
    <n v="3.650992E-3"/>
    <n v="0"/>
    <n v="0"/>
    <n v="9.3260110000000004E-3"/>
    <n v="385392.75089999998"/>
  </r>
  <r>
    <n v="619"/>
    <x v="11"/>
    <x v="11"/>
    <b v="1"/>
    <n v="7.8598335940000004"/>
    <x v="6"/>
    <x v="0"/>
    <x v="0"/>
    <x v="2"/>
    <x v="2"/>
    <x v="0"/>
    <n v="5.8379365080000003"/>
    <x v="4"/>
    <n v="5.3432299999999996E-4"/>
    <n v="6.4951400000000002E-4"/>
    <n v="0"/>
    <n v="0"/>
    <n v="0"/>
    <n v="1.6533089999999999E-3"/>
    <n v="2.3120839999999998E-3"/>
    <n v="1.447474E-3"/>
    <n v="0"/>
    <n v="0"/>
    <n v="6.7047199999999997E-5"/>
    <n v="0"/>
    <n v="0"/>
    <n v="0"/>
    <n v="0"/>
    <n v="1.7203559999999999E-3"/>
    <n v="2.3120839999999998E-3"/>
    <n v="1.447474E-3"/>
    <n v="0"/>
    <n v="0"/>
    <n v="5.4798390000000002E-3"/>
    <n v="275094.17580000003"/>
  </r>
  <r>
    <n v="621"/>
    <x v="11"/>
    <x v="11"/>
    <b v="1"/>
    <n v="45.917607580000002"/>
    <x v="6"/>
    <x v="0"/>
    <x v="8"/>
    <x v="2"/>
    <x v="0"/>
    <x v="0"/>
    <n v="8.1934343429999998"/>
    <x v="4"/>
    <n v="7.8970099999999997E-4"/>
    <n v="8.41265E-4"/>
    <n v="0"/>
    <n v="0"/>
    <n v="0"/>
    <n v="1.3691860000000001E-3"/>
    <n v="2.6265220000000001E-3"/>
    <n v="3.0621720000000002E-3"/>
    <n v="0"/>
    <n v="0"/>
    <n v="2.61129E-6"/>
    <n v="0"/>
    <n v="0"/>
    <n v="0"/>
    <n v="0"/>
    <n v="1.371798E-3"/>
    <n v="2.6265220000000001E-3"/>
    <n v="3.0621720000000002E-3"/>
    <n v="0"/>
    <n v="0"/>
    <n v="7.0604919999999998E-3"/>
    <n v="252546.84169999999"/>
  </r>
  <r>
    <n v="622"/>
    <x v="11"/>
    <x v="11"/>
    <b v="1"/>
    <n v="5.4264087559999998"/>
    <x v="6"/>
    <x v="0"/>
    <x v="3"/>
    <x v="2"/>
    <x v="0"/>
    <x v="0"/>
    <n v="5.4606321839999996"/>
    <x v="4"/>
    <n v="5.5997299999999996E-4"/>
    <n v="6.9743799999999999E-4"/>
    <n v="0"/>
    <n v="0"/>
    <n v="0"/>
    <n v="1.160316E-3"/>
    <n v="2.749886E-3"/>
    <n v="1.9274819999999999E-3"/>
    <n v="0"/>
    <n v="0"/>
    <n v="2.6539100000000001E-5"/>
    <n v="0"/>
    <n v="0"/>
    <n v="0"/>
    <n v="0"/>
    <n v="1.1868549999999999E-3"/>
    <n v="2.749886E-3"/>
    <n v="1.9274819999999999E-3"/>
    <n v="0"/>
    <n v="0"/>
    <n v="5.864223E-3"/>
    <n v="314731.70789999998"/>
  </r>
  <r>
    <n v="623"/>
    <x v="11"/>
    <x v="11"/>
    <b v="1"/>
    <n v="3.2022472799999999"/>
    <x v="6"/>
    <x v="0"/>
    <x v="5"/>
    <x v="2"/>
    <x v="0"/>
    <x v="0"/>
    <n v="6.2957037040000001"/>
    <x v="4"/>
    <n v="4.9722399999999999E-4"/>
    <n v="6.1448199999999996E-4"/>
    <n v="0"/>
    <n v="0"/>
    <n v="0"/>
    <n v="1.0104910000000001E-3"/>
    <n v="2.4177360000000002E-3"/>
    <n v="1.7246E-3"/>
    <n v="0"/>
    <n v="0"/>
    <n v="6.4041600000000002E-6"/>
    <n v="0"/>
    <n v="0"/>
    <n v="0"/>
    <n v="0"/>
    <n v="1.0168950000000001E-3"/>
    <n v="2.4177360000000002E-3"/>
    <n v="1.7246E-3"/>
    <n v="0"/>
    <n v="0"/>
    <n v="5.1592610000000001E-3"/>
    <n v="240168.546"/>
  </r>
  <r>
    <n v="624"/>
    <x v="11"/>
    <x v="11"/>
    <b v="1"/>
    <n v="12.489080810000001"/>
    <x v="6"/>
    <x v="0"/>
    <x v="7"/>
    <x v="2"/>
    <x v="2"/>
    <x v="0"/>
    <n v="5.937169312"/>
    <x v="4"/>
    <n v="5.3279499999999997E-4"/>
    <n v="6.2842099999999999E-4"/>
    <n v="0"/>
    <n v="0"/>
    <n v="0"/>
    <n v="1.161601E-3"/>
    <n v="2.43684E-3"/>
    <n v="1.6240860000000001E-3"/>
    <n v="0"/>
    <n v="0"/>
    <n v="9.0674200000000007E-5"/>
    <n v="0"/>
    <n v="0"/>
    <n v="0"/>
    <n v="0"/>
    <n v="1.252275E-3"/>
    <n v="2.43684E-3"/>
    <n v="1.6240860000000001E-3"/>
    <n v="0"/>
    <n v="0"/>
    <n v="5.313201E-3"/>
    <n v="262270.69709999999"/>
  </r>
  <r>
    <n v="3981"/>
    <x v="11"/>
    <x v="11"/>
    <b v="1"/>
    <n v="33.833494620000003"/>
    <x v="6"/>
    <x v="0"/>
    <x v="12"/>
    <x v="2"/>
    <x v="2"/>
    <x v="0"/>
    <n v="9.7652777779999997"/>
    <x v="4"/>
    <n v="2.55157E-4"/>
    <n v="2.68702E-4"/>
    <n v="0"/>
    <n v="0"/>
    <n v="0"/>
    <n v="5.0859799999999997E-4"/>
    <n v="7.26339E-4"/>
    <n v="1.0200820000000001E-3"/>
    <n v="0"/>
    <n v="0"/>
    <n v="0"/>
    <n v="0"/>
    <n v="0"/>
    <n v="0"/>
    <n v="0"/>
    <n v="5.0859799999999997E-4"/>
    <n v="7.26339E-4"/>
    <n v="1.0200820000000001E-3"/>
    <n v="0"/>
    <n v="0"/>
    <n v="2.2546990000000002E-3"/>
    <n v="67666.989239999995"/>
  </r>
  <r>
    <n v="4225"/>
    <x v="11"/>
    <x v="11"/>
    <b v="1"/>
    <n v="59.11710111"/>
    <x v="6"/>
    <x v="0"/>
    <x v="13"/>
    <x v="0"/>
    <x v="0"/>
    <x v="0"/>
    <n v="14.21666667"/>
    <x v="0"/>
    <n v="3.3613700000000002E-4"/>
    <n v="3.3691400000000001E-4"/>
    <n v="0"/>
    <n v="0"/>
    <n v="0"/>
    <n v="6.8583399999999997E-4"/>
    <n v="6.80231E-4"/>
    <n v="1.4092099999999999E-3"/>
    <n v="0"/>
    <n v="0"/>
    <n v="9.2453099999999997E-5"/>
    <n v="0"/>
    <n v="0"/>
    <n v="0"/>
    <n v="0"/>
    <n v="7.7828700000000001E-4"/>
    <n v="6.80231E-4"/>
    <n v="1.4092099999999999E-3"/>
    <n v="0"/>
    <n v="0"/>
    <n v="2.8677279999999999E-3"/>
    <n v="59117.101110000003"/>
  </r>
  <r>
    <n v="5292"/>
    <x v="11"/>
    <x v="11"/>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11"/>
    <x v="11"/>
    <b v="1"/>
    <n v="2.1122781700000002"/>
    <x v="6"/>
    <x v="0"/>
    <x v="4"/>
    <x v="2"/>
    <x v="0"/>
    <x v="0"/>
    <n v="5.064133333"/>
    <x v="4"/>
    <n v="4.67116E-4"/>
    <n v="5.4127699999999995E-4"/>
    <n v="0"/>
    <n v="0"/>
    <n v="0"/>
    <n v="7.4250200000000003E-4"/>
    <n v="2.2191559999999999E-3"/>
    <n v="1.5545940000000001E-3"/>
    <n v="0"/>
    <n v="0"/>
    <n v="4.6147299999999998E-5"/>
    <n v="0"/>
    <n v="0"/>
    <n v="0"/>
    <n v="0"/>
    <n v="7.8864899999999999E-4"/>
    <n v="2.2191559999999999E-3"/>
    <n v="1.5545940000000001E-3"/>
    <n v="0"/>
    <n v="0"/>
    <n v="4.562399E-3"/>
    <n v="264034.77130000002"/>
  </r>
  <r>
    <n v="5295"/>
    <x v="11"/>
    <x v="11"/>
    <b v="1"/>
    <n v="3.6561414889999999"/>
    <x v="6"/>
    <x v="0"/>
    <x v="6"/>
    <x v="2"/>
    <x v="0"/>
    <x v="0"/>
    <n v="6.0715740739999999"/>
    <x v="4"/>
    <n v="6.6111499999999999E-4"/>
    <n v="8.0792799999999997E-4"/>
    <n v="0"/>
    <n v="0"/>
    <n v="0"/>
    <n v="1.3909580000000001E-3"/>
    <n v="3.203165E-3"/>
    <n v="2.1380879999999998E-3"/>
    <n v="0"/>
    <n v="0"/>
    <n v="8.4866500000000005E-5"/>
    <n v="0"/>
    <n v="0"/>
    <n v="0"/>
    <n v="0"/>
    <n v="1.4758250000000001E-3"/>
    <n v="3.203165E-3"/>
    <n v="2.1380879999999998E-3"/>
    <n v="0"/>
    <n v="0"/>
    <n v="6.8170089999999997E-3"/>
    <n v="329052.734"/>
  </r>
  <r>
    <n v="5297"/>
    <x v="11"/>
    <x v="11"/>
    <b v="1"/>
    <n v="1.148646015"/>
    <x v="6"/>
    <x v="0"/>
    <x v="11"/>
    <x v="2"/>
    <x v="1"/>
    <x v="0"/>
    <n v="5.9108888889999998"/>
    <x v="4"/>
    <n v="4.0074400000000002E-4"/>
    <n v="4.8193900000000002E-4"/>
    <n v="0"/>
    <n v="0"/>
    <n v="0"/>
    <n v="6.9181799999999997E-4"/>
    <n v="2.201756E-3"/>
    <n v="1.137861E-3"/>
    <n v="0"/>
    <n v="0"/>
    <n v="2.2753999999999999E-5"/>
    <n v="0"/>
    <n v="0"/>
    <n v="0"/>
    <n v="0"/>
    <n v="7.1457200000000002E-4"/>
    <n v="2.201756E-3"/>
    <n v="1.137861E-3"/>
    <n v="0"/>
    <n v="0"/>
    <n v="4.0541900000000001E-3"/>
    <n v="201013.0526"/>
  </r>
  <r>
    <n v="7187"/>
    <x v="11"/>
    <x v="11"/>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1"/>
    <x v="11"/>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1"/>
    <x v="11"/>
    <b v="0"/>
    <n v="0.32973295000000002"/>
    <x v="6"/>
    <x v="0"/>
    <x v="14"/>
    <x v="2"/>
    <x v="4"/>
    <x v="0"/>
    <n v="5.7887187500000001"/>
    <x v="4"/>
    <n v="5.1326300000000002E-4"/>
    <n v="6.2089999999999997E-4"/>
    <n v="0"/>
    <n v="0"/>
    <n v="0"/>
    <n v="1.207528E-3"/>
    <n v="2.5385910000000002E-3"/>
    <n v="1.464171E-3"/>
    <n v="0"/>
    <n v="0"/>
    <n v="0"/>
    <n v="0"/>
    <n v="0"/>
    <n v="0"/>
    <n v="0"/>
    <n v="1.207528E-3"/>
    <n v="2.5385910000000002E-3"/>
    <n v="1.464171E-3"/>
    <n v="0"/>
    <n v="0"/>
    <n v="5.2102889999999999E-3"/>
    <n v="263786.36"/>
  </r>
  <r>
    <n v="28219"/>
    <x v="11"/>
    <x v="11"/>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2"/>
    <x v="12"/>
    <b v="1"/>
    <n v="38.539275089999997"/>
    <x v="6"/>
    <x v="0"/>
    <x v="10"/>
    <x v="2"/>
    <x v="1"/>
    <x v="0"/>
    <n v="9.6180555559999998"/>
    <x v="4"/>
    <n v="1.3238460000000001E-3"/>
    <n v="1.4055440000000001E-3"/>
    <n v="0"/>
    <n v="0"/>
    <n v="0"/>
    <n v="3.389085E-3"/>
    <n v="3.6663339999999998E-3"/>
    <n v="3.650992E-3"/>
    <n v="0"/>
    <n v="0"/>
    <n v="1.9422039999999999E-3"/>
    <n v="0"/>
    <n v="0"/>
    <n v="0"/>
    <n v="0"/>
    <n v="5.3312890000000003E-3"/>
    <n v="3.6663339999999998E-3"/>
    <n v="3.650992E-3"/>
    <n v="0"/>
    <n v="0"/>
    <n v="1.2647884E-2"/>
    <n v="385392.75089999998"/>
  </r>
  <r>
    <n v="619"/>
    <x v="12"/>
    <x v="12"/>
    <b v="1"/>
    <n v="7.8598335940000004"/>
    <x v="6"/>
    <x v="0"/>
    <x v="0"/>
    <x v="2"/>
    <x v="2"/>
    <x v="0"/>
    <n v="9.1161904759999999"/>
    <x v="4"/>
    <n v="8.4276800000000003E-4"/>
    <n v="9.9943100000000006E-4"/>
    <n v="0"/>
    <n v="0"/>
    <n v="0"/>
    <n v="4.4099150000000004E-3"/>
    <n v="2.3120839999999998E-3"/>
    <n v="1.447474E-3"/>
    <n v="0"/>
    <n v="0"/>
    <n v="3.8753300000000002E-4"/>
    <n v="0"/>
    <n v="0"/>
    <n v="0"/>
    <n v="0"/>
    <n v="4.7974480000000002E-3"/>
    <n v="2.3120839999999998E-3"/>
    <n v="1.447474E-3"/>
    <n v="0"/>
    <n v="0"/>
    <n v="8.5570060000000007E-3"/>
    <n v="275094.17580000003"/>
  </r>
  <r>
    <n v="621"/>
    <x v="12"/>
    <x v="12"/>
    <b v="1"/>
    <n v="45.917607580000002"/>
    <x v="6"/>
    <x v="0"/>
    <x v="8"/>
    <x v="2"/>
    <x v="0"/>
    <x v="0"/>
    <n v="10.57979798"/>
    <x v="4"/>
    <n v="9.9205600000000006E-4"/>
    <n v="1.0657939999999999E-3"/>
    <n v="0"/>
    <n v="0"/>
    <n v="0"/>
    <n v="3.0338829999999998E-3"/>
    <n v="2.6265220000000001E-3"/>
    <n v="3.0621720000000002E-3"/>
    <n v="0"/>
    <n v="0"/>
    <n v="3.9386999999999999E-4"/>
    <n v="0"/>
    <n v="0"/>
    <n v="0"/>
    <n v="0"/>
    <n v="3.427753E-3"/>
    <n v="2.6265220000000001E-3"/>
    <n v="3.0621720000000002E-3"/>
    <n v="0"/>
    <n v="0"/>
    <n v="9.1168829999999992E-3"/>
    <n v="252546.84169999999"/>
  </r>
  <r>
    <n v="622"/>
    <x v="12"/>
    <x v="12"/>
    <b v="1"/>
    <n v="5.4264087559999998"/>
    <x v="6"/>
    <x v="0"/>
    <x v="3"/>
    <x v="2"/>
    <x v="0"/>
    <x v="0"/>
    <n v="5.9137931029999997"/>
    <x v="4"/>
    <n v="5.8434999999999997E-4"/>
    <n v="7.3270599999999996E-4"/>
    <n v="0"/>
    <n v="0"/>
    <n v="0"/>
    <n v="1.2128799999999999E-3"/>
    <n v="2.749886E-3"/>
    <n v="1.9274819999999999E-3"/>
    <n v="0"/>
    <n v="0"/>
    <n v="4.60629E-4"/>
    <n v="0"/>
    <n v="0"/>
    <n v="0"/>
    <n v="0"/>
    <n v="1.673508E-3"/>
    <n v="2.749886E-3"/>
    <n v="1.9274819999999999E-3"/>
    <n v="0"/>
    <n v="0"/>
    <n v="6.3508770000000004E-3"/>
    <n v="314731.70789999998"/>
  </r>
  <r>
    <n v="623"/>
    <x v="12"/>
    <x v="12"/>
    <b v="1"/>
    <n v="3.2022472799999999"/>
    <x v="6"/>
    <x v="0"/>
    <x v="5"/>
    <x v="2"/>
    <x v="0"/>
    <x v="0"/>
    <n v="8.3134444439999999"/>
    <x v="4"/>
    <n v="6.6186700000000001E-4"/>
    <n v="7.9711400000000003E-4"/>
    <n v="0"/>
    <n v="0"/>
    <n v="0"/>
    <n v="2.388659E-3"/>
    <n v="2.4177360000000002E-3"/>
    <n v="1.7246E-3"/>
    <n v="0"/>
    <n v="0"/>
    <n v="2.8181300000000001E-4"/>
    <n v="0"/>
    <n v="0"/>
    <n v="0"/>
    <n v="0"/>
    <n v="2.6704720000000001E-3"/>
    <n v="2.4177360000000002E-3"/>
    <n v="1.7246E-3"/>
    <n v="0"/>
    <n v="0"/>
    <n v="6.8127769999999999E-3"/>
    <n v="240168.546"/>
  </r>
  <r>
    <n v="624"/>
    <x v="12"/>
    <x v="12"/>
    <b v="1"/>
    <n v="12.489080810000001"/>
    <x v="6"/>
    <x v="0"/>
    <x v="7"/>
    <x v="2"/>
    <x v="2"/>
    <x v="0"/>
    <n v="6.9015873020000003"/>
    <x v="4"/>
    <n v="5.6303400000000002E-4"/>
    <n v="6.7507500000000002E-4"/>
    <n v="0"/>
    <n v="0"/>
    <n v="0"/>
    <n v="9.5136899999999998E-4"/>
    <n v="2.43684E-3"/>
    <n v="1.6240860000000001E-3"/>
    <n v="0"/>
    <n v="0"/>
    <n v="1.1640859999999999E-3"/>
    <n v="0"/>
    <n v="0"/>
    <n v="0"/>
    <n v="0"/>
    <n v="2.115455E-3"/>
    <n v="2.43684E-3"/>
    <n v="1.6240860000000001E-3"/>
    <n v="0"/>
    <n v="0"/>
    <n v="6.1762630000000004E-3"/>
    <n v="262270.69709999999"/>
  </r>
  <r>
    <n v="3981"/>
    <x v="12"/>
    <x v="12"/>
    <b v="1"/>
    <n v="33.833494620000003"/>
    <x v="6"/>
    <x v="0"/>
    <x v="12"/>
    <x v="2"/>
    <x v="2"/>
    <x v="0"/>
    <n v="11.04027778"/>
    <x v="4"/>
    <n v="2.8714000000000002E-4"/>
    <n v="3.03772E-4"/>
    <n v="0"/>
    <n v="0"/>
    <n v="0"/>
    <n v="8.0298200000000004E-4"/>
    <n v="7.26339E-4"/>
    <n v="1.0200820000000001E-3"/>
    <n v="0"/>
    <n v="0"/>
    <n v="0"/>
    <n v="0"/>
    <n v="0"/>
    <n v="0"/>
    <n v="0"/>
    <n v="8.0298200000000004E-4"/>
    <n v="7.26339E-4"/>
    <n v="1.0200820000000001E-3"/>
    <n v="0"/>
    <n v="0"/>
    <n v="2.5490830000000002E-3"/>
    <n v="67666.989239999995"/>
  </r>
  <r>
    <n v="4225"/>
    <x v="12"/>
    <x v="12"/>
    <b v="1"/>
    <n v="59.11710111"/>
    <x v="6"/>
    <x v="0"/>
    <x v="13"/>
    <x v="0"/>
    <x v="0"/>
    <x v="0"/>
    <n v="22.630555560000001"/>
    <x v="0"/>
    <n v="4.4542699999999998E-4"/>
    <n v="4.5932999999999998E-4"/>
    <n v="0"/>
    <n v="0"/>
    <n v="0"/>
    <n v="8.5841300000000004E-4"/>
    <n v="6.80231E-4"/>
    <n v="1.4092099999999999E-3"/>
    <n v="0"/>
    <n v="0"/>
    <n v="1.6170889999999999E-3"/>
    <n v="0"/>
    <n v="0"/>
    <n v="0"/>
    <n v="0"/>
    <n v="2.475503E-3"/>
    <n v="6.80231E-4"/>
    <n v="1.4092099999999999E-3"/>
    <n v="0"/>
    <n v="0"/>
    <n v="4.5649430000000001E-3"/>
    <n v="59117.101110000003"/>
  </r>
  <r>
    <n v="5292"/>
    <x v="12"/>
    <x v="12"/>
    <b v="1"/>
    <n v="0.61770916799999998"/>
    <x v="6"/>
    <x v="0"/>
    <x v="9"/>
    <x v="2"/>
    <x v="1"/>
    <x v="0"/>
    <n v="4.1944074069999999"/>
    <x v="4"/>
    <n v="2.4513699999999998E-4"/>
    <n v="3.1074400000000001E-4"/>
    <n v="0"/>
    <n v="0"/>
    <n v="0"/>
    <n v="3.2294799999999999E-4"/>
    <n v="1.5829500000000001E-3"/>
    <n v="6.4483100000000001E-4"/>
    <n v="0"/>
    <n v="0"/>
    <n v="1.01445E-4"/>
    <n v="0"/>
    <n v="0"/>
    <n v="0"/>
    <n v="0"/>
    <n v="4.2439300000000001E-4"/>
    <n v="1.5829500000000001E-3"/>
    <n v="6.4483100000000001E-4"/>
    <n v="0"/>
    <n v="0"/>
    <n v="2.6521800000000001E-3"/>
    <n v="185312.75030000001"/>
  </r>
  <r>
    <n v="5294"/>
    <x v="12"/>
    <x v="12"/>
    <b v="1"/>
    <n v="2.1122781700000002"/>
    <x v="6"/>
    <x v="0"/>
    <x v="4"/>
    <x v="2"/>
    <x v="0"/>
    <x v="0"/>
    <n v="5.5011333330000003"/>
    <x v="4"/>
    <n v="4.8368700000000001E-4"/>
    <n v="5.6421200000000003E-4"/>
    <n v="0"/>
    <n v="0"/>
    <n v="0"/>
    <n v="6.7815599999999996E-4"/>
    <n v="2.2191559999999999E-3"/>
    <n v="1.5545940000000001E-3"/>
    <n v="0"/>
    <n v="0"/>
    <n v="5.0419699999999996E-4"/>
    <n v="0"/>
    <n v="0"/>
    <n v="0"/>
    <n v="0"/>
    <n v="1.1823529999999999E-3"/>
    <n v="2.2191559999999999E-3"/>
    <n v="1.5545940000000001E-3"/>
    <n v="0"/>
    <n v="0"/>
    <n v="4.9561029999999999E-3"/>
    <n v="264034.77130000002"/>
  </r>
  <r>
    <n v="5295"/>
    <x v="12"/>
    <x v="12"/>
    <b v="1"/>
    <n v="3.6561414889999999"/>
    <x v="6"/>
    <x v="0"/>
    <x v="6"/>
    <x v="2"/>
    <x v="0"/>
    <x v="0"/>
    <n v="6.8402160490000004"/>
    <x v="4"/>
    <n v="6.9343400000000004E-4"/>
    <n v="8.5533899999999999E-4"/>
    <n v="0"/>
    <n v="0"/>
    <n v="0"/>
    <n v="1.1951659999999999E-3"/>
    <n v="3.203165E-3"/>
    <n v="2.1380879999999998E-3"/>
    <n v="0"/>
    <n v="0"/>
    <n v="1.1436009999999999E-3"/>
    <n v="0"/>
    <n v="0"/>
    <n v="0"/>
    <n v="0"/>
    <n v="2.3387669999999998E-3"/>
    <n v="3.203165E-3"/>
    <n v="2.1380879999999998E-3"/>
    <n v="0"/>
    <n v="0"/>
    <n v="7.6800200000000001E-3"/>
    <n v="329052.734"/>
  </r>
  <r>
    <n v="5297"/>
    <x v="12"/>
    <x v="12"/>
    <b v="1"/>
    <n v="1.148646015"/>
    <x v="6"/>
    <x v="0"/>
    <x v="11"/>
    <x v="2"/>
    <x v="1"/>
    <x v="0"/>
    <n v="6.3745714290000004"/>
    <x v="4"/>
    <n v="4.1491E-4"/>
    <n v="5.0266099999999995E-4"/>
    <n v="0"/>
    <n v="0"/>
    <n v="0"/>
    <n v="6.8173699999999997E-4"/>
    <n v="2.201756E-3"/>
    <n v="1.137861E-3"/>
    <n v="0"/>
    <n v="0"/>
    <n v="3.5085699999999999E-4"/>
    <n v="0"/>
    <n v="0"/>
    <n v="0"/>
    <n v="0"/>
    <n v="1.032594E-3"/>
    <n v="2.201756E-3"/>
    <n v="1.137861E-3"/>
    <n v="0"/>
    <n v="0"/>
    <n v="4.3722229999999997E-3"/>
    <n v="201013.0526"/>
  </r>
  <r>
    <n v="7187"/>
    <x v="12"/>
    <x v="12"/>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2"/>
    <x v="12"/>
    <b v="1"/>
    <n v="0.16497118999999999"/>
    <x v="6"/>
    <x v="0"/>
    <x v="16"/>
    <x v="0"/>
    <x v="0"/>
    <x v="0"/>
    <n v="5.9991111110000004"/>
    <x v="0"/>
    <n v="3.4347000000000002E-4"/>
    <n v="4.2630599999999999E-4"/>
    <n v="0"/>
    <n v="0"/>
    <n v="0"/>
    <n v="4.9402099999999998E-4"/>
    <n v="1.846929E-3"/>
    <n v="1.0612040000000001E-3"/>
    <n v="0"/>
    <n v="0"/>
    <n v="3.1246900000000001E-4"/>
    <n v="0"/>
    <n v="0"/>
    <n v="0"/>
    <n v="0"/>
    <n v="8.0648999999999998E-4"/>
    <n v="1.846929E-3"/>
    <n v="1.0612040000000001E-3"/>
    <n v="0"/>
    <n v="0"/>
    <n v="3.7146229999999998E-3"/>
    <n v="181468.3094"/>
  </r>
  <r>
    <n v="20450"/>
    <x v="12"/>
    <x v="12"/>
    <b v="1"/>
    <n v="0.32973295000000002"/>
    <x v="6"/>
    <x v="0"/>
    <x v="14"/>
    <x v="2"/>
    <x v="4"/>
    <x v="0"/>
    <n v="5.7858333330000002"/>
    <x v="4"/>
    <n v="5.1296800000000004E-4"/>
    <n v="6.2059099999999998E-4"/>
    <n v="0"/>
    <n v="0"/>
    <n v="0"/>
    <n v="1.204934E-3"/>
    <n v="2.5385910000000002E-3"/>
    <n v="1.464171E-3"/>
    <n v="0"/>
    <n v="0"/>
    <n v="0"/>
    <n v="0"/>
    <n v="0"/>
    <n v="0"/>
    <n v="0"/>
    <n v="1.204934E-3"/>
    <n v="2.5385910000000002E-3"/>
    <n v="1.464171E-3"/>
    <n v="0"/>
    <n v="0"/>
    <n v="5.2076919999999999E-3"/>
    <n v="263786.36"/>
  </r>
  <r>
    <n v="28219"/>
    <x v="12"/>
    <x v="12"/>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3"/>
    <x v="13"/>
    <b v="1"/>
    <n v="38.539275089999997"/>
    <x v="6"/>
    <x v="0"/>
    <x v="10"/>
    <x v="2"/>
    <x v="1"/>
    <x v="0"/>
    <n v="9.5119444439999992"/>
    <x v="4"/>
    <n v="1.316256E-3"/>
    <n v="1.397824E-3"/>
    <n v="0"/>
    <n v="0"/>
    <n v="0"/>
    <n v="3.4194030000000001E-3"/>
    <n v="3.6663339999999998E-3"/>
    <n v="3.650992E-3"/>
    <n v="0"/>
    <n v="0"/>
    <n v="1.772348E-3"/>
    <n v="0"/>
    <n v="0"/>
    <n v="0"/>
    <n v="0"/>
    <n v="5.1917509999999997E-3"/>
    <n v="3.6663339999999998E-3"/>
    <n v="3.650992E-3"/>
    <n v="0"/>
    <n v="0"/>
    <n v="1.2508346E-2"/>
    <n v="385392.75089999998"/>
  </r>
  <r>
    <n v="619"/>
    <x v="13"/>
    <x v="13"/>
    <b v="1"/>
    <n v="7.8598335940000004"/>
    <x v="6"/>
    <x v="0"/>
    <x v="0"/>
    <x v="2"/>
    <x v="2"/>
    <x v="0"/>
    <n v="9.0880158729999998"/>
    <x v="4"/>
    <n v="8.42208E-4"/>
    <n v="9.9872299999999997E-4"/>
    <n v="0"/>
    <n v="0"/>
    <n v="0"/>
    <n v="4.4301790000000002E-3"/>
    <n v="2.3120839999999998E-3"/>
    <n v="1.447474E-3"/>
    <n v="0"/>
    <n v="0"/>
    <n v="3.4082300000000003E-4"/>
    <n v="0"/>
    <n v="0"/>
    <n v="0"/>
    <n v="0"/>
    <n v="4.7710019999999999E-3"/>
    <n v="2.3120839999999998E-3"/>
    <n v="1.447474E-3"/>
    <n v="0"/>
    <n v="0"/>
    <n v="8.5305599999999995E-3"/>
    <n v="275094.17580000003"/>
  </r>
  <r>
    <n v="621"/>
    <x v="13"/>
    <x v="13"/>
    <b v="1"/>
    <n v="45.917607580000002"/>
    <x v="6"/>
    <x v="0"/>
    <x v="8"/>
    <x v="2"/>
    <x v="0"/>
    <x v="0"/>
    <n v="10.5469697"/>
    <x v="4"/>
    <n v="9.9129300000000008E-4"/>
    <n v="1.0645100000000001E-3"/>
    <n v="0"/>
    <n v="0"/>
    <n v="0"/>
    <n v="3.0451990000000002E-3"/>
    <n v="2.6265220000000001E-3"/>
    <n v="3.0621720000000002E-3"/>
    <n v="0"/>
    <n v="0"/>
    <n v="3.547E-4"/>
    <n v="0"/>
    <n v="0"/>
    <n v="0"/>
    <n v="0"/>
    <n v="3.3998990000000001E-3"/>
    <n v="2.6265220000000001E-3"/>
    <n v="3.0621720000000002E-3"/>
    <n v="0"/>
    <n v="0"/>
    <n v="9.0885940000000002E-3"/>
    <n v="252546.84169999999"/>
  </r>
  <r>
    <n v="622"/>
    <x v="13"/>
    <x v="13"/>
    <b v="1"/>
    <n v="5.4264087559999998"/>
    <x v="6"/>
    <x v="0"/>
    <x v="3"/>
    <x v="2"/>
    <x v="0"/>
    <x v="0"/>
    <n v="5.9066570880000002"/>
    <x v="4"/>
    <n v="5.8440800000000002E-4"/>
    <n v="7.3221500000000004E-4"/>
    <n v="0"/>
    <n v="0"/>
    <n v="0"/>
    <n v="1.213291E-3"/>
    <n v="2.749886E-3"/>
    <n v="1.9274819999999999E-3"/>
    <n v="0"/>
    <n v="0"/>
    <n v="4.5255399999999998E-4"/>
    <n v="0"/>
    <n v="0"/>
    <n v="0"/>
    <n v="0"/>
    <n v="1.665845E-3"/>
    <n v="2.749886E-3"/>
    <n v="1.9274819999999999E-3"/>
    <n v="0"/>
    <n v="0"/>
    <n v="6.3432130000000003E-3"/>
    <n v="314731.70789999998"/>
  </r>
  <r>
    <n v="623"/>
    <x v="13"/>
    <x v="13"/>
    <b v="1"/>
    <n v="3.2022472799999999"/>
    <x v="6"/>
    <x v="0"/>
    <x v="5"/>
    <x v="2"/>
    <x v="0"/>
    <x v="0"/>
    <n v="8.2711111109999997"/>
    <x v="4"/>
    <n v="6.6058200000000005E-4"/>
    <n v="7.9537800000000001E-4"/>
    <n v="0"/>
    <n v="0"/>
    <n v="0"/>
    <n v="2.3997979999999999E-3"/>
    <n v="2.4177360000000002E-3"/>
    <n v="1.7246E-3"/>
    <n v="0"/>
    <n v="0"/>
    <n v="2.3592200000000001E-4"/>
    <n v="0"/>
    <n v="0"/>
    <n v="0"/>
    <n v="0"/>
    <n v="2.6357199999999998E-3"/>
    <n v="2.4177360000000002E-3"/>
    <n v="1.7246E-3"/>
    <n v="0"/>
    <n v="0"/>
    <n v="6.7780849999999997E-3"/>
    <n v="240168.546"/>
  </r>
  <r>
    <n v="624"/>
    <x v="13"/>
    <x v="13"/>
    <b v="1"/>
    <n v="12.489080810000001"/>
    <x v="6"/>
    <x v="0"/>
    <x v="7"/>
    <x v="2"/>
    <x v="2"/>
    <x v="0"/>
    <n v="6.8910052909999999"/>
    <x v="4"/>
    <n v="5.6285199999999997E-4"/>
    <n v="6.74674E-4"/>
    <n v="0"/>
    <n v="0"/>
    <n v="0"/>
    <n v="9.5574899999999999E-4"/>
    <n v="2.43684E-3"/>
    <n v="1.6240860000000001E-3"/>
    <n v="0"/>
    <n v="0"/>
    <n v="1.1501180000000001E-3"/>
    <n v="0"/>
    <n v="0"/>
    <n v="0"/>
    <n v="0"/>
    <n v="2.105867E-3"/>
    <n v="2.43684E-3"/>
    <n v="1.6240860000000001E-3"/>
    <n v="0"/>
    <n v="0"/>
    <n v="6.1667930000000003E-3"/>
    <n v="262270.69709999999"/>
  </r>
  <r>
    <n v="3981"/>
    <x v="13"/>
    <x v="13"/>
    <b v="1"/>
    <n v="33.833494620000003"/>
    <x v="6"/>
    <x v="0"/>
    <x v="12"/>
    <x v="2"/>
    <x v="2"/>
    <x v="0"/>
    <n v="11.025"/>
    <x v="4"/>
    <n v="2.8689399999999999E-4"/>
    <n v="3.0336499999999999E-4"/>
    <n v="0"/>
    <n v="0"/>
    <n v="0"/>
    <n v="7.9945400000000001E-4"/>
    <n v="7.26339E-4"/>
    <n v="1.0200820000000001E-3"/>
    <n v="0"/>
    <n v="0"/>
    <n v="0"/>
    <n v="0"/>
    <n v="0"/>
    <n v="0"/>
    <n v="0"/>
    <n v="7.9945400000000001E-4"/>
    <n v="7.26339E-4"/>
    <n v="1.0200820000000001E-3"/>
    <n v="0"/>
    <n v="0"/>
    <n v="2.5455550000000001E-3"/>
    <n v="67666.989239999995"/>
  </r>
  <r>
    <n v="4225"/>
    <x v="13"/>
    <x v="13"/>
    <b v="1"/>
    <n v="59.11710111"/>
    <x v="6"/>
    <x v="0"/>
    <x v="13"/>
    <x v="0"/>
    <x v="0"/>
    <x v="0"/>
    <n v="22.625"/>
    <x v="0"/>
    <n v="4.4540600000000002E-4"/>
    <n v="4.5921900000000002E-4"/>
    <n v="0"/>
    <n v="0"/>
    <n v="0"/>
    <n v="8.57853E-4"/>
    <n v="6.80231E-4"/>
    <n v="1.4092099999999999E-3"/>
    <n v="0"/>
    <n v="0"/>
    <n v="1.6170889999999999E-3"/>
    <n v="0"/>
    <n v="0"/>
    <n v="0"/>
    <n v="0"/>
    <n v="2.4749419999999999E-3"/>
    <n v="6.80231E-4"/>
    <n v="1.4092099999999999E-3"/>
    <n v="0"/>
    <n v="0"/>
    <n v="4.5638229999999998E-3"/>
    <n v="59117.101110000003"/>
  </r>
  <r>
    <n v="5292"/>
    <x v="13"/>
    <x v="13"/>
    <b v="1"/>
    <n v="0.61770916799999998"/>
    <x v="6"/>
    <x v="0"/>
    <x v="9"/>
    <x v="2"/>
    <x v="1"/>
    <x v="0"/>
    <n v="4.1921851849999996"/>
    <x v="4"/>
    <n v="2.4504600000000001E-4"/>
    <n v="3.1060000000000001E-4"/>
    <n v="0"/>
    <n v="0"/>
    <n v="0"/>
    <n v="3.2200000000000002E-4"/>
    <n v="1.5829500000000001E-3"/>
    <n v="6.4483100000000001E-4"/>
    <n v="0"/>
    <n v="0"/>
    <n v="1.00994E-4"/>
    <n v="0"/>
    <n v="0"/>
    <n v="0"/>
    <n v="0"/>
    <n v="4.22994E-4"/>
    <n v="1.5829500000000001E-3"/>
    <n v="6.4483100000000001E-4"/>
    <n v="0"/>
    <n v="0"/>
    <n v="2.6507750000000002E-3"/>
    <n v="185312.75030000001"/>
  </r>
  <r>
    <n v="5294"/>
    <x v="13"/>
    <x v="13"/>
    <b v="1"/>
    <n v="2.1122781700000002"/>
    <x v="6"/>
    <x v="0"/>
    <x v="4"/>
    <x v="2"/>
    <x v="0"/>
    <x v="0"/>
    <n v="5.5"/>
    <x v="4"/>
    <n v="4.8361900000000002E-4"/>
    <n v="5.6413000000000004E-4"/>
    <n v="0"/>
    <n v="0"/>
    <n v="0"/>
    <n v="6.7787499999999998E-4"/>
    <n v="2.2191559999999999E-3"/>
    <n v="1.5545940000000001E-3"/>
    <n v="0"/>
    <n v="0"/>
    <n v="5.03456E-4"/>
    <n v="0"/>
    <n v="0"/>
    <n v="0"/>
    <n v="0"/>
    <n v="1.181332E-3"/>
    <n v="2.2191559999999999E-3"/>
    <n v="1.5545940000000001E-3"/>
    <n v="0"/>
    <n v="0"/>
    <n v="4.9550820000000004E-3"/>
    <n v="264034.77130000002"/>
  </r>
  <r>
    <n v="5295"/>
    <x v="13"/>
    <x v="13"/>
    <b v="1"/>
    <n v="3.6561414889999999"/>
    <x v="6"/>
    <x v="0"/>
    <x v="6"/>
    <x v="2"/>
    <x v="0"/>
    <x v="0"/>
    <n v="6.8263271599999999"/>
    <x v="4"/>
    <n v="6.9308E-4"/>
    <n v="8.5438199999999999E-4"/>
    <n v="0"/>
    <n v="0"/>
    <n v="0"/>
    <n v="1.1967939999999999E-3"/>
    <n v="3.203165E-3"/>
    <n v="2.1380879999999998E-3"/>
    <n v="0"/>
    <n v="0"/>
    <n v="1.1264129999999999E-3"/>
    <n v="0"/>
    <n v="0"/>
    <n v="0"/>
    <n v="0"/>
    <n v="2.3232079999999998E-3"/>
    <n v="3.203165E-3"/>
    <n v="2.1380879999999998E-3"/>
    <n v="0"/>
    <n v="0"/>
    <n v="7.6644260000000002E-3"/>
    <n v="329052.734"/>
  </r>
  <r>
    <n v="5297"/>
    <x v="13"/>
    <x v="13"/>
    <b v="1"/>
    <n v="1.148646015"/>
    <x v="6"/>
    <x v="0"/>
    <x v="11"/>
    <x v="2"/>
    <x v="1"/>
    <x v="0"/>
    <n v="6.3731428570000004"/>
    <x v="4"/>
    <n v="4.1484200000000001E-4"/>
    <n v="5.0257800000000005E-4"/>
    <n v="0"/>
    <n v="0"/>
    <n v="0"/>
    <n v="6.8141000000000002E-4"/>
    <n v="2.201756E-3"/>
    <n v="1.137861E-3"/>
    <n v="0"/>
    <n v="0"/>
    <n v="3.5021500000000002E-4"/>
    <n v="0"/>
    <n v="0"/>
    <n v="0"/>
    <n v="0"/>
    <n v="1.031625E-3"/>
    <n v="2.201756E-3"/>
    <n v="1.137861E-3"/>
    <n v="0"/>
    <n v="0"/>
    <n v="4.3712430000000004E-3"/>
    <n v="201013.0526"/>
  </r>
  <r>
    <n v="7187"/>
    <x v="13"/>
    <x v="13"/>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3"/>
    <x v="13"/>
    <b v="1"/>
    <n v="0.16497118999999999"/>
    <x v="6"/>
    <x v="0"/>
    <x v="16"/>
    <x v="0"/>
    <x v="0"/>
    <x v="0"/>
    <n v="5.9849747469999999"/>
    <x v="0"/>
    <n v="3.4354200000000001E-4"/>
    <n v="4.2597799999999998E-4"/>
    <n v="0"/>
    <n v="0"/>
    <n v="0"/>
    <n v="4.9892600000000001E-4"/>
    <n v="1.846929E-3"/>
    <n v="1.0612040000000001E-3"/>
    <n v="0"/>
    <n v="0"/>
    <n v="2.9880899999999998E-4"/>
    <n v="0"/>
    <n v="0"/>
    <n v="0"/>
    <n v="0"/>
    <n v="7.9773500000000005E-4"/>
    <n v="1.846929E-3"/>
    <n v="1.0612040000000001E-3"/>
    <n v="0"/>
    <n v="0"/>
    <n v="3.70587E-3"/>
    <n v="181468.3094"/>
  </r>
  <r>
    <n v="20450"/>
    <x v="13"/>
    <x v="13"/>
    <b v="1"/>
    <n v="0.32973295000000002"/>
    <x v="6"/>
    <x v="0"/>
    <x v="14"/>
    <x v="2"/>
    <x v="4"/>
    <x v="0"/>
    <n v="5.7804861110000001"/>
    <x v="4"/>
    <n v="5.1257199999999998E-4"/>
    <n v="6.2001700000000005E-4"/>
    <n v="0"/>
    <n v="0"/>
    <n v="0"/>
    <n v="1.200118E-3"/>
    <n v="2.5385910000000002E-3"/>
    <n v="1.464171E-3"/>
    <n v="0"/>
    <n v="0"/>
    <n v="0"/>
    <n v="0"/>
    <n v="0"/>
    <n v="0"/>
    <n v="0"/>
    <n v="1.200118E-3"/>
    <n v="2.5385910000000002E-3"/>
    <n v="1.464171E-3"/>
    <n v="0"/>
    <n v="0"/>
    <n v="5.2028789999999997E-3"/>
    <n v="263786.36"/>
  </r>
  <r>
    <n v="28219"/>
    <x v="13"/>
    <x v="13"/>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4"/>
    <x v="14"/>
    <b v="1"/>
    <n v="38.539275089999997"/>
    <x v="6"/>
    <x v="0"/>
    <x v="10"/>
    <x v="2"/>
    <x v="1"/>
    <x v="0"/>
    <n v="9.6413888889999999"/>
    <x v="4"/>
    <n v="1.3261060000000001E-3"/>
    <n v="1.4076049999999999E-3"/>
    <n v="0"/>
    <n v="0"/>
    <n v="0"/>
    <n v="3.389085E-3"/>
    <n v="3.6663339999999998E-3"/>
    <n v="3.650992E-3"/>
    <n v="0"/>
    <n v="0"/>
    <n v="1.972887E-3"/>
    <n v="0"/>
    <n v="0"/>
    <n v="0"/>
    <n v="0"/>
    <n v="5.3619719999999996E-3"/>
    <n v="3.6663339999999998E-3"/>
    <n v="3.650992E-3"/>
    <n v="0"/>
    <n v="0"/>
    <n v="1.2678567999999999E-2"/>
    <n v="385392.75089999998"/>
  </r>
  <r>
    <n v="619"/>
    <x v="14"/>
    <x v="14"/>
    <b v="1"/>
    <n v="7.8598335940000004"/>
    <x v="6"/>
    <x v="0"/>
    <x v="0"/>
    <x v="2"/>
    <x v="2"/>
    <x v="0"/>
    <n v="9.0439682539999993"/>
    <x v="4"/>
    <n v="8.3848899999999999E-4"/>
    <n v="9.9063699999999994E-4"/>
    <n v="0"/>
    <n v="0"/>
    <n v="0"/>
    <n v="4.3284159999999999E-3"/>
    <n v="2.3120839999999998E-3"/>
    <n v="1.447474E-3"/>
    <n v="0"/>
    <n v="0"/>
    <n v="4.0131500000000002E-4"/>
    <n v="0"/>
    <n v="0"/>
    <n v="0"/>
    <n v="0"/>
    <n v="4.7297299999999997E-3"/>
    <n v="2.3120839999999998E-3"/>
    <n v="1.447474E-3"/>
    <n v="0"/>
    <n v="0"/>
    <n v="8.4892140000000001E-3"/>
    <n v="275094.17580000003"/>
  </r>
  <r>
    <n v="621"/>
    <x v="14"/>
    <x v="14"/>
    <b v="1"/>
    <n v="45.917607580000002"/>
    <x v="6"/>
    <x v="0"/>
    <x v="8"/>
    <x v="2"/>
    <x v="0"/>
    <x v="0"/>
    <n v="10.579292929999999"/>
    <x v="4"/>
    <n v="9.9202600000000002E-4"/>
    <n v="1.0654E-3"/>
    <n v="0"/>
    <n v="0"/>
    <n v="0"/>
    <n v="3.0264850000000002E-3"/>
    <n v="2.6265220000000001E-3"/>
    <n v="3.0621720000000002E-3"/>
    <n v="0"/>
    <n v="0"/>
    <n v="4.0126799999999998E-4"/>
    <n v="0"/>
    <n v="0"/>
    <n v="0"/>
    <n v="0"/>
    <n v="3.427753E-3"/>
    <n v="2.6265220000000001E-3"/>
    <n v="3.0621720000000002E-3"/>
    <n v="0"/>
    <n v="0"/>
    <n v="9.1164469999999997E-3"/>
    <n v="252546.84169999999"/>
  </r>
  <r>
    <n v="622"/>
    <x v="14"/>
    <x v="14"/>
    <b v="1"/>
    <n v="5.4264087559999998"/>
    <x v="6"/>
    <x v="0"/>
    <x v="3"/>
    <x v="2"/>
    <x v="0"/>
    <x v="0"/>
    <n v="5.9058429119999998"/>
    <x v="4"/>
    <n v="5.8368899999999997E-4"/>
    <n v="7.3162399999999995E-4"/>
    <n v="0"/>
    <n v="0"/>
    <n v="0"/>
    <n v="1.2031069999999999E-3"/>
    <n v="2.749886E-3"/>
    <n v="1.9274819999999999E-3"/>
    <n v="0"/>
    <n v="0"/>
    <n v="4.6186300000000002E-4"/>
    <n v="0"/>
    <n v="0"/>
    <n v="0"/>
    <n v="0"/>
    <n v="1.6649709999999999E-3"/>
    <n v="2.749886E-3"/>
    <n v="1.9274819999999999E-3"/>
    <n v="0"/>
    <n v="0"/>
    <n v="6.3423389999999998E-3"/>
    <n v="314731.70789999998"/>
  </r>
  <r>
    <n v="623"/>
    <x v="14"/>
    <x v="14"/>
    <b v="1"/>
    <n v="3.2022472799999999"/>
    <x v="6"/>
    <x v="0"/>
    <x v="5"/>
    <x v="2"/>
    <x v="0"/>
    <x v="0"/>
    <n v="8.2886296300000009"/>
    <x v="4"/>
    <n v="6.6031599999999998E-4"/>
    <n v="7.9431100000000002E-4"/>
    <n v="0"/>
    <n v="0"/>
    <n v="0"/>
    <n v="2.3611000000000001E-3"/>
    <n v="2.4177360000000002E-3"/>
    <n v="1.7246E-3"/>
    <n v="0"/>
    <n v="0"/>
    <n v="2.8900600000000002E-4"/>
    <n v="0"/>
    <n v="0"/>
    <n v="0"/>
    <n v="0"/>
    <n v="2.6501060000000002E-3"/>
    <n v="2.4177360000000002E-3"/>
    <n v="1.7246E-3"/>
    <n v="0"/>
    <n v="0"/>
    <n v="6.7924420000000001E-3"/>
    <n v="240168.546"/>
  </r>
  <r>
    <n v="624"/>
    <x v="14"/>
    <x v="14"/>
    <b v="1"/>
    <n v="12.489080810000001"/>
    <x v="6"/>
    <x v="0"/>
    <x v="7"/>
    <x v="2"/>
    <x v="2"/>
    <x v="0"/>
    <n v="6.8965608469999999"/>
    <x v="4"/>
    <n v="5.6273E-4"/>
    <n v="6.7441400000000002E-4"/>
    <n v="0"/>
    <n v="0"/>
    <n v="0"/>
    <n v="9.4450299999999997E-4"/>
    <n v="2.43684E-3"/>
    <n v="1.6240860000000001E-3"/>
    <n v="0"/>
    <n v="0"/>
    <n v="1.166336E-3"/>
    <n v="0"/>
    <n v="0"/>
    <n v="0"/>
    <n v="0"/>
    <n v="2.1108390000000002E-3"/>
    <n v="2.43684E-3"/>
    <n v="1.6240860000000001E-3"/>
    <n v="0"/>
    <n v="0"/>
    <n v="6.1717650000000001E-3"/>
    <n v="262270.69709999999"/>
  </r>
  <r>
    <n v="3981"/>
    <x v="14"/>
    <x v="14"/>
    <b v="1"/>
    <n v="33.833494620000003"/>
    <x v="6"/>
    <x v="0"/>
    <x v="12"/>
    <x v="2"/>
    <x v="2"/>
    <x v="0"/>
    <n v="11.03333333"/>
    <x v="4"/>
    <n v="2.8696599999999999E-4"/>
    <n v="3.0359000000000001E-4"/>
    <n v="0"/>
    <n v="0"/>
    <n v="0"/>
    <n v="8.0137800000000005E-4"/>
    <n v="7.26339E-4"/>
    <n v="1.0200820000000001E-3"/>
    <n v="0"/>
    <n v="0"/>
    <n v="0"/>
    <n v="0"/>
    <n v="0"/>
    <n v="0"/>
    <n v="0"/>
    <n v="8.0137800000000005E-4"/>
    <n v="7.26339E-4"/>
    <n v="1.0200820000000001E-3"/>
    <n v="0"/>
    <n v="0"/>
    <n v="2.5474790000000001E-3"/>
    <n v="67666.989239999995"/>
  </r>
  <r>
    <n v="4225"/>
    <x v="14"/>
    <x v="14"/>
    <b v="1"/>
    <n v="59.11710111"/>
    <x v="6"/>
    <x v="0"/>
    <x v="13"/>
    <x v="0"/>
    <x v="0"/>
    <x v="0"/>
    <n v="22.544444439999999"/>
    <x v="0"/>
    <n v="4.43645E-4"/>
    <n v="4.5723699999999999E-4"/>
    <n v="0"/>
    <n v="0"/>
    <n v="0"/>
    <n v="8.3992300000000002E-4"/>
    <n v="6.80231E-4"/>
    <n v="1.4092099999999999E-3"/>
    <n v="0"/>
    <n v="0"/>
    <n v="1.6182099999999999E-3"/>
    <n v="0"/>
    <n v="0"/>
    <n v="0"/>
    <n v="0"/>
    <n v="2.4581329999999999E-3"/>
    <n v="6.80231E-4"/>
    <n v="1.4092099999999999E-3"/>
    <n v="0"/>
    <n v="0"/>
    <n v="4.5475730000000001E-3"/>
    <n v="59117.101110000003"/>
  </r>
  <r>
    <n v="5292"/>
    <x v="14"/>
    <x v="14"/>
    <b v="1"/>
    <n v="0.61770916799999998"/>
    <x v="6"/>
    <x v="0"/>
    <x v="9"/>
    <x v="2"/>
    <x v="1"/>
    <x v="0"/>
    <n v="4.1793796299999997"/>
    <x v="4"/>
    <n v="2.4444000000000001E-4"/>
    <n v="3.0959899999999997E-4"/>
    <n v="0"/>
    <n v="0"/>
    <n v="0"/>
    <n v="3.13212E-4"/>
    <n v="1.5829500000000001E-3"/>
    <n v="6.4483100000000001E-4"/>
    <n v="0"/>
    <n v="0"/>
    <n v="1.01679E-4"/>
    <n v="0"/>
    <n v="0"/>
    <n v="0"/>
    <n v="0"/>
    <n v="4.1489100000000002E-4"/>
    <n v="1.5829500000000001E-3"/>
    <n v="6.4483100000000001E-4"/>
    <n v="0"/>
    <n v="0"/>
    <n v="2.6426779999999999E-3"/>
    <n v="185312.75030000001"/>
  </r>
  <r>
    <n v="5294"/>
    <x v="14"/>
    <x v="14"/>
    <b v="1"/>
    <n v="2.1122781700000002"/>
    <x v="6"/>
    <x v="0"/>
    <x v="4"/>
    <x v="2"/>
    <x v="0"/>
    <x v="0"/>
    <n v="5.4942000000000002"/>
    <x v="4"/>
    <n v="4.8314899999999999E-4"/>
    <n v="5.6342299999999996E-4"/>
    <n v="0"/>
    <n v="0"/>
    <n v="0"/>
    <n v="6.7106800000000003E-4"/>
    <n v="2.2191559999999999E-3"/>
    <n v="1.5545940000000001E-3"/>
    <n v="0"/>
    <n v="0"/>
    <n v="5.0503799999999997E-4"/>
    <n v="0"/>
    <n v="0"/>
    <n v="0"/>
    <n v="0"/>
    <n v="1.1761059999999999E-3"/>
    <n v="2.2191559999999999E-3"/>
    <n v="1.5545940000000001E-3"/>
    <n v="0"/>
    <n v="0"/>
    <n v="4.9498570000000002E-3"/>
    <n v="264034.77130000002"/>
  </r>
  <r>
    <n v="5295"/>
    <x v="14"/>
    <x v="14"/>
    <b v="1"/>
    <n v="3.6561414889999999"/>
    <x v="6"/>
    <x v="0"/>
    <x v="6"/>
    <x v="2"/>
    <x v="0"/>
    <x v="0"/>
    <n v="6.8339814810000004"/>
    <x v="4"/>
    <n v="6.9296600000000005E-4"/>
    <n v="8.5432399999999995E-4"/>
    <n v="0"/>
    <n v="0"/>
    <n v="0"/>
    <n v="1.1846999999999999E-3"/>
    <n v="3.203165E-3"/>
    <n v="2.1380879999999998E-3"/>
    <n v="0"/>
    <n v="0"/>
    <n v="1.147136E-3"/>
    <n v="0"/>
    <n v="0"/>
    <n v="0"/>
    <n v="0"/>
    <n v="2.3318359999999999E-3"/>
    <n v="3.203165E-3"/>
    <n v="2.1380879999999998E-3"/>
    <n v="0"/>
    <n v="0"/>
    <n v="7.67302E-3"/>
    <n v="329052.734"/>
  </r>
  <r>
    <n v="5297"/>
    <x v="14"/>
    <x v="14"/>
    <b v="1"/>
    <n v="1.148646015"/>
    <x v="6"/>
    <x v="0"/>
    <x v="11"/>
    <x v="2"/>
    <x v="1"/>
    <x v="0"/>
    <n v="6.3585873020000001"/>
    <x v="4"/>
    <n v="4.1395800000000002E-4"/>
    <n v="5.0129000000000005E-4"/>
    <n v="0"/>
    <n v="0"/>
    <n v="0"/>
    <n v="6.6955400000000005E-4"/>
    <n v="2.201756E-3"/>
    <n v="1.137861E-3"/>
    <n v="0"/>
    <n v="0"/>
    <n v="3.5207700000000001E-4"/>
    <n v="0"/>
    <n v="0"/>
    <n v="0"/>
    <n v="0"/>
    <n v="1.0216310000000001E-3"/>
    <n v="2.201756E-3"/>
    <n v="1.137861E-3"/>
    <n v="0"/>
    <n v="0"/>
    <n v="4.3612599999999996E-3"/>
    <n v="201013.0526"/>
  </r>
  <r>
    <n v="7187"/>
    <x v="14"/>
    <x v="14"/>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4"/>
    <x v="14"/>
    <b v="1"/>
    <n v="0.16497118999999999"/>
    <x v="6"/>
    <x v="0"/>
    <x v="16"/>
    <x v="0"/>
    <x v="0"/>
    <x v="0"/>
    <n v="5.9822929289999998"/>
    <x v="0"/>
    <n v="3.4258699999999999E-4"/>
    <n v="4.24922E-4"/>
    <n v="0"/>
    <n v="0"/>
    <n v="0"/>
    <n v="4.8087899999999997E-4"/>
    <n v="1.846929E-3"/>
    <n v="1.0612040000000001E-3"/>
    <n v="0"/>
    <n v="0"/>
    <n v="3.1519600000000001E-4"/>
    <n v="0"/>
    <n v="0"/>
    <n v="0"/>
    <n v="0"/>
    <n v="7.9607400000000002E-4"/>
    <n v="1.846929E-3"/>
    <n v="1.0612040000000001E-3"/>
    <n v="0"/>
    <n v="0"/>
    <n v="3.704209E-3"/>
    <n v="181468.3094"/>
  </r>
  <r>
    <n v="20450"/>
    <x v="14"/>
    <x v="14"/>
    <b v="1"/>
    <n v="0.32973295000000002"/>
    <x v="6"/>
    <x v="0"/>
    <x v="14"/>
    <x v="2"/>
    <x v="4"/>
    <x v="0"/>
    <n v="5.7749479170000004"/>
    <x v="4"/>
    <n v="5.1240200000000002E-4"/>
    <n v="6.1942300000000002E-4"/>
    <n v="0"/>
    <n v="0"/>
    <n v="0"/>
    <n v="1.1951329999999999E-3"/>
    <n v="2.5385910000000002E-3"/>
    <n v="1.464171E-3"/>
    <n v="0"/>
    <n v="0"/>
    <n v="0"/>
    <n v="0"/>
    <n v="0"/>
    <n v="0"/>
    <n v="0"/>
    <n v="1.1951329999999999E-3"/>
    <n v="2.5385910000000002E-3"/>
    <n v="1.464171E-3"/>
    <n v="0"/>
    <n v="0"/>
    <n v="5.1978939999999998E-3"/>
    <n v="263786.36"/>
  </r>
  <r>
    <n v="28219"/>
    <x v="14"/>
    <x v="14"/>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5"/>
    <x v="15"/>
    <b v="1"/>
    <n v="38.539275089999997"/>
    <x v="6"/>
    <x v="0"/>
    <x v="10"/>
    <x v="2"/>
    <x v="1"/>
    <x v="0"/>
    <n v="7.091111111"/>
    <x v="4"/>
    <n v="1.0542699999999999E-3"/>
    <n v="1.1045E-3"/>
    <n v="0"/>
    <n v="0"/>
    <n v="0"/>
    <n v="1.879375E-3"/>
    <n v="3.6663339999999998E-3"/>
    <n v="3.650992E-3"/>
    <n v="0"/>
    <n v="0"/>
    <n v="1.28579E-4"/>
    <n v="0"/>
    <n v="0"/>
    <n v="0"/>
    <n v="0"/>
    <n v="2.0079540000000002E-3"/>
    <n v="3.6663339999999998E-3"/>
    <n v="3.650992E-3"/>
    <n v="0"/>
    <n v="0"/>
    <n v="9.3249149999999996E-3"/>
    <n v="385392.75089999998"/>
  </r>
  <r>
    <n v="619"/>
    <x v="15"/>
    <x v="15"/>
    <b v="1"/>
    <n v="7.8598335940000004"/>
    <x v="6"/>
    <x v="0"/>
    <x v="0"/>
    <x v="2"/>
    <x v="2"/>
    <x v="0"/>
    <n v="5.8375396830000001"/>
    <x v="4"/>
    <n v="5.3429499999999995E-4"/>
    <n v="6.4946700000000003E-4"/>
    <n v="0"/>
    <n v="0"/>
    <n v="0"/>
    <n v="1.652936E-3"/>
    <n v="2.3120839999999998E-3"/>
    <n v="1.447474E-3"/>
    <n v="0"/>
    <n v="0"/>
    <n v="6.7047199999999997E-5"/>
    <n v="0"/>
    <n v="0"/>
    <n v="0"/>
    <n v="0"/>
    <n v="1.719983E-3"/>
    <n v="2.3120839999999998E-3"/>
    <n v="1.447474E-3"/>
    <n v="0"/>
    <n v="0"/>
    <n v="5.479467E-3"/>
    <n v="275094.17580000003"/>
  </r>
  <r>
    <n v="621"/>
    <x v="15"/>
    <x v="15"/>
    <b v="1"/>
    <n v="45.917607580000002"/>
    <x v="6"/>
    <x v="0"/>
    <x v="8"/>
    <x v="2"/>
    <x v="0"/>
    <x v="0"/>
    <n v="8.1651515149999998"/>
    <x v="4"/>
    <n v="7.8742799999999996E-4"/>
    <n v="8.3835799999999999E-4"/>
    <n v="0"/>
    <n v="0"/>
    <n v="0"/>
    <n v="1.3448139999999999E-3"/>
    <n v="2.6265220000000001E-3"/>
    <n v="3.0621720000000002E-3"/>
    <n v="0"/>
    <n v="0"/>
    <n v="2.61129E-6"/>
    <n v="0"/>
    <n v="0"/>
    <n v="0"/>
    <n v="0"/>
    <n v="1.347425E-3"/>
    <n v="2.6265220000000001E-3"/>
    <n v="3.0621720000000002E-3"/>
    <n v="0"/>
    <n v="0"/>
    <n v="7.0361199999999999E-3"/>
    <n v="252546.84169999999"/>
  </r>
  <r>
    <n v="622"/>
    <x v="15"/>
    <x v="15"/>
    <b v="1"/>
    <n v="5.4264087559999998"/>
    <x v="6"/>
    <x v="0"/>
    <x v="3"/>
    <x v="2"/>
    <x v="0"/>
    <x v="0"/>
    <n v="5.4515804599999997"/>
    <x v="4"/>
    <n v="5.5939E-4"/>
    <n v="6.9627800000000004E-4"/>
    <n v="0"/>
    <n v="0"/>
    <n v="0"/>
    <n v="1.150543E-3"/>
    <n v="2.749886E-3"/>
    <n v="1.9274819999999999E-3"/>
    <n v="0"/>
    <n v="0"/>
    <n v="2.6539100000000001E-5"/>
    <n v="0"/>
    <n v="0"/>
    <n v="0"/>
    <n v="0"/>
    <n v="1.177083E-3"/>
    <n v="2.749886E-3"/>
    <n v="1.9274819999999999E-3"/>
    <n v="0"/>
    <n v="0"/>
    <n v="5.8545020000000001E-3"/>
    <n v="314731.70789999998"/>
  </r>
  <r>
    <n v="623"/>
    <x v="15"/>
    <x v="15"/>
    <b v="1"/>
    <n v="3.2022472799999999"/>
    <x v="6"/>
    <x v="0"/>
    <x v="5"/>
    <x v="2"/>
    <x v="0"/>
    <x v="0"/>
    <n v="6.2955925930000003"/>
    <x v="4"/>
    <n v="4.9721800000000001E-4"/>
    <n v="6.1447200000000002E-4"/>
    <n v="0"/>
    <n v="0"/>
    <n v="0"/>
    <n v="1.0104000000000001E-3"/>
    <n v="2.4177360000000002E-3"/>
    <n v="1.7246E-3"/>
    <n v="0"/>
    <n v="0"/>
    <n v="6.4041600000000002E-6"/>
    <n v="0"/>
    <n v="0"/>
    <n v="0"/>
    <n v="0"/>
    <n v="1.0168040000000001E-3"/>
    <n v="2.4177360000000002E-3"/>
    <n v="1.7246E-3"/>
    <n v="0"/>
    <n v="0"/>
    <n v="5.1591689999999999E-3"/>
    <n v="240168.546"/>
  </r>
  <r>
    <n v="624"/>
    <x v="15"/>
    <x v="15"/>
    <b v="1"/>
    <n v="12.489080810000001"/>
    <x v="6"/>
    <x v="0"/>
    <x v="7"/>
    <x v="2"/>
    <x v="2"/>
    <x v="0"/>
    <n v="5.9354497349999997"/>
    <x v="4"/>
    <n v="5.3276500000000004E-4"/>
    <n v="6.2823299999999996E-4"/>
    <n v="0"/>
    <n v="0"/>
    <n v="0"/>
    <n v="1.16018E-3"/>
    <n v="2.43684E-3"/>
    <n v="1.6240860000000001E-3"/>
    <n v="0"/>
    <n v="0"/>
    <n v="9.0674200000000007E-5"/>
    <n v="0"/>
    <n v="0"/>
    <n v="0"/>
    <n v="0"/>
    <n v="1.250854E-3"/>
    <n v="2.43684E-3"/>
    <n v="1.6240860000000001E-3"/>
    <n v="0"/>
    <n v="0"/>
    <n v="5.311662E-3"/>
    <n v="262270.69709999999"/>
  </r>
  <r>
    <n v="3981"/>
    <x v="15"/>
    <x v="15"/>
    <b v="1"/>
    <n v="33.833494620000003"/>
    <x v="6"/>
    <x v="0"/>
    <x v="12"/>
    <x v="2"/>
    <x v="2"/>
    <x v="0"/>
    <n v="9.7458333330000002"/>
    <x v="4"/>
    <n v="2.5487799999999999E-4"/>
    <n v="2.6815600000000003E-4"/>
    <n v="0"/>
    <n v="0"/>
    <n v="0"/>
    <n v="5.0410799999999996E-4"/>
    <n v="7.26339E-4"/>
    <n v="1.0200820000000001E-3"/>
    <n v="0"/>
    <n v="0"/>
    <n v="0"/>
    <n v="0"/>
    <n v="0"/>
    <n v="0"/>
    <n v="0"/>
    <n v="5.0410799999999996E-4"/>
    <n v="7.26339E-4"/>
    <n v="1.0200820000000001E-3"/>
    <n v="0"/>
    <n v="0"/>
    <n v="2.250209E-3"/>
    <n v="67666.989239999995"/>
  </r>
  <r>
    <n v="4225"/>
    <x v="15"/>
    <x v="15"/>
    <b v="1"/>
    <n v="59.11710111"/>
    <x v="6"/>
    <x v="0"/>
    <x v="13"/>
    <x v="0"/>
    <x v="0"/>
    <x v="0"/>
    <n v="14.188888889999999"/>
    <x v="0"/>
    <n v="3.3552899999999999E-4"/>
    <n v="3.3621399999999999E-4"/>
    <n v="0"/>
    <n v="0"/>
    <n v="0"/>
    <n v="6.7967099999999996E-4"/>
    <n v="6.80231E-4"/>
    <n v="1.4092099999999999E-3"/>
    <n v="0"/>
    <n v="0"/>
    <n v="9.2453099999999997E-5"/>
    <n v="0"/>
    <n v="0"/>
    <n v="0"/>
    <n v="0"/>
    <n v="7.7212400000000001E-4"/>
    <n v="6.80231E-4"/>
    <n v="1.4092099999999999E-3"/>
    <n v="0"/>
    <n v="0"/>
    <n v="2.8621250000000001E-3"/>
    <n v="59117.101110000003"/>
  </r>
  <r>
    <n v="5292"/>
    <x v="15"/>
    <x v="15"/>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15"/>
    <x v="15"/>
    <b v="1"/>
    <n v="2.1122781700000002"/>
    <x v="6"/>
    <x v="0"/>
    <x v="4"/>
    <x v="2"/>
    <x v="0"/>
    <x v="0"/>
    <n v="5.0587555560000004"/>
    <x v="4"/>
    <n v="4.6671199999999999E-4"/>
    <n v="5.4069899999999995E-4"/>
    <n v="0"/>
    <n v="0"/>
    <n v="0"/>
    <n v="7.3767699999999995E-4"/>
    <n v="2.2191559999999999E-3"/>
    <n v="1.5545940000000001E-3"/>
    <n v="0"/>
    <n v="0"/>
    <n v="4.6147299999999998E-5"/>
    <n v="0"/>
    <n v="0"/>
    <n v="0"/>
    <n v="0"/>
    <n v="7.8382400000000002E-4"/>
    <n v="2.2191559999999999E-3"/>
    <n v="1.5545940000000001E-3"/>
    <n v="0"/>
    <n v="0"/>
    <n v="4.5575540000000001E-3"/>
    <n v="264034.77130000002"/>
  </r>
  <r>
    <n v="5295"/>
    <x v="15"/>
    <x v="15"/>
    <b v="1"/>
    <n v="3.6561414889999999"/>
    <x v="6"/>
    <x v="0"/>
    <x v="6"/>
    <x v="2"/>
    <x v="0"/>
    <x v="0"/>
    <n v="6.0669135799999996"/>
    <x v="4"/>
    <n v="6.6068400000000003E-4"/>
    <n v="8.0730299999999999E-4"/>
    <n v="0"/>
    <n v="0"/>
    <n v="0"/>
    <n v="1.3856560000000001E-3"/>
    <n v="3.203165E-3"/>
    <n v="2.1380879999999998E-3"/>
    <n v="0"/>
    <n v="0"/>
    <n v="8.4866500000000005E-5"/>
    <n v="0"/>
    <n v="0"/>
    <n v="0"/>
    <n v="0"/>
    <n v="1.4705230000000001E-3"/>
    <n v="3.203165E-3"/>
    <n v="2.1380879999999998E-3"/>
    <n v="0"/>
    <n v="0"/>
    <n v="6.8117760000000003E-3"/>
    <n v="329052.734"/>
  </r>
  <r>
    <n v="5297"/>
    <x v="15"/>
    <x v="15"/>
    <b v="1"/>
    <n v="1.148646015"/>
    <x v="6"/>
    <x v="0"/>
    <x v="11"/>
    <x v="2"/>
    <x v="1"/>
    <x v="0"/>
    <n v="5.9070476190000001"/>
    <x v="4"/>
    <n v="4.0052499999999999E-4"/>
    <n v="4.8162500000000001E-4"/>
    <n v="0"/>
    <n v="0"/>
    <n v="0"/>
    <n v="6.8918400000000002E-4"/>
    <n v="2.201756E-3"/>
    <n v="1.137861E-3"/>
    <n v="0"/>
    <n v="0"/>
    <n v="2.2753999999999999E-5"/>
    <n v="0"/>
    <n v="0"/>
    <n v="0"/>
    <n v="0"/>
    <n v="7.1193799999999996E-4"/>
    <n v="2.201756E-3"/>
    <n v="1.137861E-3"/>
    <n v="0"/>
    <n v="0"/>
    <n v="4.0515550000000001E-3"/>
    <n v="201013.0526"/>
  </r>
  <r>
    <n v="7187"/>
    <x v="15"/>
    <x v="15"/>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5"/>
    <x v="15"/>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5"/>
    <x v="15"/>
    <b v="0"/>
    <n v="0.32973295000000002"/>
    <x v="6"/>
    <x v="0"/>
    <x v="14"/>
    <x v="2"/>
    <x v="4"/>
    <x v="0"/>
    <n v="5.7887187500000001"/>
    <x v="4"/>
    <n v="5.1326300000000002E-4"/>
    <n v="6.2089999999999997E-4"/>
    <n v="0"/>
    <n v="0"/>
    <n v="0"/>
    <n v="1.207528E-3"/>
    <n v="2.5385910000000002E-3"/>
    <n v="1.464171E-3"/>
    <n v="0"/>
    <n v="0"/>
    <n v="0"/>
    <n v="0"/>
    <n v="0"/>
    <n v="0"/>
    <n v="0"/>
    <n v="1.207528E-3"/>
    <n v="2.5385910000000002E-3"/>
    <n v="1.464171E-3"/>
    <n v="0"/>
    <n v="0"/>
    <n v="5.2102889999999999E-3"/>
    <n v="263786.36"/>
  </r>
  <r>
    <n v="28219"/>
    <x v="15"/>
    <x v="15"/>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6"/>
    <x v="16"/>
    <b v="1"/>
    <n v="38.539275089999997"/>
    <x v="6"/>
    <x v="0"/>
    <x v="10"/>
    <x v="2"/>
    <x v="1"/>
    <x v="0"/>
    <n v="8.448611111"/>
    <x v="4"/>
    <n v="1.144335E-3"/>
    <n v="1.2105E-3"/>
    <n v="0"/>
    <n v="0"/>
    <n v="0"/>
    <n v="1.626235E-3"/>
    <n v="3.6663339999999998E-3"/>
    <n v="3.650992E-3"/>
    <n v="0"/>
    <n v="0"/>
    <n v="2.1668519999999999E-3"/>
    <n v="0"/>
    <n v="0"/>
    <n v="0"/>
    <n v="0"/>
    <n v="3.7930870000000001E-3"/>
    <n v="3.6663339999999998E-3"/>
    <n v="3.650992E-3"/>
    <n v="0"/>
    <n v="0"/>
    <n v="1.1110047E-2"/>
    <n v="385392.75089999998"/>
  </r>
  <r>
    <n v="619"/>
    <x v="16"/>
    <x v="16"/>
    <b v="1"/>
    <n v="7.8598335940000004"/>
    <x v="6"/>
    <x v="0"/>
    <x v="0"/>
    <x v="2"/>
    <x v="2"/>
    <x v="0"/>
    <n v="6.6016666669999999"/>
    <x v="4"/>
    <n v="5.6469699999999996E-4"/>
    <n v="7.0558899999999996E-4"/>
    <n v="0"/>
    <n v="0"/>
    <n v="0"/>
    <n v="1.8094540000000001E-3"/>
    <n v="2.3120839999999998E-3"/>
    <n v="1.447474E-3"/>
    <n v="0"/>
    <n v="0"/>
    <n v="6.2778499999999995E-4"/>
    <n v="0"/>
    <n v="0"/>
    <n v="0"/>
    <n v="0"/>
    <n v="2.4372389999999999E-3"/>
    <n v="2.3120839999999998E-3"/>
    <n v="1.447474E-3"/>
    <n v="0"/>
    <n v="0"/>
    <n v="6.196722E-3"/>
    <n v="275094.17580000003"/>
  </r>
  <r>
    <n v="621"/>
    <x v="16"/>
    <x v="16"/>
    <b v="1"/>
    <n v="45.917607580000002"/>
    <x v="6"/>
    <x v="0"/>
    <x v="8"/>
    <x v="2"/>
    <x v="0"/>
    <x v="0"/>
    <n v="9.0378787880000004"/>
    <x v="4"/>
    <n v="8.4260599999999998E-4"/>
    <n v="9.03458E-4"/>
    <n v="0"/>
    <n v="0"/>
    <n v="0"/>
    <n v="1.62901E-3"/>
    <n v="2.6265220000000001E-3"/>
    <n v="3.0621720000000002E-3"/>
    <n v="0"/>
    <n v="0"/>
    <n v="4.7046700000000002E-4"/>
    <n v="0"/>
    <n v="0"/>
    <n v="0"/>
    <n v="0"/>
    <n v="2.0994770000000002E-3"/>
    <n v="2.6265220000000001E-3"/>
    <n v="3.0621720000000002E-3"/>
    <n v="0"/>
    <n v="0"/>
    <n v="7.788171E-3"/>
    <n v="252546.84169999999"/>
  </r>
  <r>
    <n v="622"/>
    <x v="16"/>
    <x v="16"/>
    <b v="1"/>
    <n v="5.4264087559999998"/>
    <x v="6"/>
    <x v="0"/>
    <x v="3"/>
    <x v="2"/>
    <x v="0"/>
    <x v="0"/>
    <n v="5.8589559390000003"/>
    <x v="4"/>
    <n v="5.7929300000000004E-4"/>
    <n v="7.2623700000000002E-4"/>
    <n v="0"/>
    <n v="0"/>
    <n v="0"/>
    <n v="1.1644820000000001E-3"/>
    <n v="2.749886E-3"/>
    <n v="1.9274819999999999E-3"/>
    <n v="0"/>
    <n v="0"/>
    <n v="4.5018800000000002E-4"/>
    <n v="0"/>
    <n v="0"/>
    <n v="0"/>
    <n v="0"/>
    <n v="1.6146699999999999E-3"/>
    <n v="2.749886E-3"/>
    <n v="1.9274819999999999E-3"/>
    <n v="0"/>
    <n v="0"/>
    <n v="6.2919860000000003E-3"/>
    <n v="314731.70789999998"/>
  </r>
  <r>
    <n v="623"/>
    <x v="16"/>
    <x v="16"/>
    <b v="1"/>
    <n v="3.2022472799999999"/>
    <x v="6"/>
    <x v="0"/>
    <x v="5"/>
    <x v="2"/>
    <x v="0"/>
    <x v="0"/>
    <n v="6.7542222220000001"/>
    <x v="4"/>
    <n v="5.1363899999999998E-4"/>
    <n v="6.3999700000000001E-4"/>
    <n v="0"/>
    <n v="0"/>
    <n v="0"/>
    <n v="1.018321E-3"/>
    <n v="2.4177360000000002E-3"/>
    <n v="1.7246E-3"/>
    <n v="0"/>
    <n v="0"/>
    <n v="3.7435499999999999E-4"/>
    <n v="0"/>
    <n v="0"/>
    <n v="0"/>
    <n v="0"/>
    <n v="1.392676E-3"/>
    <n v="2.4177360000000002E-3"/>
    <n v="1.7246E-3"/>
    <n v="0"/>
    <n v="0"/>
    <n v="5.5350110000000003E-3"/>
    <n v="240168.546"/>
  </r>
  <r>
    <n v="624"/>
    <x v="16"/>
    <x v="16"/>
    <b v="1"/>
    <n v="12.489080810000001"/>
    <x v="6"/>
    <x v="0"/>
    <x v="7"/>
    <x v="2"/>
    <x v="2"/>
    <x v="0"/>
    <n v="6.8559523809999998"/>
    <x v="4"/>
    <n v="5.5981399999999995E-4"/>
    <n v="6.7106299999999995E-4"/>
    <n v="0"/>
    <n v="0"/>
    <n v="0"/>
    <n v="9.2686600000000004E-4"/>
    <n v="2.43684E-3"/>
    <n v="1.6240860000000001E-3"/>
    <n v="0"/>
    <n v="0"/>
    <n v="1.147632E-3"/>
    <n v="0"/>
    <n v="0"/>
    <n v="0"/>
    <n v="0"/>
    <n v="2.0744980000000001E-3"/>
    <n v="2.43684E-3"/>
    <n v="1.6240860000000001E-3"/>
    <n v="0"/>
    <n v="0"/>
    <n v="6.1354240000000004E-3"/>
    <n v="262270.69709999999"/>
  </r>
  <r>
    <n v="3981"/>
    <x v="16"/>
    <x v="16"/>
    <b v="1"/>
    <n v="33.833494620000003"/>
    <x v="6"/>
    <x v="0"/>
    <x v="12"/>
    <x v="2"/>
    <x v="2"/>
    <x v="0"/>
    <n v="10.96944444"/>
    <x v="4"/>
    <n v="2.85493E-4"/>
    <n v="3.0182199999999998E-4"/>
    <n v="0"/>
    <n v="0"/>
    <n v="0"/>
    <n v="7.8630699999999998E-4"/>
    <n v="7.26339E-4"/>
    <n v="1.0200820000000001E-3"/>
    <n v="0"/>
    <n v="0"/>
    <n v="0"/>
    <n v="0"/>
    <n v="0"/>
    <n v="0"/>
    <n v="0"/>
    <n v="7.8630699999999998E-4"/>
    <n v="7.26339E-4"/>
    <n v="1.0200820000000001E-3"/>
    <n v="0"/>
    <n v="0"/>
    <n v="2.5327280000000001E-3"/>
    <n v="67666.989239999995"/>
  </r>
  <r>
    <n v="4225"/>
    <x v="16"/>
    <x v="16"/>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6"/>
    <x v="16"/>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16"/>
    <x v="16"/>
    <b v="0"/>
    <n v="2.1122781700000002"/>
    <x v="6"/>
    <x v="0"/>
    <x v="4"/>
    <x v="2"/>
    <x v="0"/>
    <x v="0"/>
    <n v="5.5022666669999998"/>
    <x v="4"/>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16"/>
    <x v="16"/>
    <b v="1"/>
    <n v="3.6561414889999999"/>
    <x v="6"/>
    <x v="0"/>
    <x v="6"/>
    <x v="2"/>
    <x v="0"/>
    <x v="0"/>
    <n v="6.7730246909999998"/>
    <x v="4"/>
    <n v="6.8737400000000004E-4"/>
    <n v="8.4765299999999997E-4"/>
    <n v="0"/>
    <n v="0"/>
    <n v="0"/>
    <n v="1.1446410000000001E-3"/>
    <n v="3.203165E-3"/>
    <n v="2.1380879999999998E-3"/>
    <n v="0"/>
    <n v="0"/>
    <n v="1.1186849999999999E-3"/>
    <n v="0"/>
    <n v="0"/>
    <n v="0"/>
    <n v="0"/>
    <n v="2.263326E-3"/>
    <n v="3.203165E-3"/>
    <n v="2.1380879999999998E-3"/>
    <n v="0"/>
    <n v="0"/>
    <n v="7.6045799999999997E-3"/>
    <n v="329052.734"/>
  </r>
  <r>
    <n v="5297"/>
    <x v="16"/>
    <x v="16"/>
    <b v="0"/>
    <n v="1.148646015"/>
    <x v="6"/>
    <x v="0"/>
    <x v="11"/>
    <x v="2"/>
    <x v="1"/>
    <x v="0"/>
    <n v="6.3759206349999999"/>
    <x v="4"/>
    <n v="4.14972E-4"/>
    <n v="5.0274E-4"/>
    <n v="0"/>
    <n v="0"/>
    <n v="0"/>
    <n v="6.8207499999999998E-4"/>
    <n v="2.201756E-3"/>
    <n v="1.137861E-3"/>
    <n v="0"/>
    <n v="0"/>
    <n v="3.5144499999999998E-4"/>
    <n v="0"/>
    <n v="0"/>
    <n v="0"/>
    <n v="0"/>
    <n v="1.03352E-3"/>
    <n v="2.201756E-3"/>
    <n v="1.137861E-3"/>
    <n v="0"/>
    <n v="0"/>
    <n v="4.3731480000000003E-3"/>
    <n v="201013.0526"/>
  </r>
  <r>
    <n v="7187"/>
    <x v="16"/>
    <x v="16"/>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6"/>
    <x v="16"/>
    <b v="1"/>
    <n v="0.16497118999999999"/>
    <x v="6"/>
    <x v="0"/>
    <x v="16"/>
    <x v="0"/>
    <x v="0"/>
    <x v="0"/>
    <n v="5.9616515149999998"/>
    <x v="0"/>
    <n v="3.41882E-4"/>
    <n v="4.24055E-4"/>
    <n v="0"/>
    <n v="0"/>
    <n v="0"/>
    <n v="4.8064599999999999E-4"/>
    <n v="1.846929E-3"/>
    <n v="1.0612040000000001E-3"/>
    <n v="0"/>
    <n v="0"/>
    <n v="3.02649E-4"/>
    <n v="0"/>
    <n v="0"/>
    <n v="0"/>
    <n v="0"/>
    <n v="7.8329500000000004E-4"/>
    <n v="1.846929E-3"/>
    <n v="1.0612040000000001E-3"/>
    <n v="0"/>
    <n v="0"/>
    <n v="3.6914280000000001E-3"/>
    <n v="181468.3094"/>
  </r>
  <r>
    <n v="20450"/>
    <x v="16"/>
    <x v="16"/>
    <b v="1"/>
    <n v="0.32973295000000002"/>
    <x v="6"/>
    <x v="0"/>
    <x v="14"/>
    <x v="2"/>
    <x v="4"/>
    <x v="0"/>
    <n v="5.730798611"/>
    <x v="4"/>
    <n v="5.0783299999999996E-4"/>
    <n v="6.1468799999999995E-4"/>
    <n v="0"/>
    <n v="0"/>
    <n v="0"/>
    <n v="1.155395E-3"/>
    <n v="2.5385910000000002E-3"/>
    <n v="1.464171E-3"/>
    <n v="0"/>
    <n v="0"/>
    <n v="0"/>
    <n v="0"/>
    <n v="0"/>
    <n v="0"/>
    <n v="0"/>
    <n v="1.155395E-3"/>
    <n v="2.5385910000000002E-3"/>
    <n v="1.464171E-3"/>
    <n v="0"/>
    <n v="0"/>
    <n v="5.158157E-3"/>
    <n v="263786.36"/>
  </r>
  <r>
    <n v="28219"/>
    <x v="16"/>
    <x v="16"/>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7"/>
    <x v="17"/>
    <b v="1"/>
    <n v="38.539275089999997"/>
    <x v="6"/>
    <x v="0"/>
    <x v="10"/>
    <x v="2"/>
    <x v="1"/>
    <x v="0"/>
    <n v="7.2252777779999997"/>
    <x v="4"/>
    <n v="1.070699E-3"/>
    <n v="1.125535E-3"/>
    <n v="0"/>
    <n v="0"/>
    <n v="0"/>
    <n v="2.0558059999999999E-3"/>
    <n v="3.6663339999999998E-3"/>
    <n v="3.650992E-3"/>
    <n v="0"/>
    <n v="0"/>
    <n v="1.28579E-4"/>
    <n v="0"/>
    <n v="0"/>
    <n v="0"/>
    <n v="0"/>
    <n v="2.1843850000000001E-3"/>
    <n v="3.6663339999999998E-3"/>
    <n v="3.650992E-3"/>
    <n v="0"/>
    <n v="0"/>
    <n v="9.5013460000000008E-3"/>
    <n v="385392.75089999998"/>
  </r>
  <r>
    <n v="619"/>
    <x v="17"/>
    <x v="17"/>
    <b v="1"/>
    <n v="7.8598335940000004"/>
    <x v="6"/>
    <x v="0"/>
    <x v="0"/>
    <x v="2"/>
    <x v="2"/>
    <x v="0"/>
    <n v="6.5790476189999998"/>
    <x v="4"/>
    <n v="6.2016399999999998E-4"/>
    <n v="7.3245199999999997E-4"/>
    <n v="0"/>
    <n v="0"/>
    <n v="0"/>
    <n v="2.3497050000000001E-3"/>
    <n v="2.3120839999999998E-3"/>
    <n v="1.447474E-3"/>
    <n v="0"/>
    <n v="0"/>
    <n v="6.6302200000000004E-5"/>
    <n v="0"/>
    <n v="0"/>
    <n v="0"/>
    <n v="0"/>
    <n v="2.416007E-3"/>
    <n v="2.3120839999999998E-3"/>
    <n v="1.447474E-3"/>
    <n v="0"/>
    <n v="0"/>
    <n v="6.175491E-3"/>
    <n v="275094.17580000003"/>
  </r>
  <r>
    <n v="621"/>
    <x v="17"/>
    <x v="17"/>
    <b v="1"/>
    <n v="45.917607580000002"/>
    <x v="6"/>
    <x v="0"/>
    <x v="8"/>
    <x v="2"/>
    <x v="0"/>
    <x v="0"/>
    <n v="8.6212121209999992"/>
    <x v="4"/>
    <n v="8.30757E-4"/>
    <n v="8.8520700000000005E-4"/>
    <n v="0"/>
    <n v="0"/>
    <n v="0"/>
    <n v="1.738248E-3"/>
    <n v="2.6265220000000001E-3"/>
    <n v="3.0621720000000002E-3"/>
    <n v="0"/>
    <n v="0"/>
    <n v="2.61129E-6"/>
    <n v="0"/>
    <n v="0"/>
    <n v="0"/>
    <n v="0"/>
    <n v="1.7408600000000001E-3"/>
    <n v="2.6265220000000001E-3"/>
    <n v="3.0621720000000002E-3"/>
    <n v="0"/>
    <n v="0"/>
    <n v="7.4291189999999997E-3"/>
    <n v="252546.84169999999"/>
  </r>
  <r>
    <n v="622"/>
    <x v="17"/>
    <x v="17"/>
    <b v="1"/>
    <n v="5.4264087559999998"/>
    <x v="6"/>
    <x v="0"/>
    <x v="3"/>
    <x v="2"/>
    <x v="0"/>
    <x v="0"/>
    <n v="5.2858716479999996"/>
    <x v="4"/>
    <n v="5.4367499999999997E-4"/>
    <n v="6.7507299999999999E-4"/>
    <n v="0"/>
    <n v="0"/>
    <n v="0"/>
    <n v="9.7263899999999997E-4"/>
    <n v="2.749886E-3"/>
    <n v="1.9274819999999999E-3"/>
    <n v="0"/>
    <n v="0"/>
    <n v="2.6539100000000001E-5"/>
    <n v="0"/>
    <n v="0"/>
    <n v="0"/>
    <n v="0"/>
    <n v="9.9917800000000009E-4"/>
    <n v="2.749886E-3"/>
    <n v="1.9274819999999999E-3"/>
    <n v="0"/>
    <n v="0"/>
    <n v="5.6765460000000002E-3"/>
    <n v="314731.70789999998"/>
  </r>
  <r>
    <n v="623"/>
    <x v="17"/>
    <x v="17"/>
    <b v="1"/>
    <n v="3.2022472799999999"/>
    <x v="6"/>
    <x v="0"/>
    <x v="5"/>
    <x v="2"/>
    <x v="0"/>
    <x v="0"/>
    <n v="6.8138888890000002"/>
    <x v="4"/>
    <n v="5.4937400000000004E-4"/>
    <n v="6.65089E-4"/>
    <n v="0"/>
    <n v="0"/>
    <n v="0"/>
    <n v="1.4351380000000001E-3"/>
    <n v="2.4177360000000002E-3"/>
    <n v="1.7246E-3"/>
    <n v="0"/>
    <n v="0"/>
    <n v="6.4041600000000002E-6"/>
    <n v="0"/>
    <n v="0"/>
    <n v="0"/>
    <n v="0"/>
    <n v="1.4415420000000001E-3"/>
    <n v="2.4177360000000002E-3"/>
    <n v="1.7246E-3"/>
    <n v="0"/>
    <n v="0"/>
    <n v="5.5839080000000003E-3"/>
    <n v="240168.546"/>
  </r>
  <r>
    <n v="624"/>
    <x v="17"/>
    <x v="17"/>
    <b v="1"/>
    <n v="12.489080810000001"/>
    <x v="6"/>
    <x v="0"/>
    <x v="7"/>
    <x v="2"/>
    <x v="2"/>
    <x v="0"/>
    <n v="5.644312169"/>
    <x v="4"/>
    <n v="5.0455300000000003E-4"/>
    <n v="5.9718499999999997E-4"/>
    <n v="0"/>
    <n v="0"/>
    <n v="0"/>
    <n v="8.9952100000000002E-4"/>
    <n v="2.43684E-3"/>
    <n v="1.6240860000000001E-3"/>
    <n v="0"/>
    <n v="0"/>
    <n v="9.0674200000000007E-5"/>
    <n v="0"/>
    <n v="0"/>
    <n v="0"/>
    <n v="0"/>
    <n v="9.9019600000000004E-4"/>
    <n v="2.43684E-3"/>
    <n v="1.6240860000000001E-3"/>
    <n v="0"/>
    <n v="0"/>
    <n v="5.0511219999999999E-3"/>
    <n v="262270.69709999999"/>
  </r>
  <r>
    <n v="3981"/>
    <x v="17"/>
    <x v="17"/>
    <b v="1"/>
    <n v="33.833494620000003"/>
    <x v="6"/>
    <x v="0"/>
    <x v="12"/>
    <x v="2"/>
    <x v="2"/>
    <x v="0"/>
    <n v="9.5958333329999999"/>
    <x v="4"/>
    <n v="2.5023599999999998E-4"/>
    <n v="2.64016E-4"/>
    <n v="0"/>
    <n v="0"/>
    <n v="0"/>
    <n v="4.6947500000000001E-4"/>
    <n v="7.26339E-4"/>
    <n v="1.0200820000000001E-3"/>
    <n v="0"/>
    <n v="0"/>
    <n v="0"/>
    <n v="0"/>
    <n v="0"/>
    <n v="0"/>
    <n v="0"/>
    <n v="4.6947500000000001E-4"/>
    <n v="7.26339E-4"/>
    <n v="1.0200820000000001E-3"/>
    <n v="0"/>
    <n v="0"/>
    <n v="2.2155759999999999E-3"/>
    <n v="67666.989239999995"/>
  </r>
  <r>
    <n v="4225"/>
    <x v="17"/>
    <x v="17"/>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7"/>
    <x v="17"/>
    <b v="1"/>
    <n v="0.61770916799999998"/>
    <x v="6"/>
    <x v="0"/>
    <x v="9"/>
    <x v="2"/>
    <x v="1"/>
    <x v="0"/>
    <n v="4.0302037039999998"/>
    <x v="4"/>
    <n v="2.3800899999999999E-4"/>
    <n v="2.9956900000000002E-4"/>
    <n v="0"/>
    <n v="0"/>
    <n v="0"/>
    <n v="2.4200599999999999E-4"/>
    <n v="1.5829500000000001E-3"/>
    <n v="6.4483100000000001E-4"/>
    <n v="0"/>
    <n v="0"/>
    <n v="7.8559099999999998E-5"/>
    <n v="0"/>
    <n v="0"/>
    <n v="0"/>
    <n v="0"/>
    <n v="3.2056499999999998E-4"/>
    <n v="1.5829500000000001E-3"/>
    <n v="6.4483100000000001E-4"/>
    <n v="0"/>
    <n v="0"/>
    <n v="2.5483519999999998E-3"/>
    <n v="185312.75030000001"/>
  </r>
  <r>
    <n v="5294"/>
    <x v="17"/>
    <x v="17"/>
    <b v="1"/>
    <n v="2.1122781700000002"/>
    <x v="6"/>
    <x v="0"/>
    <x v="4"/>
    <x v="2"/>
    <x v="0"/>
    <x v="0"/>
    <n v="4.9192888889999997"/>
    <x v="4"/>
    <n v="4.5438E-4"/>
    <n v="5.2572600000000001E-4"/>
    <n v="0"/>
    <n v="0"/>
    <n v="0"/>
    <n v="6.1202800000000003E-4"/>
    <n v="2.2191559999999999E-3"/>
    <n v="1.5545940000000001E-3"/>
    <n v="0"/>
    <n v="0"/>
    <n v="4.6127300000000001E-5"/>
    <n v="0"/>
    <n v="0"/>
    <n v="0"/>
    <n v="0"/>
    <n v="6.58155E-4"/>
    <n v="2.2191559999999999E-3"/>
    <n v="1.5545940000000001E-3"/>
    <n v="0"/>
    <n v="0"/>
    <n v="4.4319060000000002E-3"/>
    <n v="264034.77130000002"/>
  </r>
  <r>
    <n v="5295"/>
    <x v="17"/>
    <x v="17"/>
    <b v="1"/>
    <n v="3.6561414889999999"/>
    <x v="6"/>
    <x v="0"/>
    <x v="6"/>
    <x v="2"/>
    <x v="0"/>
    <x v="0"/>
    <n v="5.859814815"/>
    <x v="4"/>
    <n v="6.3940799999999995E-4"/>
    <n v="7.7959600000000002E-4"/>
    <n v="0"/>
    <n v="0"/>
    <n v="0"/>
    <n v="1.153166E-3"/>
    <n v="3.203165E-3"/>
    <n v="2.1380879999999998E-3"/>
    <n v="0"/>
    <n v="0"/>
    <n v="8.4831899999999997E-5"/>
    <n v="0"/>
    <n v="0"/>
    <n v="0"/>
    <n v="0"/>
    <n v="1.2379979999999999E-3"/>
    <n v="3.203165E-3"/>
    <n v="2.1380879999999998E-3"/>
    <n v="0"/>
    <n v="0"/>
    <n v="6.5792510000000004E-3"/>
    <n v="329052.734"/>
  </r>
  <r>
    <n v="5297"/>
    <x v="17"/>
    <x v="17"/>
    <b v="1"/>
    <n v="1.148646015"/>
    <x v="6"/>
    <x v="0"/>
    <x v="11"/>
    <x v="2"/>
    <x v="1"/>
    <x v="0"/>
    <n v="5.7079841269999996"/>
    <x v="4"/>
    <n v="3.8773300000000002E-4"/>
    <n v="4.6535499999999998E-4"/>
    <n v="0"/>
    <n v="0"/>
    <n v="0"/>
    <n v="5.52649E-4"/>
    <n v="2.201756E-3"/>
    <n v="1.137861E-3"/>
    <n v="0"/>
    <n v="0"/>
    <n v="2.2743099999999999E-5"/>
    <n v="0"/>
    <n v="0"/>
    <n v="0"/>
    <n v="0"/>
    <n v="5.7539199999999998E-4"/>
    <n v="2.201756E-3"/>
    <n v="1.137861E-3"/>
    <n v="0"/>
    <n v="0"/>
    <n v="3.9150210000000003E-3"/>
    <n v="201013.0526"/>
  </r>
  <r>
    <n v="7187"/>
    <x v="17"/>
    <x v="17"/>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7"/>
    <x v="17"/>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7"/>
    <x v="17"/>
    <b v="1"/>
    <n v="0.32973295000000002"/>
    <x v="6"/>
    <x v="0"/>
    <x v="14"/>
    <x v="2"/>
    <x v="4"/>
    <x v="0"/>
    <n v="5.2739652780000004"/>
    <x v="4"/>
    <n v="4.6167700000000002E-4"/>
    <n v="5.6568700000000005E-4"/>
    <n v="0"/>
    <n v="0"/>
    <n v="0"/>
    <n v="7.4421000000000003E-4"/>
    <n v="2.5385910000000002E-3"/>
    <n v="1.464171E-3"/>
    <n v="0"/>
    <n v="0"/>
    <n v="0"/>
    <n v="0"/>
    <n v="0"/>
    <n v="0"/>
    <n v="0"/>
    <n v="7.4421000000000003E-4"/>
    <n v="2.5385910000000002E-3"/>
    <n v="1.464171E-3"/>
    <n v="0"/>
    <n v="0"/>
    <n v="4.7469720000000003E-3"/>
    <n v="263786.36"/>
  </r>
  <r>
    <n v="28219"/>
    <x v="17"/>
    <x v="17"/>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8"/>
    <x v="18"/>
    <b v="1"/>
    <n v="38.539275089999997"/>
    <x v="6"/>
    <x v="0"/>
    <x v="10"/>
    <x v="2"/>
    <x v="1"/>
    <x v="0"/>
    <n v="8.8869444439999992"/>
    <x v="4"/>
    <n v="1.199304E-3"/>
    <n v="1.266847E-3"/>
    <n v="0"/>
    <n v="0"/>
    <n v="0"/>
    <n v="1.966312E-3"/>
    <n v="3.6663339999999998E-3"/>
    <n v="3.650992E-3"/>
    <n v="0"/>
    <n v="0"/>
    <n v="2.403189E-3"/>
    <n v="0"/>
    <n v="0"/>
    <n v="0"/>
    <n v="0"/>
    <n v="4.3695009999999996E-3"/>
    <n v="3.6663339999999998E-3"/>
    <n v="3.650992E-3"/>
    <n v="0"/>
    <n v="0"/>
    <n v="1.1686462E-2"/>
    <n v="385392.75089999998"/>
  </r>
  <r>
    <n v="619"/>
    <x v="18"/>
    <x v="18"/>
    <b v="1"/>
    <n v="7.8598335940000004"/>
    <x v="6"/>
    <x v="0"/>
    <x v="0"/>
    <x v="2"/>
    <x v="2"/>
    <x v="0"/>
    <n v="7.1912698410000004"/>
    <x v="4"/>
    <n v="6.3821799999999997E-4"/>
    <n v="7.6980600000000005E-4"/>
    <n v="0"/>
    <n v="0"/>
    <n v="0"/>
    <n v="2.3298139999999999E-3"/>
    <n v="2.3120839999999998E-3"/>
    <n v="1.447474E-3"/>
    <n v="0"/>
    <n v="0"/>
    <n v="6.6078700000000003E-4"/>
    <n v="0"/>
    <n v="0"/>
    <n v="0"/>
    <n v="0"/>
    <n v="2.9906009999999998E-3"/>
    <n v="2.3120839999999998E-3"/>
    <n v="1.447474E-3"/>
    <n v="0"/>
    <n v="0"/>
    <n v="6.7501590000000004E-3"/>
    <n v="275094.17580000003"/>
  </r>
  <r>
    <n v="621"/>
    <x v="18"/>
    <x v="18"/>
    <b v="1"/>
    <n v="45.917607580000002"/>
    <x v="6"/>
    <x v="0"/>
    <x v="8"/>
    <x v="2"/>
    <x v="0"/>
    <x v="0"/>
    <n v="9.3752525250000005"/>
    <x v="4"/>
    <n v="8.7317000000000004E-4"/>
    <n v="9.3535999999999999E-4"/>
    <n v="0"/>
    <n v="0"/>
    <n v="0"/>
    <n v="1.867072E-3"/>
    <n v="2.6265220000000001E-3"/>
    <n v="3.0621720000000002E-3"/>
    <n v="0"/>
    <n v="0"/>
    <n v="5.2312799999999998E-4"/>
    <n v="0"/>
    <n v="0"/>
    <n v="0"/>
    <n v="0"/>
    <n v="2.3901999999999999E-3"/>
    <n v="2.6265220000000001E-3"/>
    <n v="3.0621720000000002E-3"/>
    <n v="0"/>
    <n v="0"/>
    <n v="8.0788949999999991E-3"/>
    <n v="252546.84169999999"/>
  </r>
  <r>
    <n v="622"/>
    <x v="18"/>
    <x v="18"/>
    <b v="1"/>
    <n v="5.4264087559999998"/>
    <x v="6"/>
    <x v="0"/>
    <x v="3"/>
    <x v="2"/>
    <x v="0"/>
    <x v="0"/>
    <n v="5.8778735629999996"/>
    <x v="4"/>
    <n v="5.8800599999999997E-4"/>
    <n v="7.2922899999999997E-4"/>
    <n v="0"/>
    <n v="0"/>
    <n v="0"/>
    <n v="1.195701E-3"/>
    <n v="2.749886E-3"/>
    <n v="1.9274819999999999E-3"/>
    <n v="0"/>
    <n v="0"/>
    <n v="4.3928400000000002E-4"/>
    <n v="0"/>
    <n v="0"/>
    <n v="0"/>
    <n v="0"/>
    <n v="1.6349859999999999E-3"/>
    <n v="2.749886E-3"/>
    <n v="1.9274819999999999E-3"/>
    <n v="0"/>
    <n v="0"/>
    <n v="6.3123019999999997E-3"/>
    <n v="314731.70789999998"/>
  </r>
  <r>
    <n v="623"/>
    <x v="18"/>
    <x v="18"/>
    <b v="1"/>
    <n v="3.2022472799999999"/>
    <x v="6"/>
    <x v="0"/>
    <x v="5"/>
    <x v="2"/>
    <x v="0"/>
    <x v="0"/>
    <n v="7.1969259259999996"/>
    <x v="4"/>
    <n v="5.5552399999999995E-4"/>
    <n v="6.79763E-4"/>
    <n v="0"/>
    <n v="0"/>
    <n v="0"/>
    <n v="1.314885E-3"/>
    <n v="2.4177360000000002E-3"/>
    <n v="1.7246E-3"/>
    <n v="0"/>
    <n v="0"/>
    <n v="4.4058200000000002E-4"/>
    <n v="0"/>
    <n v="0"/>
    <n v="0"/>
    <n v="0"/>
    <n v="1.7554669999999999E-3"/>
    <n v="2.4177360000000002E-3"/>
    <n v="1.7246E-3"/>
    <n v="0"/>
    <n v="0"/>
    <n v="5.8978019999999997E-3"/>
    <n v="240168.546"/>
  </r>
  <r>
    <n v="624"/>
    <x v="18"/>
    <x v="18"/>
    <b v="1"/>
    <n v="12.489080810000001"/>
    <x v="6"/>
    <x v="0"/>
    <x v="7"/>
    <x v="2"/>
    <x v="2"/>
    <x v="0"/>
    <n v="6.8522486770000004"/>
    <x v="4"/>
    <n v="5.6701799999999997E-4"/>
    <n v="6.7308000000000005E-4"/>
    <n v="0"/>
    <n v="0"/>
    <n v="0"/>
    <n v="9.6971700000000004E-4"/>
    <n v="2.43684E-3"/>
    <n v="1.6240860000000001E-3"/>
    <n v="0"/>
    <n v="0"/>
    <n v="1.101585E-3"/>
    <n v="0"/>
    <n v="0"/>
    <n v="0"/>
    <n v="0"/>
    <n v="2.0713020000000001E-3"/>
    <n v="2.43684E-3"/>
    <n v="1.6240860000000001E-3"/>
    <n v="0"/>
    <n v="0"/>
    <n v="6.1321099999999996E-3"/>
    <n v="262270.69709999999"/>
  </r>
  <r>
    <n v="3981"/>
    <x v="18"/>
    <x v="18"/>
    <b v="1"/>
    <n v="33.833494620000003"/>
    <x v="6"/>
    <x v="0"/>
    <x v="12"/>
    <x v="2"/>
    <x v="2"/>
    <x v="0"/>
    <n v="10.88194444"/>
    <x v="4"/>
    <n v="2.8552699999999999E-4"/>
    <n v="2.9940300000000001E-4"/>
    <n v="0"/>
    <n v="0"/>
    <n v="0"/>
    <n v="7.6610399999999998E-4"/>
    <n v="7.26339E-4"/>
    <n v="1.0200820000000001E-3"/>
    <n v="0"/>
    <n v="0"/>
    <n v="0"/>
    <n v="0"/>
    <n v="0"/>
    <n v="0"/>
    <n v="0"/>
    <n v="7.6610399999999998E-4"/>
    <n v="7.26339E-4"/>
    <n v="1.0200820000000001E-3"/>
    <n v="0"/>
    <n v="0"/>
    <n v="2.5125249999999998E-3"/>
    <n v="67666.989239999995"/>
  </r>
  <r>
    <n v="4225"/>
    <x v="18"/>
    <x v="18"/>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8"/>
    <x v="18"/>
    <b v="1"/>
    <n v="0.61770916799999998"/>
    <x v="6"/>
    <x v="0"/>
    <x v="9"/>
    <x v="2"/>
    <x v="1"/>
    <x v="0"/>
    <n v="4.1173055559999998"/>
    <x v="4"/>
    <n v="2.4201E-4"/>
    <n v="3.0491699999999998E-4"/>
    <n v="0"/>
    <n v="0"/>
    <n v="0"/>
    <n v="2.7386799999999997E-4"/>
    <n v="1.5829500000000001E-3"/>
    <n v="6.4483100000000001E-4"/>
    <n v="0"/>
    <n v="0"/>
    <n v="1.01779E-4"/>
    <n v="0"/>
    <n v="0"/>
    <n v="0"/>
    <n v="0"/>
    <n v="3.75647E-4"/>
    <n v="1.5829500000000001E-3"/>
    <n v="6.4483100000000001E-4"/>
    <n v="0"/>
    <n v="0"/>
    <n v="2.6034270000000002E-3"/>
    <n v="185312.75030000001"/>
  </r>
  <r>
    <n v="5294"/>
    <x v="18"/>
    <x v="18"/>
    <b v="1"/>
    <n v="2.1122781700000002"/>
    <x v="6"/>
    <x v="0"/>
    <x v="4"/>
    <x v="2"/>
    <x v="0"/>
    <x v="0"/>
    <n v="5.5026666669999997"/>
    <x v="4"/>
    <n v="4.8980300000000003E-4"/>
    <n v="5.6618100000000002E-4"/>
    <n v="0"/>
    <n v="0"/>
    <n v="0"/>
    <n v="7.1399199999999999E-4"/>
    <n v="2.2191559999999999E-3"/>
    <n v="1.5545940000000001E-3"/>
    <n v="0"/>
    <n v="0"/>
    <n v="4.6974199999999999E-4"/>
    <n v="0"/>
    <n v="0"/>
    <n v="0"/>
    <n v="0"/>
    <n v="1.1837340000000001E-3"/>
    <n v="2.2191559999999999E-3"/>
    <n v="1.5545940000000001E-3"/>
    <n v="0"/>
    <n v="0"/>
    <n v="4.9574850000000002E-3"/>
    <n v="264034.77130000002"/>
  </r>
  <r>
    <n v="5295"/>
    <x v="18"/>
    <x v="18"/>
    <b v="1"/>
    <n v="3.6561414889999999"/>
    <x v="6"/>
    <x v="0"/>
    <x v="6"/>
    <x v="2"/>
    <x v="0"/>
    <x v="0"/>
    <n v="6.7824382720000003"/>
    <x v="4"/>
    <n v="6.9952600000000001E-4"/>
    <n v="8.5100499999999995E-4"/>
    <n v="0"/>
    <n v="0"/>
    <n v="0"/>
    <n v="1.1951659999999999E-3"/>
    <n v="3.203165E-3"/>
    <n v="2.1380879999999998E-3"/>
    <n v="0"/>
    <n v="0"/>
    <n v="1.07873E-3"/>
    <n v="0"/>
    <n v="0"/>
    <n v="0"/>
    <n v="0"/>
    <n v="2.2738960000000001E-3"/>
    <n v="3.203165E-3"/>
    <n v="2.1380879999999998E-3"/>
    <n v="0"/>
    <n v="0"/>
    <n v="7.6151489999999999E-3"/>
    <n v="329052.734"/>
  </r>
  <r>
    <n v="5297"/>
    <x v="18"/>
    <x v="18"/>
    <b v="1"/>
    <n v="1.148646015"/>
    <x v="6"/>
    <x v="0"/>
    <x v="11"/>
    <x v="2"/>
    <x v="1"/>
    <x v="0"/>
    <n v="6.2997301590000001"/>
    <x v="4"/>
    <n v="4.1478100000000003E-4"/>
    <n v="4.9766299999999997E-4"/>
    <n v="0"/>
    <n v="0"/>
    <n v="0"/>
    <n v="6.5179799999999998E-4"/>
    <n v="2.201756E-3"/>
    <n v="1.137861E-3"/>
    <n v="0"/>
    <n v="0"/>
    <n v="3.2946400000000002E-4"/>
    <n v="0"/>
    <n v="0"/>
    <n v="0"/>
    <n v="0"/>
    <n v="9.8126200000000011E-4"/>
    <n v="2.201756E-3"/>
    <n v="1.137861E-3"/>
    <n v="0"/>
    <n v="0"/>
    <n v="4.32089E-3"/>
    <n v="201013.0526"/>
  </r>
  <r>
    <n v="7187"/>
    <x v="18"/>
    <x v="18"/>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8"/>
    <x v="18"/>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8"/>
    <x v="18"/>
    <b v="1"/>
    <n v="0.32973295000000002"/>
    <x v="6"/>
    <x v="0"/>
    <x v="14"/>
    <x v="2"/>
    <x v="4"/>
    <x v="0"/>
    <n v="5.7393993060000001"/>
    <x v="4"/>
    <n v="5.1371399999999997E-4"/>
    <n v="6.1561000000000005E-4"/>
    <n v="0"/>
    <n v="0"/>
    <n v="0"/>
    <n v="1.1631359999999999E-3"/>
    <n v="2.5385910000000002E-3"/>
    <n v="1.464171E-3"/>
    <n v="0"/>
    <n v="0"/>
    <n v="0"/>
    <n v="0"/>
    <n v="0"/>
    <n v="0"/>
    <n v="0"/>
    <n v="1.1631359999999999E-3"/>
    <n v="2.5385910000000002E-3"/>
    <n v="1.464171E-3"/>
    <n v="0"/>
    <n v="0"/>
    <n v="5.1658980000000004E-3"/>
    <n v="263786.36"/>
  </r>
  <r>
    <n v="28219"/>
    <x v="18"/>
    <x v="18"/>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19"/>
    <x v="19"/>
    <b v="0"/>
    <n v="38.539275089999997"/>
    <x v="6"/>
    <x v="0"/>
    <x v="10"/>
    <x v="2"/>
    <x v="1"/>
    <x v="0"/>
    <n v="9.6466666669999999"/>
    <x v="4"/>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19"/>
    <x v="19"/>
    <b v="0"/>
    <n v="7.8598335940000004"/>
    <x v="6"/>
    <x v="0"/>
    <x v="0"/>
    <x v="2"/>
    <x v="2"/>
    <x v="0"/>
    <n v="9.1299206349999995"/>
    <x v="4"/>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19"/>
    <x v="19"/>
    <b v="0"/>
    <n v="45.917607580000002"/>
    <x v="6"/>
    <x v="0"/>
    <x v="8"/>
    <x v="2"/>
    <x v="0"/>
    <x v="0"/>
    <n v="10.595454549999999"/>
    <x v="4"/>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19"/>
    <x v="19"/>
    <b v="0"/>
    <n v="5.4264087559999998"/>
    <x v="6"/>
    <x v="0"/>
    <x v="3"/>
    <x v="2"/>
    <x v="0"/>
    <x v="0"/>
    <n v="5.9158524899999998"/>
    <x v="4"/>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19"/>
    <x v="19"/>
    <b v="0"/>
    <n v="3.2022472799999999"/>
    <x v="6"/>
    <x v="0"/>
    <x v="5"/>
    <x v="2"/>
    <x v="0"/>
    <x v="0"/>
    <n v="8.3253703699999999"/>
    <x v="4"/>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19"/>
    <x v="19"/>
    <b v="0"/>
    <n v="12.489080810000001"/>
    <x v="6"/>
    <x v="0"/>
    <x v="7"/>
    <x v="2"/>
    <x v="2"/>
    <x v="0"/>
    <n v="6.9043650789999997"/>
    <x v="4"/>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19"/>
    <x v="19"/>
    <b v="0"/>
    <n v="33.833494620000003"/>
    <x v="6"/>
    <x v="0"/>
    <x v="12"/>
    <x v="2"/>
    <x v="2"/>
    <x v="0"/>
    <n v="11.043055560000001"/>
    <x v="4"/>
    <n v="2.8720599999999997E-4"/>
    <n v="3.0384599999999998E-4"/>
    <n v="0"/>
    <n v="0"/>
    <n v="0"/>
    <n v="8.03303E-4"/>
    <n v="7.26339E-4"/>
    <n v="1.0200820000000001E-3"/>
    <n v="0"/>
    <n v="0"/>
    <n v="0"/>
    <n v="0"/>
    <n v="0"/>
    <n v="0"/>
    <n v="0"/>
    <n v="8.03303E-4"/>
    <n v="7.26339E-4"/>
    <n v="1.0200820000000001E-3"/>
    <n v="0"/>
    <n v="0"/>
    <n v="2.5497240000000002E-3"/>
    <n v="67666.989239999995"/>
  </r>
  <r>
    <n v="4225"/>
    <x v="19"/>
    <x v="19"/>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19"/>
    <x v="19"/>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19"/>
    <x v="19"/>
    <b v="0"/>
    <n v="2.1122781700000002"/>
    <x v="6"/>
    <x v="0"/>
    <x v="4"/>
    <x v="2"/>
    <x v="0"/>
    <x v="0"/>
    <n v="5.5022666669999998"/>
    <x v="4"/>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19"/>
    <x v="19"/>
    <b v="0"/>
    <n v="3.6561414889999999"/>
    <x v="6"/>
    <x v="0"/>
    <x v="6"/>
    <x v="2"/>
    <x v="0"/>
    <x v="0"/>
    <n v="6.8441049380000001"/>
    <x v="4"/>
    <n v="6.9379399999999996E-4"/>
    <n v="8.5574399999999997E-4"/>
    <n v="0"/>
    <n v="0"/>
    <n v="0"/>
    <n v="1.19728E-3"/>
    <n v="3.203165E-3"/>
    <n v="2.1380879999999998E-3"/>
    <n v="0"/>
    <n v="0"/>
    <n v="1.145854E-3"/>
    <n v="0"/>
    <n v="0"/>
    <n v="0"/>
    <n v="0"/>
    <n v="2.3431329999999998E-3"/>
    <n v="3.203165E-3"/>
    <n v="2.1380879999999998E-3"/>
    <n v="0"/>
    <n v="0"/>
    <n v="7.684387E-3"/>
    <n v="329052.734"/>
  </r>
  <r>
    <n v="5297"/>
    <x v="19"/>
    <x v="19"/>
    <b v="0"/>
    <n v="1.148646015"/>
    <x v="6"/>
    <x v="0"/>
    <x v="11"/>
    <x v="2"/>
    <x v="1"/>
    <x v="0"/>
    <n v="6.3759206349999999"/>
    <x v="4"/>
    <n v="4.14972E-4"/>
    <n v="5.0274E-4"/>
    <n v="0"/>
    <n v="0"/>
    <n v="0"/>
    <n v="6.8207499999999998E-4"/>
    <n v="2.201756E-3"/>
    <n v="1.137861E-3"/>
    <n v="0"/>
    <n v="0"/>
    <n v="3.5144499999999998E-4"/>
    <n v="0"/>
    <n v="0"/>
    <n v="0"/>
    <n v="0"/>
    <n v="1.03352E-3"/>
    <n v="2.201756E-3"/>
    <n v="1.137861E-3"/>
    <n v="0"/>
    <n v="0"/>
    <n v="4.3731480000000003E-3"/>
    <n v="201013.0526"/>
  </r>
  <r>
    <n v="7187"/>
    <x v="19"/>
    <x v="19"/>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19"/>
    <x v="19"/>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19"/>
    <x v="19"/>
    <b v="0"/>
    <n v="0.32973295000000002"/>
    <x v="6"/>
    <x v="0"/>
    <x v="14"/>
    <x v="2"/>
    <x v="4"/>
    <x v="0"/>
    <n v="5.7887187500000001"/>
    <x v="4"/>
    <n v="5.1326300000000002E-4"/>
    <n v="6.2089999999999997E-4"/>
    <n v="0"/>
    <n v="0"/>
    <n v="0"/>
    <n v="1.207528E-3"/>
    <n v="2.5385910000000002E-3"/>
    <n v="1.464171E-3"/>
    <n v="0"/>
    <n v="0"/>
    <n v="0"/>
    <n v="0"/>
    <n v="0"/>
    <n v="0"/>
    <n v="0"/>
    <n v="1.207528E-3"/>
    <n v="2.5385910000000002E-3"/>
    <n v="1.464171E-3"/>
    <n v="0"/>
    <n v="0"/>
    <n v="5.2102889999999999E-3"/>
    <n v="263786.36"/>
  </r>
  <r>
    <n v="28219"/>
    <x v="19"/>
    <x v="19"/>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0"/>
    <x v="20"/>
    <b v="1"/>
    <n v="38.539275089999997"/>
    <x v="6"/>
    <x v="0"/>
    <x v="10"/>
    <x v="2"/>
    <x v="1"/>
    <x v="0"/>
    <n v="7.1269444440000003"/>
    <x v="4"/>
    <n v="1.0603889999999999E-3"/>
    <n v="1.110113E-3"/>
    <n v="0"/>
    <n v="0"/>
    <n v="0"/>
    <n v="1.926131E-3"/>
    <n v="3.6663339999999998E-3"/>
    <n v="3.650992E-3"/>
    <n v="0"/>
    <n v="0"/>
    <n v="1.28579E-4"/>
    <n v="0"/>
    <n v="0"/>
    <n v="0"/>
    <n v="0"/>
    <n v="2.05471E-3"/>
    <n v="3.6663339999999998E-3"/>
    <n v="3.650992E-3"/>
    <n v="0"/>
    <n v="0"/>
    <n v="9.3720360000000003E-3"/>
    <n v="385392.75089999998"/>
  </r>
  <r>
    <n v="619"/>
    <x v="20"/>
    <x v="20"/>
    <b v="1"/>
    <n v="7.8598335940000004"/>
    <x v="6"/>
    <x v="0"/>
    <x v="0"/>
    <x v="2"/>
    <x v="2"/>
    <x v="0"/>
    <n v="6.1875396829999998"/>
    <x v="4"/>
    <n v="5.8115399999999996E-4"/>
    <n v="6.8860500000000001E-4"/>
    <n v="0"/>
    <n v="0"/>
    <n v="0"/>
    <n v="1.9811690000000001E-3"/>
    <n v="2.3120839999999998E-3"/>
    <n v="1.447474E-3"/>
    <n v="0"/>
    <n v="0"/>
    <n v="6.7270700000000006E-5"/>
    <n v="0"/>
    <n v="0"/>
    <n v="0"/>
    <n v="0"/>
    <n v="2.0484399999999999E-3"/>
    <n v="2.3120839999999998E-3"/>
    <n v="1.447474E-3"/>
    <n v="0"/>
    <n v="0"/>
    <n v="5.807998E-3"/>
    <n v="275094.17580000003"/>
  </r>
  <r>
    <n v="621"/>
    <x v="20"/>
    <x v="20"/>
    <b v="1"/>
    <n v="45.917607580000002"/>
    <x v="6"/>
    <x v="0"/>
    <x v="8"/>
    <x v="2"/>
    <x v="0"/>
    <x v="0"/>
    <n v="8.39040404"/>
    <x v="4"/>
    <n v="8.11917E-4"/>
    <n v="8.6146699999999998E-4"/>
    <n v="0"/>
    <n v="0"/>
    <n v="0"/>
    <n v="1.53892E-3"/>
    <n v="2.6265220000000001E-3"/>
    <n v="3.0621720000000002E-3"/>
    <n v="0"/>
    <n v="0"/>
    <n v="2.61129E-6"/>
    <n v="0"/>
    <n v="0"/>
    <n v="0"/>
    <n v="0"/>
    <n v="1.5415310000000001E-3"/>
    <n v="2.6265220000000001E-3"/>
    <n v="3.0621720000000002E-3"/>
    <n v="0"/>
    <n v="0"/>
    <n v="7.2302260000000002E-3"/>
    <n v="252546.84169999999"/>
  </r>
  <r>
    <n v="622"/>
    <x v="20"/>
    <x v="20"/>
    <b v="1"/>
    <n v="5.4264087559999998"/>
    <x v="6"/>
    <x v="0"/>
    <x v="3"/>
    <x v="2"/>
    <x v="0"/>
    <x v="0"/>
    <n v="5.5293582380000004"/>
    <x v="4"/>
    <n v="5.7872800000000003E-4"/>
    <n v="7.0622899999999995E-4"/>
    <n v="0"/>
    <n v="0"/>
    <n v="0"/>
    <n v="1.2340179999999999E-3"/>
    <n v="2.749886E-3"/>
    <n v="1.9274819999999999E-3"/>
    <n v="0"/>
    <n v="0"/>
    <n v="2.6590599999999999E-5"/>
    <n v="0"/>
    <n v="0"/>
    <n v="0"/>
    <n v="0"/>
    <n v="1.260609E-3"/>
    <n v="2.749886E-3"/>
    <n v="1.9274819999999999E-3"/>
    <n v="0"/>
    <n v="0"/>
    <n v="5.9380279999999997E-3"/>
    <n v="314731.70789999998"/>
  </r>
  <r>
    <n v="623"/>
    <x v="20"/>
    <x v="20"/>
    <b v="1"/>
    <n v="3.2022472799999999"/>
    <x v="6"/>
    <x v="0"/>
    <x v="5"/>
    <x v="2"/>
    <x v="0"/>
    <x v="0"/>
    <n v="6.4331111109999997"/>
    <x v="4"/>
    <n v="5.1818299999999997E-4"/>
    <n v="6.2790299999999997E-4"/>
    <n v="0"/>
    <n v="0"/>
    <n v="0"/>
    <n v="1.123095E-3"/>
    <n v="2.4177360000000002E-3"/>
    <n v="1.7246E-3"/>
    <n v="0"/>
    <n v="0"/>
    <n v="6.4345099999999998E-6"/>
    <n v="0"/>
    <n v="0"/>
    <n v="0"/>
    <n v="0"/>
    <n v="1.129529E-3"/>
    <n v="2.4177360000000002E-3"/>
    <n v="1.7246E-3"/>
    <n v="0"/>
    <n v="0"/>
    <n v="5.2718640000000002E-3"/>
    <n v="240168.546"/>
  </r>
  <r>
    <n v="624"/>
    <x v="20"/>
    <x v="20"/>
    <b v="1"/>
    <n v="12.489080810000001"/>
    <x v="6"/>
    <x v="0"/>
    <x v="7"/>
    <x v="2"/>
    <x v="2"/>
    <x v="0"/>
    <n v="6.148544974"/>
    <x v="4"/>
    <n v="5.5699199999999997E-4"/>
    <n v="6.5095300000000001E-4"/>
    <n v="0"/>
    <n v="0"/>
    <n v="0"/>
    <n v="1.3507619999999999E-3"/>
    <n v="2.43684E-3"/>
    <n v="1.6240860000000001E-3"/>
    <n v="0"/>
    <n v="0"/>
    <n v="9.0674200000000007E-5"/>
    <n v="0"/>
    <n v="0"/>
    <n v="0"/>
    <n v="0"/>
    <n v="1.4414359999999999E-3"/>
    <n v="2.43684E-3"/>
    <n v="1.6240860000000001E-3"/>
    <n v="0"/>
    <n v="0"/>
    <n v="5.5023620000000002E-3"/>
    <n v="262270.69709999999"/>
  </r>
  <r>
    <n v="3981"/>
    <x v="20"/>
    <x v="20"/>
    <b v="1"/>
    <n v="33.833494620000003"/>
    <x v="6"/>
    <x v="0"/>
    <x v="12"/>
    <x v="2"/>
    <x v="2"/>
    <x v="0"/>
    <n v="10.108333330000001"/>
    <x v="4"/>
    <n v="2.6534799999999999E-4"/>
    <n v="2.7811399999999999E-4"/>
    <n v="0"/>
    <n v="0"/>
    <n v="0"/>
    <n v="5.87485E-4"/>
    <n v="7.26339E-4"/>
    <n v="1.0200820000000001E-3"/>
    <n v="0"/>
    <n v="0"/>
    <n v="0"/>
    <n v="0"/>
    <n v="0"/>
    <n v="0"/>
    <n v="0"/>
    <n v="5.87485E-4"/>
    <n v="7.26339E-4"/>
    <n v="1.0200820000000001E-3"/>
    <n v="0"/>
    <n v="0"/>
    <n v="2.3339070000000001E-3"/>
    <n v="67666.989239999995"/>
  </r>
  <r>
    <n v="4225"/>
    <x v="20"/>
    <x v="20"/>
    <b v="1"/>
    <n v="59.11710111"/>
    <x v="6"/>
    <x v="0"/>
    <x v="13"/>
    <x v="0"/>
    <x v="0"/>
    <x v="0"/>
    <n v="13.39722222"/>
    <x v="0"/>
    <n v="3.13481E-4"/>
    <n v="3.2202700000000001E-4"/>
    <n v="0"/>
    <n v="0"/>
    <n v="0"/>
    <n v="6.1299200000000003E-4"/>
    <n v="6.80231E-4"/>
    <n v="1.4092099999999999E-3"/>
    <n v="0"/>
    <n v="0"/>
    <n v="0"/>
    <n v="0"/>
    <n v="0"/>
    <n v="0"/>
    <n v="0"/>
    <n v="6.1299200000000003E-4"/>
    <n v="6.80231E-4"/>
    <n v="1.4092099999999999E-3"/>
    <n v="0"/>
    <n v="0"/>
    <n v="2.7024330000000002E-3"/>
    <n v="59117.101110000003"/>
  </r>
  <r>
    <n v="5292"/>
    <x v="20"/>
    <x v="20"/>
    <b v="1"/>
    <n v="0.61770916799999998"/>
    <x v="6"/>
    <x v="0"/>
    <x v="9"/>
    <x v="2"/>
    <x v="1"/>
    <x v="0"/>
    <n v="4.1599907409999997"/>
    <x v="4"/>
    <n v="2.49714E-4"/>
    <n v="3.0934199999999999E-4"/>
    <n v="0"/>
    <n v="0"/>
    <n v="0"/>
    <n v="3.2393800000000001E-4"/>
    <n v="1.5829500000000001E-3"/>
    <n v="6.4483100000000001E-4"/>
    <n v="0"/>
    <n v="0"/>
    <n v="7.8693699999999995E-5"/>
    <n v="0"/>
    <n v="0"/>
    <n v="0"/>
    <n v="0"/>
    <n v="4.0263099999999997E-4"/>
    <n v="1.5829500000000001E-3"/>
    <n v="6.4483100000000001E-4"/>
    <n v="0"/>
    <n v="0"/>
    <n v="2.6304179999999998E-3"/>
    <n v="185312.75030000001"/>
  </r>
  <r>
    <n v="5294"/>
    <x v="20"/>
    <x v="20"/>
    <b v="1"/>
    <n v="2.1122781700000002"/>
    <x v="6"/>
    <x v="0"/>
    <x v="4"/>
    <x v="2"/>
    <x v="0"/>
    <x v="0"/>
    <n v="5.1587333329999998"/>
    <x v="4"/>
    <n v="4.8028399999999998E-4"/>
    <n v="5.5143200000000003E-4"/>
    <n v="0"/>
    <n v="0"/>
    <n v="0"/>
    <n v="8.2772900000000003E-4"/>
    <n v="2.2191559999999999E-3"/>
    <n v="1.5545940000000001E-3"/>
    <n v="0"/>
    <n v="0"/>
    <n v="4.6167400000000001E-5"/>
    <n v="0"/>
    <n v="0"/>
    <n v="0"/>
    <n v="0"/>
    <n v="8.7389599999999998E-4"/>
    <n v="2.2191559999999999E-3"/>
    <n v="1.5545940000000001E-3"/>
    <n v="0"/>
    <n v="0"/>
    <n v="4.6476269999999997E-3"/>
    <n v="264034.77130000002"/>
  </r>
  <r>
    <n v="5295"/>
    <x v="20"/>
    <x v="20"/>
    <b v="1"/>
    <n v="3.6561414889999999"/>
    <x v="6"/>
    <x v="0"/>
    <x v="6"/>
    <x v="2"/>
    <x v="0"/>
    <x v="0"/>
    <n v="6.1927160490000004"/>
    <x v="4"/>
    <n v="6.8409099999999995E-4"/>
    <n v="8.2413199999999999E-4"/>
    <n v="0"/>
    <n v="0"/>
    <n v="0"/>
    <n v="1.5269039999999999E-3"/>
    <n v="3.203165E-3"/>
    <n v="2.1380879999999998E-3"/>
    <n v="0"/>
    <n v="0"/>
    <n v="8.4901200000000006E-5"/>
    <n v="0"/>
    <n v="0"/>
    <n v="0"/>
    <n v="0"/>
    <n v="1.611805E-3"/>
    <n v="3.203165E-3"/>
    <n v="2.1380879999999998E-3"/>
    <n v="0"/>
    <n v="0"/>
    <n v="6.9530240000000004E-3"/>
    <n v="329052.734"/>
  </r>
  <r>
    <n v="5297"/>
    <x v="20"/>
    <x v="20"/>
    <b v="1"/>
    <n v="1.148646015"/>
    <x v="6"/>
    <x v="0"/>
    <x v="11"/>
    <x v="2"/>
    <x v="1"/>
    <x v="0"/>
    <n v="5.9213492060000004"/>
    <x v="4"/>
    <n v="4.0650300000000001E-4"/>
    <n v="4.8279399999999999E-4"/>
    <n v="0"/>
    <n v="0"/>
    <n v="0"/>
    <n v="6.9899299999999997E-4"/>
    <n v="2.201756E-3"/>
    <n v="1.137861E-3"/>
    <n v="0"/>
    <n v="0"/>
    <n v="2.2743099999999999E-5"/>
    <n v="0"/>
    <n v="0"/>
    <n v="0"/>
    <n v="0"/>
    <n v="7.2173599999999995E-4"/>
    <n v="2.201756E-3"/>
    <n v="1.137861E-3"/>
    <n v="0"/>
    <n v="0"/>
    <n v="4.0613649999999999E-3"/>
    <n v="201013.0526"/>
  </r>
  <r>
    <n v="7187"/>
    <x v="20"/>
    <x v="20"/>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0"/>
    <x v="20"/>
    <b v="1"/>
    <n v="0.16497118999999999"/>
    <x v="6"/>
    <x v="0"/>
    <x v="16"/>
    <x v="0"/>
    <x v="0"/>
    <x v="0"/>
    <n v="5.332002525"/>
    <x v="0"/>
    <n v="3.1121000000000002E-4"/>
    <n v="3.9344E-4"/>
    <n v="0"/>
    <n v="0"/>
    <n v="0"/>
    <n v="3.93419E-4"/>
    <n v="1.846929E-3"/>
    <n v="1.0612040000000001E-3"/>
    <n v="0"/>
    <n v="0"/>
    <n v="0"/>
    <n v="0"/>
    <n v="0"/>
    <n v="0"/>
    <n v="0"/>
    <n v="3.93419E-4"/>
    <n v="1.846929E-3"/>
    <n v="1.0612040000000001E-3"/>
    <n v="0"/>
    <n v="0"/>
    <n v="3.3015520000000001E-3"/>
    <n v="181468.3094"/>
  </r>
  <r>
    <n v="20450"/>
    <x v="20"/>
    <x v="20"/>
    <b v="1"/>
    <n v="0.32973295000000002"/>
    <x v="6"/>
    <x v="0"/>
    <x v="14"/>
    <x v="2"/>
    <x v="4"/>
    <x v="0"/>
    <n v="5.4656736109999997"/>
    <x v="4"/>
    <n v="4.8322799999999999E-4"/>
    <n v="5.8624999999999997E-4"/>
    <n v="0"/>
    <n v="0"/>
    <n v="0"/>
    <n v="9.16762E-4"/>
    <n v="2.5385910000000002E-3"/>
    <n v="1.464171E-3"/>
    <n v="0"/>
    <n v="0"/>
    <n v="0"/>
    <n v="0"/>
    <n v="0"/>
    <n v="0"/>
    <n v="0"/>
    <n v="9.16762E-4"/>
    <n v="2.5385910000000002E-3"/>
    <n v="1.464171E-3"/>
    <n v="0"/>
    <n v="0"/>
    <n v="4.9195239999999998E-3"/>
    <n v="263786.36"/>
  </r>
  <r>
    <n v="28219"/>
    <x v="20"/>
    <x v="20"/>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1"/>
    <x v="21"/>
    <b v="0"/>
    <n v="38.539275089999997"/>
    <x v="6"/>
    <x v="0"/>
    <x v="10"/>
    <x v="2"/>
    <x v="1"/>
    <x v="0"/>
    <n v="9.6466666669999999"/>
    <x v="4"/>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21"/>
    <x v="21"/>
    <b v="0"/>
    <n v="7.8598335940000004"/>
    <x v="6"/>
    <x v="0"/>
    <x v="0"/>
    <x v="2"/>
    <x v="2"/>
    <x v="0"/>
    <n v="9.1299206349999995"/>
    <x v="4"/>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21"/>
    <x v="21"/>
    <b v="0"/>
    <n v="45.917607580000002"/>
    <x v="6"/>
    <x v="0"/>
    <x v="8"/>
    <x v="2"/>
    <x v="0"/>
    <x v="0"/>
    <n v="10.595454549999999"/>
    <x v="4"/>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21"/>
    <x v="21"/>
    <b v="0"/>
    <n v="5.4264087559999998"/>
    <x v="6"/>
    <x v="0"/>
    <x v="3"/>
    <x v="2"/>
    <x v="0"/>
    <x v="0"/>
    <n v="5.9158524899999998"/>
    <x v="4"/>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21"/>
    <x v="21"/>
    <b v="0"/>
    <n v="3.2022472799999999"/>
    <x v="6"/>
    <x v="0"/>
    <x v="5"/>
    <x v="2"/>
    <x v="0"/>
    <x v="0"/>
    <n v="8.3253703699999999"/>
    <x v="4"/>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21"/>
    <x v="21"/>
    <b v="0"/>
    <n v="12.489080810000001"/>
    <x v="6"/>
    <x v="0"/>
    <x v="7"/>
    <x v="2"/>
    <x v="2"/>
    <x v="0"/>
    <n v="6.9043650789999997"/>
    <x v="4"/>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21"/>
    <x v="21"/>
    <b v="0"/>
    <n v="33.833494620000003"/>
    <x v="6"/>
    <x v="0"/>
    <x v="12"/>
    <x v="2"/>
    <x v="2"/>
    <x v="0"/>
    <n v="11.043055560000001"/>
    <x v="4"/>
    <n v="2.8720599999999997E-4"/>
    <n v="3.0384599999999998E-4"/>
    <n v="0"/>
    <n v="0"/>
    <n v="0"/>
    <n v="8.03303E-4"/>
    <n v="7.26339E-4"/>
    <n v="1.0200820000000001E-3"/>
    <n v="0"/>
    <n v="0"/>
    <n v="0"/>
    <n v="0"/>
    <n v="0"/>
    <n v="0"/>
    <n v="0"/>
    <n v="8.03303E-4"/>
    <n v="7.26339E-4"/>
    <n v="1.0200820000000001E-3"/>
    <n v="0"/>
    <n v="0"/>
    <n v="2.5497240000000002E-3"/>
    <n v="67666.989239999995"/>
  </r>
  <r>
    <n v="4225"/>
    <x v="21"/>
    <x v="21"/>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1"/>
    <x v="21"/>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21"/>
    <x v="21"/>
    <b v="0"/>
    <n v="2.1122781700000002"/>
    <x v="6"/>
    <x v="0"/>
    <x v="4"/>
    <x v="2"/>
    <x v="0"/>
    <x v="0"/>
    <n v="5.5022666669999998"/>
    <x v="4"/>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21"/>
    <x v="21"/>
    <b v="0"/>
    <n v="3.6561414889999999"/>
    <x v="6"/>
    <x v="0"/>
    <x v="6"/>
    <x v="2"/>
    <x v="0"/>
    <x v="0"/>
    <n v="6.8441049380000001"/>
    <x v="4"/>
    <n v="6.9379399999999996E-4"/>
    <n v="8.5574399999999997E-4"/>
    <n v="0"/>
    <n v="0"/>
    <n v="0"/>
    <n v="1.19728E-3"/>
    <n v="3.203165E-3"/>
    <n v="2.1380879999999998E-3"/>
    <n v="0"/>
    <n v="0"/>
    <n v="1.145854E-3"/>
    <n v="0"/>
    <n v="0"/>
    <n v="0"/>
    <n v="0"/>
    <n v="2.3431329999999998E-3"/>
    <n v="3.203165E-3"/>
    <n v="2.1380879999999998E-3"/>
    <n v="0"/>
    <n v="0"/>
    <n v="7.684387E-3"/>
    <n v="329052.734"/>
  </r>
  <r>
    <n v="5297"/>
    <x v="21"/>
    <x v="21"/>
    <b v="0"/>
    <n v="1.148646015"/>
    <x v="6"/>
    <x v="0"/>
    <x v="11"/>
    <x v="2"/>
    <x v="1"/>
    <x v="0"/>
    <n v="6.3759206349999999"/>
    <x v="4"/>
    <n v="4.14972E-4"/>
    <n v="5.0274E-4"/>
    <n v="0"/>
    <n v="0"/>
    <n v="0"/>
    <n v="6.8207499999999998E-4"/>
    <n v="2.201756E-3"/>
    <n v="1.137861E-3"/>
    <n v="0"/>
    <n v="0"/>
    <n v="3.5144499999999998E-4"/>
    <n v="0"/>
    <n v="0"/>
    <n v="0"/>
    <n v="0"/>
    <n v="1.03352E-3"/>
    <n v="2.201756E-3"/>
    <n v="1.137861E-3"/>
    <n v="0"/>
    <n v="0"/>
    <n v="4.3731480000000003E-3"/>
    <n v="201013.0526"/>
  </r>
  <r>
    <n v="7187"/>
    <x v="21"/>
    <x v="21"/>
    <b v="1"/>
    <n v="0.94616560199999999"/>
    <x v="6"/>
    <x v="0"/>
    <x v="1"/>
    <x v="4"/>
    <x v="0"/>
    <x v="0"/>
    <n v="9.0852053139999995"/>
    <x v="8"/>
    <n v="1.3772E-4"/>
    <n v="1.6078500000000001E-4"/>
    <n v="0"/>
    <n v="0"/>
    <n v="0"/>
    <n v="6.6348299999999998E-4"/>
    <n v="3.8509999999999998E-4"/>
    <n v="3.0065000000000002E-4"/>
    <n v="0"/>
    <n v="0"/>
    <n v="0"/>
    <n v="0"/>
    <n v="0"/>
    <n v="0"/>
    <n v="0"/>
    <n v="6.6348299999999998E-4"/>
    <n v="3.8509999999999998E-4"/>
    <n v="3.0065000000000002E-4"/>
    <n v="0"/>
    <n v="0"/>
    <n v="1.3492319999999999E-3"/>
    <n v="43523.617700000003"/>
  </r>
  <r>
    <n v="18108"/>
    <x v="21"/>
    <x v="21"/>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1"/>
    <x v="21"/>
    <b v="0"/>
    <n v="0.32973295000000002"/>
    <x v="6"/>
    <x v="0"/>
    <x v="14"/>
    <x v="2"/>
    <x v="4"/>
    <x v="0"/>
    <n v="5.7887187500000001"/>
    <x v="4"/>
    <n v="5.1326300000000002E-4"/>
    <n v="6.2089999999999997E-4"/>
    <n v="0"/>
    <n v="0"/>
    <n v="0"/>
    <n v="1.207528E-3"/>
    <n v="2.5385910000000002E-3"/>
    <n v="1.464171E-3"/>
    <n v="0"/>
    <n v="0"/>
    <n v="0"/>
    <n v="0"/>
    <n v="0"/>
    <n v="0"/>
    <n v="0"/>
    <n v="1.207528E-3"/>
    <n v="2.5385910000000002E-3"/>
    <n v="1.464171E-3"/>
    <n v="0"/>
    <n v="0"/>
    <n v="5.2102889999999999E-3"/>
    <n v="263786.36"/>
  </r>
  <r>
    <n v="28219"/>
    <x v="21"/>
    <x v="21"/>
    <b v="1"/>
    <n v="8.3962187999999993E-2"/>
    <x v="6"/>
    <x v="0"/>
    <x v="15"/>
    <x v="4"/>
    <x v="2"/>
    <x v="0"/>
    <n v="5.7130555559999996"/>
    <x v="8"/>
    <n v="8.0063100000000003E-5"/>
    <n v="9.7523399999999995E-5"/>
    <n v="0"/>
    <n v="0"/>
    <n v="0"/>
    <n v="2.19049E-4"/>
    <n v="4.13316E-4"/>
    <n v="1.8600299999999999E-4"/>
    <n v="0"/>
    <n v="0"/>
    <n v="0"/>
    <n v="0"/>
    <n v="0"/>
    <n v="0"/>
    <n v="0"/>
    <n v="2.19049E-4"/>
    <n v="4.13316E-4"/>
    <n v="1.8600299999999999E-4"/>
    <n v="0"/>
    <n v="0"/>
    <n v="8.18369E-4"/>
    <n v="41981.093860000001"/>
  </r>
  <r>
    <n v="617"/>
    <x v="22"/>
    <x v="22"/>
    <b v="1"/>
    <n v="38.539275089999997"/>
    <x v="6"/>
    <x v="0"/>
    <x v="10"/>
    <x v="2"/>
    <x v="1"/>
    <x v="0"/>
    <n v="7.7988888889999997"/>
    <x v="4"/>
    <n v="1.159378E-3"/>
    <n v="1.2154100000000001E-3"/>
    <n v="0"/>
    <n v="0"/>
    <n v="0"/>
    <n v="2.8101129999999999E-3"/>
    <n v="3.6663339999999998E-3"/>
    <n v="3.650992E-3"/>
    <n v="0"/>
    <n v="0"/>
    <n v="1.28579E-4"/>
    <n v="0"/>
    <n v="0"/>
    <n v="0"/>
    <n v="0"/>
    <n v="2.9386920000000001E-3"/>
    <n v="3.6663339999999998E-3"/>
    <n v="3.650992E-3"/>
    <n v="0"/>
    <n v="0"/>
    <n v="1.0255653E-2"/>
    <n v="385392.75089999998"/>
  </r>
  <r>
    <n v="619"/>
    <x v="22"/>
    <x v="22"/>
    <b v="1"/>
    <n v="7.8598335940000004"/>
    <x v="6"/>
    <x v="0"/>
    <x v="0"/>
    <x v="2"/>
    <x v="2"/>
    <x v="0"/>
    <n v="7.1833333330000002"/>
    <x v="4"/>
    <n v="6.7898500000000001E-4"/>
    <n v="8.0004499999999999E-4"/>
    <n v="0"/>
    <n v="0"/>
    <n v="0"/>
    <n v="2.916924E-3"/>
    <n v="2.3120839999999998E-3"/>
    <n v="1.447474E-3"/>
    <n v="0"/>
    <n v="0"/>
    <n v="6.6302200000000004E-5"/>
    <n v="0"/>
    <n v="0"/>
    <n v="0"/>
    <n v="0"/>
    <n v="2.9832259999999998E-3"/>
    <n v="2.3120839999999998E-3"/>
    <n v="1.447474E-3"/>
    <n v="0"/>
    <n v="0"/>
    <n v="6.7427099999999998E-3"/>
    <n v="275094.17580000003"/>
  </r>
  <r>
    <n v="621"/>
    <x v="22"/>
    <x v="22"/>
    <b v="1"/>
    <n v="45.917607580000002"/>
    <x v="6"/>
    <x v="0"/>
    <x v="8"/>
    <x v="2"/>
    <x v="0"/>
    <x v="0"/>
    <n v="9.2090909090000004"/>
    <x v="4"/>
    <n v="8.8883199999999999E-4"/>
    <n v="9.4556399999999997E-4"/>
    <n v="0"/>
    <n v="0"/>
    <n v="0"/>
    <n v="2.2444029999999998E-3"/>
    <n v="2.6265220000000001E-3"/>
    <n v="3.0621720000000002E-3"/>
    <n v="0"/>
    <n v="0"/>
    <n v="2.61129E-6"/>
    <n v="0"/>
    <n v="0"/>
    <n v="0"/>
    <n v="0"/>
    <n v="2.2470150000000002E-3"/>
    <n v="2.6265220000000001E-3"/>
    <n v="3.0621720000000002E-3"/>
    <n v="0"/>
    <n v="0"/>
    <n v="7.9357090000000009E-3"/>
    <n v="252546.84169999999"/>
  </r>
  <r>
    <n v="622"/>
    <x v="22"/>
    <x v="22"/>
    <b v="1"/>
    <n v="5.4264087559999998"/>
    <x v="6"/>
    <x v="0"/>
    <x v="3"/>
    <x v="2"/>
    <x v="0"/>
    <x v="0"/>
    <n v="5.5250000000000004"/>
    <x v="4"/>
    <n v="5.7089599999999999E-4"/>
    <n v="7.0567999999999998E-4"/>
    <n v="0"/>
    <n v="0"/>
    <n v="0"/>
    <n v="1.229492E-3"/>
    <n v="2.749886E-3"/>
    <n v="1.9274819999999999E-3"/>
    <n v="0"/>
    <n v="0"/>
    <n v="2.6539100000000001E-5"/>
    <n v="0"/>
    <n v="0"/>
    <n v="0"/>
    <n v="0"/>
    <n v="1.2560309999999999E-3"/>
    <n v="2.749886E-3"/>
    <n v="1.9274819999999999E-3"/>
    <n v="0"/>
    <n v="0"/>
    <n v="5.9333479999999997E-3"/>
    <n v="314731.70789999998"/>
  </r>
  <r>
    <n v="623"/>
    <x v="22"/>
    <x v="22"/>
    <b v="1"/>
    <n v="3.2022472799999999"/>
    <x v="6"/>
    <x v="0"/>
    <x v="5"/>
    <x v="2"/>
    <x v="0"/>
    <x v="0"/>
    <n v="7.2576296300000003"/>
    <x v="4"/>
    <n v="5.8867000000000001E-4"/>
    <n v="7.0842099999999999E-4"/>
    <n v="0"/>
    <n v="0"/>
    <n v="0"/>
    <n v="1.798748E-3"/>
    <n v="2.4177360000000002E-3"/>
    <n v="1.7246E-3"/>
    <n v="0"/>
    <n v="0"/>
    <n v="6.4345099999999998E-6"/>
    <n v="0"/>
    <n v="0"/>
    <n v="0"/>
    <n v="0"/>
    <n v="1.8051829999999999E-3"/>
    <n v="2.4177360000000002E-3"/>
    <n v="1.7246E-3"/>
    <n v="0"/>
    <n v="0"/>
    <n v="5.9475480000000004E-3"/>
    <n v="240168.546"/>
  </r>
  <r>
    <n v="624"/>
    <x v="22"/>
    <x v="22"/>
    <b v="1"/>
    <n v="12.489080810000001"/>
    <x v="6"/>
    <x v="0"/>
    <x v="7"/>
    <x v="2"/>
    <x v="2"/>
    <x v="0"/>
    <n v="5.9164021160000004"/>
    <x v="4"/>
    <n v="5.3129900000000005E-4"/>
    <n v="6.2619499999999996E-4"/>
    <n v="0"/>
    <n v="0"/>
    <n v="0"/>
    <n v="1.142898E-3"/>
    <n v="2.43684E-3"/>
    <n v="1.6240860000000001E-3"/>
    <n v="0"/>
    <n v="0"/>
    <n v="9.0674200000000007E-5"/>
    <n v="0"/>
    <n v="0"/>
    <n v="0"/>
    <n v="0"/>
    <n v="1.2335720000000001E-3"/>
    <n v="2.43684E-3"/>
    <n v="1.6240860000000001E-3"/>
    <n v="0"/>
    <n v="0"/>
    <n v="5.2946160000000003E-3"/>
    <n v="262270.69709999999"/>
  </r>
  <r>
    <n v="3981"/>
    <x v="22"/>
    <x v="22"/>
    <b v="1"/>
    <n v="33.833494620000003"/>
    <x v="6"/>
    <x v="0"/>
    <x v="12"/>
    <x v="2"/>
    <x v="2"/>
    <x v="0"/>
    <n v="10.15138889"/>
    <x v="4"/>
    <n v="2.6459200000000002E-4"/>
    <n v="2.7930000000000001E-4"/>
    <n v="0"/>
    <n v="0"/>
    <n v="0"/>
    <n v="5.9742599999999997E-4"/>
    <n v="7.26339E-4"/>
    <n v="1.0200820000000001E-3"/>
    <n v="0"/>
    <n v="0"/>
    <n v="0"/>
    <n v="0"/>
    <n v="0"/>
    <n v="0"/>
    <n v="0"/>
    <n v="5.9742599999999997E-4"/>
    <n v="7.26339E-4"/>
    <n v="1.0200820000000001E-3"/>
    <n v="0"/>
    <n v="0"/>
    <n v="2.3438479999999999E-3"/>
    <n v="67666.989239999995"/>
  </r>
  <r>
    <n v="4225"/>
    <x v="22"/>
    <x v="22"/>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2"/>
    <x v="22"/>
    <b v="1"/>
    <n v="0.61770916799999998"/>
    <x v="6"/>
    <x v="0"/>
    <x v="9"/>
    <x v="2"/>
    <x v="1"/>
    <x v="0"/>
    <n v="4.094416667"/>
    <x v="4"/>
    <n v="2.4171500000000001E-4"/>
    <n v="3.0440900000000001E-4"/>
    <n v="0"/>
    <n v="0"/>
    <n v="0"/>
    <n v="2.8262699999999998E-4"/>
    <n v="1.5829500000000001E-3"/>
    <n v="6.4483100000000001E-4"/>
    <n v="0"/>
    <n v="0"/>
    <n v="7.85415E-5"/>
    <n v="0"/>
    <n v="0"/>
    <n v="0"/>
    <n v="0"/>
    <n v="3.6116799999999998E-4"/>
    <n v="1.5829500000000001E-3"/>
    <n v="6.4483100000000001E-4"/>
    <n v="0"/>
    <n v="0"/>
    <n v="2.5889540000000001E-3"/>
    <n v="185312.75030000001"/>
  </r>
  <r>
    <n v="5294"/>
    <x v="22"/>
    <x v="22"/>
    <b v="1"/>
    <n v="2.1122781700000002"/>
    <x v="6"/>
    <x v="0"/>
    <x v="4"/>
    <x v="2"/>
    <x v="0"/>
    <x v="0"/>
    <n v="5.107511111"/>
    <x v="4"/>
    <n v="4.7337900000000001E-4"/>
    <n v="5.4593299999999997E-4"/>
    <n v="0"/>
    <n v="0"/>
    <n v="0"/>
    <n v="7.8160199999999995E-4"/>
    <n v="2.2191559999999999E-3"/>
    <n v="1.5545940000000001E-3"/>
    <n v="0"/>
    <n v="0"/>
    <n v="4.6147299999999998E-5"/>
    <n v="0"/>
    <n v="0"/>
    <n v="0"/>
    <n v="0"/>
    <n v="8.2774900000000002E-4"/>
    <n v="2.2191559999999999E-3"/>
    <n v="1.5545940000000001E-3"/>
    <n v="0"/>
    <n v="0"/>
    <n v="4.6014799999999998E-3"/>
    <n v="264034.77130000002"/>
  </r>
  <r>
    <n v="5295"/>
    <x v="22"/>
    <x v="22"/>
    <b v="1"/>
    <n v="3.6561414889999999"/>
    <x v="6"/>
    <x v="0"/>
    <x v="6"/>
    <x v="2"/>
    <x v="0"/>
    <x v="0"/>
    <n v="6.1501234570000003"/>
    <x v="4"/>
    <n v="6.7414299999999999E-4"/>
    <n v="8.1843699999999998E-4"/>
    <n v="0"/>
    <n v="0"/>
    <n v="0"/>
    <n v="1.4791170000000001E-3"/>
    <n v="3.203165E-3"/>
    <n v="2.1380879999999998E-3"/>
    <n v="0"/>
    <n v="0"/>
    <n v="8.4831899999999997E-5"/>
    <n v="0"/>
    <n v="0"/>
    <n v="0"/>
    <n v="0"/>
    <n v="1.563949E-3"/>
    <n v="3.203165E-3"/>
    <n v="2.1380879999999998E-3"/>
    <n v="0"/>
    <n v="0"/>
    <n v="6.905202E-3"/>
    <n v="329052.734"/>
  </r>
  <r>
    <n v="5297"/>
    <x v="22"/>
    <x v="22"/>
    <b v="1"/>
    <n v="1.148646015"/>
    <x v="6"/>
    <x v="0"/>
    <x v="11"/>
    <x v="2"/>
    <x v="1"/>
    <x v="0"/>
    <n v="5.9271587300000004"/>
    <x v="4"/>
    <n v="4.0376300000000002E-4"/>
    <n v="4.8326800000000002E-4"/>
    <n v="0"/>
    <n v="0"/>
    <n v="0"/>
    <n v="7.0295600000000002E-4"/>
    <n v="2.201756E-3"/>
    <n v="1.137861E-3"/>
    <n v="0"/>
    <n v="0"/>
    <n v="2.2753999999999999E-5"/>
    <n v="0"/>
    <n v="0"/>
    <n v="0"/>
    <n v="0"/>
    <n v="7.2570999999999996E-4"/>
    <n v="2.201756E-3"/>
    <n v="1.137861E-3"/>
    <n v="0"/>
    <n v="0"/>
    <n v="4.0653490000000002E-3"/>
    <n v="201013.0526"/>
  </r>
  <r>
    <n v="7187"/>
    <x v="22"/>
    <x v="22"/>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2"/>
    <x v="22"/>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2"/>
    <x v="22"/>
    <b v="1"/>
    <n v="0.32973295000000002"/>
    <x v="6"/>
    <x v="0"/>
    <x v="14"/>
    <x v="2"/>
    <x v="4"/>
    <x v="0"/>
    <n v="5.4947013890000003"/>
    <x v="4"/>
    <n v="4.82571E-4"/>
    <n v="5.8936399999999999E-4"/>
    <n v="0"/>
    <n v="0"/>
    <n v="0"/>
    <n v="9.4288599999999998E-4"/>
    <n v="2.5385910000000002E-3"/>
    <n v="1.464171E-3"/>
    <n v="0"/>
    <n v="0"/>
    <n v="0"/>
    <n v="0"/>
    <n v="0"/>
    <n v="0"/>
    <n v="0"/>
    <n v="9.4288599999999998E-4"/>
    <n v="2.5385910000000002E-3"/>
    <n v="1.464171E-3"/>
    <n v="0"/>
    <n v="0"/>
    <n v="4.9456509999999997E-3"/>
    <n v="263786.36"/>
  </r>
  <r>
    <n v="28219"/>
    <x v="22"/>
    <x v="22"/>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3"/>
    <x v="23"/>
    <b v="1"/>
    <n v="38.539275089999997"/>
    <x v="6"/>
    <x v="0"/>
    <x v="10"/>
    <x v="2"/>
    <x v="1"/>
    <x v="0"/>
    <n v="7.6861111109999998"/>
    <x v="4"/>
    <n v="1.148547E-3"/>
    <n v="1.1997690000000001E-3"/>
    <n v="0"/>
    <n v="0"/>
    <n v="0"/>
    <n v="2.7005290000000001E-3"/>
    <n v="3.6663339999999998E-3"/>
    <n v="3.650992E-3"/>
    <n v="0"/>
    <n v="0"/>
    <n v="8.9859300000000002E-5"/>
    <n v="0"/>
    <n v="0"/>
    <n v="0"/>
    <n v="0"/>
    <n v="2.790388E-3"/>
    <n v="3.6663339999999998E-3"/>
    <n v="3.650992E-3"/>
    <n v="0"/>
    <n v="0"/>
    <n v="1.0107349E-2"/>
    <n v="385392.75089999998"/>
  </r>
  <r>
    <n v="619"/>
    <x v="23"/>
    <x v="23"/>
    <b v="1"/>
    <n v="7.8598335940000004"/>
    <x v="6"/>
    <x v="0"/>
    <x v="0"/>
    <x v="2"/>
    <x v="2"/>
    <x v="0"/>
    <n v="7.0784126980000002"/>
    <x v="4"/>
    <n v="6.7191099999999997E-4"/>
    <n v="7.8986900000000001E-4"/>
    <n v="0"/>
    <n v="0"/>
    <n v="0"/>
    <n v="2.8482379999999999E-3"/>
    <n v="2.3120839999999998E-3"/>
    <n v="1.447474E-3"/>
    <n v="0"/>
    <n v="0"/>
    <n v="3.65035E-5"/>
    <n v="0"/>
    <n v="0"/>
    <n v="0"/>
    <n v="0"/>
    <n v="2.8847410000000001E-3"/>
    <n v="2.3120839999999998E-3"/>
    <n v="1.447474E-3"/>
    <n v="0"/>
    <n v="0"/>
    <n v="6.6442250000000001E-3"/>
    <n v="275094.17580000003"/>
  </r>
  <r>
    <n v="621"/>
    <x v="23"/>
    <x v="23"/>
    <b v="1"/>
    <n v="45.917607580000002"/>
    <x v="6"/>
    <x v="0"/>
    <x v="8"/>
    <x v="2"/>
    <x v="0"/>
    <x v="0"/>
    <n v="9.08989899"/>
    <x v="4"/>
    <n v="8.8187200000000002E-4"/>
    <n v="9.3336899999999997E-4"/>
    <n v="0"/>
    <n v="0"/>
    <n v="0"/>
    <n v="2.1429980000000001E-3"/>
    <n v="2.6265220000000001E-3"/>
    <n v="3.0621720000000002E-3"/>
    <n v="0"/>
    <n v="0"/>
    <n v="8.7043000000000005E-7"/>
    <n v="0"/>
    <n v="0"/>
    <n v="0"/>
    <n v="0"/>
    <n v="2.1438690000000001E-3"/>
    <n v="2.6265220000000001E-3"/>
    <n v="3.0621720000000002E-3"/>
    <n v="0"/>
    <n v="0"/>
    <n v="7.8329990000000002E-3"/>
    <n v="252546.84169999999"/>
  </r>
  <r>
    <n v="622"/>
    <x v="23"/>
    <x v="23"/>
    <b v="1"/>
    <n v="5.4264087559999998"/>
    <x v="6"/>
    <x v="0"/>
    <x v="3"/>
    <x v="2"/>
    <x v="0"/>
    <x v="0"/>
    <n v="5.3549808429999999"/>
    <x v="4"/>
    <n v="5.56216E-4"/>
    <n v="6.8467199999999999E-4"/>
    <n v="0"/>
    <n v="0"/>
    <n v="0"/>
    <n v="1.061205E-3"/>
    <n v="2.749886E-3"/>
    <n v="1.9274819999999999E-3"/>
    <n v="0"/>
    <n v="0"/>
    <n v="1.2189500000000001E-5"/>
    <n v="0"/>
    <n v="0"/>
    <n v="0"/>
    <n v="0"/>
    <n v="1.073395E-3"/>
    <n v="2.749886E-3"/>
    <n v="1.9274819999999999E-3"/>
    <n v="0"/>
    <n v="0"/>
    <n v="5.7507629999999999E-3"/>
    <n v="314731.70789999998"/>
  </r>
  <r>
    <n v="623"/>
    <x v="23"/>
    <x v="23"/>
    <b v="1"/>
    <n v="3.2022472799999999"/>
    <x v="6"/>
    <x v="0"/>
    <x v="5"/>
    <x v="2"/>
    <x v="0"/>
    <x v="0"/>
    <n v="7.1144814810000003"/>
    <x v="4"/>
    <n v="5.79848E-4"/>
    <n v="6.9472299999999996E-4"/>
    <n v="0"/>
    <n v="0"/>
    <n v="0"/>
    <n v="1.686812E-3"/>
    <n v="2.4177360000000002E-3"/>
    <n v="1.7246E-3"/>
    <n v="0"/>
    <n v="0"/>
    <n v="1.0623E-6"/>
    <n v="0"/>
    <n v="0"/>
    <n v="0"/>
    <n v="0"/>
    <n v="1.687874E-3"/>
    <n v="2.4177360000000002E-3"/>
    <n v="1.7246E-3"/>
    <n v="0"/>
    <n v="0"/>
    <n v="5.8302400000000004E-3"/>
    <n v="240168.546"/>
  </r>
  <r>
    <n v="624"/>
    <x v="23"/>
    <x v="23"/>
    <b v="1"/>
    <n v="12.489080810000001"/>
    <x v="6"/>
    <x v="0"/>
    <x v="7"/>
    <x v="2"/>
    <x v="2"/>
    <x v="0"/>
    <n v="5.6876984129999997"/>
    <x v="4"/>
    <n v="5.1124500000000002E-4"/>
    <n v="6.0388300000000005E-4"/>
    <n v="0"/>
    <n v="0"/>
    <n v="0"/>
    <n v="9.7788499999999995E-4"/>
    <n v="2.43684E-3"/>
    <n v="1.6240860000000001E-3"/>
    <n v="0"/>
    <n v="0"/>
    <n v="5.1255799999999998E-5"/>
    <n v="0"/>
    <n v="0"/>
    <n v="0"/>
    <n v="0"/>
    <n v="1.02914E-3"/>
    <n v="2.43684E-3"/>
    <n v="1.6240860000000001E-3"/>
    <n v="0"/>
    <n v="0"/>
    <n v="5.0899480000000004E-3"/>
    <n v="262270.69709999999"/>
  </r>
  <r>
    <n v="3981"/>
    <x v="23"/>
    <x v="23"/>
    <b v="1"/>
    <n v="33.833494620000003"/>
    <x v="6"/>
    <x v="0"/>
    <x v="12"/>
    <x v="2"/>
    <x v="2"/>
    <x v="0"/>
    <n v="10.02638889"/>
    <x v="4"/>
    <n v="2.6242799999999999E-4"/>
    <n v="2.7587500000000002E-4"/>
    <n v="0"/>
    <n v="0"/>
    <n v="0"/>
    <n v="5.68886E-4"/>
    <n v="7.26339E-4"/>
    <n v="1.0200820000000001E-3"/>
    <n v="0"/>
    <n v="0"/>
    <n v="0"/>
    <n v="0"/>
    <n v="0"/>
    <n v="0"/>
    <n v="0"/>
    <n v="5.68886E-4"/>
    <n v="7.26339E-4"/>
    <n v="1.0200820000000001E-3"/>
    <n v="0"/>
    <n v="0"/>
    <n v="2.3149860000000002E-3"/>
    <n v="67666.989239999995"/>
  </r>
  <r>
    <n v="4225"/>
    <x v="23"/>
    <x v="23"/>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3"/>
    <x v="23"/>
    <b v="1"/>
    <n v="0.61770916799999998"/>
    <x v="6"/>
    <x v="0"/>
    <x v="9"/>
    <x v="2"/>
    <x v="1"/>
    <x v="0"/>
    <n v="4.011388889"/>
    <x v="4"/>
    <n v="2.3836800000000001E-4"/>
    <n v="3.0055400000000002E-4"/>
    <n v="0"/>
    <n v="0"/>
    <n v="0"/>
    <n v="2.7599900000000003E-4"/>
    <n v="1.5829500000000001E-3"/>
    <n v="6.4483100000000001E-4"/>
    <n v="0"/>
    <n v="0"/>
    <n v="3.2663699999999997E-5"/>
    <n v="0"/>
    <n v="0"/>
    <n v="0"/>
    <n v="0"/>
    <n v="3.0866299999999998E-4"/>
    <n v="1.5829500000000001E-3"/>
    <n v="6.4483100000000001E-4"/>
    <n v="0"/>
    <n v="0"/>
    <n v="2.536455E-3"/>
    <n v="185312.75030000001"/>
  </r>
  <r>
    <n v="5294"/>
    <x v="23"/>
    <x v="23"/>
    <b v="1"/>
    <n v="2.1122781700000002"/>
    <x v="6"/>
    <x v="0"/>
    <x v="4"/>
    <x v="2"/>
    <x v="0"/>
    <x v="0"/>
    <n v="4.926111111"/>
    <x v="4"/>
    <n v="4.5784200000000003E-4"/>
    <n v="5.2808100000000001E-4"/>
    <n v="0"/>
    <n v="0"/>
    <n v="0"/>
    <n v="6.4914599999999997E-4"/>
    <n v="2.2191559999999999E-3"/>
    <n v="1.5545940000000001E-3"/>
    <n v="0"/>
    <n v="0"/>
    <n v="1.5155500000000001E-5"/>
    <n v="0"/>
    <n v="0"/>
    <n v="0"/>
    <n v="0"/>
    <n v="6.6430099999999995E-4"/>
    <n v="2.2191559999999999E-3"/>
    <n v="1.5545940000000001E-3"/>
    <n v="0"/>
    <n v="0"/>
    <n v="4.4380519999999996E-3"/>
    <n v="264034.77130000002"/>
  </r>
  <r>
    <n v="5295"/>
    <x v="23"/>
    <x v="23"/>
    <b v="1"/>
    <n v="3.6561414889999999"/>
    <x v="6"/>
    <x v="0"/>
    <x v="6"/>
    <x v="2"/>
    <x v="0"/>
    <x v="0"/>
    <n v="5.920833333"/>
    <x v="4"/>
    <n v="6.5044699999999996E-4"/>
    <n v="7.90089E-4"/>
    <n v="0"/>
    <n v="0"/>
    <n v="0"/>
    <n v="1.266206E-3"/>
    <n v="3.203165E-3"/>
    <n v="2.1380879999999998E-3"/>
    <n v="0"/>
    <n v="0"/>
    <n v="4.0336700000000003E-5"/>
    <n v="0"/>
    <n v="0"/>
    <n v="0"/>
    <n v="0"/>
    <n v="1.3065419999999999E-3"/>
    <n v="3.203165E-3"/>
    <n v="2.1380879999999998E-3"/>
    <n v="0"/>
    <n v="0"/>
    <n v="6.6477610000000003E-3"/>
    <n v="329052.734"/>
  </r>
  <r>
    <n v="5297"/>
    <x v="23"/>
    <x v="23"/>
    <b v="1"/>
    <n v="1.148646015"/>
    <x v="6"/>
    <x v="0"/>
    <x v="11"/>
    <x v="2"/>
    <x v="1"/>
    <x v="0"/>
    <n v="5.76115873"/>
    <x v="4"/>
    <n v="3.9350099999999999E-4"/>
    <n v="4.7043399999999999E-4"/>
    <n v="0"/>
    <n v="0"/>
    <n v="0"/>
    <n v="6.0312199999999999E-4"/>
    <n v="2.201756E-3"/>
    <n v="1.137861E-3"/>
    <n v="0"/>
    <n v="0"/>
    <n v="8.7314200000000005E-6"/>
    <n v="0"/>
    <n v="0"/>
    <n v="0"/>
    <n v="0"/>
    <n v="6.1185299999999998E-4"/>
    <n v="2.201756E-3"/>
    <n v="1.137861E-3"/>
    <n v="0"/>
    <n v="0"/>
    <n v="3.951492E-3"/>
    <n v="201013.0526"/>
  </r>
  <r>
    <n v="7187"/>
    <x v="23"/>
    <x v="23"/>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3"/>
    <x v="23"/>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3"/>
    <x v="23"/>
    <b v="1"/>
    <n v="0.32973295000000002"/>
    <x v="6"/>
    <x v="0"/>
    <x v="14"/>
    <x v="2"/>
    <x v="4"/>
    <x v="0"/>
    <n v="5.3079999999999998"/>
    <x v="4"/>
    <n v="4.6523799999999998E-4"/>
    <n v="5.6933799999999996E-4"/>
    <n v="0"/>
    <n v="0"/>
    <n v="0"/>
    <n v="7.7484699999999995E-4"/>
    <n v="2.5385910000000002E-3"/>
    <n v="1.464171E-3"/>
    <n v="0"/>
    <n v="0"/>
    <n v="0"/>
    <n v="0"/>
    <n v="0"/>
    <n v="0"/>
    <n v="0"/>
    <n v="7.7484699999999995E-4"/>
    <n v="2.5385910000000002E-3"/>
    <n v="1.464171E-3"/>
    <n v="0"/>
    <n v="0"/>
    <n v="4.7776060000000002E-3"/>
    <n v="263786.36"/>
  </r>
  <r>
    <n v="28219"/>
    <x v="23"/>
    <x v="23"/>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4"/>
    <x v="24"/>
    <b v="1"/>
    <n v="38.539275089999997"/>
    <x v="6"/>
    <x v="0"/>
    <x v="10"/>
    <x v="2"/>
    <x v="1"/>
    <x v="0"/>
    <n v="8.0005555560000001"/>
    <x v="4"/>
    <n v="1.1955889999999999E-3"/>
    <n v="1.247017E-3"/>
    <n v="0"/>
    <n v="0"/>
    <n v="0"/>
    <n v="3.0753080000000001E-3"/>
    <n v="3.6663339999999998E-3"/>
    <n v="3.650992E-3"/>
    <n v="0"/>
    <n v="0"/>
    <n v="1.28579E-4"/>
    <n v="0"/>
    <n v="0"/>
    <n v="0"/>
    <n v="0"/>
    <n v="3.2038869999999999E-3"/>
    <n v="3.6663339999999998E-3"/>
    <n v="3.650992E-3"/>
    <n v="0"/>
    <n v="0"/>
    <n v="1.0520847999999999E-2"/>
    <n v="385392.75089999998"/>
  </r>
  <r>
    <n v="619"/>
    <x v="24"/>
    <x v="24"/>
    <b v="1"/>
    <n v="7.8598335940000004"/>
    <x v="6"/>
    <x v="0"/>
    <x v="0"/>
    <x v="2"/>
    <x v="2"/>
    <x v="0"/>
    <n v="7.2533333329999996"/>
    <x v="4"/>
    <n v="6.8849899999999997E-4"/>
    <n v="8.0787299999999997E-4"/>
    <n v="0"/>
    <n v="0"/>
    <n v="0"/>
    <n v="2.9825559999999999E-3"/>
    <n v="2.3120839999999998E-3"/>
    <n v="1.447474E-3"/>
    <n v="0"/>
    <n v="0"/>
    <n v="6.6302200000000004E-5"/>
    <n v="0"/>
    <n v="0"/>
    <n v="0"/>
    <n v="0"/>
    <n v="3.0488580000000002E-3"/>
    <n v="2.3120839999999998E-3"/>
    <n v="1.447474E-3"/>
    <n v="0"/>
    <n v="0"/>
    <n v="6.8084160000000003E-3"/>
    <n v="275094.17580000003"/>
  </r>
  <r>
    <n v="621"/>
    <x v="24"/>
    <x v="24"/>
    <b v="1"/>
    <n v="45.917607580000002"/>
    <x v="6"/>
    <x v="0"/>
    <x v="8"/>
    <x v="2"/>
    <x v="0"/>
    <x v="0"/>
    <n v="9.3196969700000007"/>
    <x v="4"/>
    <n v="9.0236600000000004E-4"/>
    <n v="9.56886E-4"/>
    <n v="0"/>
    <n v="0"/>
    <n v="0"/>
    <n v="2.33928E-3"/>
    <n v="2.6265220000000001E-3"/>
    <n v="3.0621720000000002E-3"/>
    <n v="0"/>
    <n v="0"/>
    <n v="2.61129E-6"/>
    <n v="0"/>
    <n v="0"/>
    <n v="0"/>
    <n v="0"/>
    <n v="2.3418919999999999E-3"/>
    <n v="2.6265220000000001E-3"/>
    <n v="3.0621720000000002E-3"/>
    <n v="0"/>
    <n v="0"/>
    <n v="8.0310209999999993E-3"/>
    <n v="252546.84169999999"/>
  </r>
  <r>
    <n v="622"/>
    <x v="24"/>
    <x v="24"/>
    <b v="1"/>
    <n v="5.4264087559999998"/>
    <x v="6"/>
    <x v="0"/>
    <x v="3"/>
    <x v="2"/>
    <x v="0"/>
    <x v="0"/>
    <n v="5.6402298850000001"/>
    <x v="4"/>
    <n v="5.88545E-4"/>
    <n v="7.20424E-4"/>
    <n v="0"/>
    <n v="0"/>
    <n v="0"/>
    <n v="1.353239E-3"/>
    <n v="2.749886E-3"/>
    <n v="1.9274819999999999E-3"/>
    <n v="0"/>
    <n v="0"/>
    <n v="2.6539100000000001E-5"/>
    <n v="0"/>
    <n v="0"/>
    <n v="0"/>
    <n v="0"/>
    <n v="1.3797779999999999E-3"/>
    <n v="2.749886E-3"/>
    <n v="1.9274819999999999E-3"/>
    <n v="0"/>
    <n v="0"/>
    <n v="6.0570950000000002E-3"/>
    <n v="314731.70789999998"/>
  </r>
  <r>
    <n v="623"/>
    <x v="24"/>
    <x v="24"/>
    <b v="1"/>
    <n v="3.2022472799999999"/>
    <x v="6"/>
    <x v="0"/>
    <x v="5"/>
    <x v="2"/>
    <x v="0"/>
    <x v="0"/>
    <n v="7.3611111109999996"/>
    <x v="4"/>
    <n v="6.0110199999999995E-4"/>
    <n v="7.1852799999999996E-4"/>
    <n v="0"/>
    <n v="0"/>
    <n v="0"/>
    <n v="1.8835810000000001E-3"/>
    <n v="2.4177360000000002E-3"/>
    <n v="1.7246E-3"/>
    <n v="0"/>
    <n v="0"/>
    <n v="6.4345099999999998E-6"/>
    <n v="0"/>
    <n v="0"/>
    <n v="0"/>
    <n v="0"/>
    <n v="1.8900150000000001E-3"/>
    <n v="2.4177360000000002E-3"/>
    <n v="1.7246E-3"/>
    <n v="0"/>
    <n v="0"/>
    <n v="6.0323499999999997E-3"/>
    <n v="240168.546"/>
  </r>
  <r>
    <n v="624"/>
    <x v="24"/>
    <x v="24"/>
    <b v="1"/>
    <n v="12.489080810000001"/>
    <x v="6"/>
    <x v="0"/>
    <x v="7"/>
    <x v="2"/>
    <x v="2"/>
    <x v="0"/>
    <n v="6.1813492060000002"/>
    <x v="4"/>
    <n v="5.6523599999999999E-4"/>
    <n v="6.5445800000000001E-4"/>
    <n v="0"/>
    <n v="0"/>
    <n v="0"/>
    <n v="1.3801180000000001E-3"/>
    <n v="2.43684E-3"/>
    <n v="1.6240860000000001E-3"/>
    <n v="0"/>
    <n v="0"/>
    <n v="9.0674200000000007E-5"/>
    <n v="0"/>
    <n v="0"/>
    <n v="0"/>
    <n v="0"/>
    <n v="1.470793E-3"/>
    <n v="2.43684E-3"/>
    <n v="1.6240860000000001E-3"/>
    <n v="0"/>
    <n v="0"/>
    <n v="5.531719E-3"/>
    <n v="262270.69709999999"/>
  </r>
  <r>
    <n v="3981"/>
    <x v="24"/>
    <x v="24"/>
    <b v="1"/>
    <n v="33.833494620000003"/>
    <x v="6"/>
    <x v="0"/>
    <x v="12"/>
    <x v="2"/>
    <x v="2"/>
    <x v="0"/>
    <n v="10.377777780000001"/>
    <x v="4"/>
    <n v="2.7220800000000002E-4"/>
    <n v="2.8552599999999998E-4"/>
    <n v="0"/>
    <n v="0"/>
    <n v="0"/>
    <n v="6.4969699999999997E-4"/>
    <n v="7.26339E-4"/>
    <n v="1.0200820000000001E-3"/>
    <n v="0"/>
    <n v="0"/>
    <n v="0"/>
    <n v="0"/>
    <n v="0"/>
    <n v="0"/>
    <n v="0"/>
    <n v="6.4969699999999997E-4"/>
    <n v="7.26339E-4"/>
    <n v="1.0200820000000001E-3"/>
    <n v="0"/>
    <n v="0"/>
    <n v="2.396118E-3"/>
    <n v="67666.989239999995"/>
  </r>
  <r>
    <n v="4225"/>
    <x v="24"/>
    <x v="24"/>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4"/>
    <x v="24"/>
    <b v="1"/>
    <n v="0.61770916799999998"/>
    <x v="6"/>
    <x v="0"/>
    <x v="9"/>
    <x v="2"/>
    <x v="1"/>
    <x v="0"/>
    <n v="4.1049537039999997"/>
    <x v="4"/>
    <n v="2.42644E-4"/>
    <n v="3.0520299999999998E-4"/>
    <n v="0"/>
    <n v="0"/>
    <n v="0"/>
    <n v="2.8929500000000001E-4"/>
    <n v="1.5829500000000001E-3"/>
    <n v="6.4483100000000001E-4"/>
    <n v="0"/>
    <n v="0"/>
    <n v="7.8529799999999995E-5"/>
    <n v="0"/>
    <n v="0"/>
    <n v="0"/>
    <n v="0"/>
    <n v="3.6782500000000001E-4"/>
    <n v="1.5829500000000001E-3"/>
    <n v="6.4483100000000001E-4"/>
    <n v="0"/>
    <n v="0"/>
    <n v="2.5956170000000001E-3"/>
    <n v="185312.75030000001"/>
  </r>
  <r>
    <n v="5294"/>
    <x v="24"/>
    <x v="24"/>
    <b v="1"/>
    <n v="2.1122781700000002"/>
    <x v="6"/>
    <x v="0"/>
    <x v="4"/>
    <x v="2"/>
    <x v="0"/>
    <x v="0"/>
    <n v="5.2086444439999999"/>
    <x v="4"/>
    <n v="4.8600200000000003E-4"/>
    <n v="5.5679199999999996E-4"/>
    <n v="0"/>
    <n v="0"/>
    <n v="0"/>
    <n v="8.7271500000000004E-4"/>
    <n v="2.2191559999999999E-3"/>
    <n v="1.5545940000000001E-3"/>
    <n v="0"/>
    <n v="0"/>
    <n v="4.6127300000000001E-5"/>
    <n v="0"/>
    <n v="0"/>
    <n v="0"/>
    <n v="0"/>
    <n v="9.1884200000000001E-4"/>
    <n v="2.2191559999999999E-3"/>
    <n v="1.5545940000000001E-3"/>
    <n v="0"/>
    <n v="0"/>
    <n v="4.6925930000000001E-3"/>
    <n v="264034.77130000002"/>
  </r>
  <r>
    <n v="5295"/>
    <x v="24"/>
    <x v="24"/>
    <b v="1"/>
    <n v="3.6561414889999999"/>
    <x v="6"/>
    <x v="0"/>
    <x v="6"/>
    <x v="2"/>
    <x v="0"/>
    <x v="0"/>
    <n v="6.3853395060000002"/>
    <x v="4"/>
    <n v="7.1152800000000001E-4"/>
    <n v="8.4990900000000004E-4"/>
    <n v="0"/>
    <n v="0"/>
    <n v="0"/>
    <n v="1.7431770000000001E-3"/>
    <n v="3.203165E-3"/>
    <n v="2.1380879999999998E-3"/>
    <n v="0"/>
    <n v="0"/>
    <n v="8.4901200000000006E-5"/>
    <n v="0"/>
    <n v="0"/>
    <n v="0"/>
    <n v="0"/>
    <n v="1.8280779999999999E-3"/>
    <n v="3.203165E-3"/>
    <n v="2.1380879999999998E-3"/>
    <n v="0"/>
    <n v="0"/>
    <n v="7.1692969999999998E-3"/>
    <n v="329052.734"/>
  </r>
  <r>
    <n v="5297"/>
    <x v="24"/>
    <x v="24"/>
    <b v="1"/>
    <n v="1.148646015"/>
    <x v="6"/>
    <x v="0"/>
    <x v="11"/>
    <x v="2"/>
    <x v="1"/>
    <x v="0"/>
    <n v="6.0263650789999996"/>
    <x v="4"/>
    <n v="4.1334599999999998E-4"/>
    <n v="4.9137599999999997E-4"/>
    <n v="0"/>
    <n v="0"/>
    <n v="0"/>
    <n v="7.7097799999999996E-4"/>
    <n v="2.201756E-3"/>
    <n v="1.137861E-3"/>
    <n v="0"/>
    <n v="0"/>
    <n v="2.27866E-5"/>
    <n v="0"/>
    <n v="0"/>
    <n v="0"/>
    <n v="0"/>
    <n v="7.9376499999999999E-4"/>
    <n v="2.201756E-3"/>
    <n v="1.137861E-3"/>
    <n v="0"/>
    <n v="0"/>
    <n v="4.133393E-3"/>
    <n v="201013.0526"/>
  </r>
  <r>
    <n v="7187"/>
    <x v="24"/>
    <x v="24"/>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4"/>
    <x v="24"/>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4"/>
    <x v="24"/>
    <b v="1"/>
    <n v="0.32973295000000002"/>
    <x v="6"/>
    <x v="0"/>
    <x v="14"/>
    <x v="2"/>
    <x v="4"/>
    <x v="0"/>
    <n v="5.665097222"/>
    <x v="4"/>
    <n v="5.0435200000000001E-4"/>
    <n v="6.0764100000000002E-4"/>
    <n v="0"/>
    <n v="0"/>
    <n v="0"/>
    <n v="1.096259E-3"/>
    <n v="2.5385910000000002E-3"/>
    <n v="1.464171E-3"/>
    <n v="0"/>
    <n v="0"/>
    <n v="0"/>
    <n v="0"/>
    <n v="0"/>
    <n v="0"/>
    <n v="0"/>
    <n v="1.096259E-3"/>
    <n v="2.5385910000000002E-3"/>
    <n v="1.464171E-3"/>
    <n v="0"/>
    <n v="0"/>
    <n v="5.0990200000000001E-3"/>
    <n v="263786.36"/>
  </r>
  <r>
    <n v="28219"/>
    <x v="24"/>
    <x v="24"/>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5"/>
    <x v="25"/>
    <b v="1"/>
    <n v="38.539275089999997"/>
    <x v="6"/>
    <x v="0"/>
    <x v="10"/>
    <x v="2"/>
    <x v="1"/>
    <x v="0"/>
    <n v="7.3544444440000003"/>
    <x v="4"/>
    <n v="1.092977E-3"/>
    <n v="1.1457559999999999E-3"/>
    <n v="0"/>
    <n v="0"/>
    <n v="0"/>
    <n v="2.2256620000000002E-3"/>
    <n v="3.6663339999999998E-3"/>
    <n v="3.650992E-3"/>
    <n v="0"/>
    <n v="0"/>
    <n v="1.28579E-4"/>
    <n v="0"/>
    <n v="0"/>
    <n v="0"/>
    <n v="0"/>
    <n v="2.3542419999999999E-3"/>
    <n v="3.6663339999999998E-3"/>
    <n v="3.650992E-3"/>
    <n v="0"/>
    <n v="0"/>
    <n v="9.6712020000000003E-3"/>
    <n v="385392.75089999998"/>
  </r>
  <r>
    <n v="619"/>
    <x v="25"/>
    <x v="25"/>
    <b v="1"/>
    <n v="7.8598335940000004"/>
    <x v="6"/>
    <x v="0"/>
    <x v="0"/>
    <x v="2"/>
    <x v="2"/>
    <x v="0"/>
    <n v="6.5948412699999999"/>
    <x v="4"/>
    <n v="6.2397899999999998E-4"/>
    <n v="7.3421999999999995E-4"/>
    <n v="0"/>
    <n v="0"/>
    <n v="0"/>
    <n v="2.3646040000000002E-3"/>
    <n v="2.3120839999999998E-3"/>
    <n v="1.447474E-3"/>
    <n v="0"/>
    <n v="0"/>
    <n v="6.6302200000000004E-5"/>
    <n v="0"/>
    <n v="0"/>
    <n v="0"/>
    <n v="0"/>
    <n v="2.4309069999999999E-3"/>
    <n v="2.3120839999999998E-3"/>
    <n v="1.447474E-3"/>
    <n v="0"/>
    <n v="0"/>
    <n v="6.1903160000000004E-3"/>
    <n v="275094.17580000003"/>
  </r>
  <r>
    <n v="621"/>
    <x v="25"/>
    <x v="25"/>
    <b v="1"/>
    <n v="45.917607580000002"/>
    <x v="6"/>
    <x v="0"/>
    <x v="8"/>
    <x v="2"/>
    <x v="0"/>
    <x v="0"/>
    <n v="8.6560606060000005"/>
    <x v="4"/>
    <n v="8.3534799999999997E-4"/>
    <n v="8.8877100000000001E-4"/>
    <n v="0"/>
    <n v="0"/>
    <n v="0"/>
    <n v="1.7682780000000001E-3"/>
    <n v="2.6265220000000001E-3"/>
    <n v="3.0621720000000002E-3"/>
    <n v="0"/>
    <n v="0"/>
    <n v="2.61129E-6"/>
    <n v="0"/>
    <n v="0"/>
    <n v="0"/>
    <n v="0"/>
    <n v="1.77089E-3"/>
    <n v="2.6265220000000001E-3"/>
    <n v="3.0621720000000002E-3"/>
    <n v="0"/>
    <n v="0"/>
    <n v="7.459149E-3"/>
    <n v="252546.84169999999"/>
  </r>
  <r>
    <n v="622"/>
    <x v="25"/>
    <x v="25"/>
    <b v="1"/>
    <n v="5.4264087559999998"/>
    <x v="6"/>
    <x v="0"/>
    <x v="3"/>
    <x v="2"/>
    <x v="0"/>
    <x v="0"/>
    <n v="5.3293103449999997"/>
    <x v="4"/>
    <n v="5.4993900000000005E-4"/>
    <n v="6.8063399999999995E-4"/>
    <n v="0"/>
    <n v="0"/>
    <n v="0"/>
    <n v="1.0192879999999999E-3"/>
    <n v="2.749886E-3"/>
    <n v="1.9274819999999999E-3"/>
    <n v="0"/>
    <n v="0"/>
    <n v="2.6539100000000001E-5"/>
    <n v="0"/>
    <n v="0"/>
    <n v="0"/>
    <n v="0"/>
    <n v="1.045827E-3"/>
    <n v="2.749886E-3"/>
    <n v="1.9274819999999999E-3"/>
    <n v="0"/>
    <n v="0"/>
    <n v="5.7231950000000004E-3"/>
    <n v="314731.70789999998"/>
  </r>
  <r>
    <n v="623"/>
    <x v="25"/>
    <x v="25"/>
    <b v="1"/>
    <n v="3.2022472799999999"/>
    <x v="6"/>
    <x v="0"/>
    <x v="5"/>
    <x v="2"/>
    <x v="0"/>
    <x v="0"/>
    <n v="6.8405925930000002"/>
    <x v="4"/>
    <n v="5.5333699999999999E-4"/>
    <n v="6.6769599999999996E-4"/>
    <n v="0"/>
    <n v="0"/>
    <n v="0"/>
    <n v="1.4570519999999999E-3"/>
    <n v="2.4177360000000002E-3"/>
    <n v="1.7246E-3"/>
    <n v="0"/>
    <n v="0"/>
    <n v="6.4041600000000002E-6"/>
    <n v="0"/>
    <n v="0"/>
    <n v="0"/>
    <n v="0"/>
    <n v="1.4634559999999999E-3"/>
    <n v="2.4177360000000002E-3"/>
    <n v="1.7246E-3"/>
    <n v="0"/>
    <n v="0"/>
    <n v="5.6057909999999997E-3"/>
    <n v="240168.546"/>
  </r>
  <r>
    <n v="624"/>
    <x v="25"/>
    <x v="25"/>
    <b v="1"/>
    <n v="12.489080810000001"/>
    <x v="6"/>
    <x v="0"/>
    <x v="7"/>
    <x v="2"/>
    <x v="2"/>
    <x v="0"/>
    <n v="5.7551587299999998"/>
    <x v="4"/>
    <n v="5.1825799999999996E-4"/>
    <n v="6.0901100000000001E-4"/>
    <n v="0"/>
    <n v="0"/>
    <n v="0"/>
    <n v="9.98718E-4"/>
    <n v="2.43684E-3"/>
    <n v="1.6240860000000001E-3"/>
    <n v="0"/>
    <n v="0"/>
    <n v="9.0674200000000007E-5"/>
    <n v="0"/>
    <n v="0"/>
    <n v="0"/>
    <n v="0"/>
    <n v="1.0893929999999999E-3"/>
    <n v="2.43684E-3"/>
    <n v="1.6240860000000001E-3"/>
    <n v="0"/>
    <n v="0"/>
    <n v="5.1503190000000004E-3"/>
    <n v="262270.69709999999"/>
  </r>
  <r>
    <n v="3981"/>
    <x v="25"/>
    <x v="25"/>
    <b v="1"/>
    <n v="33.833494620000003"/>
    <x v="6"/>
    <x v="0"/>
    <x v="12"/>
    <x v="2"/>
    <x v="2"/>
    <x v="0"/>
    <n v="9.6999999999999993"/>
    <x v="4"/>
    <n v="2.53532E-4"/>
    <n v="2.6688500000000002E-4"/>
    <n v="0"/>
    <n v="0"/>
    <n v="0"/>
    <n v="4.9320500000000003E-4"/>
    <n v="7.26339E-4"/>
    <n v="1.0200820000000001E-3"/>
    <n v="0"/>
    <n v="0"/>
    <n v="0"/>
    <n v="0"/>
    <n v="0"/>
    <n v="0"/>
    <n v="0"/>
    <n v="4.9320500000000003E-4"/>
    <n v="7.26339E-4"/>
    <n v="1.0200820000000001E-3"/>
    <n v="0"/>
    <n v="0"/>
    <n v="2.2396270000000001E-3"/>
    <n v="67666.989239999995"/>
  </r>
  <r>
    <n v="4225"/>
    <x v="25"/>
    <x v="25"/>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5"/>
    <x v="25"/>
    <b v="1"/>
    <n v="0.61770916799999998"/>
    <x v="6"/>
    <x v="0"/>
    <x v="9"/>
    <x v="2"/>
    <x v="1"/>
    <x v="0"/>
    <n v="4.051175926"/>
    <x v="4"/>
    <n v="2.3945699999999999E-4"/>
    <n v="3.0114999999999997E-4"/>
    <n v="0"/>
    <n v="0"/>
    <n v="0"/>
    <n v="2.5527900000000002E-4"/>
    <n v="1.5829500000000001E-3"/>
    <n v="6.4483100000000001E-4"/>
    <n v="0"/>
    <n v="0"/>
    <n v="7.8547400000000006E-5"/>
    <n v="0"/>
    <n v="0"/>
    <n v="0"/>
    <n v="0"/>
    <n v="3.3382600000000001E-4"/>
    <n v="1.5829500000000001E-3"/>
    <n v="6.4483100000000001E-4"/>
    <n v="0"/>
    <n v="0"/>
    <n v="2.5616129999999999E-3"/>
    <n v="185312.75030000001"/>
  </r>
  <r>
    <n v="5294"/>
    <x v="25"/>
    <x v="25"/>
    <b v="1"/>
    <n v="2.1122781700000002"/>
    <x v="6"/>
    <x v="0"/>
    <x v="4"/>
    <x v="2"/>
    <x v="0"/>
    <x v="0"/>
    <n v="4.9697777780000001"/>
    <x v="4"/>
    <n v="4.6075100000000002E-4"/>
    <n v="5.3114600000000003E-4"/>
    <n v="0"/>
    <n v="0"/>
    <n v="0"/>
    <n v="6.5751399999999999E-4"/>
    <n v="2.2191559999999999E-3"/>
    <n v="1.5545940000000001E-3"/>
    <n v="0"/>
    <n v="0"/>
    <n v="4.6147299999999998E-5"/>
    <n v="0"/>
    <n v="0"/>
    <n v="0"/>
    <n v="0"/>
    <n v="7.0366199999999997E-4"/>
    <n v="2.2191559999999999E-3"/>
    <n v="1.5545940000000001E-3"/>
    <n v="0"/>
    <n v="0"/>
    <n v="4.4773920000000002E-3"/>
    <n v="264034.77130000002"/>
  </r>
  <r>
    <n v="5295"/>
    <x v="25"/>
    <x v="25"/>
    <b v="1"/>
    <n v="3.6561414889999999"/>
    <x v="6"/>
    <x v="0"/>
    <x v="6"/>
    <x v="2"/>
    <x v="0"/>
    <x v="0"/>
    <n v="5.9543827159999996"/>
    <x v="4"/>
    <n v="6.5392200000000003E-4"/>
    <n v="7.9224899999999997E-4"/>
    <n v="0"/>
    <n v="0"/>
    <n v="0"/>
    <n v="1.2593439999999999E-3"/>
    <n v="3.203165E-3"/>
    <n v="2.1380879999999998E-3"/>
    <n v="0"/>
    <n v="0"/>
    <n v="8.4831899999999997E-5"/>
    <n v="0"/>
    <n v="0"/>
    <n v="0"/>
    <n v="0"/>
    <n v="1.3441760000000001E-3"/>
    <n v="3.203165E-3"/>
    <n v="2.1380879999999998E-3"/>
    <n v="0"/>
    <n v="0"/>
    <n v="6.6854289999999997E-3"/>
    <n v="329052.734"/>
  </r>
  <r>
    <n v="5297"/>
    <x v="25"/>
    <x v="25"/>
    <b v="1"/>
    <n v="1.148646015"/>
    <x v="6"/>
    <x v="0"/>
    <x v="11"/>
    <x v="2"/>
    <x v="1"/>
    <x v="0"/>
    <n v="5.7559523810000002"/>
    <x v="4"/>
    <n v="3.9246499999999999E-4"/>
    <n v="4.6927500000000001E-4"/>
    <n v="0"/>
    <n v="0"/>
    <n v="0"/>
    <n v="5.8555E-4"/>
    <n v="2.201756E-3"/>
    <n v="1.137861E-3"/>
    <n v="0"/>
    <n v="0"/>
    <n v="2.2753999999999999E-5"/>
    <n v="0"/>
    <n v="0"/>
    <n v="0"/>
    <n v="0"/>
    <n v="6.0830400000000005E-4"/>
    <n v="2.201756E-3"/>
    <n v="1.137861E-3"/>
    <n v="0"/>
    <n v="0"/>
    <n v="3.9479210000000001E-3"/>
    <n v="201013.0526"/>
  </r>
  <r>
    <n v="7187"/>
    <x v="25"/>
    <x v="25"/>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5"/>
    <x v="25"/>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5"/>
    <x v="25"/>
    <b v="1"/>
    <n v="0.32973295000000002"/>
    <x v="6"/>
    <x v="0"/>
    <x v="14"/>
    <x v="2"/>
    <x v="4"/>
    <x v="0"/>
    <n v="5.3314652779999996"/>
    <x v="4"/>
    <n v="4.6905900000000002E-4"/>
    <n v="5.7185500000000002E-4"/>
    <n v="0"/>
    <n v="0"/>
    <n v="0"/>
    <n v="7.9596799999999998E-4"/>
    <n v="2.5385910000000002E-3"/>
    <n v="1.464171E-3"/>
    <n v="0"/>
    <n v="0"/>
    <n v="0"/>
    <n v="0"/>
    <n v="0"/>
    <n v="0"/>
    <n v="0"/>
    <n v="7.9596799999999998E-4"/>
    <n v="2.5385910000000002E-3"/>
    <n v="1.464171E-3"/>
    <n v="0"/>
    <n v="0"/>
    <n v="4.7987259999999997E-3"/>
    <n v="263786.36"/>
  </r>
  <r>
    <n v="28219"/>
    <x v="25"/>
    <x v="25"/>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6"/>
    <x v="26"/>
    <b v="1"/>
    <n v="38.539275089999997"/>
    <x v="6"/>
    <x v="0"/>
    <x v="10"/>
    <x v="2"/>
    <x v="1"/>
    <x v="0"/>
    <n v="9.6941666669999993"/>
    <x v="4"/>
    <n v="8.3844300000000002E-4"/>
    <n v="8.7194799999999999E-4"/>
    <n v="3.5936430000000001E-3"/>
    <n v="1.837733E-3"/>
    <n v="0"/>
    <n v="0"/>
    <n v="3.6663339999999998E-3"/>
    <n v="3.650992E-3"/>
    <n v="0"/>
    <n v="0"/>
    <n v="0"/>
    <n v="0"/>
    <n v="0"/>
    <n v="0"/>
    <n v="0"/>
    <n v="5.4313759999999999E-3"/>
    <n v="3.6663339999999998E-3"/>
    <n v="3.650992E-3"/>
    <n v="0"/>
    <n v="0"/>
    <n v="1.2747971E-2"/>
    <n v="385392.75089999998"/>
  </r>
  <r>
    <n v="619"/>
    <x v="26"/>
    <x v="26"/>
    <b v="1"/>
    <n v="7.8598335940000004"/>
    <x v="6"/>
    <x v="0"/>
    <x v="0"/>
    <x v="2"/>
    <x v="2"/>
    <x v="0"/>
    <n v="9.0602380950000008"/>
    <x v="4"/>
    <n v="3.7708099999999998E-4"/>
    <n v="4.4801599999999997E-4"/>
    <n v="4.206614E-3"/>
    <n v="5.3831400000000002E-4"/>
    <n v="0"/>
    <n v="0"/>
    <n v="2.3120839999999998E-3"/>
    <n v="1.447474E-3"/>
    <n v="0"/>
    <n v="0"/>
    <n v="0"/>
    <n v="0"/>
    <n v="0"/>
    <n v="0"/>
    <n v="0"/>
    <n v="4.7449279999999998E-3"/>
    <n v="2.3120839999999998E-3"/>
    <n v="1.447474E-3"/>
    <n v="0"/>
    <n v="0"/>
    <n v="8.5044860000000003E-3"/>
    <n v="275094.17580000003"/>
  </r>
  <r>
    <n v="621"/>
    <x v="26"/>
    <x v="26"/>
    <b v="1"/>
    <n v="45.917607580000002"/>
    <x v="6"/>
    <x v="0"/>
    <x v="8"/>
    <x v="2"/>
    <x v="0"/>
    <x v="0"/>
    <n v="12.04191919"/>
    <x v="4"/>
    <n v="6.47268E-4"/>
    <n v="6.7791599999999998E-4"/>
    <n v="4.2746809999999998E-3"/>
    <n v="4.13454E-4"/>
    <n v="0"/>
    <n v="0"/>
    <n v="2.6265220000000001E-3"/>
    <n v="3.0621720000000002E-3"/>
    <n v="0"/>
    <n v="0"/>
    <n v="0"/>
    <n v="0"/>
    <n v="0"/>
    <n v="0"/>
    <n v="0"/>
    <n v="4.6881350000000004E-3"/>
    <n v="2.6265220000000001E-3"/>
    <n v="3.0621720000000002E-3"/>
    <n v="0"/>
    <n v="0"/>
    <n v="1.037683E-2"/>
    <n v="252546.84169999999"/>
  </r>
  <r>
    <n v="622"/>
    <x v="26"/>
    <x v="26"/>
    <b v="1"/>
    <n v="5.4264087559999998"/>
    <x v="6"/>
    <x v="0"/>
    <x v="3"/>
    <x v="2"/>
    <x v="0"/>
    <x v="0"/>
    <n v="7.2838122609999996"/>
    <x v="4"/>
    <n v="4.5137399999999999E-4"/>
    <n v="5.5739299999999999E-4"/>
    <n v="2.7636190000000001E-3"/>
    <n v="3.81166E-4"/>
    <n v="0"/>
    <n v="0"/>
    <n v="2.749886E-3"/>
    <n v="1.9274819999999999E-3"/>
    <n v="0"/>
    <n v="0"/>
    <n v="0"/>
    <n v="0"/>
    <n v="0"/>
    <n v="0"/>
    <n v="0"/>
    <n v="3.1447850000000002E-3"/>
    <n v="2.749886E-3"/>
    <n v="1.9274819999999999E-3"/>
    <n v="0"/>
    <n v="0"/>
    <n v="7.8221530000000001E-3"/>
    <n v="314731.70789999998"/>
  </r>
  <r>
    <n v="623"/>
    <x v="26"/>
    <x v="26"/>
    <b v="1"/>
    <n v="3.2022472799999999"/>
    <x v="6"/>
    <x v="0"/>
    <x v="5"/>
    <x v="2"/>
    <x v="0"/>
    <x v="0"/>
    <n v="8.2633703700000005"/>
    <x v="4"/>
    <n v="4.0411499999999998E-4"/>
    <n v="4.9363499999999997E-4"/>
    <n v="2.3110499999999998E-3"/>
    <n v="3.18356E-4"/>
    <n v="0"/>
    <n v="0"/>
    <n v="2.4177360000000002E-3"/>
    <n v="1.7246E-3"/>
    <n v="0"/>
    <n v="0"/>
    <n v="0"/>
    <n v="0"/>
    <n v="0"/>
    <n v="0"/>
    <n v="0"/>
    <n v="2.6294069999999998E-3"/>
    <n v="2.4177360000000002E-3"/>
    <n v="1.7246E-3"/>
    <n v="0"/>
    <n v="0"/>
    <n v="6.7717419999999999E-3"/>
    <n v="240168.546"/>
  </r>
  <r>
    <n v="624"/>
    <x v="26"/>
    <x v="26"/>
    <b v="1"/>
    <n v="12.489080810000001"/>
    <x v="6"/>
    <x v="0"/>
    <x v="7"/>
    <x v="2"/>
    <x v="2"/>
    <x v="0"/>
    <n v="7.9242063490000003"/>
    <x v="4"/>
    <n v="4.0949500000000001E-4"/>
    <n v="4.8392800000000001E-4"/>
    <n v="2.063016E-3"/>
    <n v="9.6758599999999999E-4"/>
    <n v="0"/>
    <n v="0"/>
    <n v="2.43684E-3"/>
    <n v="1.6240860000000001E-3"/>
    <n v="0"/>
    <n v="0"/>
    <n v="0"/>
    <n v="0"/>
    <n v="0"/>
    <n v="0"/>
    <n v="0"/>
    <n v="3.0306019999999999E-3"/>
    <n v="2.43684E-3"/>
    <n v="1.6240860000000001E-3"/>
    <n v="0"/>
    <n v="0"/>
    <n v="7.0914100000000002E-3"/>
    <n v="262270.69709999999"/>
  </r>
  <r>
    <n v="3981"/>
    <x v="26"/>
    <x v="26"/>
    <b v="1"/>
    <n v="33.833494620000003"/>
    <x v="6"/>
    <x v="0"/>
    <x v="12"/>
    <x v="2"/>
    <x v="2"/>
    <x v="0"/>
    <n v="14.961111109999999"/>
    <x v="4"/>
    <n v="2.03759E-4"/>
    <n v="2.0810699999999999E-4"/>
    <n v="1.4841050000000001E-3"/>
    <n v="2.2383400000000001E-4"/>
    <n v="0"/>
    <n v="0"/>
    <n v="7.26339E-4"/>
    <n v="1.0200820000000001E-3"/>
    <n v="0"/>
    <n v="0"/>
    <n v="0"/>
    <n v="0"/>
    <n v="0"/>
    <n v="0"/>
    <n v="0"/>
    <n v="1.70794E-3"/>
    <n v="7.26339E-4"/>
    <n v="1.0200820000000001E-3"/>
    <n v="0"/>
    <n v="0"/>
    <n v="3.454361E-3"/>
    <n v="67666.989239999995"/>
  </r>
  <r>
    <n v="4225"/>
    <x v="26"/>
    <x v="26"/>
    <b v="1"/>
    <n v="59.11710111"/>
    <x v="6"/>
    <x v="0"/>
    <x v="13"/>
    <x v="0"/>
    <x v="0"/>
    <x v="0"/>
    <n v="20.15555556"/>
    <x v="0"/>
    <n v="2.5344300000000001E-4"/>
    <n v="2.4899399999999999E-4"/>
    <n v="1.074698E-3"/>
    <n v="9.01558E-4"/>
    <n v="0"/>
    <n v="0"/>
    <n v="6.80231E-4"/>
    <n v="1.4092099999999999E-3"/>
    <n v="0"/>
    <n v="0"/>
    <n v="0"/>
    <n v="0"/>
    <n v="0"/>
    <n v="0"/>
    <n v="0"/>
    <n v="1.976256E-3"/>
    <n v="6.80231E-4"/>
    <n v="1.4092099999999999E-3"/>
    <n v="0"/>
    <n v="0"/>
    <n v="4.0656959999999997E-3"/>
    <n v="59117.101110000003"/>
  </r>
  <r>
    <n v="5292"/>
    <x v="26"/>
    <x v="26"/>
    <b v="1"/>
    <n v="0.61770916799999998"/>
    <x v="6"/>
    <x v="0"/>
    <x v="9"/>
    <x v="2"/>
    <x v="1"/>
    <x v="0"/>
    <n v="4.7088240739999998"/>
    <x v="4"/>
    <n v="2.1268E-4"/>
    <n v="2.6548099999999997E-4"/>
    <n v="6.6459099999999997E-4"/>
    <n v="8.5081300000000001E-5"/>
    <n v="0"/>
    <n v="0"/>
    <n v="1.5829500000000001E-3"/>
    <n v="6.4483100000000001E-4"/>
    <n v="0"/>
    <n v="0"/>
    <n v="0"/>
    <n v="0"/>
    <n v="0"/>
    <n v="0"/>
    <n v="0"/>
    <n v="7.4967199999999995E-4"/>
    <n v="1.5829500000000001E-3"/>
    <n v="6.4483100000000001E-4"/>
    <n v="0"/>
    <n v="0"/>
    <n v="2.9774519999999998E-3"/>
    <n v="185312.75030000001"/>
  </r>
  <r>
    <n v="5294"/>
    <x v="26"/>
    <x v="26"/>
    <b v="1"/>
    <n v="2.1122781700000002"/>
    <x v="6"/>
    <x v="0"/>
    <x v="4"/>
    <x v="2"/>
    <x v="0"/>
    <x v="0"/>
    <n v="6.2959111109999997"/>
    <x v="4"/>
    <n v="3.8933799999999998E-4"/>
    <n v="4.4970900000000001E-4"/>
    <n v="1.4732910000000001E-3"/>
    <n v="4.2511600000000001E-4"/>
    <n v="0"/>
    <n v="0"/>
    <n v="2.2191559999999999E-3"/>
    <n v="1.5545940000000001E-3"/>
    <n v="0"/>
    <n v="0"/>
    <n v="0"/>
    <n v="0"/>
    <n v="0"/>
    <n v="0"/>
    <n v="0"/>
    <n v="1.898407E-3"/>
    <n v="2.2191559999999999E-3"/>
    <n v="1.5545940000000001E-3"/>
    <n v="0"/>
    <n v="0"/>
    <n v="5.6721380000000002E-3"/>
    <n v="264034.77130000002"/>
  </r>
  <r>
    <n v="5295"/>
    <x v="26"/>
    <x v="26"/>
    <b v="1"/>
    <n v="3.6561414889999999"/>
    <x v="6"/>
    <x v="0"/>
    <x v="6"/>
    <x v="2"/>
    <x v="0"/>
    <x v="0"/>
    <n v="7.8955555559999997"/>
    <x v="4"/>
    <n v="5.1746500000000005E-4"/>
    <n v="6.3650499999999999E-4"/>
    <n v="2.5811340000000001E-3"/>
    <n v="9.4254099999999997E-4"/>
    <n v="0"/>
    <n v="0"/>
    <n v="3.203165E-3"/>
    <n v="2.1380879999999998E-3"/>
    <n v="0"/>
    <n v="0"/>
    <n v="0"/>
    <n v="0"/>
    <n v="0"/>
    <n v="0"/>
    <n v="0"/>
    <n v="3.523675E-3"/>
    <n v="3.203165E-3"/>
    <n v="2.1380879999999998E-3"/>
    <n v="0"/>
    <n v="0"/>
    <n v="8.8649290000000006E-3"/>
    <n v="329052.734"/>
  </r>
  <r>
    <n v="5297"/>
    <x v="26"/>
    <x v="26"/>
    <b v="1"/>
    <n v="1.148646015"/>
    <x v="6"/>
    <x v="0"/>
    <x v="11"/>
    <x v="2"/>
    <x v="1"/>
    <x v="0"/>
    <n v="7.4025238099999999"/>
    <x v="4"/>
    <n v="3.3257399999999998E-4"/>
    <n v="3.9797699999999999E-4"/>
    <n v="1.4403479999999999E-3"/>
    <n v="2.9731499999999998E-4"/>
    <n v="0"/>
    <n v="0"/>
    <n v="2.201756E-3"/>
    <n v="1.137861E-3"/>
    <n v="0"/>
    <n v="0"/>
    <n v="0"/>
    <n v="0"/>
    <n v="0"/>
    <n v="0"/>
    <n v="0"/>
    <n v="1.7376620000000001E-3"/>
    <n v="2.201756E-3"/>
    <n v="1.137861E-3"/>
    <n v="0"/>
    <n v="0"/>
    <n v="5.07728E-3"/>
    <n v="201013.0526"/>
  </r>
  <r>
    <n v="7187"/>
    <x v="26"/>
    <x v="26"/>
    <b v="1"/>
    <n v="0.94616560199999999"/>
    <x v="6"/>
    <x v="0"/>
    <x v="1"/>
    <x v="4"/>
    <x v="0"/>
    <x v="0"/>
    <n v="10.13309179"/>
    <x v="8"/>
    <n v="6.7486599999999999E-5"/>
    <n v="8.1718700000000001E-5"/>
    <n v="7.0790999999999996E-4"/>
    <n v="1.11193E-4"/>
    <n v="0"/>
    <n v="0"/>
    <n v="3.8509999999999998E-4"/>
    <n v="3.0065000000000002E-4"/>
    <n v="0"/>
    <n v="0"/>
    <n v="0"/>
    <n v="0"/>
    <n v="0"/>
    <n v="0"/>
    <n v="0"/>
    <n v="8.1910299999999995E-4"/>
    <n v="3.8509999999999998E-4"/>
    <n v="3.0065000000000002E-4"/>
    <n v="0"/>
    <n v="0"/>
    <n v="1.504853E-3"/>
    <n v="43523.617700000003"/>
  </r>
  <r>
    <n v="18108"/>
    <x v="26"/>
    <x v="26"/>
    <b v="1"/>
    <n v="0.16497118999999999"/>
    <x v="6"/>
    <x v="0"/>
    <x v="16"/>
    <x v="0"/>
    <x v="0"/>
    <x v="0"/>
    <n v="6.5055050510000001"/>
    <x v="0"/>
    <n v="2.7852500000000001E-4"/>
    <n v="3.46557E-4"/>
    <n v="9.7792199999999999E-4"/>
    <n v="1.4212299999999999E-4"/>
    <n v="0"/>
    <n v="0"/>
    <n v="1.846929E-3"/>
    <n v="1.0612040000000001E-3"/>
    <n v="0"/>
    <n v="0"/>
    <n v="0"/>
    <n v="0"/>
    <n v="0"/>
    <n v="0"/>
    <n v="0"/>
    <n v="1.1200450000000001E-3"/>
    <n v="1.846929E-3"/>
    <n v="1.0612040000000001E-3"/>
    <n v="0"/>
    <n v="0"/>
    <n v="4.0281800000000001E-3"/>
    <n v="181468.3094"/>
  </r>
  <r>
    <n v="20450"/>
    <x v="26"/>
    <x v="26"/>
    <b v="1"/>
    <n v="0.32973295000000002"/>
    <x v="6"/>
    <x v="0"/>
    <x v="14"/>
    <x v="2"/>
    <x v="4"/>
    <x v="0"/>
    <n v="6.5226875"/>
    <x v="4"/>
    <n v="3.8424200000000003E-4"/>
    <n v="4.7700100000000001E-4"/>
    <n v="1.37476E-3"/>
    <n v="4.9339800000000004E-4"/>
    <n v="0"/>
    <n v="0"/>
    <n v="2.5385910000000002E-3"/>
    <n v="1.464171E-3"/>
    <n v="0"/>
    <n v="0"/>
    <n v="0"/>
    <n v="0"/>
    <n v="0"/>
    <n v="0"/>
    <n v="0"/>
    <n v="1.8681590000000001E-3"/>
    <n v="2.5385910000000002E-3"/>
    <n v="1.464171E-3"/>
    <n v="0"/>
    <n v="0"/>
    <n v="5.8709169999999998E-3"/>
    <n v="263786.36"/>
  </r>
  <r>
    <n v="28219"/>
    <x v="26"/>
    <x v="26"/>
    <b v="1"/>
    <n v="8.3962187999999993E-2"/>
    <x v="6"/>
    <x v="0"/>
    <x v="15"/>
    <x v="4"/>
    <x v="2"/>
    <x v="0"/>
    <n v="6.6694000000000004"/>
    <x v="8"/>
    <n v="5.6407199999999998E-5"/>
    <n v="7.1419699999999997E-5"/>
    <n v="3.0811599999999999E-4"/>
    <n v="4.7925900000000001E-5"/>
    <n v="0"/>
    <n v="0"/>
    <n v="4.13316E-4"/>
    <n v="1.8600299999999999E-4"/>
    <n v="0"/>
    <n v="0"/>
    <n v="0"/>
    <n v="0"/>
    <n v="0"/>
    <n v="0"/>
    <n v="0"/>
    <n v="3.5604199999999999E-4"/>
    <n v="4.13316E-4"/>
    <n v="1.8600299999999999E-4"/>
    <n v="0"/>
    <n v="0"/>
    <n v="9.5536099999999995E-4"/>
    <n v="41981.093860000001"/>
  </r>
  <r>
    <n v="617"/>
    <x v="27"/>
    <x v="27"/>
    <b v="0"/>
    <n v="38.539275089999997"/>
    <x v="6"/>
    <x v="0"/>
    <x v="10"/>
    <x v="2"/>
    <x v="1"/>
    <x v="0"/>
    <n v="9.6466666669999999"/>
    <x v="4"/>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27"/>
    <x v="27"/>
    <b v="0"/>
    <n v="7.8598335940000004"/>
    <x v="6"/>
    <x v="0"/>
    <x v="0"/>
    <x v="2"/>
    <x v="2"/>
    <x v="0"/>
    <n v="9.1299206349999995"/>
    <x v="4"/>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27"/>
    <x v="27"/>
    <b v="1"/>
    <n v="45.917607580000002"/>
    <x v="6"/>
    <x v="0"/>
    <x v="8"/>
    <x v="2"/>
    <x v="0"/>
    <x v="0"/>
    <n v="10.15"/>
    <x v="4"/>
    <n v="9.5576500000000002E-4"/>
    <n v="1.0203429999999999E-3"/>
    <n v="0"/>
    <n v="0"/>
    <n v="0"/>
    <n v="3.0086409999999998E-3"/>
    <n v="2.6265220000000001E-3"/>
    <n v="2.6918039999999999E-3"/>
    <n v="0"/>
    <n v="0"/>
    <n v="4.1954699999999999E-4"/>
    <n v="0"/>
    <n v="0"/>
    <n v="0"/>
    <n v="0"/>
    <n v="3.428188E-3"/>
    <n v="2.6265220000000001E-3"/>
    <n v="2.6918039999999999E-3"/>
    <n v="0"/>
    <n v="0"/>
    <n v="8.7465149999999998E-3"/>
    <n v="252546.84169999999"/>
  </r>
  <r>
    <n v="622"/>
    <x v="27"/>
    <x v="27"/>
    <b v="1"/>
    <n v="5.4264087559999998"/>
    <x v="6"/>
    <x v="0"/>
    <x v="3"/>
    <x v="2"/>
    <x v="0"/>
    <x v="0"/>
    <n v="5.5738026820000002"/>
    <x v="4"/>
    <n v="5.5421599999999995E-4"/>
    <n v="6.87186E-4"/>
    <n v="0"/>
    <n v="0"/>
    <n v="0"/>
    <n v="1.173688E-3"/>
    <n v="2.749886E-3"/>
    <n v="1.563186E-3"/>
    <n v="0"/>
    <n v="0"/>
    <n v="4.9899700000000005E-4"/>
    <n v="0"/>
    <n v="0"/>
    <n v="0"/>
    <n v="0"/>
    <n v="1.6726860000000001E-3"/>
    <n v="2.749886E-3"/>
    <n v="1.563186E-3"/>
    <n v="0"/>
    <n v="0"/>
    <n v="5.9857579999999999E-3"/>
    <n v="314731.70789999998"/>
  </r>
  <r>
    <n v="623"/>
    <x v="27"/>
    <x v="27"/>
    <b v="1"/>
    <n v="3.2022472799999999"/>
    <x v="6"/>
    <x v="0"/>
    <x v="5"/>
    <x v="2"/>
    <x v="0"/>
    <x v="0"/>
    <n v="7.9011851850000001"/>
    <x v="4"/>
    <n v="6.3244500000000003E-4"/>
    <n v="7.5522299999999996E-4"/>
    <n v="0"/>
    <n v="0"/>
    <n v="0"/>
    <n v="2.357063E-3"/>
    <n v="2.4177360000000002E-3"/>
    <n v="1.387213E-3"/>
    <n v="0"/>
    <n v="0"/>
    <n v="3.12954E-4"/>
    <n v="0"/>
    <n v="0"/>
    <n v="0"/>
    <n v="0"/>
    <n v="2.6700169999999998E-3"/>
    <n v="2.4177360000000002E-3"/>
    <n v="1.387213E-3"/>
    <n v="0"/>
    <n v="0"/>
    <n v="6.4749350000000002E-3"/>
    <n v="240168.546"/>
  </r>
  <r>
    <n v="624"/>
    <x v="27"/>
    <x v="27"/>
    <b v="0"/>
    <n v="12.489080810000001"/>
    <x v="6"/>
    <x v="0"/>
    <x v="7"/>
    <x v="2"/>
    <x v="2"/>
    <x v="0"/>
    <n v="6.9043650789999997"/>
    <x v="4"/>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27"/>
    <x v="27"/>
    <b v="0"/>
    <n v="33.833494620000003"/>
    <x v="6"/>
    <x v="0"/>
    <x v="12"/>
    <x v="2"/>
    <x v="2"/>
    <x v="0"/>
    <n v="11.043055560000001"/>
    <x v="4"/>
    <n v="2.8720599999999997E-4"/>
    <n v="3.0384599999999998E-4"/>
    <n v="0"/>
    <n v="0"/>
    <n v="0"/>
    <n v="8.03303E-4"/>
    <n v="7.26339E-4"/>
    <n v="1.0200820000000001E-3"/>
    <n v="0"/>
    <n v="0"/>
    <n v="0"/>
    <n v="0"/>
    <n v="0"/>
    <n v="0"/>
    <n v="0"/>
    <n v="8.03303E-4"/>
    <n v="7.26339E-4"/>
    <n v="1.0200820000000001E-3"/>
    <n v="0"/>
    <n v="0"/>
    <n v="2.5497240000000002E-3"/>
    <n v="67666.989239999995"/>
  </r>
  <r>
    <n v="4225"/>
    <x v="27"/>
    <x v="27"/>
    <b v="1"/>
    <n v="59.11710111"/>
    <x v="6"/>
    <x v="0"/>
    <x v="13"/>
    <x v="0"/>
    <x v="0"/>
    <x v="0"/>
    <n v="22.21944444"/>
    <x v="0"/>
    <n v="4.37138E-4"/>
    <n v="4.48355E-4"/>
    <n v="0"/>
    <n v="0"/>
    <n v="0"/>
    <n v="8.5337E-4"/>
    <n v="6.80231E-4"/>
    <n v="1.3105930000000001E-3"/>
    <n v="0"/>
    <n v="0"/>
    <n v="1.637821E-3"/>
    <n v="0"/>
    <n v="0"/>
    <n v="0"/>
    <n v="0"/>
    <n v="2.4911920000000001E-3"/>
    <n v="6.80231E-4"/>
    <n v="1.3105930000000001E-3"/>
    <n v="0"/>
    <n v="0"/>
    <n v="4.4820160000000001E-3"/>
    <n v="59117.101110000003"/>
  </r>
  <r>
    <n v="5292"/>
    <x v="27"/>
    <x v="27"/>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27"/>
    <x v="27"/>
    <b v="1"/>
    <n v="2.1122781700000002"/>
    <x v="6"/>
    <x v="0"/>
    <x v="4"/>
    <x v="2"/>
    <x v="0"/>
    <x v="0"/>
    <n v="5.2023777779999998"/>
    <x v="4"/>
    <n v="4.5822700000000002E-4"/>
    <n v="5.29588E-4"/>
    <n v="0"/>
    <n v="0"/>
    <n v="0"/>
    <n v="6.4960599999999995E-4"/>
    <n v="2.2191559999999999E-3"/>
    <n v="1.2653180000000001E-3"/>
    <n v="0"/>
    <n v="0"/>
    <n v="5.5288699999999995E-4"/>
    <n v="0"/>
    <n v="0"/>
    <n v="0"/>
    <n v="0"/>
    <n v="1.202493E-3"/>
    <n v="2.2191559999999999E-3"/>
    <n v="1.2653180000000001E-3"/>
    <n v="0"/>
    <n v="0"/>
    <n v="4.6869470000000003E-3"/>
    <n v="264034.77130000002"/>
  </r>
  <r>
    <n v="5295"/>
    <x v="27"/>
    <x v="27"/>
    <b v="1"/>
    <n v="3.6561414889999999"/>
    <x v="6"/>
    <x v="0"/>
    <x v="6"/>
    <x v="2"/>
    <x v="0"/>
    <x v="0"/>
    <n v="6.4759567899999997"/>
    <x v="4"/>
    <n v="6.5724999999999996E-4"/>
    <n v="8.0251599999999997E-4"/>
    <n v="0"/>
    <n v="0"/>
    <n v="0"/>
    <n v="1.150047E-3"/>
    <n v="3.203165E-3"/>
    <n v="1.696152E-3"/>
    <n v="0"/>
    <n v="0"/>
    <n v="1.22171E-3"/>
    <n v="0"/>
    <n v="0"/>
    <n v="0"/>
    <n v="0"/>
    <n v="2.3717569999999999E-3"/>
    <n v="3.203165E-3"/>
    <n v="1.696152E-3"/>
    <n v="0"/>
    <n v="0"/>
    <n v="7.271039E-3"/>
    <n v="329052.734"/>
  </r>
  <r>
    <n v="5297"/>
    <x v="27"/>
    <x v="27"/>
    <b v="0"/>
    <n v="1.148646015"/>
    <x v="6"/>
    <x v="0"/>
    <x v="11"/>
    <x v="2"/>
    <x v="1"/>
    <x v="0"/>
    <n v="6.3759206349999999"/>
    <x v="4"/>
    <n v="4.14972E-4"/>
    <n v="5.0274E-4"/>
    <n v="0"/>
    <n v="0"/>
    <n v="0"/>
    <n v="6.8207499999999998E-4"/>
    <n v="2.201756E-3"/>
    <n v="1.137861E-3"/>
    <n v="0"/>
    <n v="0"/>
    <n v="3.5144499999999998E-4"/>
    <n v="0"/>
    <n v="0"/>
    <n v="0"/>
    <n v="0"/>
    <n v="1.03352E-3"/>
    <n v="2.201756E-3"/>
    <n v="1.137861E-3"/>
    <n v="0"/>
    <n v="0"/>
    <n v="4.3731480000000003E-3"/>
    <n v="201013.0526"/>
  </r>
  <r>
    <n v="7187"/>
    <x v="27"/>
    <x v="27"/>
    <b v="1"/>
    <n v="0.94616560199999999"/>
    <x v="6"/>
    <x v="0"/>
    <x v="1"/>
    <x v="4"/>
    <x v="0"/>
    <x v="0"/>
    <n v="7.2475241549999998"/>
    <x v="8"/>
    <n v="9.5942700000000006E-5"/>
    <n v="1.21124E-4"/>
    <n v="0"/>
    <n v="0"/>
    <n v="0"/>
    <n v="3.0549199999999998E-4"/>
    <n v="3.8509999999999998E-4"/>
    <n v="2.4937100000000002E-4"/>
    <n v="0"/>
    <n v="0"/>
    <n v="1.3635700000000001E-4"/>
    <n v="0"/>
    <n v="0"/>
    <n v="0"/>
    <n v="0"/>
    <n v="4.4184900000000002E-4"/>
    <n v="3.8509999999999998E-4"/>
    <n v="2.4937100000000002E-4"/>
    <n v="0"/>
    <n v="0"/>
    <n v="1.0763210000000001E-3"/>
    <n v="43523.617700000003"/>
  </r>
  <r>
    <n v="18108"/>
    <x v="27"/>
    <x v="27"/>
    <b v="1"/>
    <n v="0.16497118999999999"/>
    <x v="6"/>
    <x v="0"/>
    <x v="16"/>
    <x v="0"/>
    <x v="0"/>
    <x v="0"/>
    <n v="5.6331616159999998"/>
    <x v="0"/>
    <n v="3.22512E-4"/>
    <n v="3.9658100000000002E-4"/>
    <n v="0"/>
    <n v="0"/>
    <n v="0"/>
    <n v="4.7412399999999998E-4"/>
    <n v="1.846929E-3"/>
    <n v="8.02518E-4"/>
    <n v="0"/>
    <n v="0"/>
    <n v="3.6445800000000001E-4"/>
    <n v="0"/>
    <n v="0"/>
    <n v="0"/>
    <n v="0"/>
    <n v="8.3858200000000004E-4"/>
    <n v="1.846929E-3"/>
    <n v="8.02518E-4"/>
    <n v="0"/>
    <n v="0"/>
    <n v="3.4880290000000001E-3"/>
    <n v="181468.3094"/>
  </r>
  <r>
    <n v="20450"/>
    <x v="27"/>
    <x v="27"/>
    <b v="1"/>
    <n v="0.32973295000000002"/>
    <x v="6"/>
    <x v="0"/>
    <x v="14"/>
    <x v="2"/>
    <x v="4"/>
    <x v="0"/>
    <n v="5.4276354170000003"/>
    <x v="4"/>
    <n v="4.8702800000000003E-4"/>
    <n v="5.8217000000000002E-4"/>
    <n v="0"/>
    <n v="0"/>
    <n v="0"/>
    <n v="1.223888E-3"/>
    <n v="2.5385910000000002E-3"/>
    <n v="1.1228080000000001E-3"/>
    <n v="0"/>
    <n v="0"/>
    <n v="0"/>
    <n v="0"/>
    <n v="0"/>
    <n v="0"/>
    <n v="0"/>
    <n v="1.223888E-3"/>
    <n v="2.5385910000000002E-3"/>
    <n v="1.1228080000000001E-3"/>
    <n v="0"/>
    <n v="0"/>
    <n v="4.8852870000000003E-3"/>
    <n v="263786.36"/>
  </r>
  <r>
    <n v="28219"/>
    <x v="27"/>
    <x v="27"/>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8"/>
    <x v="28"/>
    <b v="0"/>
    <n v="38.539275089999997"/>
    <x v="6"/>
    <x v="0"/>
    <x v="10"/>
    <x v="2"/>
    <x v="1"/>
    <x v="0"/>
    <n v="9.6466666669999999"/>
    <x v="4"/>
    <n v="1.3266210000000001E-3"/>
    <n v="1.408458E-3"/>
    <n v="0"/>
    <n v="0"/>
    <n v="0"/>
    <n v="3.3967559999999999E-3"/>
    <n v="3.6663339999999998E-3"/>
    <n v="3.650992E-3"/>
    <n v="0"/>
    <n v="0"/>
    <n v="1.9717910000000001E-3"/>
    <n v="0"/>
    <n v="0"/>
    <n v="0"/>
    <n v="0"/>
    <n v="5.3685470000000004E-3"/>
    <n v="3.6663339999999998E-3"/>
    <n v="3.650992E-3"/>
    <n v="0"/>
    <n v="0"/>
    <n v="1.2685508E-2"/>
    <n v="385392.75089999998"/>
  </r>
  <r>
    <n v="619"/>
    <x v="28"/>
    <x v="28"/>
    <b v="0"/>
    <n v="7.8598335940000004"/>
    <x v="6"/>
    <x v="0"/>
    <x v="0"/>
    <x v="2"/>
    <x v="2"/>
    <x v="0"/>
    <n v="9.1299206349999995"/>
    <x v="4"/>
    <n v="8.4365299999999998E-4"/>
    <n v="1.000356E-3"/>
    <n v="0"/>
    <n v="0"/>
    <n v="0"/>
    <n v="4.411107E-3"/>
    <n v="2.3120839999999998E-3"/>
    <n v="1.447474E-3"/>
    <n v="0"/>
    <n v="0"/>
    <n v="3.9922900000000002E-4"/>
    <n v="0"/>
    <n v="0"/>
    <n v="0"/>
    <n v="0"/>
    <n v="4.8103360000000001E-3"/>
    <n v="2.3120839999999998E-3"/>
    <n v="1.447474E-3"/>
    <n v="0"/>
    <n v="0"/>
    <n v="8.5698939999999998E-3"/>
    <n v="275094.17580000003"/>
  </r>
  <r>
    <n v="621"/>
    <x v="28"/>
    <x v="28"/>
    <b v="0"/>
    <n v="45.917607580000002"/>
    <x v="6"/>
    <x v="0"/>
    <x v="8"/>
    <x v="2"/>
    <x v="0"/>
    <x v="0"/>
    <n v="10.595454549999999"/>
    <x v="4"/>
    <n v="9.9326100000000006E-4"/>
    <n v="1.0670689999999999E-3"/>
    <n v="0"/>
    <n v="0"/>
    <n v="0"/>
    <n v="3.0408470000000002E-3"/>
    <n v="2.6265220000000001E-3"/>
    <n v="3.0621720000000002E-3"/>
    <n v="0"/>
    <n v="0"/>
    <n v="4.0126799999999998E-4"/>
    <n v="0"/>
    <n v="0"/>
    <n v="0"/>
    <n v="0"/>
    <n v="3.4421149999999999E-3"/>
    <n v="2.6265220000000001E-3"/>
    <n v="3.0621720000000002E-3"/>
    <n v="0"/>
    <n v="0"/>
    <n v="9.1303740000000001E-3"/>
    <n v="252546.84169999999"/>
  </r>
  <r>
    <n v="622"/>
    <x v="28"/>
    <x v="28"/>
    <b v="0"/>
    <n v="5.4264087559999998"/>
    <x v="6"/>
    <x v="0"/>
    <x v="3"/>
    <x v="2"/>
    <x v="0"/>
    <x v="0"/>
    <n v="5.9158524899999998"/>
    <x v="4"/>
    <n v="5.8450400000000001E-4"/>
    <n v="7.3292099999999998E-4"/>
    <n v="0"/>
    <n v="0"/>
    <n v="0"/>
    <n v="1.2141140000000001E-3"/>
    <n v="2.749886E-3"/>
    <n v="1.9274819999999999E-3"/>
    <n v="0"/>
    <n v="0"/>
    <n v="4.6155499999999999E-4"/>
    <n v="0"/>
    <n v="0"/>
    <n v="0"/>
    <n v="0"/>
    <n v="1.6756690000000001E-3"/>
    <n v="2.749886E-3"/>
    <n v="1.9274819999999999E-3"/>
    <n v="0"/>
    <n v="0"/>
    <n v="6.3530879999999998E-3"/>
    <n v="314731.70789999998"/>
  </r>
  <r>
    <n v="623"/>
    <x v="28"/>
    <x v="28"/>
    <b v="0"/>
    <n v="3.2022472799999999"/>
    <x v="6"/>
    <x v="0"/>
    <x v="5"/>
    <x v="2"/>
    <x v="0"/>
    <x v="0"/>
    <n v="8.3253703699999999"/>
    <x v="4"/>
    <n v="6.6263300000000004E-4"/>
    <n v="7.9793400000000003E-4"/>
    <n v="0"/>
    <n v="0"/>
    <n v="0"/>
    <n v="2.3918759999999998E-3"/>
    <n v="2.4177360000000002E-3"/>
    <n v="1.7246E-3"/>
    <n v="0"/>
    <n v="0"/>
    <n v="2.8833899999999998E-4"/>
    <n v="0"/>
    <n v="0"/>
    <n v="0"/>
    <n v="0"/>
    <n v="2.6802150000000001E-3"/>
    <n v="2.4177360000000002E-3"/>
    <n v="1.7246E-3"/>
    <n v="0"/>
    <n v="0"/>
    <n v="6.8225500000000001E-3"/>
    <n v="240168.546"/>
  </r>
  <r>
    <n v="624"/>
    <x v="28"/>
    <x v="28"/>
    <b v="0"/>
    <n v="12.489080810000001"/>
    <x v="6"/>
    <x v="0"/>
    <x v="7"/>
    <x v="2"/>
    <x v="2"/>
    <x v="0"/>
    <n v="6.9043650789999997"/>
    <x v="4"/>
    <n v="5.6320000000000003E-4"/>
    <n v="6.7527699999999995E-4"/>
    <n v="0"/>
    <n v="0"/>
    <n v="0"/>
    <n v="9.5207899999999999E-4"/>
    <n v="2.43684E-3"/>
    <n v="1.6240860000000001E-3"/>
    <n v="0"/>
    <n v="0"/>
    <n v="1.1658619999999999E-3"/>
    <n v="0"/>
    <n v="0"/>
    <n v="0"/>
    <n v="0"/>
    <n v="2.1179409999999999E-3"/>
    <n v="2.43684E-3"/>
    <n v="1.6240860000000001E-3"/>
    <n v="0"/>
    <n v="0"/>
    <n v="6.1787489999999999E-3"/>
    <n v="262270.69709999999"/>
  </r>
  <r>
    <n v="3981"/>
    <x v="28"/>
    <x v="28"/>
    <b v="0"/>
    <n v="33.833494620000003"/>
    <x v="6"/>
    <x v="0"/>
    <x v="12"/>
    <x v="2"/>
    <x v="2"/>
    <x v="0"/>
    <n v="11.043055560000001"/>
    <x v="4"/>
    <n v="2.8720599999999997E-4"/>
    <n v="3.0384599999999998E-4"/>
    <n v="0"/>
    <n v="0"/>
    <n v="0"/>
    <n v="8.03303E-4"/>
    <n v="7.26339E-4"/>
    <n v="1.0200820000000001E-3"/>
    <n v="0"/>
    <n v="0"/>
    <n v="0"/>
    <n v="0"/>
    <n v="0"/>
    <n v="0"/>
    <n v="0"/>
    <n v="8.03303E-4"/>
    <n v="7.26339E-4"/>
    <n v="1.0200820000000001E-3"/>
    <n v="0"/>
    <n v="0"/>
    <n v="2.5497240000000002E-3"/>
    <n v="67666.989239999995"/>
  </r>
  <r>
    <n v="4225"/>
    <x v="28"/>
    <x v="28"/>
    <b v="0"/>
    <n v="59.11710111"/>
    <x v="6"/>
    <x v="0"/>
    <x v="13"/>
    <x v="0"/>
    <x v="0"/>
    <x v="0"/>
    <n v="22.630555560000001"/>
    <x v="0"/>
    <n v="4.4543399999999998E-4"/>
    <n v="4.5934300000000002E-4"/>
    <n v="0"/>
    <n v="0"/>
    <n v="0"/>
    <n v="8.5841300000000004E-4"/>
    <n v="6.80231E-4"/>
    <n v="1.4092099999999999E-3"/>
    <n v="0"/>
    <n v="0"/>
    <n v="1.6170889999999999E-3"/>
    <n v="0"/>
    <n v="0"/>
    <n v="0"/>
    <n v="0"/>
    <n v="2.475503E-3"/>
    <n v="6.80231E-4"/>
    <n v="1.4092099999999999E-3"/>
    <n v="0"/>
    <n v="0"/>
    <n v="4.5649430000000001E-3"/>
    <n v="59117.101110000003"/>
  </r>
  <r>
    <n v="5292"/>
    <x v="28"/>
    <x v="28"/>
    <b v="0"/>
    <n v="0.61770916799999998"/>
    <x v="6"/>
    <x v="0"/>
    <x v="9"/>
    <x v="2"/>
    <x v="1"/>
    <x v="0"/>
    <n v="4.1945925930000003"/>
    <x v="4"/>
    <n v="2.4514399999999998E-4"/>
    <n v="3.10754E-4"/>
    <n v="0"/>
    <n v="0"/>
    <n v="0"/>
    <n v="3.2299500000000002E-4"/>
    <n v="1.5829500000000001E-3"/>
    <n v="6.4483100000000001E-4"/>
    <n v="0"/>
    <n v="0"/>
    <n v="1.0151E-4"/>
    <n v="0"/>
    <n v="0"/>
    <n v="0"/>
    <n v="0"/>
    <n v="4.2450499999999999E-4"/>
    <n v="1.5829500000000001E-3"/>
    <n v="6.4483100000000001E-4"/>
    <n v="0"/>
    <n v="0"/>
    <n v="2.6522970000000001E-3"/>
    <n v="185312.75030000001"/>
  </r>
  <r>
    <n v="5294"/>
    <x v="28"/>
    <x v="28"/>
    <b v="0"/>
    <n v="2.1122781700000002"/>
    <x v="6"/>
    <x v="0"/>
    <x v="4"/>
    <x v="2"/>
    <x v="0"/>
    <x v="0"/>
    <n v="5.5022666669999998"/>
    <x v="4"/>
    <n v="4.8375499999999999E-4"/>
    <n v="5.6431000000000005E-4"/>
    <n v="0"/>
    <n v="0"/>
    <n v="0"/>
    <n v="6.7873599999999999E-4"/>
    <n v="2.2191559999999999E-3"/>
    <n v="1.5545940000000001E-3"/>
    <n v="0"/>
    <n v="0"/>
    <n v="5.0463799999999996E-4"/>
    <n v="0"/>
    <n v="0"/>
    <n v="0"/>
    <n v="0"/>
    <n v="1.1833740000000001E-3"/>
    <n v="2.2191559999999999E-3"/>
    <n v="1.5545940000000001E-3"/>
    <n v="0"/>
    <n v="0"/>
    <n v="4.9571240000000003E-3"/>
    <n v="264034.77130000002"/>
  </r>
  <r>
    <n v="5295"/>
    <x v="28"/>
    <x v="28"/>
    <b v="0"/>
    <n v="3.6561414889999999"/>
    <x v="6"/>
    <x v="0"/>
    <x v="6"/>
    <x v="2"/>
    <x v="0"/>
    <x v="0"/>
    <n v="6.8441049380000001"/>
    <x v="4"/>
    <n v="6.9379399999999996E-4"/>
    <n v="8.5574399999999997E-4"/>
    <n v="0"/>
    <n v="0"/>
    <n v="0"/>
    <n v="1.19728E-3"/>
    <n v="3.203165E-3"/>
    <n v="2.1380879999999998E-3"/>
    <n v="0"/>
    <n v="0"/>
    <n v="1.145854E-3"/>
    <n v="0"/>
    <n v="0"/>
    <n v="0"/>
    <n v="0"/>
    <n v="2.3431329999999998E-3"/>
    <n v="3.203165E-3"/>
    <n v="2.1380879999999998E-3"/>
    <n v="0"/>
    <n v="0"/>
    <n v="7.684387E-3"/>
    <n v="329052.734"/>
  </r>
  <r>
    <n v="5297"/>
    <x v="28"/>
    <x v="28"/>
    <b v="0"/>
    <n v="1.148646015"/>
    <x v="6"/>
    <x v="0"/>
    <x v="11"/>
    <x v="2"/>
    <x v="1"/>
    <x v="0"/>
    <n v="6.3759206349999999"/>
    <x v="4"/>
    <n v="4.14972E-4"/>
    <n v="5.0274E-4"/>
    <n v="0"/>
    <n v="0"/>
    <n v="0"/>
    <n v="6.8207499999999998E-4"/>
    <n v="2.201756E-3"/>
    <n v="1.137861E-3"/>
    <n v="0"/>
    <n v="0"/>
    <n v="3.5144499999999998E-4"/>
    <n v="0"/>
    <n v="0"/>
    <n v="0"/>
    <n v="0"/>
    <n v="1.03352E-3"/>
    <n v="2.201756E-3"/>
    <n v="1.137861E-3"/>
    <n v="0"/>
    <n v="0"/>
    <n v="4.3731480000000003E-3"/>
    <n v="201013.0526"/>
  </r>
  <r>
    <n v="7187"/>
    <x v="28"/>
    <x v="28"/>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28"/>
    <x v="28"/>
    <b v="0"/>
    <n v="0.16497118999999999"/>
    <x v="6"/>
    <x v="0"/>
    <x v="16"/>
    <x v="0"/>
    <x v="0"/>
    <x v="0"/>
    <n v="6.0052828280000004"/>
    <x v="0"/>
    <n v="3.4374600000000003E-4"/>
    <n v="4.2662899999999998E-4"/>
    <n v="0"/>
    <n v="0"/>
    <n v="0"/>
    <n v="4.9533300000000004E-4"/>
    <n v="1.846929E-3"/>
    <n v="1.0612040000000001E-3"/>
    <n v="0"/>
    <n v="0"/>
    <n v="3.1497799999999999E-4"/>
    <n v="0"/>
    <n v="0"/>
    <n v="0"/>
    <n v="0"/>
    <n v="8.1031099999999997E-4"/>
    <n v="1.846929E-3"/>
    <n v="1.0612040000000001E-3"/>
    <n v="0"/>
    <n v="0"/>
    <n v="3.7184449999999999E-3"/>
    <n v="181468.3094"/>
  </r>
  <r>
    <n v="20450"/>
    <x v="28"/>
    <x v="28"/>
    <b v="0"/>
    <n v="0.32973295000000002"/>
    <x v="6"/>
    <x v="0"/>
    <x v="14"/>
    <x v="2"/>
    <x v="4"/>
    <x v="0"/>
    <n v="5.7887187500000001"/>
    <x v="4"/>
    <n v="5.1326300000000002E-4"/>
    <n v="6.2089999999999997E-4"/>
    <n v="0"/>
    <n v="0"/>
    <n v="0"/>
    <n v="1.207528E-3"/>
    <n v="2.5385910000000002E-3"/>
    <n v="1.464171E-3"/>
    <n v="0"/>
    <n v="0"/>
    <n v="0"/>
    <n v="0"/>
    <n v="0"/>
    <n v="0"/>
    <n v="0"/>
    <n v="1.207528E-3"/>
    <n v="2.5385910000000002E-3"/>
    <n v="1.464171E-3"/>
    <n v="0"/>
    <n v="0"/>
    <n v="5.2102889999999999E-3"/>
    <n v="263786.36"/>
  </r>
  <r>
    <n v="28219"/>
    <x v="28"/>
    <x v="28"/>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29"/>
    <x v="29"/>
    <b v="1"/>
    <n v="38.539275089999997"/>
    <x v="6"/>
    <x v="0"/>
    <x v="10"/>
    <x v="2"/>
    <x v="1"/>
    <x v="0"/>
    <n v="9.5636111110000002"/>
    <x v="4"/>
    <n v="1.3152979999999999E-3"/>
    <n v="1.3955409999999999E-3"/>
    <n v="0"/>
    <n v="0"/>
    <n v="0"/>
    <n v="3.288998E-3"/>
    <n v="3.6663339999999998E-3"/>
    <n v="3.650992E-3"/>
    <n v="0"/>
    <n v="0"/>
    <n v="1.9703300000000002E-3"/>
    <n v="0"/>
    <n v="0"/>
    <n v="0"/>
    <n v="0"/>
    <n v="5.2593279999999997E-3"/>
    <n v="3.6663339999999998E-3"/>
    <n v="3.650992E-3"/>
    <n v="0"/>
    <n v="0"/>
    <n v="1.2576288999999999E-2"/>
    <n v="385392.75089999998"/>
  </r>
  <r>
    <n v="619"/>
    <x v="29"/>
    <x v="29"/>
    <b v="1"/>
    <n v="7.8598335940000004"/>
    <x v="6"/>
    <x v="0"/>
    <x v="0"/>
    <x v="2"/>
    <x v="2"/>
    <x v="0"/>
    <n v="9.0176190480000002"/>
    <x v="4"/>
    <n v="8.42649E-4"/>
    <n v="9.8814800000000011E-4"/>
    <n v="0"/>
    <n v="0"/>
    <n v="0"/>
    <n v="4.3124740000000002E-3"/>
    <n v="2.3120839999999998E-3"/>
    <n v="1.447474E-3"/>
    <n v="0"/>
    <n v="0"/>
    <n v="3.92524E-4"/>
    <n v="0"/>
    <n v="0"/>
    <n v="0"/>
    <n v="0"/>
    <n v="4.7049969999999998E-3"/>
    <n v="2.3120839999999998E-3"/>
    <n v="1.447474E-3"/>
    <n v="0"/>
    <n v="0"/>
    <n v="8.4644809999999994E-3"/>
    <n v="275094.17580000003"/>
  </r>
  <r>
    <n v="621"/>
    <x v="29"/>
    <x v="29"/>
    <b v="1"/>
    <n v="45.917607580000002"/>
    <x v="6"/>
    <x v="0"/>
    <x v="8"/>
    <x v="2"/>
    <x v="0"/>
    <x v="0"/>
    <n v="10.52424242"/>
    <x v="4"/>
    <n v="9.808009999999999E-4"/>
    <n v="1.0597180000000001E-3"/>
    <n v="0"/>
    <n v="0"/>
    <n v="0"/>
    <n v="2.979046E-3"/>
    <n v="2.6265220000000001E-3"/>
    <n v="3.0621720000000002E-3"/>
    <n v="0"/>
    <n v="0"/>
    <n v="4.0083300000000002E-4"/>
    <n v="0"/>
    <n v="0"/>
    <n v="0"/>
    <n v="0"/>
    <n v="3.3798790000000001E-3"/>
    <n v="2.6265220000000001E-3"/>
    <n v="3.0621720000000002E-3"/>
    <n v="0"/>
    <n v="0"/>
    <n v="9.0690089999999994E-3"/>
    <n v="252546.84169999999"/>
  </r>
  <r>
    <n v="622"/>
    <x v="29"/>
    <x v="29"/>
    <b v="1"/>
    <n v="5.4264087559999998"/>
    <x v="6"/>
    <x v="0"/>
    <x v="3"/>
    <x v="2"/>
    <x v="0"/>
    <x v="0"/>
    <n v="5.8293103449999997"/>
    <x v="4"/>
    <n v="5.8493399999999995E-4"/>
    <n v="7.2189400000000005E-4"/>
    <n v="0"/>
    <n v="0"/>
    <n v="0"/>
    <n v="1.1221530000000001E-3"/>
    <n v="2.749886E-3"/>
    <n v="1.9274819999999999E-3"/>
    <n v="0"/>
    <n v="0"/>
    <n v="4.6057699999999999E-4"/>
    <n v="0"/>
    <n v="0"/>
    <n v="0"/>
    <n v="0"/>
    <n v="1.5827300000000001E-3"/>
    <n v="2.749886E-3"/>
    <n v="1.9274819999999999E-3"/>
    <n v="0"/>
    <n v="0"/>
    <n v="6.2601499999999999E-3"/>
    <n v="314731.70789999998"/>
  </r>
  <r>
    <n v="623"/>
    <x v="29"/>
    <x v="29"/>
    <b v="1"/>
    <n v="3.2022472799999999"/>
    <x v="6"/>
    <x v="0"/>
    <x v="5"/>
    <x v="2"/>
    <x v="0"/>
    <x v="0"/>
    <n v="8.255962963"/>
    <x v="4"/>
    <n v="6.6344799999999997E-4"/>
    <n v="7.9131600000000002E-4"/>
    <n v="0"/>
    <n v="0"/>
    <n v="0"/>
    <n v="2.3380330000000002E-3"/>
    <n v="2.4177360000000002E-3"/>
    <n v="1.7246E-3"/>
    <n v="0"/>
    <n v="0"/>
    <n v="2.85273E-4"/>
    <n v="0"/>
    <n v="0"/>
    <n v="0"/>
    <n v="0"/>
    <n v="2.6233060000000002E-3"/>
    <n v="2.4177360000000002E-3"/>
    <n v="1.7246E-3"/>
    <n v="0"/>
    <n v="0"/>
    <n v="6.7656720000000004E-3"/>
    <n v="240168.546"/>
  </r>
  <r>
    <n v="624"/>
    <x v="29"/>
    <x v="29"/>
    <b v="1"/>
    <n v="12.489080810000001"/>
    <x v="6"/>
    <x v="0"/>
    <x v="7"/>
    <x v="2"/>
    <x v="2"/>
    <x v="0"/>
    <n v="6.8150793649999999"/>
    <x v="4"/>
    <n v="5.6275200000000002E-4"/>
    <n v="6.6580100000000004E-4"/>
    <n v="0"/>
    <n v="0"/>
    <n v="0"/>
    <n v="8.7300599999999996E-4"/>
    <n v="2.43684E-3"/>
    <n v="1.6240860000000001E-3"/>
    <n v="0"/>
    <n v="0"/>
    <n v="1.1649150000000001E-3"/>
    <n v="0"/>
    <n v="0"/>
    <n v="0"/>
    <n v="0"/>
    <n v="2.0379209999999998E-3"/>
    <n v="2.43684E-3"/>
    <n v="1.6240860000000001E-3"/>
    <n v="0"/>
    <n v="0"/>
    <n v="6.0988470000000001E-3"/>
    <n v="262270.69709999999"/>
  </r>
  <r>
    <n v="3981"/>
    <x v="29"/>
    <x v="29"/>
    <b v="1"/>
    <n v="33.833494620000003"/>
    <x v="6"/>
    <x v="0"/>
    <x v="12"/>
    <x v="2"/>
    <x v="2"/>
    <x v="0"/>
    <n v="10.793055560000001"/>
    <x v="4"/>
    <n v="2.7950199999999999E-4"/>
    <n v="2.96982E-4"/>
    <n v="0"/>
    <n v="0"/>
    <n v="0"/>
    <n v="7.4590099999999999E-4"/>
    <n v="7.26339E-4"/>
    <n v="1.0200820000000001E-3"/>
    <n v="0"/>
    <n v="0"/>
    <n v="0"/>
    <n v="0"/>
    <n v="0"/>
    <n v="0"/>
    <n v="0"/>
    <n v="7.4590099999999999E-4"/>
    <n v="7.26339E-4"/>
    <n v="1.0200820000000001E-3"/>
    <n v="0"/>
    <n v="0"/>
    <n v="2.4920020000000001E-3"/>
    <n v="67666.989239999995"/>
  </r>
  <r>
    <n v="4225"/>
    <x v="29"/>
    <x v="29"/>
    <b v="1"/>
    <n v="59.11710111"/>
    <x v="6"/>
    <x v="0"/>
    <x v="13"/>
    <x v="0"/>
    <x v="0"/>
    <x v="0"/>
    <n v="22.46944444"/>
    <x v="0"/>
    <n v="4.4201100000000002E-4"/>
    <n v="4.5554800000000001E-4"/>
    <n v="0"/>
    <n v="0"/>
    <n v="0"/>
    <n v="8.27596E-4"/>
    <n v="6.80231E-4"/>
    <n v="1.4092099999999999E-3"/>
    <n v="0"/>
    <n v="0"/>
    <n v="1.615408E-3"/>
    <n v="0"/>
    <n v="0"/>
    <n v="0"/>
    <n v="0"/>
    <n v="2.4430039999999999E-3"/>
    <n v="6.80231E-4"/>
    <n v="1.4092099999999999E-3"/>
    <n v="0"/>
    <n v="0"/>
    <n v="4.5324450000000004E-3"/>
    <n v="59117.101110000003"/>
  </r>
  <r>
    <n v="5292"/>
    <x v="29"/>
    <x v="29"/>
    <b v="1"/>
    <n v="0.61770916799999998"/>
    <x v="6"/>
    <x v="0"/>
    <x v="9"/>
    <x v="2"/>
    <x v="1"/>
    <x v="0"/>
    <n v="4.174074074"/>
    <x v="4"/>
    <n v="2.4567000000000002E-4"/>
    <n v="3.09222E-4"/>
    <n v="0"/>
    <n v="0"/>
    <n v="0"/>
    <n v="3.10279E-4"/>
    <n v="1.5829500000000001E-3"/>
    <n v="6.4483100000000001E-4"/>
    <n v="0"/>
    <n v="0"/>
    <n v="1.01258E-4"/>
    <n v="0"/>
    <n v="0"/>
    <n v="0"/>
    <n v="0"/>
    <n v="4.11536E-4"/>
    <n v="1.5829500000000001E-3"/>
    <n v="6.4483100000000001E-4"/>
    <n v="0"/>
    <n v="0"/>
    <n v="2.6393229999999998E-3"/>
    <n v="185312.75030000001"/>
  </r>
  <r>
    <n v="5294"/>
    <x v="29"/>
    <x v="29"/>
    <b v="1"/>
    <n v="2.1122781700000002"/>
    <x v="6"/>
    <x v="0"/>
    <x v="4"/>
    <x v="2"/>
    <x v="0"/>
    <x v="0"/>
    <n v="5.4670444439999999"/>
    <x v="4"/>
    <n v="4.8545800000000003E-4"/>
    <n v="5.6056599999999997E-4"/>
    <n v="0"/>
    <n v="0"/>
    <n v="0"/>
    <n v="6.4770400000000003E-4"/>
    <n v="2.2191559999999999E-3"/>
    <n v="1.5545940000000001E-3"/>
    <n v="0"/>
    <n v="0"/>
    <n v="5.0391699999999999E-4"/>
    <n v="0"/>
    <n v="0"/>
    <n v="0"/>
    <n v="0"/>
    <n v="1.151621E-3"/>
    <n v="2.2191559999999999E-3"/>
    <n v="1.5545940000000001E-3"/>
    <n v="0"/>
    <n v="0"/>
    <n v="4.9253919999999998E-3"/>
    <n v="264034.77130000002"/>
  </r>
  <r>
    <n v="5295"/>
    <x v="29"/>
    <x v="29"/>
    <b v="1"/>
    <n v="3.6561414889999999"/>
    <x v="6"/>
    <x v="0"/>
    <x v="6"/>
    <x v="2"/>
    <x v="0"/>
    <x v="0"/>
    <n v="6.770740741"/>
    <x v="4"/>
    <n v="6.9602499999999996E-4"/>
    <n v="8.4639700000000003E-4"/>
    <n v="0"/>
    <n v="0"/>
    <n v="0"/>
    <n v="1.123883E-3"/>
    <n v="3.203165E-3"/>
    <n v="2.1380879999999998E-3"/>
    <n v="0"/>
    <n v="0"/>
    <n v="1.136913E-3"/>
    <n v="0"/>
    <n v="0"/>
    <n v="0"/>
    <n v="0"/>
    <n v="2.2607970000000002E-3"/>
    <n v="3.203165E-3"/>
    <n v="2.1380879999999998E-3"/>
    <n v="0"/>
    <n v="0"/>
    <n v="7.6020150000000002E-3"/>
    <n v="329052.734"/>
  </r>
  <r>
    <n v="5297"/>
    <x v="29"/>
    <x v="29"/>
    <b v="1"/>
    <n v="1.148646015"/>
    <x v="6"/>
    <x v="0"/>
    <x v="11"/>
    <x v="2"/>
    <x v="1"/>
    <x v="0"/>
    <n v="6.3217619049999998"/>
    <x v="4"/>
    <n v="4.1629299999999998E-4"/>
    <n v="4.9850000000000003E-4"/>
    <n v="0"/>
    <n v="0"/>
    <n v="0"/>
    <n v="6.4851000000000004E-4"/>
    <n v="2.201756E-3"/>
    <n v="1.137861E-3"/>
    <n v="0"/>
    <n v="0"/>
    <n v="3.4786300000000001E-4"/>
    <n v="0"/>
    <n v="0"/>
    <n v="0"/>
    <n v="0"/>
    <n v="9.9637300000000005E-4"/>
    <n v="2.201756E-3"/>
    <n v="1.137861E-3"/>
    <n v="0"/>
    <n v="0"/>
    <n v="4.3360020000000003E-3"/>
    <n v="201013.0526"/>
  </r>
  <r>
    <n v="7187"/>
    <x v="29"/>
    <x v="29"/>
    <b v="1"/>
    <n v="0.94616560199999999"/>
    <x v="6"/>
    <x v="0"/>
    <x v="1"/>
    <x v="4"/>
    <x v="0"/>
    <x v="0"/>
    <n v="7.4796497579999999"/>
    <x v="8"/>
    <n v="1.00011E-4"/>
    <n v="1.2560300000000001E-4"/>
    <n v="0"/>
    <n v="0"/>
    <n v="0"/>
    <n v="2.9577100000000001E-4"/>
    <n v="3.8509999999999998E-4"/>
    <n v="3.0065000000000002E-4"/>
    <n v="0"/>
    <n v="0"/>
    <n v="1.2928200000000001E-4"/>
    <n v="0"/>
    <n v="0"/>
    <n v="0"/>
    <n v="0"/>
    <n v="4.2505199999999998E-4"/>
    <n v="3.8509999999999998E-4"/>
    <n v="3.0065000000000002E-4"/>
    <n v="0"/>
    <n v="0"/>
    <n v="1.1107929999999999E-3"/>
    <n v="43523.617700000003"/>
  </r>
  <r>
    <n v="18108"/>
    <x v="29"/>
    <x v="29"/>
    <b v="1"/>
    <n v="0.16497118999999999"/>
    <x v="6"/>
    <x v="0"/>
    <x v="16"/>
    <x v="0"/>
    <x v="0"/>
    <x v="0"/>
    <n v="5.9775833330000001"/>
    <x v="0"/>
    <n v="3.4402100000000002E-4"/>
    <n v="4.24592E-4"/>
    <n v="0"/>
    <n v="0"/>
    <n v="0"/>
    <n v="4.7830000000000003E-4"/>
    <n v="1.846929E-3"/>
    <n v="1.0612040000000001E-3"/>
    <n v="0"/>
    <n v="0"/>
    <n v="3.1485900000000002E-4"/>
    <n v="0"/>
    <n v="0"/>
    <n v="0"/>
    <n v="0"/>
    <n v="7.9316E-4"/>
    <n v="1.846929E-3"/>
    <n v="1.0612040000000001E-3"/>
    <n v="0"/>
    <n v="0"/>
    <n v="3.701293E-3"/>
    <n v="181468.3094"/>
  </r>
  <r>
    <n v="20450"/>
    <x v="29"/>
    <x v="29"/>
    <b v="1"/>
    <n v="0.32973295000000002"/>
    <x v="6"/>
    <x v="0"/>
    <x v="14"/>
    <x v="2"/>
    <x v="4"/>
    <x v="0"/>
    <n v="5.7083680560000003"/>
    <x v="4"/>
    <n v="5.1076699999999997E-4"/>
    <n v="6.1228200000000002E-4"/>
    <n v="0"/>
    <n v="0"/>
    <n v="0"/>
    <n v="1.1352059999999999E-3"/>
    <n v="2.5385910000000002E-3"/>
    <n v="1.464171E-3"/>
    <n v="0"/>
    <n v="0"/>
    <n v="0"/>
    <n v="0"/>
    <n v="0"/>
    <n v="0"/>
    <n v="0"/>
    <n v="1.1352059999999999E-3"/>
    <n v="2.5385910000000002E-3"/>
    <n v="1.464171E-3"/>
    <n v="0"/>
    <n v="0"/>
    <n v="5.1379670000000002E-3"/>
    <n v="263786.36"/>
  </r>
  <r>
    <n v="28219"/>
    <x v="29"/>
    <x v="29"/>
    <b v="1"/>
    <n v="8.3962187999999993E-2"/>
    <x v="6"/>
    <x v="0"/>
    <x v="15"/>
    <x v="4"/>
    <x v="2"/>
    <x v="0"/>
    <n v="5.3929777779999997"/>
    <x v="8"/>
    <n v="6.9575300000000005E-5"/>
    <n v="8.9072099999999997E-5"/>
    <n v="0"/>
    <n v="0"/>
    <n v="0"/>
    <n v="1.16135E-4"/>
    <n v="4.13316E-4"/>
    <n v="1.8600299999999999E-4"/>
    <n v="0"/>
    <n v="0"/>
    <n v="5.7065000000000003E-5"/>
    <n v="0"/>
    <n v="0"/>
    <n v="0"/>
    <n v="0"/>
    <n v="1.7320000000000001E-4"/>
    <n v="4.13316E-4"/>
    <n v="1.8600299999999999E-4"/>
    <n v="0"/>
    <n v="0"/>
    <n v="7.7251900000000005E-4"/>
    <n v="41981.093860000001"/>
  </r>
  <r>
    <n v="617"/>
    <x v="30"/>
    <x v="30"/>
    <b v="1"/>
    <n v="38.539275089999997"/>
    <x v="6"/>
    <x v="0"/>
    <x v="10"/>
    <x v="2"/>
    <x v="1"/>
    <x v="0"/>
    <n v="9.6675000000000004"/>
    <x v="4"/>
    <n v="1.3263719999999999E-3"/>
    <n v="1.411703E-3"/>
    <n v="0"/>
    <n v="0"/>
    <n v="0"/>
    <n v="3.4237870000000002E-3"/>
    <n v="3.6663339999999998E-3"/>
    <n v="3.650992E-3"/>
    <n v="0"/>
    <n v="0"/>
    <n v="1.972522E-3"/>
    <n v="0"/>
    <n v="0"/>
    <n v="0"/>
    <n v="0"/>
    <n v="5.3963090000000002E-3"/>
    <n v="3.6663339999999998E-3"/>
    <n v="3.650992E-3"/>
    <n v="0"/>
    <n v="0"/>
    <n v="1.2712904000000001E-2"/>
    <n v="385392.75089999998"/>
  </r>
  <r>
    <n v="619"/>
    <x v="30"/>
    <x v="30"/>
    <b v="1"/>
    <n v="7.8598335940000004"/>
    <x v="6"/>
    <x v="0"/>
    <x v="0"/>
    <x v="2"/>
    <x v="2"/>
    <x v="0"/>
    <n v="9.1450793650000008"/>
    <x v="4"/>
    <n v="8.4388599999999996E-4"/>
    <n v="1.0019919999999999E-3"/>
    <n v="0"/>
    <n v="0"/>
    <n v="0"/>
    <n v="4.4241439999999996E-3"/>
    <n v="2.3120839999999998E-3"/>
    <n v="1.447474E-3"/>
    <n v="0"/>
    <n v="0"/>
    <n v="4.0042099999999998E-4"/>
    <n v="0"/>
    <n v="0"/>
    <n v="0"/>
    <n v="0"/>
    <n v="4.8245650000000003E-3"/>
    <n v="2.3120839999999998E-3"/>
    <n v="1.447474E-3"/>
    <n v="0"/>
    <n v="0"/>
    <n v="8.5841230000000008E-3"/>
    <n v="275094.17580000003"/>
  </r>
  <r>
    <n v="621"/>
    <x v="30"/>
    <x v="30"/>
    <b v="1"/>
    <n v="45.917607580000002"/>
    <x v="6"/>
    <x v="0"/>
    <x v="8"/>
    <x v="2"/>
    <x v="0"/>
    <x v="0"/>
    <n v="10.61414141"/>
    <x v="4"/>
    <n v="9.9532700000000006E-4"/>
    <n v="1.068945E-3"/>
    <n v="0"/>
    <n v="0"/>
    <n v="0"/>
    <n v="3.0565150000000001E-3"/>
    <n v="2.6265220000000001E-3"/>
    <n v="3.0621720000000002E-3"/>
    <n v="0"/>
    <n v="0"/>
    <n v="4.0126799999999998E-4"/>
    <n v="0"/>
    <n v="0"/>
    <n v="0"/>
    <n v="0"/>
    <n v="3.4577829999999999E-3"/>
    <n v="2.6265220000000001E-3"/>
    <n v="3.0621720000000002E-3"/>
    <n v="0"/>
    <n v="0"/>
    <n v="9.1464770000000001E-3"/>
    <n v="252546.84169999999"/>
  </r>
  <r>
    <n v="622"/>
    <x v="30"/>
    <x v="30"/>
    <b v="1"/>
    <n v="5.4264087559999998"/>
    <x v="6"/>
    <x v="0"/>
    <x v="3"/>
    <x v="2"/>
    <x v="0"/>
    <x v="0"/>
    <n v="5.9299329500000004"/>
    <x v="4"/>
    <n v="5.84331E-4"/>
    <n v="7.3469500000000005E-4"/>
    <n v="0"/>
    <n v="0"/>
    <n v="0"/>
    <n v="1.2287209999999999E-3"/>
    <n v="2.749886E-3"/>
    <n v="1.9274819999999999E-3"/>
    <n v="0"/>
    <n v="0"/>
    <n v="4.6212E-4"/>
    <n v="0"/>
    <n v="0"/>
    <n v="0"/>
    <n v="0"/>
    <n v="1.690841E-3"/>
    <n v="2.749886E-3"/>
    <n v="1.9274819999999999E-3"/>
    <n v="0"/>
    <n v="0"/>
    <n v="6.3682089999999997E-3"/>
    <n v="314731.70789999998"/>
  </r>
  <r>
    <n v="623"/>
    <x v="30"/>
    <x v="30"/>
    <b v="1"/>
    <n v="3.2022472799999999"/>
    <x v="6"/>
    <x v="0"/>
    <x v="5"/>
    <x v="2"/>
    <x v="0"/>
    <x v="0"/>
    <n v="8.3378148149999998"/>
    <x v="4"/>
    <n v="6.6253299999999998E-4"/>
    <n v="7.9909299999999996E-4"/>
    <n v="0"/>
    <n v="0"/>
    <n v="0"/>
    <n v="2.4009819999999999E-3"/>
    <n v="2.4177360000000002E-3"/>
    <n v="1.7246E-3"/>
    <n v="0"/>
    <n v="0"/>
    <n v="2.8943099999999999E-4"/>
    <n v="0"/>
    <n v="0"/>
    <n v="0"/>
    <n v="0"/>
    <n v="2.690413E-3"/>
    <n v="2.4177360000000002E-3"/>
    <n v="1.7246E-3"/>
    <n v="0"/>
    <n v="0"/>
    <n v="6.8327479999999996E-3"/>
    <n v="240168.546"/>
  </r>
  <r>
    <n v="624"/>
    <x v="30"/>
    <x v="30"/>
    <b v="1"/>
    <n v="12.489080810000001"/>
    <x v="6"/>
    <x v="0"/>
    <x v="7"/>
    <x v="2"/>
    <x v="2"/>
    <x v="0"/>
    <n v="6.9189153440000002"/>
    <x v="4"/>
    <n v="5.6333800000000003E-4"/>
    <n v="6.7680500000000005E-4"/>
    <n v="0"/>
    <n v="0"/>
    <n v="0"/>
    <n v="9.6474500000000003E-4"/>
    <n v="2.43684E-3"/>
    <n v="1.6240860000000001E-3"/>
    <n v="0"/>
    <n v="0"/>
    <n v="1.1660990000000001E-3"/>
    <n v="0"/>
    <n v="0"/>
    <n v="0"/>
    <n v="0"/>
    <n v="2.1308439999999998E-3"/>
    <n v="2.43684E-3"/>
    <n v="1.6240860000000001E-3"/>
    <n v="0"/>
    <n v="0"/>
    <n v="6.1917700000000001E-3"/>
    <n v="262270.69709999999"/>
  </r>
  <r>
    <n v="3981"/>
    <x v="30"/>
    <x v="30"/>
    <b v="1"/>
    <n v="33.833494620000003"/>
    <x v="6"/>
    <x v="0"/>
    <x v="12"/>
    <x v="2"/>
    <x v="2"/>
    <x v="0"/>
    <n v="11.074999999999999"/>
    <x v="4"/>
    <n v="2.8794600000000002E-4"/>
    <n v="3.0471300000000002E-4"/>
    <n v="0"/>
    <n v="0"/>
    <n v="0"/>
    <n v="8.1035700000000005E-4"/>
    <n v="7.26339E-4"/>
    <n v="1.0200820000000001E-3"/>
    <n v="0"/>
    <n v="0"/>
    <n v="0"/>
    <n v="0"/>
    <n v="0"/>
    <n v="0"/>
    <n v="0"/>
    <n v="8.1035700000000005E-4"/>
    <n v="7.26339E-4"/>
    <n v="1.0200820000000001E-3"/>
    <n v="0"/>
    <n v="0"/>
    <n v="2.5571000000000001E-3"/>
    <n v="67666.989239999995"/>
  </r>
  <r>
    <n v="4225"/>
    <x v="30"/>
    <x v="30"/>
    <b v="1"/>
    <n v="59.11710111"/>
    <x v="6"/>
    <x v="0"/>
    <x v="13"/>
    <x v="0"/>
    <x v="0"/>
    <x v="0"/>
    <n v="22.68333333"/>
    <x v="0"/>
    <n v="4.4592399999999999E-4"/>
    <n v="4.6056800000000001E-4"/>
    <n v="0"/>
    <n v="0"/>
    <n v="0"/>
    <n v="8.6793899999999997E-4"/>
    <n v="6.80231E-4"/>
    <n v="1.4092099999999999E-3"/>
    <n v="0"/>
    <n v="0"/>
    <n v="1.61765E-3"/>
    <n v="0"/>
    <n v="0"/>
    <n v="0"/>
    <n v="0"/>
    <n v="2.4855879999999999E-3"/>
    <n v="6.80231E-4"/>
    <n v="1.4092099999999999E-3"/>
    <n v="0"/>
    <n v="0"/>
    <n v="4.5755889999999997E-3"/>
    <n v="59117.101110000003"/>
  </r>
  <r>
    <n v="5292"/>
    <x v="30"/>
    <x v="30"/>
    <b v="1"/>
    <n v="0.61770916799999998"/>
    <x v="6"/>
    <x v="0"/>
    <x v="9"/>
    <x v="2"/>
    <x v="1"/>
    <x v="0"/>
    <n v="4.2002962960000003"/>
    <x v="4"/>
    <n v="2.4499899999999998E-4"/>
    <n v="3.1117100000000001E-4"/>
    <n v="0"/>
    <n v="0"/>
    <n v="0"/>
    <n v="3.26344E-4"/>
    <n v="1.5829500000000001E-3"/>
    <n v="6.4483100000000001E-4"/>
    <n v="0"/>
    <n v="0"/>
    <n v="1.01773E-4"/>
    <n v="0"/>
    <n v="0"/>
    <n v="0"/>
    <n v="0"/>
    <n v="4.2811699999999999E-4"/>
    <n v="1.5829500000000001E-3"/>
    <n v="6.4483100000000001E-4"/>
    <n v="0"/>
    <n v="0"/>
    <n v="2.6559029999999998E-3"/>
    <n v="185312.75030000001"/>
  </r>
  <r>
    <n v="5294"/>
    <x v="30"/>
    <x v="30"/>
    <b v="1"/>
    <n v="2.1122781700000002"/>
    <x v="6"/>
    <x v="0"/>
    <x v="4"/>
    <x v="2"/>
    <x v="0"/>
    <x v="0"/>
    <n v="5.5121555559999997"/>
    <x v="4"/>
    <n v="4.8383699999999998E-4"/>
    <n v="5.6534399999999996E-4"/>
    <n v="0"/>
    <n v="0"/>
    <n v="0"/>
    <n v="6.8710500000000003E-4"/>
    <n v="2.2191559999999999E-3"/>
    <n v="1.5545940000000001E-3"/>
    <n v="0"/>
    <n v="0"/>
    <n v="5.0517800000000001E-4"/>
    <n v="0"/>
    <n v="0"/>
    <n v="0"/>
    <n v="0"/>
    <n v="1.1922829999999999E-3"/>
    <n v="2.2191559999999999E-3"/>
    <n v="1.5545940000000001E-3"/>
    <n v="0"/>
    <n v="0"/>
    <n v="4.9660329999999999E-3"/>
    <n v="264034.77130000002"/>
  </r>
  <r>
    <n v="5295"/>
    <x v="30"/>
    <x v="30"/>
    <b v="1"/>
    <n v="3.6561414889999999"/>
    <x v="6"/>
    <x v="0"/>
    <x v="6"/>
    <x v="2"/>
    <x v="0"/>
    <x v="0"/>
    <n v="6.8619444439999997"/>
    <x v="4"/>
    <n v="6.9409699999999996E-4"/>
    <n v="8.5797900000000003E-4"/>
    <n v="0"/>
    <n v="0"/>
    <n v="0"/>
    <n v="1.214398E-3"/>
    <n v="3.203165E-3"/>
    <n v="2.1380879999999998E-3"/>
    <n v="0"/>
    <n v="0"/>
    <n v="1.1487649999999999E-3"/>
    <n v="0"/>
    <n v="0"/>
    <n v="0"/>
    <n v="0"/>
    <n v="2.3631630000000002E-3"/>
    <n v="3.203165E-3"/>
    <n v="2.1380879999999998E-3"/>
    <n v="0"/>
    <n v="0"/>
    <n v="7.7044160000000004E-3"/>
    <n v="329052.734"/>
  </r>
  <r>
    <n v="5297"/>
    <x v="30"/>
    <x v="30"/>
    <b v="1"/>
    <n v="1.148646015"/>
    <x v="6"/>
    <x v="0"/>
    <x v="11"/>
    <x v="2"/>
    <x v="1"/>
    <x v="0"/>
    <n v="6.3892063490000002"/>
    <x v="4"/>
    <n v="4.1507499999999999E-4"/>
    <n v="5.0376800000000003E-4"/>
    <n v="0"/>
    <n v="0"/>
    <n v="0"/>
    <n v="6.9008700000000004E-4"/>
    <n v="2.201756E-3"/>
    <n v="1.137861E-3"/>
    <n v="0"/>
    <n v="0"/>
    <n v="3.5255600000000002E-4"/>
    <n v="0"/>
    <n v="0"/>
    <n v="0"/>
    <n v="0"/>
    <n v="1.042643E-3"/>
    <n v="2.201756E-3"/>
    <n v="1.137861E-3"/>
    <n v="0"/>
    <n v="0"/>
    <n v="4.3822610000000001E-3"/>
    <n v="201013.0526"/>
  </r>
  <r>
    <n v="7187"/>
    <x v="30"/>
    <x v="30"/>
    <b v="1"/>
    <n v="0.94616560199999999"/>
    <x v="6"/>
    <x v="0"/>
    <x v="1"/>
    <x v="4"/>
    <x v="0"/>
    <x v="0"/>
    <n v="7.6109299520000002"/>
    <x v="8"/>
    <n v="1.00283E-4"/>
    <n v="1.2781199999999999E-4"/>
    <n v="0"/>
    <n v="0"/>
    <n v="0"/>
    <n v="3.1308799999999999E-4"/>
    <n v="3.8509999999999998E-4"/>
    <n v="3.0065000000000002E-4"/>
    <n v="0"/>
    <n v="0"/>
    <n v="1.31452E-4"/>
    <n v="0"/>
    <n v="0"/>
    <n v="0"/>
    <n v="0"/>
    <n v="4.4454E-4"/>
    <n v="3.8509999999999998E-4"/>
    <n v="3.0065000000000002E-4"/>
    <n v="0"/>
    <n v="0"/>
    <n v="1.1302899999999999E-3"/>
    <n v="43523.617700000003"/>
  </r>
  <r>
    <n v="18108"/>
    <x v="30"/>
    <x v="30"/>
    <b v="1"/>
    <n v="0.16497118999999999"/>
    <x v="6"/>
    <x v="0"/>
    <x v="16"/>
    <x v="0"/>
    <x v="0"/>
    <x v="0"/>
    <n v="6.0131489900000004"/>
    <x v="0"/>
    <n v="3.4405599999999997E-4"/>
    <n v="4.2719600000000002E-4"/>
    <n v="0"/>
    <n v="0"/>
    <n v="0"/>
    <n v="4.9994099999999995E-4"/>
    <n v="1.846929E-3"/>
    <n v="1.0612040000000001E-3"/>
    <n v="0"/>
    <n v="0"/>
    <n v="3.1524100000000001E-4"/>
    <n v="0"/>
    <n v="0"/>
    <n v="0"/>
    <n v="0"/>
    <n v="8.1518200000000002E-4"/>
    <n v="1.846929E-3"/>
    <n v="1.0612040000000001E-3"/>
    <n v="0"/>
    <n v="0"/>
    <n v="3.723315E-3"/>
    <n v="181468.3094"/>
  </r>
  <r>
    <n v="20450"/>
    <x v="30"/>
    <x v="30"/>
    <b v="1"/>
    <n v="0.32973295000000002"/>
    <x v="6"/>
    <x v="0"/>
    <x v="14"/>
    <x v="2"/>
    <x v="4"/>
    <x v="0"/>
    <n v="5.7936597220000001"/>
    <x v="4"/>
    <n v="5.1347999999999997E-4"/>
    <n v="6.2142999999999996E-4"/>
    <n v="0"/>
    <n v="0"/>
    <n v="0"/>
    <n v="1.2119749999999999E-3"/>
    <n v="2.5385910000000002E-3"/>
    <n v="1.464171E-3"/>
    <n v="0"/>
    <n v="0"/>
    <n v="0"/>
    <n v="0"/>
    <n v="0"/>
    <n v="0"/>
    <n v="0"/>
    <n v="1.2119749999999999E-3"/>
    <n v="2.5385910000000002E-3"/>
    <n v="1.464171E-3"/>
    <n v="0"/>
    <n v="0"/>
    <n v="5.2147369999999997E-3"/>
    <n v="263786.36"/>
  </r>
  <r>
    <n v="28219"/>
    <x v="30"/>
    <x v="30"/>
    <b v="1"/>
    <n v="8.3962187999999993E-2"/>
    <x v="6"/>
    <x v="0"/>
    <x v="15"/>
    <x v="4"/>
    <x v="2"/>
    <x v="0"/>
    <n v="5.4090888890000004"/>
    <x v="8"/>
    <n v="7.0108200000000001E-5"/>
    <n v="8.9317300000000006E-5"/>
    <n v="0"/>
    <n v="0"/>
    <n v="0"/>
    <n v="1.17874E-4"/>
    <n v="4.13316E-4"/>
    <n v="1.8600299999999999E-4"/>
    <n v="0"/>
    <n v="0"/>
    <n v="5.7634799999999999E-5"/>
    <n v="0"/>
    <n v="0"/>
    <n v="0"/>
    <n v="0"/>
    <n v="1.7550899999999999E-4"/>
    <n v="4.13316E-4"/>
    <n v="1.8600299999999999E-4"/>
    <n v="0"/>
    <n v="0"/>
    <n v="7.7482699999999996E-4"/>
    <n v="41981.093860000001"/>
  </r>
  <r>
    <n v="617"/>
    <x v="31"/>
    <x v="31"/>
    <b v="1"/>
    <n v="38.539275089999997"/>
    <x v="6"/>
    <x v="0"/>
    <x v="10"/>
    <x v="2"/>
    <x v="1"/>
    <x v="0"/>
    <n v="9.5472222220000003"/>
    <x v="4"/>
    <n v="1.3102980000000001E-3"/>
    <n v="1.3917879999999999E-3"/>
    <n v="0"/>
    <n v="0"/>
    <n v="0"/>
    <n v="3.3854319999999999E-3"/>
    <n v="3.6663339999999998E-3"/>
    <n v="3.5103589999999998E-3"/>
    <n v="0"/>
    <n v="0"/>
    <n v="1.9929779999999999E-3"/>
    <n v="0"/>
    <n v="0"/>
    <n v="0"/>
    <n v="0"/>
    <n v="5.3784100000000001E-3"/>
    <n v="3.6663339999999998E-3"/>
    <n v="3.5103589999999998E-3"/>
    <n v="0"/>
    <n v="0"/>
    <n v="1.2554737E-2"/>
    <n v="385392.75089999998"/>
  </r>
  <r>
    <n v="619"/>
    <x v="31"/>
    <x v="31"/>
    <b v="1"/>
    <n v="7.8598335940000004"/>
    <x v="6"/>
    <x v="0"/>
    <x v="0"/>
    <x v="2"/>
    <x v="2"/>
    <x v="0"/>
    <n v="9.0296031750000001"/>
    <x v="4"/>
    <n v="8.3769300000000003E-4"/>
    <n v="9.8885800000000001E-4"/>
    <n v="0"/>
    <n v="0"/>
    <n v="0"/>
    <n v="4.4013480000000002E-3"/>
    <n v="2.3120839999999998E-3"/>
    <n v="1.3578539999999999E-3"/>
    <n v="0"/>
    <n v="0"/>
    <n v="4.0444299999999999E-4"/>
    <n v="0"/>
    <n v="0"/>
    <n v="0"/>
    <n v="0"/>
    <n v="4.8057919999999997E-3"/>
    <n v="2.3120839999999998E-3"/>
    <n v="1.3578539999999999E-3"/>
    <n v="0"/>
    <n v="0"/>
    <n v="8.4757300000000008E-3"/>
    <n v="275094.17580000003"/>
  </r>
  <r>
    <n v="621"/>
    <x v="31"/>
    <x v="31"/>
    <b v="1"/>
    <n v="45.917607580000002"/>
    <x v="6"/>
    <x v="0"/>
    <x v="8"/>
    <x v="2"/>
    <x v="0"/>
    <x v="0"/>
    <n v="10.46161616"/>
    <x v="4"/>
    <n v="9.7559199999999995E-4"/>
    <n v="1.052924E-3"/>
    <n v="0"/>
    <n v="0"/>
    <n v="0"/>
    <n v="3.0312719999999998E-3"/>
    <n v="2.6265220000000001E-3"/>
    <n v="2.9490160000000001E-3"/>
    <n v="0"/>
    <n v="0"/>
    <n v="4.0823200000000002E-4"/>
    <n v="0"/>
    <n v="0"/>
    <n v="0"/>
    <n v="0"/>
    <n v="3.4395039999999999E-3"/>
    <n v="2.6265220000000001E-3"/>
    <n v="2.9490160000000001E-3"/>
    <n v="0"/>
    <n v="0"/>
    <n v="9.0150419999999992E-3"/>
    <n v="252546.84169999999"/>
  </r>
  <r>
    <n v="622"/>
    <x v="31"/>
    <x v="31"/>
    <b v="1"/>
    <n v="5.4264087559999998"/>
    <x v="6"/>
    <x v="0"/>
    <x v="3"/>
    <x v="2"/>
    <x v="0"/>
    <x v="0"/>
    <n v="5.7751915709999997"/>
    <x v="4"/>
    <n v="5.7425E-4"/>
    <n v="7.1416399999999999E-4"/>
    <n v="0"/>
    <n v="0"/>
    <n v="0"/>
    <n v="1.196421E-3"/>
    <n v="2.749886E-3"/>
    <n v="1.7797679999999999E-3"/>
    <n v="0"/>
    <n v="0"/>
    <n v="4.7600700000000003E-4"/>
    <n v="0"/>
    <n v="0"/>
    <n v="0"/>
    <n v="0"/>
    <n v="1.6724279999999999E-3"/>
    <n v="2.749886E-3"/>
    <n v="1.7797679999999999E-3"/>
    <n v="0"/>
    <n v="0"/>
    <n v="6.2020310000000002E-3"/>
    <n v="314731.70789999998"/>
  </r>
  <r>
    <n v="623"/>
    <x v="31"/>
    <x v="31"/>
    <b v="1"/>
    <n v="3.2022472799999999"/>
    <x v="6"/>
    <x v="0"/>
    <x v="5"/>
    <x v="2"/>
    <x v="0"/>
    <x v="0"/>
    <n v="8.1840740739999998"/>
    <x v="4"/>
    <n v="6.5306100000000003E-4"/>
    <n v="7.8374E-4"/>
    <n v="0"/>
    <n v="0"/>
    <n v="0"/>
    <n v="2.3791889999999999E-3"/>
    <n v="2.4177360000000002E-3"/>
    <n v="1.6139380000000001E-3"/>
    <n v="0"/>
    <n v="0"/>
    <n v="2.9589599999999997E-4"/>
    <n v="0"/>
    <n v="0"/>
    <n v="0"/>
    <n v="0"/>
    <n v="2.6750860000000001E-3"/>
    <n v="2.4177360000000002E-3"/>
    <n v="1.6139380000000001E-3"/>
    <n v="0"/>
    <n v="0"/>
    <n v="6.7067589999999996E-3"/>
    <n v="240168.546"/>
  </r>
  <r>
    <n v="624"/>
    <x v="31"/>
    <x v="31"/>
    <b v="1"/>
    <n v="12.489080810000001"/>
    <x v="6"/>
    <x v="0"/>
    <x v="7"/>
    <x v="2"/>
    <x v="2"/>
    <x v="0"/>
    <n v="6.822619048"/>
    <x v="4"/>
    <n v="5.5738100000000002E-4"/>
    <n v="6.6565500000000002E-4"/>
    <n v="0"/>
    <n v="0"/>
    <n v="0"/>
    <n v="9.4272799999999999E-4"/>
    <n v="2.43684E-3"/>
    <n v="1.542882E-3"/>
    <n v="0"/>
    <n v="0"/>
    <n v="1.183026E-3"/>
    <n v="0"/>
    <n v="0"/>
    <n v="0"/>
    <n v="0"/>
    <n v="2.1257540000000001E-3"/>
    <n v="2.43684E-3"/>
    <n v="1.542882E-3"/>
    <n v="0"/>
    <n v="0"/>
    <n v="6.1055939999999998E-3"/>
    <n v="262270.69709999999"/>
  </r>
  <r>
    <n v="3981"/>
    <x v="31"/>
    <x v="31"/>
    <b v="1"/>
    <n v="33.833494620000003"/>
    <x v="6"/>
    <x v="0"/>
    <x v="12"/>
    <x v="2"/>
    <x v="2"/>
    <x v="0"/>
    <n v="10.95972222"/>
    <x v="4"/>
    <n v="2.8476100000000002E-4"/>
    <n v="3.0153999999999999E-4"/>
    <n v="0"/>
    <n v="0"/>
    <n v="0"/>
    <n v="8.0362299999999995E-4"/>
    <n v="7.26339E-4"/>
    <n v="1.0008409999999999E-3"/>
    <n v="0"/>
    <n v="0"/>
    <n v="0"/>
    <n v="0"/>
    <n v="0"/>
    <n v="0"/>
    <n v="0"/>
    <n v="8.0362299999999995E-4"/>
    <n v="7.26339E-4"/>
    <n v="1.0008409999999999E-3"/>
    <n v="0"/>
    <n v="0"/>
    <n v="2.530483E-3"/>
    <n v="67666.989239999995"/>
  </r>
  <r>
    <n v="4225"/>
    <x v="31"/>
    <x v="31"/>
    <b v="1"/>
    <n v="59.11710111"/>
    <x v="6"/>
    <x v="0"/>
    <x v="13"/>
    <x v="0"/>
    <x v="0"/>
    <x v="0"/>
    <n v="22.527777780000001"/>
    <x v="0"/>
    <n v="4.42595E-4"/>
    <n v="4.5641900000000001E-4"/>
    <n v="0"/>
    <n v="0"/>
    <n v="0"/>
    <n v="8.5673200000000002E-4"/>
    <n v="6.80231E-4"/>
    <n v="1.381754E-3"/>
    <n v="0"/>
    <n v="0"/>
    <n v="1.624934E-3"/>
    <n v="0"/>
    <n v="0"/>
    <n v="0"/>
    <n v="0"/>
    <n v="2.481666E-3"/>
    <n v="6.80231E-4"/>
    <n v="1.381754E-3"/>
    <n v="0"/>
    <n v="0"/>
    <n v="4.5442110000000003E-3"/>
    <n v="59117.101110000003"/>
  </r>
  <r>
    <n v="5292"/>
    <x v="31"/>
    <x v="31"/>
    <b v="1"/>
    <n v="0.61770916799999998"/>
    <x v="6"/>
    <x v="0"/>
    <x v="9"/>
    <x v="2"/>
    <x v="1"/>
    <x v="0"/>
    <n v="4.0811666669999997"/>
    <x v="4"/>
    <n v="2.3917900000000001E-4"/>
    <n v="3.0202799999999998E-4"/>
    <n v="0"/>
    <n v="0"/>
    <n v="0"/>
    <n v="3.1517300000000003E-4"/>
    <n v="1.5829500000000001E-3"/>
    <n v="5.77507E-4"/>
    <n v="0"/>
    <n v="0"/>
    <n v="1.04941E-4"/>
    <n v="0"/>
    <n v="0"/>
    <n v="0"/>
    <n v="0"/>
    <n v="4.2011400000000002E-4"/>
    <n v="1.5829500000000001E-3"/>
    <n v="5.77507E-4"/>
    <n v="0"/>
    <n v="0"/>
    <n v="2.5805759999999998E-3"/>
    <n v="185312.75030000001"/>
  </r>
  <r>
    <n v="5294"/>
    <x v="31"/>
    <x v="31"/>
    <b v="1"/>
    <n v="2.1122781700000002"/>
    <x v="6"/>
    <x v="0"/>
    <x v="4"/>
    <x v="2"/>
    <x v="0"/>
    <x v="0"/>
    <n v="5.3718000000000004"/>
    <x v="4"/>
    <n v="4.7342800000000002E-4"/>
    <n v="5.49268E-4"/>
    <n v="0"/>
    <n v="0"/>
    <n v="0"/>
    <n v="6.6534199999999997E-4"/>
    <n v="2.2191559999999999E-3"/>
    <n v="1.430667E-3"/>
    <n v="0"/>
    <n v="0"/>
    <n v="5.2441800000000002E-4"/>
    <n v="0"/>
    <n v="0"/>
    <n v="0"/>
    <n v="0"/>
    <n v="1.18976E-3"/>
    <n v="2.2191559999999999E-3"/>
    <n v="1.430667E-3"/>
    <n v="0"/>
    <n v="0"/>
    <n v="4.8395840000000001E-3"/>
    <n v="264034.77130000002"/>
  </r>
  <r>
    <n v="5295"/>
    <x v="31"/>
    <x v="31"/>
    <b v="1"/>
    <n v="3.6561414889999999"/>
    <x v="6"/>
    <x v="0"/>
    <x v="6"/>
    <x v="2"/>
    <x v="0"/>
    <x v="0"/>
    <n v="6.7133024690000003"/>
    <x v="4"/>
    <n v="6.8124899999999998E-4"/>
    <n v="8.36906E-4"/>
    <n v="0"/>
    <n v="0"/>
    <n v="0"/>
    <n v="1.179294E-3"/>
    <n v="3.203165E-3"/>
    <n v="1.9836720000000001E-3"/>
    <n v="0"/>
    <n v="0"/>
    <n v="1.171393E-3"/>
    <n v="0"/>
    <n v="0"/>
    <n v="0"/>
    <n v="0"/>
    <n v="2.3506880000000001E-3"/>
    <n v="3.203165E-3"/>
    <n v="1.9836720000000001E-3"/>
    <n v="0"/>
    <n v="0"/>
    <n v="7.5375249999999998E-3"/>
    <n v="329052.734"/>
  </r>
  <r>
    <n v="5297"/>
    <x v="31"/>
    <x v="31"/>
    <b v="1"/>
    <n v="1.148646015"/>
    <x v="6"/>
    <x v="0"/>
    <x v="11"/>
    <x v="2"/>
    <x v="1"/>
    <x v="0"/>
    <n v="6.269412698"/>
    <x v="4"/>
    <n v="4.0811800000000001E-4"/>
    <n v="4.9357399999999999E-4"/>
    <n v="0"/>
    <n v="0"/>
    <n v="0"/>
    <n v="6.7347399999999997E-4"/>
    <n v="2.201756E-3"/>
    <n v="1.0646130000000001E-3"/>
    <n v="0"/>
    <n v="0"/>
    <n v="3.6024199999999998E-4"/>
    <n v="0"/>
    <n v="0"/>
    <n v="0"/>
    <n v="0"/>
    <n v="1.0337160000000001E-3"/>
    <n v="2.201756E-3"/>
    <n v="1.0646130000000001E-3"/>
    <n v="0"/>
    <n v="0"/>
    <n v="4.3000959999999998E-3"/>
    <n v="201013.0526"/>
  </r>
  <r>
    <n v="7187"/>
    <x v="31"/>
    <x v="31"/>
    <b v="1"/>
    <n v="0.94616560199999999"/>
    <x v="6"/>
    <x v="0"/>
    <x v="1"/>
    <x v="4"/>
    <x v="0"/>
    <x v="0"/>
    <n v="7.4545289859999997"/>
    <x v="8"/>
    <n v="9.8838699999999999E-5"/>
    <n v="1.24964E-4"/>
    <n v="0"/>
    <n v="0"/>
    <n v="0"/>
    <n v="3.0876500000000002E-4"/>
    <n v="3.8509999999999998E-4"/>
    <n v="2.8021200000000001E-4"/>
    <n v="0"/>
    <n v="0"/>
    <n v="1.3299399999999999E-4"/>
    <n v="0"/>
    <n v="0"/>
    <n v="0"/>
    <n v="0"/>
    <n v="4.4176000000000003E-4"/>
    <n v="3.8509999999999998E-4"/>
    <n v="2.8021200000000001E-4"/>
    <n v="0"/>
    <n v="0"/>
    <n v="1.1070629999999999E-3"/>
    <n v="43523.617700000003"/>
  </r>
  <r>
    <n v="18108"/>
    <x v="31"/>
    <x v="31"/>
    <b v="1"/>
    <n v="0.16497118999999999"/>
    <x v="6"/>
    <x v="0"/>
    <x v="16"/>
    <x v="0"/>
    <x v="0"/>
    <x v="0"/>
    <n v="5.8851060610000001"/>
    <x v="0"/>
    <n v="3.3614000000000002E-4"/>
    <n v="4.1684399999999998E-4"/>
    <n v="0"/>
    <n v="0"/>
    <n v="0"/>
    <n v="4.8694299999999999E-4"/>
    <n v="1.846929E-3"/>
    <n v="9.7764599999999998E-4"/>
    <n v="0"/>
    <n v="0"/>
    <n v="3.3251400000000001E-4"/>
    <n v="0"/>
    <n v="0"/>
    <n v="0"/>
    <n v="0"/>
    <n v="8.19457E-4"/>
    <n v="1.846929E-3"/>
    <n v="9.7764599999999998E-4"/>
    <n v="0"/>
    <n v="0"/>
    <n v="3.6440320000000002E-3"/>
    <n v="181468.3094"/>
  </r>
  <r>
    <n v="20450"/>
    <x v="31"/>
    <x v="31"/>
    <b v="1"/>
    <n v="0.32973295000000002"/>
    <x v="6"/>
    <x v="0"/>
    <x v="14"/>
    <x v="2"/>
    <x v="4"/>
    <x v="0"/>
    <n v="5.6613819440000004"/>
    <x v="4"/>
    <n v="5.0369499999999997E-4"/>
    <n v="6.0724200000000002E-4"/>
    <n v="0"/>
    <n v="0"/>
    <n v="0"/>
    <n v="1.2124779999999999E-3"/>
    <n v="2.5385910000000002E-3"/>
    <n v="1.344605E-3"/>
    <n v="0"/>
    <n v="0"/>
    <n v="0"/>
    <n v="0"/>
    <n v="0"/>
    <n v="0"/>
    <n v="0"/>
    <n v="1.2124779999999999E-3"/>
    <n v="2.5385910000000002E-3"/>
    <n v="1.344605E-3"/>
    <n v="0"/>
    <n v="0"/>
    <n v="5.0956760000000004E-3"/>
    <n v="263786.36"/>
  </r>
  <r>
    <n v="28219"/>
    <x v="31"/>
    <x v="31"/>
    <b v="1"/>
    <n v="8.3962187999999993E-2"/>
    <x v="6"/>
    <x v="0"/>
    <x v="15"/>
    <x v="4"/>
    <x v="2"/>
    <x v="0"/>
    <n v="5.5094000000000003"/>
    <x v="8"/>
    <n v="7.2504799999999997E-5"/>
    <n v="9.0942100000000005E-5"/>
    <n v="0"/>
    <n v="0"/>
    <n v="0"/>
    <n v="1.39765E-4"/>
    <n v="4.13316E-4"/>
    <n v="1.7680899999999999E-4"/>
    <n v="0"/>
    <n v="0"/>
    <n v="5.9306799999999999E-5"/>
    <n v="0"/>
    <n v="0"/>
    <n v="0"/>
    <n v="0"/>
    <n v="1.9907200000000001E-4"/>
    <n v="4.13316E-4"/>
    <n v="1.7680899999999999E-4"/>
    <n v="0"/>
    <n v="0"/>
    <n v="7.8919600000000004E-4"/>
    <n v="41981.093860000001"/>
  </r>
  <r>
    <n v="617"/>
    <x v="32"/>
    <x v="32"/>
    <b v="1"/>
    <n v="38.539275089999997"/>
    <x v="6"/>
    <x v="0"/>
    <x v="10"/>
    <x v="2"/>
    <x v="1"/>
    <x v="0"/>
    <n v="9.5477777780000004"/>
    <x v="4"/>
    <n v="1.308565E-3"/>
    <n v="1.3918330000000001E-3"/>
    <n v="0"/>
    <n v="0"/>
    <n v="0"/>
    <n v="3.3854319999999999E-3"/>
    <n v="3.6663339999999998E-3"/>
    <n v="3.5103589999999998E-3"/>
    <n v="0"/>
    <n v="0"/>
    <n v="1.9933429999999999E-3"/>
    <n v="0"/>
    <n v="0"/>
    <n v="0"/>
    <n v="0"/>
    <n v="5.3787749999999997E-3"/>
    <n v="3.6663339999999998E-3"/>
    <n v="3.5103589999999998E-3"/>
    <n v="0"/>
    <n v="0"/>
    <n v="1.2555468E-2"/>
    <n v="385392.75089999998"/>
  </r>
  <r>
    <n v="619"/>
    <x v="32"/>
    <x v="32"/>
    <b v="1"/>
    <n v="7.8598335940000004"/>
    <x v="6"/>
    <x v="0"/>
    <x v="0"/>
    <x v="2"/>
    <x v="2"/>
    <x v="0"/>
    <n v="9.0995238100000009"/>
    <x v="4"/>
    <n v="8.3982100000000004E-4"/>
    <n v="9.9680699999999994E-4"/>
    <n v="0"/>
    <n v="0"/>
    <n v="0"/>
    <n v="4.4085000000000001E-3"/>
    <n v="2.3120839999999998E-3"/>
    <n v="1.418718E-3"/>
    <n v="0"/>
    <n v="0"/>
    <n v="4.0205900000000002E-4"/>
    <n v="0"/>
    <n v="0"/>
    <n v="0"/>
    <n v="0"/>
    <n v="4.8105589999999998E-3"/>
    <n v="2.3120839999999998E-3"/>
    <n v="1.418718E-3"/>
    <n v="0"/>
    <n v="0"/>
    <n v="8.5413620000000003E-3"/>
    <n v="275094.17580000003"/>
  </r>
  <r>
    <n v="621"/>
    <x v="32"/>
    <x v="32"/>
    <b v="1"/>
    <n v="45.917607580000002"/>
    <x v="6"/>
    <x v="0"/>
    <x v="8"/>
    <x v="2"/>
    <x v="0"/>
    <x v="0"/>
    <n v="10.461111109999999"/>
    <x v="4"/>
    <n v="9.7529500000000005E-4"/>
    <n v="1.05287E-3"/>
    <n v="0"/>
    <n v="0"/>
    <n v="0"/>
    <n v="3.0312719999999998E-3"/>
    <n v="2.6265220000000001E-3"/>
    <n v="2.948581E-3"/>
    <n v="0"/>
    <n v="0"/>
    <n v="4.0823200000000002E-4"/>
    <n v="0"/>
    <n v="0"/>
    <n v="0"/>
    <n v="0"/>
    <n v="3.4395039999999999E-3"/>
    <n v="2.6265220000000001E-3"/>
    <n v="2.948581E-3"/>
    <n v="0"/>
    <n v="0"/>
    <n v="9.0146069999999991E-3"/>
    <n v="252546.84169999999"/>
  </r>
  <r>
    <n v="622"/>
    <x v="32"/>
    <x v="32"/>
    <b v="1"/>
    <n v="5.4264087559999998"/>
    <x v="6"/>
    <x v="0"/>
    <x v="3"/>
    <x v="2"/>
    <x v="0"/>
    <x v="0"/>
    <n v="5.7971743299999998"/>
    <x v="4"/>
    <n v="5.7377800000000005E-4"/>
    <n v="7.1701999999999996E-4"/>
    <n v="0"/>
    <n v="0"/>
    <n v="0"/>
    <n v="1.1982729999999999E-3"/>
    <n v="2.749886E-3"/>
    <n v="1.8023469999999999E-3"/>
    <n v="0"/>
    <n v="0"/>
    <n v="4.7513299999999998E-4"/>
    <n v="0"/>
    <n v="0"/>
    <n v="0"/>
    <n v="0"/>
    <n v="1.6734059999999999E-3"/>
    <n v="2.749886E-3"/>
    <n v="1.8023469999999999E-3"/>
    <n v="0"/>
    <n v="0"/>
    <n v="6.2256389999999998E-3"/>
    <n v="314731.70789999998"/>
  </r>
  <r>
    <n v="623"/>
    <x v="32"/>
    <x v="32"/>
    <b v="1"/>
    <n v="3.2022472799999999"/>
    <x v="6"/>
    <x v="0"/>
    <x v="5"/>
    <x v="2"/>
    <x v="0"/>
    <x v="0"/>
    <n v="8.200925926"/>
    <x v="4"/>
    <n v="6.50945E-4"/>
    <n v="7.8539400000000002E-4"/>
    <n v="0"/>
    <n v="0"/>
    <n v="0"/>
    <n v="2.3809500000000002E-3"/>
    <n v="2.4177360000000002E-3"/>
    <n v="1.6261699999999999E-3"/>
    <n v="0"/>
    <n v="0"/>
    <n v="2.9574499999999998E-4"/>
    <n v="0"/>
    <n v="0"/>
    <n v="0"/>
    <n v="0"/>
    <n v="2.6766939999999999E-3"/>
    <n v="2.4177360000000002E-3"/>
    <n v="1.6261699999999999E-3"/>
    <n v="0"/>
    <n v="0"/>
    <n v="6.720569E-3"/>
    <n v="240168.546"/>
  </r>
  <r>
    <n v="624"/>
    <x v="32"/>
    <x v="32"/>
    <b v="1"/>
    <n v="12.489080810000001"/>
    <x v="6"/>
    <x v="0"/>
    <x v="7"/>
    <x v="2"/>
    <x v="2"/>
    <x v="0"/>
    <n v="6.851455026"/>
    <x v="4"/>
    <n v="5.5718200000000003E-4"/>
    <n v="6.6879299999999999E-4"/>
    <n v="0"/>
    <n v="0"/>
    <n v="0"/>
    <n v="9.4675200000000003E-4"/>
    <n v="2.43684E-3"/>
    <n v="1.5659649999999999E-3"/>
    <n v="0"/>
    <n v="0"/>
    <n v="1.181842E-3"/>
    <n v="0"/>
    <n v="0"/>
    <n v="0"/>
    <n v="0"/>
    <n v="2.1285950000000001E-3"/>
    <n v="2.43684E-3"/>
    <n v="1.5659649999999999E-3"/>
    <n v="0"/>
    <n v="0"/>
    <n v="6.1314000000000004E-3"/>
    <n v="262270.69709999999"/>
  </r>
  <r>
    <n v="3981"/>
    <x v="32"/>
    <x v="32"/>
    <b v="1"/>
    <n v="33.833494620000003"/>
    <x v="6"/>
    <x v="0"/>
    <x v="12"/>
    <x v="2"/>
    <x v="2"/>
    <x v="0"/>
    <n v="10.975"/>
    <x v="4"/>
    <n v="2.8486499999999998E-4"/>
    <n v="3.0197600000000002E-4"/>
    <n v="0"/>
    <n v="0"/>
    <n v="0"/>
    <n v="8.0362299999999995E-4"/>
    <n v="7.26339E-4"/>
    <n v="1.004048E-3"/>
    <n v="0"/>
    <n v="0"/>
    <n v="0"/>
    <n v="0"/>
    <n v="0"/>
    <n v="0"/>
    <n v="0"/>
    <n v="8.0362299999999995E-4"/>
    <n v="7.26339E-4"/>
    <n v="1.004048E-3"/>
    <n v="0"/>
    <n v="0"/>
    <n v="2.5340110000000001E-3"/>
    <n v="67666.989239999995"/>
  </r>
  <r>
    <n v="4225"/>
    <x v="32"/>
    <x v="32"/>
    <b v="1"/>
    <n v="59.11710111"/>
    <x v="6"/>
    <x v="0"/>
    <x v="13"/>
    <x v="0"/>
    <x v="0"/>
    <x v="0"/>
    <n v="22.519444440000001"/>
    <x v="0"/>
    <n v="4.42058E-4"/>
    <n v="4.5630999999999997E-4"/>
    <n v="0"/>
    <n v="0"/>
    <n v="0"/>
    <n v="8.5729299999999997E-4"/>
    <n v="6.80231E-4"/>
    <n v="1.381754E-3"/>
    <n v="0"/>
    <n v="0"/>
    <n v="1.6232530000000001E-3"/>
    <n v="0"/>
    <n v="0"/>
    <n v="0"/>
    <n v="0"/>
    <n v="2.4805460000000001E-3"/>
    <n v="6.80231E-4"/>
    <n v="1.381754E-3"/>
    <n v="0"/>
    <n v="0"/>
    <n v="4.5425300000000004E-3"/>
    <n v="59117.101110000003"/>
  </r>
  <r>
    <n v="5292"/>
    <x v="32"/>
    <x v="32"/>
    <b v="1"/>
    <n v="0.61770916799999998"/>
    <x v="6"/>
    <x v="0"/>
    <x v="9"/>
    <x v="2"/>
    <x v="1"/>
    <x v="0"/>
    <n v="4.0806944439999997"/>
    <x v="4"/>
    <n v="2.38543E-4"/>
    <n v="3.0199900000000001E-4"/>
    <n v="0"/>
    <n v="0"/>
    <n v="0"/>
    <n v="3.15185E-4"/>
    <n v="1.5829500000000001E-3"/>
    <n v="5.7730800000000001E-4"/>
    <n v="0"/>
    <n v="0"/>
    <n v="1.04829E-4"/>
    <n v="0"/>
    <n v="0"/>
    <n v="0"/>
    <n v="0"/>
    <n v="4.2001400000000002E-4"/>
    <n v="1.5829500000000001E-3"/>
    <n v="5.7730800000000001E-4"/>
    <n v="0"/>
    <n v="0"/>
    <n v="2.5802780000000001E-3"/>
    <n v="185312.75030000001"/>
  </r>
  <r>
    <n v="5294"/>
    <x v="32"/>
    <x v="32"/>
    <b v="1"/>
    <n v="2.1122781700000002"/>
    <x v="6"/>
    <x v="0"/>
    <x v="4"/>
    <x v="2"/>
    <x v="0"/>
    <x v="0"/>
    <n v="5.3724666670000003"/>
    <x v="4"/>
    <n v="4.7098099999999998E-4"/>
    <n v="5.4934500000000002E-4"/>
    <n v="0"/>
    <n v="0"/>
    <n v="0"/>
    <n v="6.6546300000000004E-4"/>
    <n v="2.2191559999999999E-3"/>
    <n v="1.4312280000000001E-3"/>
    <n v="0"/>
    <n v="0"/>
    <n v="5.2433799999999995E-4"/>
    <n v="0"/>
    <n v="0"/>
    <n v="0"/>
    <n v="0"/>
    <n v="1.1898E-3"/>
    <n v="2.2191559999999999E-3"/>
    <n v="1.4312280000000001E-3"/>
    <n v="0"/>
    <n v="0"/>
    <n v="4.840184E-3"/>
    <n v="264034.77130000002"/>
  </r>
  <r>
    <n v="5295"/>
    <x v="32"/>
    <x v="32"/>
    <b v="1"/>
    <n v="3.6561414889999999"/>
    <x v="6"/>
    <x v="0"/>
    <x v="6"/>
    <x v="2"/>
    <x v="0"/>
    <x v="0"/>
    <n v="6.7148148150000004"/>
    <x v="4"/>
    <n v="6.7873300000000005E-4"/>
    <n v="8.3710100000000003E-4"/>
    <n v="0"/>
    <n v="0"/>
    <n v="0"/>
    <n v="1.179537E-3"/>
    <n v="3.203165E-3"/>
    <n v="1.9850240000000002E-3"/>
    <n v="0"/>
    <n v="0"/>
    <n v="1.1714970000000001E-3"/>
    <n v="0"/>
    <n v="0"/>
    <n v="0"/>
    <n v="0"/>
    <n v="2.3510340000000001E-3"/>
    <n v="3.203165E-3"/>
    <n v="1.9850240000000002E-3"/>
    <n v="0"/>
    <n v="0"/>
    <n v="7.5392230000000003E-3"/>
    <n v="329052.734"/>
  </r>
  <r>
    <n v="5297"/>
    <x v="32"/>
    <x v="32"/>
    <b v="1"/>
    <n v="1.148646015"/>
    <x v="6"/>
    <x v="0"/>
    <x v="11"/>
    <x v="2"/>
    <x v="1"/>
    <x v="0"/>
    <n v="6.2699841269999999"/>
    <x v="4"/>
    <n v="4.0578700000000001E-4"/>
    <n v="4.9361200000000004E-4"/>
    <n v="0"/>
    <n v="0"/>
    <n v="0"/>
    <n v="6.7370199999999998E-4"/>
    <n v="2.201756E-3"/>
    <n v="1.0646130000000001E-3"/>
    <n v="0"/>
    <n v="0"/>
    <n v="3.6039399999999999E-4"/>
    <n v="0"/>
    <n v="0"/>
    <n v="0"/>
    <n v="0"/>
    <n v="1.0340970000000001E-3"/>
    <n v="2.201756E-3"/>
    <n v="1.0646130000000001E-3"/>
    <n v="0"/>
    <n v="0"/>
    <n v="4.3004879999999999E-3"/>
    <n v="201013.0526"/>
  </r>
  <r>
    <n v="7187"/>
    <x v="32"/>
    <x v="32"/>
    <b v="1"/>
    <n v="0.94616560199999999"/>
    <x v="6"/>
    <x v="0"/>
    <x v="1"/>
    <x v="4"/>
    <x v="0"/>
    <x v="0"/>
    <n v="7.4862318840000004"/>
    <x v="8"/>
    <n v="9.8830000000000001E-5"/>
    <n v="1.2552099999999999E-4"/>
    <n v="0"/>
    <n v="0"/>
    <n v="0"/>
    <n v="3.0931300000000002E-4"/>
    <n v="3.8509999999999998E-4"/>
    <n v="2.8429200000000001E-4"/>
    <n v="0"/>
    <n v="0"/>
    <n v="1.3306599999999999E-4"/>
    <n v="0"/>
    <n v="0"/>
    <n v="0"/>
    <n v="0"/>
    <n v="4.4237900000000001E-4"/>
    <n v="3.8509999999999998E-4"/>
    <n v="2.8429200000000001E-4"/>
    <n v="0"/>
    <n v="0"/>
    <n v="1.1117709999999999E-3"/>
    <n v="43523.617700000003"/>
  </r>
  <r>
    <n v="18108"/>
    <x v="32"/>
    <x v="32"/>
    <b v="1"/>
    <n v="0.16497118999999999"/>
    <x v="6"/>
    <x v="0"/>
    <x v="16"/>
    <x v="0"/>
    <x v="0"/>
    <x v="0"/>
    <n v="5.8916186870000002"/>
    <x v="0"/>
    <n v="3.3350200000000001E-4"/>
    <n v="4.1733699999999999E-4"/>
    <n v="0"/>
    <n v="0"/>
    <n v="0"/>
    <n v="4.8838899999999999E-4"/>
    <n v="1.846929E-3"/>
    <n v="9.80477E-4"/>
    <n v="0"/>
    <n v="0"/>
    <n v="3.32269E-4"/>
    <n v="0"/>
    <n v="0"/>
    <n v="0"/>
    <n v="0"/>
    <n v="8.2065800000000004E-4"/>
    <n v="1.846929E-3"/>
    <n v="9.80477E-4"/>
    <n v="0"/>
    <n v="0"/>
    <n v="3.6480639999999999E-3"/>
    <n v="181468.3094"/>
  </r>
  <r>
    <n v="20450"/>
    <x v="32"/>
    <x v="32"/>
    <b v="1"/>
    <n v="0.32973295000000002"/>
    <x v="6"/>
    <x v="0"/>
    <x v="14"/>
    <x v="2"/>
    <x v="4"/>
    <x v="0"/>
    <n v="5.6749027779999999"/>
    <x v="4"/>
    <n v="5.0005399999999999E-4"/>
    <n v="6.0869199999999998E-4"/>
    <n v="0"/>
    <n v="0"/>
    <n v="0"/>
    <n v="1.214119E-3"/>
    <n v="2.5385910000000002E-3"/>
    <n v="1.355137E-3"/>
    <n v="0"/>
    <n v="0"/>
    <n v="0"/>
    <n v="0"/>
    <n v="0"/>
    <n v="0"/>
    <n v="0"/>
    <n v="1.214119E-3"/>
    <n v="2.5385910000000002E-3"/>
    <n v="1.355137E-3"/>
    <n v="0"/>
    <n v="0"/>
    <n v="5.1078460000000001E-3"/>
    <n v="263786.36"/>
  </r>
  <r>
    <n v="28219"/>
    <x v="32"/>
    <x v="32"/>
    <b v="1"/>
    <n v="8.3962187999999993E-2"/>
    <x v="6"/>
    <x v="0"/>
    <x v="15"/>
    <x v="4"/>
    <x v="2"/>
    <x v="0"/>
    <n v="5.4980111110000003"/>
    <x v="8"/>
    <n v="7.2162499999999999E-5"/>
    <n v="9.0746000000000002E-5"/>
    <n v="0"/>
    <n v="0"/>
    <n v="0"/>
    <n v="1.39376E-4"/>
    <n v="4.13316E-4"/>
    <n v="1.7553499999999999E-4"/>
    <n v="0"/>
    <n v="0"/>
    <n v="5.9338600000000001E-5"/>
    <n v="0"/>
    <n v="0"/>
    <n v="0"/>
    <n v="0"/>
    <n v="1.98715E-4"/>
    <n v="4.13316E-4"/>
    <n v="1.7553499999999999E-4"/>
    <n v="0"/>
    <n v="0"/>
    <n v="7.8756500000000005E-4"/>
    <n v="41981.093860000001"/>
  </r>
  <r>
    <n v="617"/>
    <x v="33"/>
    <x v="33"/>
    <b v="1"/>
    <n v="38.539275089999997"/>
    <x v="6"/>
    <x v="0"/>
    <x v="10"/>
    <x v="2"/>
    <x v="1"/>
    <x v="0"/>
    <n v="8.0002777779999992"/>
    <x v="4"/>
    <n v="1.162894E-3"/>
    <n v="1.2349329999999999E-3"/>
    <n v="0"/>
    <n v="0"/>
    <n v="0"/>
    <n v="2.8451800000000001E-3"/>
    <n v="3.6663339999999998E-3"/>
    <n v="3.650992E-3"/>
    <n v="0"/>
    <n v="0"/>
    <n v="3.5870699999999999E-4"/>
    <n v="0"/>
    <n v="0"/>
    <n v="0"/>
    <n v="0"/>
    <n v="3.2038869999999999E-3"/>
    <n v="3.6663339999999998E-3"/>
    <n v="3.650992E-3"/>
    <n v="0"/>
    <n v="0"/>
    <n v="1.0520481999999999E-2"/>
    <n v="385392.75089999998"/>
  </r>
  <r>
    <n v="619"/>
    <x v="33"/>
    <x v="33"/>
    <b v="1"/>
    <n v="7.8598335940000004"/>
    <x v="6"/>
    <x v="0"/>
    <x v="0"/>
    <x v="2"/>
    <x v="2"/>
    <x v="0"/>
    <n v="8.1416666670000009"/>
    <x v="4"/>
    <n v="7.7351700000000004E-4"/>
    <n v="9.0289600000000004E-4"/>
    <n v="0"/>
    <n v="0"/>
    <n v="0"/>
    <n v="3.7334099999999999E-3"/>
    <n v="2.3120839999999998E-3"/>
    <n v="1.447474E-3"/>
    <n v="0"/>
    <n v="0"/>
    <n v="1.4921699999999999E-4"/>
    <n v="0"/>
    <n v="0"/>
    <n v="0"/>
    <n v="0"/>
    <n v="3.882627E-3"/>
    <n v="2.3120839999999998E-3"/>
    <n v="1.447474E-3"/>
    <n v="0"/>
    <n v="0"/>
    <n v="7.6422590000000002E-3"/>
    <n v="275094.17580000003"/>
  </r>
  <r>
    <n v="621"/>
    <x v="33"/>
    <x v="33"/>
    <b v="1"/>
    <n v="45.917607580000002"/>
    <x v="6"/>
    <x v="0"/>
    <x v="8"/>
    <x v="2"/>
    <x v="0"/>
    <x v="0"/>
    <n v="9.5838383839999999"/>
    <x v="4"/>
    <n v="9.1496399999999999E-4"/>
    <n v="9.809249999999999E-4"/>
    <n v="0"/>
    <n v="0"/>
    <n v="0"/>
    <n v="2.5081439999999999E-3"/>
    <n v="2.6265220000000001E-3"/>
    <n v="3.0621720000000002E-3"/>
    <n v="0"/>
    <n v="0"/>
    <n v="6.1800500000000006E-5"/>
    <n v="0"/>
    <n v="0"/>
    <n v="0"/>
    <n v="0"/>
    <n v="2.5699439999999998E-3"/>
    <n v="2.6265220000000001E-3"/>
    <n v="3.0621720000000002E-3"/>
    <n v="0"/>
    <n v="0"/>
    <n v="8.2586389999999999E-3"/>
    <n v="252546.84169999999"/>
  </r>
  <r>
    <n v="622"/>
    <x v="33"/>
    <x v="33"/>
    <b v="1"/>
    <n v="5.4264087559999998"/>
    <x v="6"/>
    <x v="0"/>
    <x v="3"/>
    <x v="2"/>
    <x v="0"/>
    <x v="0"/>
    <n v="5.2867816090000002"/>
    <x v="4"/>
    <n v="5.3129499999999999E-4"/>
    <n v="6.6937599999999996E-4"/>
    <n v="0"/>
    <n v="0"/>
    <n v="0"/>
    <n v="8.6252200000000001E-4"/>
    <n v="2.749886E-3"/>
    <n v="1.9274819999999999E-3"/>
    <n v="0"/>
    <n v="0"/>
    <n v="1.3763299999999999E-4"/>
    <n v="0"/>
    <n v="0"/>
    <n v="0"/>
    <n v="0"/>
    <n v="1.000155E-3"/>
    <n v="2.749886E-3"/>
    <n v="1.9274819999999999E-3"/>
    <n v="0"/>
    <n v="0"/>
    <n v="5.6775230000000003E-3"/>
    <n v="314731.70789999998"/>
  </r>
  <r>
    <n v="623"/>
    <x v="33"/>
    <x v="33"/>
    <b v="1"/>
    <n v="3.2022472799999999"/>
    <x v="6"/>
    <x v="0"/>
    <x v="5"/>
    <x v="2"/>
    <x v="0"/>
    <x v="0"/>
    <n v="7.9390740739999996"/>
    <x v="4"/>
    <n v="6.4385199999999999E-4"/>
    <n v="7.6965300000000003E-4"/>
    <n v="0"/>
    <n v="0"/>
    <n v="0"/>
    <n v="2.2556590000000001E-3"/>
    <n v="2.4177360000000002E-3"/>
    <n v="1.7246E-3"/>
    <n v="0"/>
    <n v="0"/>
    <n v="1.0799E-4"/>
    <n v="0"/>
    <n v="0"/>
    <n v="0"/>
    <n v="0"/>
    <n v="2.3636489999999998E-3"/>
    <n v="2.4177360000000002E-3"/>
    <n v="1.7246E-3"/>
    <n v="0"/>
    <n v="0"/>
    <n v="6.5059849999999997E-3"/>
    <n v="240168.546"/>
  </r>
  <r>
    <n v="624"/>
    <x v="33"/>
    <x v="33"/>
    <b v="1"/>
    <n v="12.489080810000001"/>
    <x v="6"/>
    <x v="0"/>
    <x v="7"/>
    <x v="2"/>
    <x v="2"/>
    <x v="0"/>
    <n v="6.3784391530000004"/>
    <x v="4"/>
    <n v="5.3155800000000001E-4"/>
    <n v="6.3683900000000005E-4"/>
    <n v="0"/>
    <n v="0"/>
    <n v="0"/>
    <n v="8.1855399999999998E-4"/>
    <n v="2.43684E-3"/>
    <n v="1.6240860000000001E-3"/>
    <n v="0"/>
    <n v="0"/>
    <n v="8.2873400000000002E-4"/>
    <n v="0"/>
    <n v="0"/>
    <n v="0"/>
    <n v="0"/>
    <n v="1.647288E-3"/>
    <n v="2.43684E-3"/>
    <n v="1.6240860000000001E-3"/>
    <n v="0"/>
    <n v="0"/>
    <n v="5.7080960000000002E-3"/>
    <n v="262270.69709999999"/>
  </r>
  <r>
    <n v="3981"/>
    <x v="33"/>
    <x v="33"/>
    <b v="1"/>
    <n v="33.833494620000003"/>
    <x v="6"/>
    <x v="0"/>
    <x v="12"/>
    <x v="2"/>
    <x v="2"/>
    <x v="0"/>
    <n v="9.3972222219999999"/>
    <x v="4"/>
    <n v="2.45252E-4"/>
    <n v="2.5857099999999997E-4"/>
    <n v="0"/>
    <n v="0"/>
    <n v="0"/>
    <n v="4.2361800000000001E-4"/>
    <n v="7.26339E-4"/>
    <n v="1.0200820000000001E-3"/>
    <n v="0"/>
    <n v="0"/>
    <n v="0"/>
    <n v="0"/>
    <n v="0"/>
    <n v="0"/>
    <n v="0"/>
    <n v="4.2361800000000001E-4"/>
    <n v="7.26339E-4"/>
    <n v="1.0200820000000001E-3"/>
    <n v="0"/>
    <n v="0"/>
    <n v="2.1697190000000001E-3"/>
    <n v="67666.989239999995"/>
  </r>
  <r>
    <n v="4225"/>
    <x v="33"/>
    <x v="33"/>
    <b v="1"/>
    <n v="59.11710111"/>
    <x v="6"/>
    <x v="0"/>
    <x v="13"/>
    <x v="0"/>
    <x v="0"/>
    <x v="0"/>
    <n v="19.663888889999999"/>
    <x v="0"/>
    <n v="4.0236299999999998E-4"/>
    <n v="4.1226199999999999E-4"/>
    <n v="0"/>
    <n v="0"/>
    <n v="0"/>
    <n v="7.2337599999999997E-4"/>
    <n v="6.80231E-4"/>
    <n v="1.4092099999999999E-3"/>
    <n v="0"/>
    <n v="0"/>
    <n v="1.1537030000000001E-3"/>
    <n v="0"/>
    <n v="0"/>
    <n v="0"/>
    <n v="0"/>
    <n v="1.877079E-3"/>
    <n v="6.80231E-4"/>
    <n v="1.4092099999999999E-3"/>
    <n v="0"/>
    <n v="0"/>
    <n v="3.9665189999999999E-3"/>
    <n v="59117.101110000003"/>
  </r>
  <r>
    <n v="5292"/>
    <x v="33"/>
    <x v="33"/>
    <b v="1"/>
    <n v="0.61770916799999998"/>
    <x v="6"/>
    <x v="0"/>
    <x v="9"/>
    <x v="2"/>
    <x v="1"/>
    <x v="0"/>
    <n v="4.058768519"/>
    <x v="4"/>
    <n v="2.39263E-4"/>
    <n v="3.0425999999999999E-4"/>
    <n v="0"/>
    <n v="0"/>
    <n v="0"/>
    <n v="3.0855699999999999E-4"/>
    <n v="1.5829500000000001E-3"/>
    <n v="6.4483100000000001E-4"/>
    <n v="0"/>
    <n v="0"/>
    <n v="3.0075900000000001E-5"/>
    <n v="0"/>
    <n v="0"/>
    <n v="0"/>
    <n v="0"/>
    <n v="3.3863300000000002E-4"/>
    <n v="1.5829500000000001E-3"/>
    <n v="6.4483100000000001E-4"/>
    <n v="0"/>
    <n v="0"/>
    <n v="2.5664139999999999E-3"/>
    <n v="185312.75030000001"/>
  </r>
  <r>
    <n v="5294"/>
    <x v="33"/>
    <x v="33"/>
    <b v="1"/>
    <n v="2.1122781700000002"/>
    <x v="6"/>
    <x v="0"/>
    <x v="4"/>
    <x v="2"/>
    <x v="0"/>
    <x v="0"/>
    <n v="4.9111777779999999"/>
    <x v="4"/>
    <n v="4.4574099999999999E-4"/>
    <n v="5.2060099999999998E-4"/>
    <n v="0"/>
    <n v="0"/>
    <n v="0"/>
    <n v="5.2345699999999996E-4"/>
    <n v="2.2191559999999999E-3"/>
    <n v="1.5545940000000001E-3"/>
    <n v="0"/>
    <n v="0"/>
    <n v="1.2741099999999999E-4"/>
    <n v="0"/>
    <n v="0"/>
    <n v="0"/>
    <n v="0"/>
    <n v="6.5086799999999998E-4"/>
    <n v="2.2191559999999999E-3"/>
    <n v="1.5545940000000001E-3"/>
    <n v="0"/>
    <n v="0"/>
    <n v="4.4245980000000001E-3"/>
    <n v="264034.77130000002"/>
  </r>
  <r>
    <n v="5295"/>
    <x v="33"/>
    <x v="33"/>
    <b v="1"/>
    <n v="3.6561414889999999"/>
    <x v="6"/>
    <x v="0"/>
    <x v="6"/>
    <x v="2"/>
    <x v="0"/>
    <x v="0"/>
    <n v="6.1432716049999998"/>
    <x v="4"/>
    <n v="6.4044500000000001E-4"/>
    <n v="7.8921600000000003E-4"/>
    <n v="0"/>
    <n v="0"/>
    <n v="0"/>
    <n v="9.3079399999999998E-4"/>
    <n v="3.203165E-3"/>
    <n v="2.1380879999999998E-3"/>
    <n v="0"/>
    <n v="0"/>
    <n v="6.2546200000000002E-4"/>
    <n v="0"/>
    <n v="0"/>
    <n v="0"/>
    <n v="0"/>
    <n v="1.556256E-3"/>
    <n v="3.203165E-3"/>
    <n v="2.1380879999999998E-3"/>
    <n v="0"/>
    <n v="0"/>
    <n v="6.8975089999999996E-3"/>
    <n v="329052.734"/>
  </r>
  <r>
    <n v="5297"/>
    <x v="33"/>
    <x v="33"/>
    <b v="1"/>
    <n v="1.148646015"/>
    <x v="6"/>
    <x v="0"/>
    <x v="11"/>
    <x v="2"/>
    <x v="1"/>
    <x v="0"/>
    <n v="5.839174603"/>
    <x v="4"/>
    <n v="3.9114800000000002E-4"/>
    <n v="4.7133E-4"/>
    <n v="0"/>
    <n v="0"/>
    <n v="0"/>
    <n v="5.5196300000000004E-4"/>
    <n v="2.201756E-3"/>
    <n v="1.137861E-3"/>
    <n v="0"/>
    <n v="0"/>
    <n v="1.13421E-4"/>
    <n v="0"/>
    <n v="0"/>
    <n v="0"/>
    <n v="0"/>
    <n v="6.65385E-4"/>
    <n v="2.201756E-3"/>
    <n v="1.137861E-3"/>
    <n v="0"/>
    <n v="0"/>
    <n v="4.0050019999999997E-3"/>
    <n v="201013.0526"/>
  </r>
  <r>
    <n v="7187"/>
    <x v="33"/>
    <x v="33"/>
    <b v="1"/>
    <n v="0.94616560199999999"/>
    <x v="6"/>
    <x v="0"/>
    <x v="1"/>
    <x v="4"/>
    <x v="0"/>
    <x v="0"/>
    <n v="6.1812198069999997"/>
    <x v="8"/>
    <n v="8.5264600000000004E-5"/>
    <n v="1.0613800000000001E-4"/>
    <n v="0"/>
    <n v="0"/>
    <n v="0"/>
    <n v="1.70068E-4"/>
    <n v="3.8509999999999998E-4"/>
    <n v="3.0065000000000002E-4"/>
    <n v="0"/>
    <n v="0"/>
    <n v="6.2156700000000001E-5"/>
    <n v="0"/>
    <n v="0"/>
    <n v="0"/>
    <n v="0"/>
    <n v="2.32224E-4"/>
    <n v="3.8509999999999998E-4"/>
    <n v="3.0065000000000002E-4"/>
    <n v="0"/>
    <n v="0"/>
    <n v="9.1796499999999997E-4"/>
    <n v="43523.617700000003"/>
  </r>
  <r>
    <n v="18108"/>
    <x v="33"/>
    <x v="33"/>
    <b v="1"/>
    <n v="0.16497118999999999"/>
    <x v="6"/>
    <x v="0"/>
    <x v="16"/>
    <x v="0"/>
    <x v="0"/>
    <x v="0"/>
    <n v="5.5390984850000002"/>
    <x v="0"/>
    <n v="3.24302E-4"/>
    <n v="4.0351699999999999E-4"/>
    <n v="0"/>
    <n v="0"/>
    <n v="0"/>
    <n v="4.22244E-4"/>
    <n v="1.846929E-3"/>
    <n v="1.0612040000000001E-3"/>
    <n v="0"/>
    <n v="0"/>
    <n v="9.94075E-5"/>
    <n v="0"/>
    <n v="0"/>
    <n v="0"/>
    <n v="0"/>
    <n v="5.2165200000000005E-4"/>
    <n v="1.846929E-3"/>
    <n v="1.0612040000000001E-3"/>
    <n v="0"/>
    <n v="0"/>
    <n v="3.4297849999999999E-3"/>
    <n v="181468.3094"/>
  </r>
  <r>
    <n v="20450"/>
    <x v="33"/>
    <x v="33"/>
    <b v="1"/>
    <n v="0.32973295000000002"/>
    <x v="6"/>
    <x v="0"/>
    <x v="14"/>
    <x v="2"/>
    <x v="4"/>
    <x v="0"/>
    <n v="5.2847534720000002"/>
    <x v="4"/>
    <n v="4.5909999999999999E-4"/>
    <n v="5.6684499999999996E-4"/>
    <n v="0"/>
    <n v="0"/>
    <n v="0"/>
    <n v="7.5392000000000005E-4"/>
    <n v="2.5385910000000002E-3"/>
    <n v="1.464171E-3"/>
    <n v="0"/>
    <n v="0"/>
    <n v="0"/>
    <n v="0"/>
    <n v="0"/>
    <n v="0"/>
    <n v="0"/>
    <n v="7.5392000000000005E-4"/>
    <n v="2.5385910000000002E-3"/>
    <n v="1.464171E-3"/>
    <n v="0"/>
    <n v="0"/>
    <n v="4.7566819999999999E-3"/>
    <n v="263786.36"/>
  </r>
  <r>
    <n v="28219"/>
    <x v="33"/>
    <x v="33"/>
    <b v="1"/>
    <n v="8.3962187999999993E-2"/>
    <x v="6"/>
    <x v="0"/>
    <x v="15"/>
    <x v="4"/>
    <x v="2"/>
    <x v="0"/>
    <n v="5.1520000000000001"/>
    <x v="8"/>
    <n v="7.0016099999999995E-5"/>
    <n v="8.7242299999999996E-5"/>
    <n v="0"/>
    <n v="0"/>
    <n v="0"/>
    <n v="1.2523800000000001E-4"/>
    <n v="4.13316E-4"/>
    <n v="1.8600299999999999E-4"/>
    <n v="0"/>
    <n v="0"/>
    <n v="1.3443599999999999E-5"/>
    <n v="0"/>
    <n v="0"/>
    <n v="0"/>
    <n v="0"/>
    <n v="1.3868100000000001E-4"/>
    <n v="4.13316E-4"/>
    <n v="1.8600299999999999E-4"/>
    <n v="0"/>
    <n v="0"/>
    <n v="7.3800000000000005E-4"/>
    <n v="41981.093860000001"/>
  </r>
  <r>
    <n v="617"/>
    <x v="34"/>
    <x v="34"/>
    <b v="1"/>
    <n v="38.539275089999997"/>
    <x v="6"/>
    <x v="0"/>
    <x v="10"/>
    <x v="2"/>
    <x v="1"/>
    <x v="0"/>
    <n v="7.2408333330000003"/>
    <x v="4"/>
    <n v="1.0734869999999999E-3"/>
    <n v="1.127961E-3"/>
    <n v="0"/>
    <n v="0"/>
    <n v="0"/>
    <n v="2.0762620000000002E-3"/>
    <n v="3.6663339999999998E-3"/>
    <n v="3.650992E-3"/>
    <n v="0"/>
    <n v="0"/>
    <n v="1.28579E-4"/>
    <n v="0"/>
    <n v="0"/>
    <n v="0"/>
    <n v="0"/>
    <n v="2.2048409999999999E-3"/>
    <n v="3.6663339999999998E-3"/>
    <n v="3.650992E-3"/>
    <n v="0"/>
    <n v="0"/>
    <n v="9.5218019999999993E-3"/>
    <n v="385392.75089999998"/>
  </r>
  <r>
    <n v="619"/>
    <x v="34"/>
    <x v="34"/>
    <b v="1"/>
    <n v="7.8598335940000004"/>
    <x v="6"/>
    <x v="0"/>
    <x v="0"/>
    <x v="2"/>
    <x v="2"/>
    <x v="0"/>
    <n v="6.5742857140000002"/>
    <x v="4"/>
    <n v="6.1970700000000005E-4"/>
    <n v="7.3191100000000002E-4"/>
    <n v="0"/>
    <n v="0"/>
    <n v="0"/>
    <n v="2.3450860000000001E-3"/>
    <n v="2.3120839999999998E-3"/>
    <n v="1.447474E-3"/>
    <n v="0"/>
    <n v="0"/>
    <n v="6.6451200000000005E-5"/>
    <n v="0"/>
    <n v="0"/>
    <n v="0"/>
    <n v="0"/>
    <n v="2.4115370000000001E-3"/>
    <n v="2.3120839999999998E-3"/>
    <n v="1.447474E-3"/>
    <n v="0"/>
    <n v="0"/>
    <n v="6.1710209999999996E-3"/>
    <n v="275094.17580000003"/>
  </r>
  <r>
    <n v="621"/>
    <x v="34"/>
    <x v="34"/>
    <b v="1"/>
    <n v="45.917607580000002"/>
    <x v="6"/>
    <x v="0"/>
    <x v="8"/>
    <x v="2"/>
    <x v="0"/>
    <x v="0"/>
    <n v="8.1747474750000002"/>
    <x v="4"/>
    <n v="7.93442E-4"/>
    <n v="8.3931399999999997E-4"/>
    <n v="0"/>
    <n v="0"/>
    <n v="0"/>
    <n v="1.723451E-3"/>
    <n v="2.6265220000000001E-3"/>
    <n v="2.6918039999999999E-3"/>
    <n v="0"/>
    <n v="0"/>
    <n v="3.0465E-6"/>
    <n v="0"/>
    <n v="0"/>
    <n v="0"/>
    <n v="0"/>
    <n v="1.7264979999999999E-3"/>
    <n v="2.6265220000000001E-3"/>
    <n v="2.6918039999999999E-3"/>
    <n v="0"/>
    <n v="0"/>
    <n v="7.0443889999999999E-3"/>
    <n v="252546.84169999999"/>
  </r>
  <r>
    <n v="622"/>
    <x v="34"/>
    <x v="34"/>
    <b v="1"/>
    <n v="5.4264087559999998"/>
    <x v="6"/>
    <x v="0"/>
    <x v="3"/>
    <x v="2"/>
    <x v="0"/>
    <x v="0"/>
    <n v="4.9393678159999999"/>
    <x v="4"/>
    <n v="5.1397900000000002E-4"/>
    <n v="6.3060500000000001E-4"/>
    <n v="0"/>
    <n v="0"/>
    <n v="0"/>
    <n v="9.6245499999999997E-4"/>
    <n v="2.749886E-3"/>
    <n v="1.563186E-3"/>
    <n v="0"/>
    <n v="0"/>
    <n v="2.8853600000000001E-5"/>
    <n v="0"/>
    <n v="0"/>
    <n v="0"/>
    <n v="0"/>
    <n v="9.913089999999999E-4"/>
    <n v="2.749886E-3"/>
    <n v="1.563186E-3"/>
    <n v="0"/>
    <n v="0"/>
    <n v="5.3044320000000004E-3"/>
    <n v="314731.70789999998"/>
  </r>
  <r>
    <n v="623"/>
    <x v="34"/>
    <x v="34"/>
    <b v="1"/>
    <n v="3.2022472799999999"/>
    <x v="6"/>
    <x v="0"/>
    <x v="5"/>
    <x v="2"/>
    <x v="0"/>
    <x v="0"/>
    <n v="6.36862963"/>
    <x v="4"/>
    <n v="5.1774899999999997E-4"/>
    <n v="6.21556E-4"/>
    <n v="0"/>
    <n v="0"/>
    <n v="0"/>
    <n v="1.406729E-3"/>
    <n v="2.4177360000000002E-3"/>
    <n v="1.387213E-3"/>
    <n v="0"/>
    <n v="0"/>
    <n v="7.3450500000000001E-6"/>
    <n v="0"/>
    <n v="0"/>
    <n v="0"/>
    <n v="0"/>
    <n v="1.414074E-3"/>
    <n v="2.4177360000000002E-3"/>
    <n v="1.387213E-3"/>
    <n v="0"/>
    <n v="0"/>
    <n v="5.2190229999999997E-3"/>
    <n v="240168.546"/>
  </r>
  <r>
    <n v="624"/>
    <x v="34"/>
    <x v="34"/>
    <b v="1"/>
    <n v="12.489080810000001"/>
    <x v="6"/>
    <x v="0"/>
    <x v="7"/>
    <x v="2"/>
    <x v="2"/>
    <x v="0"/>
    <n v="5.6510582009999997"/>
    <x v="4"/>
    <n v="5.0532500000000004E-4"/>
    <n v="5.9790799999999997E-4"/>
    <n v="0"/>
    <n v="0"/>
    <n v="0"/>
    <n v="9.0567700000000002E-4"/>
    <n v="2.43684E-3"/>
    <n v="1.6240860000000001E-3"/>
    <n v="0"/>
    <n v="0"/>
    <n v="9.0674200000000007E-5"/>
    <n v="0"/>
    <n v="0"/>
    <n v="0"/>
    <n v="0"/>
    <n v="9.9635099999999992E-4"/>
    <n v="2.43684E-3"/>
    <n v="1.6240860000000001E-3"/>
    <n v="0"/>
    <n v="0"/>
    <n v="5.0571590000000003E-3"/>
    <n v="262270.69709999999"/>
  </r>
  <r>
    <n v="3981"/>
    <x v="34"/>
    <x v="34"/>
    <b v="1"/>
    <n v="33.833494620000003"/>
    <x v="6"/>
    <x v="0"/>
    <x v="12"/>
    <x v="2"/>
    <x v="2"/>
    <x v="0"/>
    <n v="9.6041666669999994"/>
    <x v="4"/>
    <n v="2.5037300000000002E-4"/>
    <n v="2.6426999999999999E-4"/>
    <n v="0"/>
    <n v="0"/>
    <n v="0"/>
    <n v="4.7107799999999999E-4"/>
    <n v="7.26339E-4"/>
    <n v="1.0200820000000001E-3"/>
    <n v="0"/>
    <n v="0"/>
    <n v="0"/>
    <n v="0"/>
    <n v="0"/>
    <n v="0"/>
    <n v="0"/>
    <n v="4.7107799999999999E-4"/>
    <n v="7.26339E-4"/>
    <n v="1.0200820000000001E-3"/>
    <n v="0"/>
    <n v="0"/>
    <n v="2.2174999999999999E-3"/>
    <n v="67666.989239999995"/>
  </r>
  <r>
    <n v="4225"/>
    <x v="34"/>
    <x v="34"/>
    <b v="1"/>
    <n v="59.11710111"/>
    <x v="6"/>
    <x v="0"/>
    <x v="13"/>
    <x v="0"/>
    <x v="0"/>
    <x v="0"/>
    <n v="22.936111109999999"/>
    <x v="0"/>
    <n v="5.3935699999999997E-4"/>
    <n v="5.5135199999999996E-4"/>
    <n v="0"/>
    <n v="0"/>
    <n v="0"/>
    <n v="2.6363150000000002E-3"/>
    <n v="6.80231E-4"/>
    <n v="1.3105930000000001E-3"/>
    <n v="0"/>
    <n v="0"/>
    <n v="0"/>
    <n v="0"/>
    <n v="0"/>
    <n v="0"/>
    <n v="0"/>
    <n v="2.6363150000000002E-3"/>
    <n v="6.80231E-4"/>
    <n v="1.3105930000000001E-3"/>
    <n v="0"/>
    <n v="0"/>
    <n v="4.6265789999999996E-3"/>
    <n v="59117.101110000003"/>
  </r>
  <r>
    <n v="5292"/>
    <x v="34"/>
    <x v="34"/>
    <b v="1"/>
    <n v="0.61770916799999998"/>
    <x v="6"/>
    <x v="0"/>
    <x v="9"/>
    <x v="2"/>
    <x v="1"/>
    <x v="0"/>
    <n v="4.0322222219999997"/>
    <x v="4"/>
    <n v="2.3810300000000001E-4"/>
    <n v="2.99723E-4"/>
    <n v="0"/>
    <n v="0"/>
    <n v="0"/>
    <n v="2.43324E-4"/>
    <n v="1.5829500000000001E-3"/>
    <n v="6.4483100000000001E-4"/>
    <n v="0"/>
    <n v="0"/>
    <n v="7.8512199999999997E-5"/>
    <n v="0"/>
    <n v="0"/>
    <n v="0"/>
    <n v="0"/>
    <n v="3.2183599999999999E-4"/>
    <n v="1.5829500000000001E-3"/>
    <n v="6.4483100000000001E-4"/>
    <n v="0"/>
    <n v="0"/>
    <n v="2.549628E-3"/>
    <n v="185312.75030000001"/>
  </r>
  <r>
    <n v="5294"/>
    <x v="34"/>
    <x v="34"/>
    <b v="1"/>
    <n v="2.1122781700000002"/>
    <x v="6"/>
    <x v="0"/>
    <x v="4"/>
    <x v="2"/>
    <x v="0"/>
    <x v="0"/>
    <n v="4.5943333329999998"/>
    <x v="4"/>
    <n v="4.2837499999999999E-4"/>
    <n v="4.9063999999999998E-4"/>
    <n v="0"/>
    <n v="0"/>
    <n v="0"/>
    <n v="6.0477999999999997E-4"/>
    <n v="2.2191559999999999E-3"/>
    <n v="1.2653180000000001E-3"/>
    <n v="0"/>
    <n v="0"/>
    <n v="4.9911199999999997E-5"/>
    <n v="0"/>
    <n v="0"/>
    <n v="0"/>
    <n v="0"/>
    <n v="6.54691E-4"/>
    <n v="2.2191559999999999E-3"/>
    <n v="1.2653180000000001E-3"/>
    <n v="0"/>
    <n v="0"/>
    <n v="4.1391450000000003E-3"/>
    <n v="264034.77130000002"/>
  </r>
  <r>
    <n v="5295"/>
    <x v="34"/>
    <x v="34"/>
    <b v="1"/>
    <n v="3.6561414889999999"/>
    <x v="6"/>
    <x v="0"/>
    <x v="6"/>
    <x v="2"/>
    <x v="0"/>
    <x v="0"/>
    <n v="5.4774074070000003"/>
    <x v="4"/>
    <n v="6.0422500000000001E-4"/>
    <n v="7.2813399999999996E-4"/>
    <n v="0"/>
    <n v="0"/>
    <n v="0"/>
    <n v="1.160096E-3"/>
    <n v="3.203165E-3"/>
    <n v="1.696152E-3"/>
    <n v="0"/>
    <n v="0"/>
    <n v="9.0480400000000002E-5"/>
    <n v="0"/>
    <n v="0"/>
    <n v="0"/>
    <n v="0"/>
    <n v="1.2505769999999999E-3"/>
    <n v="3.203165E-3"/>
    <n v="1.696152E-3"/>
    <n v="0"/>
    <n v="0"/>
    <n v="6.1498940000000004E-3"/>
    <n v="329052.734"/>
  </r>
  <r>
    <n v="5297"/>
    <x v="34"/>
    <x v="34"/>
    <b v="1"/>
    <n v="1.148646015"/>
    <x v="6"/>
    <x v="0"/>
    <x v="11"/>
    <x v="2"/>
    <x v="1"/>
    <x v="0"/>
    <n v="5.7079841269999996"/>
    <x v="4"/>
    <n v="3.8773699999999998E-4"/>
    <n v="4.6535400000000002E-4"/>
    <n v="0"/>
    <n v="0"/>
    <n v="0"/>
    <n v="5.52649E-4"/>
    <n v="2.201756E-3"/>
    <n v="1.137861E-3"/>
    <n v="0"/>
    <n v="0"/>
    <n v="2.2743099999999999E-5"/>
    <n v="0"/>
    <n v="0"/>
    <n v="0"/>
    <n v="0"/>
    <n v="5.7539199999999998E-4"/>
    <n v="2.201756E-3"/>
    <n v="1.137861E-3"/>
    <n v="0"/>
    <n v="0"/>
    <n v="3.9150210000000003E-3"/>
    <n v="201013.0526"/>
  </r>
  <r>
    <n v="7187"/>
    <x v="34"/>
    <x v="34"/>
    <b v="1"/>
    <n v="0.94616560199999999"/>
    <x v="6"/>
    <x v="0"/>
    <x v="1"/>
    <x v="4"/>
    <x v="0"/>
    <x v="0"/>
    <n v="7.2475241549999998"/>
    <x v="8"/>
    <n v="9.5942700000000006E-5"/>
    <n v="1.21124E-4"/>
    <n v="0"/>
    <n v="0"/>
    <n v="0"/>
    <n v="3.0549199999999998E-4"/>
    <n v="3.8509999999999998E-4"/>
    <n v="2.4937100000000002E-4"/>
    <n v="0"/>
    <n v="0"/>
    <n v="1.3635700000000001E-4"/>
    <n v="0"/>
    <n v="0"/>
    <n v="0"/>
    <n v="0"/>
    <n v="4.4184900000000002E-4"/>
    <n v="3.8509999999999998E-4"/>
    <n v="2.4937100000000002E-4"/>
    <n v="0"/>
    <n v="0"/>
    <n v="1.0763210000000001E-3"/>
    <n v="43523.617700000003"/>
  </r>
  <r>
    <n v="18108"/>
    <x v="34"/>
    <x v="34"/>
    <b v="1"/>
    <n v="0.16497118999999999"/>
    <x v="6"/>
    <x v="0"/>
    <x v="16"/>
    <x v="0"/>
    <x v="0"/>
    <x v="0"/>
    <n v="5.2346489900000002"/>
    <x v="0"/>
    <n v="3.14383E-4"/>
    <n v="3.8625600000000002E-4"/>
    <n v="0"/>
    <n v="0"/>
    <n v="0"/>
    <n v="5.9182400000000002E-4"/>
    <n v="1.846929E-3"/>
    <n v="8.02518E-4"/>
    <n v="0"/>
    <n v="0"/>
    <n v="0"/>
    <n v="0"/>
    <n v="0"/>
    <n v="0"/>
    <n v="0"/>
    <n v="5.9182400000000002E-4"/>
    <n v="1.846929E-3"/>
    <n v="8.02518E-4"/>
    <n v="0"/>
    <n v="0"/>
    <n v="3.241271E-3"/>
    <n v="181468.3094"/>
  </r>
  <r>
    <n v="20450"/>
    <x v="34"/>
    <x v="34"/>
    <b v="1"/>
    <n v="0.32973295000000002"/>
    <x v="6"/>
    <x v="0"/>
    <x v="14"/>
    <x v="2"/>
    <x v="4"/>
    <x v="0"/>
    <n v="4.9078125000000004"/>
    <x v="4"/>
    <n v="4.3431900000000001E-4"/>
    <n v="5.2641400000000001E-4"/>
    <n v="0"/>
    <n v="0"/>
    <n v="0"/>
    <n v="7.5600799999999996E-4"/>
    <n v="2.5385910000000002E-3"/>
    <n v="1.1228080000000001E-3"/>
    <n v="0"/>
    <n v="0"/>
    <n v="0"/>
    <n v="0"/>
    <n v="0"/>
    <n v="0"/>
    <n v="0"/>
    <n v="7.5600799999999996E-4"/>
    <n v="2.5385910000000002E-3"/>
    <n v="1.1228080000000001E-3"/>
    <n v="0"/>
    <n v="0"/>
    <n v="4.4174059999999996E-3"/>
    <n v="263786.36"/>
  </r>
  <r>
    <n v="28219"/>
    <x v="34"/>
    <x v="34"/>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35"/>
    <x v="35"/>
    <b v="1"/>
    <n v="38.539275089999997"/>
    <x v="6"/>
    <x v="0"/>
    <x v="10"/>
    <x v="2"/>
    <x v="1"/>
    <x v="0"/>
    <n v="7.7988888889999997"/>
    <x v="4"/>
    <n v="1.159378E-3"/>
    <n v="1.2154100000000001E-3"/>
    <n v="0"/>
    <n v="0"/>
    <n v="0"/>
    <n v="2.8101129999999999E-3"/>
    <n v="3.6663339999999998E-3"/>
    <n v="3.650992E-3"/>
    <n v="0"/>
    <n v="0"/>
    <n v="1.28579E-4"/>
    <n v="0"/>
    <n v="0"/>
    <n v="0"/>
    <n v="0"/>
    <n v="2.9386920000000001E-3"/>
    <n v="3.6663339999999998E-3"/>
    <n v="3.650992E-3"/>
    <n v="0"/>
    <n v="0"/>
    <n v="1.0255653E-2"/>
    <n v="385392.75089999998"/>
  </r>
  <r>
    <n v="619"/>
    <x v="35"/>
    <x v="35"/>
    <b v="1"/>
    <n v="7.8598335940000004"/>
    <x v="6"/>
    <x v="0"/>
    <x v="0"/>
    <x v="2"/>
    <x v="2"/>
    <x v="0"/>
    <n v="7.1833333330000002"/>
    <x v="4"/>
    <n v="6.7898500000000001E-4"/>
    <n v="8.0004499999999999E-4"/>
    <n v="0"/>
    <n v="0"/>
    <n v="0"/>
    <n v="2.916924E-3"/>
    <n v="2.3120839999999998E-3"/>
    <n v="1.447474E-3"/>
    <n v="0"/>
    <n v="0"/>
    <n v="6.6302200000000004E-5"/>
    <n v="0"/>
    <n v="0"/>
    <n v="0"/>
    <n v="0"/>
    <n v="2.9832259999999998E-3"/>
    <n v="2.3120839999999998E-3"/>
    <n v="1.447474E-3"/>
    <n v="0"/>
    <n v="0"/>
    <n v="6.7427099999999998E-3"/>
    <n v="275094.17580000003"/>
  </r>
  <r>
    <n v="621"/>
    <x v="35"/>
    <x v="35"/>
    <b v="1"/>
    <n v="45.917607580000002"/>
    <x v="6"/>
    <x v="0"/>
    <x v="8"/>
    <x v="2"/>
    <x v="0"/>
    <x v="0"/>
    <n v="8.7676767679999994"/>
    <x v="4"/>
    <n v="8.5251599999999999E-4"/>
    <n v="9.0018400000000005E-4"/>
    <n v="0"/>
    <n v="0"/>
    <n v="0"/>
    <n v="2.2339579999999999E-3"/>
    <n v="2.6265220000000001E-3"/>
    <n v="2.6918039999999999E-3"/>
    <n v="0"/>
    <n v="0"/>
    <n v="3.0465E-6"/>
    <n v="0"/>
    <n v="0"/>
    <n v="0"/>
    <n v="0"/>
    <n v="2.2370049999999998E-3"/>
    <n v="2.6265220000000001E-3"/>
    <n v="2.6918039999999999E-3"/>
    <n v="0"/>
    <n v="0"/>
    <n v="7.5553310000000002E-3"/>
    <n v="252546.84169999999"/>
  </r>
  <r>
    <n v="622"/>
    <x v="35"/>
    <x v="35"/>
    <b v="1"/>
    <n v="5.4264087559999998"/>
    <x v="6"/>
    <x v="0"/>
    <x v="3"/>
    <x v="2"/>
    <x v="0"/>
    <x v="0"/>
    <n v="5.1667624520000004"/>
    <x v="4"/>
    <n v="5.4034199999999997E-4"/>
    <n v="6.5970700000000005E-4"/>
    <n v="0"/>
    <n v="0"/>
    <n v="0"/>
    <n v="1.206656E-3"/>
    <n v="2.749886E-3"/>
    <n v="1.563186E-3"/>
    <n v="0"/>
    <n v="0"/>
    <n v="2.8853600000000001E-5"/>
    <n v="0"/>
    <n v="0"/>
    <n v="0"/>
    <n v="0"/>
    <n v="1.23551E-3"/>
    <n v="2.749886E-3"/>
    <n v="1.563186E-3"/>
    <n v="0"/>
    <n v="0"/>
    <n v="5.5486340000000002E-3"/>
    <n v="314731.70789999998"/>
  </r>
  <r>
    <n v="623"/>
    <x v="35"/>
    <x v="35"/>
    <b v="1"/>
    <n v="3.2022472799999999"/>
    <x v="6"/>
    <x v="0"/>
    <x v="5"/>
    <x v="2"/>
    <x v="0"/>
    <x v="0"/>
    <n v="6.8301851850000004"/>
    <x v="4"/>
    <n v="5.5951799999999995E-4"/>
    <n v="6.6662799999999995E-4"/>
    <n v="0"/>
    <n v="0"/>
    <n v="0"/>
    <n v="1.784938E-3"/>
    <n v="2.4177360000000002E-3"/>
    <n v="1.387213E-3"/>
    <n v="0"/>
    <n v="0"/>
    <n v="7.3753999999999997E-6"/>
    <n v="0"/>
    <n v="0"/>
    <n v="0"/>
    <n v="0"/>
    <n v="1.7923139999999999E-3"/>
    <n v="2.4177360000000002E-3"/>
    <n v="1.387213E-3"/>
    <n v="0"/>
    <n v="0"/>
    <n v="5.5972620000000004E-3"/>
    <n v="240168.546"/>
  </r>
  <r>
    <n v="624"/>
    <x v="35"/>
    <x v="35"/>
    <b v="1"/>
    <n v="12.489080810000001"/>
    <x v="6"/>
    <x v="0"/>
    <x v="7"/>
    <x v="2"/>
    <x v="2"/>
    <x v="0"/>
    <n v="5.9164021160000004"/>
    <x v="4"/>
    <n v="5.3129900000000005E-4"/>
    <n v="6.2619499999999996E-4"/>
    <n v="0"/>
    <n v="0"/>
    <n v="0"/>
    <n v="1.143016E-3"/>
    <n v="2.43684E-3"/>
    <n v="1.6240860000000001E-3"/>
    <n v="0"/>
    <n v="0"/>
    <n v="9.0674200000000007E-5"/>
    <n v="0"/>
    <n v="0"/>
    <n v="0"/>
    <n v="0"/>
    <n v="1.23369E-3"/>
    <n v="2.43684E-3"/>
    <n v="1.6240860000000001E-3"/>
    <n v="0"/>
    <n v="0"/>
    <n v="5.2946160000000003E-3"/>
    <n v="262270.69709999999"/>
  </r>
  <r>
    <n v="3981"/>
    <x v="35"/>
    <x v="35"/>
    <b v="1"/>
    <n v="33.833494620000003"/>
    <x v="6"/>
    <x v="0"/>
    <x v="12"/>
    <x v="2"/>
    <x v="2"/>
    <x v="0"/>
    <n v="10.15138889"/>
    <x v="4"/>
    <n v="2.6459200000000002E-4"/>
    <n v="2.7930000000000001E-4"/>
    <n v="0"/>
    <n v="0"/>
    <n v="0"/>
    <n v="5.9742599999999997E-4"/>
    <n v="7.26339E-4"/>
    <n v="1.0200820000000001E-3"/>
    <n v="0"/>
    <n v="0"/>
    <n v="0"/>
    <n v="0"/>
    <n v="0"/>
    <n v="0"/>
    <n v="0"/>
    <n v="5.9742599999999997E-4"/>
    <n v="7.26339E-4"/>
    <n v="1.0200820000000001E-3"/>
    <n v="0"/>
    <n v="0"/>
    <n v="2.3438479999999999E-3"/>
    <n v="67666.989239999995"/>
  </r>
  <r>
    <n v="4225"/>
    <x v="35"/>
    <x v="35"/>
    <b v="1"/>
    <n v="59.11710111"/>
    <x v="6"/>
    <x v="0"/>
    <x v="13"/>
    <x v="0"/>
    <x v="0"/>
    <x v="0"/>
    <n v="22.936111109999999"/>
    <x v="0"/>
    <n v="5.3935699999999997E-4"/>
    <n v="5.5135199999999996E-4"/>
    <n v="0"/>
    <n v="0"/>
    <n v="0"/>
    <n v="2.6363150000000002E-3"/>
    <n v="6.80231E-4"/>
    <n v="1.3105930000000001E-3"/>
    <n v="0"/>
    <n v="0"/>
    <n v="0"/>
    <n v="0"/>
    <n v="0"/>
    <n v="0"/>
    <n v="0"/>
    <n v="2.6363150000000002E-3"/>
    <n v="6.80231E-4"/>
    <n v="1.3105930000000001E-3"/>
    <n v="0"/>
    <n v="0"/>
    <n v="4.6265789999999996E-3"/>
    <n v="59117.101110000003"/>
  </r>
  <r>
    <n v="5292"/>
    <x v="35"/>
    <x v="35"/>
    <b v="1"/>
    <n v="0.61770916799999998"/>
    <x v="6"/>
    <x v="0"/>
    <x v="9"/>
    <x v="2"/>
    <x v="1"/>
    <x v="0"/>
    <n v="4.094416667"/>
    <x v="4"/>
    <n v="2.41716E-4"/>
    <n v="3.0440900000000001E-4"/>
    <n v="0"/>
    <n v="0"/>
    <n v="0"/>
    <n v="2.8262699999999998E-4"/>
    <n v="1.5829500000000001E-3"/>
    <n v="6.4483100000000001E-4"/>
    <n v="0"/>
    <n v="0"/>
    <n v="7.85415E-5"/>
    <n v="0"/>
    <n v="0"/>
    <n v="0"/>
    <n v="0"/>
    <n v="3.6116799999999998E-4"/>
    <n v="1.5829500000000001E-3"/>
    <n v="6.4483100000000001E-4"/>
    <n v="0"/>
    <n v="0"/>
    <n v="2.5889540000000001E-3"/>
    <n v="185312.75030000001"/>
  </r>
  <r>
    <n v="5294"/>
    <x v="35"/>
    <x v="35"/>
    <b v="1"/>
    <n v="2.1122781700000002"/>
    <x v="6"/>
    <x v="0"/>
    <x v="4"/>
    <x v="2"/>
    <x v="0"/>
    <x v="0"/>
    <n v="4.7829333329999999"/>
    <x v="4"/>
    <n v="4.4754000000000001E-4"/>
    <n v="5.1088999999999996E-4"/>
    <n v="0"/>
    <n v="0"/>
    <n v="0"/>
    <n v="7.7469500000000005E-4"/>
    <n v="2.2191559999999999E-3"/>
    <n v="1.2653180000000001E-3"/>
    <n v="0"/>
    <n v="0"/>
    <n v="4.9911199999999997E-5"/>
    <n v="0"/>
    <n v="0"/>
    <n v="0"/>
    <n v="0"/>
    <n v="8.2460599999999997E-4"/>
    <n v="2.2191559999999999E-3"/>
    <n v="1.2653180000000001E-3"/>
    <n v="0"/>
    <n v="0"/>
    <n v="4.30906E-3"/>
    <n v="264034.77130000002"/>
  </r>
  <r>
    <n v="5295"/>
    <x v="35"/>
    <x v="35"/>
    <b v="1"/>
    <n v="3.6561414889999999"/>
    <x v="6"/>
    <x v="0"/>
    <x v="6"/>
    <x v="2"/>
    <x v="0"/>
    <x v="0"/>
    <n v="5.7499382719999996"/>
    <x v="4"/>
    <n v="6.3702099999999998E-4"/>
    <n v="7.6460099999999995E-4"/>
    <n v="0"/>
    <n v="0"/>
    <n v="0"/>
    <n v="1.4661559999999999E-3"/>
    <n v="3.203165E-3"/>
    <n v="1.696152E-3"/>
    <n v="0"/>
    <n v="0"/>
    <n v="9.0480400000000002E-5"/>
    <n v="0"/>
    <n v="0"/>
    <n v="0"/>
    <n v="0"/>
    <n v="1.556637E-3"/>
    <n v="3.203165E-3"/>
    <n v="1.696152E-3"/>
    <n v="0"/>
    <n v="0"/>
    <n v="6.4558840000000003E-3"/>
    <n v="329052.734"/>
  </r>
  <r>
    <n v="5297"/>
    <x v="35"/>
    <x v="35"/>
    <b v="1"/>
    <n v="1.148646015"/>
    <x v="6"/>
    <x v="0"/>
    <x v="11"/>
    <x v="2"/>
    <x v="1"/>
    <x v="0"/>
    <n v="5.9271428569999998"/>
    <x v="4"/>
    <n v="4.03762E-4"/>
    <n v="4.8326800000000002E-4"/>
    <n v="0"/>
    <n v="0"/>
    <n v="0"/>
    <n v="7.0295600000000002E-4"/>
    <n v="2.201756E-3"/>
    <n v="1.137861E-3"/>
    <n v="0"/>
    <n v="0"/>
    <n v="2.2753999999999999E-5"/>
    <n v="0"/>
    <n v="0"/>
    <n v="0"/>
    <n v="0"/>
    <n v="7.2570999999999996E-4"/>
    <n v="2.201756E-3"/>
    <n v="1.137861E-3"/>
    <n v="0"/>
    <n v="0"/>
    <n v="4.0653379999999999E-3"/>
    <n v="201013.0526"/>
  </r>
  <r>
    <n v="7187"/>
    <x v="35"/>
    <x v="35"/>
    <b v="1"/>
    <n v="0.94616560199999999"/>
    <x v="6"/>
    <x v="0"/>
    <x v="1"/>
    <x v="4"/>
    <x v="0"/>
    <x v="0"/>
    <n v="7.2475241549999998"/>
    <x v="8"/>
    <n v="9.5942700000000006E-5"/>
    <n v="1.21124E-4"/>
    <n v="0"/>
    <n v="0"/>
    <n v="0"/>
    <n v="3.0549199999999998E-4"/>
    <n v="3.8509999999999998E-4"/>
    <n v="2.4937100000000002E-4"/>
    <n v="0"/>
    <n v="0"/>
    <n v="1.3635700000000001E-4"/>
    <n v="0"/>
    <n v="0"/>
    <n v="0"/>
    <n v="0"/>
    <n v="4.4184900000000002E-4"/>
    <n v="3.8509999999999998E-4"/>
    <n v="2.4937100000000002E-4"/>
    <n v="0"/>
    <n v="0"/>
    <n v="1.0763210000000001E-3"/>
    <n v="43523.617700000003"/>
  </r>
  <r>
    <n v="18108"/>
    <x v="35"/>
    <x v="35"/>
    <b v="1"/>
    <n v="0.16497118999999999"/>
    <x v="6"/>
    <x v="0"/>
    <x v="16"/>
    <x v="0"/>
    <x v="0"/>
    <x v="0"/>
    <n v="5.2346489900000002"/>
    <x v="0"/>
    <n v="3.14383E-4"/>
    <n v="3.8625600000000002E-4"/>
    <n v="0"/>
    <n v="0"/>
    <n v="0"/>
    <n v="5.9182400000000002E-4"/>
    <n v="1.846929E-3"/>
    <n v="8.02518E-4"/>
    <n v="0"/>
    <n v="0"/>
    <n v="0"/>
    <n v="0"/>
    <n v="0"/>
    <n v="0"/>
    <n v="0"/>
    <n v="5.9182400000000002E-4"/>
    <n v="1.846929E-3"/>
    <n v="8.02518E-4"/>
    <n v="0"/>
    <n v="0"/>
    <n v="3.241271E-3"/>
    <n v="181468.3094"/>
  </r>
  <r>
    <n v="20450"/>
    <x v="35"/>
    <x v="35"/>
    <b v="1"/>
    <n v="0.32973295000000002"/>
    <x v="6"/>
    <x v="0"/>
    <x v="14"/>
    <x v="2"/>
    <x v="4"/>
    <x v="0"/>
    <n v="5.1138263889999998"/>
    <x v="4"/>
    <n v="4.5381700000000002E-4"/>
    <n v="5.4851100000000001E-4"/>
    <n v="0"/>
    <n v="0"/>
    <n v="0"/>
    <n v="9.4143600000000003E-4"/>
    <n v="2.5385910000000002E-3"/>
    <n v="1.1228080000000001E-3"/>
    <n v="0"/>
    <n v="0"/>
    <n v="0"/>
    <n v="0"/>
    <n v="0"/>
    <n v="0"/>
    <n v="0"/>
    <n v="9.4143600000000003E-4"/>
    <n v="2.5385910000000002E-3"/>
    <n v="1.1228080000000001E-3"/>
    <n v="0"/>
    <n v="0"/>
    <n v="4.6028350000000004E-3"/>
    <n v="263786.36"/>
  </r>
  <r>
    <n v="28219"/>
    <x v="35"/>
    <x v="35"/>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36"/>
    <x v="36"/>
    <b v="1"/>
    <n v="38.539275089999997"/>
    <x v="6"/>
    <x v="0"/>
    <x v="10"/>
    <x v="2"/>
    <x v="1"/>
    <x v="0"/>
    <n v="6.7172222220000002"/>
    <x v="4"/>
    <n v="1.0013940000000001E-3"/>
    <n v="1.0526380000000001E-3"/>
    <n v="0"/>
    <n v="0"/>
    <n v="0"/>
    <n v="1.516285E-3"/>
    <n v="3.6663339999999998E-3"/>
    <n v="3.650992E-3"/>
    <n v="0"/>
    <n v="0"/>
    <n v="0"/>
    <n v="0"/>
    <n v="0"/>
    <n v="0"/>
    <n v="0"/>
    <n v="1.516285E-3"/>
    <n v="3.6663339999999998E-3"/>
    <n v="3.650992E-3"/>
    <n v="0"/>
    <n v="0"/>
    <n v="8.8332459999999995E-3"/>
    <n v="385392.75089999998"/>
  </r>
  <r>
    <n v="619"/>
    <x v="36"/>
    <x v="36"/>
    <b v="1"/>
    <n v="7.8598335940000004"/>
    <x v="6"/>
    <x v="0"/>
    <x v="0"/>
    <x v="2"/>
    <x v="2"/>
    <x v="0"/>
    <n v="6.0865873019999999"/>
    <x v="4"/>
    <n v="5.8341899999999995E-4"/>
    <n v="6.7999300000000005E-4"/>
    <n v="0"/>
    <n v="0"/>
    <n v="0"/>
    <n v="1.937589E-3"/>
    <n v="2.3120839999999998E-3"/>
    <n v="1.447474E-3"/>
    <n v="0"/>
    <n v="0"/>
    <n v="1.60913E-5"/>
    <n v="0"/>
    <n v="0"/>
    <n v="0"/>
    <n v="0"/>
    <n v="1.9536800000000002E-3"/>
    <n v="2.3120839999999998E-3"/>
    <n v="1.447474E-3"/>
    <n v="0"/>
    <n v="0"/>
    <n v="5.7132379999999998E-3"/>
    <n v="275094.17580000003"/>
  </r>
  <r>
    <n v="621"/>
    <x v="36"/>
    <x v="36"/>
    <b v="1"/>
    <n v="45.917607580000002"/>
    <x v="6"/>
    <x v="0"/>
    <x v="8"/>
    <x v="2"/>
    <x v="0"/>
    <x v="0"/>
    <n v="7.6484848479999998"/>
    <x v="4"/>
    <n v="7.4616600000000004E-4"/>
    <n v="7.8544699999999999E-4"/>
    <n v="0"/>
    <n v="0"/>
    <n v="0"/>
    <n v="1.2725690000000001E-3"/>
    <n v="2.6265220000000001E-3"/>
    <n v="2.6918039999999999E-3"/>
    <n v="0"/>
    <n v="0"/>
    <n v="0"/>
    <n v="0"/>
    <n v="0"/>
    <n v="0"/>
    <n v="0"/>
    <n v="1.2725690000000001E-3"/>
    <n v="2.6265220000000001E-3"/>
    <n v="2.6918039999999999E-3"/>
    <n v="0"/>
    <n v="0"/>
    <n v="6.5908950000000003E-3"/>
    <n v="252546.84169999999"/>
  </r>
  <r>
    <n v="622"/>
    <x v="36"/>
    <x v="36"/>
    <b v="1"/>
    <n v="5.4264087559999998"/>
    <x v="6"/>
    <x v="0"/>
    <x v="3"/>
    <x v="2"/>
    <x v="0"/>
    <x v="0"/>
    <n v="4.6165229889999999"/>
    <x v="4"/>
    <n v="4.80846E-4"/>
    <n v="5.9080000000000005E-4"/>
    <n v="0"/>
    <n v="0"/>
    <n v="0"/>
    <n v="6.4460299999999999E-4"/>
    <n v="2.749886E-3"/>
    <n v="1.563186E-3"/>
    <n v="0"/>
    <n v="0"/>
    <n v="0"/>
    <n v="0"/>
    <n v="0"/>
    <n v="0"/>
    <n v="0"/>
    <n v="6.4460299999999999E-4"/>
    <n v="2.749886E-3"/>
    <n v="1.563186E-3"/>
    <n v="0"/>
    <n v="0"/>
    <n v="4.957726E-3"/>
    <n v="314731.70789999998"/>
  </r>
  <r>
    <n v="623"/>
    <x v="36"/>
    <x v="36"/>
    <b v="1"/>
    <n v="3.2022472799999999"/>
    <x v="6"/>
    <x v="0"/>
    <x v="5"/>
    <x v="2"/>
    <x v="0"/>
    <x v="0"/>
    <n v="6.1404074069999997"/>
    <x v="4"/>
    <n v="5.0312000000000002E-4"/>
    <n v="5.9964700000000003E-4"/>
    <n v="0"/>
    <n v="0"/>
    <n v="0"/>
    <n v="1.2269570000000001E-3"/>
    <n v="2.4177360000000002E-3"/>
    <n v="1.387213E-3"/>
    <n v="0"/>
    <n v="0"/>
    <n v="9.1054300000000006E-8"/>
    <n v="0"/>
    <n v="0"/>
    <n v="0"/>
    <n v="0"/>
    <n v="1.2270479999999999E-3"/>
    <n v="2.4177360000000002E-3"/>
    <n v="1.387213E-3"/>
    <n v="0"/>
    <n v="0"/>
    <n v="5.0319969999999999E-3"/>
    <n v="240168.546"/>
  </r>
  <r>
    <n v="624"/>
    <x v="36"/>
    <x v="36"/>
    <b v="1"/>
    <n v="12.489080810000001"/>
    <x v="6"/>
    <x v="0"/>
    <x v="7"/>
    <x v="2"/>
    <x v="2"/>
    <x v="0"/>
    <n v="5.4398148150000001"/>
    <x v="4"/>
    <n v="4.8794700000000002E-4"/>
    <n v="5.7747799999999998E-4"/>
    <n v="0"/>
    <n v="0"/>
    <n v="0"/>
    <n v="7.5676300000000003E-4"/>
    <n v="2.43684E-3"/>
    <n v="1.6240860000000001E-3"/>
    <n v="0"/>
    <n v="0"/>
    <n v="5.0427199999999997E-5"/>
    <n v="0"/>
    <n v="0"/>
    <n v="0"/>
    <n v="0"/>
    <n v="8.0718999999999995E-4"/>
    <n v="2.43684E-3"/>
    <n v="1.6240860000000001E-3"/>
    <n v="0"/>
    <n v="0"/>
    <n v="4.8681159999999996E-3"/>
    <n v="262270.69709999999"/>
  </r>
  <r>
    <n v="3981"/>
    <x v="36"/>
    <x v="36"/>
    <b v="1"/>
    <n v="33.833494620000003"/>
    <x v="6"/>
    <x v="0"/>
    <x v="12"/>
    <x v="2"/>
    <x v="2"/>
    <x v="0"/>
    <n v="8.7666666670000009"/>
    <x v="4"/>
    <n v="2.3068200000000001E-4"/>
    <n v="2.41201E-4"/>
    <n v="0"/>
    <n v="0"/>
    <n v="0"/>
    <n v="2.7770900000000001E-4"/>
    <n v="7.26339E-4"/>
    <n v="1.0200820000000001E-3"/>
    <n v="0"/>
    <n v="0"/>
    <n v="0"/>
    <n v="0"/>
    <n v="0"/>
    <n v="0"/>
    <n v="0"/>
    <n v="2.7770900000000001E-4"/>
    <n v="7.26339E-4"/>
    <n v="1.0200820000000001E-3"/>
    <n v="0"/>
    <n v="0"/>
    <n v="2.0241299999999999E-3"/>
    <n v="67666.989239999995"/>
  </r>
  <r>
    <n v="4225"/>
    <x v="36"/>
    <x v="36"/>
    <b v="1"/>
    <n v="59.11710111"/>
    <x v="6"/>
    <x v="0"/>
    <x v="13"/>
    <x v="0"/>
    <x v="0"/>
    <x v="0"/>
    <n v="20.872222220000001"/>
    <x v="0"/>
    <n v="4.8893600000000004E-4"/>
    <n v="5.0171500000000002E-4"/>
    <n v="0"/>
    <n v="0"/>
    <n v="0"/>
    <n v="2.2194350000000001E-3"/>
    <n v="6.80231E-4"/>
    <n v="1.3105930000000001E-3"/>
    <n v="0"/>
    <n v="0"/>
    <n v="0"/>
    <n v="0"/>
    <n v="0"/>
    <n v="0"/>
    <n v="0"/>
    <n v="2.2194350000000001E-3"/>
    <n v="6.80231E-4"/>
    <n v="1.3105930000000001E-3"/>
    <n v="0"/>
    <n v="0"/>
    <n v="4.2102600000000004E-3"/>
    <n v="59117.101110000003"/>
  </r>
  <r>
    <n v="5292"/>
    <x v="36"/>
    <x v="36"/>
    <b v="1"/>
    <n v="0.61770916799999998"/>
    <x v="6"/>
    <x v="0"/>
    <x v="9"/>
    <x v="2"/>
    <x v="1"/>
    <x v="0"/>
    <n v="3.9098148149999998"/>
    <x v="4"/>
    <n v="2.32592E-4"/>
    <n v="2.9347899999999997E-4"/>
    <n v="0"/>
    <n v="0"/>
    <n v="0"/>
    <n v="2.22826E-4"/>
    <n v="1.5829500000000001E-3"/>
    <n v="6.4483100000000001E-4"/>
    <n v="0"/>
    <n v="0"/>
    <n v="2.16216E-5"/>
    <n v="0"/>
    <n v="0"/>
    <n v="0"/>
    <n v="0"/>
    <n v="2.4444799999999997E-4"/>
    <n v="1.5829500000000001E-3"/>
    <n v="6.4483100000000001E-4"/>
    <n v="0"/>
    <n v="0"/>
    <n v="2.4722279999999999E-3"/>
    <n v="185312.75030000001"/>
  </r>
  <r>
    <n v="5294"/>
    <x v="36"/>
    <x v="36"/>
    <b v="1"/>
    <n v="2.1122781700000002"/>
    <x v="6"/>
    <x v="0"/>
    <x v="4"/>
    <x v="2"/>
    <x v="0"/>
    <x v="0"/>
    <n v="4.3476666670000004"/>
    <x v="4"/>
    <n v="4.0704499999999998E-4"/>
    <n v="4.6665999999999998E-4"/>
    <n v="0"/>
    <n v="0"/>
    <n v="0"/>
    <n v="4.3030100000000001E-4"/>
    <n v="2.2191559999999999E-3"/>
    <n v="1.2653180000000001E-3"/>
    <n v="0"/>
    <n v="0"/>
    <n v="2.1622199999999999E-6"/>
    <n v="0"/>
    <n v="0"/>
    <n v="0"/>
    <n v="0"/>
    <n v="4.3246400000000003E-4"/>
    <n v="2.2191559999999999E-3"/>
    <n v="1.2653180000000001E-3"/>
    <n v="0"/>
    <n v="0"/>
    <n v="3.9169169999999998E-3"/>
    <n v="264034.77130000002"/>
  </r>
  <r>
    <n v="5295"/>
    <x v="36"/>
    <x v="36"/>
    <b v="1"/>
    <n v="3.6561414889999999"/>
    <x v="6"/>
    <x v="0"/>
    <x v="6"/>
    <x v="2"/>
    <x v="0"/>
    <x v="0"/>
    <n v="5.198888889"/>
    <x v="4"/>
    <n v="5.7654199999999998E-4"/>
    <n v="6.93941E-4"/>
    <n v="0"/>
    <n v="0"/>
    <n v="0"/>
    <n v="9.0605099999999995E-4"/>
    <n v="3.203165E-3"/>
    <n v="1.696152E-3"/>
    <n v="0"/>
    <n v="0"/>
    <n v="3.1777299999999998E-5"/>
    <n v="0"/>
    <n v="0"/>
    <n v="0"/>
    <n v="0"/>
    <n v="9.3782900000000005E-4"/>
    <n v="3.203165E-3"/>
    <n v="1.696152E-3"/>
    <n v="0"/>
    <n v="0"/>
    <n v="5.83718E-3"/>
    <n v="329052.734"/>
  </r>
  <r>
    <n v="5297"/>
    <x v="36"/>
    <x v="36"/>
    <b v="1"/>
    <n v="1.148646015"/>
    <x v="6"/>
    <x v="0"/>
    <x v="11"/>
    <x v="2"/>
    <x v="1"/>
    <x v="0"/>
    <n v="5.4850317459999998"/>
    <x v="4"/>
    <n v="3.7469199999999998E-4"/>
    <n v="4.4819899999999998E-4"/>
    <n v="0"/>
    <n v="0"/>
    <n v="0"/>
    <n v="4.2012100000000003E-4"/>
    <n v="2.201756E-3"/>
    <n v="1.137861E-3"/>
    <n v="0"/>
    <n v="0"/>
    <n v="2.3516099999999999E-6"/>
    <n v="0"/>
    <n v="0"/>
    <n v="0"/>
    <n v="0"/>
    <n v="4.2247299999999998E-4"/>
    <n v="2.201756E-3"/>
    <n v="1.137861E-3"/>
    <n v="0"/>
    <n v="0"/>
    <n v="3.7621009999999999E-3"/>
    <n v="201013.0526"/>
  </r>
  <r>
    <n v="7187"/>
    <x v="36"/>
    <x v="36"/>
    <b v="1"/>
    <n v="0.94616560199999999"/>
    <x v="6"/>
    <x v="0"/>
    <x v="1"/>
    <x v="4"/>
    <x v="0"/>
    <x v="0"/>
    <n v="5.8328502420000001"/>
    <x v="8"/>
    <n v="8.0971599999999996E-5"/>
    <n v="9.9676800000000001E-5"/>
    <n v="0"/>
    <n v="0"/>
    <n v="0"/>
    <n v="1.6396E-4"/>
    <n v="3.8509999999999998E-4"/>
    <n v="2.4937100000000002E-4"/>
    <n v="0"/>
    <n v="0"/>
    <n v="6.7797499999999996E-5"/>
    <n v="0"/>
    <n v="0"/>
    <n v="0"/>
    <n v="0"/>
    <n v="2.3175800000000001E-4"/>
    <n v="3.8509999999999998E-4"/>
    <n v="2.4937100000000002E-4"/>
    <n v="0"/>
    <n v="0"/>
    <n v="8.6622900000000004E-4"/>
    <n v="43523.617700000003"/>
  </r>
  <r>
    <n v="18108"/>
    <x v="36"/>
    <x v="36"/>
    <b v="1"/>
    <n v="0.16497118999999999"/>
    <x v="6"/>
    <x v="0"/>
    <x v="16"/>
    <x v="0"/>
    <x v="0"/>
    <x v="0"/>
    <n v="5.0056590910000001"/>
    <x v="0"/>
    <n v="2.9921599999999999E-4"/>
    <n v="3.6935899999999999E-4"/>
    <n v="0"/>
    <n v="0"/>
    <n v="0"/>
    <n v="4.5003600000000001E-4"/>
    <n v="1.846929E-3"/>
    <n v="8.02518E-4"/>
    <n v="0"/>
    <n v="0"/>
    <n v="0"/>
    <n v="0"/>
    <n v="0"/>
    <n v="0"/>
    <n v="0"/>
    <n v="4.5003600000000001E-4"/>
    <n v="1.846929E-3"/>
    <n v="8.02518E-4"/>
    <n v="0"/>
    <n v="0"/>
    <n v="3.0994820000000002E-3"/>
    <n v="181468.3094"/>
  </r>
  <r>
    <n v="20450"/>
    <x v="36"/>
    <x v="36"/>
    <b v="1"/>
    <n v="0.32973295000000002"/>
    <x v="6"/>
    <x v="0"/>
    <x v="14"/>
    <x v="2"/>
    <x v="4"/>
    <x v="0"/>
    <n v="4.7022638890000001"/>
    <x v="4"/>
    <n v="4.1479E-4"/>
    <n v="5.0436700000000003E-4"/>
    <n v="0"/>
    <n v="0"/>
    <n v="0"/>
    <n v="5.7099799999999997E-4"/>
    <n v="2.5385910000000002E-3"/>
    <n v="1.1228080000000001E-3"/>
    <n v="0"/>
    <n v="0"/>
    <n v="0"/>
    <n v="0"/>
    <n v="0"/>
    <n v="0"/>
    <n v="0"/>
    <n v="5.7099799999999997E-4"/>
    <n v="2.5385910000000002E-3"/>
    <n v="1.1228080000000001E-3"/>
    <n v="0"/>
    <n v="0"/>
    <n v="4.2323969999999997E-3"/>
    <n v="263786.36"/>
  </r>
  <r>
    <n v="28219"/>
    <x v="36"/>
    <x v="36"/>
    <b v="1"/>
    <n v="8.3962187999999993E-2"/>
    <x v="6"/>
    <x v="0"/>
    <x v="15"/>
    <x v="4"/>
    <x v="2"/>
    <x v="0"/>
    <n v="5.1520000000000001"/>
    <x v="8"/>
    <n v="7.0016099999999995E-5"/>
    <n v="8.7242299999999996E-5"/>
    <n v="0"/>
    <n v="0"/>
    <n v="0"/>
    <n v="1.2523800000000001E-4"/>
    <n v="4.13316E-4"/>
    <n v="1.8600299999999999E-4"/>
    <n v="0"/>
    <n v="0"/>
    <n v="1.3443599999999999E-5"/>
    <n v="0"/>
    <n v="0"/>
    <n v="0"/>
    <n v="0"/>
    <n v="1.3868100000000001E-4"/>
    <n v="4.13316E-4"/>
    <n v="1.8600299999999999E-4"/>
    <n v="0"/>
    <n v="0"/>
    <n v="7.3800000000000005E-4"/>
    <n v="41981.093860000001"/>
  </r>
  <r>
    <n v="617"/>
    <x v="37"/>
    <x v="37"/>
    <b v="1"/>
    <n v="38.539275089999997"/>
    <x v="6"/>
    <x v="0"/>
    <x v="10"/>
    <x v="2"/>
    <x v="1"/>
    <x v="0"/>
    <n v="7.2433333329999998"/>
    <x v="4"/>
    <n v="1.0729330000000001E-3"/>
    <n v="1.1283700000000001E-3"/>
    <n v="0"/>
    <n v="0"/>
    <n v="0"/>
    <n v="2.0795499999999999E-3"/>
    <n v="3.6663339999999998E-3"/>
    <n v="3.650992E-3"/>
    <n v="0"/>
    <n v="0"/>
    <n v="1.28579E-4"/>
    <n v="0"/>
    <n v="0"/>
    <n v="0"/>
    <n v="0"/>
    <n v="2.2081290000000001E-3"/>
    <n v="3.6663339999999998E-3"/>
    <n v="3.650992E-3"/>
    <n v="0"/>
    <n v="0"/>
    <n v="9.5250890000000005E-3"/>
    <n v="385392.75089999998"/>
  </r>
  <r>
    <n v="619"/>
    <x v="37"/>
    <x v="37"/>
    <b v="1"/>
    <n v="7.8598335940000004"/>
    <x v="6"/>
    <x v="0"/>
    <x v="0"/>
    <x v="2"/>
    <x v="2"/>
    <x v="0"/>
    <n v="6.6280952380000002"/>
    <x v="4"/>
    <n v="6.2482300000000005E-4"/>
    <n v="7.3790800000000001E-4"/>
    <n v="0"/>
    <n v="0"/>
    <n v="0"/>
    <n v="2.3952230000000001E-3"/>
    <n v="2.3120839999999998E-3"/>
    <n v="1.447474E-3"/>
    <n v="0"/>
    <n v="0"/>
    <n v="6.6823700000000002E-5"/>
    <n v="0"/>
    <n v="0"/>
    <n v="0"/>
    <n v="0"/>
    <n v="2.4620459999999999E-3"/>
    <n v="2.3120839999999998E-3"/>
    <n v="1.447474E-3"/>
    <n v="0"/>
    <n v="0"/>
    <n v="6.2215300000000003E-3"/>
    <n v="275094.17580000003"/>
  </r>
  <r>
    <n v="621"/>
    <x v="37"/>
    <x v="37"/>
    <b v="1"/>
    <n v="45.917607580000002"/>
    <x v="6"/>
    <x v="0"/>
    <x v="8"/>
    <x v="2"/>
    <x v="0"/>
    <x v="0"/>
    <n v="8.64040404"/>
    <x v="4"/>
    <n v="8.3235999999999998E-4"/>
    <n v="8.8714600000000001E-4"/>
    <n v="0"/>
    <n v="0"/>
    <n v="0"/>
    <n v="1.7547870000000001E-3"/>
    <n v="2.6265220000000001E-3"/>
    <n v="3.0621720000000002E-3"/>
    <n v="0"/>
    <n v="0"/>
    <n v="2.61129E-6"/>
    <n v="0"/>
    <n v="0"/>
    <n v="0"/>
    <n v="0"/>
    <n v="1.7573980000000001E-3"/>
    <n v="2.6265220000000001E-3"/>
    <n v="3.0621720000000002E-3"/>
    <n v="0"/>
    <n v="0"/>
    <n v="7.4456569999999996E-3"/>
    <n v="252546.84169999999"/>
  </r>
  <r>
    <n v="622"/>
    <x v="37"/>
    <x v="37"/>
    <b v="1"/>
    <n v="5.4264087559999998"/>
    <x v="6"/>
    <x v="0"/>
    <x v="3"/>
    <x v="2"/>
    <x v="0"/>
    <x v="0"/>
    <n v="5.281034483"/>
    <x v="4"/>
    <n v="5.4298599999999997E-4"/>
    <n v="6.7445500000000002E-4"/>
    <n v="0"/>
    <n v="0"/>
    <n v="0"/>
    <n v="9.6749499999999997E-4"/>
    <n v="2.749886E-3"/>
    <n v="1.9274819999999999E-3"/>
    <n v="0"/>
    <n v="0"/>
    <n v="2.6539100000000001E-5"/>
    <n v="0"/>
    <n v="0"/>
    <n v="0"/>
    <n v="0"/>
    <n v="9.940350000000001E-4"/>
    <n v="2.749886E-3"/>
    <n v="1.9274819999999999E-3"/>
    <n v="0"/>
    <n v="0"/>
    <n v="5.6713509999999998E-3"/>
    <n v="314731.70789999998"/>
  </r>
  <r>
    <n v="623"/>
    <x v="37"/>
    <x v="37"/>
    <b v="1"/>
    <n v="3.2022472799999999"/>
    <x v="6"/>
    <x v="0"/>
    <x v="5"/>
    <x v="2"/>
    <x v="0"/>
    <x v="0"/>
    <n v="6.8203333329999998"/>
    <x v="4"/>
    <n v="5.4968900000000002E-4"/>
    <n v="6.6571800000000004E-4"/>
    <n v="0"/>
    <n v="0"/>
    <n v="0"/>
    <n v="1.4404489999999999E-3"/>
    <n v="2.4177360000000002E-3"/>
    <n v="1.7246E-3"/>
    <n v="0"/>
    <n v="0"/>
    <n v="6.4345099999999998E-6"/>
    <n v="0"/>
    <n v="0"/>
    <n v="0"/>
    <n v="0"/>
    <n v="1.4468840000000001E-3"/>
    <n v="2.4177360000000002E-3"/>
    <n v="1.7246E-3"/>
    <n v="0"/>
    <n v="0"/>
    <n v="5.5891889999999996E-3"/>
    <n v="240168.546"/>
  </r>
  <r>
    <n v="624"/>
    <x v="37"/>
    <x v="37"/>
    <b v="1"/>
    <n v="12.489080810000001"/>
    <x v="6"/>
    <x v="0"/>
    <x v="7"/>
    <x v="2"/>
    <x v="2"/>
    <x v="0"/>
    <n v="5.6448412699999997"/>
    <x v="4"/>
    <n v="5.0444400000000005E-4"/>
    <n v="5.9724699999999997E-4"/>
    <n v="0"/>
    <n v="0"/>
    <n v="0"/>
    <n v="8.9999500000000001E-4"/>
    <n v="2.43684E-3"/>
    <n v="1.6240860000000001E-3"/>
    <n v="0"/>
    <n v="0"/>
    <n v="9.0674200000000007E-5"/>
    <n v="0"/>
    <n v="0"/>
    <n v="0"/>
    <n v="0"/>
    <n v="9.9066900000000001E-4"/>
    <n v="2.43684E-3"/>
    <n v="1.6240860000000001E-3"/>
    <n v="0"/>
    <n v="0"/>
    <n v="5.0515949999999999E-3"/>
    <n v="262270.69709999999"/>
  </r>
  <r>
    <n v="3981"/>
    <x v="37"/>
    <x v="37"/>
    <b v="1"/>
    <n v="33.833494620000003"/>
    <x v="6"/>
    <x v="0"/>
    <x v="12"/>
    <x v="2"/>
    <x v="2"/>
    <x v="0"/>
    <n v="9.5958333329999999"/>
    <x v="4"/>
    <n v="2.50127E-4"/>
    <n v="2.6404100000000002E-4"/>
    <n v="0"/>
    <n v="0"/>
    <n v="0"/>
    <n v="4.6947500000000001E-4"/>
    <n v="7.26339E-4"/>
    <n v="1.0200820000000001E-3"/>
    <n v="0"/>
    <n v="0"/>
    <n v="0"/>
    <n v="0"/>
    <n v="0"/>
    <n v="0"/>
    <n v="0"/>
    <n v="4.6947500000000001E-4"/>
    <n v="7.26339E-4"/>
    <n v="1.0200820000000001E-3"/>
    <n v="0"/>
    <n v="0"/>
    <n v="2.2155759999999999E-3"/>
    <n v="67666.989239999995"/>
  </r>
  <r>
    <n v="4225"/>
    <x v="37"/>
    <x v="37"/>
    <b v="1"/>
    <n v="59.11710111"/>
    <x v="6"/>
    <x v="0"/>
    <x v="13"/>
    <x v="0"/>
    <x v="0"/>
    <x v="0"/>
    <n v="23.333333329999999"/>
    <x v="0"/>
    <n v="5.4650200000000003E-4"/>
    <n v="5.6085599999999998E-4"/>
    <n v="0"/>
    <n v="0"/>
    <n v="0"/>
    <n v="2.6172639999999998E-3"/>
    <n v="6.80231E-4"/>
    <n v="1.4092099999999999E-3"/>
    <n v="0"/>
    <n v="0"/>
    <n v="0"/>
    <n v="0"/>
    <n v="0"/>
    <n v="0"/>
    <n v="0"/>
    <n v="2.6172639999999998E-3"/>
    <n v="6.80231E-4"/>
    <n v="1.4092099999999999E-3"/>
    <n v="0"/>
    <n v="0"/>
    <n v="4.7067050000000003E-3"/>
    <n v="59117.101110000003"/>
  </r>
  <r>
    <n v="5292"/>
    <x v="37"/>
    <x v="37"/>
    <b v="1"/>
    <n v="0.61770916799999998"/>
    <x v="6"/>
    <x v="0"/>
    <x v="9"/>
    <x v="2"/>
    <x v="1"/>
    <x v="0"/>
    <n v="4.0331666669999997"/>
    <x v="4"/>
    <n v="2.3823E-4"/>
    <n v="2.9978999999999997E-4"/>
    <n v="0"/>
    <n v="0"/>
    <n v="0"/>
    <n v="2.43821E-4"/>
    <n v="1.5829500000000001E-3"/>
    <n v="6.4483100000000001E-4"/>
    <n v="0"/>
    <n v="0"/>
    <n v="7.8617599999999998E-5"/>
    <n v="0"/>
    <n v="0"/>
    <n v="0"/>
    <n v="0"/>
    <n v="3.2243899999999999E-4"/>
    <n v="1.5829500000000001E-3"/>
    <n v="6.4483100000000001E-4"/>
    <n v="0"/>
    <n v="0"/>
    <n v="2.5502250000000001E-3"/>
    <n v="185312.75030000001"/>
  </r>
  <r>
    <n v="5294"/>
    <x v="37"/>
    <x v="37"/>
    <b v="1"/>
    <n v="2.1122781700000002"/>
    <x v="6"/>
    <x v="0"/>
    <x v="4"/>
    <x v="2"/>
    <x v="0"/>
    <x v="0"/>
    <n v="4.9194222219999997"/>
    <x v="4"/>
    <n v="4.5430699999999999E-4"/>
    <n v="5.2574100000000003E-4"/>
    <n v="0"/>
    <n v="0"/>
    <n v="0"/>
    <n v="6.1214799999999997E-4"/>
    <n v="2.2191559999999999E-3"/>
    <n v="1.5545940000000001E-3"/>
    <n v="0"/>
    <n v="0"/>
    <n v="4.6127300000000001E-5"/>
    <n v="0"/>
    <n v="0"/>
    <n v="0"/>
    <n v="0"/>
    <n v="6.5827500000000005E-4"/>
    <n v="2.2191559999999999E-3"/>
    <n v="1.5545940000000001E-3"/>
    <n v="0"/>
    <n v="0"/>
    <n v="4.4320260000000004E-3"/>
    <n v="264034.77130000002"/>
  </r>
  <r>
    <n v="5295"/>
    <x v="37"/>
    <x v="37"/>
    <b v="1"/>
    <n v="3.6561414889999999"/>
    <x v="6"/>
    <x v="0"/>
    <x v="6"/>
    <x v="2"/>
    <x v="0"/>
    <x v="0"/>
    <n v="5.8629012349999998"/>
    <x v="4"/>
    <n v="6.3954699999999997E-4"/>
    <n v="7.8000300000000003E-4"/>
    <n v="0"/>
    <n v="0"/>
    <n v="0"/>
    <n v="1.1565620000000001E-3"/>
    <n v="3.203165E-3"/>
    <n v="2.1380879999999998E-3"/>
    <n v="0"/>
    <n v="0"/>
    <n v="8.4901200000000006E-5"/>
    <n v="0"/>
    <n v="0"/>
    <n v="0"/>
    <n v="0"/>
    <n v="1.2414629999999999E-3"/>
    <n v="3.203165E-3"/>
    <n v="2.1380879999999998E-3"/>
    <n v="0"/>
    <n v="0"/>
    <n v="6.5827159999999997E-3"/>
    <n v="329052.734"/>
  </r>
  <r>
    <n v="5297"/>
    <x v="37"/>
    <x v="37"/>
    <b v="1"/>
    <n v="1.148646015"/>
    <x v="6"/>
    <x v="0"/>
    <x v="11"/>
    <x v="2"/>
    <x v="1"/>
    <x v="0"/>
    <n v="5.7132857140000004"/>
    <x v="4"/>
    <n v="3.8801900000000003E-4"/>
    <n v="4.6578599999999999E-4"/>
    <n v="0"/>
    <n v="0"/>
    <n v="0"/>
    <n v="5.56264E-4"/>
    <n v="2.201756E-3"/>
    <n v="1.137861E-3"/>
    <n v="0"/>
    <n v="0"/>
    <n v="2.2775699999999999E-5"/>
    <n v="0"/>
    <n v="0"/>
    <n v="0"/>
    <n v="0"/>
    <n v="5.7903900000000005E-4"/>
    <n v="2.201756E-3"/>
    <n v="1.137861E-3"/>
    <n v="0"/>
    <n v="0"/>
    <n v="3.9186569999999999E-3"/>
    <n v="201013.0526"/>
  </r>
  <r>
    <n v="7187"/>
    <x v="37"/>
    <x v="37"/>
    <b v="0"/>
    <n v="0.94616560199999999"/>
    <x v="6"/>
    <x v="0"/>
    <x v="1"/>
    <x v="4"/>
    <x v="0"/>
    <x v="0"/>
    <n v="7.5960748789999997"/>
    <x v="8"/>
    <n v="1.00203E-4"/>
    <n v="1.27568E-4"/>
    <n v="0"/>
    <n v="0"/>
    <n v="0"/>
    <n v="3.1123199999999999E-4"/>
    <n v="3.8509999999999998E-4"/>
    <n v="3.0065000000000002E-4"/>
    <n v="0"/>
    <n v="0"/>
    <n v="1.31111E-4"/>
    <n v="0"/>
    <n v="0"/>
    <n v="0"/>
    <n v="0"/>
    <n v="4.4234299999999999E-4"/>
    <n v="3.8509999999999998E-4"/>
    <n v="3.0065000000000002E-4"/>
    <n v="0"/>
    <n v="0"/>
    <n v="1.1280839999999999E-3"/>
    <n v="43523.617700000003"/>
  </r>
  <r>
    <n v="18108"/>
    <x v="37"/>
    <x v="37"/>
    <b v="1"/>
    <n v="0.16497118999999999"/>
    <x v="6"/>
    <x v="0"/>
    <x v="16"/>
    <x v="0"/>
    <x v="0"/>
    <x v="0"/>
    <n v="5.6223964649999996"/>
    <x v="0"/>
    <n v="3.3495600000000002E-4"/>
    <n v="4.1486700000000002E-4"/>
    <n v="0"/>
    <n v="0"/>
    <n v="0"/>
    <n v="5.7322999999999999E-4"/>
    <n v="1.846929E-3"/>
    <n v="1.0612040000000001E-3"/>
    <n v="0"/>
    <n v="0"/>
    <n v="0"/>
    <n v="0"/>
    <n v="0"/>
    <n v="0"/>
    <n v="0"/>
    <n v="5.7322999999999999E-4"/>
    <n v="1.846929E-3"/>
    <n v="1.0612040000000001E-3"/>
    <n v="0"/>
    <n v="0"/>
    <n v="3.4813629999999999E-3"/>
    <n v="181468.3094"/>
  </r>
  <r>
    <n v="20450"/>
    <x v="37"/>
    <x v="37"/>
    <b v="1"/>
    <n v="0.32973295000000002"/>
    <x v="6"/>
    <x v="0"/>
    <x v="14"/>
    <x v="2"/>
    <x v="4"/>
    <x v="0"/>
    <n v="5.273954861"/>
    <x v="4"/>
    <n v="4.61586E-4"/>
    <n v="5.6568600000000003E-4"/>
    <n v="0"/>
    <n v="0"/>
    <n v="0"/>
    <n v="7.44201E-4"/>
    <n v="2.5385910000000002E-3"/>
    <n v="1.464171E-3"/>
    <n v="0"/>
    <n v="0"/>
    <n v="0"/>
    <n v="0"/>
    <n v="0"/>
    <n v="0"/>
    <n v="0"/>
    <n v="7.44201E-4"/>
    <n v="2.5385910000000002E-3"/>
    <n v="1.464171E-3"/>
    <n v="0"/>
    <n v="0"/>
    <n v="4.7469620000000004E-3"/>
    <n v="263786.36"/>
  </r>
  <r>
    <n v="28219"/>
    <x v="37"/>
    <x v="37"/>
    <b v="0"/>
    <n v="8.3962187999999993E-2"/>
    <x v="6"/>
    <x v="0"/>
    <x v="15"/>
    <x v="4"/>
    <x v="2"/>
    <x v="0"/>
    <n v="5.5665222219999997"/>
    <x v="8"/>
    <n v="7.3419999999999998E-5"/>
    <n v="9.2013099999999995E-5"/>
    <n v="0"/>
    <n v="0"/>
    <n v="0"/>
    <n v="1.4058399999999999E-4"/>
    <n v="4.13316E-4"/>
    <n v="1.8600299999999999E-4"/>
    <n v="0"/>
    <n v="0"/>
    <n v="5.7474800000000001E-5"/>
    <n v="0"/>
    <n v="0"/>
    <n v="0"/>
    <n v="0"/>
    <n v="1.98059E-4"/>
    <n v="4.13316E-4"/>
    <n v="1.8600299999999999E-4"/>
    <n v="0"/>
    <n v="0"/>
    <n v="7.9737899999999997E-4"/>
    <n v="41981.093860000001"/>
  </r>
  <r>
    <n v="617"/>
    <x v="38"/>
    <x v="38"/>
    <b v="1"/>
    <n v="38.539275089999997"/>
    <x v="6"/>
    <x v="0"/>
    <x v="10"/>
    <x v="2"/>
    <x v="1"/>
    <x v="0"/>
    <n v="7.1269444440000003"/>
    <x v="4"/>
    <n v="1.0603889999999999E-3"/>
    <n v="1.110113E-3"/>
    <n v="0"/>
    <n v="0"/>
    <n v="0"/>
    <n v="1.926131E-3"/>
    <n v="3.6663339999999998E-3"/>
    <n v="3.650992E-3"/>
    <n v="0"/>
    <n v="0"/>
    <n v="1.28579E-4"/>
    <n v="0"/>
    <n v="0"/>
    <n v="0"/>
    <n v="0"/>
    <n v="2.05471E-3"/>
    <n v="3.6663339999999998E-3"/>
    <n v="3.650992E-3"/>
    <n v="0"/>
    <n v="0"/>
    <n v="9.3720360000000003E-3"/>
    <n v="385392.75089999998"/>
  </r>
  <r>
    <n v="619"/>
    <x v="38"/>
    <x v="38"/>
    <b v="1"/>
    <n v="7.8598335940000004"/>
    <x v="6"/>
    <x v="0"/>
    <x v="0"/>
    <x v="2"/>
    <x v="2"/>
    <x v="0"/>
    <n v="6.1875396829999998"/>
    <x v="4"/>
    <n v="5.8115399999999996E-4"/>
    <n v="6.8860500000000001E-4"/>
    <n v="0"/>
    <n v="0"/>
    <n v="0"/>
    <n v="1.9811690000000001E-3"/>
    <n v="2.3120839999999998E-3"/>
    <n v="1.447474E-3"/>
    <n v="0"/>
    <n v="0"/>
    <n v="6.7270700000000006E-5"/>
    <n v="0"/>
    <n v="0"/>
    <n v="0"/>
    <n v="0"/>
    <n v="2.0484399999999999E-3"/>
    <n v="2.3120839999999998E-3"/>
    <n v="1.447474E-3"/>
    <n v="0"/>
    <n v="0"/>
    <n v="5.807998E-3"/>
    <n v="275094.17580000003"/>
  </r>
  <r>
    <n v="621"/>
    <x v="38"/>
    <x v="38"/>
    <b v="1"/>
    <n v="45.917607580000002"/>
    <x v="6"/>
    <x v="0"/>
    <x v="8"/>
    <x v="2"/>
    <x v="0"/>
    <x v="0"/>
    <n v="8.39040404"/>
    <x v="4"/>
    <n v="8.11917E-4"/>
    <n v="8.6146699999999998E-4"/>
    <n v="0"/>
    <n v="0"/>
    <n v="0"/>
    <n v="1.53892E-3"/>
    <n v="2.6265220000000001E-3"/>
    <n v="3.0621720000000002E-3"/>
    <n v="0"/>
    <n v="0"/>
    <n v="2.61129E-6"/>
    <n v="0"/>
    <n v="0"/>
    <n v="0"/>
    <n v="0"/>
    <n v="1.5415310000000001E-3"/>
    <n v="2.6265220000000001E-3"/>
    <n v="3.0621720000000002E-3"/>
    <n v="0"/>
    <n v="0"/>
    <n v="7.2302260000000002E-3"/>
    <n v="252546.84169999999"/>
  </r>
  <r>
    <n v="622"/>
    <x v="38"/>
    <x v="38"/>
    <b v="1"/>
    <n v="5.4264087559999998"/>
    <x v="6"/>
    <x v="0"/>
    <x v="3"/>
    <x v="2"/>
    <x v="0"/>
    <x v="0"/>
    <n v="5.5293582380000004"/>
    <x v="4"/>
    <n v="5.7872800000000003E-4"/>
    <n v="7.0622899999999995E-4"/>
    <n v="0"/>
    <n v="0"/>
    <n v="0"/>
    <n v="1.2340179999999999E-3"/>
    <n v="2.749886E-3"/>
    <n v="1.9274819999999999E-3"/>
    <n v="0"/>
    <n v="0"/>
    <n v="2.6590599999999999E-5"/>
    <n v="0"/>
    <n v="0"/>
    <n v="0"/>
    <n v="0"/>
    <n v="1.260609E-3"/>
    <n v="2.749886E-3"/>
    <n v="1.9274819999999999E-3"/>
    <n v="0"/>
    <n v="0"/>
    <n v="5.9380279999999997E-3"/>
    <n v="314731.70789999998"/>
  </r>
  <r>
    <n v="623"/>
    <x v="38"/>
    <x v="38"/>
    <b v="1"/>
    <n v="3.2022472799999999"/>
    <x v="6"/>
    <x v="0"/>
    <x v="5"/>
    <x v="2"/>
    <x v="0"/>
    <x v="0"/>
    <n v="6.4331111109999997"/>
    <x v="4"/>
    <n v="5.1818299999999997E-4"/>
    <n v="6.2790299999999997E-4"/>
    <n v="0"/>
    <n v="0"/>
    <n v="0"/>
    <n v="1.123095E-3"/>
    <n v="2.4177360000000002E-3"/>
    <n v="1.7246E-3"/>
    <n v="0"/>
    <n v="0"/>
    <n v="6.4345099999999998E-6"/>
    <n v="0"/>
    <n v="0"/>
    <n v="0"/>
    <n v="0"/>
    <n v="1.129529E-3"/>
    <n v="2.4177360000000002E-3"/>
    <n v="1.7246E-3"/>
    <n v="0"/>
    <n v="0"/>
    <n v="5.2718640000000002E-3"/>
    <n v="240168.546"/>
  </r>
  <r>
    <n v="624"/>
    <x v="38"/>
    <x v="38"/>
    <b v="1"/>
    <n v="12.489080810000001"/>
    <x v="6"/>
    <x v="0"/>
    <x v="7"/>
    <x v="2"/>
    <x v="2"/>
    <x v="0"/>
    <n v="6.148544974"/>
    <x v="4"/>
    <n v="5.5699199999999997E-4"/>
    <n v="6.5095300000000001E-4"/>
    <n v="0"/>
    <n v="0"/>
    <n v="0"/>
    <n v="1.3507619999999999E-3"/>
    <n v="2.43684E-3"/>
    <n v="1.6240860000000001E-3"/>
    <n v="0"/>
    <n v="0"/>
    <n v="9.0674200000000007E-5"/>
    <n v="0"/>
    <n v="0"/>
    <n v="0"/>
    <n v="0"/>
    <n v="1.4414359999999999E-3"/>
    <n v="2.43684E-3"/>
    <n v="1.6240860000000001E-3"/>
    <n v="0"/>
    <n v="0"/>
    <n v="5.5023620000000002E-3"/>
    <n v="262270.69709999999"/>
  </r>
  <r>
    <n v="3981"/>
    <x v="38"/>
    <x v="38"/>
    <b v="1"/>
    <n v="33.833494620000003"/>
    <x v="6"/>
    <x v="0"/>
    <x v="12"/>
    <x v="2"/>
    <x v="2"/>
    <x v="0"/>
    <n v="10.108333330000001"/>
    <x v="4"/>
    <n v="2.6534799999999999E-4"/>
    <n v="2.7811399999999999E-4"/>
    <n v="0"/>
    <n v="0"/>
    <n v="0"/>
    <n v="5.87485E-4"/>
    <n v="7.26339E-4"/>
    <n v="1.0200820000000001E-3"/>
    <n v="0"/>
    <n v="0"/>
    <n v="0"/>
    <n v="0"/>
    <n v="0"/>
    <n v="0"/>
    <n v="0"/>
    <n v="5.87485E-4"/>
    <n v="7.26339E-4"/>
    <n v="1.0200820000000001E-3"/>
    <n v="0"/>
    <n v="0"/>
    <n v="2.3339070000000001E-3"/>
    <n v="67666.989239999995"/>
  </r>
  <r>
    <n v="4225"/>
    <x v="38"/>
    <x v="38"/>
    <b v="1"/>
    <n v="59.11710111"/>
    <x v="6"/>
    <x v="0"/>
    <x v="13"/>
    <x v="0"/>
    <x v="0"/>
    <x v="0"/>
    <n v="13.39722222"/>
    <x v="0"/>
    <n v="3.13481E-4"/>
    <n v="3.2202700000000001E-4"/>
    <n v="0"/>
    <n v="0"/>
    <n v="0"/>
    <n v="6.1299200000000003E-4"/>
    <n v="6.80231E-4"/>
    <n v="1.4092099999999999E-3"/>
    <n v="0"/>
    <n v="0"/>
    <n v="0"/>
    <n v="0"/>
    <n v="0"/>
    <n v="0"/>
    <n v="0"/>
    <n v="6.1299200000000003E-4"/>
    <n v="6.80231E-4"/>
    <n v="1.4092099999999999E-3"/>
    <n v="0"/>
    <n v="0"/>
    <n v="2.7024330000000002E-3"/>
    <n v="59117.101110000003"/>
  </r>
  <r>
    <n v="5292"/>
    <x v="38"/>
    <x v="38"/>
    <b v="1"/>
    <n v="0.61770916799999998"/>
    <x v="6"/>
    <x v="0"/>
    <x v="9"/>
    <x v="2"/>
    <x v="1"/>
    <x v="0"/>
    <n v="4.1599907409999997"/>
    <x v="4"/>
    <n v="2.49714E-4"/>
    <n v="3.0934199999999999E-4"/>
    <n v="0"/>
    <n v="0"/>
    <n v="0"/>
    <n v="3.2393800000000001E-4"/>
    <n v="1.5829500000000001E-3"/>
    <n v="6.4483100000000001E-4"/>
    <n v="0"/>
    <n v="0"/>
    <n v="7.8693699999999995E-5"/>
    <n v="0"/>
    <n v="0"/>
    <n v="0"/>
    <n v="0"/>
    <n v="4.0263099999999997E-4"/>
    <n v="1.5829500000000001E-3"/>
    <n v="6.4483100000000001E-4"/>
    <n v="0"/>
    <n v="0"/>
    <n v="2.6304179999999998E-3"/>
    <n v="185312.75030000001"/>
  </r>
  <r>
    <n v="5294"/>
    <x v="38"/>
    <x v="38"/>
    <b v="1"/>
    <n v="2.1122781700000002"/>
    <x v="6"/>
    <x v="0"/>
    <x v="4"/>
    <x v="2"/>
    <x v="0"/>
    <x v="0"/>
    <n v="5.1587333329999998"/>
    <x v="4"/>
    <n v="4.8028399999999998E-4"/>
    <n v="5.5143200000000003E-4"/>
    <n v="0"/>
    <n v="0"/>
    <n v="0"/>
    <n v="8.2772900000000003E-4"/>
    <n v="2.2191559999999999E-3"/>
    <n v="1.5545940000000001E-3"/>
    <n v="0"/>
    <n v="0"/>
    <n v="4.6167400000000001E-5"/>
    <n v="0"/>
    <n v="0"/>
    <n v="0"/>
    <n v="0"/>
    <n v="8.7389599999999998E-4"/>
    <n v="2.2191559999999999E-3"/>
    <n v="1.5545940000000001E-3"/>
    <n v="0"/>
    <n v="0"/>
    <n v="4.6476269999999997E-3"/>
    <n v="264034.77130000002"/>
  </r>
  <r>
    <n v="5295"/>
    <x v="38"/>
    <x v="38"/>
    <b v="1"/>
    <n v="3.6561414889999999"/>
    <x v="6"/>
    <x v="0"/>
    <x v="6"/>
    <x v="2"/>
    <x v="0"/>
    <x v="0"/>
    <n v="6.1927160490000004"/>
    <x v="4"/>
    <n v="6.8409099999999995E-4"/>
    <n v="8.2413199999999999E-4"/>
    <n v="0"/>
    <n v="0"/>
    <n v="0"/>
    <n v="1.5269039999999999E-3"/>
    <n v="3.203165E-3"/>
    <n v="2.1380879999999998E-3"/>
    <n v="0"/>
    <n v="0"/>
    <n v="8.4901200000000006E-5"/>
    <n v="0"/>
    <n v="0"/>
    <n v="0"/>
    <n v="0"/>
    <n v="1.611805E-3"/>
    <n v="3.203165E-3"/>
    <n v="2.1380879999999998E-3"/>
    <n v="0"/>
    <n v="0"/>
    <n v="6.9530240000000004E-3"/>
    <n v="329052.734"/>
  </r>
  <r>
    <n v="5297"/>
    <x v="38"/>
    <x v="38"/>
    <b v="1"/>
    <n v="1.148646015"/>
    <x v="6"/>
    <x v="0"/>
    <x v="11"/>
    <x v="2"/>
    <x v="1"/>
    <x v="0"/>
    <n v="5.9213492060000004"/>
    <x v="4"/>
    <n v="4.0650300000000001E-4"/>
    <n v="4.8279399999999999E-4"/>
    <n v="0"/>
    <n v="0"/>
    <n v="0"/>
    <n v="6.9899299999999997E-4"/>
    <n v="2.201756E-3"/>
    <n v="1.137861E-3"/>
    <n v="0"/>
    <n v="0"/>
    <n v="2.2743099999999999E-5"/>
    <n v="0"/>
    <n v="0"/>
    <n v="0"/>
    <n v="0"/>
    <n v="7.2173599999999995E-4"/>
    <n v="2.201756E-3"/>
    <n v="1.137861E-3"/>
    <n v="0"/>
    <n v="0"/>
    <n v="4.0613649999999999E-3"/>
    <n v="201013.0526"/>
  </r>
  <r>
    <n v="7187"/>
    <x v="38"/>
    <x v="38"/>
    <b v="1"/>
    <n v="0.94616560199999999"/>
    <x v="6"/>
    <x v="0"/>
    <x v="1"/>
    <x v="4"/>
    <x v="0"/>
    <x v="0"/>
    <n v="9.0852053139999995"/>
    <x v="8"/>
    <n v="1.3772E-4"/>
    <n v="1.6078500000000001E-4"/>
    <n v="0"/>
    <n v="0"/>
    <n v="0"/>
    <n v="6.6348299999999998E-4"/>
    <n v="3.8509999999999998E-4"/>
    <n v="3.0065000000000002E-4"/>
    <n v="0"/>
    <n v="0"/>
    <n v="0"/>
    <n v="0"/>
    <n v="0"/>
    <n v="0"/>
    <n v="0"/>
    <n v="6.6348299999999998E-4"/>
    <n v="3.8509999999999998E-4"/>
    <n v="3.0065000000000002E-4"/>
    <n v="0"/>
    <n v="0"/>
    <n v="1.3492319999999999E-3"/>
    <n v="43523.617700000003"/>
  </r>
  <r>
    <n v="18108"/>
    <x v="38"/>
    <x v="38"/>
    <b v="1"/>
    <n v="0.16497118999999999"/>
    <x v="6"/>
    <x v="0"/>
    <x v="16"/>
    <x v="0"/>
    <x v="0"/>
    <x v="0"/>
    <n v="5.332002525"/>
    <x v="0"/>
    <n v="3.1121000000000002E-4"/>
    <n v="3.9344E-4"/>
    <n v="0"/>
    <n v="0"/>
    <n v="0"/>
    <n v="3.93419E-4"/>
    <n v="1.846929E-3"/>
    <n v="1.0612040000000001E-3"/>
    <n v="0"/>
    <n v="0"/>
    <n v="0"/>
    <n v="0"/>
    <n v="0"/>
    <n v="0"/>
    <n v="0"/>
    <n v="3.93419E-4"/>
    <n v="1.846929E-3"/>
    <n v="1.0612040000000001E-3"/>
    <n v="0"/>
    <n v="0"/>
    <n v="3.3015520000000001E-3"/>
    <n v="181468.3094"/>
  </r>
  <r>
    <n v="20450"/>
    <x v="38"/>
    <x v="38"/>
    <b v="1"/>
    <n v="0.32973295000000002"/>
    <x v="6"/>
    <x v="0"/>
    <x v="14"/>
    <x v="2"/>
    <x v="4"/>
    <x v="0"/>
    <n v="5.4656736109999997"/>
    <x v="4"/>
    <n v="4.8322799999999999E-4"/>
    <n v="5.8624999999999997E-4"/>
    <n v="0"/>
    <n v="0"/>
    <n v="0"/>
    <n v="9.16762E-4"/>
    <n v="2.5385910000000002E-3"/>
    <n v="1.464171E-3"/>
    <n v="0"/>
    <n v="0"/>
    <n v="0"/>
    <n v="0"/>
    <n v="0"/>
    <n v="0"/>
    <n v="0"/>
    <n v="9.16762E-4"/>
    <n v="2.5385910000000002E-3"/>
    <n v="1.464171E-3"/>
    <n v="0"/>
    <n v="0"/>
    <n v="4.9195239999999998E-3"/>
    <n v="263786.36"/>
  </r>
  <r>
    <n v="28219"/>
    <x v="38"/>
    <x v="38"/>
    <b v="1"/>
    <n v="8.3962187999999993E-2"/>
    <x v="6"/>
    <x v="0"/>
    <x v="15"/>
    <x v="4"/>
    <x v="2"/>
    <x v="0"/>
    <n v="5.7130555559999996"/>
    <x v="8"/>
    <n v="8.0063100000000003E-5"/>
    <n v="9.7523399999999995E-5"/>
    <n v="0"/>
    <n v="0"/>
    <n v="0"/>
    <n v="2.19049E-4"/>
    <n v="4.13316E-4"/>
    <n v="1.8600299999999999E-4"/>
    <n v="0"/>
    <n v="0"/>
    <n v="0"/>
    <n v="0"/>
    <n v="0"/>
    <n v="0"/>
    <n v="0"/>
    <n v="2.19049E-4"/>
    <n v="4.13316E-4"/>
    <n v="1.8600299999999999E-4"/>
    <n v="0"/>
    <n v="0"/>
    <n v="8.18369E-4"/>
    <n v="41981.093860000001"/>
  </r>
  <r>
    <n v="617"/>
    <x v="39"/>
    <x v="39"/>
    <b v="1"/>
    <n v="38.539275089999997"/>
    <x v="6"/>
    <x v="0"/>
    <x v="10"/>
    <x v="2"/>
    <x v="1"/>
    <x v="0"/>
    <n v="9.4686111109999995"/>
    <x v="4"/>
    <n v="1.297762E-3"/>
    <n v="1.3795280000000001E-3"/>
    <n v="0"/>
    <n v="0"/>
    <n v="0"/>
    <n v="3.283153E-3"/>
    <n v="3.6663339999999998E-3"/>
    <n v="3.5103589999999998E-3"/>
    <n v="0"/>
    <n v="0"/>
    <n v="1.9918819999999999E-3"/>
    <n v="0"/>
    <n v="0"/>
    <n v="0"/>
    <n v="0"/>
    <n v="5.275035E-3"/>
    <n v="3.6663339999999998E-3"/>
    <n v="3.5103589999999998E-3"/>
    <n v="0"/>
    <n v="0"/>
    <n v="1.2451362000000001E-2"/>
    <n v="385392.75089999998"/>
  </r>
  <r>
    <n v="619"/>
    <x v="39"/>
    <x v="39"/>
    <b v="1"/>
    <n v="7.8598335940000004"/>
    <x v="6"/>
    <x v="0"/>
    <x v="0"/>
    <x v="2"/>
    <x v="2"/>
    <x v="0"/>
    <n v="8.9205555560000001"/>
    <x v="4"/>
    <n v="8.3705599999999998E-4"/>
    <n v="9.7694300000000008E-4"/>
    <n v="0"/>
    <n v="0"/>
    <n v="0"/>
    <n v="4.3042790000000003E-3"/>
    <n v="2.3120839999999998E-3"/>
    <n v="1.3578539999999999E-3"/>
    <n v="0"/>
    <n v="0"/>
    <n v="3.9915399999999998E-4"/>
    <n v="0"/>
    <n v="0"/>
    <n v="0"/>
    <n v="0"/>
    <n v="4.7034329999999999E-3"/>
    <n v="2.3120839999999998E-3"/>
    <n v="1.3578539999999999E-3"/>
    <n v="0"/>
    <n v="0"/>
    <n v="8.3733709999999992E-3"/>
    <n v="275094.17580000003"/>
  </r>
  <r>
    <n v="621"/>
    <x v="39"/>
    <x v="39"/>
    <b v="1"/>
    <n v="45.917607580000002"/>
    <x v="6"/>
    <x v="0"/>
    <x v="8"/>
    <x v="2"/>
    <x v="0"/>
    <x v="0"/>
    <n v="10.393434340000001"/>
    <x v="4"/>
    <n v="9.6350799999999996E-4"/>
    <n v="1.0459270000000001E-3"/>
    <n v="0"/>
    <n v="0"/>
    <n v="0"/>
    <n v="2.9725179999999999E-3"/>
    <n v="2.6265220000000001E-3"/>
    <n v="2.9490160000000001E-3"/>
    <n v="0"/>
    <n v="0"/>
    <n v="4.0779599999999998E-4"/>
    <n v="0"/>
    <n v="0"/>
    <n v="0"/>
    <n v="0"/>
    <n v="3.3803140000000001E-3"/>
    <n v="2.6265220000000001E-3"/>
    <n v="2.9490160000000001E-3"/>
    <n v="0"/>
    <n v="0"/>
    <n v="8.9562879999999997E-3"/>
    <n v="252546.84169999999"/>
  </r>
  <r>
    <n v="622"/>
    <x v="39"/>
    <x v="39"/>
    <b v="1"/>
    <n v="5.4264087559999998"/>
    <x v="6"/>
    <x v="0"/>
    <x v="3"/>
    <x v="2"/>
    <x v="0"/>
    <x v="0"/>
    <n v="5.7013409959999999"/>
    <x v="4"/>
    <n v="5.7478100000000001E-4"/>
    <n v="7.0476299999999996E-4"/>
    <n v="0"/>
    <n v="0"/>
    <n v="0"/>
    <n v="1.118038E-3"/>
    <n v="2.749886E-3"/>
    <n v="1.7797679999999999E-3"/>
    <n v="0"/>
    <n v="0"/>
    <n v="4.7502999999999998E-4"/>
    <n v="0"/>
    <n v="0"/>
    <n v="0"/>
    <n v="0"/>
    <n v="1.593068E-3"/>
    <n v="2.749886E-3"/>
    <n v="1.7797679999999999E-3"/>
    <n v="0"/>
    <n v="0"/>
    <n v="6.1227219999999997E-3"/>
    <n v="314731.70789999998"/>
  </r>
  <r>
    <n v="623"/>
    <x v="39"/>
    <x v="39"/>
    <b v="1"/>
    <n v="3.2022472799999999"/>
    <x v="6"/>
    <x v="0"/>
    <x v="5"/>
    <x v="2"/>
    <x v="0"/>
    <x v="0"/>
    <n v="8.1146666669999998"/>
    <x v="4"/>
    <n v="6.5376900000000001E-4"/>
    <n v="7.7711999999999996E-4"/>
    <n v="0"/>
    <n v="0"/>
    <n v="0"/>
    <n v="2.3253150000000001E-3"/>
    <n v="2.4177360000000002E-3"/>
    <n v="1.6139380000000001E-3"/>
    <n v="0"/>
    <n v="0"/>
    <n v="2.9289099999999998E-4"/>
    <n v="0"/>
    <n v="0"/>
    <n v="0"/>
    <n v="0"/>
    <n v="2.618207E-3"/>
    <n v="2.4177360000000002E-3"/>
    <n v="1.6139380000000001E-3"/>
    <n v="0"/>
    <n v="0"/>
    <n v="6.6498809999999998E-3"/>
    <n v="240168.546"/>
  </r>
  <r>
    <n v="624"/>
    <x v="39"/>
    <x v="39"/>
    <b v="1"/>
    <n v="12.489080810000001"/>
    <x v="6"/>
    <x v="0"/>
    <x v="7"/>
    <x v="2"/>
    <x v="2"/>
    <x v="0"/>
    <n v="6.7334656080000004"/>
    <x v="4"/>
    <n v="5.5690000000000004E-4"/>
    <n v="6.5619599999999995E-4"/>
    <n v="0"/>
    <n v="0"/>
    <n v="0"/>
    <n v="8.64009E-4"/>
    <n v="2.43684E-3"/>
    <n v="1.542882E-3"/>
    <n v="0"/>
    <n v="0"/>
    <n v="1.1820789999999999E-3"/>
    <n v="0"/>
    <n v="0"/>
    <n v="0"/>
    <n v="0"/>
    <n v="2.0460880000000002E-3"/>
    <n v="2.43684E-3"/>
    <n v="1.542882E-3"/>
    <n v="0"/>
    <n v="0"/>
    <n v="6.0258100000000004E-3"/>
    <n v="262270.69709999999"/>
  </r>
  <r>
    <n v="3981"/>
    <x v="39"/>
    <x v="39"/>
    <b v="1"/>
    <n v="33.833494620000003"/>
    <x v="6"/>
    <x v="0"/>
    <x v="12"/>
    <x v="2"/>
    <x v="2"/>
    <x v="0"/>
    <n v="10.7125"/>
    <x v="4"/>
    <n v="2.7699700000000002E-4"/>
    <n v="2.9476099999999999E-4"/>
    <n v="0"/>
    <n v="0"/>
    <n v="0"/>
    <n v="7.4686299999999995E-4"/>
    <n v="7.26339E-4"/>
    <n v="1.0008409999999999E-3"/>
    <n v="0"/>
    <n v="0"/>
    <n v="0"/>
    <n v="0"/>
    <n v="0"/>
    <n v="0"/>
    <n v="0"/>
    <n v="7.4686299999999995E-4"/>
    <n v="7.26339E-4"/>
    <n v="1.0008409999999999E-3"/>
    <n v="0"/>
    <n v="0"/>
    <n v="2.473402E-3"/>
    <n v="67666.989239999995"/>
  </r>
  <r>
    <n v="4225"/>
    <x v="39"/>
    <x v="39"/>
    <b v="1"/>
    <n v="59.11710111"/>
    <x v="6"/>
    <x v="0"/>
    <x v="13"/>
    <x v="0"/>
    <x v="0"/>
    <x v="0"/>
    <n v="22.366666670000001"/>
    <x v="0"/>
    <n v="4.3916700000000002E-4"/>
    <n v="4.5267199999999999E-4"/>
    <n v="0"/>
    <n v="0"/>
    <n v="0"/>
    <n v="8.2703500000000005E-4"/>
    <n v="6.80231E-4"/>
    <n v="1.381754E-3"/>
    <n v="0"/>
    <n v="0"/>
    <n v="1.6232530000000001E-3"/>
    <n v="0"/>
    <n v="0"/>
    <n v="0"/>
    <n v="0"/>
    <n v="2.4502880000000001E-3"/>
    <n v="6.80231E-4"/>
    <n v="1.381754E-3"/>
    <n v="0"/>
    <n v="0"/>
    <n v="4.5117129999999997E-3"/>
    <n v="59117.101110000003"/>
  </r>
  <r>
    <n v="5292"/>
    <x v="39"/>
    <x v="39"/>
    <b v="1"/>
    <n v="0.61770916799999998"/>
    <x v="6"/>
    <x v="0"/>
    <x v="9"/>
    <x v="2"/>
    <x v="1"/>
    <x v="0"/>
    <n v="4.06162037"/>
    <x v="4"/>
    <n v="2.3973700000000001E-4"/>
    <n v="3.0056899999999999E-4"/>
    <n v="0"/>
    <n v="0"/>
    <n v="0"/>
    <n v="3.0307700000000001E-4"/>
    <n v="1.5829500000000001E-3"/>
    <n v="5.77507E-4"/>
    <n v="0"/>
    <n v="0"/>
    <n v="1.04677E-4"/>
    <n v="0"/>
    <n v="0"/>
    <n v="0"/>
    <n v="0"/>
    <n v="4.0775400000000003E-4"/>
    <n v="1.5829500000000001E-3"/>
    <n v="5.77507E-4"/>
    <n v="0"/>
    <n v="0"/>
    <n v="2.5682169999999998E-3"/>
    <n v="185312.75030000001"/>
  </r>
  <r>
    <n v="5294"/>
    <x v="39"/>
    <x v="39"/>
    <b v="1"/>
    <n v="2.1122781700000002"/>
    <x v="6"/>
    <x v="0"/>
    <x v="4"/>
    <x v="2"/>
    <x v="0"/>
    <x v="0"/>
    <n v="5.335955556"/>
    <x v="4"/>
    <n v="4.7514200000000001E-4"/>
    <n v="5.4545400000000001E-4"/>
    <n v="0"/>
    <n v="0"/>
    <n v="0"/>
    <n v="6.3369000000000001E-4"/>
    <n v="2.2191559999999999E-3"/>
    <n v="1.430667E-3"/>
    <n v="0"/>
    <n v="0"/>
    <n v="5.23797E-4"/>
    <n v="0"/>
    <n v="0"/>
    <n v="0"/>
    <n v="0"/>
    <n v="1.157487E-3"/>
    <n v="2.2191559999999999E-3"/>
    <n v="1.430667E-3"/>
    <n v="0"/>
    <n v="0"/>
    <n v="4.807291E-3"/>
    <n v="264034.77130000002"/>
  </r>
  <r>
    <n v="5295"/>
    <x v="39"/>
    <x v="39"/>
    <b v="1"/>
    <n v="3.6561414889999999"/>
    <x v="6"/>
    <x v="0"/>
    <x v="6"/>
    <x v="2"/>
    <x v="0"/>
    <x v="0"/>
    <n v="6.6397839510000001"/>
    <x v="4"/>
    <n v="6.8242499999999996E-4"/>
    <n v="8.2753199999999996E-4"/>
    <n v="0"/>
    <n v="0"/>
    <n v="0"/>
    <n v="1.1055520000000001E-3"/>
    <n v="3.203165E-3"/>
    <n v="1.9836720000000001E-3"/>
    <n v="0"/>
    <n v="0"/>
    <n v="1.1625909999999999E-3"/>
    <n v="0"/>
    <n v="0"/>
    <n v="0"/>
    <n v="0"/>
    <n v="2.2681429999999998E-3"/>
    <n v="3.203165E-3"/>
    <n v="1.9836720000000001E-3"/>
    <n v="0"/>
    <n v="0"/>
    <n v="7.4549799999999999E-3"/>
    <n v="329052.734"/>
  </r>
  <r>
    <n v="5297"/>
    <x v="39"/>
    <x v="39"/>
    <b v="1"/>
    <n v="1.148646015"/>
    <x v="6"/>
    <x v="0"/>
    <x v="11"/>
    <x v="2"/>
    <x v="1"/>
    <x v="0"/>
    <n v="6.215809524"/>
    <x v="4"/>
    <n v="4.09622E-4"/>
    <n v="4.8934300000000005E-4"/>
    <n v="0"/>
    <n v="0"/>
    <n v="0"/>
    <n v="6.3958199999999998E-4"/>
    <n v="2.201756E-3"/>
    <n v="1.0646130000000001E-3"/>
    <n v="0"/>
    <n v="0"/>
    <n v="3.5735699999999999E-4"/>
    <n v="0"/>
    <n v="0"/>
    <n v="0"/>
    <n v="0"/>
    <n v="9.9693900000000007E-4"/>
    <n v="2.201756E-3"/>
    <n v="1.0646130000000001E-3"/>
    <n v="0"/>
    <n v="0"/>
    <n v="4.2633310000000004E-3"/>
    <n v="201013.0526"/>
  </r>
  <r>
    <n v="7187"/>
    <x v="39"/>
    <x v="39"/>
    <b v="1"/>
    <n v="0.94616560199999999"/>
    <x v="6"/>
    <x v="0"/>
    <x v="1"/>
    <x v="4"/>
    <x v="0"/>
    <x v="0"/>
    <n v="7.3447463769999999"/>
    <x v="8"/>
    <n v="9.8726299999999997E-5"/>
    <n v="1.2310700000000001E-4"/>
    <n v="0"/>
    <n v="0"/>
    <n v="0"/>
    <n v="2.9409400000000001E-4"/>
    <n v="3.8509999999999998E-4"/>
    <n v="2.8021200000000001E-4"/>
    <n v="0"/>
    <n v="0"/>
    <n v="1.3136199999999999E-4"/>
    <n v="0"/>
    <n v="0"/>
    <n v="0"/>
    <n v="0"/>
    <n v="4.25456E-4"/>
    <n v="3.8509999999999998E-4"/>
    <n v="2.8021200000000001E-4"/>
    <n v="0"/>
    <n v="0"/>
    <n v="1.090759E-3"/>
    <n v="43523.617700000003"/>
  </r>
  <r>
    <n v="18108"/>
    <x v="39"/>
    <x v="39"/>
    <b v="1"/>
    <n v="0.16497118999999999"/>
    <x v="6"/>
    <x v="0"/>
    <x v="16"/>
    <x v="0"/>
    <x v="0"/>
    <x v="0"/>
    <n v="5.8587853540000001"/>
    <x v="0"/>
    <n v="3.3619500000000002E-4"/>
    <n v="4.1492699999999999E-4"/>
    <n v="0"/>
    <n v="0"/>
    <n v="0"/>
    <n v="4.7113299999999999E-4"/>
    <n v="1.846929E-3"/>
    <n v="9.7764599999999998E-4"/>
    <n v="0"/>
    <n v="0"/>
    <n v="3.3202600000000002E-4"/>
    <n v="0"/>
    <n v="0"/>
    <n v="0"/>
    <n v="0"/>
    <n v="8.0315900000000001E-4"/>
    <n v="1.846929E-3"/>
    <n v="9.7764599999999998E-4"/>
    <n v="0"/>
    <n v="0"/>
    <n v="3.6277340000000001E-3"/>
    <n v="181468.3094"/>
  </r>
  <r>
    <n v="20450"/>
    <x v="39"/>
    <x v="39"/>
    <b v="1"/>
    <n v="0.32973295000000002"/>
    <x v="6"/>
    <x v="0"/>
    <x v="14"/>
    <x v="2"/>
    <x v="4"/>
    <x v="0"/>
    <n v="5.5758923610000002"/>
    <x v="4"/>
    <n v="5.0082999999999996E-4"/>
    <n v="5.9807199999999995E-4"/>
    <n v="0"/>
    <n v="0"/>
    <n v="0"/>
    <n v="1.1355339999999999E-3"/>
    <n v="2.5385910000000002E-3"/>
    <n v="1.344605E-3"/>
    <n v="0"/>
    <n v="0"/>
    <n v="0"/>
    <n v="0"/>
    <n v="0"/>
    <n v="0"/>
    <n v="0"/>
    <n v="1.1355339999999999E-3"/>
    <n v="2.5385910000000002E-3"/>
    <n v="1.344605E-3"/>
    <n v="0"/>
    <n v="0"/>
    <n v="5.0187290000000004E-3"/>
    <n v="263786.36"/>
  </r>
  <r>
    <n v="28219"/>
    <x v="39"/>
    <x v="39"/>
    <b v="1"/>
    <n v="8.3962187999999993E-2"/>
    <x v="6"/>
    <x v="0"/>
    <x v="15"/>
    <x v="4"/>
    <x v="2"/>
    <x v="0"/>
    <n v="5.3379944439999996"/>
    <x v="8"/>
    <n v="6.8729100000000006E-5"/>
    <n v="8.8033899999999998E-5"/>
    <n v="0"/>
    <n v="0"/>
    <n v="0"/>
    <n v="1.1555199999999999E-4"/>
    <n v="4.13316E-4"/>
    <n v="1.7680899999999999E-4"/>
    <n v="0"/>
    <n v="0"/>
    <n v="5.8967E-5"/>
    <n v="0"/>
    <n v="0"/>
    <n v="0"/>
    <n v="0"/>
    <n v="1.7451899999999999E-4"/>
    <n v="4.13316E-4"/>
    <n v="1.7680899999999999E-4"/>
    <n v="0"/>
    <n v="0"/>
    <n v="7.6464299999999996E-4"/>
    <n v="41981.093860000001"/>
  </r>
  <r>
    <m/>
    <x v="40"/>
    <x v="40"/>
    <m/>
    <m/>
    <x v="7"/>
    <x v="8"/>
    <x v="17"/>
    <x v="5"/>
    <x v="5"/>
    <x v="1"/>
    <m/>
    <x v="9"/>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0220729-55A7-468A-8C1D-30EEE8F1045F}" name="PivotTable1"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3:B21" firstHeaderRow="1" firstDataRow="1" firstDataCol="1" rowPageCount="1" colPageCount="1"/>
  <pivotFields count="35">
    <pivotField showAll="0"/>
    <pivotField showAll="0"/>
    <pivotField axis="axisPage" multipleItemSelectionAllowed="1" showAll="0">
      <items count="45">
        <item h="1" x="18"/>
        <item h="1" x="14"/>
        <item x="0"/>
        <item h="1" x="38"/>
        <item h="1" x="21"/>
        <item h="1" x="12"/>
        <item h="1" m="1" x="42"/>
        <item h="1" m="1" x="43"/>
        <item h="1" x="8"/>
        <item h="1" x="28"/>
        <item h="1" x="13"/>
        <item h="1" x="6"/>
        <item h="1" x="7"/>
        <item h="1" x="19"/>
        <item h="1" x="27"/>
        <item h="1" x="5"/>
        <item h="1" x="33"/>
        <item h="1" x="34"/>
        <item h="1" x="35"/>
        <item h="1" x="36"/>
        <item h="1" x="37"/>
        <item h="1" x="20"/>
        <item h="1" x="2"/>
        <item h="1" x="3"/>
        <item h="1" x="22"/>
        <item h="1" x="16"/>
        <item h="1" x="10"/>
        <item h="1" x="17"/>
        <item h="1" x="9"/>
        <item h="1" m="1" x="41"/>
        <item h="1" x="11"/>
        <item h="1" x="1"/>
        <item h="1" x="4"/>
        <item h="1" x="40"/>
        <item h="1" x="15"/>
        <item h="1" x="23"/>
        <item h="1" x="24"/>
        <item h="1" x="25"/>
        <item h="1" x="26"/>
        <item h="1" x="29"/>
        <item h="1" x="30"/>
        <item h="1" x="31"/>
        <item h="1" x="32"/>
        <item h="1" x="39"/>
        <item t="default"/>
      </items>
    </pivotField>
    <pivotField showAll="0"/>
    <pivotField showAll="0"/>
    <pivotField axis="axisRow" showAll="0">
      <items count="9">
        <item x="0"/>
        <item x="1"/>
        <item x="2"/>
        <item x="3"/>
        <item x="4"/>
        <item x="5"/>
        <item x="6"/>
        <item x="7"/>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pageFields count="1">
    <pageField fld="2" hier="-1"/>
  </pageFields>
  <dataFields count="1">
    <dataField name="Average EUI (kWh per sqft)" fld="11" subtotal="average" baseField="5" baseItem="0"/>
  </dataFields>
  <formats count="12">
    <format dxfId="177">
      <pivotArea outline="0" collapsedLevelsAreSubtotals="1" fieldPosition="0">
        <references count="1">
          <reference field="2" count="1" selected="0">
            <x v="2"/>
          </reference>
        </references>
      </pivotArea>
    </format>
    <format dxfId="176">
      <pivotArea type="topRight" dataOnly="0" labelOnly="1" outline="0" offset="B1" fieldPosition="0"/>
    </format>
    <format dxfId="175">
      <pivotArea dataOnly="0" labelOnly="1" fieldPosition="0">
        <references count="1">
          <reference field="2" count="1">
            <x v="2"/>
          </reference>
        </references>
      </pivotArea>
    </format>
    <format dxfId="174">
      <pivotArea collapsedLevelsAreSubtotals="1" fieldPosition="0">
        <references count="1">
          <reference field="5" count="7">
            <x v="0"/>
            <x v="1"/>
            <x v="2"/>
            <x v="3"/>
            <x v="4"/>
            <x v="5"/>
            <x v="6"/>
          </reference>
        </references>
      </pivotArea>
    </format>
    <format dxfId="173">
      <pivotArea grandRow="1" outline="0" collapsedLevelsAreSubtotals="1" fieldPosition="0"/>
    </format>
    <format dxfId="172">
      <pivotArea type="all" dataOnly="0" outline="0" fieldPosition="0"/>
    </format>
    <format dxfId="171">
      <pivotArea outline="0" collapsedLevelsAreSubtotals="1" fieldPosition="0"/>
    </format>
    <format dxfId="170">
      <pivotArea field="5" type="button" dataOnly="0" labelOnly="1" outline="0" axis="axisRow" fieldPosition="0"/>
    </format>
    <format dxfId="169">
      <pivotArea dataOnly="0" labelOnly="1" fieldPosition="0">
        <references count="1">
          <reference field="5" count="7">
            <x v="0"/>
            <x v="1"/>
            <x v="2"/>
            <x v="3"/>
            <x v="4"/>
            <x v="5"/>
            <x v="6"/>
          </reference>
        </references>
      </pivotArea>
    </format>
    <format dxfId="168">
      <pivotArea dataOnly="0" labelOnly="1" grandRow="1" outline="0" fieldPosition="0"/>
    </format>
    <format dxfId="167">
      <pivotArea dataOnly="0" labelOnly="1" outline="0" axis="axisValues" fieldPosition="0"/>
    </format>
    <format dxfId="16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692DC35-38FB-4DC2-86F5-403C315F69BB}" name="PivotTable9"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5">
  <location ref="A41:G50" firstHeaderRow="1" firstDataRow="2" firstDataCol="1"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axis="axisRow" showAll="0">
      <items count="9">
        <item x="0"/>
        <item x="1"/>
        <item x="2"/>
        <item x="3"/>
        <item x="4"/>
        <item x="5"/>
        <item x="6"/>
        <item x="7"/>
        <item t="default"/>
      </items>
    </pivotField>
    <pivotField showAll="0"/>
    <pivotField showAll="0"/>
    <pivotField axis="axisCol" showAll="0">
      <items count="7">
        <item x="0"/>
        <item x="2"/>
        <item x="1"/>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5"/>
  </rowFields>
  <rowItems count="8">
    <i>
      <x/>
    </i>
    <i>
      <x v="1"/>
    </i>
    <i>
      <x v="2"/>
    </i>
    <i>
      <x v="3"/>
    </i>
    <i>
      <x v="4"/>
    </i>
    <i>
      <x v="5"/>
    </i>
    <i>
      <x v="6"/>
    </i>
    <i t="grand">
      <x/>
    </i>
  </rowItems>
  <colFields count="1">
    <field x="8"/>
  </colFields>
  <colItems count="6">
    <i>
      <x/>
    </i>
    <i>
      <x v="1"/>
    </i>
    <i>
      <x v="2"/>
    </i>
    <i>
      <x v="3"/>
    </i>
    <i>
      <x v="4"/>
    </i>
    <i t="grand">
      <x/>
    </i>
  </colItems>
  <pageFields count="1">
    <pageField fld="2" item="2" hier="-1"/>
  </pageFields>
  <dataFields count="1">
    <dataField name="Site Energy Consumption (TBtu)" fld="28" baseField="6" baseItem="0" numFmtId="2"/>
  </dataFields>
  <formats count="4">
    <format dxfId="99">
      <pivotArea outline="0" collapsedLevelsAreSubtotals="1" fieldPosition="0"/>
    </format>
    <format dxfId="98">
      <pivotArea dataOnly="0" labelOnly="1" fieldPosition="0">
        <references count="1">
          <reference field="5" count="7">
            <x v="0"/>
            <x v="1"/>
            <x v="2"/>
            <x v="3"/>
            <x v="4"/>
            <x v="5"/>
            <x v="6"/>
          </reference>
        </references>
      </pivotArea>
    </format>
    <format dxfId="97">
      <pivotArea dataOnly="0" labelOnly="1" grandRow="1" outline="0" fieldPosition="0"/>
    </format>
    <format dxfId="96">
      <pivotArea type="all" dataOnly="0" outline="0" fieldPosition="0"/>
    </format>
  </formats>
  <chartFormats count="11">
    <chartFormat chart="3" format="5" series="1">
      <pivotArea type="data" outline="0" fieldPosition="0">
        <references count="1">
          <reference field="8" count="1" selected="0">
            <x v="0"/>
          </reference>
        </references>
      </pivotArea>
    </chartFormat>
    <chartFormat chart="3" format="6" series="1">
      <pivotArea type="data" outline="0" fieldPosition="0">
        <references count="1">
          <reference field="8" count="1" selected="0">
            <x v="1"/>
          </reference>
        </references>
      </pivotArea>
    </chartFormat>
    <chartFormat chart="3" format="7" series="1">
      <pivotArea type="data" outline="0" fieldPosition="0">
        <references count="1">
          <reference field="8" count="1" selected="0">
            <x v="2"/>
          </reference>
        </references>
      </pivotArea>
    </chartFormat>
    <chartFormat chart="3" format="8" series="1">
      <pivotArea type="data" outline="0" fieldPosition="0">
        <references count="1">
          <reference field="8" count="1" selected="0">
            <x v="3"/>
          </reference>
        </references>
      </pivotArea>
    </chartFormat>
    <chartFormat chart="3" format="9" series="1">
      <pivotArea type="data" outline="0" fieldPosition="0">
        <references count="1">
          <reference field="8" count="1" selected="0">
            <x v="4"/>
          </reference>
        </references>
      </pivotArea>
    </chartFormat>
    <chartFormat chart="3" format="10" series="1">
      <pivotArea type="data" outline="0" fieldPosition="0">
        <references count="2">
          <reference field="4294967294" count="1" selected="0">
            <x v="0"/>
          </reference>
          <reference field="8" count="1" selected="0">
            <x v="0"/>
          </reference>
        </references>
      </pivotArea>
    </chartFormat>
    <chartFormat chart="3" format="11" series="1">
      <pivotArea type="data" outline="0" fieldPosition="0">
        <references count="2">
          <reference field="4294967294" count="1" selected="0">
            <x v="0"/>
          </reference>
          <reference field="8" count="1" selected="0">
            <x v="1"/>
          </reference>
        </references>
      </pivotArea>
    </chartFormat>
    <chartFormat chart="3" format="12" series="1">
      <pivotArea type="data" outline="0" fieldPosition="0">
        <references count="2">
          <reference field="4294967294" count="1" selected="0">
            <x v="0"/>
          </reference>
          <reference field="8" count="1" selected="0">
            <x v="2"/>
          </reference>
        </references>
      </pivotArea>
    </chartFormat>
    <chartFormat chart="3" format="13" series="1">
      <pivotArea type="data" outline="0" fieldPosition="0">
        <references count="2">
          <reference field="4294967294" count="1" selected="0">
            <x v="0"/>
          </reference>
          <reference field="8" count="1" selected="0">
            <x v="3"/>
          </reference>
        </references>
      </pivotArea>
    </chartFormat>
    <chartFormat chart="3" format="14" series="1">
      <pivotArea type="data" outline="0" fieldPosition="0">
        <references count="2">
          <reference field="4294967294" count="1" selected="0">
            <x v="0"/>
          </reference>
          <reference field="8" count="1" selected="0">
            <x v="4"/>
          </reference>
        </references>
      </pivotArea>
    </chartFormat>
    <chartFormat chart="3" format="16"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E2A3E5B-6FC8-4282-9333-88B0F231A75E}" name="PivotTable8"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7">
  <location ref="A35:G37" firstHeaderRow="1" firstDataRow="2" firstDataCol="1"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showAll="0"/>
    <pivotField axis="axisCol" showAll="0">
      <items count="7">
        <item x="0"/>
        <item x="2"/>
        <item x="1"/>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Items count="1">
    <i/>
  </rowItems>
  <colFields count="1">
    <field x="8"/>
  </colFields>
  <colItems count="6">
    <i>
      <x/>
    </i>
    <i>
      <x v="1"/>
    </i>
    <i>
      <x v="2"/>
    </i>
    <i>
      <x v="3"/>
    </i>
    <i>
      <x v="4"/>
    </i>
    <i t="grand">
      <x/>
    </i>
  </colItems>
  <pageFields count="1">
    <pageField fld="2" item="2" hier="-1"/>
  </pageFields>
  <dataFields count="1">
    <dataField name="Site Energy Consumption (TBtu)" fld="28" baseField="9" baseItem="0" numFmtId="2"/>
  </dataFields>
  <formats count="11">
    <format dxfId="110">
      <pivotArea outline="0" collapsedLevelsAreSubtotals="1" fieldPosition="0"/>
    </format>
    <format dxfId="109">
      <pivotArea dataOnly="0" labelOnly="1" outline="0" axis="axisValues" fieldPosition="0"/>
    </format>
    <format dxfId="108">
      <pivotArea type="all" dataOnly="0" outline="0" fieldPosition="0"/>
    </format>
    <format dxfId="107">
      <pivotArea outline="0" collapsedLevelsAreSubtotals="1" fieldPosition="0"/>
    </format>
    <format dxfId="106">
      <pivotArea type="origin" dataOnly="0" labelOnly="1" outline="0" offset="A1" fieldPosition="0"/>
    </format>
    <format dxfId="105">
      <pivotArea dataOnly="0" labelOnly="1" outline="0" axis="axisValues" fieldPosition="0"/>
    </format>
    <format dxfId="104">
      <pivotArea field="8" type="button" dataOnly="0" labelOnly="1" outline="0" axis="axisCol" fieldPosition="0"/>
    </format>
    <format dxfId="103">
      <pivotArea type="topRight" dataOnly="0" labelOnly="1" outline="0" fieldPosition="0"/>
    </format>
    <format dxfId="102">
      <pivotArea type="origin" dataOnly="0" labelOnly="1" outline="0" offset="A2" fieldPosition="0"/>
    </format>
    <format dxfId="101">
      <pivotArea dataOnly="0" labelOnly="1" fieldPosition="0">
        <references count="1">
          <reference field="8" count="3">
            <x v="0"/>
            <x v="1"/>
            <x v="2"/>
          </reference>
        </references>
      </pivotArea>
    </format>
    <format dxfId="100">
      <pivotArea dataOnly="0" labelOnly="1" grandCol="1" outline="0" fieldPosition="0"/>
    </format>
  </formats>
  <chartFormats count="6">
    <chartFormat chart="2" format="5" series="1">
      <pivotArea type="data" outline="0" fieldPosition="0">
        <references count="2">
          <reference field="4294967294" count="1" selected="0">
            <x v="0"/>
          </reference>
          <reference field="8" count="1" selected="0">
            <x v="0"/>
          </reference>
        </references>
      </pivotArea>
    </chartFormat>
    <chartFormat chart="2" format="6" series="1">
      <pivotArea type="data" outline="0" fieldPosition="0">
        <references count="2">
          <reference field="4294967294" count="1" selected="0">
            <x v="0"/>
          </reference>
          <reference field="8" count="1" selected="0">
            <x v="1"/>
          </reference>
        </references>
      </pivotArea>
    </chartFormat>
    <chartFormat chart="2" format="7" series="1">
      <pivotArea type="data" outline="0" fieldPosition="0">
        <references count="2">
          <reference field="4294967294" count="1" selected="0">
            <x v="0"/>
          </reference>
          <reference field="8" count="1" selected="0">
            <x v="2"/>
          </reference>
        </references>
      </pivotArea>
    </chartFormat>
    <chartFormat chart="2" format="8" series="1">
      <pivotArea type="data" outline="0" fieldPosition="0">
        <references count="2">
          <reference field="4294967294" count="1" selected="0">
            <x v="0"/>
          </reference>
          <reference field="8" count="1" selected="0">
            <x v="3"/>
          </reference>
        </references>
      </pivotArea>
    </chartFormat>
    <chartFormat chart="2" format="9" series="1">
      <pivotArea type="data" outline="0" fieldPosition="0">
        <references count="2">
          <reference field="4294967294" count="1" selected="0">
            <x v="0"/>
          </reference>
          <reference field="8" count="1" selected="0">
            <x v="4"/>
          </reference>
        </references>
      </pivotArea>
    </chartFormat>
    <chartFormat chart="2" format="11" series="1">
      <pivotArea type="data" outline="0" fieldPosition="0">
        <references count="2">
          <reference field="4294967294" count="1" selected="0">
            <x v="0"/>
          </reference>
          <reference field="8"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9BB055B-1E72-4823-A4E3-464ED60B75E3}" name="PivotTable7"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27">
  <location ref="A30:E31" firstHeaderRow="0" firstDataRow="1" firstDataCol="0"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s>
  <rowItems count="1">
    <i/>
  </rowItems>
  <colFields count="1">
    <field x="-2"/>
  </colFields>
  <colItems count="5">
    <i>
      <x/>
    </i>
    <i i="1">
      <x v="1"/>
    </i>
    <i i="2">
      <x v="2"/>
    </i>
    <i i="3">
      <x v="3"/>
    </i>
    <i i="4">
      <x v="4"/>
    </i>
  </colItems>
  <pageFields count="1">
    <pageField fld="2" item="2" hier="-1"/>
  </pageFields>
  <dataFields count="5">
    <dataField name="HVAC" fld="28" baseField="0" baseItem="0"/>
    <dataField name="Interior Equipment" fld="29" baseField="0" baseItem="0"/>
    <dataField name="Lighting" fld="30" baseField="0" baseItem="0"/>
    <dataField name="Water Systems" fld="32" baseField="0" baseItem="0"/>
    <dataField name="Refrigeration" fld="31" baseField="0" baseItem="0"/>
  </dataFields>
  <formats count="4">
    <format dxfId="114">
      <pivotArea outline="0" collapsedLevelsAreSubtotals="1" fieldPosition="0"/>
    </format>
    <format dxfId="113">
      <pivotArea type="all" dataOnly="0" outline="0" fieldPosition="0"/>
    </format>
    <format dxfId="112">
      <pivotArea outline="0" collapsedLevelsAreSubtotals="1" fieldPosition="0"/>
    </format>
    <format dxfId="111">
      <pivotArea dataOnly="0" labelOnly="1" outline="0" fieldPosition="0">
        <references count="1">
          <reference field="4294967294" count="5">
            <x v="0"/>
            <x v="1"/>
            <x v="2"/>
            <x v="3"/>
            <x v="4"/>
          </reference>
        </references>
      </pivotArea>
    </format>
  </formats>
  <chartFormats count="31">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5" format="3"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pivotArea type="data" outline="0" fieldPosition="0">
        <references count="1">
          <reference field="4294967294" count="1" selected="0">
            <x v="4"/>
          </reference>
        </references>
      </pivotArea>
    </chartFormat>
    <chartFormat chart="14" format="11" series="1">
      <pivotArea type="data" outline="0" fieldPosition="0">
        <references count="1">
          <reference field="4294967294" count="1" selected="0">
            <x v="0"/>
          </reference>
        </references>
      </pivotArea>
    </chartFormat>
    <chartFormat chart="14" format="12" series="1">
      <pivotArea type="data" outline="0" fieldPosition="0">
        <references count="1">
          <reference field="4294967294" count="1" selected="0">
            <x v="1"/>
          </reference>
        </references>
      </pivotArea>
    </chartFormat>
    <chartFormat chart="14" format="13" series="1">
      <pivotArea type="data" outline="0" fieldPosition="0">
        <references count="1">
          <reference field="4294967294" count="1" selected="0">
            <x v="2"/>
          </reference>
        </references>
      </pivotArea>
    </chartFormat>
    <chartFormat chart="14" format="14" series="1">
      <pivotArea type="data" outline="0" fieldPosition="0">
        <references count="1">
          <reference field="4294967294" count="1" selected="0">
            <x v="3"/>
          </reference>
        </references>
      </pivotArea>
    </chartFormat>
    <chartFormat chart="14" format="15" series="1">
      <pivotArea type="data" outline="0" fieldPosition="0">
        <references count="1">
          <reference field="4294967294" count="1" selected="0">
            <x v="4"/>
          </reference>
        </references>
      </pivotArea>
    </chartFormat>
    <chartFormat chart="21" format="6" series="1">
      <pivotArea type="data" outline="0" fieldPosition="0">
        <references count="1">
          <reference field="4294967294" count="1" selected="0">
            <x v="0"/>
          </reference>
        </references>
      </pivotArea>
    </chartFormat>
    <chartFormat chart="21" format="7" series="1">
      <pivotArea type="data" outline="0" fieldPosition="0">
        <references count="1">
          <reference field="4294967294" count="1" selected="0">
            <x v="1"/>
          </reference>
        </references>
      </pivotArea>
    </chartFormat>
    <chartFormat chart="21" format="8" series="1">
      <pivotArea type="data" outline="0" fieldPosition="0">
        <references count="1">
          <reference field="4294967294" count="1" selected="0">
            <x v="2"/>
          </reference>
        </references>
      </pivotArea>
    </chartFormat>
    <chartFormat chart="21" format="9" series="1">
      <pivotArea type="data" outline="0" fieldPosition="0">
        <references count="1">
          <reference field="4294967294" count="1" selected="0">
            <x v="3"/>
          </reference>
        </references>
      </pivotArea>
    </chartFormat>
    <chartFormat chart="21" format="10" series="1">
      <pivotArea type="data" outline="0" fieldPosition="0">
        <references count="1">
          <reference field="4294967294" count="1" selected="0">
            <x v="4"/>
          </reference>
        </references>
      </pivotArea>
    </chartFormat>
    <chartFormat chart="24" format="11" series="1">
      <pivotArea type="data" outline="0" fieldPosition="0">
        <references count="1">
          <reference field="4294967294" count="1" selected="0">
            <x v="0"/>
          </reference>
        </references>
      </pivotArea>
    </chartFormat>
    <chartFormat chart="24" format="12" series="1">
      <pivotArea type="data" outline="0" fieldPosition="0">
        <references count="1">
          <reference field="4294967294" count="1" selected="0">
            <x v="1"/>
          </reference>
        </references>
      </pivotArea>
    </chartFormat>
    <chartFormat chart="24" format="13" series="1">
      <pivotArea type="data" outline="0" fieldPosition="0">
        <references count="1">
          <reference field="4294967294" count="1" selected="0">
            <x v="2"/>
          </reference>
        </references>
      </pivotArea>
    </chartFormat>
    <chartFormat chart="24" format="14" series="1">
      <pivotArea type="data" outline="0" fieldPosition="0">
        <references count="1">
          <reference field="4294967294" count="1" selected="0">
            <x v="3"/>
          </reference>
        </references>
      </pivotArea>
    </chartFormat>
    <chartFormat chart="24" format="15" series="1">
      <pivotArea type="data" outline="0" fieldPosition="0">
        <references count="1">
          <reference field="4294967294" count="1" selected="0">
            <x v="4"/>
          </reference>
        </references>
      </pivotArea>
    </chartFormat>
    <chartFormat chart="25" format="11" series="1">
      <pivotArea type="data" outline="0" fieldPosition="0">
        <references count="1">
          <reference field="4294967294" count="1" selected="0">
            <x v="0"/>
          </reference>
        </references>
      </pivotArea>
    </chartFormat>
    <chartFormat chart="25" format="12" series="1">
      <pivotArea type="data" outline="0" fieldPosition="0">
        <references count="1">
          <reference field="4294967294" count="1" selected="0">
            <x v="1"/>
          </reference>
        </references>
      </pivotArea>
    </chartFormat>
    <chartFormat chart="25" format="13" series="1">
      <pivotArea type="data" outline="0" fieldPosition="0">
        <references count="1">
          <reference field="4294967294" count="1" selected="0">
            <x v="2"/>
          </reference>
        </references>
      </pivotArea>
    </chartFormat>
    <chartFormat chart="25" format="14" series="1">
      <pivotArea type="data" outline="0" fieldPosition="0">
        <references count="1">
          <reference field="4294967294" count="1" selected="0">
            <x v="3"/>
          </reference>
        </references>
      </pivotArea>
    </chartFormat>
    <chartFormat chart="25" format="15" series="1">
      <pivotArea type="data" outline="0" fieldPosition="0">
        <references count="1">
          <reference field="4294967294" count="1" selected="0">
            <x v="4"/>
          </reference>
        </references>
      </pivotArea>
    </chartFormat>
    <chartFormat chart="26" format="11" series="1">
      <pivotArea type="data" outline="0" fieldPosition="0">
        <references count="1">
          <reference field="4294967294" count="1" selected="0">
            <x v="0"/>
          </reference>
        </references>
      </pivotArea>
    </chartFormat>
    <chartFormat chart="26" format="12" series="1">
      <pivotArea type="data" outline="0" fieldPosition="0">
        <references count="1">
          <reference field="4294967294" count="1" selected="0">
            <x v="1"/>
          </reference>
        </references>
      </pivotArea>
    </chartFormat>
    <chartFormat chart="26" format="13" series="1">
      <pivotArea type="data" outline="0" fieldPosition="0">
        <references count="1">
          <reference field="4294967294" count="1" selected="0">
            <x v="2"/>
          </reference>
        </references>
      </pivotArea>
    </chartFormat>
    <chartFormat chart="26" format="14" series="1">
      <pivotArea type="data" outline="0" fieldPosition="0">
        <references count="1">
          <reference field="4294967294" count="1" selected="0">
            <x v="3"/>
          </reference>
        </references>
      </pivotArea>
    </chartFormat>
    <chartFormat chart="26" format="15"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30E32A2-17F3-45DF-80E8-DCD1839E3BF9}" name="PivotTable9"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1">
  <location ref="A39:C47" firstHeaderRow="0" firstDataRow="1" firstDataCol="1"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Fields count="1">
    <field x="-2"/>
  </colFields>
  <colItems count="2">
    <i>
      <x/>
    </i>
    <i i="1">
      <x v="1"/>
    </i>
  </colItems>
  <pageFields count="1">
    <pageField fld="2" item="2" hier="-1"/>
  </pageFields>
  <dataFields count="2">
    <dataField name="Electricity" fld="19" baseField="0" baseItem="0"/>
    <dataField name="Natural Gas" fld="24" baseField="0" baseItem="0"/>
  </dataFields>
  <formats count="9">
    <format dxfId="87">
      <pivotArea outline="0" collapsedLevelsAreSubtotals="1" fieldPosition="0"/>
    </format>
    <format dxfId="86">
      <pivotArea dataOnly="0" labelOnly="1" fieldPosition="0">
        <references count="1">
          <reference field="5" count="7">
            <x v="0"/>
            <x v="1"/>
            <x v="2"/>
            <x v="3"/>
            <x v="4"/>
            <x v="5"/>
            <x v="6"/>
          </reference>
        </references>
      </pivotArea>
    </format>
    <format dxfId="85">
      <pivotArea dataOnly="0" labelOnly="1" grandRow="1" outline="0" fieldPosition="0"/>
    </format>
    <format dxfId="84">
      <pivotArea type="all" dataOnly="0" outline="0" fieldPosition="0"/>
    </format>
    <format dxfId="83">
      <pivotArea outline="0" collapsedLevelsAreSubtotals="1" fieldPosition="0"/>
    </format>
    <format dxfId="82">
      <pivotArea field="5" type="button" dataOnly="0" labelOnly="1" outline="0" axis="axisRow" fieldPosition="0"/>
    </format>
    <format dxfId="81">
      <pivotArea dataOnly="0" labelOnly="1" fieldPosition="0">
        <references count="1">
          <reference field="5" count="7">
            <x v="0"/>
            <x v="1"/>
            <x v="2"/>
            <x v="3"/>
            <x v="4"/>
            <x v="5"/>
            <x v="6"/>
          </reference>
        </references>
      </pivotArea>
    </format>
    <format dxfId="80">
      <pivotArea dataOnly="0" labelOnly="1" grandRow="1" outline="0" fieldPosition="0"/>
    </format>
    <format dxfId="79">
      <pivotArea dataOnly="0" labelOnly="1" outline="0" fieldPosition="0">
        <references count="1">
          <reference field="4294967294" count="2">
            <x v="0"/>
            <x v="1"/>
          </reference>
        </references>
      </pivotArea>
    </format>
  </formats>
  <chartFormats count="2">
    <chartFormat chart="6" format="30" series="1">
      <pivotArea type="data" outline="0" fieldPosition="0">
        <references count="1">
          <reference field="4294967294" count="1" selected="0">
            <x v="0"/>
          </reference>
        </references>
      </pivotArea>
    </chartFormat>
    <chartFormat chart="6" format="3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F712951-7F3C-47F2-9411-68C004596B2B}" name="PivotTable8"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0">
  <location ref="A34:B35" firstHeaderRow="0" firstDataRow="1" firstDataCol="0"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2">
    <i>
      <x/>
    </i>
    <i i="1">
      <x v="1"/>
    </i>
  </colItems>
  <pageFields count="1">
    <pageField fld="2" item="2" hier="-1"/>
  </pageFields>
  <dataFields count="2">
    <dataField name="Electricity" fld="19" baseField="0" baseItem="0"/>
    <dataField name="Natural Gas" fld="24" baseField="0" baseItem="0"/>
  </dataFields>
  <formats count="4">
    <format dxfId="91">
      <pivotArea outline="0" collapsedLevelsAreSubtotals="1" fieldPosition="0"/>
    </format>
    <format dxfId="90">
      <pivotArea type="all" dataOnly="0" outline="0" fieldPosition="0"/>
    </format>
    <format dxfId="89">
      <pivotArea outline="0" collapsedLevelsAreSubtotals="1" fieldPosition="0"/>
    </format>
    <format dxfId="88">
      <pivotArea dataOnly="0" labelOnly="1" outline="0" fieldPosition="0">
        <references count="1">
          <reference field="4294967294" count="2">
            <x v="0"/>
            <x v="1"/>
          </reference>
        </references>
      </pivotArea>
    </format>
  </formats>
  <chartFormats count="2">
    <chartFormat chart="5" format="26" series="1">
      <pivotArea type="data" outline="0" fieldPosition="0">
        <references count="1">
          <reference field="4294967294" count="1" selected="0">
            <x v="0"/>
          </reference>
        </references>
      </pivotArea>
    </chartFormat>
    <chartFormat chart="5" format="2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7C9C1FE4-C311-4E21-BF1C-96C0D98EE30F}" name="PivotTable7"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9">
  <location ref="A29:E30" firstHeaderRow="0" firstDataRow="1" firstDataCol="0"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s>
  <rowItems count="1">
    <i/>
  </rowItems>
  <colFields count="1">
    <field x="-2"/>
  </colFields>
  <colItems count="5">
    <i>
      <x/>
    </i>
    <i i="1">
      <x v="1"/>
    </i>
    <i i="2">
      <x v="2"/>
    </i>
    <i i="3">
      <x v="3"/>
    </i>
    <i i="4">
      <x v="4"/>
    </i>
  </colItems>
  <pageFields count="1">
    <pageField fld="2" item="2" hier="-1"/>
  </pageFields>
  <dataFields count="5">
    <dataField name="HVAC" fld="28" baseField="0" baseItem="0"/>
    <dataField name="Interior Equipment" fld="29" baseField="0" baseItem="0"/>
    <dataField name="Lighting" fld="30" baseField="0" baseItem="0"/>
    <dataField name="Water Systems" fld="32" baseField="0" baseItem="0"/>
    <dataField name="Refrigeration" fld="31" baseField="0" baseItem="0"/>
  </dataFields>
  <formats count="4">
    <format dxfId="95">
      <pivotArea outline="0" collapsedLevelsAreSubtotals="1" fieldPosition="0"/>
    </format>
    <format dxfId="94">
      <pivotArea type="all" dataOnly="0" outline="0" fieldPosition="0"/>
    </format>
    <format dxfId="93">
      <pivotArea outline="0" collapsedLevelsAreSubtotals="1" fieldPosition="0"/>
    </format>
    <format dxfId="92">
      <pivotArea dataOnly="0" labelOnly="1" outline="0" fieldPosition="0">
        <references count="1">
          <reference field="4294967294" count="5">
            <x v="0"/>
            <x v="1"/>
            <x v="2"/>
            <x v="3"/>
            <x v="4"/>
          </reference>
        </references>
      </pivotArea>
    </format>
  </formats>
  <chartFormats count="15">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5" format="3"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6"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1"/>
          </reference>
        </references>
      </pivotArea>
    </chartFormat>
    <chartFormat chart="6" format="7" series="1">
      <pivotArea type="data" outline="0" fieldPosition="0">
        <references count="1">
          <reference field="4294967294" count="1" selected="0">
            <x v="2"/>
          </reference>
        </references>
      </pivotArea>
    </chartFormat>
    <chartFormat chart="6" format="8" series="1">
      <pivotArea type="data" outline="0" fieldPosition="0">
        <references count="1">
          <reference field="4294967294" count="1" selected="0">
            <x v="3"/>
          </reference>
        </references>
      </pivotArea>
    </chartFormat>
    <chartFormat chart="6" format="9" series="1">
      <pivotArea type="data" outline="0" fieldPosition="0">
        <references count="1">
          <reference field="4294967294" count="1" selected="0">
            <x v="4"/>
          </reference>
        </references>
      </pivotArea>
    </chartFormat>
    <chartFormat chart="8" format="10" series="1">
      <pivotArea type="data" outline="0" fieldPosition="0">
        <references count="1">
          <reference field="4294967294" count="1" selected="0">
            <x v="0"/>
          </reference>
        </references>
      </pivotArea>
    </chartFormat>
    <chartFormat chart="8" format="11" series="1">
      <pivotArea type="data" outline="0" fieldPosition="0">
        <references count="1">
          <reference field="4294967294" count="1" selected="0">
            <x v="1"/>
          </reference>
        </references>
      </pivotArea>
    </chartFormat>
    <chartFormat chart="8" format="12" series="1">
      <pivotArea type="data" outline="0" fieldPosition="0">
        <references count="1">
          <reference field="4294967294" count="1" selected="0">
            <x v="2"/>
          </reference>
        </references>
      </pivotArea>
    </chartFormat>
    <chartFormat chart="8" format="13" series="1">
      <pivotArea type="data" outline="0" fieldPosition="0">
        <references count="1">
          <reference field="4294967294" count="1" selected="0">
            <x v="3"/>
          </reference>
        </references>
      </pivotArea>
    </chartFormat>
    <chartFormat chart="8" format="14"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5BDB373-1FB4-43E7-8CE1-4C1B4EB57EB0}" name="PivotTable7"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8">
  <location ref="A30:E31" firstHeaderRow="0" firstDataRow="1" firstDataCol="0"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s>
  <rowItems count="1">
    <i/>
  </rowItems>
  <colFields count="1">
    <field x="-2"/>
  </colFields>
  <colItems count="5">
    <i>
      <x/>
    </i>
    <i i="1">
      <x v="1"/>
    </i>
    <i i="2">
      <x v="2"/>
    </i>
    <i i="3">
      <x v="3"/>
    </i>
    <i i="4">
      <x v="4"/>
    </i>
  </colItems>
  <pageFields count="1">
    <pageField fld="2" item="2" hier="-1"/>
  </pageFields>
  <dataFields count="5">
    <dataField name="HVAC" fld="28" baseField="0" baseItem="0"/>
    <dataField name="Interior Equipment" fld="29" baseField="0" baseItem="0"/>
    <dataField name="Lighting" fld="30" baseField="0" baseItem="0"/>
    <dataField name="Water Systems" fld="32" baseField="0" baseItem="0"/>
    <dataField name="Refrigeration" fld="31" baseField="0" baseItem="0"/>
  </dataFields>
  <formats count="4">
    <format dxfId="59">
      <pivotArea outline="0" collapsedLevelsAreSubtotals="1" fieldPosition="0"/>
    </format>
    <format dxfId="58">
      <pivotArea type="all" dataOnly="0" outline="0" fieldPosition="0"/>
    </format>
    <format dxfId="57">
      <pivotArea outline="0" collapsedLevelsAreSubtotals="1" fieldPosition="0"/>
    </format>
    <format dxfId="56">
      <pivotArea dataOnly="0" labelOnly="1" outline="0" fieldPosition="0">
        <references count="1">
          <reference field="4294967294" count="5">
            <x v="0"/>
            <x v="1"/>
            <x v="2"/>
            <x v="3"/>
            <x v="4"/>
          </reference>
        </references>
      </pivotArea>
    </format>
  </formats>
  <chartFormats count="10">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5" format="3"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6"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1"/>
          </reference>
        </references>
      </pivotArea>
    </chartFormat>
    <chartFormat chart="6" format="7" series="1">
      <pivotArea type="data" outline="0" fieldPosition="0">
        <references count="1">
          <reference field="4294967294" count="1" selected="0">
            <x v="2"/>
          </reference>
        </references>
      </pivotArea>
    </chartFormat>
    <chartFormat chart="6" format="8" series="1">
      <pivotArea type="data" outline="0" fieldPosition="0">
        <references count="1">
          <reference field="4294967294" count="1" selected="0">
            <x v="3"/>
          </reference>
        </references>
      </pivotArea>
    </chartFormat>
    <chartFormat chart="6" format="9"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3268FEC8-57D1-4050-8C84-71E586DC9165}" name="PivotTable8"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1">
  <location ref="A35:G37" firstHeaderRow="1" firstDataRow="2" firstDataCol="1"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showAll="0"/>
    <pivotField showAll="0"/>
    <pivotField axis="axisCol" showAll="0">
      <items count="7">
        <item n="Generation 1: T12/Incandescent" x="3"/>
        <item n="Generation 2: T8/Halogen" x="0"/>
        <item n="Generation 3: T5/CFL" x="4"/>
        <item n="Generation 4: LED" x="1"/>
        <item n="Generation 5: LED" x="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Items count="1">
    <i/>
  </rowItems>
  <colFields count="1">
    <field x="9"/>
  </colFields>
  <colItems count="6">
    <i>
      <x/>
    </i>
    <i>
      <x v="1"/>
    </i>
    <i>
      <x v="2"/>
    </i>
    <i>
      <x v="3"/>
    </i>
    <i>
      <x v="4"/>
    </i>
    <i t="grand">
      <x/>
    </i>
  </colItems>
  <pageFields count="1">
    <pageField fld="2" item="2" hier="-1"/>
  </pageFields>
  <dataFields count="1">
    <dataField name="Site Energy Consumption (TBtu)" fld="30" baseField="10" baseItem="0" numFmtId="2"/>
  </dataFields>
  <formats count="7">
    <format dxfId="66">
      <pivotArea outline="0" collapsedLevelsAreSubtotals="1" fieldPosition="0"/>
    </format>
    <format dxfId="65">
      <pivotArea dataOnly="0" labelOnly="1" outline="0" axis="axisValues" fieldPosition="0"/>
    </format>
    <format dxfId="64">
      <pivotArea outline="0" collapsedLevelsAreSubtotals="1" fieldPosition="0"/>
    </format>
    <format dxfId="63">
      <pivotArea dataOnly="0" labelOnly="1" outline="0" axis="axisValues" fieldPosition="0"/>
    </format>
    <format dxfId="62">
      <pivotArea type="origin" dataOnly="0" labelOnly="1" outline="0" offset="A2" fieldPosition="0"/>
    </format>
    <format dxfId="61">
      <pivotArea dataOnly="0" labelOnly="1" fieldPosition="0">
        <references count="1">
          <reference field="9" count="4">
            <x v="0"/>
            <x v="1"/>
            <x v="3"/>
            <x v="4"/>
          </reference>
        </references>
      </pivotArea>
    </format>
    <format dxfId="60">
      <pivotArea dataOnly="0" labelOnly="1" grandCol="1" outline="0" fieldPosition="0"/>
    </format>
  </formats>
  <chartFormats count="6">
    <chartFormat chart="7" format="0" series="1">
      <pivotArea type="data" outline="0" fieldPosition="0">
        <references count="2">
          <reference field="4294967294" count="1" selected="0">
            <x v="0"/>
          </reference>
          <reference field="9" count="1" selected="0">
            <x v="0"/>
          </reference>
        </references>
      </pivotArea>
    </chartFormat>
    <chartFormat chart="7" format="1" series="1">
      <pivotArea type="data" outline="0" fieldPosition="0">
        <references count="2">
          <reference field="4294967294" count="1" selected="0">
            <x v="0"/>
          </reference>
          <reference field="9" count="1" selected="0">
            <x v="1"/>
          </reference>
        </references>
      </pivotArea>
    </chartFormat>
    <chartFormat chart="7" format="2" series="1">
      <pivotArea type="data" outline="0" fieldPosition="0">
        <references count="2">
          <reference field="4294967294" count="1" selected="0">
            <x v="0"/>
          </reference>
          <reference field="9" count="1" selected="0">
            <x v="2"/>
          </reference>
        </references>
      </pivotArea>
    </chartFormat>
    <chartFormat chart="7" format="3" series="1">
      <pivotArea type="data" outline="0" fieldPosition="0">
        <references count="2">
          <reference field="4294967294" count="1" selected="0">
            <x v="0"/>
          </reference>
          <reference field="9" count="1" selected="0">
            <x v="3"/>
          </reference>
        </references>
      </pivotArea>
    </chartFormat>
    <chartFormat chart="7" format="4" series="1">
      <pivotArea type="data" outline="0" fieldPosition="0">
        <references count="2">
          <reference field="4294967294" count="1" selected="0">
            <x v="0"/>
          </reference>
          <reference field="9" count="1" selected="0">
            <x v="4"/>
          </reference>
        </references>
      </pivotArea>
    </chartFormat>
    <chartFormat chart="7" format="6" series="1">
      <pivotArea type="data" outline="0" fieldPosition="0">
        <references count="2">
          <reference field="4294967294" count="1" selected="0">
            <x v="0"/>
          </reference>
          <reference field="9"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FB518340-31E1-41EE-9F21-B8C34FE866E5}" name="PivotTable9"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2">
  <location ref="A41:G50" firstHeaderRow="1" firstDataRow="2" firstDataCol="1"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axis="axisRow" showAll="0">
      <items count="9">
        <item x="0"/>
        <item x="1"/>
        <item x="2"/>
        <item x="3"/>
        <item x="4"/>
        <item x="5"/>
        <item x="6"/>
        <item x="7"/>
        <item t="default"/>
      </items>
    </pivotField>
    <pivotField showAll="0"/>
    <pivotField showAll="0"/>
    <pivotField showAll="0"/>
    <pivotField axis="axisCol" showAll="0">
      <items count="7">
        <item n="Generation 1: T12/Incandescent" x="3"/>
        <item n="Generation 2: T8/Halogen" x="0"/>
        <item n="Generation 3: T5/CFL" x="4"/>
        <item n="Generation 4: LED" x="1"/>
        <item n="Generation 5: LED" x="2"/>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5"/>
  </rowFields>
  <rowItems count="8">
    <i>
      <x/>
    </i>
    <i>
      <x v="1"/>
    </i>
    <i>
      <x v="2"/>
    </i>
    <i>
      <x v="3"/>
    </i>
    <i>
      <x v="4"/>
    </i>
    <i>
      <x v="5"/>
    </i>
    <i>
      <x v="6"/>
    </i>
    <i t="grand">
      <x/>
    </i>
  </rowItems>
  <colFields count="1">
    <field x="9"/>
  </colFields>
  <colItems count="6">
    <i>
      <x/>
    </i>
    <i>
      <x v="1"/>
    </i>
    <i>
      <x v="2"/>
    </i>
    <i>
      <x v="3"/>
    </i>
    <i>
      <x v="4"/>
    </i>
    <i t="grand">
      <x/>
    </i>
  </colItems>
  <pageFields count="1">
    <pageField fld="2" item="2" hier="-1"/>
  </pageFields>
  <dataFields count="1">
    <dataField name="Site Energy Consumption (TBtu)" fld="30" baseField="6" baseItem="0" numFmtId="2"/>
  </dataFields>
  <formats count="12">
    <format dxfId="78">
      <pivotArea outline="0" collapsedLevelsAreSubtotals="1" fieldPosition="0"/>
    </format>
    <format dxfId="77">
      <pivotArea dataOnly="0" labelOnly="1" fieldPosition="0">
        <references count="1">
          <reference field="5" count="7">
            <x v="0"/>
            <x v="1"/>
            <x v="2"/>
            <x v="3"/>
            <x v="4"/>
            <x v="5"/>
            <x v="6"/>
          </reference>
        </references>
      </pivotArea>
    </format>
    <format dxfId="76">
      <pivotArea dataOnly="0" labelOnly="1" grandRow="1" outline="0" fieldPosition="0"/>
    </format>
    <format dxfId="75">
      <pivotArea outline="0" collapsedLevelsAreSubtotals="1" fieldPosition="0"/>
    </format>
    <format dxfId="74">
      <pivotArea field="5" type="button" dataOnly="0" labelOnly="1" outline="0" axis="axisRow" fieldPosition="0"/>
    </format>
    <format dxfId="73">
      <pivotArea dataOnly="0" labelOnly="1" fieldPosition="0">
        <references count="1">
          <reference field="5" count="7">
            <x v="0"/>
            <x v="1"/>
            <x v="2"/>
            <x v="3"/>
            <x v="4"/>
            <x v="5"/>
            <x v="6"/>
          </reference>
        </references>
      </pivotArea>
    </format>
    <format dxfId="72">
      <pivotArea dataOnly="0" labelOnly="1" grandRow="1" outline="0" fieldPosition="0"/>
    </format>
    <format dxfId="71">
      <pivotArea dataOnly="0" labelOnly="1" fieldPosition="0">
        <references count="1">
          <reference field="9" count="4">
            <x v="0"/>
            <x v="1"/>
            <x v="3"/>
            <x v="4"/>
          </reference>
        </references>
      </pivotArea>
    </format>
    <format dxfId="70">
      <pivotArea dataOnly="0" labelOnly="1" grandCol="1" outline="0" fieldPosition="0"/>
    </format>
    <format dxfId="69">
      <pivotArea field="5" type="button" dataOnly="0" labelOnly="1" outline="0" axis="axisRow" fieldPosition="0"/>
    </format>
    <format dxfId="68">
      <pivotArea dataOnly="0" labelOnly="1" fieldPosition="0">
        <references count="1">
          <reference field="9" count="4">
            <x v="0"/>
            <x v="1"/>
            <x v="3"/>
            <x v="4"/>
          </reference>
        </references>
      </pivotArea>
    </format>
    <format dxfId="67">
      <pivotArea dataOnly="0" labelOnly="1" grandCol="1" outline="0" fieldPosition="0"/>
    </format>
  </formats>
  <chartFormats count="6">
    <chartFormat chart="8" format="0" series="1">
      <pivotArea type="data" outline="0" fieldPosition="0">
        <references count="2">
          <reference field="4294967294" count="1" selected="0">
            <x v="0"/>
          </reference>
          <reference field="9" count="1" selected="0">
            <x v="0"/>
          </reference>
        </references>
      </pivotArea>
    </chartFormat>
    <chartFormat chart="8" format="1" series="1">
      <pivotArea type="data" outline="0" fieldPosition="0">
        <references count="2">
          <reference field="4294967294" count="1" selected="0">
            <x v="0"/>
          </reference>
          <reference field="9" count="1" selected="0">
            <x v="1"/>
          </reference>
        </references>
      </pivotArea>
    </chartFormat>
    <chartFormat chart="8" format="2" series="1">
      <pivotArea type="data" outline="0" fieldPosition="0">
        <references count="2">
          <reference field="4294967294" count="1" selected="0">
            <x v="0"/>
          </reference>
          <reference field="9" count="1" selected="0">
            <x v="2"/>
          </reference>
        </references>
      </pivotArea>
    </chartFormat>
    <chartFormat chart="8" format="3" series="1">
      <pivotArea type="data" outline="0" fieldPosition="0">
        <references count="2">
          <reference field="4294967294" count="1" selected="0">
            <x v="0"/>
          </reference>
          <reference field="9" count="1" selected="0">
            <x v="3"/>
          </reference>
        </references>
      </pivotArea>
    </chartFormat>
    <chartFormat chart="8" format="4" series="1">
      <pivotArea type="data" outline="0" fieldPosition="0">
        <references count="2">
          <reference field="4294967294" count="1" selected="0">
            <x v="0"/>
          </reference>
          <reference field="9" count="1" selected="0">
            <x v="4"/>
          </reference>
        </references>
      </pivotArea>
    </chartFormat>
    <chartFormat chart="8" format="6" series="1">
      <pivotArea type="data" outline="0" fieldPosition="0">
        <references count="2">
          <reference field="4294967294" count="1" selected="0">
            <x v="0"/>
          </reference>
          <reference field="9"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D2C5A34-A299-4153-A38B-DB89C7BBEF6E}" name="PivotTable7"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0">
  <location ref="A28:E29" firstHeaderRow="0" firstDataRow="1" firstDataCol="0"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showAll="0"/>
  </pivotFields>
  <rowItems count="1">
    <i/>
  </rowItems>
  <colFields count="1">
    <field x="-2"/>
  </colFields>
  <colItems count="5">
    <i>
      <x/>
    </i>
    <i i="1">
      <x v="1"/>
    </i>
    <i i="2">
      <x v="2"/>
    </i>
    <i i="3">
      <x v="3"/>
    </i>
    <i i="4">
      <x v="4"/>
    </i>
  </colItems>
  <pageFields count="1">
    <pageField fld="2" item="2" hier="-1"/>
  </pageFields>
  <dataFields count="5">
    <dataField name="HVAC" fld="28" baseField="0" baseItem="0"/>
    <dataField name="Interior Equipment" fld="29" baseField="0" baseItem="0"/>
    <dataField name="Lighting" fld="30" baseField="0" baseItem="0"/>
    <dataField name="Water Systems" fld="32" baseField="0" baseItem="0"/>
    <dataField name="Refrigeration" fld="31" baseField="0" baseItem="0"/>
  </dataFields>
  <formats count="4">
    <format dxfId="42">
      <pivotArea outline="0" collapsedLevelsAreSubtotals="1" fieldPosition="0"/>
    </format>
    <format dxfId="41">
      <pivotArea type="all" dataOnly="0" outline="0" fieldPosition="0"/>
    </format>
    <format dxfId="40">
      <pivotArea outline="0" collapsedLevelsAreSubtotals="1" fieldPosition="0"/>
    </format>
    <format dxfId="39">
      <pivotArea dataOnly="0" labelOnly="1" outline="0" fieldPosition="0">
        <references count="1">
          <reference field="4294967294" count="5">
            <x v="0"/>
            <x v="1"/>
            <x v="2"/>
            <x v="3"/>
            <x v="4"/>
          </reference>
        </references>
      </pivotArea>
    </format>
  </formats>
  <chartFormats count="20">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5" format="3"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6"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1"/>
          </reference>
        </references>
      </pivotArea>
    </chartFormat>
    <chartFormat chart="6" format="7" series="1">
      <pivotArea type="data" outline="0" fieldPosition="0">
        <references count="1">
          <reference field="4294967294" count="1" selected="0">
            <x v="2"/>
          </reference>
        </references>
      </pivotArea>
    </chartFormat>
    <chartFormat chart="6" format="8" series="1">
      <pivotArea type="data" outline="0" fieldPosition="0">
        <references count="1">
          <reference field="4294967294" count="1" selected="0">
            <x v="3"/>
          </reference>
        </references>
      </pivotArea>
    </chartFormat>
    <chartFormat chart="6" format="9" series="1">
      <pivotArea type="data" outline="0" fieldPosition="0">
        <references count="1">
          <reference field="4294967294" count="1" selected="0">
            <x v="4"/>
          </reference>
        </references>
      </pivotArea>
    </chartFormat>
    <chartFormat chart="8" format="10" series="1">
      <pivotArea type="data" outline="0" fieldPosition="0">
        <references count="1">
          <reference field="4294967294" count="1" selected="0">
            <x v="0"/>
          </reference>
        </references>
      </pivotArea>
    </chartFormat>
    <chartFormat chart="8" format="11" series="1">
      <pivotArea type="data" outline="0" fieldPosition="0">
        <references count="1">
          <reference field="4294967294" count="1" selected="0">
            <x v="1"/>
          </reference>
        </references>
      </pivotArea>
    </chartFormat>
    <chartFormat chart="8" format="12" series="1">
      <pivotArea type="data" outline="0" fieldPosition="0">
        <references count="1">
          <reference field="4294967294" count="1" selected="0">
            <x v="2"/>
          </reference>
        </references>
      </pivotArea>
    </chartFormat>
    <chartFormat chart="8" format="13" series="1">
      <pivotArea type="data" outline="0" fieldPosition="0">
        <references count="1">
          <reference field="4294967294" count="1" selected="0">
            <x v="3"/>
          </reference>
        </references>
      </pivotArea>
    </chartFormat>
    <chartFormat chart="8" format="14" series="1">
      <pivotArea type="data" outline="0" fieldPosition="0">
        <references count="1">
          <reference field="4294967294" count="1" selected="0">
            <x v="4"/>
          </reference>
        </references>
      </pivotArea>
    </chartFormat>
    <chartFormat chart="9" format="15" series="1">
      <pivotArea type="data" outline="0" fieldPosition="0">
        <references count="1">
          <reference field="4294967294" count="1" selected="0">
            <x v="0"/>
          </reference>
        </references>
      </pivotArea>
    </chartFormat>
    <chartFormat chart="9" format="16" series="1">
      <pivotArea type="data" outline="0" fieldPosition="0">
        <references count="1">
          <reference field="4294967294" count="1" selected="0">
            <x v="1"/>
          </reference>
        </references>
      </pivotArea>
    </chartFormat>
    <chartFormat chart="9" format="17" series="1">
      <pivotArea type="data" outline="0" fieldPosition="0">
        <references count="1">
          <reference field="4294967294" count="1" selected="0">
            <x v="2"/>
          </reference>
        </references>
      </pivotArea>
    </chartFormat>
    <chartFormat chart="9" format="18" series="1">
      <pivotArea type="data" outline="0" fieldPosition="0">
        <references count="1">
          <reference field="4294967294" count="1" selected="0">
            <x v="3"/>
          </reference>
        </references>
      </pivotArea>
    </chartFormat>
    <chartFormat chart="9" format="19"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1970272-B2A4-48DD-B7EA-DCD2D4639D20}" name="PivotTable2"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5:B33" firstHeaderRow="1" firstDataRow="1" firstDataCol="1"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Items count="1">
    <i/>
  </colItems>
  <pageFields count="1">
    <pageField fld="2" item="2" hier="-1"/>
  </pageFields>
  <dataFields count="1">
    <dataField name="Total Emissions with eGRID (MMT CO2e)" fld="14" baseField="6" baseItem="0" numFmtId="2"/>
  </dataFields>
  <formats count="6">
    <format dxfId="183">
      <pivotArea type="all" dataOnly="0" outline="0" fieldPosition="0"/>
    </format>
    <format dxfId="182">
      <pivotArea outline="0" collapsedLevelsAreSubtotals="1" fieldPosition="0"/>
    </format>
    <format dxfId="181">
      <pivotArea field="5" type="button" dataOnly="0" labelOnly="1" outline="0" axis="axisRow" fieldPosition="0"/>
    </format>
    <format dxfId="180">
      <pivotArea dataOnly="0" labelOnly="1" fieldPosition="0">
        <references count="1">
          <reference field="5" count="7">
            <x v="0"/>
            <x v="1"/>
            <x v="2"/>
            <x v="3"/>
            <x v="4"/>
            <x v="5"/>
            <x v="6"/>
          </reference>
        </references>
      </pivotArea>
    </format>
    <format dxfId="179">
      <pivotArea dataOnly="0" labelOnly="1" grandRow="1" outline="0" fieldPosition="0"/>
    </format>
    <format dxfId="17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80DA445C-8720-48DF-B957-E0AC504A3C12}" name="PivotTable8"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20">
  <location ref="A33:D34" firstHeaderRow="0" firstDataRow="1" firstDataCol="0"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s>
  <rowItems count="1">
    <i/>
  </rowItems>
  <colFields count="1">
    <field x="-2"/>
  </colFields>
  <colItems count="4">
    <i>
      <x/>
    </i>
    <i i="1">
      <x v="1"/>
    </i>
    <i i="2">
      <x v="2"/>
    </i>
    <i i="3">
      <x v="3"/>
    </i>
  </colItems>
  <pageFields count="1">
    <pageField fld="2" item="2" hier="-1"/>
  </pageFields>
  <dataFields count="4">
    <dataField name="Electricity" fld="22" baseField="0" baseItem="0"/>
    <dataField name="Natural Gas" fld="25" baseField="0" baseItem="0"/>
    <dataField name="District Heating" fld="17" baseField="0" baseItem="0"/>
    <dataField name="Other Fuel" fld="27" baseField="0" baseItem="0"/>
  </dataFields>
  <formats count="4">
    <format dxfId="46">
      <pivotArea outline="0" collapsedLevelsAreSubtotals="1" fieldPosition="0"/>
    </format>
    <format dxfId="45">
      <pivotArea type="all" dataOnly="0" outline="0" fieldPosition="0"/>
    </format>
    <format dxfId="44">
      <pivotArea outline="0" collapsedLevelsAreSubtotals="1" fieldPosition="0"/>
    </format>
    <format dxfId="43">
      <pivotArea dataOnly="0" labelOnly="1" outline="0" fieldPosition="0">
        <references count="1">
          <reference field="4294967294" count="4">
            <x v="0"/>
            <x v="1"/>
            <x v="2"/>
            <x v="3"/>
          </reference>
        </references>
      </pivotArea>
    </format>
  </formats>
  <chartFormats count="5">
    <chartFormat chart="11"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2"/>
          </reference>
        </references>
      </pivotArea>
    </chartFormat>
    <chartFormat chart="11" format="3" series="1">
      <pivotArea type="data" outline="0" fieldPosition="0">
        <references count="1">
          <reference field="4294967294" count="1" selected="0">
            <x v="3"/>
          </reference>
        </references>
      </pivotArea>
    </chartFormat>
    <chartFormat chart="11" format="4">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5F1F345B-1DB3-4975-84D2-EC39A159F81D}" name="PivotTable9"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9">
  <location ref="A38:E46" firstHeaderRow="0" firstDataRow="1" firstDataCol="1"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s>
  <rowFields count="1">
    <field x="5"/>
  </rowFields>
  <rowItems count="8">
    <i>
      <x/>
    </i>
    <i>
      <x v="1"/>
    </i>
    <i>
      <x v="2"/>
    </i>
    <i>
      <x v="3"/>
    </i>
    <i>
      <x v="4"/>
    </i>
    <i>
      <x v="5"/>
    </i>
    <i>
      <x v="6"/>
    </i>
    <i t="grand">
      <x/>
    </i>
  </rowItems>
  <colFields count="1">
    <field x="-2"/>
  </colFields>
  <colItems count="4">
    <i>
      <x/>
    </i>
    <i i="1">
      <x v="1"/>
    </i>
    <i i="2">
      <x v="2"/>
    </i>
    <i i="3">
      <x v="3"/>
    </i>
  </colItems>
  <pageFields count="1">
    <pageField fld="2" item="2" hier="-1"/>
  </pageFields>
  <dataFields count="4">
    <dataField name="Electricity" fld="22" baseField="0" baseItem="0"/>
    <dataField name="Natural Gas" fld="25" baseField="0" baseItem="0"/>
    <dataField name="District Heating" fld="17" baseField="0" baseItem="0"/>
    <dataField name="Other Fuel" fld="27" baseField="0" baseItem="0"/>
  </dataFields>
  <formats count="9">
    <format dxfId="55">
      <pivotArea outline="0" collapsedLevelsAreSubtotals="1" fieldPosition="0"/>
    </format>
    <format dxfId="54">
      <pivotArea dataOnly="0" labelOnly="1" fieldPosition="0">
        <references count="1">
          <reference field="5" count="7">
            <x v="0"/>
            <x v="1"/>
            <x v="2"/>
            <x v="3"/>
            <x v="4"/>
            <x v="5"/>
            <x v="6"/>
          </reference>
        </references>
      </pivotArea>
    </format>
    <format dxfId="53">
      <pivotArea dataOnly="0" labelOnly="1" grandRow="1" outline="0" fieldPosition="0"/>
    </format>
    <format dxfId="52">
      <pivotArea type="all" dataOnly="0" outline="0" fieldPosition="0"/>
    </format>
    <format dxfId="51">
      <pivotArea outline="0" collapsedLevelsAreSubtotals="1" fieldPosition="0"/>
    </format>
    <format dxfId="50">
      <pivotArea field="5" type="button" dataOnly="0" labelOnly="1" outline="0" axis="axisRow" fieldPosition="0"/>
    </format>
    <format dxfId="49">
      <pivotArea dataOnly="0" labelOnly="1" fieldPosition="0">
        <references count="1">
          <reference field="5" count="7">
            <x v="0"/>
            <x v="1"/>
            <x v="2"/>
            <x v="3"/>
            <x v="4"/>
            <x v="5"/>
            <x v="6"/>
          </reference>
        </references>
      </pivotArea>
    </format>
    <format dxfId="48">
      <pivotArea dataOnly="0" labelOnly="1" grandRow="1" outline="0" fieldPosition="0"/>
    </format>
    <format dxfId="47">
      <pivotArea dataOnly="0" labelOnly="1" outline="0" fieldPosition="0">
        <references count="1">
          <reference field="4294967294" count="4">
            <x v="0"/>
            <x v="1"/>
            <x v="2"/>
            <x v="3"/>
          </reference>
        </references>
      </pivotArea>
    </format>
  </formats>
  <chartFormats count="4">
    <chartFormat chart="10" format="36" series="1">
      <pivotArea type="data" outline="0" fieldPosition="0">
        <references count="1">
          <reference field="4294967294" count="1" selected="0">
            <x v="2"/>
          </reference>
        </references>
      </pivotArea>
    </chartFormat>
    <chartFormat chart="10" format="37" series="1">
      <pivotArea type="data" outline="0" fieldPosition="0">
        <references count="1">
          <reference field="4294967294" count="1" selected="0">
            <x v="3"/>
          </reference>
        </references>
      </pivotArea>
    </chartFormat>
    <chartFormat chart="10" format="38" series="1">
      <pivotArea type="data" outline="0" fieldPosition="0">
        <references count="1">
          <reference field="4294967294" count="1" selected="0">
            <x v="1"/>
          </reference>
        </references>
      </pivotArea>
    </chartFormat>
    <chartFormat chart="10" format="3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9E5684B7-E963-49FB-A17B-540FFB870F1F}" name="PivotTable12"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8">
  <location ref="A36:K38" firstHeaderRow="1" firstDataRow="2" firstDataCol="1"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showAll="0"/>
    <pivotField showAll="0"/>
    <pivotField showAll="0"/>
    <pivotField showAll="0"/>
    <pivotField showAll="0"/>
    <pivotField axis="axisCol" showAll="0">
      <items count="12">
        <item x="4"/>
        <item x="2"/>
        <item x="7"/>
        <item x="0"/>
        <item x="5"/>
        <item x="3"/>
        <item x="6"/>
        <item x="8"/>
        <item x="1"/>
        <item m="1" x="10"/>
        <item h="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Items count="1">
    <i/>
  </rowItems>
  <colFields count="1">
    <field x="12"/>
  </colFields>
  <colItems count="10">
    <i>
      <x/>
    </i>
    <i>
      <x v="1"/>
    </i>
    <i>
      <x v="2"/>
    </i>
    <i>
      <x v="3"/>
    </i>
    <i>
      <x v="4"/>
    </i>
    <i>
      <x v="5"/>
    </i>
    <i>
      <x v="6"/>
    </i>
    <i>
      <x v="7"/>
    </i>
    <i>
      <x v="8"/>
    </i>
    <i t="grand">
      <x/>
    </i>
  </colItems>
  <pageFields count="1">
    <pageField fld="2" item="2" hier="-1"/>
  </pageFields>
  <dataFields count="1">
    <dataField name="Site Energy Consumption (TBtu)" fld="33" baseField="13" baseItem="0" numFmtId="2"/>
  </dataFields>
  <formats count="7">
    <format dxfId="38">
      <pivotArea outline="0" collapsedLevelsAreSubtotals="1" fieldPosition="0"/>
    </format>
    <format dxfId="37">
      <pivotArea dataOnly="0" labelOnly="1" outline="0" axis="axisValues" fieldPosition="0"/>
    </format>
    <format dxfId="36">
      <pivotArea outline="0" collapsedLevelsAreSubtotals="1" fieldPosition="0"/>
    </format>
    <format dxfId="35">
      <pivotArea dataOnly="0" labelOnly="1" outline="0" axis="axisValues" fieldPosition="0"/>
    </format>
    <format dxfId="34">
      <pivotArea type="origin" dataOnly="0" labelOnly="1" outline="0" offset="A2" fieldPosition="0"/>
    </format>
    <format dxfId="33">
      <pivotArea dataOnly="0" labelOnly="1" fieldPosition="0">
        <references count="1">
          <reference field="12" count="0"/>
        </references>
      </pivotArea>
    </format>
    <format dxfId="32">
      <pivotArea dataOnly="0" labelOnly="1" grandCol="1" outline="0" fieldPosition="0"/>
    </format>
  </formats>
  <chartFormats count="11">
    <chartFormat chart="5" format="0" series="1">
      <pivotArea type="data" outline="0" fieldPosition="0">
        <references count="2">
          <reference field="4294967294" count="1" selected="0">
            <x v="0"/>
          </reference>
          <reference field="12" count="1" selected="0">
            <x v="0"/>
          </reference>
        </references>
      </pivotArea>
    </chartFormat>
    <chartFormat chart="5" format="1" series="1">
      <pivotArea type="data" outline="0" fieldPosition="0">
        <references count="2">
          <reference field="4294967294" count="1" selected="0">
            <x v="0"/>
          </reference>
          <reference field="12" count="1" selected="0">
            <x v="1"/>
          </reference>
        </references>
      </pivotArea>
    </chartFormat>
    <chartFormat chart="5" format="2" series="1">
      <pivotArea type="data" outline="0" fieldPosition="0">
        <references count="2">
          <reference field="4294967294" count="1" selected="0">
            <x v="0"/>
          </reference>
          <reference field="12" count="1" selected="0">
            <x v="2"/>
          </reference>
        </references>
      </pivotArea>
    </chartFormat>
    <chartFormat chart="5" format="3" series="1">
      <pivotArea type="data" outline="0" fieldPosition="0">
        <references count="2">
          <reference field="4294967294" count="1" selected="0">
            <x v="0"/>
          </reference>
          <reference field="12" count="1" selected="0">
            <x v="3"/>
          </reference>
        </references>
      </pivotArea>
    </chartFormat>
    <chartFormat chart="5" format="4" series="1">
      <pivotArea type="data" outline="0" fieldPosition="0">
        <references count="2">
          <reference field="4294967294" count="1" selected="0">
            <x v="0"/>
          </reference>
          <reference field="12" count="1" selected="0">
            <x v="4"/>
          </reference>
        </references>
      </pivotArea>
    </chartFormat>
    <chartFormat chart="5" format="5" series="1">
      <pivotArea type="data" outline="0" fieldPosition="0">
        <references count="2">
          <reference field="4294967294" count="1" selected="0">
            <x v="0"/>
          </reference>
          <reference field="12" count="1" selected="0">
            <x v="5"/>
          </reference>
        </references>
      </pivotArea>
    </chartFormat>
    <chartFormat chart="5" format="6" series="1">
      <pivotArea type="data" outline="0" fieldPosition="0">
        <references count="2">
          <reference field="4294967294" count="1" selected="0">
            <x v="0"/>
          </reference>
          <reference field="12" count="1" selected="0">
            <x v="6"/>
          </reference>
        </references>
      </pivotArea>
    </chartFormat>
    <chartFormat chart="5" format="7" series="1">
      <pivotArea type="data" outline="0" fieldPosition="0">
        <references count="2">
          <reference field="4294967294" count="1" selected="0">
            <x v="0"/>
          </reference>
          <reference field="12" count="1" selected="0">
            <x v="7"/>
          </reference>
        </references>
      </pivotArea>
    </chartFormat>
    <chartFormat chart="5" format="8" series="1">
      <pivotArea type="data" outline="0" fieldPosition="0">
        <references count="2">
          <reference field="4294967294" count="1" selected="0">
            <x v="0"/>
          </reference>
          <reference field="12" count="1" selected="0">
            <x v="8"/>
          </reference>
        </references>
      </pivotArea>
    </chartFormat>
    <chartFormat chart="5" format="9" series="1">
      <pivotArea type="data" outline="0" fieldPosition="0">
        <references count="2">
          <reference field="4294967294" count="1" selected="0">
            <x v="0"/>
          </reference>
          <reference field="12" count="1" selected="0">
            <x v="9"/>
          </reference>
        </references>
      </pivotArea>
    </chartFormat>
    <chartFormat chart="5"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163DE382-CF16-4379-884A-3EBFC40829B6}" name="PivotTable13"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5">
  <location ref="A44:B85" firstHeaderRow="1" firstDataRow="1" firstDataCol="1"/>
  <pivotFields count="35">
    <pivotField showAll="0"/>
    <pivotField axis="axisRow" showAll="0">
      <items count="75">
        <item h="1" m="1" x="41"/>
        <item h="1" m="1" x="42"/>
        <item h="1" m="1" x="43"/>
        <item h="1" m="1" x="44"/>
        <item h="1" m="1" x="45"/>
        <item h="1" m="1" x="46"/>
        <item h="1" m="1" x="47"/>
        <item h="1" m="1" x="48"/>
        <item h="1" m="1" x="49"/>
        <item h="1" m="1" x="50"/>
        <item h="1" m="1" x="51"/>
        <item h="1" m="1" x="52"/>
        <item h="1" m="1" x="53"/>
        <item h="1" m="1" x="54"/>
        <item h="1" m="1" x="55"/>
        <item h="1" m="1" x="56"/>
        <item h="1" m="1" x="57"/>
        <item h="1" m="1" x="58"/>
        <item h="1" m="1" x="59"/>
        <item h="1" m="1" x="60"/>
        <item h="1" m="1" x="61"/>
        <item h="1" m="1" x="62"/>
        <item h="1" m="1" x="63"/>
        <item h="1" m="1" x="64"/>
        <item h="1" m="1" x="65"/>
        <item h="1" m="1" x="66"/>
        <item h="1" m="1" x="67"/>
        <item h="1" m="1" x="68"/>
        <item h="1" m="1" x="69"/>
        <item h="1" m="1" x="70"/>
        <item h="1" m="1" x="71"/>
        <item h="1" m="1" x="72"/>
        <item h="1" m="1" x="73"/>
        <item h="1"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1"/>
  </rowFields>
  <rowItems count="41">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t="grand">
      <x/>
    </i>
  </rowItems>
  <colItems count="1">
    <i/>
  </colItems>
  <dataFields count="1">
    <dataField name="Total Site Energy (TBTu)" fld="33" baseField="1" baseItem="34"/>
  </dataFields>
  <formats count="6">
    <format dxfId="31">
      <pivotArea outline="0" collapsedLevelsAreSubtotals="1" fieldPosition="0"/>
    </format>
    <format dxfId="30">
      <pivotArea type="all" dataOnly="0" outline="0" fieldPosition="0"/>
    </format>
    <format dxfId="29">
      <pivotArea outline="0" collapsedLevelsAreSubtotals="1" fieldPosition="0"/>
    </format>
    <format dxfId="28">
      <pivotArea field="1" type="button" dataOnly="0" labelOnly="1" outline="0" axis="axisRow" fieldPosition="0"/>
    </format>
    <format dxfId="27">
      <pivotArea dataOnly="0" labelOnly="1" grandRow="1" outline="0" fieldPosition="0"/>
    </format>
    <format dxfId="26">
      <pivotArea dataOnly="0" labelOnly="1" outline="0" axis="axisValues" fieldPosition="0"/>
    </format>
  </formats>
  <chartFormats count="20">
    <chartFormat chart="22" format="166" series="1">
      <pivotArea type="data" outline="0" fieldPosition="0">
        <references count="1">
          <reference field="4294967294" count="1" selected="0">
            <x v="0"/>
          </reference>
        </references>
      </pivotArea>
    </chartFormat>
    <chartFormat chart="22" format="167">
      <pivotArea type="data" outline="0" fieldPosition="0">
        <references count="2">
          <reference field="4294967294" count="1" selected="0">
            <x v="0"/>
          </reference>
          <reference field="1" count="1" selected="0">
            <x v="34"/>
          </reference>
        </references>
      </pivotArea>
    </chartFormat>
    <chartFormat chart="22" format="168">
      <pivotArea type="data" outline="0" fieldPosition="0">
        <references count="2">
          <reference field="4294967294" count="1" selected="0">
            <x v="0"/>
          </reference>
          <reference field="1" count="1" selected="0">
            <x v="35"/>
          </reference>
        </references>
      </pivotArea>
    </chartFormat>
    <chartFormat chart="22" format="169">
      <pivotArea type="data" outline="0" fieldPosition="0">
        <references count="2">
          <reference field="4294967294" count="1" selected="0">
            <x v="0"/>
          </reference>
          <reference field="1" count="1" selected="0">
            <x v="36"/>
          </reference>
        </references>
      </pivotArea>
    </chartFormat>
    <chartFormat chart="22" format="170">
      <pivotArea type="data" outline="0" fieldPosition="0">
        <references count="2">
          <reference field="4294967294" count="1" selected="0">
            <x v="0"/>
          </reference>
          <reference field="1" count="1" selected="0">
            <x v="37"/>
          </reference>
        </references>
      </pivotArea>
    </chartFormat>
    <chartFormat chart="22" format="171">
      <pivotArea type="data" outline="0" fieldPosition="0">
        <references count="2">
          <reference field="4294967294" count="1" selected="0">
            <x v="0"/>
          </reference>
          <reference field="1" count="1" selected="0">
            <x v="38"/>
          </reference>
        </references>
      </pivotArea>
    </chartFormat>
    <chartFormat chart="22" format="172">
      <pivotArea type="data" outline="0" fieldPosition="0">
        <references count="2">
          <reference field="4294967294" count="1" selected="0">
            <x v="0"/>
          </reference>
          <reference field="1" count="1" selected="0">
            <x v="39"/>
          </reference>
        </references>
      </pivotArea>
    </chartFormat>
    <chartFormat chart="22" format="173">
      <pivotArea type="data" outline="0" fieldPosition="0">
        <references count="2">
          <reference field="4294967294" count="1" selected="0">
            <x v="0"/>
          </reference>
          <reference field="1" count="1" selected="0">
            <x v="61"/>
          </reference>
        </references>
      </pivotArea>
    </chartFormat>
    <chartFormat chart="22" format="174">
      <pivotArea type="data" outline="0" fieldPosition="0">
        <references count="2">
          <reference field="4294967294" count="1" selected="0">
            <x v="0"/>
          </reference>
          <reference field="1" count="1" selected="0">
            <x v="62"/>
          </reference>
        </references>
      </pivotArea>
    </chartFormat>
    <chartFormat chart="22" format="175">
      <pivotArea type="data" outline="0" fieldPosition="0">
        <references count="2">
          <reference field="4294967294" count="1" selected="0">
            <x v="0"/>
          </reference>
          <reference field="1" count="1" selected="0">
            <x v="63"/>
          </reference>
        </references>
      </pivotArea>
    </chartFormat>
    <chartFormat chart="22" format="176">
      <pivotArea type="data" outline="0" fieldPosition="0">
        <references count="2">
          <reference field="4294967294" count="1" selected="0">
            <x v="0"/>
          </reference>
          <reference field="1" count="1" selected="0">
            <x v="64"/>
          </reference>
        </references>
      </pivotArea>
    </chartFormat>
    <chartFormat chart="22" format="177">
      <pivotArea type="data" outline="0" fieldPosition="0">
        <references count="2">
          <reference field="4294967294" count="1" selected="0">
            <x v="0"/>
          </reference>
          <reference field="1" count="1" selected="0">
            <x v="65"/>
          </reference>
        </references>
      </pivotArea>
    </chartFormat>
    <chartFormat chart="22" format="178">
      <pivotArea type="data" outline="0" fieldPosition="0">
        <references count="2">
          <reference field="4294967294" count="1" selected="0">
            <x v="0"/>
          </reference>
          <reference field="1" count="1" selected="0">
            <x v="66"/>
          </reference>
        </references>
      </pivotArea>
    </chartFormat>
    <chartFormat chart="22" format="179">
      <pivotArea type="data" outline="0" fieldPosition="0">
        <references count="2">
          <reference field="4294967294" count="1" selected="0">
            <x v="0"/>
          </reference>
          <reference field="1" count="1" selected="0">
            <x v="67"/>
          </reference>
        </references>
      </pivotArea>
    </chartFormat>
    <chartFormat chart="22" format="180">
      <pivotArea type="data" outline="0" fieldPosition="0">
        <references count="2">
          <reference field="4294967294" count="1" selected="0">
            <x v="0"/>
          </reference>
          <reference field="1" count="1" selected="0">
            <x v="68"/>
          </reference>
        </references>
      </pivotArea>
    </chartFormat>
    <chartFormat chart="22" format="181">
      <pivotArea type="data" outline="0" fieldPosition="0">
        <references count="2">
          <reference field="4294967294" count="1" selected="0">
            <x v="0"/>
          </reference>
          <reference field="1" count="1" selected="0">
            <x v="69"/>
          </reference>
        </references>
      </pivotArea>
    </chartFormat>
    <chartFormat chart="22" format="182">
      <pivotArea type="data" outline="0" fieldPosition="0">
        <references count="2">
          <reference field="4294967294" count="1" selected="0">
            <x v="0"/>
          </reference>
          <reference field="1" count="1" selected="0">
            <x v="70"/>
          </reference>
        </references>
      </pivotArea>
    </chartFormat>
    <chartFormat chart="22" format="183">
      <pivotArea type="data" outline="0" fieldPosition="0">
        <references count="2">
          <reference field="4294967294" count="1" selected="0">
            <x v="0"/>
          </reference>
          <reference field="1" count="1" selected="0">
            <x v="71"/>
          </reference>
        </references>
      </pivotArea>
    </chartFormat>
    <chartFormat chart="22" format="184">
      <pivotArea type="data" outline="0" fieldPosition="0">
        <references count="2">
          <reference field="4294967294" count="1" selected="0">
            <x v="0"/>
          </reference>
          <reference field="1" count="1" selected="0">
            <x v="72"/>
          </reference>
        </references>
      </pivotArea>
    </chartFormat>
    <chartFormat chart="22" format="185">
      <pivotArea type="data" outline="0" fieldPosition="0">
        <references count="2">
          <reference field="4294967294" count="1" selected="0">
            <x v="0"/>
          </reference>
          <reference field="1" count="1" selected="0">
            <x v="7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B8CF83E-A28D-411C-835E-CD42A9AD9D1B}" name="PivotTable13"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2">
  <location ref="A69:B110" firstHeaderRow="1" firstDataRow="1" firstDataCol="1"/>
  <pivotFields count="35">
    <pivotField showAll="0"/>
    <pivotField axis="axisRow" showAll="0">
      <items count="75">
        <item h="1" m="1" x="41"/>
        <item h="1" m="1" x="42"/>
        <item h="1" m="1" x="43"/>
        <item h="1" m="1" x="44"/>
        <item h="1" m="1" x="45"/>
        <item h="1" m="1" x="46"/>
        <item h="1" m="1" x="47"/>
        <item h="1" m="1" x="48"/>
        <item h="1" m="1" x="49"/>
        <item h="1" m="1" x="50"/>
        <item h="1" m="1" x="51"/>
        <item h="1" m="1" x="52"/>
        <item h="1" m="1" x="53"/>
        <item h="1" m="1" x="54"/>
        <item h="1" m="1" x="55"/>
        <item h="1" m="1" x="56"/>
        <item h="1" m="1" x="57"/>
        <item h="1" m="1" x="58"/>
        <item h="1" m="1" x="59"/>
        <item h="1" m="1" x="60"/>
        <item h="1" m="1" x="61"/>
        <item h="1" m="1" x="62"/>
        <item h="1" m="1" x="63"/>
        <item h="1" m="1" x="64"/>
        <item h="1" m="1" x="65"/>
        <item h="1" m="1" x="66"/>
        <item h="1" m="1" x="67"/>
        <item h="1" m="1" x="68"/>
        <item h="1" m="1" x="69"/>
        <item h="1" m="1" x="70"/>
        <item h="1" m="1" x="71"/>
        <item h="1" m="1" x="72"/>
        <item h="1" m="1" x="73"/>
        <item h="1"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1">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t="grand">
      <x/>
    </i>
  </rowItems>
  <colItems count="1">
    <i/>
  </colItems>
  <dataFields count="1">
    <dataField name="Total Emissions with eGRID 2021" fld="14" baseField="0" baseItem="0" numFmtId="2"/>
  </dataFields>
  <formats count="12">
    <format dxfId="11">
      <pivotArea dataOnly="0" labelOnly="1" outline="0" axis="axisValues" fieldPosition="0"/>
    </format>
    <format dxfId="10">
      <pivotArea outline="0" collapsedLevelsAreSubtotals="1" fieldPosition="0"/>
    </format>
    <format dxfId="9">
      <pivotArea type="all" dataOnly="0" outline="0" fieldPosition="0"/>
    </format>
    <format dxfId="8">
      <pivotArea outline="0" collapsedLevelsAreSubtotals="1" fieldPosition="0"/>
    </format>
    <format dxfId="7">
      <pivotArea field="1" type="button" dataOnly="0" labelOnly="1" outline="0" axis="axisRow" fieldPosition="0"/>
    </format>
    <format dxfId="6">
      <pivotArea dataOnly="0" labelOnly="1" fieldPosition="0">
        <references count="1">
          <reference field="1" count="0"/>
        </references>
      </pivotArea>
    </format>
    <format dxfId="5">
      <pivotArea dataOnly="0" labelOnly="1" grandRow="1" outline="0" fieldPosition="0"/>
    </format>
    <format dxfId="4">
      <pivotArea dataOnly="0" labelOnly="1" outline="0" axis="axisValues" fieldPosition="0"/>
    </format>
    <format dxfId="3">
      <pivotArea collapsedLevelsAreSubtotals="1" fieldPosition="0">
        <references count="1">
          <reference field="1" count="0"/>
        </references>
      </pivotArea>
    </format>
    <format dxfId="2">
      <pivotArea field="1" type="button" dataOnly="0" labelOnly="1" outline="0" axis="axisRow" fieldPosition="0"/>
    </format>
    <format dxfId="1">
      <pivotArea dataOnly="0" labelOnly="1" fieldPosition="0">
        <references count="1">
          <reference field="1" count="0"/>
        </references>
      </pivotArea>
    </format>
    <format dxfId="0">
      <pivotArea dataOnly="0" labelOnly="1" outline="0" axis="axisValues" fieldPosition="0"/>
    </format>
  </formats>
  <chartFormats count="35">
    <chartFormat chart="36" format="0" series="1">
      <pivotArea type="data" outline="0" fieldPosition="0">
        <references count="1">
          <reference field="4294967294" count="1" selected="0">
            <x v="0"/>
          </reference>
        </references>
      </pivotArea>
    </chartFormat>
    <chartFormat chart="36" format="1">
      <pivotArea type="data" outline="0" fieldPosition="0">
        <references count="2">
          <reference field="4294967294" count="1" selected="0">
            <x v="0"/>
          </reference>
          <reference field="1" count="1" selected="0">
            <x v="0"/>
          </reference>
        </references>
      </pivotArea>
    </chartFormat>
    <chartFormat chart="36" format="2">
      <pivotArea type="data" outline="0" fieldPosition="0">
        <references count="2">
          <reference field="4294967294" count="1" selected="0">
            <x v="0"/>
          </reference>
          <reference field="1" count="1" selected="0">
            <x v="19"/>
          </reference>
        </references>
      </pivotArea>
    </chartFormat>
    <chartFormat chart="36" format="3">
      <pivotArea type="data" outline="0" fieldPosition="0">
        <references count="2">
          <reference field="4294967294" count="1" selected="0">
            <x v="0"/>
          </reference>
          <reference field="1" count="1" selected="0">
            <x v="20"/>
          </reference>
        </references>
      </pivotArea>
    </chartFormat>
    <chartFormat chart="36" format="4">
      <pivotArea type="data" outline="0" fieldPosition="0">
        <references count="2">
          <reference field="4294967294" count="1" selected="0">
            <x v="0"/>
          </reference>
          <reference field="1" count="1" selected="0">
            <x v="21"/>
          </reference>
        </references>
      </pivotArea>
    </chartFormat>
    <chartFormat chart="36" format="5">
      <pivotArea type="data" outline="0" fieldPosition="0">
        <references count="2">
          <reference field="4294967294" count="1" selected="0">
            <x v="0"/>
          </reference>
          <reference field="1" count="1" selected="0">
            <x v="22"/>
          </reference>
        </references>
      </pivotArea>
    </chartFormat>
    <chartFormat chart="36" format="6">
      <pivotArea type="data" outline="0" fieldPosition="0">
        <references count="2">
          <reference field="4294967294" count="1" selected="0">
            <x v="0"/>
          </reference>
          <reference field="1" count="1" selected="0">
            <x v="23"/>
          </reference>
        </references>
      </pivotArea>
    </chartFormat>
    <chartFormat chart="36" format="7">
      <pivotArea type="data" outline="0" fieldPosition="0">
        <references count="2">
          <reference field="4294967294" count="1" selected="0">
            <x v="0"/>
          </reference>
          <reference field="1" count="1" selected="0">
            <x v="24"/>
          </reference>
        </references>
      </pivotArea>
    </chartFormat>
    <chartFormat chart="36" format="8">
      <pivotArea type="data" outline="0" fieldPosition="0">
        <references count="2">
          <reference field="4294967294" count="1" selected="0">
            <x v="0"/>
          </reference>
          <reference field="1" count="1" selected="0">
            <x v="25"/>
          </reference>
        </references>
      </pivotArea>
    </chartFormat>
    <chartFormat chart="36" format="9">
      <pivotArea type="data" outline="0" fieldPosition="0">
        <references count="2">
          <reference field="4294967294" count="1" selected="0">
            <x v="0"/>
          </reference>
          <reference field="1" count="1" selected="0">
            <x v="26"/>
          </reference>
        </references>
      </pivotArea>
    </chartFormat>
    <chartFormat chart="36" format="10">
      <pivotArea type="data" outline="0" fieldPosition="0">
        <references count="2">
          <reference field="4294967294" count="1" selected="0">
            <x v="0"/>
          </reference>
          <reference field="1" count="1" selected="0">
            <x v="27"/>
          </reference>
        </references>
      </pivotArea>
    </chartFormat>
    <chartFormat chart="36" format="11">
      <pivotArea type="data" outline="0" fieldPosition="0">
        <references count="2">
          <reference field="4294967294" count="1" selected="0">
            <x v="0"/>
          </reference>
          <reference field="1" count="1" selected="0">
            <x v="28"/>
          </reference>
        </references>
      </pivotArea>
    </chartFormat>
    <chartFormat chart="36" format="12">
      <pivotArea type="data" outline="0" fieldPosition="0">
        <references count="2">
          <reference field="4294967294" count="1" selected="0">
            <x v="0"/>
          </reference>
          <reference field="1" count="1" selected="0">
            <x v="29"/>
          </reference>
        </references>
      </pivotArea>
    </chartFormat>
    <chartFormat chart="36" format="13">
      <pivotArea type="data" outline="0" fieldPosition="0">
        <references count="2">
          <reference field="4294967294" count="1" selected="0">
            <x v="0"/>
          </reference>
          <reference field="1" count="1" selected="0">
            <x v="30"/>
          </reference>
        </references>
      </pivotArea>
    </chartFormat>
    <chartFormat chart="36" format="14">
      <pivotArea type="data" outline="0" fieldPosition="0">
        <references count="2">
          <reference field="4294967294" count="1" selected="0">
            <x v="0"/>
          </reference>
          <reference field="1" count="1" selected="0">
            <x v="31"/>
          </reference>
        </references>
      </pivotArea>
    </chartFormat>
    <chartFormat chart="36" format="15">
      <pivotArea type="data" outline="0" fieldPosition="0">
        <references count="2">
          <reference field="4294967294" count="1" selected="0">
            <x v="0"/>
          </reference>
          <reference field="1" count="1" selected="0">
            <x v="32"/>
          </reference>
        </references>
      </pivotArea>
    </chartFormat>
    <chartFormat chart="36" format="16">
      <pivotArea type="data" outline="0" fieldPosition="0">
        <references count="2">
          <reference field="4294967294" count="1" selected="0">
            <x v="0"/>
          </reference>
          <reference field="1" count="1" selected="0">
            <x v="34"/>
          </reference>
        </references>
      </pivotArea>
    </chartFormat>
    <chartFormat chart="36" format="17">
      <pivotArea type="data" outline="0" fieldPosition="0">
        <references count="2">
          <reference field="4294967294" count="1" selected="0">
            <x v="0"/>
          </reference>
          <reference field="1" count="1" selected="0">
            <x v="63"/>
          </reference>
        </references>
      </pivotArea>
    </chartFormat>
    <chartFormat chart="36" format="18">
      <pivotArea type="data" outline="0" fieldPosition="0">
        <references count="2">
          <reference field="4294967294" count="1" selected="0">
            <x v="0"/>
          </reference>
          <reference field="1" count="1" selected="0">
            <x v="64"/>
          </reference>
        </references>
      </pivotArea>
    </chartFormat>
    <chartFormat chart="36" format="19">
      <pivotArea type="data" outline="0" fieldPosition="0">
        <references count="2">
          <reference field="4294967294" count="1" selected="0">
            <x v="0"/>
          </reference>
          <reference field="1" count="1" selected="0">
            <x v="65"/>
          </reference>
        </references>
      </pivotArea>
    </chartFormat>
    <chartFormat chart="36" format="20">
      <pivotArea type="data" outline="0" fieldPosition="0">
        <references count="2">
          <reference field="4294967294" count="1" selected="0">
            <x v="0"/>
          </reference>
          <reference field="1" count="1" selected="0">
            <x v="66"/>
          </reference>
        </references>
      </pivotArea>
    </chartFormat>
    <chartFormat chart="36" format="21">
      <pivotArea type="data" outline="0" fieldPosition="0">
        <references count="2">
          <reference field="4294967294" count="1" selected="0">
            <x v="0"/>
          </reference>
          <reference field="1" count="1" selected="0">
            <x v="35"/>
          </reference>
        </references>
      </pivotArea>
    </chartFormat>
    <chartFormat chart="36" format="22">
      <pivotArea type="data" outline="0" fieldPosition="0">
        <references count="2">
          <reference field="4294967294" count="1" selected="0">
            <x v="0"/>
          </reference>
          <reference field="1" count="1" selected="0">
            <x v="36"/>
          </reference>
        </references>
      </pivotArea>
    </chartFormat>
    <chartFormat chart="36" format="23">
      <pivotArea type="data" outline="0" fieldPosition="0">
        <references count="2">
          <reference field="4294967294" count="1" selected="0">
            <x v="0"/>
          </reference>
          <reference field="1" count="1" selected="0">
            <x v="37"/>
          </reference>
        </references>
      </pivotArea>
    </chartFormat>
    <chartFormat chart="36" format="24">
      <pivotArea type="data" outline="0" fieldPosition="0">
        <references count="2">
          <reference field="4294967294" count="1" selected="0">
            <x v="0"/>
          </reference>
          <reference field="1" count="1" selected="0">
            <x v="38"/>
          </reference>
        </references>
      </pivotArea>
    </chartFormat>
    <chartFormat chart="36" format="25">
      <pivotArea type="data" outline="0" fieldPosition="0">
        <references count="2">
          <reference field="4294967294" count="1" selected="0">
            <x v="0"/>
          </reference>
          <reference field="1" count="1" selected="0">
            <x v="39"/>
          </reference>
        </references>
      </pivotArea>
    </chartFormat>
    <chartFormat chart="36" format="26">
      <pivotArea type="data" outline="0" fieldPosition="0">
        <references count="2">
          <reference field="4294967294" count="1" selected="0">
            <x v="0"/>
          </reference>
          <reference field="1" count="1" selected="0">
            <x v="61"/>
          </reference>
        </references>
      </pivotArea>
    </chartFormat>
    <chartFormat chart="36" format="27">
      <pivotArea type="data" outline="0" fieldPosition="0">
        <references count="2">
          <reference field="4294967294" count="1" selected="0">
            <x v="0"/>
          </reference>
          <reference field="1" count="1" selected="0">
            <x v="62"/>
          </reference>
        </references>
      </pivotArea>
    </chartFormat>
    <chartFormat chart="36" format="28">
      <pivotArea type="data" outline="0" fieldPosition="0">
        <references count="2">
          <reference field="4294967294" count="1" selected="0">
            <x v="0"/>
          </reference>
          <reference field="1" count="1" selected="0">
            <x v="67"/>
          </reference>
        </references>
      </pivotArea>
    </chartFormat>
    <chartFormat chart="36" format="29">
      <pivotArea type="data" outline="0" fieldPosition="0">
        <references count="2">
          <reference field="4294967294" count="1" selected="0">
            <x v="0"/>
          </reference>
          <reference field="1" count="1" selected="0">
            <x v="68"/>
          </reference>
        </references>
      </pivotArea>
    </chartFormat>
    <chartFormat chart="36" format="30">
      <pivotArea type="data" outline="0" fieldPosition="0">
        <references count="2">
          <reference field="4294967294" count="1" selected="0">
            <x v="0"/>
          </reference>
          <reference field="1" count="1" selected="0">
            <x v="69"/>
          </reference>
        </references>
      </pivotArea>
    </chartFormat>
    <chartFormat chart="36" format="31">
      <pivotArea type="data" outline="0" fieldPosition="0">
        <references count="2">
          <reference field="4294967294" count="1" selected="0">
            <x v="0"/>
          </reference>
          <reference field="1" count="1" selected="0">
            <x v="70"/>
          </reference>
        </references>
      </pivotArea>
    </chartFormat>
    <chartFormat chart="36" format="32">
      <pivotArea type="data" outline="0" fieldPosition="0">
        <references count="2">
          <reference field="4294967294" count="1" selected="0">
            <x v="0"/>
          </reference>
          <reference field="1" count="1" selected="0">
            <x v="71"/>
          </reference>
        </references>
      </pivotArea>
    </chartFormat>
    <chartFormat chart="36" format="33">
      <pivotArea type="data" outline="0" fieldPosition="0">
        <references count="2">
          <reference field="4294967294" count="1" selected="0">
            <x v="0"/>
          </reference>
          <reference field="1" count="1" selected="0">
            <x v="72"/>
          </reference>
        </references>
      </pivotArea>
    </chartFormat>
    <chartFormat chart="36" format="34">
      <pivotArea type="data" outline="0" fieldPosition="0">
        <references count="2">
          <reference field="4294967294" count="1" selected="0">
            <x v="0"/>
          </reference>
          <reference field="1" count="1" selected="0">
            <x v="7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0C5577A-7A72-44B6-9C0C-5F8DFBB7F526}" name="PivotTable3"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34">
  <location ref="E69:F110" firstHeaderRow="1" firstDataRow="1" firstDataCol="1"/>
  <pivotFields count="35">
    <pivotField showAll="0"/>
    <pivotField axis="axisRow" showAll="0">
      <items count="75">
        <item h="1" m="1" x="41"/>
        <item h="1" m="1" x="42"/>
        <item h="1" m="1" x="43"/>
        <item h="1" m="1" x="44"/>
        <item h="1" m="1" x="45"/>
        <item h="1" m="1" x="46"/>
        <item h="1" m="1" x="47"/>
        <item h="1" m="1" x="48"/>
        <item h="1" m="1" x="49"/>
        <item h="1" m="1" x="50"/>
        <item h="1" m="1" x="51"/>
        <item h="1" m="1" x="52"/>
        <item h="1" m="1" x="53"/>
        <item h="1" m="1" x="54"/>
        <item h="1" m="1" x="55"/>
        <item h="1" m="1" x="56"/>
        <item h="1" m="1" x="57"/>
        <item h="1" m="1" x="58"/>
        <item h="1" m="1" x="59"/>
        <item h="1" m="1" x="60"/>
        <item h="1" m="1" x="61"/>
        <item h="1" m="1" x="62"/>
        <item h="1" m="1" x="63"/>
        <item h="1" m="1" x="64"/>
        <item h="1" m="1" x="65"/>
        <item h="1" m="1" x="66"/>
        <item h="1" m="1" x="67"/>
        <item h="1" m="1" x="68"/>
        <item h="1" m="1" x="69"/>
        <item h="1" m="1" x="70"/>
        <item h="1" m="1" x="71"/>
        <item h="1" m="1" x="72"/>
        <item h="1" m="1" x="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h="1" x="40"/>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1">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t="grand">
      <x/>
    </i>
  </rowItems>
  <colItems count="1">
    <i/>
  </colItems>
  <dataFields count="1">
    <dataField name="Total Emissions with Cambium 15 Year Mid-Case" fld="13" baseField="1" baseItem="0" numFmtId="2"/>
  </dataFields>
  <formats count="14">
    <format dxfId="25">
      <pivotArea dataOnly="0" labelOnly="1" outline="0" axis="axisValues" fieldPosition="0"/>
    </format>
    <format dxfId="24">
      <pivotArea outline="0" collapsedLevelsAreSubtotals="1" fieldPosition="0"/>
    </format>
    <format dxfId="23">
      <pivotArea type="all" dataOnly="0" outline="0" fieldPosition="0"/>
    </format>
    <format dxfId="22">
      <pivotArea outline="0" collapsedLevelsAreSubtotals="1" fieldPosition="0"/>
    </format>
    <format dxfId="21">
      <pivotArea field="1" type="button" dataOnly="0" labelOnly="1" outline="0" axis="axisRow" fieldPosition="0"/>
    </format>
    <format dxfId="20">
      <pivotArea dataOnly="0" labelOnly="1" fieldPosition="0">
        <references count="1">
          <reference field="1" count="0"/>
        </references>
      </pivotArea>
    </format>
    <format dxfId="19">
      <pivotArea dataOnly="0" labelOnly="1" grandRow="1" outline="0" fieldPosition="0"/>
    </format>
    <format dxfId="18">
      <pivotArea dataOnly="0" labelOnly="1" outline="0" axis="axisValues" fieldPosition="0"/>
    </format>
    <format dxfId="17">
      <pivotArea field="1" type="button" dataOnly="0" labelOnly="1" outline="0" axis="axisRow" fieldPosition="0"/>
    </format>
    <format dxfId="16">
      <pivotArea dataOnly="0" labelOnly="1" outline="0" axis="axisValues" fieldPosition="0"/>
    </format>
    <format dxfId="15">
      <pivotArea collapsedLevelsAreSubtotals="1" fieldPosition="0">
        <references count="1">
          <reference field="1" count="0"/>
        </references>
      </pivotArea>
    </format>
    <format dxfId="14">
      <pivotArea field="1" type="button" dataOnly="0" labelOnly="1" outline="0" axis="axisRow" fieldPosition="0"/>
    </format>
    <format dxfId="13">
      <pivotArea dataOnly="0" labelOnly="1" fieldPosition="0">
        <references count="1">
          <reference field="1" count="0"/>
        </references>
      </pivotArea>
    </format>
    <format dxfId="12">
      <pivotArea dataOnly="0" labelOnly="1" outline="0" axis="axisValues" fieldPosition="0"/>
    </format>
  </formats>
  <chartFormats count="55">
    <chartFormat chart="32" format="1" series="1">
      <pivotArea type="data" outline="0" fieldPosition="0">
        <references count="1">
          <reference field="4294967294" count="1" selected="0">
            <x v="0"/>
          </reference>
        </references>
      </pivotArea>
    </chartFormat>
    <chartFormat chart="32" format="2">
      <pivotArea type="data" outline="0" fieldPosition="0">
        <references count="2">
          <reference field="4294967294" count="1" selected="0">
            <x v="0"/>
          </reference>
          <reference field="1" count="1" selected="0">
            <x v="0"/>
          </reference>
        </references>
      </pivotArea>
    </chartFormat>
    <chartFormat chart="32" format="3">
      <pivotArea type="data" outline="0" fieldPosition="0">
        <references count="2">
          <reference field="4294967294" count="1" selected="0">
            <x v="0"/>
          </reference>
          <reference field="1" count="1" selected="0">
            <x v="19"/>
          </reference>
        </references>
      </pivotArea>
    </chartFormat>
    <chartFormat chart="32" format="4">
      <pivotArea type="data" outline="0" fieldPosition="0">
        <references count="2">
          <reference field="4294967294" count="1" selected="0">
            <x v="0"/>
          </reference>
          <reference field="1" count="1" selected="0">
            <x v="20"/>
          </reference>
        </references>
      </pivotArea>
    </chartFormat>
    <chartFormat chart="32" format="5">
      <pivotArea type="data" outline="0" fieldPosition="0">
        <references count="2">
          <reference field="4294967294" count="1" selected="0">
            <x v="0"/>
          </reference>
          <reference field="1" count="1" selected="0">
            <x v="21"/>
          </reference>
        </references>
      </pivotArea>
    </chartFormat>
    <chartFormat chart="32" format="6">
      <pivotArea type="data" outline="0" fieldPosition="0">
        <references count="2">
          <reference field="4294967294" count="1" selected="0">
            <x v="0"/>
          </reference>
          <reference field="1" count="1" selected="0">
            <x v="22"/>
          </reference>
        </references>
      </pivotArea>
    </chartFormat>
    <chartFormat chart="32" format="7">
      <pivotArea type="data" outline="0" fieldPosition="0">
        <references count="2">
          <reference field="4294967294" count="1" selected="0">
            <x v="0"/>
          </reference>
          <reference field="1" count="1" selected="0">
            <x v="23"/>
          </reference>
        </references>
      </pivotArea>
    </chartFormat>
    <chartFormat chart="32" format="8">
      <pivotArea type="data" outline="0" fieldPosition="0">
        <references count="2">
          <reference field="4294967294" count="1" selected="0">
            <x v="0"/>
          </reference>
          <reference field="1" count="1" selected="0">
            <x v="24"/>
          </reference>
        </references>
      </pivotArea>
    </chartFormat>
    <chartFormat chart="32" format="9">
      <pivotArea type="data" outline="0" fieldPosition="0">
        <references count="2">
          <reference field="4294967294" count="1" selected="0">
            <x v="0"/>
          </reference>
          <reference field="1" count="1" selected="0">
            <x v="25"/>
          </reference>
        </references>
      </pivotArea>
    </chartFormat>
    <chartFormat chart="32" format="10">
      <pivotArea type="data" outline="0" fieldPosition="0">
        <references count="2">
          <reference field="4294967294" count="1" selected="0">
            <x v="0"/>
          </reference>
          <reference field="1" count="1" selected="0">
            <x v="26"/>
          </reference>
        </references>
      </pivotArea>
    </chartFormat>
    <chartFormat chart="32" format="11">
      <pivotArea type="data" outline="0" fieldPosition="0">
        <references count="2">
          <reference field="4294967294" count="1" selected="0">
            <x v="0"/>
          </reference>
          <reference field="1" count="1" selected="0">
            <x v="27"/>
          </reference>
        </references>
      </pivotArea>
    </chartFormat>
    <chartFormat chart="32" format="12">
      <pivotArea type="data" outline="0" fieldPosition="0">
        <references count="2">
          <reference field="4294967294" count="1" selected="0">
            <x v="0"/>
          </reference>
          <reference field="1" count="1" selected="0">
            <x v="28"/>
          </reference>
        </references>
      </pivotArea>
    </chartFormat>
    <chartFormat chart="32" format="13">
      <pivotArea type="data" outline="0" fieldPosition="0">
        <references count="2">
          <reference field="4294967294" count="1" selected="0">
            <x v="0"/>
          </reference>
          <reference field="1" count="1" selected="0">
            <x v="29"/>
          </reference>
        </references>
      </pivotArea>
    </chartFormat>
    <chartFormat chart="32" format="14">
      <pivotArea type="data" outline="0" fieldPosition="0">
        <references count="2">
          <reference field="4294967294" count="1" selected="0">
            <x v="0"/>
          </reference>
          <reference field="1" count="1" selected="0">
            <x v="30"/>
          </reference>
        </references>
      </pivotArea>
    </chartFormat>
    <chartFormat chart="32" format="15">
      <pivotArea type="data" outline="0" fieldPosition="0">
        <references count="2">
          <reference field="4294967294" count="1" selected="0">
            <x v="0"/>
          </reference>
          <reference field="1" count="1" selected="0">
            <x v="31"/>
          </reference>
        </references>
      </pivotArea>
    </chartFormat>
    <chartFormat chart="32" format="16">
      <pivotArea type="data" outline="0" fieldPosition="0">
        <references count="2">
          <reference field="4294967294" count="1" selected="0">
            <x v="0"/>
          </reference>
          <reference field="1" count="1" selected="0">
            <x v="32"/>
          </reference>
        </references>
      </pivotArea>
    </chartFormat>
    <chartFormat chart="32" format="17">
      <pivotArea type="data" outline="0" fieldPosition="0">
        <references count="2">
          <reference field="4294967294" count="1" selected="0">
            <x v="0"/>
          </reference>
          <reference field="1" count="1" selected="0">
            <x v="34"/>
          </reference>
        </references>
      </pivotArea>
    </chartFormat>
    <chartFormat chart="32" format="18">
      <pivotArea type="data" outline="0" fieldPosition="0">
        <references count="2">
          <reference field="4294967294" count="1" selected="0">
            <x v="0"/>
          </reference>
          <reference field="1" count="1" selected="0">
            <x v="35"/>
          </reference>
        </references>
      </pivotArea>
    </chartFormat>
    <chartFormat chart="32" format="19">
      <pivotArea type="data" outline="0" fieldPosition="0">
        <references count="2">
          <reference field="4294967294" count="1" selected="0">
            <x v="0"/>
          </reference>
          <reference field="1" count="1" selected="0">
            <x v="36"/>
          </reference>
        </references>
      </pivotArea>
    </chartFormat>
    <chartFormat chart="32" format="20">
      <pivotArea type="data" outline="0" fieldPosition="0">
        <references count="2">
          <reference field="4294967294" count="1" selected="0">
            <x v="0"/>
          </reference>
          <reference field="1" count="1" selected="0">
            <x v="37"/>
          </reference>
        </references>
      </pivotArea>
    </chartFormat>
    <chartFormat chart="32" format="21">
      <pivotArea type="data" outline="0" fieldPosition="0">
        <references count="2">
          <reference field="4294967294" count="1" selected="0">
            <x v="0"/>
          </reference>
          <reference field="1" count="1" selected="0">
            <x v="38"/>
          </reference>
        </references>
      </pivotArea>
    </chartFormat>
    <chartFormat chart="32" format="22">
      <pivotArea type="data" outline="0" fieldPosition="0">
        <references count="2">
          <reference field="4294967294" count="1" selected="0">
            <x v="0"/>
          </reference>
          <reference field="1" count="1" selected="0">
            <x v="60"/>
          </reference>
        </references>
      </pivotArea>
    </chartFormat>
    <chartFormat chart="32" format="23">
      <pivotArea type="data" outline="0" fieldPosition="0">
        <references count="2">
          <reference field="4294967294" count="1" selected="0">
            <x v="0"/>
          </reference>
          <reference field="1" count="1" selected="0">
            <x v="61"/>
          </reference>
        </references>
      </pivotArea>
    </chartFormat>
    <chartFormat chart="32" format="24">
      <pivotArea type="data" outline="0" fieldPosition="0">
        <references count="2">
          <reference field="4294967294" count="1" selected="0">
            <x v="0"/>
          </reference>
          <reference field="1" count="1" selected="0">
            <x v="62"/>
          </reference>
        </references>
      </pivotArea>
    </chartFormat>
    <chartFormat chart="32" format="25">
      <pivotArea type="data" outline="0" fieldPosition="0">
        <references count="2">
          <reference field="4294967294" count="1" selected="0">
            <x v="0"/>
          </reference>
          <reference field="1" count="1" selected="0">
            <x v="63"/>
          </reference>
        </references>
      </pivotArea>
    </chartFormat>
    <chartFormat chart="32" format="26">
      <pivotArea type="data" outline="0" fieldPosition="0">
        <references count="2">
          <reference field="4294967294" count="1" selected="0">
            <x v="0"/>
          </reference>
          <reference field="1" count="1" selected="0">
            <x v="64"/>
          </reference>
        </references>
      </pivotArea>
    </chartFormat>
    <chartFormat chart="32" format="27">
      <pivotArea type="data" outline="0" fieldPosition="0">
        <references count="2">
          <reference field="4294967294" count="1" selected="0">
            <x v="0"/>
          </reference>
          <reference field="1" count="1" selected="0">
            <x v="65"/>
          </reference>
        </references>
      </pivotArea>
    </chartFormat>
    <chartFormat chart="32" format="28">
      <pivotArea type="data" outline="0" fieldPosition="0">
        <references count="2">
          <reference field="4294967294" count="1" selected="0">
            <x v="0"/>
          </reference>
          <reference field="1" count="1" selected="0">
            <x v="66"/>
          </reference>
        </references>
      </pivotArea>
    </chartFormat>
    <chartFormat chart="32" format="29">
      <pivotArea type="data" outline="0" fieldPosition="0">
        <references count="2">
          <reference field="4294967294" count="1" selected="0">
            <x v="0"/>
          </reference>
          <reference field="1" count="1" selected="0">
            <x v="67"/>
          </reference>
        </references>
      </pivotArea>
    </chartFormat>
    <chartFormat chart="32" format="30">
      <pivotArea type="data" outline="0" fieldPosition="0">
        <references count="2">
          <reference field="4294967294" count="1" selected="0">
            <x v="0"/>
          </reference>
          <reference field="1" count="1" selected="0">
            <x v="68"/>
          </reference>
        </references>
      </pivotArea>
    </chartFormat>
    <chartFormat chart="32" format="31">
      <pivotArea type="data" outline="0" fieldPosition="0">
        <references count="2">
          <reference field="4294967294" count="1" selected="0">
            <x v="0"/>
          </reference>
          <reference field="1" count="1" selected="0">
            <x v="69"/>
          </reference>
        </references>
      </pivotArea>
    </chartFormat>
    <chartFormat chart="32" format="32">
      <pivotArea type="data" outline="0" fieldPosition="0">
        <references count="2">
          <reference field="4294967294" count="1" selected="0">
            <x v="0"/>
          </reference>
          <reference field="1" count="1" selected="0">
            <x v="70"/>
          </reference>
        </references>
      </pivotArea>
    </chartFormat>
    <chartFormat chart="32" format="33">
      <pivotArea type="data" outline="0" fieldPosition="0">
        <references count="2">
          <reference field="4294967294" count="1" selected="0">
            <x v="0"/>
          </reference>
          <reference field="1" count="1" selected="0">
            <x v="71"/>
          </reference>
        </references>
      </pivotArea>
    </chartFormat>
    <chartFormat chart="32" format="34">
      <pivotArea type="data" outline="0" fieldPosition="0">
        <references count="2">
          <reference field="4294967294" count="1" selected="0">
            <x v="0"/>
          </reference>
          <reference field="1" count="1" selected="0">
            <x v="72"/>
          </reference>
        </references>
      </pivotArea>
    </chartFormat>
    <chartFormat chart="32" format="35">
      <pivotArea type="data" outline="0" fieldPosition="0">
        <references count="2">
          <reference field="4294967294" count="1" selected="0">
            <x v="0"/>
          </reference>
          <reference field="1" count="1" selected="0">
            <x v="39"/>
          </reference>
        </references>
      </pivotArea>
    </chartFormat>
    <chartFormat chart="32" format="36">
      <pivotArea type="data" outline="0" fieldPosition="0">
        <references count="2">
          <reference field="4294967294" count="1" selected="0">
            <x v="0"/>
          </reference>
          <reference field="1" count="1" selected="0">
            <x v="40"/>
          </reference>
        </references>
      </pivotArea>
    </chartFormat>
    <chartFormat chart="32" format="37">
      <pivotArea type="data" outline="0" fieldPosition="0">
        <references count="2">
          <reference field="4294967294" count="1" selected="0">
            <x v="0"/>
          </reference>
          <reference field="1" count="1" selected="0">
            <x v="41"/>
          </reference>
        </references>
      </pivotArea>
    </chartFormat>
    <chartFormat chart="32" format="38">
      <pivotArea type="data" outline="0" fieldPosition="0">
        <references count="2">
          <reference field="4294967294" count="1" selected="0">
            <x v="0"/>
          </reference>
          <reference field="1" count="1" selected="0">
            <x v="42"/>
          </reference>
        </references>
      </pivotArea>
    </chartFormat>
    <chartFormat chart="32" format="39">
      <pivotArea type="data" outline="0" fieldPosition="0">
        <references count="2">
          <reference field="4294967294" count="1" selected="0">
            <x v="0"/>
          </reference>
          <reference field="1" count="1" selected="0">
            <x v="43"/>
          </reference>
        </references>
      </pivotArea>
    </chartFormat>
    <chartFormat chart="32" format="40">
      <pivotArea type="data" outline="0" fieldPosition="0">
        <references count="2">
          <reference field="4294967294" count="1" selected="0">
            <x v="0"/>
          </reference>
          <reference field="1" count="1" selected="0">
            <x v="44"/>
          </reference>
        </references>
      </pivotArea>
    </chartFormat>
    <chartFormat chart="32" format="41">
      <pivotArea type="data" outline="0" fieldPosition="0">
        <references count="2">
          <reference field="4294967294" count="1" selected="0">
            <x v="0"/>
          </reference>
          <reference field="1" count="1" selected="0">
            <x v="45"/>
          </reference>
        </references>
      </pivotArea>
    </chartFormat>
    <chartFormat chart="32" format="42">
      <pivotArea type="data" outline="0" fieldPosition="0">
        <references count="2">
          <reference field="4294967294" count="1" selected="0">
            <x v="0"/>
          </reference>
          <reference field="1" count="1" selected="0">
            <x v="46"/>
          </reference>
        </references>
      </pivotArea>
    </chartFormat>
    <chartFormat chart="32" format="43">
      <pivotArea type="data" outline="0" fieldPosition="0">
        <references count="2">
          <reference field="4294967294" count="1" selected="0">
            <x v="0"/>
          </reference>
          <reference field="1" count="1" selected="0">
            <x v="47"/>
          </reference>
        </references>
      </pivotArea>
    </chartFormat>
    <chartFormat chart="32" format="44">
      <pivotArea type="data" outline="0" fieldPosition="0">
        <references count="2">
          <reference field="4294967294" count="1" selected="0">
            <x v="0"/>
          </reference>
          <reference field="1" count="1" selected="0">
            <x v="48"/>
          </reference>
        </references>
      </pivotArea>
    </chartFormat>
    <chartFormat chart="32" format="45">
      <pivotArea type="data" outline="0" fieldPosition="0">
        <references count="2">
          <reference field="4294967294" count="1" selected="0">
            <x v="0"/>
          </reference>
          <reference field="1" count="1" selected="0">
            <x v="49"/>
          </reference>
        </references>
      </pivotArea>
    </chartFormat>
    <chartFormat chart="32" format="46">
      <pivotArea type="data" outline="0" fieldPosition="0">
        <references count="2">
          <reference field="4294967294" count="1" selected="0">
            <x v="0"/>
          </reference>
          <reference field="1" count="1" selected="0">
            <x v="50"/>
          </reference>
        </references>
      </pivotArea>
    </chartFormat>
    <chartFormat chart="32" format="47">
      <pivotArea type="data" outline="0" fieldPosition="0">
        <references count="2">
          <reference field="4294967294" count="1" selected="0">
            <x v="0"/>
          </reference>
          <reference field="1" count="1" selected="0">
            <x v="51"/>
          </reference>
        </references>
      </pivotArea>
    </chartFormat>
    <chartFormat chart="32" format="48">
      <pivotArea type="data" outline="0" fieldPosition="0">
        <references count="2">
          <reference field="4294967294" count="1" selected="0">
            <x v="0"/>
          </reference>
          <reference field="1" count="1" selected="0">
            <x v="52"/>
          </reference>
        </references>
      </pivotArea>
    </chartFormat>
    <chartFormat chart="32" format="49">
      <pivotArea type="data" outline="0" fieldPosition="0">
        <references count="2">
          <reference field="4294967294" count="1" selected="0">
            <x v="0"/>
          </reference>
          <reference field="1" count="1" selected="0">
            <x v="53"/>
          </reference>
        </references>
      </pivotArea>
    </chartFormat>
    <chartFormat chart="32" format="50">
      <pivotArea type="data" outline="0" fieldPosition="0">
        <references count="2">
          <reference field="4294967294" count="1" selected="0">
            <x v="0"/>
          </reference>
          <reference field="1" count="1" selected="0">
            <x v="54"/>
          </reference>
        </references>
      </pivotArea>
    </chartFormat>
    <chartFormat chart="32" format="51">
      <pivotArea type="data" outline="0" fieldPosition="0">
        <references count="2">
          <reference field="4294967294" count="1" selected="0">
            <x v="0"/>
          </reference>
          <reference field="1" count="1" selected="0">
            <x v="55"/>
          </reference>
        </references>
      </pivotArea>
    </chartFormat>
    <chartFormat chart="32" format="52">
      <pivotArea type="data" outline="0" fieldPosition="0">
        <references count="2">
          <reference field="4294967294" count="1" selected="0">
            <x v="0"/>
          </reference>
          <reference field="1" count="1" selected="0">
            <x v="56"/>
          </reference>
        </references>
      </pivotArea>
    </chartFormat>
    <chartFormat chart="32" format="53">
      <pivotArea type="data" outline="0" fieldPosition="0">
        <references count="2">
          <reference field="4294967294" count="1" selected="0">
            <x v="0"/>
          </reference>
          <reference field="1" count="1" selected="0">
            <x v="57"/>
          </reference>
        </references>
      </pivotArea>
    </chartFormat>
    <chartFormat chart="32" format="54">
      <pivotArea type="data" outline="0" fieldPosition="0">
        <references count="2">
          <reference field="4294967294" count="1" selected="0">
            <x v="0"/>
          </reference>
          <reference field="1" count="1" selected="0">
            <x v="58"/>
          </reference>
        </references>
      </pivotArea>
    </chartFormat>
    <chartFormat chart="32" format="55">
      <pivotArea type="data" outline="0" fieldPosition="0">
        <references count="2">
          <reference field="4294967294" count="1" selected="0">
            <x v="0"/>
          </reference>
          <reference field="1" count="1" selected="0">
            <x v="5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0877BC9-2A5D-4317-BB95-ED59B7BD0D3D}" name="PivotTable2"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9:D19" firstHeaderRow="0" firstDataRow="1" firstDataCol="1" rowPageCount="1" colPageCount="1"/>
  <pivotFields count="35">
    <pivotField dataField="1"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dataField="1" showAll="0"/>
    <pivotField showAll="0"/>
    <pivotField axis="axisRow" showAll="0">
      <items count="11">
        <item x="8"/>
        <item m="1" x="9"/>
        <item x="0"/>
        <item x="1"/>
        <item x="2"/>
        <item x="3"/>
        <item x="4"/>
        <item x="5"/>
        <item x="6"/>
        <item x="7"/>
        <item t="default"/>
      </items>
    </pivotField>
    <pivotField showAll="0"/>
    <pivotField showAll="0"/>
    <pivotField showAll="0"/>
    <pivotField axis="axisRow"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2">
    <field x="10"/>
    <field x="6"/>
  </rowFields>
  <rowItems count="10">
    <i>
      <x v="2"/>
    </i>
    <i r="1">
      <x v="2"/>
    </i>
    <i r="1">
      <x v="3"/>
    </i>
    <i r="1">
      <x v="4"/>
    </i>
    <i r="1">
      <x v="5"/>
    </i>
    <i r="1">
      <x v="6"/>
    </i>
    <i r="1">
      <x v="7"/>
    </i>
    <i r="1">
      <x v="8"/>
    </i>
    <i r="1">
      <x v="9"/>
    </i>
    <i t="grand">
      <x/>
    </i>
  </rowItems>
  <colFields count="1">
    <field x="-2"/>
  </colFields>
  <colItems count="3">
    <i>
      <x/>
    </i>
    <i i="1">
      <x v="1"/>
    </i>
    <i i="2">
      <x v="2"/>
    </i>
  </colItems>
  <pageFields count="1">
    <pageField fld="2" item="2" hier="-1"/>
  </pageFields>
  <dataFields count="3">
    <dataField name="Total Floor Area (Weighted)" fld="34" baseField="10" baseItem="1" numFmtId="166"/>
    <dataField name="Number of Buildings in ComStock (Unweighted)" fld="0" subtotal="count" baseField="11" baseItem="1" numFmtId="3"/>
    <dataField name="Number of Buildings Represented (Weighted)" fld="4" baseField="11" baseItem="1" numFmtId="3"/>
  </dataFields>
  <formats count="4">
    <format dxfId="165">
      <pivotArea outline="0" collapsedLevelsAreSubtotals="1" fieldPosition="0">
        <references count="1">
          <reference field="4294967294" count="2" selected="0">
            <x v="1"/>
            <x v="2"/>
          </reference>
        </references>
      </pivotArea>
    </format>
    <format dxfId="164">
      <pivotArea outline="0" collapsedLevelsAreSubtotals="1" fieldPosition="0">
        <references count="1">
          <reference field="4294967294" count="1" selected="0">
            <x v="0"/>
          </reference>
        </references>
      </pivotArea>
    </format>
    <format dxfId="163">
      <pivotArea dataOnly="0" labelOnly="1" outline="0" fieldPosition="0">
        <references count="1">
          <reference field="2" count="1">
            <x v="2"/>
          </reference>
        </references>
      </pivotArea>
    </format>
    <format dxfId="16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2A0F57-DE09-4E96-A873-6E6C5CC26577}" name="PivotTable2"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11">
  <location ref="A36:S38" firstHeaderRow="1" firstDataRow="2" firstDataCol="1" rowPageCount="1" colPageCount="1"/>
  <pivotFields count="35">
    <pivotField showAll="0"/>
    <pivotField multipleItemSelectionAllowed="1"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dataField="1" showAll="0"/>
    <pivotField showAll="0"/>
    <pivotField showAll="0"/>
    <pivotField axis="axisCol" showAll="0">
      <items count="27">
        <item n="&lt;1k" x="13"/>
        <item n="1k-5k" m="1" x="22"/>
        <item n="5k-10k" m="1" x="21"/>
        <item n="10k-25k" m="1" x="18"/>
        <item n="25k-50k" m="1" x="24"/>
        <item n="50k-100k" m="1" x="20"/>
        <item n="100k-200k" m="1" x="19"/>
        <item n="200k-500k" m="1" x="23"/>
        <item n="500k-1mil" m="1" x="25"/>
        <item n="1k-3k" x="12"/>
        <item n="3k-8k" x="8"/>
        <item x="17"/>
        <item n="8k-12k" x="10"/>
        <item n="12k-30k" x="7"/>
        <item n="30k-40k" x="0"/>
        <item n="40k-52k" x="1"/>
        <item n="52k-64k" x="3"/>
        <item n="64k-70k" x="2"/>
        <item n="70k-80k" x="5"/>
        <item n="80k-100k" x="6"/>
        <item n="100k-150k" x="4"/>
        <item n="150k-200k" x="11"/>
        <item n="200k-400k" x="9"/>
        <item n="400k-600k" x="15"/>
        <item n="600k-1mil" x="14"/>
        <item n="&gt;1mil"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
  </colFields>
  <colItems count="18">
    <i>
      <x/>
    </i>
    <i>
      <x v="9"/>
    </i>
    <i>
      <x v="10"/>
    </i>
    <i>
      <x v="12"/>
    </i>
    <i>
      <x v="13"/>
    </i>
    <i>
      <x v="14"/>
    </i>
    <i>
      <x v="15"/>
    </i>
    <i>
      <x v="16"/>
    </i>
    <i>
      <x v="17"/>
    </i>
    <i>
      <x v="18"/>
    </i>
    <i>
      <x v="19"/>
    </i>
    <i>
      <x v="20"/>
    </i>
    <i>
      <x v="21"/>
    </i>
    <i>
      <x v="22"/>
    </i>
    <i>
      <x v="23"/>
    </i>
    <i>
      <x v="24"/>
    </i>
    <i>
      <x v="25"/>
    </i>
    <i t="grand">
      <x/>
    </i>
  </colItems>
  <pageFields count="1">
    <pageField fld="2" item="2" hier="-1"/>
  </pageFields>
  <dataFields count="1">
    <dataField name="Number of Buildings Represented" fld="4" baseField="8" baseItem="1" numFmtId="1"/>
  </dataFields>
  <formats count="2">
    <format dxfId="131">
      <pivotArea outline="0" collapsedLevelsAreSubtotals="1" fieldPosition="0"/>
    </format>
    <format dxfId="130">
      <pivotArea type="all" dataOnly="0" outline="0" fieldPosition="0"/>
    </format>
  </formats>
  <chartFormats count="60">
    <chartFormat chart="2" format="10" series="1">
      <pivotArea type="data" outline="0" fieldPosition="0">
        <references count="2">
          <reference field="4294967294" count="1" selected="0">
            <x v="0"/>
          </reference>
          <reference field="7" count="1" selected="0">
            <x v="0"/>
          </reference>
        </references>
      </pivotArea>
    </chartFormat>
    <chartFormat chart="2" format="11" series="1">
      <pivotArea type="data" outline="0" fieldPosition="0">
        <references count="2">
          <reference field="4294967294" count="1" selected="0">
            <x v="0"/>
          </reference>
          <reference field="7" count="1" selected="0">
            <x v="1"/>
          </reference>
        </references>
      </pivotArea>
    </chartFormat>
    <chartFormat chart="2" format="12" series="1">
      <pivotArea type="data" outline="0" fieldPosition="0">
        <references count="2">
          <reference field="4294967294" count="1" selected="0">
            <x v="0"/>
          </reference>
          <reference field="7" count="1" selected="0">
            <x v="2"/>
          </reference>
        </references>
      </pivotArea>
    </chartFormat>
    <chartFormat chart="2" format="13" series="1">
      <pivotArea type="data" outline="0" fieldPosition="0">
        <references count="2">
          <reference field="4294967294" count="1" selected="0">
            <x v="0"/>
          </reference>
          <reference field="7" count="1" selected="0">
            <x v="3"/>
          </reference>
        </references>
      </pivotArea>
    </chartFormat>
    <chartFormat chart="2" format="14" series="1">
      <pivotArea type="data" outline="0" fieldPosition="0">
        <references count="2">
          <reference field="4294967294" count="1" selected="0">
            <x v="0"/>
          </reference>
          <reference field="7" count="1" selected="0">
            <x v="4"/>
          </reference>
        </references>
      </pivotArea>
    </chartFormat>
    <chartFormat chart="2" format="15" series="1">
      <pivotArea type="data" outline="0" fieldPosition="0">
        <references count="2">
          <reference field="4294967294" count="1" selected="0">
            <x v="0"/>
          </reference>
          <reference field="7" count="1" selected="0">
            <x v="5"/>
          </reference>
        </references>
      </pivotArea>
    </chartFormat>
    <chartFormat chart="2" format="16" series="1">
      <pivotArea type="data" outline="0" fieldPosition="0">
        <references count="2">
          <reference field="4294967294" count="1" selected="0">
            <x v="0"/>
          </reference>
          <reference field="7" count="1" selected="0">
            <x v="6"/>
          </reference>
        </references>
      </pivotArea>
    </chartFormat>
    <chartFormat chart="2" format="17" series="1">
      <pivotArea type="data" outline="0" fieldPosition="0">
        <references count="2">
          <reference field="4294967294" count="1" selected="0">
            <x v="0"/>
          </reference>
          <reference field="7" count="1" selected="0">
            <x v="7"/>
          </reference>
        </references>
      </pivotArea>
    </chartFormat>
    <chartFormat chart="2" format="18" series="1">
      <pivotArea type="data" outline="0" fieldPosition="0">
        <references count="2">
          <reference field="4294967294" count="1" selected="0">
            <x v="0"/>
          </reference>
          <reference field="7" count="1" selected="0">
            <x v="8"/>
          </reference>
        </references>
      </pivotArea>
    </chartFormat>
    <chartFormat chart="2" format="19" series="1">
      <pivotArea type="data" outline="0" fieldPosition="0">
        <references count="2">
          <reference field="4294967294" count="1" selected="0">
            <x v="0"/>
          </reference>
          <reference field="7" count="1" selected="0">
            <x v="25"/>
          </reference>
        </references>
      </pivotArea>
    </chartFormat>
    <chartFormat chart="2" format="20" series="1">
      <pivotArea type="data" outline="0" fieldPosition="0">
        <references count="1">
          <reference field="4294967294" count="1" selected="0">
            <x v="0"/>
          </reference>
        </references>
      </pivotArea>
    </chartFormat>
    <chartFormat chart="2" format="21" series="1">
      <pivotArea type="data" outline="0" fieldPosition="0">
        <references count="2">
          <reference field="4294967294" count="1" selected="0">
            <x v="0"/>
          </reference>
          <reference field="7" count="1" selected="0">
            <x v="14"/>
          </reference>
        </references>
      </pivotArea>
    </chartFormat>
    <chartFormat chart="2" format="22" series="1">
      <pivotArea type="data" outline="0" fieldPosition="0">
        <references count="2">
          <reference field="4294967294" count="1" selected="0">
            <x v="0"/>
          </reference>
          <reference field="7" count="1" selected="0">
            <x v="15"/>
          </reference>
        </references>
      </pivotArea>
    </chartFormat>
    <chartFormat chart="2" format="23" series="1">
      <pivotArea type="data" outline="0" fieldPosition="0">
        <references count="2">
          <reference field="4294967294" count="1" selected="0">
            <x v="0"/>
          </reference>
          <reference field="7" count="1" selected="0">
            <x v="17"/>
          </reference>
        </references>
      </pivotArea>
    </chartFormat>
    <chartFormat chart="2" format="24" series="1">
      <pivotArea type="data" outline="0" fieldPosition="0">
        <references count="2">
          <reference field="4294967294" count="1" selected="0">
            <x v="0"/>
          </reference>
          <reference field="7" count="1" selected="0">
            <x v="16"/>
          </reference>
        </references>
      </pivotArea>
    </chartFormat>
    <chartFormat chart="2" format="25" series="1">
      <pivotArea type="data" outline="0" fieldPosition="0">
        <references count="2">
          <reference field="4294967294" count="1" selected="0">
            <x v="0"/>
          </reference>
          <reference field="7" count="1" selected="0">
            <x v="20"/>
          </reference>
        </references>
      </pivotArea>
    </chartFormat>
    <chartFormat chart="2" format="26" series="1">
      <pivotArea type="data" outline="0" fieldPosition="0">
        <references count="2">
          <reference field="4294967294" count="1" selected="0">
            <x v="0"/>
          </reference>
          <reference field="7" count="1" selected="0">
            <x v="18"/>
          </reference>
        </references>
      </pivotArea>
    </chartFormat>
    <chartFormat chart="2" format="27" series="1">
      <pivotArea type="data" outline="0" fieldPosition="0">
        <references count="2">
          <reference field="4294967294" count="1" selected="0">
            <x v="0"/>
          </reference>
          <reference field="7" count="1" selected="0">
            <x v="19"/>
          </reference>
        </references>
      </pivotArea>
    </chartFormat>
    <chartFormat chart="2" format="28" series="1">
      <pivotArea type="data" outline="0" fieldPosition="0">
        <references count="2">
          <reference field="4294967294" count="1" selected="0">
            <x v="0"/>
          </reference>
          <reference field="7" count="1" selected="0">
            <x v="13"/>
          </reference>
        </references>
      </pivotArea>
    </chartFormat>
    <chartFormat chart="2" format="29" series="1">
      <pivotArea type="data" outline="0" fieldPosition="0">
        <references count="2">
          <reference field="4294967294" count="1" selected="0">
            <x v="0"/>
          </reference>
          <reference field="7" count="1" selected="0">
            <x v="10"/>
          </reference>
        </references>
      </pivotArea>
    </chartFormat>
    <chartFormat chart="2" format="30" series="1">
      <pivotArea type="data" outline="0" fieldPosition="0">
        <references count="2">
          <reference field="4294967294" count="1" selected="0">
            <x v="0"/>
          </reference>
          <reference field="7" count="1" selected="0">
            <x v="22"/>
          </reference>
        </references>
      </pivotArea>
    </chartFormat>
    <chartFormat chart="2" format="31" series="1">
      <pivotArea type="data" outline="0" fieldPosition="0">
        <references count="2">
          <reference field="4294967294" count="1" selected="0">
            <x v="0"/>
          </reference>
          <reference field="7" count="1" selected="0">
            <x v="12"/>
          </reference>
        </references>
      </pivotArea>
    </chartFormat>
    <chartFormat chart="2" format="32" series="1">
      <pivotArea type="data" outline="0" fieldPosition="0">
        <references count="2">
          <reference field="4294967294" count="1" selected="0">
            <x v="0"/>
          </reference>
          <reference field="7" count="1" selected="0">
            <x v="21"/>
          </reference>
        </references>
      </pivotArea>
    </chartFormat>
    <chartFormat chart="2" format="33" series="1">
      <pivotArea type="data" outline="0" fieldPosition="0">
        <references count="2">
          <reference field="4294967294" count="1" selected="0">
            <x v="0"/>
          </reference>
          <reference field="7" count="1" selected="0">
            <x v="9"/>
          </reference>
        </references>
      </pivotArea>
    </chartFormat>
    <chartFormat chart="2" format="34" series="1">
      <pivotArea type="data" outline="0" fieldPosition="0">
        <references count="2">
          <reference field="4294967294" count="1" selected="0">
            <x v="0"/>
          </reference>
          <reference field="7" count="1" selected="0">
            <x v="24"/>
          </reference>
        </references>
      </pivotArea>
    </chartFormat>
    <chartFormat chart="2" format="35" series="1">
      <pivotArea type="data" outline="0" fieldPosition="0">
        <references count="2">
          <reference field="4294967294" count="1" selected="0">
            <x v="0"/>
          </reference>
          <reference field="7" count="1" selected="0">
            <x v="23"/>
          </reference>
        </references>
      </pivotArea>
    </chartFormat>
    <chartFormat chart="9" format="36" series="1">
      <pivotArea type="data" outline="0" fieldPosition="0">
        <references count="2">
          <reference field="4294967294" count="1" selected="0">
            <x v="0"/>
          </reference>
          <reference field="7" count="1" selected="0">
            <x v="0"/>
          </reference>
        </references>
      </pivotArea>
    </chartFormat>
    <chartFormat chart="9" format="37" series="1">
      <pivotArea type="data" outline="0" fieldPosition="0">
        <references count="2">
          <reference field="4294967294" count="1" selected="0">
            <x v="0"/>
          </reference>
          <reference field="7" count="1" selected="0">
            <x v="9"/>
          </reference>
        </references>
      </pivotArea>
    </chartFormat>
    <chartFormat chart="9" format="38" series="1">
      <pivotArea type="data" outline="0" fieldPosition="0">
        <references count="2">
          <reference field="4294967294" count="1" selected="0">
            <x v="0"/>
          </reference>
          <reference field="7" count="1" selected="0">
            <x v="10"/>
          </reference>
        </references>
      </pivotArea>
    </chartFormat>
    <chartFormat chart="9" format="39" series="1">
      <pivotArea type="data" outline="0" fieldPosition="0">
        <references count="2">
          <reference field="4294967294" count="1" selected="0">
            <x v="0"/>
          </reference>
          <reference field="7" count="1" selected="0">
            <x v="12"/>
          </reference>
        </references>
      </pivotArea>
    </chartFormat>
    <chartFormat chart="9" format="40" series="1">
      <pivotArea type="data" outline="0" fieldPosition="0">
        <references count="2">
          <reference field="4294967294" count="1" selected="0">
            <x v="0"/>
          </reference>
          <reference field="7" count="1" selected="0">
            <x v="13"/>
          </reference>
        </references>
      </pivotArea>
    </chartFormat>
    <chartFormat chart="9" format="41" series="1">
      <pivotArea type="data" outline="0" fieldPosition="0">
        <references count="2">
          <reference field="4294967294" count="1" selected="0">
            <x v="0"/>
          </reference>
          <reference field="7" count="1" selected="0">
            <x v="14"/>
          </reference>
        </references>
      </pivotArea>
    </chartFormat>
    <chartFormat chart="9" format="42" series="1">
      <pivotArea type="data" outline="0" fieldPosition="0">
        <references count="2">
          <reference field="4294967294" count="1" selected="0">
            <x v="0"/>
          </reference>
          <reference field="7" count="1" selected="0">
            <x v="15"/>
          </reference>
        </references>
      </pivotArea>
    </chartFormat>
    <chartFormat chart="9" format="43" series="1">
      <pivotArea type="data" outline="0" fieldPosition="0">
        <references count="2">
          <reference field="4294967294" count="1" selected="0">
            <x v="0"/>
          </reference>
          <reference field="7" count="1" selected="0">
            <x v="16"/>
          </reference>
        </references>
      </pivotArea>
    </chartFormat>
    <chartFormat chart="9" format="44" series="1">
      <pivotArea type="data" outline="0" fieldPosition="0">
        <references count="2">
          <reference field="4294967294" count="1" selected="0">
            <x v="0"/>
          </reference>
          <reference field="7" count="1" selected="0">
            <x v="17"/>
          </reference>
        </references>
      </pivotArea>
    </chartFormat>
    <chartFormat chart="9" format="45" series="1">
      <pivotArea type="data" outline="0" fieldPosition="0">
        <references count="2">
          <reference field="4294967294" count="1" selected="0">
            <x v="0"/>
          </reference>
          <reference field="7" count="1" selected="0">
            <x v="18"/>
          </reference>
        </references>
      </pivotArea>
    </chartFormat>
    <chartFormat chart="9" format="46" series="1">
      <pivotArea type="data" outline="0" fieldPosition="0">
        <references count="2">
          <reference field="4294967294" count="1" selected="0">
            <x v="0"/>
          </reference>
          <reference field="7" count="1" selected="0">
            <x v="19"/>
          </reference>
        </references>
      </pivotArea>
    </chartFormat>
    <chartFormat chart="9" format="47" series="1">
      <pivotArea type="data" outline="0" fieldPosition="0">
        <references count="2">
          <reference field="4294967294" count="1" selected="0">
            <x v="0"/>
          </reference>
          <reference field="7" count="1" selected="0">
            <x v="20"/>
          </reference>
        </references>
      </pivotArea>
    </chartFormat>
    <chartFormat chart="9" format="48" series="1">
      <pivotArea type="data" outline="0" fieldPosition="0">
        <references count="2">
          <reference field="4294967294" count="1" selected="0">
            <x v="0"/>
          </reference>
          <reference field="7" count="1" selected="0">
            <x v="21"/>
          </reference>
        </references>
      </pivotArea>
    </chartFormat>
    <chartFormat chart="9" format="49" series="1">
      <pivotArea type="data" outline="0" fieldPosition="0">
        <references count="2">
          <reference field="4294967294" count="1" selected="0">
            <x v="0"/>
          </reference>
          <reference field="7" count="1" selected="0">
            <x v="22"/>
          </reference>
        </references>
      </pivotArea>
    </chartFormat>
    <chartFormat chart="9" format="50" series="1">
      <pivotArea type="data" outline="0" fieldPosition="0">
        <references count="2">
          <reference field="4294967294" count="1" selected="0">
            <x v="0"/>
          </reference>
          <reference field="7" count="1" selected="0">
            <x v="23"/>
          </reference>
        </references>
      </pivotArea>
    </chartFormat>
    <chartFormat chart="9" format="51" series="1">
      <pivotArea type="data" outline="0" fieldPosition="0">
        <references count="2">
          <reference field="4294967294" count="1" selected="0">
            <x v="0"/>
          </reference>
          <reference field="7" count="1" selected="0">
            <x v="24"/>
          </reference>
        </references>
      </pivotArea>
    </chartFormat>
    <chartFormat chart="9" format="52" series="1">
      <pivotArea type="data" outline="0" fieldPosition="0">
        <references count="2">
          <reference field="4294967294" count="1" selected="0">
            <x v="0"/>
          </reference>
          <reference field="7" count="1" selected="0">
            <x v="25"/>
          </reference>
        </references>
      </pivotArea>
    </chartFormat>
    <chartFormat chart="10" format="53" series="1">
      <pivotArea type="data" outline="0" fieldPosition="0">
        <references count="2">
          <reference field="4294967294" count="1" selected="0">
            <x v="0"/>
          </reference>
          <reference field="7" count="1" selected="0">
            <x v="0"/>
          </reference>
        </references>
      </pivotArea>
    </chartFormat>
    <chartFormat chart="10" format="54" series="1">
      <pivotArea type="data" outline="0" fieldPosition="0">
        <references count="2">
          <reference field="4294967294" count="1" selected="0">
            <x v="0"/>
          </reference>
          <reference field="7" count="1" selected="0">
            <x v="9"/>
          </reference>
        </references>
      </pivotArea>
    </chartFormat>
    <chartFormat chart="10" format="55" series="1">
      <pivotArea type="data" outline="0" fieldPosition="0">
        <references count="2">
          <reference field="4294967294" count="1" selected="0">
            <x v="0"/>
          </reference>
          <reference field="7" count="1" selected="0">
            <x v="10"/>
          </reference>
        </references>
      </pivotArea>
    </chartFormat>
    <chartFormat chart="10" format="56" series="1">
      <pivotArea type="data" outline="0" fieldPosition="0">
        <references count="2">
          <reference field="4294967294" count="1" selected="0">
            <x v="0"/>
          </reference>
          <reference field="7" count="1" selected="0">
            <x v="12"/>
          </reference>
        </references>
      </pivotArea>
    </chartFormat>
    <chartFormat chart="10" format="57" series="1">
      <pivotArea type="data" outline="0" fieldPosition="0">
        <references count="2">
          <reference field="4294967294" count="1" selected="0">
            <x v="0"/>
          </reference>
          <reference field="7" count="1" selected="0">
            <x v="13"/>
          </reference>
        </references>
      </pivotArea>
    </chartFormat>
    <chartFormat chart="10" format="58" series="1">
      <pivotArea type="data" outline="0" fieldPosition="0">
        <references count="2">
          <reference field="4294967294" count="1" selected="0">
            <x v="0"/>
          </reference>
          <reference field="7" count="1" selected="0">
            <x v="14"/>
          </reference>
        </references>
      </pivotArea>
    </chartFormat>
    <chartFormat chart="10" format="59" series="1">
      <pivotArea type="data" outline="0" fieldPosition="0">
        <references count="2">
          <reference field="4294967294" count="1" selected="0">
            <x v="0"/>
          </reference>
          <reference field="7" count="1" selected="0">
            <x v="15"/>
          </reference>
        </references>
      </pivotArea>
    </chartFormat>
    <chartFormat chart="10" format="60" series="1">
      <pivotArea type="data" outline="0" fieldPosition="0">
        <references count="2">
          <reference field="4294967294" count="1" selected="0">
            <x v="0"/>
          </reference>
          <reference field="7" count="1" selected="0">
            <x v="16"/>
          </reference>
        </references>
      </pivotArea>
    </chartFormat>
    <chartFormat chart="10" format="61" series="1">
      <pivotArea type="data" outline="0" fieldPosition="0">
        <references count="2">
          <reference field="4294967294" count="1" selected="0">
            <x v="0"/>
          </reference>
          <reference field="7" count="1" selected="0">
            <x v="17"/>
          </reference>
        </references>
      </pivotArea>
    </chartFormat>
    <chartFormat chart="10" format="62" series="1">
      <pivotArea type="data" outline="0" fieldPosition="0">
        <references count="2">
          <reference field="4294967294" count="1" selected="0">
            <x v="0"/>
          </reference>
          <reference field="7" count="1" selected="0">
            <x v="18"/>
          </reference>
        </references>
      </pivotArea>
    </chartFormat>
    <chartFormat chart="10" format="63" series="1">
      <pivotArea type="data" outline="0" fieldPosition="0">
        <references count="2">
          <reference field="4294967294" count="1" selected="0">
            <x v="0"/>
          </reference>
          <reference field="7" count="1" selected="0">
            <x v="19"/>
          </reference>
        </references>
      </pivotArea>
    </chartFormat>
    <chartFormat chart="10" format="64" series="1">
      <pivotArea type="data" outline="0" fieldPosition="0">
        <references count="2">
          <reference field="4294967294" count="1" selected="0">
            <x v="0"/>
          </reference>
          <reference field="7" count="1" selected="0">
            <x v="20"/>
          </reference>
        </references>
      </pivotArea>
    </chartFormat>
    <chartFormat chart="10" format="65" series="1">
      <pivotArea type="data" outline="0" fieldPosition="0">
        <references count="2">
          <reference field="4294967294" count="1" selected="0">
            <x v="0"/>
          </reference>
          <reference field="7" count="1" selected="0">
            <x v="21"/>
          </reference>
        </references>
      </pivotArea>
    </chartFormat>
    <chartFormat chart="10" format="66" series="1">
      <pivotArea type="data" outline="0" fieldPosition="0">
        <references count="2">
          <reference field="4294967294" count="1" selected="0">
            <x v="0"/>
          </reference>
          <reference field="7" count="1" selected="0">
            <x v="22"/>
          </reference>
        </references>
      </pivotArea>
    </chartFormat>
    <chartFormat chart="10" format="67" series="1">
      <pivotArea type="data" outline="0" fieldPosition="0">
        <references count="2">
          <reference field="4294967294" count="1" selected="0">
            <x v="0"/>
          </reference>
          <reference field="7" count="1" selected="0">
            <x v="23"/>
          </reference>
        </references>
      </pivotArea>
    </chartFormat>
    <chartFormat chart="10" format="68" series="1">
      <pivotArea type="data" outline="0" fieldPosition="0">
        <references count="2">
          <reference field="4294967294" count="1" selected="0">
            <x v="0"/>
          </reference>
          <reference field="7" count="1" selected="0">
            <x v="24"/>
          </reference>
        </references>
      </pivotArea>
    </chartFormat>
    <chartFormat chart="10" format="69" series="1">
      <pivotArea type="data" outline="0" fieldPosition="0">
        <references count="2">
          <reference field="4294967294" count="1" selected="0">
            <x v="0"/>
          </reference>
          <reference field="7" count="1" selected="0">
            <x v="2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E613C7A-D42E-48AA-8B4C-AB759A186A3D}" name="PivotTable4"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7">
  <location ref="A54:S56" firstHeaderRow="1" firstDataRow="2" firstDataCol="1" rowPageCount="1" colPageCount="1"/>
  <pivotFields count="35">
    <pivotField showAll="0"/>
    <pivotField multipleItemSelectionAllowed="1"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axis="axisCol" showAll="0">
      <items count="27">
        <item n="&lt;1k" x="13"/>
        <item n="1k-5k" m="1" x="22"/>
        <item n="5k-10k" m="1" x="21"/>
        <item n="10k-25k" m="1" x="18"/>
        <item n="25k-50k" m="1" x="24"/>
        <item n="50k-100k" m="1" x="20"/>
        <item n="100k-200k" m="1" x="19"/>
        <item n="200k-500k" m="1" x="23"/>
        <item n="500k-1mil" m="1" x="25"/>
        <item x="17"/>
        <item n="1k-3k" x="12"/>
        <item n="3k-8k" x="8"/>
        <item n="8k-12k" x="10"/>
        <item n="12k-30k" x="7"/>
        <item n="30k-40k" x="0"/>
        <item n="40k-52k" x="1"/>
        <item n="52k-64k" x="3"/>
        <item n="64k-70k" x="2"/>
        <item n="70k-80k" x="5"/>
        <item n="80k-100k" x="6"/>
        <item n="100k-150k" x="4"/>
        <item n="150k-200k" x="11"/>
        <item n="200k-400k" x="9"/>
        <item n="400k-600k" x="15"/>
        <item n="600k-1mil" x="14"/>
        <item n="&gt;1mil" x="16"/>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7"/>
  </colFields>
  <colItems count="18">
    <i>
      <x/>
    </i>
    <i>
      <x v="10"/>
    </i>
    <i>
      <x v="11"/>
    </i>
    <i>
      <x v="12"/>
    </i>
    <i>
      <x v="13"/>
    </i>
    <i>
      <x v="14"/>
    </i>
    <i>
      <x v="15"/>
    </i>
    <i>
      <x v="16"/>
    </i>
    <i>
      <x v="17"/>
    </i>
    <i>
      <x v="18"/>
    </i>
    <i>
      <x v="19"/>
    </i>
    <i>
      <x v="20"/>
    </i>
    <i>
      <x v="21"/>
    </i>
    <i>
      <x v="22"/>
    </i>
    <i>
      <x v="23"/>
    </i>
    <i>
      <x v="24"/>
    </i>
    <i>
      <x v="25"/>
    </i>
    <i t="grand">
      <x/>
    </i>
  </colItems>
  <pageFields count="1">
    <pageField fld="2" item="2" hier="-1"/>
  </pageFields>
  <dataFields count="1">
    <dataField name="Total Emissions (MMT CO2e)" fld="14" baseField="8" baseItem="1" numFmtId="2"/>
  </dataFields>
  <formats count="10">
    <format dxfId="141">
      <pivotArea outline="0" collapsedLevelsAreSubtotals="1" fieldPosition="0"/>
    </format>
    <format dxfId="140">
      <pivotArea type="all" dataOnly="0" outline="0" fieldPosition="0"/>
    </format>
    <format dxfId="139">
      <pivotArea outline="0" collapsedLevelsAreSubtotals="1" fieldPosition="0"/>
    </format>
    <format dxfId="138">
      <pivotArea type="origin" dataOnly="0" labelOnly="1" outline="0" offset="A1" fieldPosition="0"/>
    </format>
    <format dxfId="137">
      <pivotArea dataOnly="0" labelOnly="1" outline="0" axis="axisValues" fieldPosition="0"/>
    </format>
    <format dxfId="136">
      <pivotArea field="7" type="button" dataOnly="0" labelOnly="1" outline="0" axis="axisCol" fieldPosition="0"/>
    </format>
    <format dxfId="135">
      <pivotArea type="topRight" dataOnly="0" labelOnly="1" outline="0" fieldPosition="0"/>
    </format>
    <format dxfId="134">
      <pivotArea type="origin" dataOnly="0" labelOnly="1" outline="0" offset="A2" fieldPosition="0"/>
    </format>
    <format dxfId="133">
      <pivotArea dataOnly="0" labelOnly="1" fieldPosition="0">
        <references count="1">
          <reference field="7" count="0"/>
        </references>
      </pivotArea>
    </format>
    <format dxfId="132">
      <pivotArea dataOnly="0" labelOnly="1" grandCol="1" outline="0" fieldPosition="0"/>
    </format>
  </formats>
  <chartFormats count="26">
    <chartFormat chart="2" format="0" series="1">
      <pivotArea type="data" outline="0" fieldPosition="0">
        <references count="2">
          <reference field="4294967294" count="1" selected="0">
            <x v="0"/>
          </reference>
          <reference field="7" count="1" selected="0">
            <x v="0"/>
          </reference>
        </references>
      </pivotArea>
    </chartFormat>
    <chartFormat chart="2" format="1" series="1">
      <pivotArea type="data" outline="0" fieldPosition="0">
        <references count="2">
          <reference field="4294967294" count="1" selected="0">
            <x v="0"/>
          </reference>
          <reference field="7" count="1" selected="0">
            <x v="1"/>
          </reference>
        </references>
      </pivotArea>
    </chartFormat>
    <chartFormat chart="2" format="2" series="1">
      <pivotArea type="data" outline="0" fieldPosition="0">
        <references count="2">
          <reference field="4294967294" count="1" selected="0">
            <x v="0"/>
          </reference>
          <reference field="7" count="1" selected="0">
            <x v="2"/>
          </reference>
        </references>
      </pivotArea>
    </chartFormat>
    <chartFormat chart="2" format="3" series="1">
      <pivotArea type="data" outline="0" fieldPosition="0">
        <references count="2">
          <reference field="4294967294" count="1" selected="0">
            <x v="0"/>
          </reference>
          <reference field="7" count="1" selected="0">
            <x v="3"/>
          </reference>
        </references>
      </pivotArea>
    </chartFormat>
    <chartFormat chart="2" format="4" series="1">
      <pivotArea type="data" outline="0" fieldPosition="0">
        <references count="2">
          <reference field="4294967294" count="1" selected="0">
            <x v="0"/>
          </reference>
          <reference field="7" count="1" selected="0">
            <x v="4"/>
          </reference>
        </references>
      </pivotArea>
    </chartFormat>
    <chartFormat chart="2" format="5" series="1">
      <pivotArea type="data" outline="0" fieldPosition="0">
        <references count="2">
          <reference field="4294967294" count="1" selected="0">
            <x v="0"/>
          </reference>
          <reference field="7" count="1" selected="0">
            <x v="5"/>
          </reference>
        </references>
      </pivotArea>
    </chartFormat>
    <chartFormat chart="2" format="6" series="1">
      <pivotArea type="data" outline="0" fieldPosition="0">
        <references count="2">
          <reference field="4294967294" count="1" selected="0">
            <x v="0"/>
          </reference>
          <reference field="7" count="1" selected="0">
            <x v="6"/>
          </reference>
        </references>
      </pivotArea>
    </chartFormat>
    <chartFormat chart="2" format="7" series="1">
      <pivotArea type="data" outline="0" fieldPosition="0">
        <references count="2">
          <reference field="4294967294" count="1" selected="0">
            <x v="0"/>
          </reference>
          <reference field="7" count="1" selected="0">
            <x v="7"/>
          </reference>
        </references>
      </pivotArea>
    </chartFormat>
    <chartFormat chart="2" format="8" series="1">
      <pivotArea type="data" outline="0" fieldPosition="0">
        <references count="2">
          <reference field="4294967294" count="1" selected="0">
            <x v="0"/>
          </reference>
          <reference field="7" count="1" selected="0">
            <x v="8"/>
          </reference>
        </references>
      </pivotArea>
    </chartFormat>
    <chartFormat chart="2" format="9" series="1">
      <pivotArea type="data" outline="0" fieldPosition="0">
        <references count="2">
          <reference field="4294967294" count="1" selected="0">
            <x v="0"/>
          </reference>
          <reference field="7" count="1" selected="0">
            <x v="25"/>
          </reference>
        </references>
      </pivotArea>
    </chartFormat>
    <chartFormat chart="2" format="10" series="1">
      <pivotArea type="data" outline="0" fieldPosition="0">
        <references count="1">
          <reference field="4294967294" count="1" selected="0">
            <x v="0"/>
          </reference>
        </references>
      </pivotArea>
    </chartFormat>
    <chartFormat chart="2" format="11" series="1">
      <pivotArea type="data" outline="0" fieldPosition="0">
        <references count="2">
          <reference field="4294967294" count="1" selected="0">
            <x v="0"/>
          </reference>
          <reference field="7" count="1" selected="0">
            <x v="14"/>
          </reference>
        </references>
      </pivotArea>
    </chartFormat>
    <chartFormat chart="2" format="12" series="1">
      <pivotArea type="data" outline="0" fieldPosition="0">
        <references count="2">
          <reference field="4294967294" count="1" selected="0">
            <x v="0"/>
          </reference>
          <reference field="7" count="1" selected="0">
            <x v="15"/>
          </reference>
        </references>
      </pivotArea>
    </chartFormat>
    <chartFormat chart="2" format="13" series="1">
      <pivotArea type="data" outline="0" fieldPosition="0">
        <references count="2">
          <reference field="4294967294" count="1" selected="0">
            <x v="0"/>
          </reference>
          <reference field="7" count="1" selected="0">
            <x v="17"/>
          </reference>
        </references>
      </pivotArea>
    </chartFormat>
    <chartFormat chart="2" format="14" series="1">
      <pivotArea type="data" outline="0" fieldPosition="0">
        <references count="2">
          <reference field="4294967294" count="1" selected="0">
            <x v="0"/>
          </reference>
          <reference field="7" count="1" selected="0">
            <x v="16"/>
          </reference>
        </references>
      </pivotArea>
    </chartFormat>
    <chartFormat chart="2" format="15" series="1">
      <pivotArea type="data" outline="0" fieldPosition="0">
        <references count="2">
          <reference field="4294967294" count="1" selected="0">
            <x v="0"/>
          </reference>
          <reference field="7" count="1" selected="0">
            <x v="20"/>
          </reference>
        </references>
      </pivotArea>
    </chartFormat>
    <chartFormat chart="2" format="16" series="1">
      <pivotArea type="data" outline="0" fieldPosition="0">
        <references count="2">
          <reference field="4294967294" count="1" selected="0">
            <x v="0"/>
          </reference>
          <reference field="7" count="1" selected="0">
            <x v="18"/>
          </reference>
        </references>
      </pivotArea>
    </chartFormat>
    <chartFormat chart="2" format="17" series="1">
      <pivotArea type="data" outline="0" fieldPosition="0">
        <references count="2">
          <reference field="4294967294" count="1" selected="0">
            <x v="0"/>
          </reference>
          <reference field="7" count="1" selected="0">
            <x v="19"/>
          </reference>
        </references>
      </pivotArea>
    </chartFormat>
    <chartFormat chart="2" format="18" series="1">
      <pivotArea type="data" outline="0" fieldPosition="0">
        <references count="2">
          <reference field="4294967294" count="1" selected="0">
            <x v="0"/>
          </reference>
          <reference field="7" count="1" selected="0">
            <x v="13"/>
          </reference>
        </references>
      </pivotArea>
    </chartFormat>
    <chartFormat chart="2" format="19" series="1">
      <pivotArea type="data" outline="0" fieldPosition="0">
        <references count="2">
          <reference field="4294967294" count="1" selected="0">
            <x v="0"/>
          </reference>
          <reference field="7" count="1" selected="0">
            <x v="11"/>
          </reference>
        </references>
      </pivotArea>
    </chartFormat>
    <chartFormat chart="2" format="20" series="1">
      <pivotArea type="data" outline="0" fieldPosition="0">
        <references count="2">
          <reference field="4294967294" count="1" selected="0">
            <x v="0"/>
          </reference>
          <reference field="7" count="1" selected="0">
            <x v="22"/>
          </reference>
        </references>
      </pivotArea>
    </chartFormat>
    <chartFormat chart="2" format="21" series="1">
      <pivotArea type="data" outline="0" fieldPosition="0">
        <references count="2">
          <reference field="4294967294" count="1" selected="0">
            <x v="0"/>
          </reference>
          <reference field="7" count="1" selected="0">
            <x v="12"/>
          </reference>
        </references>
      </pivotArea>
    </chartFormat>
    <chartFormat chart="2" format="22" series="1">
      <pivotArea type="data" outline="0" fieldPosition="0">
        <references count="2">
          <reference field="4294967294" count="1" selected="0">
            <x v="0"/>
          </reference>
          <reference field="7" count="1" selected="0">
            <x v="21"/>
          </reference>
        </references>
      </pivotArea>
    </chartFormat>
    <chartFormat chart="2" format="23" series="1">
      <pivotArea type="data" outline="0" fieldPosition="0">
        <references count="2">
          <reference field="4294967294" count="1" selected="0">
            <x v="0"/>
          </reference>
          <reference field="7" count="1" selected="0">
            <x v="10"/>
          </reference>
        </references>
      </pivotArea>
    </chartFormat>
    <chartFormat chart="2" format="24" series="1">
      <pivotArea type="data" outline="0" fieldPosition="0">
        <references count="2">
          <reference field="4294967294" count="1" selected="0">
            <x v="0"/>
          </reference>
          <reference field="7" count="1" selected="0">
            <x v="24"/>
          </reference>
        </references>
      </pivotArea>
    </chartFormat>
    <chartFormat chart="2" format="2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B77E8C4-61C9-4C50-88C1-B1E23BED0B89}" name="PivotTable3"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6">
  <location ref="A48:S50" firstHeaderRow="1" firstDataRow="2" firstDataCol="1" rowPageCount="1" colPageCount="1"/>
  <pivotFields count="35">
    <pivotField showAll="0"/>
    <pivotField multipleItemSelectionAllowed="1"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axis="axisCol" showAll="0">
      <items count="27">
        <item n="&lt;1k" x="13"/>
        <item n="1k-5k" m="1" x="22"/>
        <item n="5k-10k" m="1" x="21"/>
        <item n="10k-25k" m="1" x="18"/>
        <item n="25k-50k" m="1" x="24"/>
        <item n="50k-100k" m="1" x="20"/>
        <item n="100k-200k" m="1" x="19"/>
        <item n="200k-500k" m="1" x="23"/>
        <item n="500k-1mil" m="1" x="25"/>
        <item n="1k-3k" x="12"/>
        <item n="3k-8k" x="8"/>
        <item n="8k-12k" x="10"/>
        <item x="17"/>
        <item n="12k-30k" x="7"/>
        <item n="30k-40k" x="0"/>
        <item n="40k-52k" x="1"/>
        <item n="52k-64k" x="3"/>
        <item n="64k-70k" x="2"/>
        <item n="70k-80k" x="5"/>
        <item n="80k-100k" x="6"/>
        <item n="100k-150k" x="4"/>
        <item n="150k-200k" x="11"/>
        <item n="200k-400k" x="9"/>
        <item n="400k-600k" x="15"/>
        <item n="600k-1mil" x="14"/>
        <item n="&gt;1mil"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Items count="1">
    <i/>
  </rowItems>
  <colFields count="1">
    <field x="7"/>
  </colFields>
  <colItems count="18">
    <i>
      <x/>
    </i>
    <i>
      <x v="9"/>
    </i>
    <i>
      <x v="10"/>
    </i>
    <i>
      <x v="11"/>
    </i>
    <i>
      <x v="13"/>
    </i>
    <i>
      <x v="14"/>
    </i>
    <i>
      <x v="15"/>
    </i>
    <i>
      <x v="16"/>
    </i>
    <i>
      <x v="17"/>
    </i>
    <i>
      <x v="18"/>
    </i>
    <i>
      <x v="19"/>
    </i>
    <i>
      <x v="20"/>
    </i>
    <i>
      <x v="21"/>
    </i>
    <i>
      <x v="22"/>
    </i>
    <i>
      <x v="23"/>
    </i>
    <i>
      <x v="24"/>
    </i>
    <i>
      <x v="25"/>
    </i>
    <i t="grand">
      <x/>
    </i>
  </colItems>
  <pageFields count="1">
    <pageField fld="2" item="2" hier="-1"/>
  </pageFields>
  <dataFields count="1">
    <dataField name="Total Site Energy (TBtu)" fld="33" baseField="8" baseItem="1" numFmtId="2"/>
  </dataFields>
  <formats count="10">
    <format dxfId="151">
      <pivotArea outline="0" collapsedLevelsAreSubtotals="1" fieldPosition="0"/>
    </format>
    <format dxfId="150">
      <pivotArea type="all" dataOnly="0" outline="0" fieldPosition="0"/>
    </format>
    <format dxfId="149">
      <pivotArea outline="0" collapsedLevelsAreSubtotals="1" fieldPosition="0"/>
    </format>
    <format dxfId="148">
      <pivotArea type="origin" dataOnly="0" labelOnly="1" outline="0" offset="A1" fieldPosition="0"/>
    </format>
    <format dxfId="147">
      <pivotArea dataOnly="0" labelOnly="1" outline="0" axis="axisValues" fieldPosition="0"/>
    </format>
    <format dxfId="146">
      <pivotArea field="7" type="button" dataOnly="0" labelOnly="1" outline="0" axis="axisCol" fieldPosition="0"/>
    </format>
    <format dxfId="145">
      <pivotArea type="topRight" dataOnly="0" labelOnly="1" outline="0" fieldPosition="0"/>
    </format>
    <format dxfId="144">
      <pivotArea type="origin" dataOnly="0" labelOnly="1" outline="0" offset="A2" fieldPosition="0"/>
    </format>
    <format dxfId="143">
      <pivotArea dataOnly="0" labelOnly="1" fieldPosition="0">
        <references count="1">
          <reference field="7" count="0"/>
        </references>
      </pivotArea>
    </format>
    <format dxfId="142">
      <pivotArea dataOnly="0" labelOnly="1" grandCol="1" outline="0" fieldPosition="0"/>
    </format>
  </formats>
  <chartFormats count="26">
    <chartFormat chart="2" format="10" series="1">
      <pivotArea type="data" outline="0" fieldPosition="0">
        <references count="2">
          <reference field="4294967294" count="1" selected="0">
            <x v="0"/>
          </reference>
          <reference field="7" count="1" selected="0">
            <x v="0"/>
          </reference>
        </references>
      </pivotArea>
    </chartFormat>
    <chartFormat chart="2" format="11" series="1">
      <pivotArea type="data" outline="0" fieldPosition="0">
        <references count="2">
          <reference field="4294967294" count="1" selected="0">
            <x v="0"/>
          </reference>
          <reference field="7" count="1" selected="0">
            <x v="1"/>
          </reference>
        </references>
      </pivotArea>
    </chartFormat>
    <chartFormat chart="2" format="12" series="1">
      <pivotArea type="data" outline="0" fieldPosition="0">
        <references count="2">
          <reference field="4294967294" count="1" selected="0">
            <x v="0"/>
          </reference>
          <reference field="7" count="1" selected="0">
            <x v="2"/>
          </reference>
        </references>
      </pivotArea>
    </chartFormat>
    <chartFormat chart="2" format="13" series="1">
      <pivotArea type="data" outline="0" fieldPosition="0">
        <references count="2">
          <reference field="4294967294" count="1" selected="0">
            <x v="0"/>
          </reference>
          <reference field="7" count="1" selected="0">
            <x v="3"/>
          </reference>
        </references>
      </pivotArea>
    </chartFormat>
    <chartFormat chart="2" format="14" series="1">
      <pivotArea type="data" outline="0" fieldPosition="0">
        <references count="2">
          <reference field="4294967294" count="1" selected="0">
            <x v="0"/>
          </reference>
          <reference field="7" count="1" selected="0">
            <x v="4"/>
          </reference>
        </references>
      </pivotArea>
    </chartFormat>
    <chartFormat chart="2" format="15" series="1">
      <pivotArea type="data" outline="0" fieldPosition="0">
        <references count="2">
          <reference field="4294967294" count="1" selected="0">
            <x v="0"/>
          </reference>
          <reference field="7" count="1" selected="0">
            <x v="5"/>
          </reference>
        </references>
      </pivotArea>
    </chartFormat>
    <chartFormat chart="2" format="16" series="1">
      <pivotArea type="data" outline="0" fieldPosition="0">
        <references count="2">
          <reference field="4294967294" count="1" selected="0">
            <x v="0"/>
          </reference>
          <reference field="7" count="1" selected="0">
            <x v="6"/>
          </reference>
        </references>
      </pivotArea>
    </chartFormat>
    <chartFormat chart="2" format="17" series="1">
      <pivotArea type="data" outline="0" fieldPosition="0">
        <references count="2">
          <reference field="4294967294" count="1" selected="0">
            <x v="0"/>
          </reference>
          <reference field="7" count="1" selected="0">
            <x v="7"/>
          </reference>
        </references>
      </pivotArea>
    </chartFormat>
    <chartFormat chart="2" format="18" series="1">
      <pivotArea type="data" outline="0" fieldPosition="0">
        <references count="2">
          <reference field="4294967294" count="1" selected="0">
            <x v="0"/>
          </reference>
          <reference field="7" count="1" selected="0">
            <x v="8"/>
          </reference>
        </references>
      </pivotArea>
    </chartFormat>
    <chartFormat chart="2" format="19" series="1">
      <pivotArea type="data" outline="0" fieldPosition="0">
        <references count="2">
          <reference field="4294967294" count="1" selected="0">
            <x v="0"/>
          </reference>
          <reference field="7" count="1" selected="0">
            <x v="25"/>
          </reference>
        </references>
      </pivotArea>
    </chartFormat>
    <chartFormat chart="2" format="20" series="1">
      <pivotArea type="data" outline="0" fieldPosition="0">
        <references count="1">
          <reference field="4294967294" count="1" selected="0">
            <x v="0"/>
          </reference>
        </references>
      </pivotArea>
    </chartFormat>
    <chartFormat chart="2" format="21" series="1">
      <pivotArea type="data" outline="0" fieldPosition="0">
        <references count="2">
          <reference field="4294967294" count="1" selected="0">
            <x v="0"/>
          </reference>
          <reference field="7" count="1" selected="0">
            <x v="14"/>
          </reference>
        </references>
      </pivotArea>
    </chartFormat>
    <chartFormat chart="2" format="22" series="1">
      <pivotArea type="data" outline="0" fieldPosition="0">
        <references count="2">
          <reference field="4294967294" count="1" selected="0">
            <x v="0"/>
          </reference>
          <reference field="7" count="1" selected="0">
            <x v="15"/>
          </reference>
        </references>
      </pivotArea>
    </chartFormat>
    <chartFormat chart="2" format="23" series="1">
      <pivotArea type="data" outline="0" fieldPosition="0">
        <references count="2">
          <reference field="4294967294" count="1" selected="0">
            <x v="0"/>
          </reference>
          <reference field="7" count="1" selected="0">
            <x v="17"/>
          </reference>
        </references>
      </pivotArea>
    </chartFormat>
    <chartFormat chart="2" format="24" series="1">
      <pivotArea type="data" outline="0" fieldPosition="0">
        <references count="2">
          <reference field="4294967294" count="1" selected="0">
            <x v="0"/>
          </reference>
          <reference field="7" count="1" selected="0">
            <x v="16"/>
          </reference>
        </references>
      </pivotArea>
    </chartFormat>
    <chartFormat chart="2" format="25" series="1">
      <pivotArea type="data" outline="0" fieldPosition="0">
        <references count="2">
          <reference field="4294967294" count="1" selected="0">
            <x v="0"/>
          </reference>
          <reference field="7" count="1" selected="0">
            <x v="20"/>
          </reference>
        </references>
      </pivotArea>
    </chartFormat>
    <chartFormat chart="2" format="26" series="1">
      <pivotArea type="data" outline="0" fieldPosition="0">
        <references count="2">
          <reference field="4294967294" count="1" selected="0">
            <x v="0"/>
          </reference>
          <reference field="7" count="1" selected="0">
            <x v="18"/>
          </reference>
        </references>
      </pivotArea>
    </chartFormat>
    <chartFormat chart="2" format="27" series="1">
      <pivotArea type="data" outline="0" fieldPosition="0">
        <references count="2">
          <reference field="4294967294" count="1" selected="0">
            <x v="0"/>
          </reference>
          <reference field="7" count="1" selected="0">
            <x v="19"/>
          </reference>
        </references>
      </pivotArea>
    </chartFormat>
    <chartFormat chart="2" format="28" series="1">
      <pivotArea type="data" outline="0" fieldPosition="0">
        <references count="2">
          <reference field="4294967294" count="1" selected="0">
            <x v="0"/>
          </reference>
          <reference field="7" count="1" selected="0">
            <x v="13"/>
          </reference>
        </references>
      </pivotArea>
    </chartFormat>
    <chartFormat chart="2" format="29" series="1">
      <pivotArea type="data" outline="0" fieldPosition="0">
        <references count="2">
          <reference field="4294967294" count="1" selected="0">
            <x v="0"/>
          </reference>
          <reference field="7" count="1" selected="0">
            <x v="10"/>
          </reference>
        </references>
      </pivotArea>
    </chartFormat>
    <chartFormat chart="2" format="30" series="1">
      <pivotArea type="data" outline="0" fieldPosition="0">
        <references count="2">
          <reference field="4294967294" count="1" selected="0">
            <x v="0"/>
          </reference>
          <reference field="7" count="1" selected="0">
            <x v="22"/>
          </reference>
        </references>
      </pivotArea>
    </chartFormat>
    <chartFormat chart="2" format="31" series="1">
      <pivotArea type="data" outline="0" fieldPosition="0">
        <references count="2">
          <reference field="4294967294" count="1" selected="0">
            <x v="0"/>
          </reference>
          <reference field="7" count="1" selected="0">
            <x v="11"/>
          </reference>
        </references>
      </pivotArea>
    </chartFormat>
    <chartFormat chart="2" format="32" series="1">
      <pivotArea type="data" outline="0" fieldPosition="0">
        <references count="2">
          <reference field="4294967294" count="1" selected="0">
            <x v="0"/>
          </reference>
          <reference field="7" count="1" selected="0">
            <x v="21"/>
          </reference>
        </references>
      </pivotArea>
    </chartFormat>
    <chartFormat chart="2" format="33" series="1">
      <pivotArea type="data" outline="0" fieldPosition="0">
        <references count="2">
          <reference field="4294967294" count="1" selected="0">
            <x v="0"/>
          </reference>
          <reference field="7" count="1" selected="0">
            <x v="9"/>
          </reference>
        </references>
      </pivotArea>
    </chartFormat>
    <chartFormat chart="2" format="34" series="1">
      <pivotArea type="data" outline="0" fieldPosition="0">
        <references count="2">
          <reference field="4294967294" count="1" selected="0">
            <x v="0"/>
          </reference>
          <reference field="7" count="1" selected="0">
            <x v="24"/>
          </reference>
        </references>
      </pivotArea>
    </chartFormat>
    <chartFormat chart="2" format="3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C3FC615-4BC2-48DB-856A-D7E28E810075}" name="PivotTable1" cacheId="13"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9">
  <location ref="A42:S44" firstHeaderRow="1" firstDataRow="2" firstDataCol="1" rowPageCount="1" colPageCount="1"/>
  <pivotFields count="35">
    <pivotField showAll="0"/>
    <pivotField multipleItemSelectionAllowed="1"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showAll="0"/>
    <pivotField showAll="0"/>
    <pivotField axis="axisCol" showAll="0">
      <items count="27">
        <item n="&lt;1k" x="13"/>
        <item n="1k-5k" m="1" x="22"/>
        <item n="5k-10k" m="1" x="21"/>
        <item n="10k-25k" m="1" x="18"/>
        <item n="25k-50k" m="1" x="24"/>
        <item n="50k-100k" m="1" x="20"/>
        <item n="100k-200k" m="1" x="19"/>
        <item n="200k-500k" m="1" x="23"/>
        <item n="500k-1mil" m="1" x="25"/>
        <item x="17"/>
        <item n="1k-3k" x="12"/>
        <item n="3k-8k" x="8"/>
        <item n="8k-12k" x="10"/>
        <item n="12k-30k" x="7"/>
        <item n="30k-40k" x="0"/>
        <item n="40k-52k" x="1"/>
        <item n="52k-64k" x="3"/>
        <item n="64k-70k" x="2"/>
        <item n="70k-80k" x="5"/>
        <item n="80k-100k" x="6"/>
        <item n="100k-150k" x="4"/>
        <item n="150k-200k" x="11"/>
        <item n="200k-400k" x="9"/>
        <item n="400k-600k" x="15"/>
        <item n="600k-1mil" x="14"/>
        <item n="&gt;1mil"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Items count="1">
    <i/>
  </rowItems>
  <colFields count="1">
    <field x="7"/>
  </colFields>
  <colItems count="18">
    <i>
      <x/>
    </i>
    <i>
      <x v="10"/>
    </i>
    <i>
      <x v="11"/>
    </i>
    <i>
      <x v="12"/>
    </i>
    <i>
      <x v="13"/>
    </i>
    <i>
      <x v="14"/>
    </i>
    <i>
      <x v="15"/>
    </i>
    <i>
      <x v="16"/>
    </i>
    <i>
      <x v="17"/>
    </i>
    <i>
      <x v="18"/>
    </i>
    <i>
      <x v="19"/>
    </i>
    <i>
      <x v="20"/>
    </i>
    <i>
      <x v="21"/>
    </i>
    <i>
      <x v="22"/>
    </i>
    <i>
      <x v="23"/>
    </i>
    <i>
      <x v="24"/>
    </i>
    <i>
      <x v="25"/>
    </i>
    <i t="grand">
      <x/>
    </i>
  </colItems>
  <pageFields count="1">
    <pageField fld="2" item="2" hier="-1"/>
  </pageFields>
  <dataFields count="1">
    <dataField name="Total Floor Area (million sqft)" fld="34" baseField="7" baseItem="0"/>
  </dataFields>
  <formats count="10">
    <format dxfId="161">
      <pivotArea outline="0" collapsedLevelsAreSubtotals="1" fieldPosition="0"/>
    </format>
    <format dxfId="160">
      <pivotArea type="all" dataOnly="0" outline="0" fieldPosition="0"/>
    </format>
    <format dxfId="159">
      <pivotArea outline="0" collapsedLevelsAreSubtotals="1" fieldPosition="0"/>
    </format>
    <format dxfId="158">
      <pivotArea type="origin" dataOnly="0" labelOnly="1" outline="0" offset="A1" fieldPosition="0"/>
    </format>
    <format dxfId="157">
      <pivotArea dataOnly="0" labelOnly="1" outline="0" axis="axisValues" fieldPosition="0"/>
    </format>
    <format dxfId="156">
      <pivotArea field="7" type="button" dataOnly="0" labelOnly="1" outline="0" axis="axisCol" fieldPosition="0"/>
    </format>
    <format dxfId="155">
      <pivotArea type="topRight" dataOnly="0" labelOnly="1" outline="0" fieldPosition="0"/>
    </format>
    <format dxfId="154">
      <pivotArea type="origin" dataOnly="0" labelOnly="1" outline="0" offset="A2" fieldPosition="0"/>
    </format>
    <format dxfId="153">
      <pivotArea dataOnly="0" labelOnly="1" fieldPosition="0">
        <references count="1">
          <reference field="7" count="0"/>
        </references>
      </pivotArea>
    </format>
    <format dxfId="152">
      <pivotArea dataOnly="0" labelOnly="1" grandCol="1" outline="0" fieldPosition="0"/>
    </format>
  </formats>
  <chartFormats count="17">
    <chartFormat chart="2" format="21" series="1">
      <pivotArea type="data" outline="0" fieldPosition="0">
        <references count="2">
          <reference field="4294967294" count="1" selected="0">
            <x v="0"/>
          </reference>
          <reference field="7" count="1" selected="0">
            <x v="0"/>
          </reference>
        </references>
      </pivotArea>
    </chartFormat>
    <chartFormat chart="2" format="22" series="1">
      <pivotArea type="data" outline="0" fieldPosition="0">
        <references count="2">
          <reference field="4294967294" count="1" selected="0">
            <x v="0"/>
          </reference>
          <reference field="7" count="1" selected="0">
            <x v="25"/>
          </reference>
        </references>
      </pivotArea>
    </chartFormat>
    <chartFormat chart="2" format="23" series="1">
      <pivotArea type="data" outline="0" fieldPosition="0">
        <references count="2">
          <reference field="4294967294" count="1" selected="0">
            <x v="0"/>
          </reference>
          <reference field="7" count="1" selected="0">
            <x v="14"/>
          </reference>
        </references>
      </pivotArea>
    </chartFormat>
    <chartFormat chart="2" format="24" series="1">
      <pivotArea type="data" outline="0" fieldPosition="0">
        <references count="2">
          <reference field="4294967294" count="1" selected="0">
            <x v="0"/>
          </reference>
          <reference field="7" count="1" selected="0">
            <x v="15"/>
          </reference>
        </references>
      </pivotArea>
    </chartFormat>
    <chartFormat chart="2" format="25" series="1">
      <pivotArea type="data" outline="0" fieldPosition="0">
        <references count="2">
          <reference field="4294967294" count="1" selected="0">
            <x v="0"/>
          </reference>
          <reference field="7" count="1" selected="0">
            <x v="17"/>
          </reference>
        </references>
      </pivotArea>
    </chartFormat>
    <chartFormat chart="2" format="26" series="1">
      <pivotArea type="data" outline="0" fieldPosition="0">
        <references count="2">
          <reference field="4294967294" count="1" selected="0">
            <x v="0"/>
          </reference>
          <reference field="7" count="1" selected="0">
            <x v="16"/>
          </reference>
        </references>
      </pivotArea>
    </chartFormat>
    <chartFormat chart="2" format="27" series="1">
      <pivotArea type="data" outline="0" fieldPosition="0">
        <references count="2">
          <reference field="4294967294" count="1" selected="0">
            <x v="0"/>
          </reference>
          <reference field="7" count="1" selected="0">
            <x v="20"/>
          </reference>
        </references>
      </pivotArea>
    </chartFormat>
    <chartFormat chart="2" format="28" series="1">
      <pivotArea type="data" outline="0" fieldPosition="0">
        <references count="2">
          <reference field="4294967294" count="1" selected="0">
            <x v="0"/>
          </reference>
          <reference field="7" count="1" selected="0">
            <x v="18"/>
          </reference>
        </references>
      </pivotArea>
    </chartFormat>
    <chartFormat chart="2" format="29" series="1">
      <pivotArea type="data" outline="0" fieldPosition="0">
        <references count="2">
          <reference field="4294967294" count="1" selected="0">
            <x v="0"/>
          </reference>
          <reference field="7" count="1" selected="0">
            <x v="19"/>
          </reference>
        </references>
      </pivotArea>
    </chartFormat>
    <chartFormat chart="2" format="30" series="1">
      <pivotArea type="data" outline="0" fieldPosition="0">
        <references count="2">
          <reference field="4294967294" count="1" selected="0">
            <x v="0"/>
          </reference>
          <reference field="7" count="1" selected="0">
            <x v="13"/>
          </reference>
        </references>
      </pivotArea>
    </chartFormat>
    <chartFormat chart="2" format="31" series="1">
      <pivotArea type="data" outline="0" fieldPosition="0">
        <references count="2">
          <reference field="4294967294" count="1" selected="0">
            <x v="0"/>
          </reference>
          <reference field="7" count="1" selected="0">
            <x v="11"/>
          </reference>
        </references>
      </pivotArea>
    </chartFormat>
    <chartFormat chart="2" format="32" series="1">
      <pivotArea type="data" outline="0" fieldPosition="0">
        <references count="2">
          <reference field="4294967294" count="1" selected="0">
            <x v="0"/>
          </reference>
          <reference field="7" count="1" selected="0">
            <x v="22"/>
          </reference>
        </references>
      </pivotArea>
    </chartFormat>
    <chartFormat chart="2" format="33" series="1">
      <pivotArea type="data" outline="0" fieldPosition="0">
        <references count="2">
          <reference field="4294967294" count="1" selected="0">
            <x v="0"/>
          </reference>
          <reference field="7" count="1" selected="0">
            <x v="12"/>
          </reference>
        </references>
      </pivotArea>
    </chartFormat>
    <chartFormat chart="2" format="34" series="1">
      <pivotArea type="data" outline="0" fieldPosition="0">
        <references count="2">
          <reference field="4294967294" count="1" selected="0">
            <x v="0"/>
          </reference>
          <reference field="7" count="1" selected="0">
            <x v="21"/>
          </reference>
        </references>
      </pivotArea>
    </chartFormat>
    <chartFormat chart="2" format="35" series="1">
      <pivotArea type="data" outline="0" fieldPosition="0">
        <references count="2">
          <reference field="4294967294" count="1" selected="0">
            <x v="0"/>
          </reference>
          <reference field="7" count="1" selected="0">
            <x v="10"/>
          </reference>
        </references>
      </pivotArea>
    </chartFormat>
    <chartFormat chart="2" format="36" series="1">
      <pivotArea type="data" outline="0" fieldPosition="0">
        <references count="2">
          <reference field="4294967294" count="1" selected="0">
            <x v="0"/>
          </reference>
          <reference field="7" count="1" selected="0">
            <x v="24"/>
          </reference>
        </references>
      </pivotArea>
    </chartFormat>
    <chartFormat chart="2" format="37"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43CD280-EF72-4BA7-B816-07EEE79D4064}" name="PivotTable5"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3">
  <location ref="A38:I57" firstHeaderRow="1" firstDataRow="2" firstDataCol="1"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axis="axisCol" showAll="0">
      <items count="9">
        <item x="0"/>
        <item x="1"/>
        <item x="2"/>
        <item x="3"/>
        <item x="4"/>
        <item x="5"/>
        <item x="6"/>
        <item x="7"/>
        <item t="default"/>
      </items>
    </pivotField>
    <pivotField showAll="0"/>
    <pivotField axis="axisRow" showAll="0">
      <items count="27">
        <item n="&lt;1k" x="13"/>
        <item n="1k-5k" m="1" x="22"/>
        <item n="5k-10k" m="1" x="21"/>
        <item n="10k-25k" m="1" x="18"/>
        <item n="25k-50k" m="1" x="24"/>
        <item n="50k-100k" m="1" x="20"/>
        <item n="100k-200k" m="1" x="19"/>
        <item n="200k-500k" m="1" x="23"/>
        <item n="500k-1mil" m="1" x="25"/>
        <item x="17"/>
        <item n="1k-3k" x="12"/>
        <item n="3k-8k" x="8"/>
        <item n="8k-12k" x="10"/>
        <item n="12k-30k" x="7"/>
        <item n="30k-40k" x="0"/>
        <item n="40k-52k" x="1"/>
        <item n="52k-64k" x="3"/>
        <item n="64k-70k" x="2"/>
        <item n="70k-80k" x="5"/>
        <item n="80k-100k" x="6"/>
        <item n="100k-150k" x="4"/>
        <item n="150k-200k" x="11"/>
        <item n="200k-400k" x="9"/>
        <item n="400k-600k" x="15"/>
        <item n="600k-1mil" x="14"/>
        <item n="&gt;1mil"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7"/>
  </rowFields>
  <rowItems count="18">
    <i>
      <x/>
    </i>
    <i>
      <x v="10"/>
    </i>
    <i>
      <x v="11"/>
    </i>
    <i>
      <x v="12"/>
    </i>
    <i>
      <x v="13"/>
    </i>
    <i>
      <x v="14"/>
    </i>
    <i>
      <x v="15"/>
    </i>
    <i>
      <x v="16"/>
    </i>
    <i>
      <x v="17"/>
    </i>
    <i>
      <x v="18"/>
    </i>
    <i>
      <x v="19"/>
    </i>
    <i>
      <x v="20"/>
    </i>
    <i>
      <x v="21"/>
    </i>
    <i>
      <x v="22"/>
    </i>
    <i>
      <x v="23"/>
    </i>
    <i>
      <x v="24"/>
    </i>
    <i>
      <x v="25"/>
    </i>
    <i t="grand">
      <x/>
    </i>
  </rowItems>
  <colFields count="1">
    <field x="5"/>
  </colFields>
  <colItems count="8">
    <i>
      <x/>
    </i>
    <i>
      <x v="1"/>
    </i>
    <i>
      <x v="2"/>
    </i>
    <i>
      <x v="3"/>
    </i>
    <i>
      <x v="4"/>
    </i>
    <i>
      <x v="5"/>
    </i>
    <i>
      <x v="6"/>
    </i>
    <i t="grand">
      <x/>
    </i>
  </colItems>
  <pageFields count="1">
    <pageField fld="2" item="2" hier="-1"/>
  </pageFields>
  <dataFields count="1">
    <dataField name="Total Site Energy (TBtu)" fld="33" baseField="8" baseItem="1" numFmtId="2"/>
  </dataFields>
  <formats count="11">
    <format dxfId="129">
      <pivotArea outline="0" collapsedLevelsAreSubtotals="1" fieldPosition="0"/>
    </format>
    <format dxfId="128">
      <pivotArea type="all" dataOnly="0" outline="0" fieldPosition="0"/>
    </format>
    <format dxfId="127">
      <pivotArea outline="0" collapsedLevelsAreSubtotals="1" fieldPosition="0"/>
    </format>
    <format dxfId="126">
      <pivotArea type="origin" dataOnly="0" labelOnly="1" outline="0" fieldPosition="0"/>
    </format>
    <format dxfId="125">
      <pivotArea field="5" type="button" dataOnly="0" labelOnly="1" outline="0" axis="axisCol" fieldPosition="0"/>
    </format>
    <format dxfId="124">
      <pivotArea type="topRight" dataOnly="0" labelOnly="1" outline="0" fieldPosition="0"/>
    </format>
    <format dxfId="123">
      <pivotArea field="7" type="button" dataOnly="0" labelOnly="1" outline="0" axis="axisRow" fieldPosition="0"/>
    </format>
    <format dxfId="122">
      <pivotArea dataOnly="0" labelOnly="1" fieldPosition="0">
        <references count="1">
          <reference field="7" count="5">
            <x v="1"/>
            <x v="2"/>
            <x v="3"/>
            <x v="5"/>
            <x v="6"/>
          </reference>
        </references>
      </pivotArea>
    </format>
    <format dxfId="121">
      <pivotArea dataOnly="0" labelOnly="1" grandRow="1" outline="0" fieldPosition="0"/>
    </format>
    <format dxfId="120">
      <pivotArea dataOnly="0" labelOnly="1" fieldPosition="0">
        <references count="1">
          <reference field="5" count="7">
            <x v="0"/>
            <x v="1"/>
            <x v="2"/>
            <x v="3"/>
            <x v="4"/>
            <x v="5"/>
            <x v="6"/>
          </reference>
        </references>
      </pivotArea>
    </format>
    <format dxfId="119">
      <pivotArea dataOnly="0" labelOnly="1" grandCol="1" outline="0" fieldPosition="0"/>
    </format>
  </formats>
  <chartFormats count="8">
    <chartFormat chart="10" format="0" series="1">
      <pivotArea type="data" outline="0" fieldPosition="0">
        <references count="2">
          <reference field="4294967294" count="1" selected="0">
            <x v="0"/>
          </reference>
          <reference field="5" count="1" selected="0">
            <x v="0"/>
          </reference>
        </references>
      </pivotArea>
    </chartFormat>
    <chartFormat chart="10" format="1" series="1">
      <pivotArea type="data" outline="0" fieldPosition="0">
        <references count="2">
          <reference field="4294967294" count="1" selected="0">
            <x v="0"/>
          </reference>
          <reference field="5" count="1" selected="0">
            <x v="1"/>
          </reference>
        </references>
      </pivotArea>
    </chartFormat>
    <chartFormat chart="10" format="2" series="1">
      <pivotArea type="data" outline="0" fieldPosition="0">
        <references count="2">
          <reference field="4294967294" count="1" selected="0">
            <x v="0"/>
          </reference>
          <reference field="5" count="1" selected="0">
            <x v="2"/>
          </reference>
        </references>
      </pivotArea>
    </chartFormat>
    <chartFormat chart="10" format="3" series="1">
      <pivotArea type="data" outline="0" fieldPosition="0">
        <references count="2">
          <reference field="4294967294" count="1" selected="0">
            <x v="0"/>
          </reference>
          <reference field="5" count="1" selected="0">
            <x v="3"/>
          </reference>
        </references>
      </pivotArea>
    </chartFormat>
    <chartFormat chart="10" format="4" series="1">
      <pivotArea type="data" outline="0" fieldPosition="0">
        <references count="2">
          <reference field="4294967294" count="1" selected="0">
            <x v="0"/>
          </reference>
          <reference field="5" count="1" selected="0">
            <x v="4"/>
          </reference>
        </references>
      </pivotArea>
    </chartFormat>
    <chartFormat chart="10" format="5" series="1">
      <pivotArea type="data" outline="0" fieldPosition="0">
        <references count="2">
          <reference field="4294967294" count="1" selected="0">
            <x v="0"/>
          </reference>
          <reference field="5" count="1" selected="0">
            <x v="5"/>
          </reference>
        </references>
      </pivotArea>
    </chartFormat>
    <chartFormat chart="10" format="6" series="1">
      <pivotArea type="data" outline="0" fieldPosition="0">
        <references count="2">
          <reference field="4294967294" count="1" selected="0">
            <x v="0"/>
          </reference>
          <reference field="5" count="1" selected="0">
            <x v="6"/>
          </reference>
        </references>
      </pivotArea>
    </chartFormat>
    <chartFormat chart="10" format="7" series="1">
      <pivotArea type="data" outline="0" fieldPosition="0">
        <references count="2">
          <reference field="4294967294" count="1" selected="0">
            <x v="0"/>
          </reference>
          <reference field="5"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B187F0D-67EB-4796-81D3-443432771476}" name="PivotTable6"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6">
  <location ref="A31:M32" firstHeaderRow="0" firstDataRow="1" firstDataCol="0" rowPageCount="1" colPageCount="1"/>
  <pivotFields count="35">
    <pivotField showAll="0"/>
    <pivotField showAll="0"/>
    <pivotField axis="axisPage" showAll="0">
      <items count="45">
        <item x="18"/>
        <item x="14"/>
        <item x="0"/>
        <item x="38"/>
        <item x="21"/>
        <item x="12"/>
        <item m="1" x="42"/>
        <item m="1" x="43"/>
        <item x="8"/>
        <item x="28"/>
        <item x="13"/>
        <item x="6"/>
        <item x="7"/>
        <item x="19"/>
        <item x="27"/>
        <item x="5"/>
        <item x="33"/>
        <item x="34"/>
        <item x="35"/>
        <item x="36"/>
        <item x="37"/>
        <item x="20"/>
        <item x="2"/>
        <item x="3"/>
        <item x="22"/>
        <item x="16"/>
        <item x="10"/>
        <item x="17"/>
        <item x="9"/>
        <item m="1" x="41"/>
        <item x="11"/>
        <item x="1"/>
        <item x="4"/>
        <item x="40"/>
        <item x="15"/>
        <item x="23"/>
        <item x="24"/>
        <item x="25"/>
        <item x="26"/>
        <item x="29"/>
        <item x="30"/>
        <item x="31"/>
        <item x="32"/>
        <item x="39"/>
        <item t="default"/>
      </items>
    </pivotField>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s>
  <rowItems count="1">
    <i/>
  </rowItems>
  <colFields count="1">
    <field x="-2"/>
  </colFields>
  <colItems count="13">
    <i>
      <x/>
    </i>
    <i i="1">
      <x v="1"/>
    </i>
    <i i="2">
      <x v="2"/>
    </i>
    <i i="3">
      <x v="3"/>
    </i>
    <i i="4">
      <x v="4"/>
    </i>
    <i i="5">
      <x v="5"/>
    </i>
    <i i="6">
      <x v="6"/>
    </i>
    <i i="7">
      <x v="7"/>
    </i>
    <i i="8">
      <x v="8"/>
    </i>
    <i i="9">
      <x v="9"/>
    </i>
    <i i="10">
      <x v="10"/>
    </i>
    <i i="11">
      <x v="11"/>
    </i>
    <i i="12">
      <x v="12"/>
    </i>
  </colItems>
  <pageFields count="1">
    <pageField fld="2" item="2" hier="-1"/>
  </pageFields>
  <dataFields count="13">
    <dataField name="HVAC, Electricity" fld="18" baseField="0" baseItem="0"/>
    <dataField name="Interior Equipment, Electricity" fld="19" baseField="0" baseItem="0"/>
    <dataField name="Lighting, Electricity" fld="20" baseField="0" baseItem="0"/>
    <dataField name="Water Systems, Electricity" fld="22" baseField="0" baseItem="0"/>
    <dataField name="Refrigeration, Electricity" fld="21" baseField="0" baseItem="0"/>
    <dataField name="HVAC, Natural Gas" fld="23" baseField="0" baseItem="0"/>
    <dataField name="Water Systems, Natural Gas" fld="25" baseField="0" baseItem="0"/>
    <dataField name="Interior Equipment, Natural Gas" fld="24" baseField="0" baseItem="0"/>
    <dataField name="HVAC, District Heating" fld="16" baseField="0" baseItem="0"/>
    <dataField name="Water Systems, District Heating" fld="17" baseField="0" baseItem="0"/>
    <dataField name="HVAC, District Cooling" fld="15" baseField="0" baseItem="0"/>
    <dataField name="Water Systems, Other Fuel" fld="27" baseField="0" baseItem="0"/>
    <dataField name="HVAC, Other Fuel" fld="26" baseField="0" baseItem="0"/>
  </dataFields>
  <formats count="4">
    <format dxfId="118">
      <pivotArea outline="0" collapsedLevelsAreSubtotals="1" fieldPosition="0"/>
    </format>
    <format dxfId="117">
      <pivotArea type="all" dataOnly="0" outline="0" fieldPosition="0"/>
    </format>
    <format dxfId="116">
      <pivotArea outline="0" collapsedLevelsAreSubtotals="1" fieldPosition="0"/>
    </format>
    <format dxfId="115">
      <pivotArea dataOnly="0" labelOnly="1" outline="0" fieldPosition="0">
        <references count="1">
          <reference field="4294967294" count="13">
            <x v="0"/>
            <x v="1"/>
            <x v="2"/>
            <x v="3"/>
            <x v="4"/>
            <x v="5"/>
            <x v="6"/>
            <x v="7"/>
            <x v="8"/>
            <x v="9"/>
            <x v="10"/>
            <x v="11"/>
            <x v="12"/>
          </reference>
        </references>
      </pivotArea>
    </format>
  </formats>
  <chartFormats count="15">
    <chartFormat chart="54" format="0" series="1">
      <pivotArea type="data" outline="0" fieldPosition="0">
        <references count="1">
          <reference field="4294967294" count="1" selected="0">
            <x v="0"/>
          </reference>
        </references>
      </pivotArea>
    </chartFormat>
    <chartFormat chart="54" format="1" series="1">
      <pivotArea type="data" outline="0" fieldPosition="0">
        <references count="1">
          <reference field="4294967294" count="1" selected="0">
            <x v="1"/>
          </reference>
        </references>
      </pivotArea>
    </chartFormat>
    <chartFormat chart="54" format="2" series="1">
      <pivotArea type="data" outline="0" fieldPosition="0">
        <references count="1">
          <reference field="4294967294" count="1" selected="0">
            <x v="2"/>
          </reference>
        </references>
      </pivotArea>
    </chartFormat>
    <chartFormat chart="54" format="3" series="1">
      <pivotArea type="data" outline="0" fieldPosition="0">
        <references count="1">
          <reference field="4294967294" count="1" selected="0">
            <x v="3"/>
          </reference>
        </references>
      </pivotArea>
    </chartFormat>
    <chartFormat chart="54" format="4" series="1">
      <pivotArea type="data" outline="0" fieldPosition="0">
        <references count="1">
          <reference field="4294967294" count="1" selected="0">
            <x v="4"/>
          </reference>
        </references>
      </pivotArea>
    </chartFormat>
    <chartFormat chart="54" format="5" series="1">
      <pivotArea type="data" outline="0" fieldPosition="0">
        <references count="1">
          <reference field="4294967294" count="1" selected="0">
            <x v="5"/>
          </reference>
        </references>
      </pivotArea>
    </chartFormat>
    <chartFormat chart="54" format="6" series="1">
      <pivotArea type="data" outline="0" fieldPosition="0">
        <references count="1">
          <reference field="4294967294" count="1" selected="0">
            <x v="6"/>
          </reference>
        </references>
      </pivotArea>
    </chartFormat>
    <chartFormat chart="54" format="7" series="1">
      <pivotArea type="data" outline="0" fieldPosition="0">
        <references count="1">
          <reference field="4294967294" count="1" selected="0">
            <x v="7"/>
          </reference>
        </references>
      </pivotArea>
    </chartFormat>
    <chartFormat chart="54" format="8" series="1">
      <pivotArea type="data" outline="0" fieldPosition="0">
        <references count="1">
          <reference field="4294967294" count="1" selected="0">
            <x v="8"/>
          </reference>
        </references>
      </pivotArea>
    </chartFormat>
    <chartFormat chart="54" format="9" series="1">
      <pivotArea type="data" outline="0" fieldPosition="0">
        <references count="1">
          <reference field="4294967294" count="1" selected="0">
            <x v="9"/>
          </reference>
        </references>
      </pivotArea>
    </chartFormat>
    <chartFormat chart="54" format="10" series="1">
      <pivotArea type="data" outline="0" fieldPosition="0">
        <references count="1">
          <reference field="4294967294" count="1" selected="0">
            <x v="10"/>
          </reference>
        </references>
      </pivotArea>
    </chartFormat>
    <chartFormat chart="54" format="11" series="1">
      <pivotArea type="data" outline="0" fieldPosition="0">
        <references count="1">
          <reference field="4294967294" count="1" selected="0">
            <x v="11"/>
          </reference>
        </references>
      </pivotArea>
    </chartFormat>
    <chartFormat chart="54" format="12" series="1">
      <pivotArea type="data" outline="0" fieldPosition="0">
        <references count="1">
          <reference field="4294967294" count="1" selected="0">
            <x v="12"/>
          </reference>
        </references>
      </pivotArea>
    </chartFormat>
    <chartFormat chart="54" format="14">
      <pivotArea type="data" outline="0" fieldPosition="0">
        <references count="1">
          <reference field="4294967294" count="1" selected="0">
            <x v="3"/>
          </reference>
        </references>
      </pivotArea>
    </chartFormat>
    <chartFormat chart="54" format="15">
      <pivotArea type="data" outline="0" fieldPosition="0">
        <references count="1">
          <reference field="4294967294"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8.xml"/><Relationship Id="rId2" Type="http://schemas.openxmlformats.org/officeDocument/2006/relationships/pivotTable" Target="../pivotTables/pivotTable17.xml"/><Relationship Id="rId1" Type="http://schemas.openxmlformats.org/officeDocument/2006/relationships/pivotTable" Target="../pivotTables/pivotTable16.xml"/><Relationship Id="rId4"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21.xml"/><Relationship Id="rId2" Type="http://schemas.openxmlformats.org/officeDocument/2006/relationships/pivotTable" Target="../pivotTables/pivotTable20.xml"/><Relationship Id="rId1" Type="http://schemas.openxmlformats.org/officeDocument/2006/relationships/pivotTable" Target="../pivotTables/pivotTable19.xml"/><Relationship Id="rId4"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2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2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openxmlformats.org/officeDocument/2006/relationships/drawing" Target="../drawings/drawing1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1.xml"/><Relationship Id="rId4"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886D4-AEDE-4B3E-A1E2-447891A1491E}">
  <dimension ref="A1:C24"/>
  <sheetViews>
    <sheetView tabSelected="1" workbookViewId="0">
      <selection activeCell="H17" sqref="H17"/>
    </sheetView>
  </sheetViews>
  <sheetFormatPr defaultRowHeight="15" x14ac:dyDescent="0.25"/>
  <cols>
    <col min="1" max="1" width="12.28515625" customWidth="1"/>
    <col min="2" max="2" width="25.7109375" bestFit="1" customWidth="1"/>
    <col min="3" max="3" width="11.42578125" customWidth="1"/>
  </cols>
  <sheetData>
    <row r="1" spans="1:3" x14ac:dyDescent="0.25">
      <c r="A1" s="14" t="s">
        <v>162</v>
      </c>
      <c r="B1" s="14" t="s">
        <v>163</v>
      </c>
      <c r="C1" s="14" t="s">
        <v>182</v>
      </c>
    </row>
    <row r="2" spans="1:3" x14ac:dyDescent="0.25">
      <c r="A2">
        <v>1</v>
      </c>
      <c r="B2" t="s">
        <v>164</v>
      </c>
      <c r="C2" s="48" t="str">
        <f>HYPERLINK("#'" &amp; A2 &amp; ". " &amp; B2 &amp; "'!A1", "Link to Tab")</f>
        <v>Link to Tab</v>
      </c>
    </row>
    <row r="3" spans="1:3" x14ac:dyDescent="0.25">
      <c r="A3">
        <v>2</v>
      </c>
      <c r="B3" t="s">
        <v>165</v>
      </c>
      <c r="C3" s="48" t="str">
        <f t="shared" ref="C3:C19" si="0">HYPERLINK("#'" &amp; A3 &amp; ". " &amp; B3 &amp; "'!A1", "Link to Tab")</f>
        <v>Link to Tab</v>
      </c>
    </row>
    <row r="4" spans="1:3" x14ac:dyDescent="0.25">
      <c r="A4">
        <v>3</v>
      </c>
      <c r="B4" t="s">
        <v>166</v>
      </c>
      <c r="C4" s="48" t="str">
        <f t="shared" si="0"/>
        <v>Link to Tab</v>
      </c>
    </row>
    <row r="5" spans="1:3" x14ac:dyDescent="0.25">
      <c r="A5">
        <v>4</v>
      </c>
      <c r="B5" t="s">
        <v>167</v>
      </c>
      <c r="C5" s="48" t="str">
        <f t="shared" si="0"/>
        <v>Link to Tab</v>
      </c>
    </row>
    <row r="6" spans="1:3" x14ac:dyDescent="0.25">
      <c r="A6">
        <v>5</v>
      </c>
      <c r="B6" t="s">
        <v>168</v>
      </c>
      <c r="C6" s="48" t="str">
        <f t="shared" si="0"/>
        <v>Link to Tab</v>
      </c>
    </row>
    <row r="7" spans="1:3" x14ac:dyDescent="0.25">
      <c r="A7">
        <v>6</v>
      </c>
      <c r="B7" t="s">
        <v>169</v>
      </c>
      <c r="C7" s="48" t="str">
        <f t="shared" si="0"/>
        <v>Link to Tab</v>
      </c>
    </row>
    <row r="8" spans="1:3" x14ac:dyDescent="0.25">
      <c r="A8">
        <v>7</v>
      </c>
      <c r="B8" t="s">
        <v>170</v>
      </c>
      <c r="C8" s="48" t="str">
        <f t="shared" si="0"/>
        <v>Link to Tab</v>
      </c>
    </row>
    <row r="9" spans="1:3" x14ac:dyDescent="0.25">
      <c r="A9">
        <v>8</v>
      </c>
      <c r="B9" t="s">
        <v>171</v>
      </c>
      <c r="C9" s="48" t="str">
        <f t="shared" si="0"/>
        <v>Link to Tab</v>
      </c>
    </row>
    <row r="10" spans="1:3" x14ac:dyDescent="0.25">
      <c r="A10">
        <v>9</v>
      </c>
      <c r="B10" t="s">
        <v>172</v>
      </c>
      <c r="C10" s="48" t="str">
        <f t="shared" si="0"/>
        <v>Link to Tab</v>
      </c>
    </row>
    <row r="11" spans="1:3" x14ac:dyDescent="0.25">
      <c r="A11">
        <v>10</v>
      </c>
      <c r="B11" t="s">
        <v>173</v>
      </c>
      <c r="C11" s="48" t="str">
        <f t="shared" si="0"/>
        <v>Link to Tab</v>
      </c>
    </row>
    <row r="12" spans="1:3" x14ac:dyDescent="0.25">
      <c r="A12">
        <v>11</v>
      </c>
      <c r="B12" t="s">
        <v>174</v>
      </c>
      <c r="C12" s="48" t="str">
        <f t="shared" si="0"/>
        <v>Link to Tab</v>
      </c>
    </row>
    <row r="13" spans="1:3" x14ac:dyDescent="0.25">
      <c r="A13">
        <v>12</v>
      </c>
      <c r="B13" t="s">
        <v>177</v>
      </c>
      <c r="C13" s="48" t="str">
        <f t="shared" si="0"/>
        <v>Link to Tab</v>
      </c>
    </row>
    <row r="14" spans="1:3" x14ac:dyDescent="0.25">
      <c r="A14">
        <v>13</v>
      </c>
      <c r="B14" t="s">
        <v>175</v>
      </c>
      <c r="C14" s="48" t="str">
        <f t="shared" si="0"/>
        <v>Link to Tab</v>
      </c>
    </row>
    <row r="15" spans="1:3" x14ac:dyDescent="0.25">
      <c r="A15">
        <v>14</v>
      </c>
      <c r="B15" t="s">
        <v>176</v>
      </c>
      <c r="C15" s="48" t="str">
        <f t="shared" si="0"/>
        <v>Link to Tab</v>
      </c>
    </row>
    <row r="16" spans="1:3" x14ac:dyDescent="0.25">
      <c r="A16">
        <v>15</v>
      </c>
      <c r="B16" t="s">
        <v>178</v>
      </c>
      <c r="C16" s="48" t="str">
        <f t="shared" si="0"/>
        <v>Link to Tab</v>
      </c>
    </row>
    <row r="17" spans="1:3" x14ac:dyDescent="0.25">
      <c r="A17">
        <v>16</v>
      </c>
      <c r="B17" t="s">
        <v>179</v>
      </c>
      <c r="C17" s="48" t="str">
        <f t="shared" si="0"/>
        <v>Link to Tab</v>
      </c>
    </row>
    <row r="18" spans="1:3" x14ac:dyDescent="0.25">
      <c r="A18">
        <v>17</v>
      </c>
      <c r="B18" t="s">
        <v>180</v>
      </c>
      <c r="C18" s="48" t="str">
        <f t="shared" si="0"/>
        <v>Link to Tab</v>
      </c>
    </row>
    <row r="19" spans="1:3" x14ac:dyDescent="0.25">
      <c r="A19">
        <v>18</v>
      </c>
      <c r="B19" t="s">
        <v>181</v>
      </c>
      <c r="C19" s="48" t="str">
        <f t="shared" si="0"/>
        <v>Link to Tab</v>
      </c>
    </row>
    <row r="20" spans="1:3" x14ac:dyDescent="0.25">
      <c r="C20" s="48"/>
    </row>
    <row r="21" spans="1:3" x14ac:dyDescent="0.25">
      <c r="C21" s="48"/>
    </row>
    <row r="22" spans="1:3" x14ac:dyDescent="0.25">
      <c r="C22" s="48"/>
    </row>
    <row r="23" spans="1:3" x14ac:dyDescent="0.25">
      <c r="C23" s="48"/>
    </row>
    <row r="24" spans="1:3" x14ac:dyDescent="0.25">
      <c r="C24" s="48"/>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7FC8-5603-4684-A2FF-8F3C68F3EE91}">
  <dimension ref="A1:S47"/>
  <sheetViews>
    <sheetView showGridLines="0" zoomScale="93" zoomScaleNormal="90" workbookViewId="0">
      <selection activeCell="G39" sqref="G39"/>
    </sheetView>
  </sheetViews>
  <sheetFormatPr defaultRowHeight="15" x14ac:dyDescent="0.25"/>
  <cols>
    <col min="1" max="1" width="15.7109375" bestFit="1" customWidth="1"/>
    <col min="2" max="5" width="18.85546875" customWidth="1"/>
    <col min="6" max="6" width="8.28515625" bestFit="1" customWidth="1"/>
    <col min="7" max="7" width="10.5703125" bestFit="1" customWidth="1"/>
  </cols>
  <sheetData>
    <row r="1" spans="1:19" x14ac:dyDescent="0.25">
      <c r="A1" s="40" t="s">
        <v>135</v>
      </c>
      <c r="B1" s="39"/>
      <c r="C1" s="39"/>
      <c r="D1" s="39"/>
      <c r="E1" s="39"/>
      <c r="F1" s="39"/>
      <c r="G1" s="39"/>
      <c r="H1" s="39"/>
      <c r="I1" s="39"/>
      <c r="J1" s="39"/>
      <c r="K1" s="39"/>
      <c r="L1" s="39"/>
      <c r="M1" s="39"/>
      <c r="N1" s="39"/>
      <c r="O1" s="39"/>
      <c r="P1" s="39"/>
      <c r="Q1" s="39"/>
      <c r="R1" s="39"/>
      <c r="S1" s="41"/>
    </row>
    <row r="2" spans="1:19" ht="14.45" customHeight="1" x14ac:dyDescent="0.25">
      <c r="A2" s="68" t="s">
        <v>145</v>
      </c>
      <c r="B2" s="69"/>
      <c r="C2" s="69"/>
      <c r="D2" s="69"/>
      <c r="E2" s="69"/>
      <c r="F2" s="69"/>
      <c r="G2" s="69"/>
      <c r="H2" s="69"/>
      <c r="I2" s="69"/>
      <c r="J2" s="69"/>
      <c r="K2" s="69"/>
      <c r="L2" s="69"/>
      <c r="M2" s="69"/>
      <c r="N2" s="69"/>
      <c r="O2" s="69"/>
      <c r="P2" s="69"/>
      <c r="Q2" s="69"/>
      <c r="R2" s="69"/>
      <c r="S2" s="70"/>
    </row>
    <row r="3" spans="1:19" x14ac:dyDescent="0.25">
      <c r="A3" s="68"/>
      <c r="B3" s="69"/>
      <c r="C3" s="69"/>
      <c r="D3" s="69"/>
      <c r="E3" s="69"/>
      <c r="F3" s="69"/>
      <c r="G3" s="69"/>
      <c r="H3" s="69"/>
      <c r="I3" s="69"/>
      <c r="J3" s="69"/>
      <c r="K3" s="69"/>
      <c r="L3" s="69"/>
      <c r="M3" s="69"/>
      <c r="N3" s="69"/>
      <c r="O3" s="69"/>
      <c r="P3" s="69"/>
      <c r="Q3" s="69"/>
      <c r="R3" s="69"/>
      <c r="S3" s="70"/>
    </row>
    <row r="4" spans="1:19" ht="15.75" thickBot="1" x14ac:dyDescent="0.3">
      <c r="A4" s="71"/>
      <c r="B4" s="72"/>
      <c r="C4" s="72"/>
      <c r="D4" s="72"/>
      <c r="E4" s="72"/>
      <c r="F4" s="72"/>
      <c r="G4" s="72"/>
      <c r="H4" s="72"/>
      <c r="I4" s="72"/>
      <c r="J4" s="72"/>
      <c r="K4" s="72"/>
      <c r="L4" s="72"/>
      <c r="M4" s="72"/>
      <c r="N4" s="72"/>
      <c r="O4" s="72"/>
      <c r="P4" s="72"/>
      <c r="Q4" s="72"/>
      <c r="R4" s="72"/>
      <c r="S4" s="73"/>
    </row>
    <row r="27" spans="1:5" hidden="1" x14ac:dyDescent="0.25">
      <c r="A27" s="24" t="s">
        <v>2</v>
      </c>
      <c r="B27" s="16" t="s">
        <v>33</v>
      </c>
    </row>
    <row r="28" spans="1:5" hidden="1" x14ac:dyDescent="0.25"/>
    <row r="29" spans="1:5" x14ac:dyDescent="0.25">
      <c r="A29" s="16" t="s">
        <v>81</v>
      </c>
      <c r="B29" s="16" t="s">
        <v>80</v>
      </c>
      <c r="C29" s="16" t="s">
        <v>82</v>
      </c>
      <c r="D29" s="16" t="s">
        <v>83</v>
      </c>
      <c r="E29" s="16" t="s">
        <v>84</v>
      </c>
    </row>
    <row r="30" spans="1:5" s="5" customFormat="1" x14ac:dyDescent="0.25">
      <c r="A30" s="26">
        <v>0.38808353449999999</v>
      </c>
      <c r="B30" s="26">
        <v>0.17648315809999998</v>
      </c>
      <c r="C30" s="26">
        <v>0.11018832569999996</v>
      </c>
      <c r="D30" s="26">
        <v>5.9942662100000009E-2</v>
      </c>
      <c r="E30" s="26">
        <v>4.8525041500000008E-3</v>
      </c>
    </row>
    <row r="32" spans="1:5" hidden="1" x14ac:dyDescent="0.25">
      <c r="A32" s="24" t="s">
        <v>2</v>
      </c>
      <c r="B32" s="16" t="s">
        <v>33</v>
      </c>
    </row>
    <row r="33" spans="1:3" hidden="1" x14ac:dyDescent="0.25"/>
    <row r="34" spans="1:3" x14ac:dyDescent="0.25">
      <c r="A34" s="16" t="s">
        <v>34</v>
      </c>
      <c r="B34" s="16" t="s">
        <v>85</v>
      </c>
    </row>
    <row r="35" spans="1:3" s="5" customFormat="1" x14ac:dyDescent="0.25">
      <c r="A35" s="26">
        <v>0.13170647069999999</v>
      </c>
      <c r="B35" s="26">
        <v>4.4776683480000003E-2</v>
      </c>
    </row>
    <row r="37" spans="1:3" hidden="1" x14ac:dyDescent="0.25">
      <c r="A37" s="24" t="s">
        <v>2</v>
      </c>
      <c r="B37" s="16" t="s">
        <v>33</v>
      </c>
    </row>
    <row r="38" spans="1:3" hidden="1" x14ac:dyDescent="0.25"/>
    <row r="39" spans="1:3" x14ac:dyDescent="0.25">
      <c r="A39" s="24" t="s">
        <v>64</v>
      </c>
      <c r="B39" s="16" t="s">
        <v>34</v>
      </c>
      <c r="C39" s="16" t="s">
        <v>85</v>
      </c>
    </row>
    <row r="40" spans="1:3" s="5" customFormat="1" x14ac:dyDescent="0.25">
      <c r="A40" s="28" t="s">
        <v>104</v>
      </c>
      <c r="B40" s="26">
        <v>2.2479334999999999E-3</v>
      </c>
      <c r="C40" s="26">
        <v>4.4466600000000003E-4</v>
      </c>
    </row>
    <row r="41" spans="1:3" s="5" customFormat="1" x14ac:dyDescent="0.25">
      <c r="A41" s="28" t="s">
        <v>113</v>
      </c>
      <c r="B41" s="26">
        <v>3.4314810000000001E-3</v>
      </c>
      <c r="C41" s="26">
        <v>1.55384887E-2</v>
      </c>
    </row>
    <row r="42" spans="1:3" s="5" customFormat="1" x14ac:dyDescent="0.25">
      <c r="A42" s="28" t="s">
        <v>110</v>
      </c>
      <c r="B42" s="26">
        <v>4.6720883000000005E-2</v>
      </c>
      <c r="C42" s="26">
        <v>9.2969876999999986E-3</v>
      </c>
    </row>
    <row r="43" spans="1:3" s="5" customFormat="1" x14ac:dyDescent="0.25">
      <c r="A43" s="28" t="s">
        <v>115</v>
      </c>
      <c r="B43" s="26">
        <v>1.9937296000000004E-2</v>
      </c>
      <c r="C43" s="26">
        <v>1.2167577000000001E-2</v>
      </c>
    </row>
    <row r="44" spans="1:3" s="5" customFormat="1" x14ac:dyDescent="0.25">
      <c r="A44" s="28" t="s">
        <v>100</v>
      </c>
      <c r="B44" s="26">
        <v>1.7340440199999998E-2</v>
      </c>
      <c r="C44" s="26">
        <v>7.32896408E-3</v>
      </c>
    </row>
    <row r="45" spans="1:3" s="5" customFormat="1" x14ac:dyDescent="0.25">
      <c r="A45" s="28" t="s">
        <v>108</v>
      </c>
      <c r="B45" s="26">
        <v>1.0021502E-2</v>
      </c>
      <c r="C45" s="26">
        <v>0</v>
      </c>
    </row>
    <row r="46" spans="1:3" s="5" customFormat="1" x14ac:dyDescent="0.25">
      <c r="A46" s="28" t="s">
        <v>97</v>
      </c>
      <c r="B46" s="26">
        <v>3.2006934999999993E-2</v>
      </c>
      <c r="C46" s="26">
        <v>0</v>
      </c>
    </row>
    <row r="47" spans="1:3" s="5" customFormat="1" x14ac:dyDescent="0.25">
      <c r="A47" s="28" t="s">
        <v>65</v>
      </c>
      <c r="B47" s="26">
        <v>0.13170647069999999</v>
      </c>
      <c r="C47" s="26">
        <v>4.4776683480000003E-2</v>
      </c>
    </row>
  </sheetData>
  <mergeCells count="1">
    <mergeCell ref="A2:S4"/>
  </mergeCells>
  <pageMargins left="0.7" right="0.7" top="0.75" bottom="0.75" header="0.3" footer="0.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6E98C-E8C8-48B2-98B8-A6CED60AE08D}">
  <dimension ref="A1:O50"/>
  <sheetViews>
    <sheetView showGridLines="0" zoomScale="90" zoomScaleNormal="90" workbookViewId="0">
      <selection activeCell="A30" sqref="A30"/>
    </sheetView>
  </sheetViews>
  <sheetFormatPr defaultRowHeight="15" x14ac:dyDescent="0.25"/>
  <cols>
    <col min="1" max="1" width="27.7109375" bestFit="1" customWidth="1"/>
    <col min="2" max="2" width="28.28515625" customWidth="1"/>
    <col min="3" max="3" width="23.42578125" customWidth="1"/>
    <col min="4" max="6" width="21.7109375" customWidth="1"/>
    <col min="7" max="7" width="10.5703125" bestFit="1" customWidth="1"/>
  </cols>
  <sheetData>
    <row r="1" spans="1:15" x14ac:dyDescent="0.25">
      <c r="A1" s="40" t="s">
        <v>135</v>
      </c>
      <c r="B1" s="39"/>
      <c r="C1" s="39"/>
      <c r="D1" s="39"/>
      <c r="E1" s="39"/>
      <c r="F1" s="39"/>
      <c r="G1" s="39"/>
      <c r="H1" s="39"/>
      <c r="I1" s="39"/>
      <c r="J1" s="39"/>
      <c r="K1" s="39"/>
      <c r="L1" s="39"/>
      <c r="M1" s="39"/>
      <c r="N1" s="39"/>
      <c r="O1" s="41"/>
    </row>
    <row r="2" spans="1:15" x14ac:dyDescent="0.25">
      <c r="A2" s="68" t="s">
        <v>146</v>
      </c>
      <c r="B2" s="69"/>
      <c r="C2" s="69"/>
      <c r="D2" s="69"/>
      <c r="E2" s="69"/>
      <c r="F2" s="69"/>
      <c r="G2" s="69"/>
      <c r="H2" s="69"/>
      <c r="I2" s="69"/>
      <c r="J2" s="69"/>
      <c r="K2" s="69"/>
      <c r="L2" s="69"/>
      <c r="M2" s="69"/>
      <c r="N2" s="69"/>
      <c r="O2" s="70"/>
    </row>
    <row r="3" spans="1:15" ht="15.75" thickBot="1" x14ac:dyDescent="0.3">
      <c r="A3" s="71"/>
      <c r="B3" s="72"/>
      <c r="C3" s="72"/>
      <c r="D3" s="72"/>
      <c r="E3" s="72"/>
      <c r="F3" s="72"/>
      <c r="G3" s="72"/>
      <c r="H3" s="72"/>
      <c r="I3" s="72"/>
      <c r="J3" s="72"/>
      <c r="K3" s="72"/>
      <c r="L3" s="72"/>
      <c r="M3" s="72"/>
      <c r="N3" s="72"/>
      <c r="O3" s="73"/>
    </row>
    <row r="28" spans="1:5" hidden="1" x14ac:dyDescent="0.25">
      <c r="A28" s="24" t="s">
        <v>2</v>
      </c>
      <c r="B28" s="16" t="s">
        <v>33</v>
      </c>
    </row>
    <row r="29" spans="1:5" hidden="1" x14ac:dyDescent="0.25"/>
    <row r="30" spans="1:5" x14ac:dyDescent="0.25">
      <c r="A30" s="16" t="s">
        <v>81</v>
      </c>
      <c r="B30" s="16" t="s">
        <v>80</v>
      </c>
      <c r="C30" s="16" t="s">
        <v>82</v>
      </c>
      <c r="D30" s="16" t="s">
        <v>83</v>
      </c>
      <c r="E30" s="16" t="s">
        <v>84</v>
      </c>
    </row>
    <row r="31" spans="1:5" s="5" customFormat="1" x14ac:dyDescent="0.25">
      <c r="A31" s="26">
        <v>0.38808353449999999</v>
      </c>
      <c r="B31" s="26">
        <v>0.17648315809999998</v>
      </c>
      <c r="C31" s="26">
        <v>0.11018832569999996</v>
      </c>
      <c r="D31" s="26">
        <v>5.9942662100000009E-2</v>
      </c>
      <c r="E31" s="26">
        <v>4.8525041500000008E-3</v>
      </c>
    </row>
    <row r="33" spans="1:7" hidden="1" x14ac:dyDescent="0.25">
      <c r="A33" s="1" t="s">
        <v>2</v>
      </c>
      <c r="B33" t="s">
        <v>33</v>
      </c>
    </row>
    <row r="34" spans="1:7" hidden="1" x14ac:dyDescent="0.25"/>
    <row r="35" spans="1:7" hidden="1" x14ac:dyDescent="0.25">
      <c r="B35" s="1" t="s">
        <v>66</v>
      </c>
    </row>
    <row r="36" spans="1:7" s="6" customFormat="1" x14ac:dyDescent="0.25">
      <c r="A36" s="16"/>
      <c r="B36" s="16" t="s">
        <v>117</v>
      </c>
      <c r="C36" s="16" t="s">
        <v>118</v>
      </c>
      <c r="D36" t="s">
        <v>267</v>
      </c>
      <c r="E36" s="16" t="s">
        <v>119</v>
      </c>
      <c r="F36" s="16" t="s">
        <v>120</v>
      </c>
      <c r="G36" s="16" t="s">
        <v>65</v>
      </c>
    </row>
    <row r="37" spans="1:7" s="5" customFormat="1" x14ac:dyDescent="0.25">
      <c r="A37" s="26" t="s">
        <v>144</v>
      </c>
      <c r="B37" s="26">
        <v>7.0379580000000004E-3</v>
      </c>
      <c r="C37" s="26">
        <v>8.1266396500000004E-2</v>
      </c>
      <c r="D37" s="26">
        <v>4.5336070000000003E-3</v>
      </c>
      <c r="E37" s="26">
        <v>9.3687359999999973E-3</v>
      </c>
      <c r="F37" s="26">
        <v>7.9816282000000002E-3</v>
      </c>
      <c r="G37" s="26">
        <v>0.11018832570000001</v>
      </c>
    </row>
    <row r="39" spans="1:7" hidden="1" x14ac:dyDescent="0.25">
      <c r="A39" s="1" t="s">
        <v>2</v>
      </c>
      <c r="B39" t="s">
        <v>33</v>
      </c>
    </row>
    <row r="40" spans="1:7" hidden="1" x14ac:dyDescent="0.25"/>
    <row r="41" spans="1:7" hidden="1" x14ac:dyDescent="0.25">
      <c r="A41" s="1" t="s">
        <v>144</v>
      </c>
      <c r="B41" s="1" t="s">
        <v>66</v>
      </c>
    </row>
    <row r="42" spans="1:7" s="6" customFormat="1" ht="30" x14ac:dyDescent="0.25">
      <c r="A42" s="29" t="s">
        <v>64</v>
      </c>
      <c r="B42" s="23" t="s">
        <v>117</v>
      </c>
      <c r="C42" s="23" t="s">
        <v>118</v>
      </c>
      <c r="D42" t="s">
        <v>267</v>
      </c>
      <c r="E42" s="23" t="s">
        <v>119</v>
      </c>
      <c r="F42" s="23" t="s">
        <v>120</v>
      </c>
      <c r="G42" s="23" t="s">
        <v>65</v>
      </c>
    </row>
    <row r="43" spans="1:7" s="5" customFormat="1" x14ac:dyDescent="0.25">
      <c r="A43" s="28" t="s">
        <v>104</v>
      </c>
      <c r="B43" s="26"/>
      <c r="C43" s="26">
        <v>4.6130469999999995E-3</v>
      </c>
      <c r="D43" s="26"/>
      <c r="E43" s="26">
        <v>2.390114E-3</v>
      </c>
      <c r="F43" s="26"/>
      <c r="G43" s="26">
        <v>7.0031609999999991E-3</v>
      </c>
    </row>
    <row r="44" spans="1:7" s="5" customFormat="1" x14ac:dyDescent="0.25">
      <c r="A44" s="28" t="s">
        <v>113</v>
      </c>
      <c r="B44" s="26"/>
      <c r="C44" s="26">
        <v>1.0930586999999999E-3</v>
      </c>
      <c r="D44" s="26"/>
      <c r="E44" s="26"/>
      <c r="F44" s="26">
        <v>1.9754320000000002E-4</v>
      </c>
      <c r="G44" s="26">
        <v>1.2906018999999998E-3</v>
      </c>
    </row>
    <row r="45" spans="1:7" s="5" customFormat="1" x14ac:dyDescent="0.25">
      <c r="A45" s="28" t="s">
        <v>110</v>
      </c>
      <c r="B45" s="26"/>
      <c r="C45" s="26">
        <v>2.4899049199999999E-2</v>
      </c>
      <c r="D45" s="26"/>
      <c r="E45" s="26">
        <v>3.3811900000000001E-4</v>
      </c>
      <c r="F45" s="26">
        <v>7.1701600000000001E-4</v>
      </c>
      <c r="G45" s="26">
        <v>2.5954184200000001E-2</v>
      </c>
    </row>
    <row r="46" spans="1:7" s="5" customFormat="1" x14ac:dyDescent="0.25">
      <c r="A46" s="28" t="s">
        <v>115</v>
      </c>
      <c r="B46" s="26">
        <v>4.0389190000000002E-3</v>
      </c>
      <c r="C46" s="26">
        <v>8.8713300000000002E-3</v>
      </c>
      <c r="D46" s="26"/>
      <c r="E46" s="26">
        <v>7.7172500000000002E-4</v>
      </c>
      <c r="F46" s="26">
        <v>5.6275900000000002E-4</v>
      </c>
      <c r="G46" s="26">
        <v>1.4244732999999999E-2</v>
      </c>
    </row>
    <row r="47" spans="1:7" s="5" customFormat="1" x14ac:dyDescent="0.25">
      <c r="A47" s="28" t="s">
        <v>100</v>
      </c>
      <c r="B47" s="26">
        <v>1.815182E-3</v>
      </c>
      <c r="C47" s="26">
        <v>2.2893106100000001E-2</v>
      </c>
      <c r="D47" s="26">
        <v>2.5860620000000001E-3</v>
      </c>
      <c r="E47" s="26"/>
      <c r="F47" s="26">
        <v>1.5983589999999999E-3</v>
      </c>
      <c r="G47" s="26">
        <v>2.88927091E-2</v>
      </c>
    </row>
    <row r="48" spans="1:7" s="5" customFormat="1" x14ac:dyDescent="0.25">
      <c r="A48" s="28" t="s">
        <v>108</v>
      </c>
      <c r="B48" s="26">
        <v>1.183857E-3</v>
      </c>
      <c r="C48" s="26">
        <v>5.7188055000000002E-3</v>
      </c>
      <c r="D48" s="26">
        <v>4.8337400000000001E-4</v>
      </c>
      <c r="E48" s="26">
        <v>4.3509400000000002E-4</v>
      </c>
      <c r="F48" s="26">
        <v>6.2830600000000003E-4</v>
      </c>
      <c r="G48" s="26">
        <v>8.4494365000000009E-3</v>
      </c>
    </row>
    <row r="49" spans="1:7" s="5" customFormat="1" x14ac:dyDescent="0.25">
      <c r="A49" s="28" t="s">
        <v>97</v>
      </c>
      <c r="B49" s="26"/>
      <c r="C49" s="26">
        <v>1.3178E-2</v>
      </c>
      <c r="D49" s="26">
        <v>1.464171E-3</v>
      </c>
      <c r="E49" s="26">
        <v>5.4336840000000003E-3</v>
      </c>
      <c r="F49" s="26">
        <v>4.2776450000000001E-3</v>
      </c>
      <c r="G49" s="26">
        <v>2.43535E-2</v>
      </c>
    </row>
    <row r="50" spans="1:7" s="5" customFormat="1" x14ac:dyDescent="0.25">
      <c r="A50" s="28" t="s">
        <v>65</v>
      </c>
      <c r="B50" s="26">
        <v>7.0379580000000004E-3</v>
      </c>
      <c r="C50" s="26">
        <v>8.1266396500000004E-2</v>
      </c>
      <c r="D50" s="26">
        <v>4.5336070000000003E-3</v>
      </c>
      <c r="E50" s="26">
        <v>9.368735999999999E-3</v>
      </c>
      <c r="F50" s="26">
        <v>7.9816282000000002E-3</v>
      </c>
      <c r="G50" s="26">
        <v>0.11018832570000001</v>
      </c>
    </row>
  </sheetData>
  <mergeCells count="1">
    <mergeCell ref="A2:O3"/>
  </mergeCells>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08CC-28D1-43BD-9E7D-5AAF30F9AFCB}">
  <dimension ref="A1:U46"/>
  <sheetViews>
    <sheetView showGridLines="0" zoomScale="85" workbookViewId="0">
      <selection activeCell="H40" sqref="H40"/>
    </sheetView>
  </sheetViews>
  <sheetFormatPr defaultRowHeight="15" x14ac:dyDescent="0.25"/>
  <cols>
    <col min="1" max="1" width="20.28515625" bestFit="1" customWidth="1"/>
    <col min="2" max="5" width="14.85546875" customWidth="1"/>
    <col min="6" max="6" width="11.28515625" customWidth="1"/>
    <col min="7" max="7" width="10.5703125" bestFit="1" customWidth="1"/>
  </cols>
  <sheetData>
    <row r="1" spans="1:21" x14ac:dyDescent="0.25">
      <c r="A1" s="40" t="s">
        <v>135</v>
      </c>
      <c r="B1" s="39"/>
      <c r="C1" s="39"/>
      <c r="D1" s="39"/>
      <c r="E1" s="39"/>
      <c r="F1" s="39"/>
      <c r="G1" s="39"/>
      <c r="H1" s="39"/>
      <c r="I1" s="39"/>
      <c r="J1" s="39"/>
      <c r="K1" s="39"/>
      <c r="L1" s="39"/>
      <c r="M1" s="39"/>
      <c r="N1" s="39"/>
      <c r="O1" s="39"/>
      <c r="P1" s="39"/>
      <c r="Q1" s="39"/>
      <c r="R1" s="39"/>
      <c r="S1" s="39"/>
      <c r="T1" s="39"/>
      <c r="U1" s="41"/>
    </row>
    <row r="2" spans="1:21" ht="14.45" customHeight="1" thickBot="1" x14ac:dyDescent="0.3">
      <c r="A2" s="84" t="s">
        <v>147</v>
      </c>
      <c r="B2" s="85"/>
      <c r="C2" s="85"/>
      <c r="D2" s="85"/>
      <c r="E2" s="85"/>
      <c r="F2" s="85"/>
      <c r="G2" s="85"/>
      <c r="H2" s="85"/>
      <c r="I2" s="85"/>
      <c r="J2" s="85"/>
      <c r="K2" s="85"/>
      <c r="L2" s="85"/>
      <c r="M2" s="85"/>
      <c r="N2" s="85"/>
      <c r="O2" s="85"/>
      <c r="P2" s="85"/>
      <c r="Q2" s="85"/>
      <c r="R2" s="85"/>
      <c r="S2" s="85"/>
      <c r="T2" s="85"/>
      <c r="U2" s="86"/>
    </row>
    <row r="26" spans="1:5" hidden="1" x14ac:dyDescent="0.25">
      <c r="A26" s="24" t="s">
        <v>2</v>
      </c>
      <c r="B26" s="16" t="s">
        <v>33</v>
      </c>
    </row>
    <row r="27" spans="1:5" hidden="1" x14ac:dyDescent="0.25"/>
    <row r="28" spans="1:5" x14ac:dyDescent="0.25">
      <c r="A28" s="16" t="s">
        <v>81</v>
      </c>
      <c r="B28" s="16" t="s">
        <v>80</v>
      </c>
      <c r="C28" s="16" t="s">
        <v>82</v>
      </c>
      <c r="D28" s="16" t="s">
        <v>83</v>
      </c>
      <c r="E28" s="16" t="s">
        <v>84</v>
      </c>
    </row>
    <row r="29" spans="1:5" s="5" customFormat="1" x14ac:dyDescent="0.25">
      <c r="A29" s="26">
        <v>0.38808353449999999</v>
      </c>
      <c r="B29" s="26">
        <v>0.17648315809999998</v>
      </c>
      <c r="C29" s="26">
        <v>0.11018832569999996</v>
      </c>
      <c r="D29" s="26">
        <v>5.9942662100000009E-2</v>
      </c>
      <c r="E29" s="26">
        <v>4.8525041500000008E-3</v>
      </c>
    </row>
    <row r="31" spans="1:5" hidden="1" x14ac:dyDescent="0.25">
      <c r="A31" s="24" t="s">
        <v>2</v>
      </c>
      <c r="B31" s="16" t="s">
        <v>33</v>
      </c>
    </row>
    <row r="32" spans="1:5" hidden="1" x14ac:dyDescent="0.25"/>
    <row r="33" spans="1:5" x14ac:dyDescent="0.25">
      <c r="A33" s="16" t="s">
        <v>34</v>
      </c>
      <c r="B33" s="16" t="s">
        <v>85</v>
      </c>
      <c r="C33" s="16" t="s">
        <v>87</v>
      </c>
      <c r="D33" s="16" t="s">
        <v>86</v>
      </c>
    </row>
    <row r="34" spans="1:5" s="5" customFormat="1" x14ac:dyDescent="0.25">
      <c r="A34" s="26">
        <v>2.196222569999999E-2</v>
      </c>
      <c r="B34" s="26">
        <v>3.7980437299999996E-2</v>
      </c>
      <c r="C34" s="26">
        <v>0</v>
      </c>
      <c r="D34" s="26">
        <v>0</v>
      </c>
    </row>
    <row r="36" spans="1:5" hidden="1" x14ac:dyDescent="0.25">
      <c r="A36" s="24" t="s">
        <v>2</v>
      </c>
      <c r="B36" s="16" t="s">
        <v>33</v>
      </c>
    </row>
    <row r="37" spans="1:5" hidden="1" x14ac:dyDescent="0.25"/>
    <row r="38" spans="1:5" x14ac:dyDescent="0.25">
      <c r="A38" s="24" t="s">
        <v>64</v>
      </c>
      <c r="B38" s="16" t="s">
        <v>34</v>
      </c>
      <c r="C38" s="16" t="s">
        <v>85</v>
      </c>
      <c r="D38" s="16" t="s">
        <v>87</v>
      </c>
      <c r="E38" s="16" t="s">
        <v>86</v>
      </c>
    </row>
    <row r="39" spans="1:5" s="5" customFormat="1" x14ac:dyDescent="0.25">
      <c r="A39" s="28" t="s">
        <v>104</v>
      </c>
      <c r="B39" s="26">
        <v>1.6160492999999999E-3</v>
      </c>
      <c r="C39" s="26">
        <v>1.2990644999999999E-3</v>
      </c>
      <c r="D39" s="26">
        <v>0</v>
      </c>
      <c r="E39" s="26">
        <v>0</v>
      </c>
    </row>
    <row r="40" spans="1:5" s="5" customFormat="1" x14ac:dyDescent="0.25">
      <c r="A40" s="28" t="s">
        <v>113</v>
      </c>
      <c r="B40" s="26">
        <v>1.5009090000000001E-3</v>
      </c>
      <c r="C40" s="26">
        <v>7.0151399999999996E-3</v>
      </c>
      <c r="D40" s="26">
        <v>0</v>
      </c>
      <c r="E40" s="26">
        <v>0</v>
      </c>
    </row>
    <row r="41" spans="1:5" s="5" customFormat="1" x14ac:dyDescent="0.25">
      <c r="A41" s="28" t="s">
        <v>110</v>
      </c>
      <c r="B41" s="26">
        <v>4.1188239000000005E-3</v>
      </c>
      <c r="C41" s="26">
        <v>5.6645280000000003E-3</v>
      </c>
      <c r="D41" s="26">
        <v>0</v>
      </c>
      <c r="E41" s="26">
        <v>0</v>
      </c>
    </row>
    <row r="42" spans="1:5" s="5" customFormat="1" x14ac:dyDescent="0.25">
      <c r="A42" s="28" t="s">
        <v>115</v>
      </c>
      <c r="B42" s="26">
        <v>9.7951709999999984E-3</v>
      </c>
      <c r="C42" s="26">
        <v>5.1487828000000005E-3</v>
      </c>
      <c r="D42" s="26">
        <v>0</v>
      </c>
      <c r="E42" s="26">
        <v>0</v>
      </c>
    </row>
    <row r="43" spans="1:5" s="5" customFormat="1" x14ac:dyDescent="0.25">
      <c r="A43" s="28" t="s">
        <v>100</v>
      </c>
      <c r="B43" s="26">
        <v>4.4711869999999997E-3</v>
      </c>
      <c r="C43" s="26">
        <v>1.8026938000000003E-2</v>
      </c>
      <c r="D43" s="26">
        <v>0</v>
      </c>
      <c r="E43" s="26">
        <v>0</v>
      </c>
    </row>
    <row r="44" spans="1:5" s="5" customFormat="1" x14ac:dyDescent="0.25">
      <c r="A44" s="28" t="s">
        <v>108</v>
      </c>
      <c r="B44" s="26">
        <v>4.600855E-4</v>
      </c>
      <c r="C44" s="26">
        <v>8.2598399999999998E-4</v>
      </c>
      <c r="D44" s="26">
        <v>0</v>
      </c>
      <c r="E44" s="26">
        <v>0</v>
      </c>
    </row>
    <row r="45" spans="1:5" s="5" customFormat="1" x14ac:dyDescent="0.25">
      <c r="A45" s="28" t="s">
        <v>97</v>
      </c>
      <c r="B45" s="26">
        <v>0</v>
      </c>
      <c r="C45" s="26">
        <v>0</v>
      </c>
      <c r="D45" s="26">
        <v>0</v>
      </c>
      <c r="E45" s="26">
        <v>0</v>
      </c>
    </row>
    <row r="46" spans="1:5" s="5" customFormat="1" x14ac:dyDescent="0.25">
      <c r="A46" s="28" t="s">
        <v>65</v>
      </c>
      <c r="B46" s="26">
        <v>2.1962225699999997E-2</v>
      </c>
      <c r="C46" s="26">
        <v>3.7980437300000003E-2</v>
      </c>
      <c r="D46" s="26">
        <v>0</v>
      </c>
      <c r="E46" s="26">
        <v>0</v>
      </c>
    </row>
  </sheetData>
  <mergeCells count="1">
    <mergeCell ref="A2:U2"/>
  </mergeCells>
  <pageMargins left="0.7" right="0.7" top="0.75" bottom="0.75" header="0.3" footer="0.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826DD-A559-4935-A1F5-5C03885D2E45}">
  <dimension ref="A1:K38"/>
  <sheetViews>
    <sheetView showGridLines="0" zoomScale="80" zoomScaleNormal="80" workbookViewId="0">
      <selection activeCell="D24" sqref="D24"/>
    </sheetView>
  </sheetViews>
  <sheetFormatPr defaultRowHeight="15" x14ac:dyDescent="0.25"/>
  <cols>
    <col min="1" max="1" width="28.7109375" bestFit="1" customWidth="1"/>
    <col min="2" max="2" width="51" bestFit="1" customWidth="1"/>
    <col min="3" max="3" width="47.140625" bestFit="1" customWidth="1"/>
    <col min="4" max="4" width="57.85546875" bestFit="1" customWidth="1"/>
    <col min="5" max="5" width="51" bestFit="1" customWidth="1"/>
    <col min="6" max="6" width="34.5703125" bestFit="1" customWidth="1"/>
    <col min="7" max="7" width="50.140625" bestFit="1" customWidth="1"/>
    <col min="8" max="8" width="46.7109375" bestFit="1" customWidth="1"/>
    <col min="9" max="9" width="46" bestFit="1" customWidth="1"/>
    <col min="10" max="10" width="47.140625" bestFit="1" customWidth="1"/>
    <col min="11" max="11" width="11" bestFit="1" customWidth="1"/>
    <col min="12" max="12" width="12" bestFit="1" customWidth="1"/>
  </cols>
  <sheetData>
    <row r="1" spans="1:3" x14ac:dyDescent="0.25">
      <c r="A1" s="40" t="s">
        <v>135</v>
      </c>
      <c r="B1" s="39"/>
      <c r="C1" s="41"/>
    </row>
    <row r="2" spans="1:3" x14ac:dyDescent="0.25">
      <c r="A2" s="68" t="s">
        <v>288</v>
      </c>
      <c r="B2" s="69"/>
      <c r="C2" s="70"/>
    </row>
    <row r="3" spans="1:3" x14ac:dyDescent="0.25">
      <c r="A3" s="68"/>
      <c r="B3" s="69"/>
      <c r="C3" s="70"/>
    </row>
    <row r="4" spans="1:3" ht="15.75" thickBot="1" x14ac:dyDescent="0.3">
      <c r="A4" s="71"/>
      <c r="B4" s="72"/>
      <c r="C4" s="73"/>
    </row>
    <row r="33" spans="1:11" hidden="1" x14ac:dyDescent="0.25"/>
    <row r="34" spans="1:11" hidden="1" x14ac:dyDescent="0.25">
      <c r="A34" s="1" t="s">
        <v>2</v>
      </c>
      <c r="B34" t="s">
        <v>33</v>
      </c>
    </row>
    <row r="35" spans="1:11" hidden="1" x14ac:dyDescent="0.25"/>
    <row r="36" spans="1:11" hidden="1" x14ac:dyDescent="0.25">
      <c r="B36" s="1" t="s">
        <v>66</v>
      </c>
    </row>
    <row r="37" spans="1:11" x14ac:dyDescent="0.25">
      <c r="A37" s="16"/>
      <c r="B37" s="16" t="s">
        <v>109</v>
      </c>
      <c r="C37" s="16" t="s">
        <v>114</v>
      </c>
      <c r="D37" s="16" t="s">
        <v>103</v>
      </c>
      <c r="E37" s="16" t="s">
        <v>112</v>
      </c>
      <c r="F37" s="16" t="s">
        <v>116</v>
      </c>
      <c r="G37" s="16" t="s">
        <v>251</v>
      </c>
      <c r="H37" s="16" t="s">
        <v>292</v>
      </c>
      <c r="I37" s="16" t="s">
        <v>264</v>
      </c>
      <c r="J37" s="16" t="s">
        <v>107</v>
      </c>
      <c r="K37" s="16" t="s">
        <v>65</v>
      </c>
    </row>
    <row r="38" spans="1:11" s="5" customFormat="1" x14ac:dyDescent="0.25">
      <c r="A38" s="26" t="s">
        <v>144</v>
      </c>
      <c r="B38" s="26">
        <v>0.19329639500000001</v>
      </c>
      <c r="C38" s="26">
        <v>3.8271804999999999E-2</v>
      </c>
      <c r="D38" s="26">
        <v>8.0655203999999994E-2</v>
      </c>
      <c r="E38" s="26">
        <v>0.25812066700000003</v>
      </c>
      <c r="F38" s="26">
        <v>0.10069144500000002</v>
      </c>
      <c r="G38" s="26">
        <v>4.2504223999999993E-2</v>
      </c>
      <c r="H38" s="26">
        <v>8.7204780000000003E-3</v>
      </c>
      <c r="I38" s="26">
        <v>1.9254629999999999E-3</v>
      </c>
      <c r="J38" s="26">
        <v>1.5361397000000001E-2</v>
      </c>
      <c r="K38" s="26">
        <v>0.73954707800000008</v>
      </c>
    </row>
  </sheetData>
  <mergeCells count="1">
    <mergeCell ref="A2:C4"/>
  </mergeCell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A575D-250E-4E5B-8CFB-345B75C52A97}">
  <dimension ref="A1:F50"/>
  <sheetViews>
    <sheetView showGridLines="0" zoomScale="80" workbookViewId="0">
      <selection activeCell="K4" sqref="K4"/>
    </sheetView>
  </sheetViews>
  <sheetFormatPr defaultRowHeight="15" x14ac:dyDescent="0.25"/>
  <cols>
    <col min="1" max="1" width="10.28515625" bestFit="1" customWidth="1"/>
    <col min="2" max="2" width="88.42578125" bestFit="1" customWidth="1"/>
    <col min="3" max="3" width="16.85546875" bestFit="1" customWidth="1"/>
    <col min="4" max="4" width="20" bestFit="1" customWidth="1"/>
    <col min="5" max="5" width="25" bestFit="1" customWidth="1"/>
    <col min="6" max="6" width="23.7109375" style="5" bestFit="1" customWidth="1"/>
  </cols>
  <sheetData>
    <row r="1" spans="1:6" x14ac:dyDescent="0.25">
      <c r="A1" s="40" t="s">
        <v>135</v>
      </c>
      <c r="B1" s="39"/>
      <c r="C1" s="39"/>
      <c r="D1" s="39"/>
      <c r="E1" s="39"/>
      <c r="F1" s="46"/>
    </row>
    <row r="2" spans="1:6" ht="14.45" customHeight="1" x14ac:dyDescent="0.25">
      <c r="A2" s="87" t="s">
        <v>289</v>
      </c>
      <c r="B2" s="88"/>
      <c r="C2" s="88"/>
      <c r="D2" s="88"/>
      <c r="E2" s="88"/>
      <c r="F2" s="89"/>
    </row>
    <row r="3" spans="1:6" x14ac:dyDescent="0.25">
      <c r="A3" s="87"/>
      <c r="B3" s="88"/>
      <c r="C3" s="88"/>
      <c r="D3" s="88"/>
      <c r="E3" s="88"/>
      <c r="F3" s="89"/>
    </row>
    <row r="4" spans="1:6" x14ac:dyDescent="0.25">
      <c r="A4" s="87"/>
      <c r="B4" s="88"/>
      <c r="C4" s="88"/>
      <c r="D4" s="88"/>
      <c r="E4" s="88"/>
      <c r="F4" s="89"/>
    </row>
    <row r="5" spans="1:6" x14ac:dyDescent="0.25">
      <c r="A5" s="87"/>
      <c r="B5" s="88"/>
      <c r="C5" s="88"/>
      <c r="D5" s="88"/>
      <c r="E5" s="88"/>
      <c r="F5" s="89"/>
    </row>
    <row r="6" spans="1:6" x14ac:dyDescent="0.25">
      <c r="A6" s="87"/>
      <c r="B6" s="88"/>
      <c r="C6" s="88"/>
      <c r="D6" s="88"/>
      <c r="E6" s="88"/>
      <c r="F6" s="89"/>
    </row>
    <row r="7" spans="1:6" x14ac:dyDescent="0.25">
      <c r="A7" s="87"/>
      <c r="B7" s="88"/>
      <c r="C7" s="88"/>
      <c r="D7" s="88"/>
      <c r="E7" s="88"/>
      <c r="F7" s="89"/>
    </row>
    <row r="8" spans="1:6" ht="15.75" thickBot="1" x14ac:dyDescent="0.3">
      <c r="A8" s="90"/>
      <c r="B8" s="91"/>
      <c r="C8" s="91"/>
      <c r="D8" s="91"/>
      <c r="E8" s="91"/>
      <c r="F8" s="92"/>
    </row>
    <row r="10" spans="1:6" x14ac:dyDescent="0.25">
      <c r="A10" s="18" t="s">
        <v>148</v>
      </c>
      <c r="B10" s="18" t="s">
        <v>149</v>
      </c>
      <c r="C10" s="18" t="s">
        <v>91</v>
      </c>
      <c r="D10" s="18" t="s">
        <v>151</v>
      </c>
      <c r="E10" s="18" t="s">
        <v>152</v>
      </c>
      <c r="F10" s="19" t="s">
        <v>150</v>
      </c>
    </row>
    <row r="11" spans="1:6" x14ac:dyDescent="0.25">
      <c r="A11" s="16" t="s">
        <v>185</v>
      </c>
      <c r="B11" s="16" t="s">
        <v>33</v>
      </c>
      <c r="C11" s="16" t="s">
        <v>33</v>
      </c>
      <c r="D11" s="17">
        <f>SUMIF('2. Raw Data'!C:C,'13. Upgrades - Lookup Table'!B11,'2. Raw Data'!AI:AI)</f>
        <v>10165251.514036998</v>
      </c>
      <c r="E11" s="20" t="s">
        <v>90</v>
      </c>
      <c r="F11" s="21" t="s">
        <v>90</v>
      </c>
    </row>
    <row r="12" spans="1:6" x14ac:dyDescent="0.25">
      <c r="A12" s="16" t="s">
        <v>200</v>
      </c>
      <c r="B12" s="16" t="s">
        <v>54</v>
      </c>
      <c r="C12" s="16" t="s">
        <v>94</v>
      </c>
      <c r="D12" s="17">
        <f>SUMIF('2. Raw Data'!C:C,'13. Upgrades - Lookup Table'!B12,'2. Raw Data'!AI:AI)</f>
        <v>10165251.514036998</v>
      </c>
      <c r="E12" s="17">
        <f>SUMIFS('2. Raw Data'!AI:AI, '2. Raw Data'!C:C,'13. Upgrades - Lookup Table'!B12,'2. Raw Data'!D:D, TRUE)</f>
        <v>9613336.6888370011</v>
      </c>
      <c r="F12" s="22">
        <f>(E12/D12)*100</f>
        <v>94.570573837372649</v>
      </c>
    </row>
    <row r="13" spans="1:6" x14ac:dyDescent="0.25">
      <c r="A13" s="16" t="s">
        <v>201</v>
      </c>
      <c r="B13" s="16" t="s">
        <v>55</v>
      </c>
      <c r="C13" s="16" t="s">
        <v>94</v>
      </c>
      <c r="D13" s="17">
        <f>SUMIF('2. Raw Data'!C:C,'13. Upgrades - Lookup Table'!B13,'2. Raw Data'!AI:AI)</f>
        <v>10165251.514036998</v>
      </c>
      <c r="E13" s="17">
        <f>SUMIFS('2. Raw Data'!AI:AI, '2. Raw Data'!C:C,'13. Upgrades - Lookup Table'!B13,'2. Raw Data'!D:D, TRUE)</f>
        <v>10165251.514036998</v>
      </c>
      <c r="F13" s="22">
        <f t="shared" ref="F13:F50" si="0">(E13/D13)*100</f>
        <v>100</v>
      </c>
    </row>
    <row r="14" spans="1:6" x14ac:dyDescent="0.25">
      <c r="A14" s="16" t="s">
        <v>202</v>
      </c>
      <c r="B14" s="16" t="s">
        <v>56</v>
      </c>
      <c r="C14" s="16" t="s">
        <v>94</v>
      </c>
      <c r="D14" s="17">
        <f>SUMIF('2. Raw Data'!C:C,'13. Upgrades - Lookup Table'!B14,'2. Raw Data'!AI:AI)</f>
        <v>10165251.514036998</v>
      </c>
      <c r="E14" s="17">
        <f>SUMIFS('2. Raw Data'!AI:AI, '2. Raw Data'!C:C,'13. Upgrades - Lookup Table'!B14,'2. Raw Data'!D:D, TRUE)</f>
        <v>10165251.514036998</v>
      </c>
      <c r="F14" s="22">
        <f t="shared" si="0"/>
        <v>100</v>
      </c>
    </row>
    <row r="15" spans="1:6" x14ac:dyDescent="0.25">
      <c r="A15" s="16" t="s">
        <v>203</v>
      </c>
      <c r="B15" s="16" t="s">
        <v>57</v>
      </c>
      <c r="C15" s="16" t="s">
        <v>94</v>
      </c>
      <c r="D15" s="17">
        <f>SUMIF('2. Raw Data'!C:C,'13. Upgrades - Lookup Table'!B15,'2. Raw Data'!AI:AI)</f>
        <v>10165251.514036998</v>
      </c>
      <c r="E15" s="17">
        <f>SUMIFS('2. Raw Data'!AI:AI, '2. Raw Data'!C:C,'13. Upgrades - Lookup Table'!B15,'2. Raw Data'!D:D, TRUE)</f>
        <v>10165251.514036998</v>
      </c>
      <c r="F15" s="22">
        <f t="shared" si="0"/>
        <v>100</v>
      </c>
    </row>
    <row r="16" spans="1:6" x14ac:dyDescent="0.25">
      <c r="A16" s="16" t="s">
        <v>204</v>
      </c>
      <c r="B16" s="16" t="s">
        <v>58</v>
      </c>
      <c r="C16" s="16" t="s">
        <v>94</v>
      </c>
      <c r="D16" s="17">
        <f>SUMIF('2. Raw Data'!C:C,'13. Upgrades - Lookup Table'!B16,'2. Raw Data'!AI:AI)</f>
        <v>10165251.514036998</v>
      </c>
      <c r="E16" s="17">
        <f>SUMIFS('2. Raw Data'!AI:AI, '2. Raw Data'!C:C,'13. Upgrades - Lookup Table'!B16,'2. Raw Data'!D:D, TRUE)</f>
        <v>10165251.514036998</v>
      </c>
      <c r="F16" s="22">
        <f t="shared" si="0"/>
        <v>100</v>
      </c>
    </row>
    <row r="17" spans="1:6" x14ac:dyDescent="0.25">
      <c r="A17" s="16" t="s">
        <v>205</v>
      </c>
      <c r="B17" s="16" t="s">
        <v>41</v>
      </c>
      <c r="C17" s="16" t="s">
        <v>81</v>
      </c>
      <c r="D17" s="17">
        <f>SUMIF('2. Raw Data'!C:C,'13. Upgrades - Lookup Table'!B17,'2. Raw Data'!AI:AI)</f>
        <v>10165251.514036998</v>
      </c>
      <c r="E17" s="17">
        <f>SUMIFS('2. Raw Data'!AI:AI, '2. Raw Data'!C:C,'13. Upgrades - Lookup Table'!B17,'2. Raw Data'!D:D, TRUE)</f>
        <v>2943069.4985690005</v>
      </c>
      <c r="F17" s="22">
        <f t="shared" si="0"/>
        <v>28.952254595028691</v>
      </c>
    </row>
    <row r="18" spans="1:6" x14ac:dyDescent="0.25">
      <c r="A18" s="16" t="s">
        <v>206</v>
      </c>
      <c r="B18" s="16" t="s">
        <v>42</v>
      </c>
      <c r="C18" s="16" t="s">
        <v>81</v>
      </c>
      <c r="D18" s="17">
        <f>SUMIF('2. Raw Data'!C:C,'13. Upgrades - Lookup Table'!B18,'2. Raw Data'!AI:AI)</f>
        <v>10165251.514036998</v>
      </c>
      <c r="E18" s="17">
        <f>SUMIFS('2. Raw Data'!AI:AI, '2. Raw Data'!C:C,'13. Upgrades - Lookup Table'!B18,'2. Raw Data'!D:D, TRUE)</f>
        <v>2943069.4985690005</v>
      </c>
      <c r="F18" s="22">
        <f t="shared" si="0"/>
        <v>28.952254595028691</v>
      </c>
    </row>
    <row r="19" spans="1:6" x14ac:dyDescent="0.25">
      <c r="A19" s="16" t="s">
        <v>207</v>
      </c>
      <c r="B19" s="16" t="s">
        <v>40</v>
      </c>
      <c r="C19" s="16" t="s">
        <v>81</v>
      </c>
      <c r="D19" s="17">
        <f>SUMIF('2. Raw Data'!C:C,'13. Upgrades - Lookup Table'!B19,'2. Raw Data'!AI:AI)</f>
        <v>10165251.514036998</v>
      </c>
      <c r="E19" s="17">
        <f>SUMIFS('2. Raw Data'!AI:AI, '2. Raw Data'!C:C,'13. Upgrades - Lookup Table'!B19,'2. Raw Data'!D:D, TRUE)</f>
        <v>2403430.0179190002</v>
      </c>
      <c r="F19" s="22">
        <f t="shared" si="0"/>
        <v>23.643586335273163</v>
      </c>
    </row>
    <row r="20" spans="1:6" x14ac:dyDescent="0.25">
      <c r="A20" s="16" t="s">
        <v>208</v>
      </c>
      <c r="B20" s="16" t="s">
        <v>36</v>
      </c>
      <c r="C20" s="16" t="s">
        <v>81</v>
      </c>
      <c r="D20" s="17">
        <f>SUMIF('2. Raw Data'!C:C,'13. Upgrades - Lookup Table'!B20,'2. Raw Data'!AI:AI)</f>
        <v>10165251.514036998</v>
      </c>
      <c r="E20" s="17">
        <f>SUMIFS('2. Raw Data'!AI:AI, '2. Raw Data'!C:C,'13. Upgrades - Lookup Table'!B20,'2. Raw Data'!D:D, TRUE)</f>
        <v>5523623.5072579999</v>
      </c>
      <c r="F20" s="22">
        <f t="shared" si="0"/>
        <v>54.338286658530144</v>
      </c>
    </row>
    <row r="21" spans="1:6" x14ac:dyDescent="0.25">
      <c r="A21" s="16" t="s">
        <v>209</v>
      </c>
      <c r="B21" s="16" t="s">
        <v>35</v>
      </c>
      <c r="C21" s="16" t="s">
        <v>81</v>
      </c>
      <c r="D21" s="17">
        <f>SUMIF('2. Raw Data'!C:C,'13. Upgrades - Lookup Table'!B21,'2. Raw Data'!AI:AI)</f>
        <v>10165251.514036998</v>
      </c>
      <c r="E21" s="17">
        <f>SUMIFS('2. Raw Data'!AI:AI, '2. Raw Data'!C:C,'13. Upgrades - Lookup Table'!B21,'2. Raw Data'!D:D, TRUE)</f>
        <v>5523623.5072579999</v>
      </c>
      <c r="F21" s="22">
        <f t="shared" si="0"/>
        <v>54.338286658530144</v>
      </c>
    </row>
    <row r="22" spans="1:6" x14ac:dyDescent="0.25">
      <c r="A22" s="16" t="s">
        <v>210</v>
      </c>
      <c r="B22" s="16" t="s">
        <v>39</v>
      </c>
      <c r="C22" s="16" t="s">
        <v>81</v>
      </c>
      <c r="D22" s="17">
        <f>SUMIF('2. Raw Data'!C:C,'13. Upgrades - Lookup Table'!B22,'2. Raw Data'!AI:AI)</f>
        <v>10165251.514036998</v>
      </c>
      <c r="E22" s="17">
        <f>SUMIFS('2. Raw Data'!AI:AI, '2. Raw Data'!C:C,'13. Upgrades - Lookup Table'!B22,'2. Raw Data'!D:D, TRUE)</f>
        <v>5307883.5799490009</v>
      </c>
      <c r="F22" s="22">
        <f t="shared" si="0"/>
        <v>52.215959168540472</v>
      </c>
    </row>
    <row r="23" spans="1:6" x14ac:dyDescent="0.25">
      <c r="A23" s="16" t="s">
        <v>211</v>
      </c>
      <c r="B23" s="16" t="s">
        <v>44</v>
      </c>
      <c r="C23" s="16" t="s">
        <v>81</v>
      </c>
      <c r="D23" s="17">
        <f>SUMIF('2. Raw Data'!C:C,'13. Upgrades - Lookup Table'!B23,'2. Raw Data'!AI:AI)</f>
        <v>10165251.514036998</v>
      </c>
      <c r="E23" s="17">
        <f>SUMIFS('2. Raw Data'!AI:AI, '2. Raw Data'!C:C,'13. Upgrades - Lookup Table'!B23,'2. Raw Data'!D:D, TRUE)</f>
        <v>8307055.5840370003</v>
      </c>
      <c r="F23" s="22">
        <f t="shared" si="0"/>
        <v>81.720118509275935</v>
      </c>
    </row>
    <row r="24" spans="1:6" x14ac:dyDescent="0.25">
      <c r="A24" s="16" t="s">
        <v>212</v>
      </c>
      <c r="B24" s="16" t="s">
        <v>45</v>
      </c>
      <c r="C24" s="16" t="s">
        <v>81</v>
      </c>
      <c r="D24" s="17">
        <f>SUMIF('2. Raw Data'!C:C,'13. Upgrades - Lookup Table'!B24,'2. Raw Data'!AI:AI)</f>
        <v>10165251.514036998</v>
      </c>
      <c r="E24" s="17">
        <f>SUMIFS('2. Raw Data'!AI:AI, '2. Raw Data'!C:C,'13. Upgrades - Lookup Table'!B24,'2. Raw Data'!D:D, TRUE)</f>
        <v>8880847.7431070004</v>
      </c>
      <c r="F24" s="22">
        <f t="shared" si="0"/>
        <v>87.364761519610312</v>
      </c>
    </row>
    <row r="25" spans="1:6" x14ac:dyDescent="0.25">
      <c r="A25" s="16" t="s">
        <v>213</v>
      </c>
      <c r="B25" s="16" t="s">
        <v>43</v>
      </c>
      <c r="C25" s="16" t="s">
        <v>81</v>
      </c>
      <c r="D25" s="17">
        <f>SUMIF('2. Raw Data'!C:C,'13. Upgrades - Lookup Table'!B25,'2. Raw Data'!AI:AI)</f>
        <v>10165251.514036998</v>
      </c>
      <c r="E25" s="17">
        <f>SUMIFS('2. Raw Data'!AI:AI, '2. Raw Data'!C:C,'13. Upgrades - Lookup Table'!B25,'2. Raw Data'!D:D, TRUE)</f>
        <v>8623180.9056770038</v>
      </c>
      <c r="F25" s="22">
        <f t="shared" si="0"/>
        <v>84.829980780794472</v>
      </c>
    </row>
    <row r="26" spans="1:6" x14ac:dyDescent="0.25">
      <c r="A26" s="16" t="s">
        <v>214</v>
      </c>
      <c r="B26" s="16" t="s">
        <v>215</v>
      </c>
      <c r="C26" s="16" t="s">
        <v>81</v>
      </c>
      <c r="D26" s="17">
        <f>SUMIF('2. Raw Data'!C:C,'13. Upgrades - Lookup Table'!B26,'2. Raw Data'!AI:AI)</f>
        <v>10165251.514036998</v>
      </c>
      <c r="E26" s="17">
        <f>SUMIFS('2. Raw Data'!AI:AI, '2. Raw Data'!C:C,'13. Upgrades - Lookup Table'!B26,'2. Raw Data'!D:D, TRUE)</f>
        <v>5307883.5799490009</v>
      </c>
      <c r="F26" s="22">
        <f t="shared" si="0"/>
        <v>52.215959168540472</v>
      </c>
    </row>
    <row r="27" spans="1:6" x14ac:dyDescent="0.25">
      <c r="A27" s="16" t="s">
        <v>216</v>
      </c>
      <c r="B27" s="16" t="s">
        <v>47</v>
      </c>
      <c r="C27" s="16" t="s">
        <v>81</v>
      </c>
      <c r="D27" s="17">
        <f>SUMIF('2. Raw Data'!C:C,'13. Upgrades - Lookup Table'!B27,'2. Raw Data'!AI:AI)</f>
        <v>10165251.514036998</v>
      </c>
      <c r="E27" s="17">
        <f>SUMIFS('2. Raw Data'!AI:AI, '2. Raw Data'!C:C,'13. Upgrades - Lookup Table'!B27,'2. Raw Data'!D:D, TRUE)</f>
        <v>4552602.6096470002</v>
      </c>
      <c r="F27" s="22">
        <f t="shared" si="0"/>
        <v>44.785931792837587</v>
      </c>
    </row>
    <row r="28" spans="1:6" x14ac:dyDescent="0.25">
      <c r="A28" s="16" t="s">
        <v>217</v>
      </c>
      <c r="B28" s="16" t="s">
        <v>37</v>
      </c>
      <c r="C28" s="16" t="s">
        <v>81</v>
      </c>
      <c r="D28" s="17">
        <f>SUMIF('2. Raw Data'!C:C,'13. Upgrades - Lookup Table'!B28,'2. Raw Data'!AI:AI)</f>
        <v>10165251.514036998</v>
      </c>
      <c r="E28" s="17">
        <f>SUMIFS('2. Raw Data'!AI:AI, '2. Raw Data'!C:C,'13. Upgrades - Lookup Table'!B28,'2. Raw Data'!D:D, TRUE)</f>
        <v>5385555.1390579995</v>
      </c>
      <c r="F28" s="22">
        <f t="shared" si="0"/>
        <v>52.980048074769137</v>
      </c>
    </row>
    <row r="29" spans="1:6" x14ac:dyDescent="0.25">
      <c r="A29" s="16" t="s">
        <v>218</v>
      </c>
      <c r="B29" s="16" t="s">
        <v>46</v>
      </c>
      <c r="C29" s="16" t="s">
        <v>81</v>
      </c>
      <c r="D29" s="17">
        <f>SUMIF('2. Raw Data'!C:C,'13. Upgrades - Lookup Table'!B29,'2. Raw Data'!AI:AI)</f>
        <v>10165251.514036998</v>
      </c>
      <c r="E29" s="17">
        <f>SUMIFS('2. Raw Data'!AI:AI, '2. Raw Data'!C:C,'13. Upgrades - Lookup Table'!B29,'2. Raw Data'!D:D, TRUE)</f>
        <v>5534398.0545659997</v>
      </c>
      <c r="F29" s="22">
        <f t="shared" si="0"/>
        <v>54.44428056623741</v>
      </c>
    </row>
    <row r="30" spans="1:6" x14ac:dyDescent="0.25">
      <c r="A30" s="16" t="s">
        <v>219</v>
      </c>
      <c r="B30" s="16" t="s">
        <v>48</v>
      </c>
      <c r="C30" s="16" t="s">
        <v>81</v>
      </c>
      <c r="D30" s="17">
        <f>SUMIF('2. Raw Data'!C:C,'13. Upgrades - Lookup Table'!B30,'2. Raw Data'!AI:AI)</f>
        <v>10165251.514036998</v>
      </c>
      <c r="E30" s="17">
        <f>SUMIFS('2. Raw Data'!AI:AI, '2. Raw Data'!C:C,'13. Upgrades - Lookup Table'!B30,'2. Raw Data'!D:D, TRUE)</f>
        <v>2300511.5896200007</v>
      </c>
      <c r="F30" s="22">
        <f t="shared" si="0"/>
        <v>22.631132996987521</v>
      </c>
    </row>
    <row r="31" spans="1:6" x14ac:dyDescent="0.25">
      <c r="A31" s="16" t="s">
        <v>220</v>
      </c>
      <c r="B31" s="16" t="s">
        <v>49</v>
      </c>
      <c r="C31" s="16" t="s">
        <v>81</v>
      </c>
      <c r="D31" s="17">
        <f>SUMIF('2. Raw Data'!C:C,'13. Upgrades - Lookup Table'!B31,'2. Raw Data'!AI:AI)</f>
        <v>10165251.514036998</v>
      </c>
      <c r="E31" s="17">
        <f>SUMIFS('2. Raw Data'!AI:AI, '2. Raw Data'!C:C,'13. Upgrades - Lookup Table'!B31,'2. Raw Data'!D:D, TRUE)</f>
        <v>5843626.4554549996</v>
      </c>
      <c r="F31" s="22">
        <f t="shared" si="0"/>
        <v>57.486294828865269</v>
      </c>
    </row>
    <row r="32" spans="1:6" x14ac:dyDescent="0.25">
      <c r="A32" s="16" t="s">
        <v>221</v>
      </c>
      <c r="B32" s="16" t="s">
        <v>50</v>
      </c>
      <c r="C32" s="16" t="s">
        <v>81</v>
      </c>
      <c r="D32" s="17">
        <f>SUMIF('2. Raw Data'!C:C,'13. Upgrades - Lookup Table'!B32,'2. Raw Data'!AI:AI)</f>
        <v>10165251.514036998</v>
      </c>
      <c r="E32" s="17">
        <f>SUMIFS('2. Raw Data'!AI:AI, '2. Raw Data'!C:C,'13. Upgrades - Lookup Table'!B32,'2. Raw Data'!D:D, TRUE)</f>
        <v>882800.86676</v>
      </c>
      <c r="F32" s="22">
        <f t="shared" si="0"/>
        <v>8.6844960554193609</v>
      </c>
    </row>
    <row r="33" spans="1:6" x14ac:dyDescent="0.25">
      <c r="A33" s="16" t="s">
        <v>222</v>
      </c>
      <c r="B33" s="16" t="s">
        <v>38</v>
      </c>
      <c r="C33" s="16" t="s">
        <v>81</v>
      </c>
      <c r="D33" s="17">
        <f>SUMIF('2. Raw Data'!C:C,'13. Upgrades - Lookup Table'!B33,'2. Raw Data'!AI:AI)</f>
        <v>10165251.514036998</v>
      </c>
      <c r="E33" s="17">
        <f>SUMIFS('2. Raw Data'!AI:AI, '2. Raw Data'!C:C,'13. Upgrades - Lookup Table'!B33,'2. Raw Data'!D:D, TRUE)</f>
        <v>5523623.5072579999</v>
      </c>
      <c r="F33" s="22">
        <f t="shared" si="0"/>
        <v>54.338286658530144</v>
      </c>
    </row>
    <row r="34" spans="1:6" x14ac:dyDescent="0.25">
      <c r="A34" s="16" t="s">
        <v>223</v>
      </c>
      <c r="B34" s="16" t="s">
        <v>224</v>
      </c>
      <c r="C34" s="16" t="s">
        <v>81</v>
      </c>
      <c r="D34" s="17">
        <f>SUMIF('2. Raw Data'!C:C,'13. Upgrades - Lookup Table'!B34,'2. Raw Data'!AI:AI)</f>
        <v>10165251.514036998</v>
      </c>
      <c r="E34" s="17">
        <f>SUMIFS('2. Raw Data'!AI:AI, '2. Raw Data'!C:C,'13. Upgrades - Lookup Table'!B34,'2. Raw Data'!D:D, TRUE)</f>
        <v>5523623.5072579999</v>
      </c>
      <c r="F34" s="22">
        <f t="shared" si="0"/>
        <v>54.338286658530144</v>
      </c>
    </row>
    <row r="35" spans="1:6" x14ac:dyDescent="0.25">
      <c r="A35" s="16" t="s">
        <v>225</v>
      </c>
      <c r="B35" s="16" t="s">
        <v>226</v>
      </c>
      <c r="C35" s="16" t="s">
        <v>81</v>
      </c>
      <c r="D35" s="17">
        <f>SUMIF('2. Raw Data'!C:C,'13. Upgrades - Lookup Table'!B35,'2. Raw Data'!AI:AI)</f>
        <v>10165251.514036998</v>
      </c>
      <c r="E35" s="17">
        <f>SUMIFS('2. Raw Data'!AI:AI, '2. Raw Data'!C:C,'13. Upgrades - Lookup Table'!B35,'2. Raw Data'!D:D, TRUE)</f>
        <v>5523623.5072579999</v>
      </c>
      <c r="F35" s="22">
        <f t="shared" si="0"/>
        <v>54.338286658530144</v>
      </c>
    </row>
    <row r="36" spans="1:6" x14ac:dyDescent="0.25">
      <c r="A36" s="16" t="s">
        <v>227</v>
      </c>
      <c r="B36" s="16" t="s">
        <v>228</v>
      </c>
      <c r="C36" s="16" t="s">
        <v>81</v>
      </c>
      <c r="D36" s="17">
        <f>SUMIF('2. Raw Data'!C:C,'13. Upgrades - Lookup Table'!B36,'2. Raw Data'!AI:AI)</f>
        <v>10165251.514036998</v>
      </c>
      <c r="E36" s="17">
        <f>SUMIFS('2. Raw Data'!AI:AI, '2. Raw Data'!C:C,'13. Upgrades - Lookup Table'!B36,'2. Raw Data'!D:D, TRUE)</f>
        <v>5523623.5072579999</v>
      </c>
      <c r="F36" s="22">
        <f t="shared" si="0"/>
        <v>54.338286658530144</v>
      </c>
    </row>
    <row r="37" spans="1:6" x14ac:dyDescent="0.25">
      <c r="A37" s="16" t="s">
        <v>229</v>
      </c>
      <c r="B37" s="16" t="s">
        <v>230</v>
      </c>
      <c r="C37" s="16" t="s">
        <v>81</v>
      </c>
      <c r="D37" s="17">
        <f>SUMIF('2. Raw Data'!C:C,'13. Upgrades - Lookup Table'!B37,'2. Raw Data'!AI:AI)</f>
        <v>10165251.514036998</v>
      </c>
      <c r="E37" s="17">
        <f>SUMIFS('2. Raw Data'!AI:AI, '2. Raw Data'!C:C,'13. Upgrades - Lookup Table'!B37,'2. Raw Data'!D:D, TRUE)</f>
        <v>10165251.514036998</v>
      </c>
      <c r="F37" s="22">
        <f t="shared" si="0"/>
        <v>100</v>
      </c>
    </row>
    <row r="38" spans="1:6" x14ac:dyDescent="0.25">
      <c r="A38" s="16" t="s">
        <v>231</v>
      </c>
      <c r="B38" s="16" t="s">
        <v>52</v>
      </c>
      <c r="C38" s="16" t="s">
        <v>82</v>
      </c>
      <c r="D38" s="17">
        <f>SUMIF('2. Raw Data'!C:C,'13. Upgrades - Lookup Table'!B38,'2. Raw Data'!AI:AI)</f>
        <v>10165251.514036998</v>
      </c>
      <c r="E38" s="17">
        <f>SUMIFS('2. Raw Data'!AI:AI, '2. Raw Data'!C:C,'13. Upgrades - Lookup Table'!B38,'2. Raw Data'!D:D, TRUE)</f>
        <v>7730255.5251180008</v>
      </c>
      <c r="F38" s="22">
        <f t="shared" si="0"/>
        <v>76.045885479994681</v>
      </c>
    </row>
    <row r="39" spans="1:6" x14ac:dyDescent="0.25">
      <c r="A39" s="16" t="s">
        <v>232</v>
      </c>
      <c r="B39" s="16" t="s">
        <v>53</v>
      </c>
      <c r="C39" s="16" t="s">
        <v>93</v>
      </c>
      <c r="D39" s="17">
        <f>SUMIF('2. Raw Data'!C:C,'13. Upgrades - Lookup Table'!B39,'2. Raw Data'!AI:AI)</f>
        <v>10165251.514036998</v>
      </c>
      <c r="E39" s="17">
        <f>SUMIFS('2. Raw Data'!AI:AI, '2. Raw Data'!C:C,'13. Upgrades - Lookup Table'!B39,'2. Raw Data'!D:D, TRUE)</f>
        <v>3726262.0220599999</v>
      </c>
      <c r="F39" s="22">
        <f t="shared" si="0"/>
        <v>36.656860058154756</v>
      </c>
    </row>
    <row r="40" spans="1:6" x14ac:dyDescent="0.25">
      <c r="A40" s="16" t="s">
        <v>233</v>
      </c>
      <c r="B40" s="16" t="s">
        <v>234</v>
      </c>
      <c r="C40" s="16" t="s">
        <v>92</v>
      </c>
      <c r="D40" s="17">
        <f>SUMIF('2. Raw Data'!C:C,'13. Upgrades - Lookup Table'!B40,'2. Raw Data'!AI:AI)</f>
        <v>10165251.514036998</v>
      </c>
      <c r="E40" s="17">
        <f>SUMIFS('2. Raw Data'!AI:AI, '2. Raw Data'!C:C,'13. Upgrades - Lookup Table'!B40,'2. Raw Data'!D:D, TRUE)</f>
        <v>5015469.1618100014</v>
      </c>
      <c r="F40" s="22">
        <f t="shared" si="0"/>
        <v>49.3393513666065</v>
      </c>
    </row>
    <row r="41" spans="1:6" x14ac:dyDescent="0.25">
      <c r="A41" s="16" t="s">
        <v>235</v>
      </c>
      <c r="B41" s="16" t="s">
        <v>236</v>
      </c>
      <c r="C41" s="16" t="s">
        <v>92</v>
      </c>
      <c r="D41" s="17">
        <f>SUMIF('2. Raw Data'!C:C,'13. Upgrades - Lookup Table'!B41,'2. Raw Data'!AI:AI)</f>
        <v>10165251.514036998</v>
      </c>
      <c r="E41" s="17">
        <f>SUMIFS('2. Raw Data'!AI:AI, '2. Raw Data'!C:C,'13. Upgrades - Lookup Table'!B41,'2. Raw Data'!D:D, TRUE)</f>
        <v>5015469.1618100014</v>
      </c>
      <c r="F41" s="22">
        <f t="shared" si="0"/>
        <v>49.3393513666065</v>
      </c>
    </row>
    <row r="42" spans="1:6" x14ac:dyDescent="0.25">
      <c r="A42" s="16" t="s">
        <v>237</v>
      </c>
      <c r="B42" s="16" t="s">
        <v>238</v>
      </c>
      <c r="C42" s="16" t="s">
        <v>92</v>
      </c>
      <c r="D42" s="17">
        <f>SUMIF('2. Raw Data'!C:C,'13. Upgrades - Lookup Table'!B42,'2. Raw Data'!AI:AI)</f>
        <v>10165251.514036998</v>
      </c>
      <c r="E42" s="17">
        <f>SUMIFS('2. Raw Data'!AI:AI, '2. Raw Data'!C:C,'13. Upgrades - Lookup Table'!B42,'2. Raw Data'!D:D, TRUE)</f>
        <v>5015469.1618100014</v>
      </c>
      <c r="F42" s="22">
        <f t="shared" si="0"/>
        <v>49.3393513666065</v>
      </c>
    </row>
    <row r="43" spans="1:6" x14ac:dyDescent="0.25">
      <c r="A43" s="16" t="s">
        <v>239</v>
      </c>
      <c r="B43" s="16" t="s">
        <v>240</v>
      </c>
      <c r="C43" s="16" t="s">
        <v>92</v>
      </c>
      <c r="D43" s="17">
        <f>SUMIF('2. Raw Data'!C:C,'13. Upgrades - Lookup Table'!B43,'2. Raw Data'!AI:AI)</f>
        <v>10165251.514036998</v>
      </c>
      <c r="E43" s="17">
        <f>SUMIFS('2. Raw Data'!AI:AI, '2. Raw Data'!C:C,'13. Upgrades - Lookup Table'!B43,'2. Raw Data'!D:D, TRUE)</f>
        <v>5015469.1618100014</v>
      </c>
      <c r="F43" s="22">
        <f t="shared" si="0"/>
        <v>49.3393513666065</v>
      </c>
    </row>
    <row r="44" spans="1:6" x14ac:dyDescent="0.25">
      <c r="A44" s="16" t="s">
        <v>241</v>
      </c>
      <c r="B44" s="16" t="s">
        <v>59</v>
      </c>
      <c r="C44" s="16" t="s">
        <v>95</v>
      </c>
      <c r="D44" s="17">
        <f>SUMIF('2. Raw Data'!C:C,'13. Upgrades - Lookup Table'!B44,'2. Raw Data'!AI:AI)</f>
        <v>10165251.514036998</v>
      </c>
      <c r="E44" s="17">
        <f>SUMIFS('2. Raw Data'!AI:AI, '2. Raw Data'!C:C,'13. Upgrades - Lookup Table'!B44,'2. Raw Data'!D:D, TRUE)</f>
        <v>10165251.514036998</v>
      </c>
      <c r="F44" s="22">
        <f t="shared" si="0"/>
        <v>100</v>
      </c>
    </row>
    <row r="45" spans="1:6" x14ac:dyDescent="0.25">
      <c r="A45" s="16" t="s">
        <v>242</v>
      </c>
      <c r="B45" s="16" t="s">
        <v>60</v>
      </c>
      <c r="C45" s="16" t="s">
        <v>95</v>
      </c>
      <c r="D45" s="17">
        <f>SUMIF('2. Raw Data'!C:C,'13. Upgrades - Lookup Table'!B45,'2. Raw Data'!AI:AI)</f>
        <v>10165251.514036998</v>
      </c>
      <c r="E45" s="17">
        <f>SUMIFS('2. Raw Data'!AI:AI, '2. Raw Data'!C:C,'13. Upgrades - Lookup Table'!B45,'2. Raw Data'!D:D, TRUE)</f>
        <v>9664033.5168869998</v>
      </c>
      <c r="F45" s="22">
        <f t="shared" si="0"/>
        <v>95.069300582893831</v>
      </c>
    </row>
    <row r="46" spans="1:6" x14ac:dyDescent="0.25">
      <c r="A46" s="16" t="s">
        <v>243</v>
      </c>
      <c r="B46" s="16" t="s">
        <v>61</v>
      </c>
      <c r="C46" s="16" t="s">
        <v>95</v>
      </c>
      <c r="D46" s="17">
        <f>SUMIF('2. Raw Data'!C:C,'13. Upgrades - Lookup Table'!B46,'2. Raw Data'!AI:AI)</f>
        <v>10165251.514036998</v>
      </c>
      <c r="E46" s="17">
        <f>SUMIFS('2. Raw Data'!AI:AI, '2. Raw Data'!C:C,'13. Upgrades - Lookup Table'!B46,'2. Raw Data'!D:D, TRUE)</f>
        <v>9664033.5168869998</v>
      </c>
      <c r="F46" s="22">
        <f t="shared" si="0"/>
        <v>95.069300582893831</v>
      </c>
    </row>
    <row r="47" spans="1:6" x14ac:dyDescent="0.25">
      <c r="A47" s="16" t="s">
        <v>244</v>
      </c>
      <c r="B47" s="16" t="s">
        <v>62</v>
      </c>
      <c r="C47" s="16" t="s">
        <v>95</v>
      </c>
      <c r="D47" s="17">
        <f>SUMIF('2. Raw Data'!C:C,'13. Upgrades - Lookup Table'!B47,'2. Raw Data'!AI:AI)</f>
        <v>10165251.514036998</v>
      </c>
      <c r="E47" s="17">
        <f>SUMIFS('2. Raw Data'!AI:AI, '2. Raw Data'!C:C,'13. Upgrades - Lookup Table'!B47,'2. Raw Data'!D:D, TRUE)</f>
        <v>10039177.366096999</v>
      </c>
      <c r="F47" s="22">
        <f t="shared" si="0"/>
        <v>98.759753777209497</v>
      </c>
    </row>
    <row r="48" spans="1:6" x14ac:dyDescent="0.25">
      <c r="A48" s="16" t="s">
        <v>245</v>
      </c>
      <c r="B48" s="16" t="s">
        <v>63</v>
      </c>
      <c r="C48" s="16" t="s">
        <v>95</v>
      </c>
      <c r="D48" s="17">
        <f>SUMIF('2. Raw Data'!C:C,'13. Upgrades - Lookup Table'!B48,'2. Raw Data'!AI:AI)</f>
        <v>10165251.514036998</v>
      </c>
      <c r="E48" s="17">
        <f>SUMIFS('2. Raw Data'!AI:AI, '2. Raw Data'!C:C,'13. Upgrades - Lookup Table'!B48,'2. Raw Data'!D:D, TRUE)</f>
        <v>8886174.4203770012</v>
      </c>
      <c r="F48" s="22">
        <f t="shared" si="0"/>
        <v>87.417162360481242</v>
      </c>
    </row>
    <row r="49" spans="1:6" x14ac:dyDescent="0.25">
      <c r="A49" s="16" t="s">
        <v>246</v>
      </c>
      <c r="B49" s="16" t="s">
        <v>51</v>
      </c>
      <c r="C49" s="16" t="s">
        <v>95</v>
      </c>
      <c r="D49" s="17">
        <f>SUMIF('2. Raw Data'!C:C,'13. Upgrades - Lookup Table'!B49,'2. Raw Data'!AI:AI)</f>
        <v>10165251.514036998</v>
      </c>
      <c r="E49" s="17">
        <f>SUMIFS('2. Raw Data'!AI:AI, '2. Raw Data'!C:C,'13. Upgrades - Lookup Table'!B49,'2. Raw Data'!D:D, TRUE)</f>
        <v>9026938.9118349999</v>
      </c>
      <c r="F49" s="22">
        <f t="shared" si="0"/>
        <v>88.801923881272145</v>
      </c>
    </row>
    <row r="50" spans="1:6" x14ac:dyDescent="0.25">
      <c r="A50" s="16" t="s">
        <v>247</v>
      </c>
      <c r="B50" s="16" t="s">
        <v>248</v>
      </c>
      <c r="C50" s="16" t="s">
        <v>95</v>
      </c>
      <c r="D50" s="17">
        <f>SUMIF('2. Raw Data'!C:C,'13. Upgrades - Lookup Table'!B50,'2. Raw Data'!AI:AI)</f>
        <v>10165251.514036998</v>
      </c>
      <c r="E50" s="17">
        <f>SUMIFS('2. Raw Data'!AI:AI, '2. Raw Data'!C:C,'13. Upgrades - Lookup Table'!B50,'2. Raw Data'!D:D, TRUE)</f>
        <v>5015469.1618100014</v>
      </c>
      <c r="F50" s="22">
        <f t="shared" si="0"/>
        <v>49.3393513666065</v>
      </c>
    </row>
  </sheetData>
  <mergeCells count="1">
    <mergeCell ref="A2:F8"/>
  </mergeCells>
  <conditionalFormatting sqref="F12:F5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B8A2B-9AFA-4153-9F40-C5B1399031AE}">
  <dimension ref="A1:Y136"/>
  <sheetViews>
    <sheetView showGridLines="0" zoomScale="90" workbookViewId="0">
      <selection activeCell="N70" sqref="N70"/>
    </sheetView>
  </sheetViews>
  <sheetFormatPr defaultRowHeight="15" x14ac:dyDescent="0.25"/>
  <cols>
    <col min="1" max="1" width="22.7109375" bestFit="1" customWidth="1"/>
    <col min="2" max="2" width="12" style="5" customWidth="1"/>
    <col min="3" max="3" width="12.7109375" style="5" bestFit="1" customWidth="1"/>
    <col min="4" max="4" width="11.42578125" style="5" customWidth="1"/>
    <col min="5" max="5" width="12.7109375" style="5" customWidth="1"/>
    <col min="6" max="6" width="10.42578125" customWidth="1"/>
    <col min="7" max="7" width="12.7109375" bestFit="1" customWidth="1"/>
    <col min="8" max="8" width="12.5703125" style="5" customWidth="1"/>
    <col min="9" max="9" width="12.7109375" style="5" bestFit="1" customWidth="1"/>
    <col min="10" max="10" width="11.5703125" style="5" customWidth="1"/>
    <col min="11" max="11" width="12.7109375" style="5" bestFit="1" customWidth="1"/>
    <col min="12" max="12" width="11.5703125" style="5" customWidth="1"/>
    <col min="13" max="13" width="12.7109375" style="5" bestFit="1" customWidth="1"/>
    <col min="14" max="14" width="11.42578125" style="5" customWidth="1"/>
    <col min="15" max="15" width="12.7109375" style="5" bestFit="1" customWidth="1"/>
    <col min="16" max="16" width="12.5703125" style="5" bestFit="1" customWidth="1"/>
    <col min="17" max="19" width="12.5703125" bestFit="1" customWidth="1"/>
    <col min="20" max="20" width="22.28515625" bestFit="1" customWidth="1"/>
    <col min="21" max="21" width="12.5703125" bestFit="1" customWidth="1"/>
    <col min="22" max="22" width="8.7109375" bestFit="1" customWidth="1"/>
    <col min="23" max="25" width="12.5703125" bestFit="1" customWidth="1"/>
    <col min="26" max="26" width="22.28515625" bestFit="1" customWidth="1"/>
    <col min="27" max="27" width="12.5703125" bestFit="1" customWidth="1"/>
    <col min="28" max="28" width="25.140625" bestFit="1" customWidth="1"/>
    <col min="29" max="29" width="8.7109375" bestFit="1" customWidth="1"/>
    <col min="30" max="30" width="11.42578125" bestFit="1" customWidth="1"/>
    <col min="31" max="31" width="14.7109375" bestFit="1" customWidth="1"/>
    <col min="32" max="32" width="53.5703125" bestFit="1" customWidth="1"/>
    <col min="33" max="33" width="22.7109375" bestFit="1" customWidth="1"/>
    <col min="34" max="34" width="53.5703125" bestFit="1" customWidth="1"/>
    <col min="35" max="35" width="22.7109375" bestFit="1" customWidth="1"/>
    <col min="36" max="36" width="62.5703125" bestFit="1" customWidth="1"/>
    <col min="37" max="37" width="31.7109375" bestFit="1" customWidth="1"/>
    <col min="38" max="38" width="53.5703125" bestFit="1" customWidth="1"/>
    <col min="39" max="39" width="22.7109375" bestFit="1" customWidth="1"/>
    <col min="40" max="40" width="53.5703125" bestFit="1" customWidth="1"/>
    <col min="41" max="41" width="22.7109375" bestFit="1" customWidth="1"/>
    <col min="42" max="42" width="59.140625" bestFit="1" customWidth="1"/>
    <col min="43" max="43" width="28.28515625" bestFit="1" customWidth="1"/>
    <col min="44" max="44" width="53.5703125" bestFit="1" customWidth="1"/>
    <col min="45" max="45" width="22.7109375" bestFit="1" customWidth="1"/>
    <col min="46" max="46" width="53.5703125" bestFit="1" customWidth="1"/>
    <col min="47" max="47" width="22.7109375" bestFit="1" customWidth="1"/>
    <col min="48" max="48" width="73.7109375" bestFit="1" customWidth="1"/>
    <col min="49" max="49" width="43" bestFit="1" customWidth="1"/>
    <col min="50" max="50" width="53.5703125" bestFit="1" customWidth="1"/>
    <col min="51" max="51" width="22.7109375" bestFit="1" customWidth="1"/>
    <col min="52" max="52" width="60.140625" bestFit="1" customWidth="1"/>
    <col min="53" max="53" width="29.28515625" bestFit="1" customWidth="1"/>
    <col min="54" max="54" width="58.140625" bestFit="1" customWidth="1"/>
    <col min="55" max="55" width="27.28515625" bestFit="1" customWidth="1"/>
  </cols>
  <sheetData>
    <row r="1" spans="1:25" x14ac:dyDescent="0.25">
      <c r="A1" s="40" t="s">
        <v>135</v>
      </c>
      <c r="B1" s="47"/>
      <c r="C1" s="47"/>
      <c r="D1" s="47"/>
      <c r="E1" s="47"/>
      <c r="F1" s="39"/>
      <c r="G1" s="39"/>
      <c r="H1" s="47"/>
      <c r="I1" s="47"/>
      <c r="J1" s="47"/>
      <c r="K1" s="47"/>
      <c r="L1" s="47"/>
      <c r="M1" s="47"/>
      <c r="N1" s="47"/>
      <c r="O1" s="47"/>
      <c r="P1" s="47"/>
      <c r="Q1" s="41"/>
    </row>
    <row r="2" spans="1:25" ht="14.45" customHeight="1" x14ac:dyDescent="0.25">
      <c r="A2" s="68" t="s">
        <v>290</v>
      </c>
      <c r="B2" s="69"/>
      <c r="C2" s="69"/>
      <c r="D2" s="69"/>
      <c r="E2" s="69"/>
      <c r="F2" s="69"/>
      <c r="G2" s="69"/>
      <c r="H2" s="69"/>
      <c r="I2" s="69"/>
      <c r="J2" s="69"/>
      <c r="K2" s="69"/>
      <c r="L2" s="69"/>
      <c r="M2" s="69"/>
      <c r="N2" s="69"/>
      <c r="O2" s="69"/>
      <c r="P2" s="69"/>
      <c r="Q2" s="70"/>
      <c r="R2" s="15"/>
      <c r="S2" s="15"/>
      <c r="T2" s="15"/>
      <c r="U2" s="15"/>
      <c r="V2" s="15"/>
      <c r="W2" s="15"/>
      <c r="X2" s="15"/>
      <c r="Y2" s="15"/>
    </row>
    <row r="3" spans="1:25" x14ac:dyDescent="0.25">
      <c r="A3" s="68"/>
      <c r="B3" s="69"/>
      <c r="C3" s="69"/>
      <c r="D3" s="69"/>
      <c r="E3" s="69"/>
      <c r="F3" s="69"/>
      <c r="G3" s="69"/>
      <c r="H3" s="69"/>
      <c r="I3" s="69"/>
      <c r="J3" s="69"/>
      <c r="K3" s="69"/>
      <c r="L3" s="69"/>
      <c r="M3" s="69"/>
      <c r="N3" s="69"/>
      <c r="O3" s="69"/>
      <c r="P3" s="69"/>
      <c r="Q3" s="70"/>
      <c r="R3" s="15"/>
      <c r="S3" s="15"/>
      <c r="T3" s="15"/>
      <c r="U3" s="15"/>
      <c r="V3" s="15"/>
      <c r="W3" s="15"/>
      <c r="X3" s="15"/>
      <c r="Y3" s="15"/>
    </row>
    <row r="4" spans="1:25" ht="15.75" thickBot="1" x14ac:dyDescent="0.3">
      <c r="A4" s="71"/>
      <c r="B4" s="72"/>
      <c r="C4" s="72"/>
      <c r="D4" s="72"/>
      <c r="E4" s="72"/>
      <c r="F4" s="72"/>
      <c r="G4" s="72"/>
      <c r="H4" s="72"/>
      <c r="I4" s="72"/>
      <c r="J4" s="72"/>
      <c r="K4" s="72"/>
      <c r="L4" s="72"/>
      <c r="M4" s="72"/>
      <c r="N4" s="72"/>
      <c r="O4" s="72"/>
      <c r="P4" s="72"/>
      <c r="Q4" s="73"/>
      <c r="R4" s="13"/>
      <c r="S4" s="13"/>
      <c r="T4" s="13"/>
      <c r="U4" s="13"/>
      <c r="V4" s="13"/>
      <c r="W4" s="13"/>
      <c r="X4" s="13"/>
      <c r="Y4" s="13"/>
    </row>
    <row r="79" spans="1:16" x14ac:dyDescent="0.25">
      <c r="A79" s="18" t="s">
        <v>122</v>
      </c>
      <c r="B79" s="93" t="s">
        <v>104</v>
      </c>
      <c r="C79" s="93"/>
      <c r="D79" s="93" t="s">
        <v>113</v>
      </c>
      <c r="E79" s="93"/>
      <c r="F79" s="94" t="s">
        <v>110</v>
      </c>
      <c r="G79" s="94"/>
      <c r="H79" s="93" t="s">
        <v>115</v>
      </c>
      <c r="I79" s="93"/>
      <c r="J79" s="93" t="s">
        <v>100</v>
      </c>
      <c r="K79" s="93"/>
      <c r="L79" s="93" t="s">
        <v>108</v>
      </c>
      <c r="M79" s="93"/>
      <c r="N79" s="93" t="s">
        <v>97</v>
      </c>
      <c r="O79" s="93"/>
    </row>
    <row r="80" spans="1:16" s="6" customFormat="1" ht="60" x14ac:dyDescent="0.25">
      <c r="A80" s="31" t="s">
        <v>148</v>
      </c>
      <c r="B80" s="32" t="s">
        <v>154</v>
      </c>
      <c r="C80" s="32" t="s">
        <v>153</v>
      </c>
      <c r="D80" s="32" t="s">
        <v>154</v>
      </c>
      <c r="E80" s="32" t="s">
        <v>153</v>
      </c>
      <c r="F80" s="32" t="s">
        <v>154</v>
      </c>
      <c r="G80" s="32" t="s">
        <v>153</v>
      </c>
      <c r="H80" s="32" t="s">
        <v>154</v>
      </c>
      <c r="I80" s="32" t="s">
        <v>153</v>
      </c>
      <c r="J80" s="32" t="s">
        <v>154</v>
      </c>
      <c r="K80" s="32" t="s">
        <v>153</v>
      </c>
      <c r="L80" s="32" t="s">
        <v>154</v>
      </c>
      <c r="M80" s="32" t="s">
        <v>153</v>
      </c>
      <c r="N80" s="32" t="s">
        <v>154</v>
      </c>
      <c r="O80" s="32" t="s">
        <v>153</v>
      </c>
      <c r="P80"/>
    </row>
    <row r="81" spans="1:16" s="6" customFormat="1" x14ac:dyDescent="0.25">
      <c r="A81" s="23" t="s">
        <v>185</v>
      </c>
      <c r="B81" s="17">
        <f>SUMIFS('2. Raw Data'!AI:AI,'2. Raw Data'!B:B,'14. Upgrades - EUI Targets'!$A81,'2. Raw Data'!F:F,'14. Upgrades - EUI Targets'!B$79,'2. Raw Data'!L:L, "&lt;=" &amp; VLOOKUP('14. Upgrades - EUI Targets'!B$79, '3. User Inputs - Set Targets'!$A$14:$C$20, 3, FALSE))</f>
        <v>549031.84544000006</v>
      </c>
      <c r="C81" s="17">
        <f>SUMIFS('2. Raw Data'!AI:AI,'2. Raw Data'!B:B,'14. Upgrades - EUI Targets'!$A81,'2. Raw Data'!F:F,'14. Upgrades - EUI Targets'!B$79,'2. Raw Data'!L:L, "&gt;" &amp; VLOOKUP('14. Upgrades - EUI Targets'!B$79, '3. User Inputs - Set Targets'!$A$14:$C$20, 3, FALSE))</f>
        <v>240111.48933999997</v>
      </c>
      <c r="D81" s="17">
        <f>SUMIFS('2. Raw Data'!AI:AI,'2. Raw Data'!B:B,'14. Upgrades - EUI Targets'!$A81,'2. Raw Data'!F:F,'14. Upgrades - EUI Targets'!D$79,'2. Raw Data'!L:L, "&lt;=" &amp; VLOOKUP('14. Upgrades - EUI Targets'!D$79, '3. User Inputs - Set Targets'!$A$14:$C$20, 3, FALSE))</f>
        <v>30979.902199</v>
      </c>
      <c r="E81" s="17">
        <f>SUMIFS('2. Raw Data'!AI:AI,'2. Raw Data'!B:B,'14. Upgrades - EUI Targets'!$A81,'2. Raw Data'!F:F,'14. Upgrades - EUI Targets'!D$79,'2. Raw Data'!L:L, "&gt;" &amp; VLOOKUP('14. Upgrades - EUI Targets'!D$79, '3. User Inputs - Set Targets'!$A$14:$C$20, 3, FALSE))</f>
        <v>45517.652961</v>
      </c>
      <c r="F81" s="17">
        <f>SUMIFS('2. Raw Data'!AI:AI,'2. Raw Data'!B:B,'14. Upgrades - EUI Targets'!$A81,'2. Raw Data'!F:F,'14. Upgrades - EUI Targets'!F$79,'2. Raw Data'!L:L, "&lt;=" &amp; VLOOKUP('14. Upgrades - EUI Targets'!F$79, '3. User Inputs - Set Targets'!$A$14:$C$20, 3, FALSE))</f>
        <v>278732.42165999999</v>
      </c>
      <c r="G81" s="17">
        <f>SUMIFS('2. Raw Data'!AI:AI,'2. Raw Data'!B:B,'14. Upgrades - EUI Targets'!$A81,'2. Raw Data'!F:F,'14. Upgrades - EUI Targets'!F$79,'2. Raw Data'!L:L, "&gt;" &amp; VLOOKUP('14. Upgrades - EUI Targets'!F$79, '3. User Inputs - Set Targets'!$A$14:$C$20, 3, FALSE))</f>
        <v>1730669.8414579998</v>
      </c>
      <c r="H81" s="17">
        <f>SUMIFS('2. Raw Data'!AI:AI,'2. Raw Data'!B:B,'14. Upgrades - EUI Targets'!$A81,'2. Raw Data'!F:F,'14. Upgrades - EUI Targets'!H$79,'2. Raw Data'!L:L, "&lt;=" &amp; VLOOKUP('14. Upgrades - EUI Targets'!H$79, '3. User Inputs - Set Targets'!$A$14:$C$20, 3, FALSE))</f>
        <v>746199.08392999996</v>
      </c>
      <c r="I81" s="17">
        <f>SUMIFS('2. Raw Data'!AI:AI,'2. Raw Data'!B:B,'14. Upgrades - EUI Targets'!$A81,'2. Raw Data'!F:F,'14. Upgrades - EUI Targets'!H$79,'2. Raw Data'!L:L, "&gt;" &amp; VLOOKUP('14. Upgrades - EUI Targets'!H$79, '3. User Inputs - Set Targets'!$A$14:$C$20, 3, FALSE))</f>
        <v>546465.88342999993</v>
      </c>
      <c r="J81" s="17">
        <f>SUMIFS('2. Raw Data'!AI:AI,'2. Raw Data'!B:B,'14. Upgrades - EUI Targets'!$A81,'2. Raw Data'!F:F,'14. Upgrades - EUI Targets'!J$79,'2. Raw Data'!L:L, "&lt;=" &amp; VLOOKUP('14. Upgrades - EUI Targets'!J$79, '3. User Inputs - Set Targets'!$A$14:$C$20, 3, FALSE))</f>
        <v>1180619.6759489998</v>
      </c>
      <c r="K81" s="17">
        <f>SUMIFS('2. Raw Data'!AI:AI,'2. Raw Data'!B:B,'14. Upgrades - EUI Targets'!$A81,'2. Raw Data'!F:F,'14. Upgrades - EUI Targets'!J$79,'2. Raw Data'!L:L, "&gt;" &amp; VLOOKUP('14. Upgrades - EUI Targets'!J$79, '3. User Inputs - Set Targets'!$A$14:$C$20, 3, FALSE))</f>
        <v>590597.89064</v>
      </c>
      <c r="L81" s="17">
        <f>SUMIFS('2. Raw Data'!AI:AI,'2. Raw Data'!B:B,'14. Upgrades - EUI Targets'!$A81,'2. Raw Data'!F:F,'14. Upgrades - EUI Targets'!L$79,'2. Raw Data'!L:L, "&lt;=" &amp; VLOOKUP('14. Upgrades - EUI Targets'!L$79, '3. User Inputs - Set Targets'!$A$14:$C$20, 3, FALSE))</f>
        <v>668974.41041000001</v>
      </c>
      <c r="M81" s="17">
        <f>SUMIFS('2. Raw Data'!AI:AI,'2. Raw Data'!B:B,'14. Upgrades - EUI Targets'!$A81,'2. Raw Data'!F:F,'14. Upgrades - EUI Targets'!L$79,'2. Raw Data'!L:L, "&gt;" &amp; VLOOKUP('14. Upgrades - EUI Targets'!L$79, '3. User Inputs - Set Targets'!$A$14:$C$20, 3, FALSE))</f>
        <v>190189.91771000001</v>
      </c>
      <c r="N81" s="17">
        <f>SUMIFS('2. Raw Data'!AI:AI,'2. Raw Data'!B:B,'14. Upgrades - EUI Targets'!$A81,'2. Raw Data'!F:F,'14. Upgrades - EUI Targets'!N$79,'2. Raw Data'!L:L, "&lt;=" &amp; VLOOKUP('14. Upgrades - EUI Targets'!N$79, '3. User Inputs - Set Targets'!$A$14:$C$20, 3, FALSE))</f>
        <v>3308044.3977999999</v>
      </c>
      <c r="O81" s="17">
        <f>SUMIFS('2. Raw Data'!AI:AI,'2. Raw Data'!B:B,'14. Upgrades - EUI Targets'!$A81,'2. Raw Data'!F:F,'14. Upgrades - EUI Targets'!N$79,'2. Raw Data'!L:L, "&gt;" &amp; VLOOKUP('14. Upgrades - EUI Targets'!N$79, '3. User Inputs - Set Targets'!$A$14:$C$20, 3, FALSE))</f>
        <v>59117.101110000003</v>
      </c>
      <c r="P81"/>
    </row>
    <row r="82" spans="1:16" x14ac:dyDescent="0.25">
      <c r="A82" s="16" t="s">
        <v>200</v>
      </c>
      <c r="B82" s="17">
        <f>SUMIFS('2. Raw Data'!AI:AI,'2. Raw Data'!B:B,'14. Upgrades - EUI Targets'!$A82,'2. Raw Data'!F:F,'14. Upgrades - EUI Targets'!B$79,'2. Raw Data'!L:L, "&lt;=" &amp; VLOOKUP('14. Upgrades - EUI Targets'!B$79, '3. User Inputs - Set Targets'!$A$14:$C$20, 3, FALSE))</f>
        <v>549031.84544000006</v>
      </c>
      <c r="C82" s="17">
        <f>SUMIFS('2. Raw Data'!AI:AI,'2. Raw Data'!B:B,'14. Upgrades - EUI Targets'!$A82,'2. Raw Data'!F:F,'14. Upgrades - EUI Targets'!B$79,'2. Raw Data'!L:L, "&gt;" &amp; VLOOKUP('14. Upgrades - EUI Targets'!B$79, '3. User Inputs - Set Targets'!$A$14:$C$20, 3, FALSE))</f>
        <v>240111.48933999997</v>
      </c>
      <c r="D82" s="17">
        <f>SUMIFS('2. Raw Data'!AI:AI,'2. Raw Data'!B:B,'14. Upgrades - EUI Targets'!$A82,'2. Raw Data'!F:F,'14. Upgrades - EUI Targets'!D$79,'2. Raw Data'!L:L, "&lt;=" &amp; VLOOKUP('14. Upgrades - EUI Targets'!D$79, '3. User Inputs - Set Targets'!$A$14:$C$20, 3, FALSE))</f>
        <v>30979.902199</v>
      </c>
      <c r="E82" s="17">
        <f>SUMIFS('2. Raw Data'!AI:AI,'2. Raw Data'!B:B,'14. Upgrades - EUI Targets'!$A82,'2. Raw Data'!F:F,'14. Upgrades - EUI Targets'!D$79,'2. Raw Data'!L:L, "&gt;" &amp; VLOOKUP('14. Upgrades - EUI Targets'!D$79, '3. User Inputs - Set Targets'!$A$14:$C$20, 3, FALSE))</f>
        <v>45517.652961</v>
      </c>
      <c r="F82" s="17">
        <f>SUMIFS('2. Raw Data'!AI:AI,'2. Raw Data'!B:B,'14. Upgrades - EUI Targets'!$A82,'2. Raw Data'!F:F,'14. Upgrades - EUI Targets'!F$79,'2. Raw Data'!L:L, "&lt;=" &amp; VLOOKUP('14. Upgrades - EUI Targets'!F$79, '3. User Inputs - Set Targets'!$A$14:$C$20, 3, FALSE))</f>
        <v>278732.42165999999</v>
      </c>
      <c r="G82" s="17">
        <f>SUMIFS('2. Raw Data'!AI:AI,'2. Raw Data'!B:B,'14. Upgrades - EUI Targets'!$A82,'2. Raw Data'!F:F,'14. Upgrades - EUI Targets'!F$79,'2. Raw Data'!L:L, "&gt;" &amp; VLOOKUP('14. Upgrades - EUI Targets'!F$79, '3. User Inputs - Set Targets'!$A$14:$C$20, 3, FALSE))</f>
        <v>1730669.8414579998</v>
      </c>
      <c r="H82" s="17">
        <f>SUMIFS('2. Raw Data'!AI:AI,'2. Raw Data'!B:B,'14. Upgrades - EUI Targets'!$A82,'2. Raw Data'!F:F,'14. Upgrades - EUI Targets'!H$79,'2. Raw Data'!L:L, "&lt;=" &amp; VLOOKUP('14. Upgrades - EUI Targets'!H$79, '3. User Inputs - Set Targets'!$A$14:$C$20, 3, FALSE))</f>
        <v>746199.08392999996</v>
      </c>
      <c r="I82" s="17">
        <f>SUMIFS('2. Raw Data'!AI:AI,'2. Raw Data'!B:B,'14. Upgrades - EUI Targets'!$A82,'2. Raw Data'!F:F,'14. Upgrades - EUI Targets'!H$79,'2. Raw Data'!L:L, "&gt;" &amp; VLOOKUP('14. Upgrades - EUI Targets'!H$79, '3. User Inputs - Set Targets'!$A$14:$C$20, 3, FALSE))</f>
        <v>546465.88342999993</v>
      </c>
      <c r="J82" s="17">
        <f>SUMIFS('2. Raw Data'!AI:AI,'2. Raw Data'!B:B,'14. Upgrades - EUI Targets'!$A82,'2. Raw Data'!F:F,'14. Upgrades - EUI Targets'!J$79,'2. Raw Data'!L:L, "&lt;=" &amp; VLOOKUP('14. Upgrades - EUI Targets'!J$79, '3. User Inputs - Set Targets'!$A$14:$C$20, 3, FALSE))</f>
        <v>1215041.2079789997</v>
      </c>
      <c r="K82" s="17">
        <f>SUMIFS('2. Raw Data'!AI:AI,'2. Raw Data'!B:B,'14. Upgrades - EUI Targets'!$A82,'2. Raw Data'!F:F,'14. Upgrades - EUI Targets'!J$79,'2. Raw Data'!L:L, "&gt;" &amp; VLOOKUP('14. Upgrades - EUI Targets'!J$79, '3. User Inputs - Set Targets'!$A$14:$C$20, 3, FALSE))</f>
        <v>556176.35861</v>
      </c>
      <c r="L82" s="17">
        <f>SUMIFS('2. Raw Data'!AI:AI,'2. Raw Data'!B:B,'14. Upgrades - EUI Targets'!$A82,'2. Raw Data'!F:F,'14. Upgrades - EUI Targets'!L$79,'2. Raw Data'!L:L, "&lt;=" &amp; VLOOKUP('14. Upgrades - EUI Targets'!L$79, '3. User Inputs - Set Targets'!$A$14:$C$20, 3, FALSE))</f>
        <v>668974.41041000001</v>
      </c>
      <c r="M82" s="17">
        <f>SUMIFS('2. Raw Data'!AI:AI,'2. Raw Data'!B:B,'14. Upgrades - EUI Targets'!$A82,'2. Raw Data'!F:F,'14. Upgrades - EUI Targets'!L$79,'2. Raw Data'!L:L, "&gt;" &amp; VLOOKUP('14. Upgrades - EUI Targets'!L$79, '3. User Inputs - Set Targets'!$A$14:$C$20, 3, FALSE))</f>
        <v>190189.91771000001</v>
      </c>
      <c r="N82" s="17">
        <f>SUMIFS('2. Raw Data'!AI:AI,'2. Raw Data'!B:B,'14. Upgrades - EUI Targets'!$A82,'2. Raw Data'!F:F,'14. Upgrades - EUI Targets'!N$79,'2. Raw Data'!L:L, "&lt;=" &amp; VLOOKUP('14. Upgrades - EUI Targets'!N$79, '3. User Inputs - Set Targets'!$A$14:$C$20, 3, FALSE))</f>
        <v>3308044.3977999999</v>
      </c>
      <c r="O82" s="17">
        <f>SUMIFS('2. Raw Data'!AI:AI,'2. Raw Data'!B:B,'14. Upgrades - EUI Targets'!$A82,'2. Raw Data'!F:F,'14. Upgrades - EUI Targets'!N$79,'2. Raw Data'!L:L, "&gt;" &amp; VLOOKUP('14. Upgrades - EUI Targets'!N$79, '3. User Inputs - Set Targets'!$A$14:$C$20, 3, FALSE))</f>
        <v>59117.101110000003</v>
      </c>
      <c r="P82"/>
    </row>
    <row r="83" spans="1:16" x14ac:dyDescent="0.25">
      <c r="A83" s="16" t="s">
        <v>201</v>
      </c>
      <c r="B83" s="17">
        <f>SUMIFS('2. Raw Data'!AI:AI,'2. Raw Data'!B:B,'14. Upgrades - EUI Targets'!$A83,'2. Raw Data'!F:F,'14. Upgrades - EUI Targets'!B$79,'2. Raw Data'!L:L, "&lt;=" &amp; VLOOKUP('14. Upgrades - EUI Targets'!B$79, '3. User Inputs - Set Targets'!$A$14:$C$20, 3, FALSE))</f>
        <v>549031.84544000006</v>
      </c>
      <c r="C83" s="17">
        <f>SUMIFS('2. Raw Data'!AI:AI,'2. Raw Data'!B:B,'14. Upgrades - EUI Targets'!$A83,'2. Raw Data'!F:F,'14. Upgrades - EUI Targets'!B$79,'2. Raw Data'!L:L, "&gt;" &amp; VLOOKUP('14. Upgrades - EUI Targets'!B$79, '3. User Inputs - Set Targets'!$A$14:$C$20, 3, FALSE))</f>
        <v>240111.48933999997</v>
      </c>
      <c r="D83" s="17">
        <f>SUMIFS('2. Raw Data'!AI:AI,'2. Raw Data'!B:B,'14. Upgrades - EUI Targets'!$A83,'2. Raw Data'!F:F,'14. Upgrades - EUI Targets'!D$79,'2. Raw Data'!L:L, "&lt;=" &amp; VLOOKUP('14. Upgrades - EUI Targets'!D$79, '3. User Inputs - Set Targets'!$A$14:$C$20, 3, FALSE))</f>
        <v>30979.902199</v>
      </c>
      <c r="E83" s="17">
        <f>SUMIFS('2. Raw Data'!AI:AI,'2. Raw Data'!B:B,'14. Upgrades - EUI Targets'!$A83,'2. Raw Data'!F:F,'14. Upgrades - EUI Targets'!D$79,'2. Raw Data'!L:L, "&gt;" &amp; VLOOKUP('14. Upgrades - EUI Targets'!D$79, '3. User Inputs - Set Targets'!$A$14:$C$20, 3, FALSE))</f>
        <v>45517.652961</v>
      </c>
      <c r="F83" s="17">
        <f>SUMIFS('2. Raw Data'!AI:AI,'2. Raw Data'!B:B,'14. Upgrades - EUI Targets'!$A83,'2. Raw Data'!F:F,'14. Upgrades - EUI Targets'!F$79,'2. Raw Data'!L:L, "&lt;=" &amp; VLOOKUP('14. Upgrades - EUI Targets'!F$79, '3. User Inputs - Set Targets'!$A$14:$C$20, 3, FALSE))</f>
        <v>278732.42165999999</v>
      </c>
      <c r="G83" s="17">
        <f>SUMIFS('2. Raw Data'!AI:AI,'2. Raw Data'!B:B,'14. Upgrades - EUI Targets'!$A83,'2. Raw Data'!F:F,'14. Upgrades - EUI Targets'!F$79,'2. Raw Data'!L:L, "&gt;" &amp; VLOOKUP('14. Upgrades - EUI Targets'!F$79, '3. User Inputs - Set Targets'!$A$14:$C$20, 3, FALSE))</f>
        <v>1730669.8414579998</v>
      </c>
      <c r="H83" s="17">
        <f>SUMIFS('2. Raw Data'!AI:AI,'2. Raw Data'!B:B,'14. Upgrades - EUI Targets'!$A83,'2. Raw Data'!F:F,'14. Upgrades - EUI Targets'!H$79,'2. Raw Data'!L:L, "&lt;=" &amp; VLOOKUP('14. Upgrades - EUI Targets'!H$79, '3. User Inputs - Set Targets'!$A$14:$C$20, 3, FALSE))</f>
        <v>746199.08392999996</v>
      </c>
      <c r="I83" s="17">
        <f>SUMIFS('2. Raw Data'!AI:AI,'2. Raw Data'!B:B,'14. Upgrades - EUI Targets'!$A83,'2. Raw Data'!F:F,'14. Upgrades - EUI Targets'!H$79,'2. Raw Data'!L:L, "&gt;" &amp; VLOOKUP('14. Upgrades - EUI Targets'!H$79, '3. User Inputs - Set Targets'!$A$14:$C$20, 3, FALSE))</f>
        <v>546465.88342999993</v>
      </c>
      <c r="J83" s="17">
        <f>SUMIFS('2. Raw Data'!AI:AI,'2. Raw Data'!B:B,'14. Upgrades - EUI Targets'!$A83,'2. Raw Data'!F:F,'14. Upgrades - EUI Targets'!J$79,'2. Raw Data'!L:L, "&lt;=" &amp; VLOOKUP('14. Upgrades - EUI Targets'!J$79, '3. User Inputs - Set Targets'!$A$14:$C$20, 3, FALSE))</f>
        <v>1215041.2079789997</v>
      </c>
      <c r="K83" s="17">
        <f>SUMIFS('2. Raw Data'!AI:AI,'2. Raw Data'!B:B,'14. Upgrades - EUI Targets'!$A83,'2. Raw Data'!F:F,'14. Upgrades - EUI Targets'!J$79,'2. Raw Data'!L:L, "&gt;" &amp; VLOOKUP('14. Upgrades - EUI Targets'!J$79, '3. User Inputs - Set Targets'!$A$14:$C$20, 3, FALSE))</f>
        <v>556176.35861</v>
      </c>
      <c r="L83" s="17">
        <f>SUMIFS('2. Raw Data'!AI:AI,'2. Raw Data'!B:B,'14. Upgrades - EUI Targets'!$A83,'2. Raw Data'!F:F,'14. Upgrades - EUI Targets'!L$79,'2. Raw Data'!L:L, "&lt;=" &amp; VLOOKUP('14. Upgrades - EUI Targets'!L$79, '3. User Inputs - Set Targets'!$A$14:$C$20, 3, FALSE))</f>
        <v>668974.41041000001</v>
      </c>
      <c r="M83" s="17">
        <f>SUMIFS('2. Raw Data'!AI:AI,'2. Raw Data'!B:B,'14. Upgrades - EUI Targets'!$A83,'2. Raw Data'!F:F,'14. Upgrades - EUI Targets'!L$79,'2. Raw Data'!L:L, "&gt;" &amp; VLOOKUP('14. Upgrades - EUI Targets'!L$79, '3. User Inputs - Set Targets'!$A$14:$C$20, 3, FALSE))</f>
        <v>190189.91771000001</v>
      </c>
      <c r="N83" s="17">
        <f>SUMIFS('2. Raw Data'!AI:AI,'2. Raw Data'!B:B,'14. Upgrades - EUI Targets'!$A83,'2. Raw Data'!F:F,'14. Upgrades - EUI Targets'!N$79,'2. Raw Data'!L:L, "&lt;=" &amp; VLOOKUP('14. Upgrades - EUI Targets'!N$79, '3. User Inputs - Set Targets'!$A$14:$C$20, 3, FALSE))</f>
        <v>3308044.3977999999</v>
      </c>
      <c r="O83" s="17">
        <f>SUMIFS('2. Raw Data'!AI:AI,'2. Raw Data'!B:B,'14. Upgrades - EUI Targets'!$A83,'2. Raw Data'!F:F,'14. Upgrades - EUI Targets'!N$79,'2. Raw Data'!L:L, "&gt;" &amp; VLOOKUP('14. Upgrades - EUI Targets'!N$79, '3. User Inputs - Set Targets'!$A$14:$C$20, 3, FALSE))</f>
        <v>59117.101110000003</v>
      </c>
      <c r="P83"/>
    </row>
    <row r="84" spans="1:16" x14ac:dyDescent="0.25">
      <c r="A84" s="16" t="s">
        <v>202</v>
      </c>
      <c r="B84" s="17">
        <f>SUMIFS('2. Raw Data'!AI:AI,'2. Raw Data'!B:B,'14. Upgrades - EUI Targets'!$A84,'2. Raw Data'!F:F,'14. Upgrades - EUI Targets'!B$79,'2. Raw Data'!L:L, "&lt;=" &amp; VLOOKUP('14. Upgrades - EUI Targets'!B$79, '3. User Inputs - Set Targets'!$A$14:$C$20, 3, FALSE))</f>
        <v>549031.84544000006</v>
      </c>
      <c r="C84" s="17">
        <f>SUMIFS('2. Raw Data'!AI:AI,'2. Raw Data'!B:B,'14. Upgrades - EUI Targets'!$A84,'2. Raw Data'!F:F,'14. Upgrades - EUI Targets'!B$79,'2. Raw Data'!L:L, "&gt;" &amp; VLOOKUP('14. Upgrades - EUI Targets'!B$79, '3. User Inputs - Set Targets'!$A$14:$C$20, 3, FALSE))</f>
        <v>240111.48933999997</v>
      </c>
      <c r="D84" s="17">
        <f>SUMIFS('2. Raw Data'!AI:AI,'2. Raw Data'!B:B,'14. Upgrades - EUI Targets'!$A84,'2. Raw Data'!F:F,'14. Upgrades - EUI Targets'!D$79,'2. Raw Data'!L:L, "&lt;=" &amp; VLOOKUP('14. Upgrades - EUI Targets'!D$79, '3. User Inputs - Set Targets'!$A$14:$C$20, 3, FALSE))</f>
        <v>30979.902199</v>
      </c>
      <c r="E84" s="17">
        <f>SUMIFS('2. Raw Data'!AI:AI,'2. Raw Data'!B:B,'14. Upgrades - EUI Targets'!$A84,'2. Raw Data'!F:F,'14. Upgrades - EUI Targets'!D$79,'2. Raw Data'!L:L, "&gt;" &amp; VLOOKUP('14. Upgrades - EUI Targets'!D$79, '3. User Inputs - Set Targets'!$A$14:$C$20, 3, FALSE))</f>
        <v>45517.652961</v>
      </c>
      <c r="F84" s="17">
        <f>SUMIFS('2. Raw Data'!AI:AI,'2. Raw Data'!B:B,'14. Upgrades - EUI Targets'!$A84,'2. Raw Data'!F:F,'14. Upgrades - EUI Targets'!F$79,'2. Raw Data'!L:L, "&lt;=" &amp; VLOOKUP('14. Upgrades - EUI Targets'!F$79, '3. User Inputs - Set Targets'!$A$14:$C$20, 3, FALSE))</f>
        <v>278732.42165999999</v>
      </c>
      <c r="G84" s="17">
        <f>SUMIFS('2. Raw Data'!AI:AI,'2. Raw Data'!B:B,'14. Upgrades - EUI Targets'!$A84,'2. Raw Data'!F:F,'14. Upgrades - EUI Targets'!F$79,'2. Raw Data'!L:L, "&gt;" &amp; VLOOKUP('14. Upgrades - EUI Targets'!F$79, '3. User Inputs - Set Targets'!$A$14:$C$20, 3, FALSE))</f>
        <v>1730669.8414579998</v>
      </c>
      <c r="H84" s="17">
        <f>SUMIFS('2. Raw Data'!AI:AI,'2. Raw Data'!B:B,'14. Upgrades - EUI Targets'!$A84,'2. Raw Data'!F:F,'14. Upgrades - EUI Targets'!H$79,'2. Raw Data'!L:L, "&lt;=" &amp; VLOOKUP('14. Upgrades - EUI Targets'!H$79, '3. User Inputs - Set Targets'!$A$14:$C$20, 3, FALSE))</f>
        <v>746199.08392999996</v>
      </c>
      <c r="I84" s="17">
        <f>SUMIFS('2. Raw Data'!AI:AI,'2. Raw Data'!B:B,'14. Upgrades - EUI Targets'!$A84,'2. Raw Data'!F:F,'14. Upgrades - EUI Targets'!H$79,'2. Raw Data'!L:L, "&gt;" &amp; VLOOKUP('14. Upgrades - EUI Targets'!H$79, '3. User Inputs - Set Targets'!$A$14:$C$20, 3, FALSE))</f>
        <v>546465.88342999993</v>
      </c>
      <c r="J84" s="17">
        <f>SUMIFS('2. Raw Data'!AI:AI,'2. Raw Data'!B:B,'14. Upgrades - EUI Targets'!$A84,'2. Raw Data'!F:F,'14. Upgrades - EUI Targets'!J$79,'2. Raw Data'!L:L, "&lt;=" &amp; VLOOKUP('14. Upgrades - EUI Targets'!J$79, '3. User Inputs - Set Targets'!$A$14:$C$20, 3, FALSE))</f>
        <v>1180619.6759489998</v>
      </c>
      <c r="K84" s="17">
        <f>SUMIFS('2. Raw Data'!AI:AI,'2. Raw Data'!B:B,'14. Upgrades - EUI Targets'!$A84,'2. Raw Data'!F:F,'14. Upgrades - EUI Targets'!J$79,'2. Raw Data'!L:L, "&gt;" &amp; VLOOKUP('14. Upgrades - EUI Targets'!J$79, '3. User Inputs - Set Targets'!$A$14:$C$20, 3, FALSE))</f>
        <v>590597.89064</v>
      </c>
      <c r="L84" s="17">
        <f>SUMIFS('2. Raw Data'!AI:AI,'2. Raw Data'!B:B,'14. Upgrades - EUI Targets'!$A84,'2. Raw Data'!F:F,'14. Upgrades - EUI Targets'!L$79,'2. Raw Data'!L:L, "&lt;=" &amp; VLOOKUP('14. Upgrades - EUI Targets'!L$79, '3. User Inputs - Set Targets'!$A$14:$C$20, 3, FALSE))</f>
        <v>668974.41041000001</v>
      </c>
      <c r="M84" s="17">
        <f>SUMIFS('2. Raw Data'!AI:AI,'2. Raw Data'!B:B,'14. Upgrades - EUI Targets'!$A84,'2. Raw Data'!F:F,'14. Upgrades - EUI Targets'!L$79,'2. Raw Data'!L:L, "&gt;" &amp; VLOOKUP('14. Upgrades - EUI Targets'!L$79, '3. User Inputs - Set Targets'!$A$14:$C$20, 3, FALSE))</f>
        <v>190189.91771000001</v>
      </c>
      <c r="N84" s="17">
        <f>SUMIFS('2. Raw Data'!AI:AI,'2. Raw Data'!B:B,'14. Upgrades - EUI Targets'!$A84,'2. Raw Data'!F:F,'14. Upgrades - EUI Targets'!N$79,'2. Raw Data'!L:L, "&lt;=" &amp; VLOOKUP('14. Upgrades - EUI Targets'!N$79, '3. User Inputs - Set Targets'!$A$14:$C$20, 3, FALSE))</f>
        <v>3308044.3977999999</v>
      </c>
      <c r="O84" s="17">
        <f>SUMIFS('2. Raw Data'!AI:AI,'2. Raw Data'!B:B,'14. Upgrades - EUI Targets'!$A84,'2. Raw Data'!F:F,'14. Upgrades - EUI Targets'!N$79,'2. Raw Data'!L:L, "&gt;" &amp; VLOOKUP('14. Upgrades - EUI Targets'!N$79, '3. User Inputs - Set Targets'!$A$14:$C$20, 3, FALSE))</f>
        <v>59117.101110000003</v>
      </c>
      <c r="P84"/>
    </row>
    <row r="85" spans="1:16" x14ac:dyDescent="0.25">
      <c r="A85" s="16" t="s">
        <v>203</v>
      </c>
      <c r="B85" s="17">
        <f>SUMIFS('2. Raw Data'!AI:AI,'2. Raw Data'!B:B,'14. Upgrades - EUI Targets'!$A85,'2. Raw Data'!F:F,'14. Upgrades - EUI Targets'!B$79,'2. Raw Data'!L:L, "&lt;=" &amp; VLOOKUP('14. Upgrades - EUI Targets'!B$79, '3. User Inputs - Set Targets'!$A$14:$C$20, 3, FALSE))</f>
        <v>549031.84544000006</v>
      </c>
      <c r="C85" s="17">
        <f>SUMIFS('2. Raw Data'!AI:AI,'2. Raw Data'!B:B,'14. Upgrades - EUI Targets'!$A85,'2. Raw Data'!F:F,'14. Upgrades - EUI Targets'!B$79,'2. Raw Data'!L:L, "&gt;" &amp; VLOOKUP('14. Upgrades - EUI Targets'!B$79, '3. User Inputs - Set Targets'!$A$14:$C$20, 3, FALSE))</f>
        <v>240111.48933999997</v>
      </c>
      <c r="D85" s="17">
        <f>SUMIFS('2. Raw Data'!AI:AI,'2. Raw Data'!B:B,'14. Upgrades - EUI Targets'!$A85,'2. Raw Data'!F:F,'14. Upgrades - EUI Targets'!D$79,'2. Raw Data'!L:L, "&lt;=" &amp; VLOOKUP('14. Upgrades - EUI Targets'!D$79, '3. User Inputs - Set Targets'!$A$14:$C$20, 3, FALSE))</f>
        <v>30979.902199</v>
      </c>
      <c r="E85" s="17">
        <f>SUMIFS('2. Raw Data'!AI:AI,'2. Raw Data'!B:B,'14. Upgrades - EUI Targets'!$A85,'2. Raw Data'!F:F,'14. Upgrades - EUI Targets'!D$79,'2. Raw Data'!L:L, "&gt;" &amp; VLOOKUP('14. Upgrades - EUI Targets'!D$79, '3. User Inputs - Set Targets'!$A$14:$C$20, 3, FALSE))</f>
        <v>45517.652961</v>
      </c>
      <c r="F85" s="17">
        <f>SUMIFS('2. Raw Data'!AI:AI,'2. Raw Data'!B:B,'14. Upgrades - EUI Targets'!$A85,'2. Raw Data'!F:F,'14. Upgrades - EUI Targets'!F$79,'2. Raw Data'!L:L, "&lt;=" &amp; VLOOKUP('14. Upgrades - EUI Targets'!F$79, '3. User Inputs - Set Targets'!$A$14:$C$20, 3, FALSE))</f>
        <v>278732.42165999999</v>
      </c>
      <c r="G85" s="17">
        <f>SUMIFS('2. Raw Data'!AI:AI,'2. Raw Data'!B:B,'14. Upgrades - EUI Targets'!$A85,'2. Raw Data'!F:F,'14. Upgrades - EUI Targets'!F$79,'2. Raw Data'!L:L, "&gt;" &amp; VLOOKUP('14. Upgrades - EUI Targets'!F$79, '3. User Inputs - Set Targets'!$A$14:$C$20, 3, FALSE))</f>
        <v>1730669.8414579998</v>
      </c>
      <c r="H85" s="17">
        <f>SUMIFS('2. Raw Data'!AI:AI,'2. Raw Data'!B:B,'14. Upgrades - EUI Targets'!$A85,'2. Raw Data'!F:F,'14. Upgrades - EUI Targets'!H$79,'2. Raw Data'!L:L, "&lt;=" &amp; VLOOKUP('14. Upgrades - EUI Targets'!H$79, '3. User Inputs - Set Targets'!$A$14:$C$20, 3, FALSE))</f>
        <v>746199.08392999996</v>
      </c>
      <c r="I85" s="17">
        <f>SUMIFS('2. Raw Data'!AI:AI,'2. Raw Data'!B:B,'14. Upgrades - EUI Targets'!$A85,'2. Raw Data'!F:F,'14. Upgrades - EUI Targets'!H$79,'2. Raw Data'!L:L, "&gt;" &amp; VLOOKUP('14. Upgrades - EUI Targets'!H$79, '3. User Inputs - Set Targets'!$A$14:$C$20, 3, FALSE))</f>
        <v>546465.88342999993</v>
      </c>
      <c r="J85" s="17">
        <f>SUMIFS('2. Raw Data'!AI:AI,'2. Raw Data'!B:B,'14. Upgrades - EUI Targets'!$A85,'2. Raw Data'!F:F,'14. Upgrades - EUI Targets'!J$79,'2. Raw Data'!L:L, "&lt;=" &amp; VLOOKUP('14. Upgrades - EUI Targets'!J$79, '3. User Inputs - Set Targets'!$A$14:$C$20, 3, FALSE))</f>
        <v>1180619.6759489998</v>
      </c>
      <c r="K85" s="17">
        <f>SUMIFS('2. Raw Data'!AI:AI,'2. Raw Data'!B:B,'14. Upgrades - EUI Targets'!$A85,'2. Raw Data'!F:F,'14. Upgrades - EUI Targets'!J$79,'2. Raw Data'!L:L, "&gt;" &amp; VLOOKUP('14. Upgrades - EUI Targets'!J$79, '3. User Inputs - Set Targets'!$A$14:$C$20, 3, FALSE))</f>
        <v>590597.89064</v>
      </c>
      <c r="L85" s="17">
        <f>SUMIFS('2. Raw Data'!AI:AI,'2. Raw Data'!B:B,'14. Upgrades - EUI Targets'!$A85,'2. Raw Data'!F:F,'14. Upgrades - EUI Targets'!L$79,'2. Raw Data'!L:L, "&lt;=" &amp; VLOOKUP('14. Upgrades - EUI Targets'!L$79, '3. User Inputs - Set Targets'!$A$14:$C$20, 3, FALSE))</f>
        <v>700180.12078999996</v>
      </c>
      <c r="M85" s="17">
        <f>SUMIFS('2. Raw Data'!AI:AI,'2. Raw Data'!B:B,'14. Upgrades - EUI Targets'!$A85,'2. Raw Data'!F:F,'14. Upgrades - EUI Targets'!L$79,'2. Raw Data'!L:L, "&gt;" &amp; VLOOKUP('14. Upgrades - EUI Targets'!L$79, '3. User Inputs - Set Targets'!$A$14:$C$20, 3, FALSE))</f>
        <v>158984.20733</v>
      </c>
      <c r="N85" s="17">
        <f>SUMIFS('2. Raw Data'!AI:AI,'2. Raw Data'!B:B,'14. Upgrades - EUI Targets'!$A85,'2. Raw Data'!F:F,'14. Upgrades - EUI Targets'!N$79,'2. Raw Data'!L:L, "&lt;=" &amp; VLOOKUP('14. Upgrades - EUI Targets'!N$79, '3. User Inputs - Set Targets'!$A$14:$C$20, 3, FALSE))</f>
        <v>3308044.3977999999</v>
      </c>
      <c r="O85" s="17">
        <f>SUMIFS('2. Raw Data'!AI:AI,'2. Raw Data'!B:B,'14. Upgrades - EUI Targets'!$A85,'2. Raw Data'!F:F,'14. Upgrades - EUI Targets'!N$79,'2. Raw Data'!L:L, "&gt;" &amp; VLOOKUP('14. Upgrades - EUI Targets'!N$79, '3. User Inputs - Set Targets'!$A$14:$C$20, 3, FALSE))</f>
        <v>59117.101110000003</v>
      </c>
      <c r="P85"/>
    </row>
    <row r="86" spans="1:16" x14ac:dyDescent="0.25">
      <c r="A86" s="16" t="s">
        <v>204</v>
      </c>
      <c r="B86" s="17">
        <f>SUMIFS('2. Raw Data'!AI:AI,'2. Raw Data'!B:B,'14. Upgrades - EUI Targets'!$A86,'2. Raw Data'!F:F,'14. Upgrades - EUI Targets'!B$79,'2. Raw Data'!L:L, "&lt;=" &amp; VLOOKUP('14. Upgrades - EUI Targets'!B$79, '3. User Inputs - Set Targets'!$A$14:$C$20, 3, FALSE))</f>
        <v>549031.84544000006</v>
      </c>
      <c r="C86" s="17">
        <f>SUMIFS('2. Raw Data'!AI:AI,'2. Raw Data'!B:B,'14. Upgrades - EUI Targets'!$A86,'2. Raw Data'!F:F,'14. Upgrades - EUI Targets'!B$79,'2. Raw Data'!L:L, "&gt;" &amp; VLOOKUP('14. Upgrades - EUI Targets'!B$79, '3. User Inputs - Set Targets'!$A$14:$C$20, 3, FALSE))</f>
        <v>240111.48933999997</v>
      </c>
      <c r="D86" s="17">
        <f>SUMIFS('2. Raw Data'!AI:AI,'2. Raw Data'!B:B,'14. Upgrades - EUI Targets'!$A86,'2. Raw Data'!F:F,'14. Upgrades - EUI Targets'!D$79,'2. Raw Data'!L:L, "&lt;=" &amp; VLOOKUP('14. Upgrades - EUI Targets'!D$79, '3. User Inputs - Set Targets'!$A$14:$C$20, 3, FALSE))</f>
        <v>30979.902199</v>
      </c>
      <c r="E86" s="17">
        <f>SUMIFS('2. Raw Data'!AI:AI,'2. Raw Data'!B:B,'14. Upgrades - EUI Targets'!$A86,'2. Raw Data'!F:F,'14. Upgrades - EUI Targets'!D$79,'2. Raw Data'!L:L, "&gt;" &amp; VLOOKUP('14. Upgrades - EUI Targets'!D$79, '3. User Inputs - Set Targets'!$A$14:$C$20, 3, FALSE))</f>
        <v>45517.652961</v>
      </c>
      <c r="F86" s="17">
        <f>SUMIFS('2. Raw Data'!AI:AI,'2. Raw Data'!B:B,'14. Upgrades - EUI Targets'!$A86,'2. Raw Data'!F:F,'14. Upgrades - EUI Targets'!F$79,'2. Raw Data'!L:L, "&lt;=" &amp; VLOOKUP('14. Upgrades - EUI Targets'!F$79, '3. User Inputs - Set Targets'!$A$14:$C$20, 3, FALSE))</f>
        <v>278732.42165999999</v>
      </c>
      <c r="G86" s="17">
        <f>SUMIFS('2. Raw Data'!AI:AI,'2. Raw Data'!B:B,'14. Upgrades - EUI Targets'!$A86,'2. Raw Data'!F:F,'14. Upgrades - EUI Targets'!F$79,'2. Raw Data'!L:L, "&gt;" &amp; VLOOKUP('14. Upgrades - EUI Targets'!F$79, '3. User Inputs - Set Targets'!$A$14:$C$20, 3, FALSE))</f>
        <v>1730669.8414579998</v>
      </c>
      <c r="H86" s="17">
        <f>SUMIFS('2. Raw Data'!AI:AI,'2. Raw Data'!B:B,'14. Upgrades - EUI Targets'!$A86,'2. Raw Data'!F:F,'14. Upgrades - EUI Targets'!H$79,'2. Raw Data'!L:L, "&lt;=" &amp; VLOOKUP('14. Upgrades - EUI Targets'!H$79, '3. User Inputs - Set Targets'!$A$14:$C$20, 3, FALSE))</f>
        <v>746199.08392999996</v>
      </c>
      <c r="I86" s="17">
        <f>SUMIFS('2. Raw Data'!AI:AI,'2. Raw Data'!B:B,'14. Upgrades - EUI Targets'!$A86,'2. Raw Data'!F:F,'14. Upgrades - EUI Targets'!H$79,'2. Raw Data'!L:L, "&gt;" &amp; VLOOKUP('14. Upgrades - EUI Targets'!H$79, '3. User Inputs - Set Targets'!$A$14:$C$20, 3, FALSE))</f>
        <v>546465.88342999993</v>
      </c>
      <c r="J86" s="17">
        <f>SUMIFS('2. Raw Data'!AI:AI,'2. Raw Data'!B:B,'14. Upgrades - EUI Targets'!$A86,'2. Raw Data'!F:F,'14. Upgrades - EUI Targets'!J$79,'2. Raw Data'!L:L, "&lt;=" &amp; VLOOKUP('14. Upgrades - EUI Targets'!J$79, '3. User Inputs - Set Targets'!$A$14:$C$20, 3, FALSE))</f>
        <v>1180619.6759489998</v>
      </c>
      <c r="K86" s="17">
        <f>SUMIFS('2. Raw Data'!AI:AI,'2. Raw Data'!B:B,'14. Upgrades - EUI Targets'!$A86,'2. Raw Data'!F:F,'14. Upgrades - EUI Targets'!J$79,'2. Raw Data'!L:L, "&gt;" &amp; VLOOKUP('14. Upgrades - EUI Targets'!J$79, '3. User Inputs - Set Targets'!$A$14:$C$20, 3, FALSE))</f>
        <v>590597.89064</v>
      </c>
      <c r="L86" s="17">
        <f>SUMIFS('2. Raw Data'!AI:AI,'2. Raw Data'!B:B,'14. Upgrades - EUI Targets'!$A86,'2. Raw Data'!F:F,'14. Upgrades - EUI Targets'!L$79,'2. Raw Data'!L:L, "&lt;=" &amp; VLOOKUP('14. Upgrades - EUI Targets'!L$79, '3. User Inputs - Set Targets'!$A$14:$C$20, 3, FALSE))</f>
        <v>700180.12078999996</v>
      </c>
      <c r="M86" s="17">
        <f>SUMIFS('2. Raw Data'!AI:AI,'2. Raw Data'!B:B,'14. Upgrades - EUI Targets'!$A86,'2. Raw Data'!F:F,'14. Upgrades - EUI Targets'!L$79,'2. Raw Data'!L:L, "&gt;" &amp; VLOOKUP('14. Upgrades - EUI Targets'!L$79, '3. User Inputs - Set Targets'!$A$14:$C$20, 3, FALSE))</f>
        <v>158984.20733</v>
      </c>
      <c r="N86" s="17">
        <f>SUMIFS('2. Raw Data'!AI:AI,'2. Raw Data'!B:B,'14. Upgrades - EUI Targets'!$A86,'2. Raw Data'!F:F,'14. Upgrades - EUI Targets'!N$79,'2. Raw Data'!L:L, "&lt;=" &amp; VLOOKUP('14. Upgrades - EUI Targets'!N$79, '3. User Inputs - Set Targets'!$A$14:$C$20, 3, FALSE))</f>
        <v>3308044.3977999999</v>
      </c>
      <c r="O86" s="17">
        <f>SUMIFS('2. Raw Data'!AI:AI,'2. Raw Data'!B:B,'14. Upgrades - EUI Targets'!$A86,'2. Raw Data'!F:F,'14. Upgrades - EUI Targets'!N$79,'2. Raw Data'!L:L, "&gt;" &amp; VLOOKUP('14. Upgrades - EUI Targets'!N$79, '3. User Inputs - Set Targets'!$A$14:$C$20, 3, FALSE))</f>
        <v>59117.101110000003</v>
      </c>
      <c r="P86"/>
    </row>
    <row r="87" spans="1:16" x14ac:dyDescent="0.25">
      <c r="A87" s="16" t="s">
        <v>205</v>
      </c>
      <c r="B87" s="17">
        <f>SUMIFS('2. Raw Data'!AI:AI,'2. Raw Data'!B:B,'14. Upgrades - EUI Targets'!$A87,'2. Raw Data'!F:F,'14. Upgrades - EUI Targets'!B$79,'2. Raw Data'!L:L, "&lt;=" &amp; VLOOKUP('14. Upgrades - EUI Targets'!B$79, '3. User Inputs - Set Targets'!$A$14:$C$20, 3, FALSE))</f>
        <v>549031.84544000006</v>
      </c>
      <c r="C87" s="17">
        <f>SUMIFS('2. Raw Data'!AI:AI,'2. Raw Data'!B:B,'14. Upgrades - EUI Targets'!$A87,'2. Raw Data'!F:F,'14. Upgrades - EUI Targets'!B$79,'2. Raw Data'!L:L, "&gt;" &amp; VLOOKUP('14. Upgrades - EUI Targets'!B$79, '3. User Inputs - Set Targets'!$A$14:$C$20, 3, FALSE))</f>
        <v>240111.48933999997</v>
      </c>
      <c r="D87" s="17">
        <f>SUMIFS('2. Raw Data'!AI:AI,'2. Raw Data'!B:B,'14. Upgrades - EUI Targets'!$A87,'2. Raw Data'!F:F,'14. Upgrades - EUI Targets'!D$79,'2. Raw Data'!L:L, "&lt;=" &amp; VLOOKUP('14. Upgrades - EUI Targets'!D$79, '3. User Inputs - Set Targets'!$A$14:$C$20, 3, FALSE))</f>
        <v>30979.902199</v>
      </c>
      <c r="E87" s="17">
        <f>SUMIFS('2. Raw Data'!AI:AI,'2. Raw Data'!B:B,'14. Upgrades - EUI Targets'!$A87,'2. Raw Data'!F:F,'14. Upgrades - EUI Targets'!D$79,'2. Raw Data'!L:L, "&gt;" &amp; VLOOKUP('14. Upgrades - EUI Targets'!D$79, '3. User Inputs - Set Targets'!$A$14:$C$20, 3, FALSE))</f>
        <v>45517.652961</v>
      </c>
      <c r="F87" s="17">
        <f>SUMIFS('2. Raw Data'!AI:AI,'2. Raw Data'!B:B,'14. Upgrades - EUI Targets'!$A87,'2. Raw Data'!F:F,'14. Upgrades - EUI Targets'!F$79,'2. Raw Data'!L:L, "&lt;=" &amp; VLOOKUP('14. Upgrades - EUI Targets'!F$79, '3. User Inputs - Set Targets'!$A$14:$C$20, 3, FALSE))</f>
        <v>278732.42165999999</v>
      </c>
      <c r="G87" s="17">
        <f>SUMIFS('2. Raw Data'!AI:AI,'2. Raw Data'!B:B,'14. Upgrades - EUI Targets'!$A87,'2. Raw Data'!F:F,'14. Upgrades - EUI Targets'!F$79,'2. Raw Data'!L:L, "&gt;" &amp; VLOOKUP('14. Upgrades - EUI Targets'!F$79, '3. User Inputs - Set Targets'!$A$14:$C$20, 3, FALSE))</f>
        <v>1730669.8414579998</v>
      </c>
      <c r="H87" s="17">
        <f>SUMIFS('2. Raw Data'!AI:AI,'2. Raw Data'!B:B,'14. Upgrades - EUI Targets'!$A87,'2. Raw Data'!F:F,'14. Upgrades - EUI Targets'!H$79,'2. Raw Data'!L:L, "&lt;=" &amp; VLOOKUP('14. Upgrades - EUI Targets'!H$79, '3. User Inputs - Set Targets'!$A$14:$C$20, 3, FALSE))</f>
        <v>1068189.3264899999</v>
      </c>
      <c r="I87" s="17">
        <f>SUMIFS('2. Raw Data'!AI:AI,'2. Raw Data'!B:B,'14. Upgrades - EUI Targets'!$A87,'2. Raw Data'!F:F,'14. Upgrades - EUI Targets'!H$79,'2. Raw Data'!L:L, "&gt;" &amp; VLOOKUP('14. Upgrades - EUI Targets'!H$79, '3. User Inputs - Set Targets'!$A$14:$C$20, 3, FALSE))</f>
        <v>224475.64087</v>
      </c>
      <c r="J87" s="17">
        <f>SUMIFS('2. Raw Data'!AI:AI,'2. Raw Data'!B:B,'14. Upgrades - EUI Targets'!$A87,'2. Raw Data'!F:F,'14. Upgrades - EUI Targets'!J$79,'2. Raw Data'!L:L, "&lt;=" &amp; VLOOKUP('14. Upgrades - EUI Targets'!J$79, '3. User Inputs - Set Targets'!$A$14:$C$20, 3, FALSE))</f>
        <v>1180619.6759489998</v>
      </c>
      <c r="K87" s="17">
        <f>SUMIFS('2. Raw Data'!AI:AI,'2. Raw Data'!B:B,'14. Upgrades - EUI Targets'!$A87,'2. Raw Data'!F:F,'14. Upgrades - EUI Targets'!J$79,'2. Raw Data'!L:L, "&gt;" &amp; VLOOKUP('14. Upgrades - EUI Targets'!J$79, '3. User Inputs - Set Targets'!$A$14:$C$20, 3, FALSE))</f>
        <v>590597.89064</v>
      </c>
      <c r="L87" s="17">
        <f>SUMIFS('2. Raw Data'!AI:AI,'2. Raw Data'!B:B,'14. Upgrades - EUI Targets'!$A87,'2. Raw Data'!F:F,'14. Upgrades - EUI Targets'!L$79,'2. Raw Data'!L:L, "&lt;=" &amp; VLOOKUP('14. Upgrades - EUI Targets'!L$79, '3. User Inputs - Set Targets'!$A$14:$C$20, 3, FALSE))</f>
        <v>668974.41041000001</v>
      </c>
      <c r="M87" s="17">
        <f>SUMIFS('2. Raw Data'!AI:AI,'2. Raw Data'!B:B,'14. Upgrades - EUI Targets'!$A87,'2. Raw Data'!F:F,'14. Upgrades - EUI Targets'!L$79,'2. Raw Data'!L:L, "&gt;" &amp; VLOOKUP('14. Upgrades - EUI Targets'!L$79, '3. User Inputs - Set Targets'!$A$14:$C$20, 3, FALSE))</f>
        <v>190189.91771000001</v>
      </c>
      <c r="N87" s="17">
        <f>SUMIFS('2. Raw Data'!AI:AI,'2. Raw Data'!B:B,'14. Upgrades - EUI Targets'!$A87,'2. Raw Data'!F:F,'14. Upgrades - EUI Targets'!N$79,'2. Raw Data'!L:L, "&lt;=" &amp; VLOOKUP('14. Upgrades - EUI Targets'!N$79, '3. User Inputs - Set Targets'!$A$14:$C$20, 3, FALSE))</f>
        <v>3308044.3977999999</v>
      </c>
      <c r="O87" s="17">
        <f>SUMIFS('2. Raw Data'!AI:AI,'2. Raw Data'!B:B,'14. Upgrades - EUI Targets'!$A87,'2. Raw Data'!F:F,'14. Upgrades - EUI Targets'!N$79,'2. Raw Data'!L:L, "&gt;" &amp; VLOOKUP('14. Upgrades - EUI Targets'!N$79, '3. User Inputs - Set Targets'!$A$14:$C$20, 3, FALSE))</f>
        <v>59117.101110000003</v>
      </c>
      <c r="P87"/>
    </row>
    <row r="88" spans="1:16" x14ac:dyDescent="0.25">
      <c r="A88" s="16" t="s">
        <v>206</v>
      </c>
      <c r="B88" s="17">
        <f>SUMIFS('2. Raw Data'!AI:AI,'2. Raw Data'!B:B,'14. Upgrades - EUI Targets'!$A88,'2. Raw Data'!F:F,'14. Upgrades - EUI Targets'!B$79,'2. Raw Data'!L:L, "&lt;=" &amp; VLOOKUP('14. Upgrades - EUI Targets'!B$79, '3. User Inputs - Set Targets'!$A$14:$C$20, 3, FALSE))</f>
        <v>549031.84544000006</v>
      </c>
      <c r="C88" s="17">
        <f>SUMIFS('2. Raw Data'!AI:AI,'2. Raw Data'!B:B,'14. Upgrades - EUI Targets'!$A88,'2. Raw Data'!F:F,'14. Upgrades - EUI Targets'!B$79,'2. Raw Data'!L:L, "&gt;" &amp; VLOOKUP('14. Upgrades - EUI Targets'!B$79, '3. User Inputs - Set Targets'!$A$14:$C$20, 3, FALSE))</f>
        <v>240111.48933999997</v>
      </c>
      <c r="D88" s="17">
        <f>SUMIFS('2. Raw Data'!AI:AI,'2. Raw Data'!B:B,'14. Upgrades - EUI Targets'!$A88,'2. Raw Data'!F:F,'14. Upgrades - EUI Targets'!D$79,'2. Raw Data'!L:L, "&lt;=" &amp; VLOOKUP('14. Upgrades - EUI Targets'!D$79, '3. User Inputs - Set Targets'!$A$14:$C$20, 3, FALSE))</f>
        <v>30979.902199</v>
      </c>
      <c r="E88" s="17">
        <f>SUMIFS('2. Raw Data'!AI:AI,'2. Raw Data'!B:B,'14. Upgrades - EUI Targets'!$A88,'2. Raw Data'!F:F,'14. Upgrades - EUI Targets'!D$79,'2. Raw Data'!L:L, "&gt;" &amp; VLOOKUP('14. Upgrades - EUI Targets'!D$79, '3. User Inputs - Set Targets'!$A$14:$C$20, 3, FALSE))</f>
        <v>45517.652961</v>
      </c>
      <c r="F88" s="17">
        <f>SUMIFS('2. Raw Data'!AI:AI,'2. Raw Data'!B:B,'14. Upgrades - EUI Targets'!$A88,'2. Raw Data'!F:F,'14. Upgrades - EUI Targets'!F$79,'2. Raw Data'!L:L, "&lt;=" &amp; VLOOKUP('14. Upgrades - EUI Targets'!F$79, '3. User Inputs - Set Targets'!$A$14:$C$20, 3, FALSE))</f>
        <v>278732.42165999999</v>
      </c>
      <c r="G88" s="17">
        <f>SUMIFS('2. Raw Data'!AI:AI,'2. Raw Data'!B:B,'14. Upgrades - EUI Targets'!$A88,'2. Raw Data'!F:F,'14. Upgrades - EUI Targets'!F$79,'2. Raw Data'!L:L, "&gt;" &amp; VLOOKUP('14. Upgrades - EUI Targets'!F$79, '3. User Inputs - Set Targets'!$A$14:$C$20, 3, FALSE))</f>
        <v>1730669.8414579998</v>
      </c>
      <c r="H88" s="17">
        <f>SUMIFS('2. Raw Data'!AI:AI,'2. Raw Data'!B:B,'14. Upgrades - EUI Targets'!$A88,'2. Raw Data'!F:F,'14. Upgrades - EUI Targets'!H$79,'2. Raw Data'!L:L, "&lt;=" &amp; VLOOKUP('14. Upgrades - EUI Targets'!H$79, '3. User Inputs - Set Targets'!$A$14:$C$20, 3, FALSE))</f>
        <v>1068189.3264899999</v>
      </c>
      <c r="I88" s="17">
        <f>SUMIFS('2. Raw Data'!AI:AI,'2. Raw Data'!B:B,'14. Upgrades - EUI Targets'!$A88,'2. Raw Data'!F:F,'14. Upgrades - EUI Targets'!H$79,'2. Raw Data'!L:L, "&gt;" &amp; VLOOKUP('14. Upgrades - EUI Targets'!H$79, '3. User Inputs - Set Targets'!$A$14:$C$20, 3, FALSE))</f>
        <v>224475.64087</v>
      </c>
      <c r="J88" s="17">
        <f>SUMIFS('2. Raw Data'!AI:AI,'2. Raw Data'!B:B,'14. Upgrades - EUI Targets'!$A88,'2. Raw Data'!F:F,'14. Upgrades - EUI Targets'!J$79,'2. Raw Data'!L:L, "&lt;=" &amp; VLOOKUP('14. Upgrades - EUI Targets'!J$79, '3. User Inputs - Set Targets'!$A$14:$C$20, 3, FALSE))</f>
        <v>1180619.6759489998</v>
      </c>
      <c r="K88" s="17">
        <f>SUMIFS('2. Raw Data'!AI:AI,'2. Raw Data'!B:B,'14. Upgrades - EUI Targets'!$A88,'2. Raw Data'!F:F,'14. Upgrades - EUI Targets'!J$79,'2. Raw Data'!L:L, "&gt;" &amp; VLOOKUP('14. Upgrades - EUI Targets'!J$79, '3. User Inputs - Set Targets'!$A$14:$C$20, 3, FALSE))</f>
        <v>590597.89064</v>
      </c>
      <c r="L88" s="17">
        <f>SUMIFS('2. Raw Data'!AI:AI,'2. Raw Data'!B:B,'14. Upgrades - EUI Targets'!$A88,'2. Raw Data'!F:F,'14. Upgrades - EUI Targets'!L$79,'2. Raw Data'!L:L, "&lt;=" &amp; VLOOKUP('14. Upgrades - EUI Targets'!L$79, '3. User Inputs - Set Targets'!$A$14:$C$20, 3, FALSE))</f>
        <v>668974.41041000001</v>
      </c>
      <c r="M88" s="17">
        <f>SUMIFS('2. Raw Data'!AI:AI,'2. Raw Data'!B:B,'14. Upgrades - EUI Targets'!$A88,'2. Raw Data'!F:F,'14. Upgrades - EUI Targets'!L$79,'2. Raw Data'!L:L, "&gt;" &amp; VLOOKUP('14. Upgrades - EUI Targets'!L$79, '3. User Inputs - Set Targets'!$A$14:$C$20, 3, FALSE))</f>
        <v>190189.91771000001</v>
      </c>
      <c r="N88" s="17">
        <f>SUMIFS('2. Raw Data'!AI:AI,'2. Raw Data'!B:B,'14. Upgrades - EUI Targets'!$A88,'2. Raw Data'!F:F,'14. Upgrades - EUI Targets'!N$79,'2. Raw Data'!L:L, "&lt;=" &amp; VLOOKUP('14. Upgrades - EUI Targets'!N$79, '3. User Inputs - Set Targets'!$A$14:$C$20, 3, FALSE))</f>
        <v>3308044.3977999999</v>
      </c>
      <c r="O88" s="17">
        <f>SUMIFS('2. Raw Data'!AI:AI,'2. Raw Data'!B:B,'14. Upgrades - EUI Targets'!$A88,'2. Raw Data'!F:F,'14. Upgrades - EUI Targets'!N$79,'2. Raw Data'!L:L, "&gt;" &amp; VLOOKUP('14. Upgrades - EUI Targets'!N$79, '3. User Inputs - Set Targets'!$A$14:$C$20, 3, FALSE))</f>
        <v>59117.101110000003</v>
      </c>
      <c r="P88"/>
    </row>
    <row r="89" spans="1:16" x14ac:dyDescent="0.25">
      <c r="A89" s="16" t="s">
        <v>207</v>
      </c>
      <c r="B89" s="17">
        <f>SUMIFS('2. Raw Data'!AI:AI,'2. Raw Data'!B:B,'14. Upgrades - EUI Targets'!$A89,'2. Raw Data'!F:F,'14. Upgrades - EUI Targets'!B$79,'2. Raw Data'!L:L, "&lt;=" &amp; VLOOKUP('14. Upgrades - EUI Targets'!B$79, '3. User Inputs - Set Targets'!$A$14:$C$20, 3, FALSE))</f>
        <v>549031.84544000006</v>
      </c>
      <c r="C89" s="17">
        <f>SUMIFS('2. Raw Data'!AI:AI,'2. Raw Data'!B:B,'14. Upgrades - EUI Targets'!$A89,'2. Raw Data'!F:F,'14. Upgrades - EUI Targets'!B$79,'2. Raw Data'!L:L, "&gt;" &amp; VLOOKUP('14. Upgrades - EUI Targets'!B$79, '3. User Inputs - Set Targets'!$A$14:$C$20, 3, FALSE))</f>
        <v>240111.48933999997</v>
      </c>
      <c r="D89" s="17">
        <f>SUMIFS('2. Raw Data'!AI:AI,'2. Raw Data'!B:B,'14. Upgrades - EUI Targets'!$A89,'2. Raw Data'!F:F,'14. Upgrades - EUI Targets'!D$79,'2. Raw Data'!L:L, "&lt;=" &amp; VLOOKUP('14. Upgrades - EUI Targets'!D$79, '3. User Inputs - Set Targets'!$A$14:$C$20, 3, FALSE))</f>
        <v>30979.902199</v>
      </c>
      <c r="E89" s="17">
        <f>SUMIFS('2. Raw Data'!AI:AI,'2. Raw Data'!B:B,'14. Upgrades - EUI Targets'!$A89,'2. Raw Data'!F:F,'14. Upgrades - EUI Targets'!D$79,'2. Raw Data'!L:L, "&gt;" &amp; VLOOKUP('14. Upgrades - EUI Targets'!D$79, '3. User Inputs - Set Targets'!$A$14:$C$20, 3, FALSE))</f>
        <v>45517.652961</v>
      </c>
      <c r="F89" s="17">
        <f>SUMIFS('2. Raw Data'!AI:AI,'2. Raw Data'!B:B,'14. Upgrades - EUI Targets'!$A89,'2. Raw Data'!F:F,'14. Upgrades - EUI Targets'!F$79,'2. Raw Data'!L:L, "&lt;=" &amp; VLOOKUP('14. Upgrades - EUI Targets'!F$79, '3. User Inputs - Set Targets'!$A$14:$C$20, 3, FALSE))</f>
        <v>278732.42165999999</v>
      </c>
      <c r="G89" s="17">
        <f>SUMIFS('2. Raw Data'!AI:AI,'2. Raw Data'!B:B,'14. Upgrades - EUI Targets'!$A89,'2. Raw Data'!F:F,'14. Upgrades - EUI Targets'!F$79,'2. Raw Data'!L:L, "&gt;" &amp; VLOOKUP('14. Upgrades - EUI Targets'!F$79, '3. User Inputs - Set Targets'!$A$14:$C$20, 3, FALSE))</f>
        <v>1730669.8414579998</v>
      </c>
      <c r="H89" s="17">
        <f>SUMIFS('2. Raw Data'!AI:AI,'2. Raw Data'!B:B,'14. Upgrades - EUI Targets'!$A89,'2. Raw Data'!F:F,'14. Upgrades - EUI Targets'!H$79,'2. Raw Data'!L:L, "&lt;=" &amp; VLOOKUP('14. Upgrades - EUI Targets'!H$79, '3. User Inputs - Set Targets'!$A$14:$C$20, 3, FALSE))</f>
        <v>746199.08392999996</v>
      </c>
      <c r="I89" s="17">
        <f>SUMIFS('2. Raw Data'!AI:AI,'2. Raw Data'!B:B,'14. Upgrades - EUI Targets'!$A89,'2. Raw Data'!F:F,'14. Upgrades - EUI Targets'!H$79,'2. Raw Data'!L:L, "&gt;" &amp; VLOOKUP('14. Upgrades - EUI Targets'!H$79, '3. User Inputs - Set Targets'!$A$14:$C$20, 3, FALSE))</f>
        <v>546465.88342999993</v>
      </c>
      <c r="J89" s="17">
        <f>SUMIFS('2. Raw Data'!AI:AI,'2. Raw Data'!B:B,'14. Upgrades - EUI Targets'!$A89,'2. Raw Data'!F:F,'14. Upgrades - EUI Targets'!J$79,'2. Raw Data'!L:L, "&lt;=" &amp; VLOOKUP('14. Upgrades - EUI Targets'!J$79, '3. User Inputs - Set Targets'!$A$14:$C$20, 3, FALSE))</f>
        <v>1180619.6759489998</v>
      </c>
      <c r="K89" s="17">
        <f>SUMIFS('2. Raw Data'!AI:AI,'2. Raw Data'!B:B,'14. Upgrades - EUI Targets'!$A89,'2. Raw Data'!F:F,'14. Upgrades - EUI Targets'!J$79,'2. Raw Data'!L:L, "&gt;" &amp; VLOOKUP('14. Upgrades - EUI Targets'!J$79, '3. User Inputs - Set Targets'!$A$14:$C$20, 3, FALSE))</f>
        <v>590597.89064</v>
      </c>
      <c r="L89" s="17">
        <f>SUMIFS('2. Raw Data'!AI:AI,'2. Raw Data'!B:B,'14. Upgrades - EUI Targets'!$A89,'2. Raw Data'!F:F,'14. Upgrades - EUI Targets'!L$79,'2. Raw Data'!L:L, "&lt;=" &amp; VLOOKUP('14. Upgrades - EUI Targets'!L$79, '3. User Inputs - Set Targets'!$A$14:$C$20, 3, FALSE))</f>
        <v>746575.16700999998</v>
      </c>
      <c r="M89" s="17">
        <f>SUMIFS('2. Raw Data'!AI:AI,'2. Raw Data'!B:B,'14. Upgrades - EUI Targets'!$A89,'2. Raw Data'!F:F,'14. Upgrades - EUI Targets'!L$79,'2. Raw Data'!L:L, "&gt;" &amp; VLOOKUP('14. Upgrades - EUI Targets'!L$79, '3. User Inputs - Set Targets'!$A$14:$C$20, 3, FALSE))</f>
        <v>112589.16111</v>
      </c>
      <c r="N89" s="17">
        <f>SUMIFS('2. Raw Data'!AI:AI,'2. Raw Data'!B:B,'14. Upgrades - EUI Targets'!$A89,'2. Raw Data'!F:F,'14. Upgrades - EUI Targets'!N$79,'2. Raw Data'!L:L, "&lt;=" &amp; VLOOKUP('14. Upgrades - EUI Targets'!N$79, '3. User Inputs - Set Targets'!$A$14:$C$20, 3, FALSE))</f>
        <v>3308044.3977999999</v>
      </c>
      <c r="O89" s="17">
        <f>SUMIFS('2. Raw Data'!AI:AI,'2. Raw Data'!B:B,'14. Upgrades - EUI Targets'!$A89,'2. Raw Data'!F:F,'14. Upgrades - EUI Targets'!N$79,'2. Raw Data'!L:L, "&gt;" &amp; VLOOKUP('14. Upgrades - EUI Targets'!N$79, '3. User Inputs - Set Targets'!$A$14:$C$20, 3, FALSE))</f>
        <v>59117.101110000003</v>
      </c>
      <c r="P89"/>
    </row>
    <row r="90" spans="1:16" x14ac:dyDescent="0.25">
      <c r="A90" s="16" t="s">
        <v>208</v>
      </c>
      <c r="B90" s="17">
        <f>SUMIFS('2. Raw Data'!AI:AI,'2. Raw Data'!B:B,'14. Upgrades - EUI Targets'!$A90,'2. Raw Data'!F:F,'14. Upgrades - EUI Targets'!B$79,'2. Raw Data'!L:L, "&lt;=" &amp; VLOOKUP('14. Upgrades - EUI Targets'!B$79, '3. User Inputs - Set Targets'!$A$14:$C$20, 3, FALSE))</f>
        <v>549031.84544000006</v>
      </c>
      <c r="C90" s="17">
        <f>SUMIFS('2. Raw Data'!AI:AI,'2. Raw Data'!B:B,'14. Upgrades - EUI Targets'!$A90,'2. Raw Data'!F:F,'14. Upgrades - EUI Targets'!B$79,'2. Raw Data'!L:L, "&gt;" &amp; VLOOKUP('14. Upgrades - EUI Targets'!B$79, '3. User Inputs - Set Targets'!$A$14:$C$20, 3, FALSE))</f>
        <v>240111.48933999997</v>
      </c>
      <c r="D90" s="17">
        <f>SUMIFS('2. Raw Data'!AI:AI,'2. Raw Data'!B:B,'14. Upgrades - EUI Targets'!$A90,'2. Raw Data'!F:F,'14. Upgrades - EUI Targets'!D$79,'2. Raw Data'!L:L, "&lt;=" &amp; VLOOKUP('14. Upgrades - EUI Targets'!D$79, '3. User Inputs - Set Targets'!$A$14:$C$20, 3, FALSE))</f>
        <v>38730.143958000001</v>
      </c>
      <c r="E90" s="17">
        <f>SUMIFS('2. Raw Data'!AI:AI,'2. Raw Data'!B:B,'14. Upgrades - EUI Targets'!$A90,'2. Raw Data'!F:F,'14. Upgrades - EUI Targets'!D$79,'2. Raw Data'!L:L, "&gt;" &amp; VLOOKUP('14. Upgrades - EUI Targets'!D$79, '3. User Inputs - Set Targets'!$A$14:$C$20, 3, FALSE))</f>
        <v>37767.411201999996</v>
      </c>
      <c r="F90" s="17">
        <f>SUMIFS('2. Raw Data'!AI:AI,'2. Raw Data'!B:B,'14. Upgrades - EUI Targets'!$A90,'2. Raw Data'!F:F,'14. Upgrades - EUI Targets'!F$79,'2. Raw Data'!L:L, "&lt;=" &amp; VLOOKUP('14. Upgrades - EUI Targets'!F$79, '3. User Inputs - Set Targets'!$A$14:$C$20, 3, FALSE))</f>
        <v>416800.78986000002</v>
      </c>
      <c r="G90" s="17">
        <f>SUMIFS('2. Raw Data'!AI:AI,'2. Raw Data'!B:B,'14. Upgrades - EUI Targets'!$A90,'2. Raw Data'!F:F,'14. Upgrades - EUI Targets'!F$79,'2. Raw Data'!L:L, "&gt;" &amp; VLOOKUP('14. Upgrades - EUI Targets'!F$79, '3. User Inputs - Set Targets'!$A$14:$C$20, 3, FALSE))</f>
        <v>1592601.4732579999</v>
      </c>
      <c r="H90" s="17">
        <f>SUMIFS('2. Raw Data'!AI:AI,'2. Raw Data'!B:B,'14. Upgrades - EUI Targets'!$A90,'2. Raw Data'!F:F,'14. Upgrades - EUI Targets'!H$79,'2. Raw Data'!L:L, "&lt;=" &amp; VLOOKUP('14. Upgrades - EUI Targets'!H$79, '3. User Inputs - Set Targets'!$A$14:$C$20, 3, FALSE))</f>
        <v>746199.08392999996</v>
      </c>
      <c r="I90" s="17">
        <f>SUMIFS('2. Raw Data'!AI:AI,'2. Raw Data'!B:B,'14. Upgrades - EUI Targets'!$A90,'2. Raw Data'!F:F,'14. Upgrades - EUI Targets'!H$79,'2. Raw Data'!L:L, "&gt;" &amp; VLOOKUP('14. Upgrades - EUI Targets'!H$79, '3. User Inputs - Set Targets'!$A$14:$C$20, 3, FALSE))</f>
        <v>546465.88342999993</v>
      </c>
      <c r="J90" s="17">
        <f>SUMIFS('2. Raw Data'!AI:AI,'2. Raw Data'!B:B,'14. Upgrades - EUI Targets'!$A90,'2. Raw Data'!F:F,'14. Upgrades - EUI Targets'!J$79,'2. Raw Data'!L:L, "&lt;=" &amp; VLOOKUP('14. Upgrades - EUI Targets'!J$79, '3. User Inputs - Set Targets'!$A$14:$C$20, 3, FALSE))</f>
        <v>1342941.6885789996</v>
      </c>
      <c r="K90" s="17">
        <f>SUMIFS('2. Raw Data'!AI:AI,'2. Raw Data'!B:B,'14. Upgrades - EUI Targets'!$A90,'2. Raw Data'!F:F,'14. Upgrades - EUI Targets'!J$79,'2. Raw Data'!L:L, "&gt;" &amp; VLOOKUP('14. Upgrades - EUI Targets'!J$79, '3. User Inputs - Set Targets'!$A$14:$C$20, 3, FALSE))</f>
        <v>428275.87800999999</v>
      </c>
      <c r="L90" s="17">
        <f>SUMIFS('2. Raw Data'!AI:AI,'2. Raw Data'!B:B,'14. Upgrades - EUI Targets'!$A90,'2. Raw Data'!F:F,'14. Upgrades - EUI Targets'!L$79,'2. Raw Data'!L:L, "&lt;=" &amp; VLOOKUP('14. Upgrades - EUI Targets'!L$79, '3. User Inputs - Set Targets'!$A$14:$C$20, 3, FALSE))</f>
        <v>777780.87739000004</v>
      </c>
      <c r="M90" s="17">
        <f>SUMIFS('2. Raw Data'!AI:AI,'2. Raw Data'!B:B,'14. Upgrades - EUI Targets'!$A90,'2. Raw Data'!F:F,'14. Upgrades - EUI Targets'!L$79,'2. Raw Data'!L:L, "&gt;" &amp; VLOOKUP('14. Upgrades - EUI Targets'!L$79, '3. User Inputs - Set Targets'!$A$14:$C$20, 3, FALSE))</f>
        <v>81383.450729999997</v>
      </c>
      <c r="N90" s="17">
        <f>SUMIFS('2. Raw Data'!AI:AI,'2. Raw Data'!B:B,'14. Upgrades - EUI Targets'!$A90,'2. Raw Data'!F:F,'14. Upgrades - EUI Targets'!N$79,'2. Raw Data'!L:L, "&lt;=" &amp; VLOOKUP('14. Upgrades - EUI Targets'!N$79, '3. User Inputs - Set Targets'!$A$14:$C$20, 3, FALSE))</f>
        <v>3308044.3977999999</v>
      </c>
      <c r="O90" s="17">
        <f>SUMIFS('2. Raw Data'!AI:AI,'2. Raw Data'!B:B,'14. Upgrades - EUI Targets'!$A90,'2. Raw Data'!F:F,'14. Upgrades - EUI Targets'!N$79,'2. Raw Data'!L:L, "&gt;" &amp; VLOOKUP('14. Upgrades - EUI Targets'!N$79, '3. User Inputs - Set Targets'!$A$14:$C$20, 3, FALSE))</f>
        <v>59117.101110000003</v>
      </c>
      <c r="P90"/>
    </row>
    <row r="91" spans="1:16" x14ac:dyDescent="0.25">
      <c r="A91" s="16" t="s">
        <v>209</v>
      </c>
      <c r="B91" s="17">
        <f>SUMIFS('2. Raw Data'!AI:AI,'2. Raw Data'!B:B,'14. Upgrades - EUI Targets'!$A91,'2. Raw Data'!F:F,'14. Upgrades - EUI Targets'!B$79,'2. Raw Data'!L:L, "&lt;=" &amp; VLOOKUP('14. Upgrades - EUI Targets'!B$79, '3. User Inputs - Set Targets'!$A$14:$C$20, 3, FALSE))</f>
        <v>549031.84544000006</v>
      </c>
      <c r="C91" s="17">
        <f>SUMIFS('2. Raw Data'!AI:AI,'2. Raw Data'!B:B,'14. Upgrades - EUI Targets'!$A91,'2. Raw Data'!F:F,'14. Upgrades - EUI Targets'!B$79,'2. Raw Data'!L:L, "&gt;" &amp; VLOOKUP('14. Upgrades - EUI Targets'!B$79, '3. User Inputs - Set Targets'!$A$14:$C$20, 3, FALSE))</f>
        <v>240111.48933999997</v>
      </c>
      <c r="D91" s="17">
        <f>SUMIFS('2. Raw Data'!AI:AI,'2. Raw Data'!B:B,'14. Upgrades - EUI Targets'!$A91,'2. Raw Data'!F:F,'14. Upgrades - EUI Targets'!D$79,'2. Raw Data'!L:L, "&lt;=" &amp; VLOOKUP('14. Upgrades - EUI Targets'!D$79, '3. User Inputs - Set Targets'!$A$14:$C$20, 3, FALSE))</f>
        <v>38730.143958000001</v>
      </c>
      <c r="E91" s="17">
        <f>SUMIFS('2. Raw Data'!AI:AI,'2. Raw Data'!B:B,'14. Upgrades - EUI Targets'!$A91,'2. Raw Data'!F:F,'14. Upgrades - EUI Targets'!D$79,'2. Raw Data'!L:L, "&gt;" &amp; VLOOKUP('14. Upgrades - EUI Targets'!D$79, '3. User Inputs - Set Targets'!$A$14:$C$20, 3, FALSE))</f>
        <v>37767.411201999996</v>
      </c>
      <c r="F91" s="17">
        <f>SUMIFS('2. Raw Data'!AI:AI,'2. Raw Data'!B:B,'14. Upgrades - EUI Targets'!$A91,'2. Raw Data'!F:F,'14. Upgrades - EUI Targets'!F$79,'2. Raw Data'!L:L, "&lt;=" &amp; VLOOKUP('14. Upgrades - EUI Targets'!F$79, '3. User Inputs - Set Targets'!$A$14:$C$20, 3, FALSE))</f>
        <v>416800.78986000002</v>
      </c>
      <c r="G91" s="17">
        <f>SUMIFS('2. Raw Data'!AI:AI,'2. Raw Data'!B:B,'14. Upgrades - EUI Targets'!$A91,'2. Raw Data'!F:F,'14. Upgrades - EUI Targets'!F$79,'2. Raw Data'!L:L, "&gt;" &amp; VLOOKUP('14. Upgrades - EUI Targets'!F$79, '3. User Inputs - Set Targets'!$A$14:$C$20, 3, FALSE))</f>
        <v>1592601.4732579999</v>
      </c>
      <c r="H91" s="17">
        <f>SUMIFS('2. Raw Data'!AI:AI,'2. Raw Data'!B:B,'14. Upgrades - EUI Targets'!$A91,'2. Raw Data'!F:F,'14. Upgrades - EUI Targets'!H$79,'2. Raw Data'!L:L, "&lt;=" &amp; VLOOKUP('14. Upgrades - EUI Targets'!H$79, '3. User Inputs - Set Targets'!$A$14:$C$20, 3, FALSE))</f>
        <v>746199.08392999996</v>
      </c>
      <c r="I91" s="17">
        <f>SUMIFS('2. Raw Data'!AI:AI,'2. Raw Data'!B:B,'14. Upgrades - EUI Targets'!$A91,'2. Raw Data'!F:F,'14. Upgrades - EUI Targets'!H$79,'2. Raw Data'!L:L, "&gt;" &amp; VLOOKUP('14. Upgrades - EUI Targets'!H$79, '3. User Inputs - Set Targets'!$A$14:$C$20, 3, FALSE))</f>
        <v>546465.88342999993</v>
      </c>
      <c r="J91" s="17">
        <f>SUMIFS('2. Raw Data'!AI:AI,'2. Raw Data'!B:B,'14. Upgrades - EUI Targets'!$A91,'2. Raw Data'!F:F,'14. Upgrades - EUI Targets'!J$79,'2. Raw Data'!L:L, "&lt;=" &amp; VLOOKUP('14. Upgrades - EUI Targets'!J$79, '3. User Inputs - Set Targets'!$A$14:$C$20, 3, FALSE))</f>
        <v>1342941.6885789996</v>
      </c>
      <c r="K91" s="17">
        <f>SUMIFS('2. Raw Data'!AI:AI,'2. Raw Data'!B:B,'14. Upgrades - EUI Targets'!$A91,'2. Raw Data'!F:F,'14. Upgrades - EUI Targets'!J$79,'2. Raw Data'!L:L, "&gt;" &amp; VLOOKUP('14. Upgrades - EUI Targets'!J$79, '3. User Inputs - Set Targets'!$A$14:$C$20, 3, FALSE))</f>
        <v>428275.87800999999</v>
      </c>
      <c r="L91" s="17">
        <f>SUMIFS('2. Raw Data'!AI:AI,'2. Raw Data'!B:B,'14. Upgrades - EUI Targets'!$A91,'2. Raw Data'!F:F,'14. Upgrades - EUI Targets'!L$79,'2. Raw Data'!L:L, "&lt;=" &amp; VLOOKUP('14. Upgrades - EUI Targets'!L$79, '3. User Inputs - Set Targets'!$A$14:$C$20, 3, FALSE))</f>
        <v>777780.87739000004</v>
      </c>
      <c r="M91" s="17">
        <f>SUMIFS('2. Raw Data'!AI:AI,'2. Raw Data'!B:B,'14. Upgrades - EUI Targets'!$A91,'2. Raw Data'!F:F,'14. Upgrades - EUI Targets'!L$79,'2. Raw Data'!L:L, "&gt;" &amp; VLOOKUP('14. Upgrades - EUI Targets'!L$79, '3. User Inputs - Set Targets'!$A$14:$C$20, 3, FALSE))</f>
        <v>81383.450729999997</v>
      </c>
      <c r="N91" s="17">
        <f>SUMIFS('2. Raw Data'!AI:AI,'2. Raw Data'!B:B,'14. Upgrades - EUI Targets'!$A91,'2. Raw Data'!F:F,'14. Upgrades - EUI Targets'!N$79,'2. Raw Data'!L:L, "&lt;=" &amp; VLOOKUP('14. Upgrades - EUI Targets'!N$79, '3. User Inputs - Set Targets'!$A$14:$C$20, 3, FALSE))</f>
        <v>3308044.3977999999</v>
      </c>
      <c r="O91" s="17">
        <f>SUMIFS('2. Raw Data'!AI:AI,'2. Raw Data'!B:B,'14. Upgrades - EUI Targets'!$A91,'2. Raw Data'!F:F,'14. Upgrades - EUI Targets'!N$79,'2. Raw Data'!L:L, "&gt;" &amp; VLOOKUP('14. Upgrades - EUI Targets'!N$79, '3. User Inputs - Set Targets'!$A$14:$C$20, 3, FALSE))</f>
        <v>59117.101110000003</v>
      </c>
      <c r="P91"/>
    </row>
    <row r="92" spans="1:16" x14ac:dyDescent="0.25">
      <c r="A92" s="16" t="s">
        <v>210</v>
      </c>
      <c r="B92" s="17">
        <f>SUMIFS('2. Raw Data'!AI:AI,'2. Raw Data'!B:B,'14. Upgrades - EUI Targets'!$A92,'2. Raw Data'!F:F,'14. Upgrades - EUI Targets'!B$79,'2. Raw Data'!L:L, "&lt;=" &amp; VLOOKUP('14. Upgrades - EUI Targets'!B$79, '3. User Inputs - Set Targets'!$A$14:$C$20, 3, FALSE))</f>
        <v>620606.30081000004</v>
      </c>
      <c r="C92" s="17">
        <f>SUMIFS('2. Raw Data'!AI:AI,'2. Raw Data'!B:B,'14. Upgrades - EUI Targets'!$A92,'2. Raw Data'!F:F,'14. Upgrades - EUI Targets'!B$79,'2. Raw Data'!L:L, "&gt;" &amp; VLOOKUP('14. Upgrades - EUI Targets'!B$79, '3. User Inputs - Set Targets'!$A$14:$C$20, 3, FALSE))</f>
        <v>168537.03396999999</v>
      </c>
      <c r="D92" s="17">
        <f>SUMIFS('2. Raw Data'!AI:AI,'2. Raw Data'!B:B,'14. Upgrades - EUI Targets'!$A92,'2. Raw Data'!F:F,'14. Upgrades - EUI Targets'!D$79,'2. Raw Data'!L:L, "&lt;=" &amp; VLOOKUP('14. Upgrades - EUI Targets'!D$79, '3. User Inputs - Set Targets'!$A$14:$C$20, 3, FALSE))</f>
        <v>30979.902199</v>
      </c>
      <c r="E92" s="17">
        <f>SUMIFS('2. Raw Data'!AI:AI,'2. Raw Data'!B:B,'14. Upgrades - EUI Targets'!$A92,'2. Raw Data'!F:F,'14. Upgrades - EUI Targets'!D$79,'2. Raw Data'!L:L, "&gt;" &amp; VLOOKUP('14. Upgrades - EUI Targets'!D$79, '3. User Inputs - Set Targets'!$A$14:$C$20, 3, FALSE))</f>
        <v>45517.652961</v>
      </c>
      <c r="F92" s="17">
        <f>SUMIFS('2. Raw Data'!AI:AI,'2. Raw Data'!B:B,'14. Upgrades - EUI Targets'!$A92,'2. Raw Data'!F:F,'14. Upgrades - EUI Targets'!F$79,'2. Raw Data'!L:L, "&lt;=" &amp; VLOOKUP('14. Upgrades - EUI Targets'!F$79, '3. User Inputs - Set Targets'!$A$14:$C$20, 3, FALSE))</f>
        <v>278732.42165999999</v>
      </c>
      <c r="G92" s="17">
        <f>SUMIFS('2. Raw Data'!AI:AI,'2. Raw Data'!B:B,'14. Upgrades - EUI Targets'!$A92,'2. Raw Data'!F:F,'14. Upgrades - EUI Targets'!F$79,'2. Raw Data'!L:L, "&gt;" &amp; VLOOKUP('14. Upgrades - EUI Targets'!F$79, '3. User Inputs - Set Targets'!$A$14:$C$20, 3, FALSE))</f>
        <v>1730669.8414579998</v>
      </c>
      <c r="H92" s="17">
        <f>SUMIFS('2. Raw Data'!AI:AI,'2. Raw Data'!B:B,'14. Upgrades - EUI Targets'!$A92,'2. Raw Data'!F:F,'14. Upgrades - EUI Targets'!H$79,'2. Raw Data'!L:L, "&lt;=" &amp; VLOOKUP('14. Upgrades - EUI Targets'!H$79, '3. User Inputs - Set Targets'!$A$14:$C$20, 3, FALSE))</f>
        <v>746199.08392999996</v>
      </c>
      <c r="I92" s="17">
        <f>SUMIFS('2. Raw Data'!AI:AI,'2. Raw Data'!B:B,'14. Upgrades - EUI Targets'!$A92,'2. Raw Data'!F:F,'14. Upgrades - EUI Targets'!H$79,'2. Raw Data'!L:L, "&gt;" &amp; VLOOKUP('14. Upgrades - EUI Targets'!H$79, '3. User Inputs - Set Targets'!$A$14:$C$20, 3, FALSE))</f>
        <v>546465.88342999993</v>
      </c>
      <c r="J92" s="17">
        <f>SUMIFS('2. Raw Data'!AI:AI,'2. Raw Data'!B:B,'14. Upgrades - EUI Targets'!$A92,'2. Raw Data'!F:F,'14. Upgrades - EUI Targets'!J$79,'2. Raw Data'!L:L, "&lt;=" &amp; VLOOKUP('14. Upgrades - EUI Targets'!J$79, '3. User Inputs - Set Targets'!$A$14:$C$20, 3, FALSE))</f>
        <v>1342941.6885789996</v>
      </c>
      <c r="K92" s="17">
        <f>SUMIFS('2. Raw Data'!AI:AI,'2. Raw Data'!B:B,'14. Upgrades - EUI Targets'!$A92,'2. Raw Data'!F:F,'14. Upgrades - EUI Targets'!J$79,'2. Raw Data'!L:L, "&gt;" &amp; VLOOKUP('14. Upgrades - EUI Targets'!J$79, '3. User Inputs - Set Targets'!$A$14:$C$20, 3, FALSE))</f>
        <v>428275.87800999999</v>
      </c>
      <c r="L92" s="17">
        <f>SUMIFS('2. Raw Data'!AI:AI,'2. Raw Data'!B:B,'14. Upgrades - EUI Targets'!$A92,'2. Raw Data'!F:F,'14. Upgrades - EUI Targets'!L$79,'2. Raw Data'!L:L, "&lt;=" &amp; VLOOKUP('14. Upgrades - EUI Targets'!L$79, '3. User Inputs - Set Targets'!$A$14:$C$20, 3, FALSE))</f>
        <v>777780.87739000004</v>
      </c>
      <c r="M92" s="17">
        <f>SUMIFS('2. Raw Data'!AI:AI,'2. Raw Data'!B:B,'14. Upgrades - EUI Targets'!$A92,'2. Raw Data'!F:F,'14. Upgrades - EUI Targets'!L$79,'2. Raw Data'!L:L, "&gt;" &amp; VLOOKUP('14. Upgrades - EUI Targets'!L$79, '3. User Inputs - Set Targets'!$A$14:$C$20, 3, FALSE))</f>
        <v>81383.450729999997</v>
      </c>
      <c r="N92" s="17">
        <f>SUMIFS('2. Raw Data'!AI:AI,'2. Raw Data'!B:B,'14. Upgrades - EUI Targets'!$A92,'2. Raw Data'!F:F,'14. Upgrades - EUI Targets'!N$79,'2. Raw Data'!L:L, "&lt;=" &amp; VLOOKUP('14. Upgrades - EUI Targets'!N$79, '3. User Inputs - Set Targets'!$A$14:$C$20, 3, FALSE))</f>
        <v>3308044.3977999999</v>
      </c>
      <c r="O92" s="17">
        <f>SUMIFS('2. Raw Data'!AI:AI,'2. Raw Data'!B:B,'14. Upgrades - EUI Targets'!$A92,'2. Raw Data'!F:F,'14. Upgrades - EUI Targets'!N$79,'2. Raw Data'!L:L, "&gt;" &amp; VLOOKUP('14. Upgrades - EUI Targets'!N$79, '3. User Inputs - Set Targets'!$A$14:$C$20, 3, FALSE))</f>
        <v>59117.101110000003</v>
      </c>
      <c r="P92"/>
    </row>
    <row r="93" spans="1:16" x14ac:dyDescent="0.25">
      <c r="A93" s="16" t="s">
        <v>211</v>
      </c>
      <c r="B93" s="17">
        <f>SUMIFS('2. Raw Data'!AI:AI,'2. Raw Data'!B:B,'14. Upgrades - EUI Targets'!$A93,'2. Raw Data'!F:F,'14. Upgrades - EUI Targets'!B$79,'2. Raw Data'!L:L, "&lt;=" &amp; VLOOKUP('14. Upgrades - EUI Targets'!B$79, '3. User Inputs - Set Targets'!$A$14:$C$20, 3, FALSE))</f>
        <v>549031.84544000006</v>
      </c>
      <c r="C93" s="17">
        <f>SUMIFS('2. Raw Data'!AI:AI,'2. Raw Data'!B:B,'14. Upgrades - EUI Targets'!$A93,'2. Raw Data'!F:F,'14. Upgrades - EUI Targets'!B$79,'2. Raw Data'!L:L, "&gt;" &amp; VLOOKUP('14. Upgrades - EUI Targets'!B$79, '3. User Inputs - Set Targets'!$A$14:$C$20, 3, FALSE))</f>
        <v>240111.48933999997</v>
      </c>
      <c r="D93" s="17">
        <f>SUMIFS('2. Raw Data'!AI:AI,'2. Raw Data'!B:B,'14. Upgrades - EUI Targets'!$A93,'2. Raw Data'!F:F,'14. Upgrades - EUI Targets'!D$79,'2. Raw Data'!L:L, "&lt;=" &amp; VLOOKUP('14. Upgrades - EUI Targets'!D$79, '3. User Inputs - Set Targets'!$A$14:$C$20, 3, FALSE))</f>
        <v>30979.902199</v>
      </c>
      <c r="E93" s="17">
        <f>SUMIFS('2. Raw Data'!AI:AI,'2. Raw Data'!B:B,'14. Upgrades - EUI Targets'!$A93,'2. Raw Data'!F:F,'14. Upgrades - EUI Targets'!D$79,'2. Raw Data'!L:L, "&gt;" &amp; VLOOKUP('14. Upgrades - EUI Targets'!D$79, '3. User Inputs - Set Targets'!$A$14:$C$20, 3, FALSE))</f>
        <v>45517.652961</v>
      </c>
      <c r="F93" s="17">
        <f>SUMIFS('2. Raw Data'!AI:AI,'2. Raw Data'!B:B,'14. Upgrades - EUI Targets'!$A93,'2. Raw Data'!F:F,'14. Upgrades - EUI Targets'!F$79,'2. Raw Data'!L:L, "&lt;=" &amp; VLOOKUP('14. Upgrades - EUI Targets'!F$79, '3. User Inputs - Set Targets'!$A$14:$C$20, 3, FALSE))</f>
        <v>278732.42165999999</v>
      </c>
      <c r="G93" s="17">
        <f>SUMIFS('2. Raw Data'!AI:AI,'2. Raw Data'!B:B,'14. Upgrades - EUI Targets'!$A93,'2. Raw Data'!F:F,'14. Upgrades - EUI Targets'!F$79,'2. Raw Data'!L:L, "&gt;" &amp; VLOOKUP('14. Upgrades - EUI Targets'!F$79, '3. User Inputs - Set Targets'!$A$14:$C$20, 3, FALSE))</f>
        <v>1730669.8414579998</v>
      </c>
      <c r="H93" s="17">
        <f>SUMIFS('2. Raw Data'!AI:AI,'2. Raw Data'!B:B,'14. Upgrades - EUI Targets'!$A93,'2. Raw Data'!F:F,'14. Upgrades - EUI Targets'!H$79,'2. Raw Data'!L:L, "&lt;=" &amp; VLOOKUP('14. Upgrades - EUI Targets'!H$79, '3. User Inputs - Set Targets'!$A$14:$C$20, 3, FALSE))</f>
        <v>746199.08392999996</v>
      </c>
      <c r="I93" s="17">
        <f>SUMIFS('2. Raw Data'!AI:AI,'2. Raw Data'!B:B,'14. Upgrades - EUI Targets'!$A93,'2. Raw Data'!F:F,'14. Upgrades - EUI Targets'!H$79,'2. Raw Data'!L:L, "&gt;" &amp; VLOOKUP('14. Upgrades - EUI Targets'!H$79, '3. User Inputs - Set Targets'!$A$14:$C$20, 3, FALSE))</f>
        <v>546465.88342999993</v>
      </c>
      <c r="J93" s="17">
        <f>SUMIFS('2. Raw Data'!AI:AI,'2. Raw Data'!B:B,'14. Upgrades - EUI Targets'!$A93,'2. Raw Data'!F:F,'14. Upgrades - EUI Targets'!J$79,'2. Raw Data'!L:L, "&lt;=" &amp; VLOOKUP('14. Upgrades - EUI Targets'!J$79, '3. User Inputs - Set Targets'!$A$14:$C$20, 3, FALSE))</f>
        <v>1180619.6759489998</v>
      </c>
      <c r="K93" s="17">
        <f>SUMIFS('2. Raw Data'!AI:AI,'2. Raw Data'!B:B,'14. Upgrades - EUI Targets'!$A93,'2. Raw Data'!F:F,'14. Upgrades - EUI Targets'!J$79,'2. Raw Data'!L:L, "&gt;" &amp; VLOOKUP('14. Upgrades - EUI Targets'!J$79, '3. User Inputs - Set Targets'!$A$14:$C$20, 3, FALSE))</f>
        <v>590597.89064</v>
      </c>
      <c r="L93" s="17">
        <f>SUMIFS('2. Raw Data'!AI:AI,'2. Raw Data'!B:B,'14. Upgrades - EUI Targets'!$A93,'2. Raw Data'!F:F,'14. Upgrades - EUI Targets'!L$79,'2. Raw Data'!L:L, "&lt;=" &amp; VLOOKUP('14. Upgrades - EUI Targets'!L$79, '3. User Inputs - Set Targets'!$A$14:$C$20, 3, FALSE))</f>
        <v>668974.41041000001</v>
      </c>
      <c r="M93" s="17">
        <f>SUMIFS('2. Raw Data'!AI:AI,'2. Raw Data'!B:B,'14. Upgrades - EUI Targets'!$A93,'2. Raw Data'!F:F,'14. Upgrades - EUI Targets'!L$79,'2. Raw Data'!L:L, "&gt;" &amp; VLOOKUP('14. Upgrades - EUI Targets'!L$79, '3. User Inputs - Set Targets'!$A$14:$C$20, 3, FALSE))</f>
        <v>190189.91771000001</v>
      </c>
      <c r="N93" s="17">
        <f>SUMIFS('2. Raw Data'!AI:AI,'2. Raw Data'!B:B,'14. Upgrades - EUI Targets'!$A93,'2. Raw Data'!F:F,'14. Upgrades - EUI Targets'!N$79,'2. Raw Data'!L:L, "&lt;=" &amp; VLOOKUP('14. Upgrades - EUI Targets'!N$79, '3. User Inputs - Set Targets'!$A$14:$C$20, 3, FALSE))</f>
        <v>3308044.3977999999</v>
      </c>
      <c r="O93" s="17">
        <f>SUMIFS('2. Raw Data'!AI:AI,'2. Raw Data'!B:B,'14. Upgrades - EUI Targets'!$A93,'2. Raw Data'!F:F,'14. Upgrades - EUI Targets'!N$79,'2. Raw Data'!L:L, "&gt;" &amp; VLOOKUP('14. Upgrades - EUI Targets'!N$79, '3. User Inputs - Set Targets'!$A$14:$C$20, 3, FALSE))</f>
        <v>59117.101110000003</v>
      </c>
      <c r="P93"/>
    </row>
    <row r="94" spans="1:16" x14ac:dyDescent="0.25">
      <c r="A94" s="16" t="s">
        <v>212</v>
      </c>
      <c r="B94" s="17">
        <f>SUMIFS('2. Raw Data'!AI:AI,'2. Raw Data'!B:B,'14. Upgrades - EUI Targets'!$A94,'2. Raw Data'!F:F,'14. Upgrades - EUI Targets'!B$79,'2. Raw Data'!L:L, "&lt;=" &amp; VLOOKUP('14. Upgrades - EUI Targets'!B$79, '3. User Inputs - Set Targets'!$A$14:$C$20, 3, FALSE))</f>
        <v>549031.84544000006</v>
      </c>
      <c r="C94" s="17">
        <f>SUMIFS('2. Raw Data'!AI:AI,'2. Raw Data'!B:B,'14. Upgrades - EUI Targets'!$A94,'2. Raw Data'!F:F,'14. Upgrades - EUI Targets'!B$79,'2. Raw Data'!L:L, "&gt;" &amp; VLOOKUP('14. Upgrades - EUI Targets'!B$79, '3. User Inputs - Set Targets'!$A$14:$C$20, 3, FALSE))</f>
        <v>240111.48933999997</v>
      </c>
      <c r="D94" s="17">
        <f>SUMIFS('2. Raw Data'!AI:AI,'2. Raw Data'!B:B,'14. Upgrades - EUI Targets'!$A94,'2. Raw Data'!F:F,'14. Upgrades - EUI Targets'!D$79,'2. Raw Data'!L:L, "&lt;=" &amp; VLOOKUP('14. Upgrades - EUI Targets'!D$79, '3. User Inputs - Set Targets'!$A$14:$C$20, 3, FALSE))</f>
        <v>30979.902199</v>
      </c>
      <c r="E94" s="17">
        <f>SUMIFS('2. Raw Data'!AI:AI,'2. Raw Data'!B:B,'14. Upgrades - EUI Targets'!$A94,'2. Raw Data'!F:F,'14. Upgrades - EUI Targets'!D$79,'2. Raw Data'!L:L, "&gt;" &amp; VLOOKUP('14. Upgrades - EUI Targets'!D$79, '3. User Inputs - Set Targets'!$A$14:$C$20, 3, FALSE))</f>
        <v>45517.652961</v>
      </c>
      <c r="F94" s="17">
        <f>SUMIFS('2. Raw Data'!AI:AI,'2. Raw Data'!B:B,'14. Upgrades - EUI Targets'!$A94,'2. Raw Data'!F:F,'14. Upgrades - EUI Targets'!F$79,'2. Raw Data'!L:L, "&lt;=" &amp; VLOOKUP('14. Upgrades - EUI Targets'!F$79, '3. User Inputs - Set Targets'!$A$14:$C$20, 3, FALSE))</f>
        <v>278732.42165999999</v>
      </c>
      <c r="G94" s="17">
        <f>SUMIFS('2. Raw Data'!AI:AI,'2. Raw Data'!B:B,'14. Upgrades - EUI Targets'!$A94,'2. Raw Data'!F:F,'14. Upgrades - EUI Targets'!F$79,'2. Raw Data'!L:L, "&gt;" &amp; VLOOKUP('14. Upgrades - EUI Targets'!F$79, '3. User Inputs - Set Targets'!$A$14:$C$20, 3, FALSE))</f>
        <v>1730669.8414579998</v>
      </c>
      <c r="H94" s="17">
        <f>SUMIFS('2. Raw Data'!AI:AI,'2. Raw Data'!B:B,'14. Upgrades - EUI Targets'!$A94,'2. Raw Data'!F:F,'14. Upgrades - EUI Targets'!H$79,'2. Raw Data'!L:L, "&lt;=" &amp; VLOOKUP('14. Upgrades - EUI Targets'!H$79, '3. User Inputs - Set Targets'!$A$14:$C$20, 3, FALSE))</f>
        <v>938558.37608999992</v>
      </c>
      <c r="I94" s="17">
        <f>SUMIFS('2. Raw Data'!AI:AI,'2. Raw Data'!B:B,'14. Upgrades - EUI Targets'!$A94,'2. Raw Data'!F:F,'14. Upgrades - EUI Targets'!H$79,'2. Raw Data'!L:L, "&gt;" &amp; VLOOKUP('14. Upgrades - EUI Targets'!H$79, '3. User Inputs - Set Targets'!$A$14:$C$20, 3, FALSE))</f>
        <v>354106.59126999998</v>
      </c>
      <c r="J94" s="17">
        <f>SUMIFS('2. Raw Data'!AI:AI,'2. Raw Data'!B:B,'14. Upgrades - EUI Targets'!$A94,'2. Raw Data'!F:F,'14. Upgrades - EUI Targets'!J$79,'2. Raw Data'!L:L, "&lt;=" &amp; VLOOKUP('14. Upgrades - EUI Targets'!J$79, '3. User Inputs - Set Targets'!$A$14:$C$20, 3, FALSE))</f>
        <v>1180619.6759489998</v>
      </c>
      <c r="K94" s="17">
        <f>SUMIFS('2. Raw Data'!AI:AI,'2. Raw Data'!B:B,'14. Upgrades - EUI Targets'!$A94,'2. Raw Data'!F:F,'14. Upgrades - EUI Targets'!J$79,'2. Raw Data'!L:L, "&gt;" &amp; VLOOKUP('14. Upgrades - EUI Targets'!J$79, '3. User Inputs - Set Targets'!$A$14:$C$20, 3, FALSE))</f>
        <v>590597.89064</v>
      </c>
      <c r="L94" s="17">
        <f>SUMIFS('2. Raw Data'!AI:AI,'2. Raw Data'!B:B,'14. Upgrades - EUI Targets'!$A94,'2. Raw Data'!F:F,'14. Upgrades - EUI Targets'!L$79,'2. Raw Data'!L:L, "&lt;=" &amp; VLOOKUP('14. Upgrades - EUI Targets'!L$79, '3. User Inputs - Set Targets'!$A$14:$C$20, 3, FALSE))</f>
        <v>668974.41041000001</v>
      </c>
      <c r="M94" s="17">
        <f>SUMIFS('2. Raw Data'!AI:AI,'2. Raw Data'!B:B,'14. Upgrades - EUI Targets'!$A94,'2. Raw Data'!F:F,'14. Upgrades - EUI Targets'!L$79,'2. Raw Data'!L:L, "&gt;" &amp; VLOOKUP('14. Upgrades - EUI Targets'!L$79, '3. User Inputs - Set Targets'!$A$14:$C$20, 3, FALSE))</f>
        <v>190189.91771000001</v>
      </c>
      <c r="N94" s="17">
        <f>SUMIFS('2. Raw Data'!AI:AI,'2. Raw Data'!B:B,'14. Upgrades - EUI Targets'!$A94,'2. Raw Data'!F:F,'14. Upgrades - EUI Targets'!N$79,'2. Raw Data'!L:L, "&lt;=" &amp; VLOOKUP('14. Upgrades - EUI Targets'!N$79, '3. User Inputs - Set Targets'!$A$14:$C$20, 3, FALSE))</f>
        <v>3308044.3977999999</v>
      </c>
      <c r="O94" s="17">
        <f>SUMIFS('2. Raw Data'!AI:AI,'2. Raw Data'!B:B,'14. Upgrades - EUI Targets'!$A94,'2. Raw Data'!F:F,'14. Upgrades - EUI Targets'!N$79,'2. Raw Data'!L:L, "&gt;" &amp; VLOOKUP('14. Upgrades - EUI Targets'!N$79, '3. User Inputs - Set Targets'!$A$14:$C$20, 3, FALSE))</f>
        <v>59117.101110000003</v>
      </c>
      <c r="P94"/>
    </row>
    <row r="95" spans="1:16" x14ac:dyDescent="0.25">
      <c r="A95" s="16" t="s">
        <v>213</v>
      </c>
      <c r="B95" s="17">
        <f>SUMIFS('2. Raw Data'!AI:AI,'2. Raw Data'!B:B,'14. Upgrades - EUI Targets'!$A95,'2. Raw Data'!F:F,'14. Upgrades - EUI Targets'!B$79,'2. Raw Data'!L:L, "&lt;=" &amp; VLOOKUP('14. Upgrades - EUI Targets'!B$79, '3. User Inputs - Set Targets'!$A$14:$C$20, 3, FALSE))</f>
        <v>549031.84544000006</v>
      </c>
      <c r="C95" s="17">
        <f>SUMIFS('2. Raw Data'!AI:AI,'2. Raw Data'!B:B,'14. Upgrades - EUI Targets'!$A95,'2. Raw Data'!F:F,'14. Upgrades - EUI Targets'!B$79,'2. Raw Data'!L:L, "&gt;" &amp; VLOOKUP('14. Upgrades - EUI Targets'!B$79, '3. User Inputs - Set Targets'!$A$14:$C$20, 3, FALSE))</f>
        <v>240111.48933999997</v>
      </c>
      <c r="D95" s="17">
        <f>SUMIFS('2. Raw Data'!AI:AI,'2. Raw Data'!B:B,'14. Upgrades - EUI Targets'!$A95,'2. Raw Data'!F:F,'14. Upgrades - EUI Targets'!D$79,'2. Raw Data'!L:L, "&lt;=" &amp; VLOOKUP('14. Upgrades - EUI Targets'!D$79, '3. User Inputs - Set Targets'!$A$14:$C$20, 3, FALSE))</f>
        <v>30979.902199</v>
      </c>
      <c r="E95" s="17">
        <f>SUMIFS('2. Raw Data'!AI:AI,'2. Raw Data'!B:B,'14. Upgrades - EUI Targets'!$A95,'2. Raw Data'!F:F,'14. Upgrades - EUI Targets'!D$79,'2. Raw Data'!L:L, "&gt;" &amp; VLOOKUP('14. Upgrades - EUI Targets'!D$79, '3. User Inputs - Set Targets'!$A$14:$C$20, 3, FALSE))</f>
        <v>45517.652961</v>
      </c>
      <c r="F95" s="17">
        <f>SUMIFS('2. Raw Data'!AI:AI,'2. Raw Data'!B:B,'14. Upgrades - EUI Targets'!$A95,'2. Raw Data'!F:F,'14. Upgrades - EUI Targets'!F$79,'2. Raw Data'!L:L, "&lt;=" &amp; VLOOKUP('14. Upgrades - EUI Targets'!F$79, '3. User Inputs - Set Targets'!$A$14:$C$20, 3, FALSE))</f>
        <v>278732.42165999999</v>
      </c>
      <c r="G95" s="17">
        <f>SUMIFS('2. Raw Data'!AI:AI,'2. Raw Data'!B:B,'14. Upgrades - EUI Targets'!$A95,'2. Raw Data'!F:F,'14. Upgrades - EUI Targets'!F$79,'2. Raw Data'!L:L, "&gt;" &amp; VLOOKUP('14. Upgrades - EUI Targets'!F$79, '3. User Inputs - Set Targets'!$A$14:$C$20, 3, FALSE))</f>
        <v>1730669.8414579998</v>
      </c>
      <c r="H95" s="17">
        <f>SUMIFS('2. Raw Data'!AI:AI,'2. Raw Data'!B:B,'14. Upgrades - EUI Targets'!$A95,'2. Raw Data'!F:F,'14. Upgrades - EUI Targets'!H$79,'2. Raw Data'!L:L, "&lt;=" &amp; VLOOKUP('14. Upgrades - EUI Targets'!H$79, '3. User Inputs - Set Targets'!$A$14:$C$20, 3, FALSE))</f>
        <v>746199.08392999996</v>
      </c>
      <c r="I95" s="17">
        <f>SUMIFS('2. Raw Data'!AI:AI,'2. Raw Data'!B:B,'14. Upgrades - EUI Targets'!$A95,'2. Raw Data'!F:F,'14. Upgrades - EUI Targets'!H$79,'2. Raw Data'!L:L, "&gt;" &amp; VLOOKUP('14. Upgrades - EUI Targets'!H$79, '3. User Inputs - Set Targets'!$A$14:$C$20, 3, FALSE))</f>
        <v>546465.88342999993</v>
      </c>
      <c r="J95" s="17">
        <f>SUMIFS('2. Raw Data'!AI:AI,'2. Raw Data'!B:B,'14. Upgrades - EUI Targets'!$A95,'2. Raw Data'!F:F,'14. Upgrades - EUI Targets'!J$79,'2. Raw Data'!L:L, "&lt;=" &amp; VLOOKUP('14. Upgrades - EUI Targets'!J$79, '3. User Inputs - Set Targets'!$A$14:$C$20, 3, FALSE))</f>
        <v>1180619.6759489998</v>
      </c>
      <c r="K95" s="17">
        <f>SUMIFS('2. Raw Data'!AI:AI,'2. Raw Data'!B:B,'14. Upgrades - EUI Targets'!$A95,'2. Raw Data'!F:F,'14. Upgrades - EUI Targets'!J$79,'2. Raw Data'!L:L, "&gt;" &amp; VLOOKUP('14. Upgrades - EUI Targets'!J$79, '3. User Inputs - Set Targets'!$A$14:$C$20, 3, FALSE))</f>
        <v>590597.89064</v>
      </c>
      <c r="L95" s="17">
        <f>SUMIFS('2. Raw Data'!AI:AI,'2. Raw Data'!B:B,'14. Upgrades - EUI Targets'!$A95,'2. Raw Data'!F:F,'14. Upgrades - EUI Targets'!L$79,'2. Raw Data'!L:L, "&lt;=" &amp; VLOOKUP('14. Upgrades - EUI Targets'!L$79, '3. User Inputs - Set Targets'!$A$14:$C$20, 3, FALSE))</f>
        <v>700180.12078999996</v>
      </c>
      <c r="M95" s="17">
        <f>SUMIFS('2. Raw Data'!AI:AI,'2. Raw Data'!B:B,'14. Upgrades - EUI Targets'!$A95,'2. Raw Data'!F:F,'14. Upgrades - EUI Targets'!L$79,'2. Raw Data'!L:L, "&gt;" &amp; VLOOKUP('14. Upgrades - EUI Targets'!L$79, '3. User Inputs - Set Targets'!$A$14:$C$20, 3, FALSE))</f>
        <v>158984.20733</v>
      </c>
      <c r="N95" s="17">
        <f>SUMIFS('2. Raw Data'!AI:AI,'2. Raw Data'!B:B,'14. Upgrades - EUI Targets'!$A95,'2. Raw Data'!F:F,'14. Upgrades - EUI Targets'!N$79,'2. Raw Data'!L:L, "&lt;=" &amp; VLOOKUP('14. Upgrades - EUI Targets'!N$79, '3. User Inputs - Set Targets'!$A$14:$C$20, 3, FALSE))</f>
        <v>3308044.3977999999</v>
      </c>
      <c r="O95" s="17">
        <f>SUMIFS('2. Raw Data'!AI:AI,'2. Raw Data'!B:B,'14. Upgrades - EUI Targets'!$A95,'2. Raw Data'!F:F,'14. Upgrades - EUI Targets'!N$79,'2. Raw Data'!L:L, "&gt;" &amp; VLOOKUP('14. Upgrades - EUI Targets'!N$79, '3. User Inputs - Set Targets'!$A$14:$C$20, 3, FALSE))</f>
        <v>59117.101110000003</v>
      </c>
      <c r="P95"/>
    </row>
    <row r="96" spans="1:16" x14ac:dyDescent="0.25">
      <c r="A96" s="16" t="s">
        <v>214</v>
      </c>
      <c r="B96" s="17">
        <f>SUMIFS('2. Raw Data'!AI:AI,'2. Raw Data'!B:B,'14. Upgrades - EUI Targets'!$A96,'2. Raw Data'!F:F,'14. Upgrades - EUI Targets'!B$79,'2. Raw Data'!L:L, "&lt;=" &amp; VLOOKUP('14. Upgrades - EUI Targets'!B$79, '3. User Inputs - Set Targets'!$A$14:$C$20, 3, FALSE))</f>
        <v>620606.30081000004</v>
      </c>
      <c r="C96" s="17">
        <f>SUMIFS('2. Raw Data'!AI:AI,'2. Raw Data'!B:B,'14. Upgrades - EUI Targets'!$A96,'2. Raw Data'!F:F,'14. Upgrades - EUI Targets'!B$79,'2. Raw Data'!L:L, "&gt;" &amp; VLOOKUP('14. Upgrades - EUI Targets'!B$79, '3. User Inputs - Set Targets'!$A$14:$C$20, 3, FALSE))</f>
        <v>168537.03396999999</v>
      </c>
      <c r="D96" s="17">
        <f>SUMIFS('2. Raw Data'!AI:AI,'2. Raw Data'!B:B,'14. Upgrades - EUI Targets'!$A96,'2. Raw Data'!F:F,'14. Upgrades - EUI Targets'!D$79,'2. Raw Data'!L:L, "&lt;=" &amp; VLOOKUP('14. Upgrades - EUI Targets'!D$79, '3. User Inputs - Set Targets'!$A$14:$C$20, 3, FALSE))</f>
        <v>30979.902199</v>
      </c>
      <c r="E96" s="17">
        <f>SUMIFS('2. Raw Data'!AI:AI,'2. Raw Data'!B:B,'14. Upgrades - EUI Targets'!$A96,'2. Raw Data'!F:F,'14. Upgrades - EUI Targets'!D$79,'2. Raw Data'!L:L, "&gt;" &amp; VLOOKUP('14. Upgrades - EUI Targets'!D$79, '3. User Inputs - Set Targets'!$A$14:$C$20, 3, FALSE))</f>
        <v>45517.652961</v>
      </c>
      <c r="F96" s="17">
        <f>SUMIFS('2. Raw Data'!AI:AI,'2. Raw Data'!B:B,'14. Upgrades - EUI Targets'!$A96,'2. Raw Data'!F:F,'14. Upgrades - EUI Targets'!F$79,'2. Raw Data'!L:L, "&lt;=" &amp; VLOOKUP('14. Upgrades - EUI Targets'!F$79, '3. User Inputs - Set Targets'!$A$14:$C$20, 3, FALSE))</f>
        <v>278732.42165999999</v>
      </c>
      <c r="G96" s="17">
        <f>SUMIFS('2. Raw Data'!AI:AI,'2. Raw Data'!B:B,'14. Upgrades - EUI Targets'!$A96,'2. Raw Data'!F:F,'14. Upgrades - EUI Targets'!F$79,'2. Raw Data'!L:L, "&gt;" &amp; VLOOKUP('14. Upgrades - EUI Targets'!F$79, '3. User Inputs - Set Targets'!$A$14:$C$20, 3, FALSE))</f>
        <v>1730669.8414579998</v>
      </c>
      <c r="H96" s="17">
        <f>SUMIFS('2. Raw Data'!AI:AI,'2. Raw Data'!B:B,'14. Upgrades - EUI Targets'!$A96,'2. Raw Data'!F:F,'14. Upgrades - EUI Targets'!H$79,'2. Raw Data'!L:L, "&lt;=" &amp; VLOOKUP('14. Upgrades - EUI Targets'!H$79, '3. User Inputs - Set Targets'!$A$14:$C$20, 3, FALSE))</f>
        <v>746199.08392999996</v>
      </c>
      <c r="I96" s="17">
        <f>SUMIFS('2. Raw Data'!AI:AI,'2. Raw Data'!B:B,'14. Upgrades - EUI Targets'!$A96,'2. Raw Data'!F:F,'14. Upgrades - EUI Targets'!H$79,'2. Raw Data'!L:L, "&gt;" &amp; VLOOKUP('14. Upgrades - EUI Targets'!H$79, '3. User Inputs - Set Targets'!$A$14:$C$20, 3, FALSE))</f>
        <v>546465.88342999993</v>
      </c>
      <c r="J96" s="17">
        <f>SUMIFS('2. Raw Data'!AI:AI,'2. Raw Data'!B:B,'14. Upgrades - EUI Targets'!$A96,'2. Raw Data'!F:F,'14. Upgrades - EUI Targets'!J$79,'2. Raw Data'!L:L, "&lt;=" &amp; VLOOKUP('14. Upgrades - EUI Targets'!J$79, '3. User Inputs - Set Targets'!$A$14:$C$20, 3, FALSE))</f>
        <v>1342941.6885789996</v>
      </c>
      <c r="K96" s="17">
        <f>SUMIFS('2. Raw Data'!AI:AI,'2. Raw Data'!B:B,'14. Upgrades - EUI Targets'!$A96,'2. Raw Data'!F:F,'14. Upgrades - EUI Targets'!J$79,'2. Raw Data'!L:L, "&gt;" &amp; VLOOKUP('14. Upgrades - EUI Targets'!J$79, '3. User Inputs - Set Targets'!$A$14:$C$20, 3, FALSE))</f>
        <v>428275.87800999999</v>
      </c>
      <c r="L96" s="17">
        <f>SUMIFS('2. Raw Data'!AI:AI,'2. Raw Data'!B:B,'14. Upgrades - EUI Targets'!$A96,'2. Raw Data'!F:F,'14. Upgrades - EUI Targets'!L$79,'2. Raw Data'!L:L, "&lt;=" &amp; VLOOKUP('14. Upgrades - EUI Targets'!L$79, '3. User Inputs - Set Targets'!$A$14:$C$20, 3, FALSE))</f>
        <v>777780.87739000004</v>
      </c>
      <c r="M96" s="17">
        <f>SUMIFS('2. Raw Data'!AI:AI,'2. Raw Data'!B:B,'14. Upgrades - EUI Targets'!$A96,'2. Raw Data'!F:F,'14. Upgrades - EUI Targets'!L$79,'2. Raw Data'!L:L, "&gt;" &amp; VLOOKUP('14. Upgrades - EUI Targets'!L$79, '3. User Inputs - Set Targets'!$A$14:$C$20, 3, FALSE))</f>
        <v>81383.450729999997</v>
      </c>
      <c r="N96" s="17">
        <f>SUMIFS('2. Raw Data'!AI:AI,'2. Raw Data'!B:B,'14. Upgrades - EUI Targets'!$A96,'2. Raw Data'!F:F,'14. Upgrades - EUI Targets'!N$79,'2. Raw Data'!L:L, "&lt;=" &amp; VLOOKUP('14. Upgrades - EUI Targets'!N$79, '3. User Inputs - Set Targets'!$A$14:$C$20, 3, FALSE))</f>
        <v>3308044.3977999999</v>
      </c>
      <c r="O96" s="17">
        <f>SUMIFS('2. Raw Data'!AI:AI,'2. Raw Data'!B:B,'14. Upgrades - EUI Targets'!$A96,'2. Raw Data'!F:F,'14. Upgrades - EUI Targets'!N$79,'2. Raw Data'!L:L, "&gt;" &amp; VLOOKUP('14. Upgrades - EUI Targets'!N$79, '3. User Inputs - Set Targets'!$A$14:$C$20, 3, FALSE))</f>
        <v>59117.101110000003</v>
      </c>
      <c r="P96"/>
    </row>
    <row r="97" spans="1:16" x14ac:dyDescent="0.25">
      <c r="A97" s="16" t="s">
        <v>216</v>
      </c>
      <c r="B97" s="17">
        <f>SUMIFS('2. Raw Data'!AI:AI,'2. Raw Data'!B:B,'14. Upgrades - EUI Targets'!$A97,'2. Raw Data'!F:F,'14. Upgrades - EUI Targets'!B$79,'2. Raw Data'!L:L, "&lt;=" &amp; VLOOKUP('14. Upgrades - EUI Targets'!B$79, '3. User Inputs - Set Targets'!$A$14:$C$20, 3, FALSE))</f>
        <v>549031.84544000006</v>
      </c>
      <c r="C97" s="17">
        <f>SUMIFS('2. Raw Data'!AI:AI,'2. Raw Data'!B:B,'14. Upgrades - EUI Targets'!$A97,'2. Raw Data'!F:F,'14. Upgrades - EUI Targets'!B$79,'2. Raw Data'!L:L, "&gt;" &amp; VLOOKUP('14. Upgrades - EUI Targets'!B$79, '3. User Inputs - Set Targets'!$A$14:$C$20, 3, FALSE))</f>
        <v>240111.48933999997</v>
      </c>
      <c r="D97" s="17">
        <f>SUMIFS('2. Raw Data'!AI:AI,'2. Raw Data'!B:B,'14. Upgrades - EUI Targets'!$A97,'2. Raw Data'!F:F,'14. Upgrades - EUI Targets'!D$79,'2. Raw Data'!L:L, "&lt;=" &amp; VLOOKUP('14. Upgrades - EUI Targets'!D$79, '3. User Inputs - Set Targets'!$A$14:$C$20, 3, FALSE))</f>
        <v>38730.143958000001</v>
      </c>
      <c r="E97" s="17">
        <f>SUMIFS('2. Raw Data'!AI:AI,'2. Raw Data'!B:B,'14. Upgrades - EUI Targets'!$A97,'2. Raw Data'!F:F,'14. Upgrades - EUI Targets'!D$79,'2. Raw Data'!L:L, "&gt;" &amp; VLOOKUP('14. Upgrades - EUI Targets'!D$79, '3. User Inputs - Set Targets'!$A$14:$C$20, 3, FALSE))</f>
        <v>37767.411201999996</v>
      </c>
      <c r="F97" s="17">
        <f>SUMIFS('2. Raw Data'!AI:AI,'2. Raw Data'!B:B,'14. Upgrades - EUI Targets'!$A97,'2. Raw Data'!F:F,'14. Upgrades - EUI Targets'!F$79,'2. Raw Data'!L:L, "&lt;=" &amp; VLOOKUP('14. Upgrades - EUI Targets'!F$79, '3. User Inputs - Set Targets'!$A$14:$C$20, 3, FALSE))</f>
        <v>278732.42165999999</v>
      </c>
      <c r="G97" s="17">
        <f>SUMIFS('2. Raw Data'!AI:AI,'2. Raw Data'!B:B,'14. Upgrades - EUI Targets'!$A97,'2. Raw Data'!F:F,'14. Upgrades - EUI Targets'!F$79,'2. Raw Data'!L:L, "&gt;" &amp; VLOOKUP('14. Upgrades - EUI Targets'!F$79, '3. User Inputs - Set Targets'!$A$14:$C$20, 3, FALSE))</f>
        <v>1730669.8414579998</v>
      </c>
      <c r="H97" s="17">
        <f>SUMIFS('2. Raw Data'!AI:AI,'2. Raw Data'!B:B,'14. Upgrades - EUI Targets'!$A97,'2. Raw Data'!F:F,'14. Upgrades - EUI Targets'!H$79,'2. Raw Data'!L:L, "&lt;=" &amp; VLOOKUP('14. Upgrades - EUI Targets'!H$79, '3. User Inputs - Set Targets'!$A$14:$C$20, 3, FALSE))</f>
        <v>746199.08392999996</v>
      </c>
      <c r="I97" s="17">
        <f>SUMIFS('2. Raw Data'!AI:AI,'2. Raw Data'!B:B,'14. Upgrades - EUI Targets'!$A97,'2. Raw Data'!F:F,'14. Upgrades - EUI Targets'!H$79,'2. Raw Data'!L:L, "&gt;" &amp; VLOOKUP('14. Upgrades - EUI Targets'!H$79, '3. User Inputs - Set Targets'!$A$14:$C$20, 3, FALSE))</f>
        <v>546465.88342999993</v>
      </c>
      <c r="J97" s="17">
        <f>SUMIFS('2. Raw Data'!AI:AI,'2. Raw Data'!B:B,'14. Upgrades - EUI Targets'!$A97,'2. Raw Data'!F:F,'14. Upgrades - EUI Targets'!J$79,'2. Raw Data'!L:L, "&lt;=" &amp; VLOOKUP('14. Upgrades - EUI Targets'!J$79, '3. User Inputs - Set Targets'!$A$14:$C$20, 3, FALSE))</f>
        <v>1180619.6759489998</v>
      </c>
      <c r="K97" s="17">
        <f>SUMIFS('2. Raw Data'!AI:AI,'2. Raw Data'!B:B,'14. Upgrades - EUI Targets'!$A97,'2. Raw Data'!F:F,'14. Upgrades - EUI Targets'!J$79,'2. Raw Data'!L:L, "&gt;" &amp; VLOOKUP('14. Upgrades - EUI Targets'!J$79, '3. User Inputs - Set Targets'!$A$14:$C$20, 3, FALSE))</f>
        <v>590597.89064</v>
      </c>
      <c r="L97" s="17">
        <f>SUMIFS('2. Raw Data'!AI:AI,'2. Raw Data'!B:B,'14. Upgrades - EUI Targets'!$A97,'2. Raw Data'!F:F,'14. Upgrades - EUI Targets'!L$79,'2. Raw Data'!L:L, "&lt;=" &amp; VLOOKUP('14. Upgrades - EUI Targets'!L$79, '3. User Inputs - Set Targets'!$A$14:$C$20, 3, FALSE))</f>
        <v>777780.87739000004</v>
      </c>
      <c r="M97" s="17">
        <f>SUMIFS('2. Raw Data'!AI:AI,'2. Raw Data'!B:B,'14. Upgrades - EUI Targets'!$A97,'2. Raw Data'!F:F,'14. Upgrades - EUI Targets'!L$79,'2. Raw Data'!L:L, "&gt;" &amp; VLOOKUP('14. Upgrades - EUI Targets'!L$79, '3. User Inputs - Set Targets'!$A$14:$C$20, 3, FALSE))</f>
        <v>81383.450729999997</v>
      </c>
      <c r="N97" s="17">
        <f>SUMIFS('2. Raw Data'!AI:AI,'2. Raw Data'!B:B,'14. Upgrades - EUI Targets'!$A97,'2. Raw Data'!F:F,'14. Upgrades - EUI Targets'!N$79,'2. Raw Data'!L:L, "&lt;=" &amp; VLOOKUP('14. Upgrades - EUI Targets'!N$79, '3. User Inputs - Set Targets'!$A$14:$C$20, 3, FALSE))</f>
        <v>3308044.3977999999</v>
      </c>
      <c r="O97" s="17">
        <f>SUMIFS('2. Raw Data'!AI:AI,'2. Raw Data'!B:B,'14. Upgrades - EUI Targets'!$A97,'2. Raw Data'!F:F,'14. Upgrades - EUI Targets'!N$79,'2. Raw Data'!L:L, "&gt;" &amp; VLOOKUP('14. Upgrades - EUI Targets'!N$79, '3. User Inputs - Set Targets'!$A$14:$C$20, 3, FALSE))</f>
        <v>59117.101110000003</v>
      </c>
      <c r="P97"/>
    </row>
    <row r="98" spans="1:16" x14ac:dyDescent="0.25">
      <c r="A98" s="16" t="s">
        <v>217</v>
      </c>
      <c r="B98" s="17">
        <f>SUMIFS('2. Raw Data'!AI:AI,'2. Raw Data'!B:B,'14. Upgrades - EUI Targets'!$A98,'2. Raw Data'!F:F,'14. Upgrades - EUI Targets'!B$79,'2. Raw Data'!L:L, "&lt;=" &amp; VLOOKUP('14. Upgrades - EUI Targets'!B$79, '3. User Inputs - Set Targets'!$A$14:$C$20, 3, FALSE))</f>
        <v>549031.84544000006</v>
      </c>
      <c r="C98" s="17">
        <f>SUMIFS('2. Raw Data'!AI:AI,'2. Raw Data'!B:B,'14. Upgrades - EUI Targets'!$A98,'2. Raw Data'!F:F,'14. Upgrades - EUI Targets'!B$79,'2. Raw Data'!L:L, "&gt;" &amp; VLOOKUP('14. Upgrades - EUI Targets'!B$79, '3. User Inputs - Set Targets'!$A$14:$C$20, 3, FALSE))</f>
        <v>240111.48933999997</v>
      </c>
      <c r="D98" s="17">
        <f>SUMIFS('2. Raw Data'!AI:AI,'2. Raw Data'!B:B,'14. Upgrades - EUI Targets'!$A98,'2. Raw Data'!F:F,'14. Upgrades - EUI Targets'!D$79,'2. Raw Data'!L:L, "&lt;=" &amp; VLOOKUP('14. Upgrades - EUI Targets'!D$79, '3. User Inputs - Set Targets'!$A$14:$C$20, 3, FALSE))</f>
        <v>38730.143958000001</v>
      </c>
      <c r="E98" s="17">
        <f>SUMIFS('2. Raw Data'!AI:AI,'2. Raw Data'!B:B,'14. Upgrades - EUI Targets'!$A98,'2. Raw Data'!F:F,'14. Upgrades - EUI Targets'!D$79,'2. Raw Data'!L:L, "&gt;" &amp; VLOOKUP('14. Upgrades - EUI Targets'!D$79, '3. User Inputs - Set Targets'!$A$14:$C$20, 3, FALSE))</f>
        <v>37767.411201999996</v>
      </c>
      <c r="F98" s="17">
        <f>SUMIFS('2. Raw Data'!AI:AI,'2. Raw Data'!B:B,'14. Upgrades - EUI Targets'!$A98,'2. Raw Data'!F:F,'14. Upgrades - EUI Targets'!F$79,'2. Raw Data'!L:L, "&lt;=" &amp; VLOOKUP('14. Upgrades - EUI Targets'!F$79, '3. User Inputs - Set Targets'!$A$14:$C$20, 3, FALSE))</f>
        <v>278732.42165999999</v>
      </c>
      <c r="G98" s="17">
        <f>SUMIFS('2. Raw Data'!AI:AI,'2. Raw Data'!B:B,'14. Upgrades - EUI Targets'!$A98,'2. Raw Data'!F:F,'14. Upgrades - EUI Targets'!F$79,'2. Raw Data'!L:L, "&gt;" &amp; VLOOKUP('14. Upgrades - EUI Targets'!F$79, '3. User Inputs - Set Targets'!$A$14:$C$20, 3, FALSE))</f>
        <v>1730669.8414579998</v>
      </c>
      <c r="H98" s="17">
        <f>SUMIFS('2. Raw Data'!AI:AI,'2. Raw Data'!B:B,'14. Upgrades - EUI Targets'!$A98,'2. Raw Data'!F:F,'14. Upgrades - EUI Targets'!H$79,'2. Raw Data'!L:L, "&lt;=" &amp; VLOOKUP('14. Upgrades - EUI Targets'!H$79, '3. User Inputs - Set Targets'!$A$14:$C$20, 3, FALSE))</f>
        <v>746199.08392999996</v>
      </c>
      <c r="I98" s="17">
        <f>SUMIFS('2. Raw Data'!AI:AI,'2. Raw Data'!B:B,'14. Upgrades - EUI Targets'!$A98,'2. Raw Data'!F:F,'14. Upgrades - EUI Targets'!H$79,'2. Raw Data'!L:L, "&gt;" &amp; VLOOKUP('14. Upgrades - EUI Targets'!H$79, '3. User Inputs - Set Targets'!$A$14:$C$20, 3, FALSE))</f>
        <v>546465.88342999993</v>
      </c>
      <c r="J98" s="17">
        <f>SUMIFS('2. Raw Data'!AI:AI,'2. Raw Data'!B:B,'14. Upgrades - EUI Targets'!$A98,'2. Raw Data'!F:F,'14. Upgrades - EUI Targets'!J$79,'2. Raw Data'!L:L, "&lt;=" &amp; VLOOKUP('14. Upgrades - EUI Targets'!J$79, '3. User Inputs - Set Targets'!$A$14:$C$20, 3, FALSE))</f>
        <v>1342941.6885789996</v>
      </c>
      <c r="K98" s="17">
        <f>SUMIFS('2. Raw Data'!AI:AI,'2. Raw Data'!B:B,'14. Upgrades - EUI Targets'!$A98,'2. Raw Data'!F:F,'14. Upgrades - EUI Targets'!J$79,'2. Raw Data'!L:L, "&gt;" &amp; VLOOKUP('14. Upgrades - EUI Targets'!J$79, '3. User Inputs - Set Targets'!$A$14:$C$20, 3, FALSE))</f>
        <v>428275.87800999999</v>
      </c>
      <c r="L98" s="17">
        <f>SUMIFS('2. Raw Data'!AI:AI,'2. Raw Data'!B:B,'14. Upgrades - EUI Targets'!$A98,'2. Raw Data'!F:F,'14. Upgrades - EUI Targets'!L$79,'2. Raw Data'!L:L, "&lt;=" &amp; VLOOKUP('14. Upgrades - EUI Targets'!L$79, '3. User Inputs - Set Targets'!$A$14:$C$20, 3, FALSE))</f>
        <v>777780.87739000004</v>
      </c>
      <c r="M98" s="17">
        <f>SUMIFS('2. Raw Data'!AI:AI,'2. Raw Data'!B:B,'14. Upgrades - EUI Targets'!$A98,'2. Raw Data'!F:F,'14. Upgrades - EUI Targets'!L$79,'2. Raw Data'!L:L, "&gt;" &amp; VLOOKUP('14. Upgrades - EUI Targets'!L$79, '3. User Inputs - Set Targets'!$A$14:$C$20, 3, FALSE))</f>
        <v>81383.450729999997</v>
      </c>
      <c r="N98" s="17">
        <f>SUMIFS('2. Raw Data'!AI:AI,'2. Raw Data'!B:B,'14. Upgrades - EUI Targets'!$A98,'2. Raw Data'!F:F,'14. Upgrades - EUI Targets'!N$79,'2. Raw Data'!L:L, "&lt;=" &amp; VLOOKUP('14. Upgrades - EUI Targets'!N$79, '3. User Inputs - Set Targets'!$A$14:$C$20, 3, FALSE))</f>
        <v>3308044.3977999999</v>
      </c>
      <c r="O98" s="17">
        <f>SUMIFS('2. Raw Data'!AI:AI,'2. Raw Data'!B:B,'14. Upgrades - EUI Targets'!$A98,'2. Raw Data'!F:F,'14. Upgrades - EUI Targets'!N$79,'2. Raw Data'!L:L, "&gt;" &amp; VLOOKUP('14. Upgrades - EUI Targets'!N$79, '3. User Inputs - Set Targets'!$A$14:$C$20, 3, FALSE))</f>
        <v>59117.101110000003</v>
      </c>
      <c r="P98"/>
    </row>
    <row r="99" spans="1:16" x14ac:dyDescent="0.25">
      <c r="A99" s="16" t="s">
        <v>218</v>
      </c>
      <c r="B99" s="17">
        <f>SUMIFS('2. Raw Data'!AI:AI,'2. Raw Data'!B:B,'14. Upgrades - EUI Targets'!$A99,'2. Raw Data'!F:F,'14. Upgrades - EUI Targets'!B$79,'2. Raw Data'!L:L, "&lt;=" &amp; VLOOKUP('14. Upgrades - EUI Targets'!B$79, '3. User Inputs - Set Targets'!$A$14:$C$20, 3, FALSE))</f>
        <v>549031.84544000006</v>
      </c>
      <c r="C99" s="17">
        <f>SUMIFS('2. Raw Data'!AI:AI,'2. Raw Data'!B:B,'14. Upgrades - EUI Targets'!$A99,'2. Raw Data'!F:F,'14. Upgrades - EUI Targets'!B$79,'2. Raw Data'!L:L, "&gt;" &amp; VLOOKUP('14. Upgrades - EUI Targets'!B$79, '3. User Inputs - Set Targets'!$A$14:$C$20, 3, FALSE))</f>
        <v>240111.48933999997</v>
      </c>
      <c r="D99" s="17">
        <f>SUMIFS('2. Raw Data'!AI:AI,'2. Raw Data'!B:B,'14. Upgrades - EUI Targets'!$A99,'2. Raw Data'!F:F,'14. Upgrades - EUI Targets'!D$79,'2. Raw Data'!L:L, "&lt;=" &amp; VLOOKUP('14. Upgrades - EUI Targets'!D$79, '3. User Inputs - Set Targets'!$A$14:$C$20, 3, FALSE))</f>
        <v>38730.143958000001</v>
      </c>
      <c r="E99" s="17">
        <f>SUMIFS('2. Raw Data'!AI:AI,'2. Raw Data'!B:B,'14. Upgrades - EUI Targets'!$A99,'2. Raw Data'!F:F,'14. Upgrades - EUI Targets'!D$79,'2. Raw Data'!L:L, "&gt;" &amp; VLOOKUP('14. Upgrades - EUI Targets'!D$79, '3. User Inputs - Set Targets'!$A$14:$C$20, 3, FALSE))</f>
        <v>37767.411201999996</v>
      </c>
      <c r="F99" s="17">
        <f>SUMIFS('2. Raw Data'!AI:AI,'2. Raw Data'!B:B,'14. Upgrades - EUI Targets'!$A99,'2. Raw Data'!F:F,'14. Upgrades - EUI Targets'!F$79,'2. Raw Data'!L:L, "&lt;=" &amp; VLOOKUP('14. Upgrades - EUI Targets'!F$79, '3. User Inputs - Set Targets'!$A$14:$C$20, 3, FALSE))</f>
        <v>416800.78986000002</v>
      </c>
      <c r="G99" s="17">
        <f>SUMIFS('2. Raw Data'!AI:AI,'2. Raw Data'!B:B,'14. Upgrades - EUI Targets'!$A99,'2. Raw Data'!F:F,'14. Upgrades - EUI Targets'!F$79,'2. Raw Data'!L:L, "&gt;" &amp; VLOOKUP('14. Upgrades - EUI Targets'!F$79, '3. User Inputs - Set Targets'!$A$14:$C$20, 3, FALSE))</f>
        <v>1592601.4732579999</v>
      </c>
      <c r="H99" s="17">
        <f>SUMIFS('2. Raw Data'!AI:AI,'2. Raw Data'!B:B,'14. Upgrades - EUI Targets'!$A99,'2. Raw Data'!F:F,'14. Upgrades - EUI Targets'!H$79,'2. Raw Data'!L:L, "&lt;=" &amp; VLOOKUP('14. Upgrades - EUI Targets'!H$79, '3. User Inputs - Set Targets'!$A$14:$C$20, 3, FALSE))</f>
        <v>746199.08392999996</v>
      </c>
      <c r="I99" s="17">
        <f>SUMIFS('2. Raw Data'!AI:AI,'2. Raw Data'!B:B,'14. Upgrades - EUI Targets'!$A99,'2. Raw Data'!F:F,'14. Upgrades - EUI Targets'!H$79,'2. Raw Data'!L:L, "&gt;" &amp; VLOOKUP('14. Upgrades - EUI Targets'!H$79, '3. User Inputs - Set Targets'!$A$14:$C$20, 3, FALSE))</f>
        <v>546465.88342999993</v>
      </c>
      <c r="J99" s="17">
        <f>SUMIFS('2. Raw Data'!AI:AI,'2. Raw Data'!B:B,'14. Upgrades - EUI Targets'!$A99,'2. Raw Data'!F:F,'14. Upgrades - EUI Targets'!J$79,'2. Raw Data'!L:L, "&lt;=" &amp; VLOOKUP('14. Upgrades - EUI Targets'!J$79, '3. User Inputs - Set Targets'!$A$14:$C$20, 3, FALSE))</f>
        <v>1342941.6885789996</v>
      </c>
      <c r="K99" s="17">
        <f>SUMIFS('2. Raw Data'!AI:AI,'2. Raw Data'!B:B,'14. Upgrades - EUI Targets'!$A99,'2. Raw Data'!F:F,'14. Upgrades - EUI Targets'!J$79,'2. Raw Data'!L:L, "&gt;" &amp; VLOOKUP('14. Upgrades - EUI Targets'!J$79, '3. User Inputs - Set Targets'!$A$14:$C$20, 3, FALSE))</f>
        <v>428275.87800999999</v>
      </c>
      <c r="L99" s="17">
        <f>SUMIFS('2. Raw Data'!AI:AI,'2. Raw Data'!B:B,'14. Upgrades - EUI Targets'!$A99,'2. Raw Data'!F:F,'14. Upgrades - EUI Targets'!L$79,'2. Raw Data'!L:L, "&lt;=" &amp; VLOOKUP('14. Upgrades - EUI Targets'!L$79, '3. User Inputs - Set Targets'!$A$14:$C$20, 3, FALSE))</f>
        <v>777780.87739000004</v>
      </c>
      <c r="M99" s="17">
        <f>SUMIFS('2. Raw Data'!AI:AI,'2. Raw Data'!B:B,'14. Upgrades - EUI Targets'!$A99,'2. Raw Data'!F:F,'14. Upgrades - EUI Targets'!L$79,'2. Raw Data'!L:L, "&gt;" &amp; VLOOKUP('14. Upgrades - EUI Targets'!L$79, '3. User Inputs - Set Targets'!$A$14:$C$20, 3, FALSE))</f>
        <v>81383.450729999997</v>
      </c>
      <c r="N99" s="17">
        <f>SUMIFS('2. Raw Data'!AI:AI,'2. Raw Data'!B:B,'14. Upgrades - EUI Targets'!$A99,'2. Raw Data'!F:F,'14. Upgrades - EUI Targets'!N$79,'2. Raw Data'!L:L, "&lt;=" &amp; VLOOKUP('14. Upgrades - EUI Targets'!N$79, '3. User Inputs - Set Targets'!$A$14:$C$20, 3, FALSE))</f>
        <v>3308044.3977999999</v>
      </c>
      <c r="O99" s="17">
        <f>SUMIFS('2. Raw Data'!AI:AI,'2. Raw Data'!B:B,'14. Upgrades - EUI Targets'!$A99,'2. Raw Data'!F:F,'14. Upgrades - EUI Targets'!N$79,'2. Raw Data'!L:L, "&gt;" &amp; VLOOKUP('14. Upgrades - EUI Targets'!N$79, '3. User Inputs - Set Targets'!$A$14:$C$20, 3, FALSE))</f>
        <v>59117.101110000003</v>
      </c>
      <c r="P99"/>
    </row>
    <row r="100" spans="1:16" x14ac:dyDescent="0.25">
      <c r="A100" s="16" t="s">
        <v>219</v>
      </c>
      <c r="B100" s="17">
        <f>SUMIFS('2. Raw Data'!AI:AI,'2. Raw Data'!B:B,'14. Upgrades - EUI Targets'!$A100,'2. Raw Data'!F:F,'14. Upgrades - EUI Targets'!B$79,'2. Raw Data'!L:L, "&lt;=" &amp; VLOOKUP('14. Upgrades - EUI Targets'!B$79, '3. User Inputs - Set Targets'!$A$14:$C$20, 3, FALSE))</f>
        <v>692139.89565000008</v>
      </c>
      <c r="C100" s="17">
        <f>SUMIFS('2. Raw Data'!AI:AI,'2. Raw Data'!B:B,'14. Upgrades - EUI Targets'!$A100,'2. Raw Data'!F:F,'14. Upgrades - EUI Targets'!B$79,'2. Raw Data'!L:L, "&gt;" &amp; VLOOKUP('14. Upgrades - EUI Targets'!B$79, '3. User Inputs - Set Targets'!$A$14:$C$20, 3, FALSE))</f>
        <v>97003.439129999999</v>
      </c>
      <c r="D100" s="17">
        <f>SUMIFS('2. Raw Data'!AI:AI,'2. Raw Data'!B:B,'14. Upgrades - EUI Targets'!$A100,'2. Raw Data'!F:F,'14. Upgrades - EUI Targets'!D$79,'2. Raw Data'!L:L, "&lt;=" &amp; VLOOKUP('14. Upgrades - EUI Targets'!D$79, '3. User Inputs - Set Targets'!$A$14:$C$20, 3, FALSE))</f>
        <v>30979.902199</v>
      </c>
      <c r="E100" s="17">
        <f>SUMIFS('2. Raw Data'!AI:AI,'2. Raw Data'!B:B,'14. Upgrades - EUI Targets'!$A100,'2. Raw Data'!F:F,'14. Upgrades - EUI Targets'!D$79,'2. Raw Data'!L:L, "&gt;" &amp; VLOOKUP('14. Upgrades - EUI Targets'!D$79, '3. User Inputs - Set Targets'!$A$14:$C$20, 3, FALSE))</f>
        <v>45517.652961</v>
      </c>
      <c r="F100" s="17">
        <f>SUMIFS('2. Raw Data'!AI:AI,'2. Raw Data'!B:B,'14. Upgrades - EUI Targets'!$A100,'2. Raw Data'!F:F,'14. Upgrades - EUI Targets'!F$79,'2. Raw Data'!L:L, "&lt;=" &amp; VLOOKUP('14. Upgrades - EUI Targets'!F$79, '3. User Inputs - Set Targets'!$A$14:$C$20, 3, FALSE))</f>
        <v>942536.68963999988</v>
      </c>
      <c r="G100" s="17">
        <f>SUMIFS('2. Raw Data'!AI:AI,'2. Raw Data'!B:B,'14. Upgrades - EUI Targets'!$A100,'2. Raw Data'!F:F,'14. Upgrades - EUI Targets'!F$79,'2. Raw Data'!L:L, "&gt;" &amp; VLOOKUP('14. Upgrades - EUI Targets'!F$79, '3. User Inputs - Set Targets'!$A$14:$C$20, 3, FALSE))</f>
        <v>1066865.573478</v>
      </c>
      <c r="H100" s="17">
        <f>SUMIFS('2. Raw Data'!AI:AI,'2. Raw Data'!B:B,'14. Upgrades - EUI Targets'!$A100,'2. Raw Data'!F:F,'14. Upgrades - EUI Targets'!H$79,'2. Raw Data'!L:L, "&lt;=" &amp; VLOOKUP('14. Upgrades - EUI Targets'!H$79, '3. User Inputs - Set Targets'!$A$14:$C$20, 3, FALSE))</f>
        <v>842378.73000999994</v>
      </c>
      <c r="I100" s="17">
        <f>SUMIFS('2. Raw Data'!AI:AI,'2. Raw Data'!B:B,'14. Upgrades - EUI Targets'!$A100,'2. Raw Data'!F:F,'14. Upgrades - EUI Targets'!H$79,'2. Raw Data'!L:L, "&gt;" &amp; VLOOKUP('14. Upgrades - EUI Targets'!H$79, '3. User Inputs - Set Targets'!$A$14:$C$20, 3, FALSE))</f>
        <v>450286.23734999995</v>
      </c>
      <c r="J100" s="17">
        <f>SUMIFS('2. Raw Data'!AI:AI,'2. Raw Data'!B:B,'14. Upgrades - EUI Targets'!$A100,'2. Raw Data'!F:F,'14. Upgrades - EUI Targets'!J$79,'2. Raw Data'!L:L, "&lt;=" &amp; VLOOKUP('14. Upgrades - EUI Targets'!J$79, '3. User Inputs - Set Targets'!$A$14:$C$20, 3, FALSE))</f>
        <v>1180619.6759489998</v>
      </c>
      <c r="K100" s="17">
        <f>SUMIFS('2. Raw Data'!AI:AI,'2. Raw Data'!B:B,'14. Upgrades - EUI Targets'!$A100,'2. Raw Data'!F:F,'14. Upgrades - EUI Targets'!J$79,'2. Raw Data'!L:L, "&gt;" &amp; VLOOKUP('14. Upgrades - EUI Targets'!J$79, '3. User Inputs - Set Targets'!$A$14:$C$20, 3, FALSE))</f>
        <v>590597.89064</v>
      </c>
      <c r="L100" s="17">
        <f>SUMIFS('2. Raw Data'!AI:AI,'2. Raw Data'!B:B,'14. Upgrades - EUI Targets'!$A100,'2. Raw Data'!F:F,'14. Upgrades - EUI Targets'!L$79,'2. Raw Data'!L:L, "&lt;=" &amp; VLOOKUP('14. Upgrades - EUI Targets'!L$79, '3. User Inputs - Set Targets'!$A$14:$C$20, 3, FALSE))</f>
        <v>668974.41041000001</v>
      </c>
      <c r="M100" s="17">
        <f>SUMIFS('2. Raw Data'!AI:AI,'2. Raw Data'!B:B,'14. Upgrades - EUI Targets'!$A100,'2. Raw Data'!F:F,'14. Upgrades - EUI Targets'!L$79,'2. Raw Data'!L:L, "&gt;" &amp; VLOOKUP('14. Upgrades - EUI Targets'!L$79, '3. User Inputs - Set Targets'!$A$14:$C$20, 3, FALSE))</f>
        <v>190189.91771000001</v>
      </c>
      <c r="N100" s="17">
        <f>SUMIFS('2. Raw Data'!AI:AI,'2. Raw Data'!B:B,'14. Upgrades - EUI Targets'!$A100,'2. Raw Data'!F:F,'14. Upgrades - EUI Targets'!N$79,'2. Raw Data'!L:L, "&lt;=" &amp; VLOOKUP('14. Upgrades - EUI Targets'!N$79, '3. User Inputs - Set Targets'!$A$14:$C$20, 3, FALSE))</f>
        <v>3308044.3977999999</v>
      </c>
      <c r="O100" s="17">
        <f>SUMIFS('2. Raw Data'!AI:AI,'2. Raw Data'!B:B,'14. Upgrades - EUI Targets'!$A100,'2. Raw Data'!F:F,'14. Upgrades - EUI Targets'!N$79,'2. Raw Data'!L:L, "&gt;" &amp; VLOOKUP('14. Upgrades - EUI Targets'!N$79, '3. User Inputs - Set Targets'!$A$14:$C$20, 3, FALSE))</f>
        <v>59117.101110000003</v>
      </c>
      <c r="P100"/>
    </row>
    <row r="101" spans="1:16" x14ac:dyDescent="0.25">
      <c r="A101" s="16" t="s">
        <v>220</v>
      </c>
      <c r="B101" s="17">
        <f>SUMIFS('2. Raw Data'!AI:AI,'2. Raw Data'!B:B,'14. Upgrades - EUI Targets'!$A101,'2. Raw Data'!F:F,'14. Upgrades - EUI Targets'!B$79,'2. Raw Data'!L:L, "&lt;=" &amp; VLOOKUP('14. Upgrades - EUI Targets'!B$79, '3. User Inputs - Set Targets'!$A$14:$C$20, 3, FALSE))</f>
        <v>549031.84544000006</v>
      </c>
      <c r="C101" s="17">
        <f>SUMIFS('2. Raw Data'!AI:AI,'2. Raw Data'!B:B,'14. Upgrades - EUI Targets'!$A101,'2. Raw Data'!F:F,'14. Upgrades - EUI Targets'!B$79,'2. Raw Data'!L:L, "&gt;" &amp; VLOOKUP('14. Upgrades - EUI Targets'!B$79, '3. User Inputs - Set Targets'!$A$14:$C$20, 3, FALSE))</f>
        <v>240111.48933999997</v>
      </c>
      <c r="D101" s="17">
        <f>SUMIFS('2. Raw Data'!AI:AI,'2. Raw Data'!B:B,'14. Upgrades - EUI Targets'!$A101,'2. Raw Data'!F:F,'14. Upgrades - EUI Targets'!D$79,'2. Raw Data'!L:L, "&lt;=" &amp; VLOOKUP('14. Upgrades - EUI Targets'!D$79, '3. User Inputs - Set Targets'!$A$14:$C$20, 3, FALSE))</f>
        <v>38730.143958000001</v>
      </c>
      <c r="E101" s="17">
        <f>SUMIFS('2. Raw Data'!AI:AI,'2. Raw Data'!B:B,'14. Upgrades - EUI Targets'!$A101,'2. Raw Data'!F:F,'14. Upgrades - EUI Targets'!D$79,'2. Raw Data'!L:L, "&gt;" &amp; VLOOKUP('14. Upgrades - EUI Targets'!D$79, '3. User Inputs - Set Targets'!$A$14:$C$20, 3, FALSE))</f>
        <v>37767.411201999996</v>
      </c>
      <c r="F101" s="17">
        <f>SUMIFS('2. Raw Data'!AI:AI,'2. Raw Data'!B:B,'14. Upgrades - EUI Targets'!$A101,'2. Raw Data'!F:F,'14. Upgrades - EUI Targets'!F$79,'2. Raw Data'!L:L, "&lt;=" &amp; VLOOKUP('14. Upgrades - EUI Targets'!F$79, '3. User Inputs - Set Targets'!$A$14:$C$20, 3, FALSE))</f>
        <v>422746.93424900004</v>
      </c>
      <c r="G101" s="17">
        <f>SUMIFS('2. Raw Data'!AI:AI,'2. Raw Data'!B:B,'14. Upgrades - EUI Targets'!$A101,'2. Raw Data'!F:F,'14. Upgrades - EUI Targets'!F$79,'2. Raw Data'!L:L, "&gt;" &amp; VLOOKUP('14. Upgrades - EUI Targets'!F$79, '3. User Inputs - Set Targets'!$A$14:$C$20, 3, FALSE))</f>
        <v>1586655.3288690001</v>
      </c>
      <c r="H101" s="17">
        <f>SUMIFS('2. Raw Data'!AI:AI,'2. Raw Data'!B:B,'14. Upgrades - EUI Targets'!$A101,'2. Raw Data'!F:F,'14. Upgrades - EUI Targets'!H$79,'2. Raw Data'!L:L, "&lt;=" &amp; VLOOKUP('14. Upgrades - EUI Targets'!H$79, '3. User Inputs - Set Targets'!$A$14:$C$20, 3, FALSE))</f>
        <v>746199.08392999996</v>
      </c>
      <c r="I101" s="17">
        <f>SUMIFS('2. Raw Data'!AI:AI,'2. Raw Data'!B:B,'14. Upgrades - EUI Targets'!$A101,'2. Raw Data'!F:F,'14. Upgrades - EUI Targets'!H$79,'2. Raw Data'!L:L, "&gt;" &amp; VLOOKUP('14. Upgrades - EUI Targets'!H$79, '3. User Inputs - Set Targets'!$A$14:$C$20, 3, FALSE))</f>
        <v>546465.88342999993</v>
      </c>
      <c r="J101" s="17">
        <f>SUMIFS('2. Raw Data'!AI:AI,'2. Raw Data'!B:B,'14. Upgrades - EUI Targets'!$A101,'2. Raw Data'!F:F,'14. Upgrades - EUI Targets'!J$79,'2. Raw Data'!L:L, "&lt;=" &amp; VLOOKUP('14. Upgrades - EUI Targets'!J$79, '3. User Inputs - Set Targets'!$A$14:$C$20, 3, FALSE))</f>
        <v>1342941.6885789996</v>
      </c>
      <c r="K101" s="17">
        <f>SUMIFS('2. Raw Data'!AI:AI,'2. Raw Data'!B:B,'14. Upgrades - EUI Targets'!$A101,'2. Raw Data'!F:F,'14. Upgrades - EUI Targets'!J$79,'2. Raw Data'!L:L, "&gt;" &amp; VLOOKUP('14. Upgrades - EUI Targets'!J$79, '3. User Inputs - Set Targets'!$A$14:$C$20, 3, FALSE))</f>
        <v>428275.87800999999</v>
      </c>
      <c r="L101" s="17">
        <f>SUMIFS('2. Raw Data'!AI:AI,'2. Raw Data'!B:B,'14. Upgrades - EUI Targets'!$A101,'2. Raw Data'!F:F,'14. Upgrades - EUI Targets'!L$79,'2. Raw Data'!L:L, "&lt;=" &amp; VLOOKUP('14. Upgrades - EUI Targets'!L$79, '3. User Inputs - Set Targets'!$A$14:$C$20, 3, FALSE))</f>
        <v>777780.87739000004</v>
      </c>
      <c r="M101" s="17">
        <f>SUMIFS('2. Raw Data'!AI:AI,'2. Raw Data'!B:B,'14. Upgrades - EUI Targets'!$A101,'2. Raw Data'!F:F,'14. Upgrades - EUI Targets'!L$79,'2. Raw Data'!L:L, "&gt;" &amp; VLOOKUP('14. Upgrades - EUI Targets'!L$79, '3. User Inputs - Set Targets'!$A$14:$C$20, 3, FALSE))</f>
        <v>81383.450729999997</v>
      </c>
      <c r="N101" s="17">
        <f>SUMIFS('2. Raw Data'!AI:AI,'2. Raw Data'!B:B,'14. Upgrades - EUI Targets'!$A101,'2. Raw Data'!F:F,'14. Upgrades - EUI Targets'!N$79,'2. Raw Data'!L:L, "&lt;=" &amp; VLOOKUP('14. Upgrades - EUI Targets'!N$79, '3. User Inputs - Set Targets'!$A$14:$C$20, 3, FALSE))</f>
        <v>3308044.3977999999</v>
      </c>
      <c r="O101" s="17">
        <f>SUMIFS('2. Raw Data'!AI:AI,'2. Raw Data'!B:B,'14. Upgrades - EUI Targets'!$A101,'2. Raw Data'!F:F,'14. Upgrades - EUI Targets'!N$79,'2. Raw Data'!L:L, "&gt;" &amp; VLOOKUP('14. Upgrades - EUI Targets'!N$79, '3. User Inputs - Set Targets'!$A$14:$C$20, 3, FALSE))</f>
        <v>59117.101110000003</v>
      </c>
      <c r="P101"/>
    </row>
    <row r="102" spans="1:16" x14ac:dyDescent="0.25">
      <c r="A102" s="16" t="s">
        <v>221</v>
      </c>
      <c r="B102" s="17">
        <f>SUMIFS('2. Raw Data'!AI:AI,'2. Raw Data'!B:B,'14. Upgrades - EUI Targets'!$A102,'2. Raw Data'!F:F,'14. Upgrades - EUI Targets'!B$79,'2. Raw Data'!L:L, "&lt;=" &amp; VLOOKUP('14. Upgrades - EUI Targets'!B$79, '3. User Inputs - Set Targets'!$A$14:$C$20, 3, FALSE))</f>
        <v>549031.84544000006</v>
      </c>
      <c r="C102" s="17">
        <f>SUMIFS('2. Raw Data'!AI:AI,'2. Raw Data'!B:B,'14. Upgrades - EUI Targets'!$A102,'2. Raw Data'!F:F,'14. Upgrades - EUI Targets'!B$79,'2. Raw Data'!L:L, "&gt;" &amp; VLOOKUP('14. Upgrades - EUI Targets'!B$79, '3. User Inputs - Set Targets'!$A$14:$C$20, 3, FALSE))</f>
        <v>240111.48933999997</v>
      </c>
      <c r="D102" s="17">
        <f>SUMIFS('2. Raw Data'!AI:AI,'2. Raw Data'!B:B,'14. Upgrades - EUI Targets'!$A102,'2. Raw Data'!F:F,'14. Upgrades - EUI Targets'!D$79,'2. Raw Data'!L:L, "&lt;=" &amp; VLOOKUP('14. Upgrades - EUI Targets'!D$79, '3. User Inputs - Set Targets'!$A$14:$C$20, 3, FALSE))</f>
        <v>30979.902199</v>
      </c>
      <c r="E102" s="17">
        <f>SUMIFS('2. Raw Data'!AI:AI,'2. Raw Data'!B:B,'14. Upgrades - EUI Targets'!$A102,'2. Raw Data'!F:F,'14. Upgrades - EUI Targets'!D$79,'2. Raw Data'!L:L, "&gt;" &amp; VLOOKUP('14. Upgrades - EUI Targets'!D$79, '3. User Inputs - Set Targets'!$A$14:$C$20, 3, FALSE))</f>
        <v>45517.652961</v>
      </c>
      <c r="F102" s="17">
        <f>SUMIFS('2. Raw Data'!AI:AI,'2. Raw Data'!B:B,'14. Upgrades - EUI Targets'!$A102,'2. Raw Data'!F:F,'14. Upgrades - EUI Targets'!F$79,'2. Raw Data'!L:L, "&lt;=" &amp; VLOOKUP('14. Upgrades - EUI Targets'!F$79, '3. User Inputs - Set Targets'!$A$14:$C$20, 3, FALSE))</f>
        <v>278732.42165999999</v>
      </c>
      <c r="G102" s="17">
        <f>SUMIFS('2. Raw Data'!AI:AI,'2. Raw Data'!B:B,'14. Upgrades - EUI Targets'!$A102,'2. Raw Data'!F:F,'14. Upgrades - EUI Targets'!F$79,'2. Raw Data'!L:L, "&gt;" &amp; VLOOKUP('14. Upgrades - EUI Targets'!F$79, '3. User Inputs - Set Targets'!$A$14:$C$20, 3, FALSE))</f>
        <v>1730669.8414579998</v>
      </c>
      <c r="H102" s="17">
        <f>SUMIFS('2. Raw Data'!AI:AI,'2. Raw Data'!B:B,'14. Upgrades - EUI Targets'!$A102,'2. Raw Data'!F:F,'14. Upgrades - EUI Targets'!H$79,'2. Raw Data'!L:L, "&lt;=" &amp; VLOOKUP('14. Upgrades - EUI Targets'!H$79, '3. User Inputs - Set Targets'!$A$14:$C$20, 3, FALSE))</f>
        <v>725523.69799000002</v>
      </c>
      <c r="I102" s="17">
        <f>SUMIFS('2. Raw Data'!AI:AI,'2. Raw Data'!B:B,'14. Upgrades - EUI Targets'!$A102,'2. Raw Data'!F:F,'14. Upgrades - EUI Targets'!H$79,'2. Raw Data'!L:L, "&gt;" &amp; VLOOKUP('14. Upgrades - EUI Targets'!H$79, '3. User Inputs - Set Targets'!$A$14:$C$20, 3, FALSE))</f>
        <v>567141.26936999999</v>
      </c>
      <c r="J102" s="17">
        <f>SUMIFS('2. Raw Data'!AI:AI,'2. Raw Data'!B:B,'14. Upgrades - EUI Targets'!$A102,'2. Raw Data'!F:F,'14. Upgrades - EUI Targets'!J$79,'2. Raw Data'!L:L, "&lt;=" &amp; VLOOKUP('14. Upgrades - EUI Targets'!J$79, '3. User Inputs - Set Targets'!$A$14:$C$20, 3, FALSE))</f>
        <v>1180619.6759489998</v>
      </c>
      <c r="K102" s="17">
        <f>SUMIFS('2. Raw Data'!AI:AI,'2. Raw Data'!B:B,'14. Upgrades - EUI Targets'!$A102,'2. Raw Data'!F:F,'14. Upgrades - EUI Targets'!J$79,'2. Raw Data'!L:L, "&gt;" &amp; VLOOKUP('14. Upgrades - EUI Targets'!J$79, '3. User Inputs - Set Targets'!$A$14:$C$20, 3, FALSE))</f>
        <v>590597.89064</v>
      </c>
      <c r="L102" s="17">
        <f>SUMIFS('2. Raw Data'!AI:AI,'2. Raw Data'!B:B,'14. Upgrades - EUI Targets'!$A102,'2. Raw Data'!F:F,'14. Upgrades - EUI Targets'!L$79,'2. Raw Data'!L:L, "&lt;=" &amp; VLOOKUP('14. Upgrades - EUI Targets'!L$79, '3. User Inputs - Set Targets'!$A$14:$C$20, 3, FALSE))</f>
        <v>668974.41041000001</v>
      </c>
      <c r="M102" s="17">
        <f>SUMIFS('2. Raw Data'!AI:AI,'2. Raw Data'!B:B,'14. Upgrades - EUI Targets'!$A102,'2. Raw Data'!F:F,'14. Upgrades - EUI Targets'!L$79,'2. Raw Data'!L:L, "&gt;" &amp; VLOOKUP('14. Upgrades - EUI Targets'!L$79, '3. User Inputs - Set Targets'!$A$14:$C$20, 3, FALSE))</f>
        <v>190189.91771000001</v>
      </c>
      <c r="N102" s="17">
        <f>SUMIFS('2. Raw Data'!AI:AI,'2. Raw Data'!B:B,'14. Upgrades - EUI Targets'!$A102,'2. Raw Data'!F:F,'14. Upgrades - EUI Targets'!N$79,'2. Raw Data'!L:L, "&lt;=" &amp; VLOOKUP('14. Upgrades - EUI Targets'!N$79, '3. User Inputs - Set Targets'!$A$14:$C$20, 3, FALSE))</f>
        <v>3308044.3977999999</v>
      </c>
      <c r="O102" s="17">
        <f>SUMIFS('2. Raw Data'!AI:AI,'2. Raw Data'!B:B,'14. Upgrades - EUI Targets'!$A102,'2. Raw Data'!F:F,'14. Upgrades - EUI Targets'!N$79,'2. Raw Data'!L:L, "&gt;" &amp; VLOOKUP('14. Upgrades - EUI Targets'!N$79, '3. User Inputs - Set Targets'!$A$14:$C$20, 3, FALSE))</f>
        <v>59117.101110000003</v>
      </c>
      <c r="P102"/>
    </row>
    <row r="103" spans="1:16" x14ac:dyDescent="0.25">
      <c r="A103" s="16" t="s">
        <v>222</v>
      </c>
      <c r="B103" s="17">
        <f>SUMIFS('2. Raw Data'!AI:AI,'2. Raw Data'!B:B,'14. Upgrades - EUI Targets'!$A103,'2. Raw Data'!F:F,'14. Upgrades - EUI Targets'!B$79,'2. Raw Data'!L:L, "&lt;=" &amp; VLOOKUP('14. Upgrades - EUI Targets'!B$79, '3. User Inputs - Set Targets'!$A$14:$C$20, 3, FALSE))</f>
        <v>549031.84544000006</v>
      </c>
      <c r="C103" s="17">
        <f>SUMIFS('2. Raw Data'!AI:AI,'2. Raw Data'!B:B,'14. Upgrades - EUI Targets'!$A103,'2. Raw Data'!F:F,'14. Upgrades - EUI Targets'!B$79,'2. Raw Data'!L:L, "&gt;" &amp; VLOOKUP('14. Upgrades - EUI Targets'!B$79, '3. User Inputs - Set Targets'!$A$14:$C$20, 3, FALSE))</f>
        <v>240111.48933999997</v>
      </c>
      <c r="D103" s="17">
        <f>SUMIFS('2. Raw Data'!AI:AI,'2. Raw Data'!B:B,'14. Upgrades - EUI Targets'!$A103,'2. Raw Data'!F:F,'14. Upgrades - EUI Targets'!D$79,'2. Raw Data'!L:L, "&lt;=" &amp; VLOOKUP('14. Upgrades - EUI Targets'!D$79, '3. User Inputs - Set Targets'!$A$14:$C$20, 3, FALSE))</f>
        <v>38730.143958000001</v>
      </c>
      <c r="E103" s="17">
        <f>SUMIFS('2. Raw Data'!AI:AI,'2. Raw Data'!B:B,'14. Upgrades - EUI Targets'!$A103,'2. Raw Data'!F:F,'14. Upgrades - EUI Targets'!D$79,'2. Raw Data'!L:L, "&gt;" &amp; VLOOKUP('14. Upgrades - EUI Targets'!D$79, '3. User Inputs - Set Targets'!$A$14:$C$20, 3, FALSE))</f>
        <v>37767.411201999996</v>
      </c>
      <c r="F103" s="17">
        <f>SUMIFS('2. Raw Data'!AI:AI,'2. Raw Data'!B:B,'14. Upgrades - EUI Targets'!$A103,'2. Raw Data'!F:F,'14. Upgrades - EUI Targets'!F$79,'2. Raw Data'!L:L, "&lt;=" &amp; VLOOKUP('14. Upgrades - EUI Targets'!F$79, '3. User Inputs - Set Targets'!$A$14:$C$20, 3, FALSE))</f>
        <v>416800.78986000002</v>
      </c>
      <c r="G103" s="17">
        <f>SUMIFS('2. Raw Data'!AI:AI,'2. Raw Data'!B:B,'14. Upgrades - EUI Targets'!$A103,'2. Raw Data'!F:F,'14. Upgrades - EUI Targets'!F$79,'2. Raw Data'!L:L, "&gt;" &amp; VLOOKUP('14. Upgrades - EUI Targets'!F$79, '3. User Inputs - Set Targets'!$A$14:$C$20, 3, FALSE))</f>
        <v>1592601.4732579999</v>
      </c>
      <c r="H103" s="17">
        <f>SUMIFS('2. Raw Data'!AI:AI,'2. Raw Data'!B:B,'14. Upgrades - EUI Targets'!$A103,'2. Raw Data'!F:F,'14. Upgrades - EUI Targets'!H$79,'2. Raw Data'!L:L, "&lt;=" &amp; VLOOKUP('14. Upgrades - EUI Targets'!H$79, '3. User Inputs - Set Targets'!$A$14:$C$20, 3, FALSE))</f>
        <v>746199.08392999996</v>
      </c>
      <c r="I103" s="17">
        <f>SUMIFS('2. Raw Data'!AI:AI,'2. Raw Data'!B:B,'14. Upgrades - EUI Targets'!$A103,'2. Raw Data'!F:F,'14. Upgrades - EUI Targets'!H$79,'2. Raw Data'!L:L, "&gt;" &amp; VLOOKUP('14. Upgrades - EUI Targets'!H$79, '3. User Inputs - Set Targets'!$A$14:$C$20, 3, FALSE))</f>
        <v>546465.88342999993</v>
      </c>
      <c r="J103" s="17">
        <f>SUMIFS('2. Raw Data'!AI:AI,'2. Raw Data'!B:B,'14. Upgrades - EUI Targets'!$A103,'2. Raw Data'!F:F,'14. Upgrades - EUI Targets'!J$79,'2. Raw Data'!L:L, "&lt;=" &amp; VLOOKUP('14. Upgrades - EUI Targets'!J$79, '3. User Inputs - Set Targets'!$A$14:$C$20, 3, FALSE))</f>
        <v>1342941.6885789996</v>
      </c>
      <c r="K103" s="17">
        <f>SUMIFS('2. Raw Data'!AI:AI,'2. Raw Data'!B:B,'14. Upgrades - EUI Targets'!$A103,'2. Raw Data'!F:F,'14. Upgrades - EUI Targets'!J$79,'2. Raw Data'!L:L, "&gt;" &amp; VLOOKUP('14. Upgrades - EUI Targets'!J$79, '3. User Inputs - Set Targets'!$A$14:$C$20, 3, FALSE))</f>
        <v>428275.87800999999</v>
      </c>
      <c r="L103" s="17">
        <f>SUMIFS('2. Raw Data'!AI:AI,'2. Raw Data'!B:B,'14. Upgrades - EUI Targets'!$A103,'2. Raw Data'!F:F,'14. Upgrades - EUI Targets'!L$79,'2. Raw Data'!L:L, "&lt;=" &amp; VLOOKUP('14. Upgrades - EUI Targets'!L$79, '3. User Inputs - Set Targets'!$A$14:$C$20, 3, FALSE))</f>
        <v>777780.87739000004</v>
      </c>
      <c r="M103" s="17">
        <f>SUMIFS('2. Raw Data'!AI:AI,'2. Raw Data'!B:B,'14. Upgrades - EUI Targets'!$A103,'2. Raw Data'!F:F,'14. Upgrades - EUI Targets'!L$79,'2. Raw Data'!L:L, "&gt;" &amp; VLOOKUP('14. Upgrades - EUI Targets'!L$79, '3. User Inputs - Set Targets'!$A$14:$C$20, 3, FALSE))</f>
        <v>81383.450729999997</v>
      </c>
      <c r="N103" s="17">
        <f>SUMIFS('2. Raw Data'!AI:AI,'2. Raw Data'!B:B,'14. Upgrades - EUI Targets'!$A103,'2. Raw Data'!F:F,'14. Upgrades - EUI Targets'!N$79,'2. Raw Data'!L:L, "&lt;=" &amp; VLOOKUP('14. Upgrades - EUI Targets'!N$79, '3. User Inputs - Set Targets'!$A$14:$C$20, 3, FALSE))</f>
        <v>3308044.3977999999</v>
      </c>
      <c r="O103" s="17">
        <f>SUMIFS('2. Raw Data'!AI:AI,'2. Raw Data'!B:B,'14. Upgrades - EUI Targets'!$A103,'2. Raw Data'!F:F,'14. Upgrades - EUI Targets'!N$79,'2. Raw Data'!L:L, "&gt;" &amp; VLOOKUP('14. Upgrades - EUI Targets'!N$79, '3. User Inputs - Set Targets'!$A$14:$C$20, 3, FALSE))</f>
        <v>59117.101110000003</v>
      </c>
      <c r="P103"/>
    </row>
    <row r="104" spans="1:16" x14ac:dyDescent="0.25">
      <c r="A104" s="16" t="s">
        <v>223</v>
      </c>
      <c r="B104" s="17">
        <f>SUMIFS('2. Raw Data'!AI:AI,'2. Raw Data'!B:B,'14. Upgrades - EUI Targets'!$A104,'2. Raw Data'!F:F,'14. Upgrades - EUI Targets'!B$79,'2. Raw Data'!L:L, "&lt;=" &amp; VLOOKUP('14. Upgrades - EUI Targets'!B$79, '3. User Inputs - Set Targets'!$A$14:$C$20, 3, FALSE))</f>
        <v>549031.84544000006</v>
      </c>
      <c r="C104" s="17">
        <f>SUMIFS('2. Raw Data'!AI:AI,'2. Raw Data'!B:B,'14. Upgrades - EUI Targets'!$A104,'2. Raw Data'!F:F,'14. Upgrades - EUI Targets'!B$79,'2. Raw Data'!L:L, "&gt;" &amp; VLOOKUP('14. Upgrades - EUI Targets'!B$79, '3. User Inputs - Set Targets'!$A$14:$C$20, 3, FALSE))</f>
        <v>240111.48933999997</v>
      </c>
      <c r="D104" s="17">
        <f>SUMIFS('2. Raw Data'!AI:AI,'2. Raw Data'!B:B,'14. Upgrades - EUI Targets'!$A104,'2. Raw Data'!F:F,'14. Upgrades - EUI Targets'!D$79,'2. Raw Data'!L:L, "&lt;=" &amp; VLOOKUP('14. Upgrades - EUI Targets'!D$79, '3. User Inputs - Set Targets'!$A$14:$C$20, 3, FALSE))</f>
        <v>38730.143958000001</v>
      </c>
      <c r="E104" s="17">
        <f>SUMIFS('2. Raw Data'!AI:AI,'2. Raw Data'!B:B,'14. Upgrades - EUI Targets'!$A104,'2. Raw Data'!F:F,'14. Upgrades - EUI Targets'!D$79,'2. Raw Data'!L:L, "&gt;" &amp; VLOOKUP('14. Upgrades - EUI Targets'!D$79, '3. User Inputs - Set Targets'!$A$14:$C$20, 3, FALSE))</f>
        <v>37767.411201999996</v>
      </c>
      <c r="F104" s="17">
        <f>SUMIFS('2. Raw Data'!AI:AI,'2. Raw Data'!B:B,'14. Upgrades - EUI Targets'!$A104,'2. Raw Data'!F:F,'14. Upgrades - EUI Targets'!F$79,'2. Raw Data'!L:L, "&lt;=" &amp; VLOOKUP('14. Upgrades - EUI Targets'!F$79, '3. User Inputs - Set Targets'!$A$14:$C$20, 3, FALSE))</f>
        <v>416800.78986000002</v>
      </c>
      <c r="G104" s="17">
        <f>SUMIFS('2. Raw Data'!AI:AI,'2. Raw Data'!B:B,'14. Upgrades - EUI Targets'!$A104,'2. Raw Data'!F:F,'14. Upgrades - EUI Targets'!F$79,'2. Raw Data'!L:L, "&gt;" &amp; VLOOKUP('14. Upgrades - EUI Targets'!F$79, '3. User Inputs - Set Targets'!$A$14:$C$20, 3, FALSE))</f>
        <v>1592601.4732579999</v>
      </c>
      <c r="H104" s="17">
        <f>SUMIFS('2. Raw Data'!AI:AI,'2. Raw Data'!B:B,'14. Upgrades - EUI Targets'!$A104,'2. Raw Data'!F:F,'14. Upgrades - EUI Targets'!H$79,'2. Raw Data'!L:L, "&lt;=" &amp; VLOOKUP('14. Upgrades - EUI Targets'!H$79, '3. User Inputs - Set Targets'!$A$14:$C$20, 3, FALSE))</f>
        <v>746199.08392999996</v>
      </c>
      <c r="I104" s="17">
        <f>SUMIFS('2. Raw Data'!AI:AI,'2. Raw Data'!B:B,'14. Upgrades - EUI Targets'!$A104,'2. Raw Data'!F:F,'14. Upgrades - EUI Targets'!H$79,'2. Raw Data'!L:L, "&gt;" &amp; VLOOKUP('14. Upgrades - EUI Targets'!H$79, '3. User Inputs - Set Targets'!$A$14:$C$20, 3, FALSE))</f>
        <v>546465.88342999993</v>
      </c>
      <c r="J104" s="17">
        <f>SUMIFS('2. Raw Data'!AI:AI,'2. Raw Data'!B:B,'14. Upgrades - EUI Targets'!$A104,'2. Raw Data'!F:F,'14. Upgrades - EUI Targets'!J$79,'2. Raw Data'!L:L, "&lt;=" &amp; VLOOKUP('14. Upgrades - EUI Targets'!J$79, '3. User Inputs - Set Targets'!$A$14:$C$20, 3, FALSE))</f>
        <v>1342941.6885789996</v>
      </c>
      <c r="K104" s="17">
        <f>SUMIFS('2. Raw Data'!AI:AI,'2. Raw Data'!B:B,'14. Upgrades - EUI Targets'!$A104,'2. Raw Data'!F:F,'14. Upgrades - EUI Targets'!J$79,'2. Raw Data'!L:L, "&gt;" &amp; VLOOKUP('14. Upgrades - EUI Targets'!J$79, '3. User Inputs - Set Targets'!$A$14:$C$20, 3, FALSE))</f>
        <v>428275.87800999999</v>
      </c>
      <c r="L104" s="17">
        <f>SUMIFS('2. Raw Data'!AI:AI,'2. Raw Data'!B:B,'14. Upgrades - EUI Targets'!$A104,'2. Raw Data'!F:F,'14. Upgrades - EUI Targets'!L$79,'2. Raw Data'!L:L, "&lt;=" &amp; VLOOKUP('14. Upgrades - EUI Targets'!L$79, '3. User Inputs - Set Targets'!$A$14:$C$20, 3, FALSE))</f>
        <v>777780.87739000004</v>
      </c>
      <c r="M104" s="17">
        <f>SUMIFS('2. Raw Data'!AI:AI,'2. Raw Data'!B:B,'14. Upgrades - EUI Targets'!$A104,'2. Raw Data'!F:F,'14. Upgrades - EUI Targets'!L$79,'2. Raw Data'!L:L, "&gt;" &amp; VLOOKUP('14. Upgrades - EUI Targets'!L$79, '3. User Inputs - Set Targets'!$A$14:$C$20, 3, FALSE))</f>
        <v>81383.450729999997</v>
      </c>
      <c r="N104" s="17">
        <f>SUMIFS('2. Raw Data'!AI:AI,'2. Raw Data'!B:B,'14. Upgrades - EUI Targets'!$A104,'2. Raw Data'!F:F,'14. Upgrades - EUI Targets'!N$79,'2. Raw Data'!L:L, "&lt;=" &amp; VLOOKUP('14. Upgrades - EUI Targets'!N$79, '3. User Inputs - Set Targets'!$A$14:$C$20, 3, FALSE))</f>
        <v>3308044.3977999999</v>
      </c>
      <c r="O104" s="17">
        <f>SUMIFS('2. Raw Data'!AI:AI,'2. Raw Data'!B:B,'14. Upgrades - EUI Targets'!$A104,'2. Raw Data'!F:F,'14. Upgrades - EUI Targets'!N$79,'2. Raw Data'!L:L, "&gt;" &amp; VLOOKUP('14. Upgrades - EUI Targets'!N$79, '3. User Inputs - Set Targets'!$A$14:$C$20, 3, FALSE))</f>
        <v>59117.101110000003</v>
      </c>
      <c r="P104"/>
    </row>
    <row r="105" spans="1:16" x14ac:dyDescent="0.25">
      <c r="A105" s="16" t="s">
        <v>225</v>
      </c>
      <c r="B105" s="17">
        <f>SUMIFS('2. Raw Data'!AI:AI,'2. Raw Data'!B:B,'14. Upgrades - EUI Targets'!$A105,'2. Raw Data'!F:F,'14. Upgrades - EUI Targets'!B$79,'2. Raw Data'!L:L, "&lt;=" &amp; VLOOKUP('14. Upgrades - EUI Targets'!B$79, '3. User Inputs - Set Targets'!$A$14:$C$20, 3, FALSE))</f>
        <v>549031.84544000006</v>
      </c>
      <c r="C105" s="17">
        <f>SUMIFS('2. Raw Data'!AI:AI,'2. Raw Data'!B:B,'14. Upgrades - EUI Targets'!$A105,'2. Raw Data'!F:F,'14. Upgrades - EUI Targets'!B$79,'2. Raw Data'!L:L, "&gt;" &amp; VLOOKUP('14. Upgrades - EUI Targets'!B$79, '3. User Inputs - Set Targets'!$A$14:$C$20, 3, FALSE))</f>
        <v>240111.48933999997</v>
      </c>
      <c r="D105" s="17">
        <f>SUMIFS('2. Raw Data'!AI:AI,'2. Raw Data'!B:B,'14. Upgrades - EUI Targets'!$A105,'2. Raw Data'!F:F,'14. Upgrades - EUI Targets'!D$79,'2. Raw Data'!L:L, "&lt;=" &amp; VLOOKUP('14. Upgrades - EUI Targets'!D$79, '3. User Inputs - Set Targets'!$A$14:$C$20, 3, FALSE))</f>
        <v>38730.143958000001</v>
      </c>
      <c r="E105" s="17">
        <f>SUMIFS('2. Raw Data'!AI:AI,'2. Raw Data'!B:B,'14. Upgrades - EUI Targets'!$A105,'2. Raw Data'!F:F,'14. Upgrades - EUI Targets'!D$79,'2. Raw Data'!L:L, "&gt;" &amp; VLOOKUP('14. Upgrades - EUI Targets'!D$79, '3. User Inputs - Set Targets'!$A$14:$C$20, 3, FALSE))</f>
        <v>37767.411201999996</v>
      </c>
      <c r="F105" s="17">
        <f>SUMIFS('2. Raw Data'!AI:AI,'2. Raw Data'!B:B,'14. Upgrades - EUI Targets'!$A105,'2. Raw Data'!F:F,'14. Upgrades - EUI Targets'!F$79,'2. Raw Data'!L:L, "&lt;=" &amp; VLOOKUP('14. Upgrades - EUI Targets'!F$79, '3. User Inputs - Set Targets'!$A$14:$C$20, 3, FALSE))</f>
        <v>416800.78986000002</v>
      </c>
      <c r="G105" s="17">
        <f>SUMIFS('2. Raw Data'!AI:AI,'2. Raw Data'!B:B,'14. Upgrades - EUI Targets'!$A105,'2. Raw Data'!F:F,'14. Upgrades - EUI Targets'!F$79,'2. Raw Data'!L:L, "&gt;" &amp; VLOOKUP('14. Upgrades - EUI Targets'!F$79, '3. User Inputs - Set Targets'!$A$14:$C$20, 3, FALSE))</f>
        <v>1592601.4732579999</v>
      </c>
      <c r="H105" s="17">
        <f>SUMIFS('2. Raw Data'!AI:AI,'2. Raw Data'!B:B,'14. Upgrades - EUI Targets'!$A105,'2. Raw Data'!F:F,'14. Upgrades - EUI Targets'!H$79,'2. Raw Data'!L:L, "&lt;=" &amp; VLOOKUP('14. Upgrades - EUI Targets'!H$79, '3. User Inputs - Set Targets'!$A$14:$C$20, 3, FALSE))</f>
        <v>746199.08392999996</v>
      </c>
      <c r="I105" s="17">
        <f>SUMIFS('2. Raw Data'!AI:AI,'2. Raw Data'!B:B,'14. Upgrades - EUI Targets'!$A105,'2. Raw Data'!F:F,'14. Upgrades - EUI Targets'!H$79,'2. Raw Data'!L:L, "&gt;" &amp; VLOOKUP('14. Upgrades - EUI Targets'!H$79, '3. User Inputs - Set Targets'!$A$14:$C$20, 3, FALSE))</f>
        <v>546465.88342999993</v>
      </c>
      <c r="J105" s="17">
        <f>SUMIFS('2. Raw Data'!AI:AI,'2. Raw Data'!B:B,'14. Upgrades - EUI Targets'!$A105,'2. Raw Data'!F:F,'14. Upgrades - EUI Targets'!J$79,'2. Raw Data'!L:L, "&lt;=" &amp; VLOOKUP('14. Upgrades - EUI Targets'!J$79, '3. User Inputs - Set Targets'!$A$14:$C$20, 3, FALSE))</f>
        <v>1180619.6759489998</v>
      </c>
      <c r="K105" s="17">
        <f>SUMIFS('2. Raw Data'!AI:AI,'2. Raw Data'!B:B,'14. Upgrades - EUI Targets'!$A105,'2. Raw Data'!F:F,'14. Upgrades - EUI Targets'!J$79,'2. Raw Data'!L:L, "&gt;" &amp; VLOOKUP('14. Upgrades - EUI Targets'!J$79, '3. User Inputs - Set Targets'!$A$14:$C$20, 3, FALSE))</f>
        <v>590597.89064</v>
      </c>
      <c r="L105" s="17">
        <f>SUMIFS('2. Raw Data'!AI:AI,'2. Raw Data'!B:B,'14. Upgrades - EUI Targets'!$A105,'2. Raw Data'!F:F,'14. Upgrades - EUI Targets'!L$79,'2. Raw Data'!L:L, "&lt;=" &amp; VLOOKUP('14. Upgrades - EUI Targets'!L$79, '3. User Inputs - Set Targets'!$A$14:$C$20, 3, FALSE))</f>
        <v>777780.87739000004</v>
      </c>
      <c r="M105" s="17">
        <f>SUMIFS('2. Raw Data'!AI:AI,'2. Raw Data'!B:B,'14. Upgrades - EUI Targets'!$A105,'2. Raw Data'!F:F,'14. Upgrades - EUI Targets'!L$79,'2. Raw Data'!L:L, "&gt;" &amp; VLOOKUP('14. Upgrades - EUI Targets'!L$79, '3. User Inputs - Set Targets'!$A$14:$C$20, 3, FALSE))</f>
        <v>81383.450729999997</v>
      </c>
      <c r="N105" s="17">
        <f>SUMIFS('2. Raw Data'!AI:AI,'2. Raw Data'!B:B,'14. Upgrades - EUI Targets'!$A105,'2. Raw Data'!F:F,'14. Upgrades - EUI Targets'!N$79,'2. Raw Data'!L:L, "&lt;=" &amp; VLOOKUP('14. Upgrades - EUI Targets'!N$79, '3. User Inputs - Set Targets'!$A$14:$C$20, 3, FALSE))</f>
        <v>3308044.3977999999</v>
      </c>
      <c r="O105" s="17">
        <f>SUMIFS('2. Raw Data'!AI:AI,'2. Raw Data'!B:B,'14. Upgrades - EUI Targets'!$A105,'2. Raw Data'!F:F,'14. Upgrades - EUI Targets'!N$79,'2. Raw Data'!L:L, "&gt;" &amp; VLOOKUP('14. Upgrades - EUI Targets'!N$79, '3. User Inputs - Set Targets'!$A$14:$C$20, 3, FALSE))</f>
        <v>59117.101110000003</v>
      </c>
      <c r="P105"/>
    </row>
    <row r="106" spans="1:16" x14ac:dyDescent="0.25">
      <c r="A106" s="16" t="s">
        <v>227</v>
      </c>
      <c r="B106" s="17">
        <f>SUMIFS('2. Raw Data'!AI:AI,'2. Raw Data'!B:B,'14. Upgrades - EUI Targets'!$A106,'2. Raw Data'!F:F,'14. Upgrades - EUI Targets'!B$79,'2. Raw Data'!L:L, "&lt;=" &amp; VLOOKUP('14. Upgrades - EUI Targets'!B$79, '3. User Inputs - Set Targets'!$A$14:$C$20, 3, FALSE))</f>
        <v>549031.84544000006</v>
      </c>
      <c r="C106" s="17">
        <f>SUMIFS('2. Raw Data'!AI:AI,'2. Raw Data'!B:B,'14. Upgrades - EUI Targets'!$A106,'2. Raw Data'!F:F,'14. Upgrades - EUI Targets'!B$79,'2. Raw Data'!L:L, "&gt;" &amp; VLOOKUP('14. Upgrades - EUI Targets'!B$79, '3. User Inputs - Set Targets'!$A$14:$C$20, 3, FALSE))</f>
        <v>240111.48933999997</v>
      </c>
      <c r="D106" s="17">
        <f>SUMIFS('2. Raw Data'!AI:AI,'2. Raw Data'!B:B,'14. Upgrades - EUI Targets'!$A106,'2. Raw Data'!F:F,'14. Upgrades - EUI Targets'!D$79,'2. Raw Data'!L:L, "&lt;=" &amp; VLOOKUP('14. Upgrades - EUI Targets'!D$79, '3. User Inputs - Set Targets'!$A$14:$C$20, 3, FALSE))</f>
        <v>38730.143958000001</v>
      </c>
      <c r="E106" s="17">
        <f>SUMIFS('2. Raw Data'!AI:AI,'2. Raw Data'!B:B,'14. Upgrades - EUI Targets'!$A106,'2. Raw Data'!F:F,'14. Upgrades - EUI Targets'!D$79,'2. Raw Data'!L:L, "&gt;" &amp; VLOOKUP('14. Upgrades - EUI Targets'!D$79, '3. User Inputs - Set Targets'!$A$14:$C$20, 3, FALSE))</f>
        <v>37767.411201999996</v>
      </c>
      <c r="F106" s="17">
        <f>SUMIFS('2. Raw Data'!AI:AI,'2. Raw Data'!B:B,'14. Upgrades - EUI Targets'!$A106,'2. Raw Data'!F:F,'14. Upgrades - EUI Targets'!F$79,'2. Raw Data'!L:L, "&lt;=" &amp; VLOOKUP('14. Upgrades - EUI Targets'!F$79, '3. User Inputs - Set Targets'!$A$14:$C$20, 3, FALSE))</f>
        <v>416800.78986000002</v>
      </c>
      <c r="G106" s="17">
        <f>SUMIFS('2. Raw Data'!AI:AI,'2. Raw Data'!B:B,'14. Upgrades - EUI Targets'!$A106,'2. Raw Data'!F:F,'14. Upgrades - EUI Targets'!F$79,'2. Raw Data'!L:L, "&gt;" &amp; VLOOKUP('14. Upgrades - EUI Targets'!F$79, '3. User Inputs - Set Targets'!$A$14:$C$20, 3, FALSE))</f>
        <v>1592601.4732579999</v>
      </c>
      <c r="H106" s="17">
        <f>SUMIFS('2. Raw Data'!AI:AI,'2. Raw Data'!B:B,'14. Upgrades - EUI Targets'!$A106,'2. Raw Data'!F:F,'14. Upgrades - EUI Targets'!H$79,'2. Raw Data'!L:L, "&lt;=" &amp; VLOOKUP('14. Upgrades - EUI Targets'!H$79, '3. User Inputs - Set Targets'!$A$14:$C$20, 3, FALSE))</f>
        <v>746199.08392999996</v>
      </c>
      <c r="I106" s="17">
        <f>SUMIFS('2. Raw Data'!AI:AI,'2. Raw Data'!B:B,'14. Upgrades - EUI Targets'!$A106,'2. Raw Data'!F:F,'14. Upgrades - EUI Targets'!H$79,'2. Raw Data'!L:L, "&gt;" &amp; VLOOKUP('14. Upgrades - EUI Targets'!H$79, '3. User Inputs - Set Targets'!$A$14:$C$20, 3, FALSE))</f>
        <v>546465.88342999993</v>
      </c>
      <c r="J106" s="17">
        <f>SUMIFS('2. Raw Data'!AI:AI,'2. Raw Data'!B:B,'14. Upgrades - EUI Targets'!$A106,'2. Raw Data'!F:F,'14. Upgrades - EUI Targets'!J$79,'2. Raw Data'!L:L, "&lt;=" &amp; VLOOKUP('14. Upgrades - EUI Targets'!J$79, '3. User Inputs - Set Targets'!$A$14:$C$20, 3, FALSE))</f>
        <v>1342941.6885789996</v>
      </c>
      <c r="K106" s="17">
        <f>SUMIFS('2. Raw Data'!AI:AI,'2. Raw Data'!B:B,'14. Upgrades - EUI Targets'!$A106,'2. Raw Data'!F:F,'14. Upgrades - EUI Targets'!J$79,'2. Raw Data'!L:L, "&gt;" &amp; VLOOKUP('14. Upgrades - EUI Targets'!J$79, '3. User Inputs - Set Targets'!$A$14:$C$20, 3, FALSE))</f>
        <v>428275.87800999999</v>
      </c>
      <c r="L106" s="17">
        <f>SUMIFS('2. Raw Data'!AI:AI,'2. Raw Data'!B:B,'14. Upgrades - EUI Targets'!$A106,'2. Raw Data'!F:F,'14. Upgrades - EUI Targets'!L$79,'2. Raw Data'!L:L, "&lt;=" &amp; VLOOKUP('14. Upgrades - EUI Targets'!L$79, '3. User Inputs - Set Targets'!$A$14:$C$20, 3, FALSE))</f>
        <v>777780.87739000004</v>
      </c>
      <c r="M106" s="17">
        <f>SUMIFS('2. Raw Data'!AI:AI,'2. Raw Data'!B:B,'14. Upgrades - EUI Targets'!$A106,'2. Raw Data'!F:F,'14. Upgrades - EUI Targets'!L$79,'2. Raw Data'!L:L, "&gt;" &amp; VLOOKUP('14. Upgrades - EUI Targets'!L$79, '3. User Inputs - Set Targets'!$A$14:$C$20, 3, FALSE))</f>
        <v>81383.450729999997</v>
      </c>
      <c r="N106" s="17">
        <f>SUMIFS('2. Raw Data'!AI:AI,'2. Raw Data'!B:B,'14. Upgrades - EUI Targets'!$A106,'2. Raw Data'!F:F,'14. Upgrades - EUI Targets'!N$79,'2. Raw Data'!L:L, "&lt;=" &amp; VLOOKUP('14. Upgrades - EUI Targets'!N$79, '3. User Inputs - Set Targets'!$A$14:$C$20, 3, FALSE))</f>
        <v>3308044.3977999999</v>
      </c>
      <c r="O106" s="17">
        <f>SUMIFS('2. Raw Data'!AI:AI,'2. Raw Data'!B:B,'14. Upgrades - EUI Targets'!$A106,'2. Raw Data'!F:F,'14. Upgrades - EUI Targets'!N$79,'2. Raw Data'!L:L, "&gt;" &amp; VLOOKUP('14. Upgrades - EUI Targets'!N$79, '3. User Inputs - Set Targets'!$A$14:$C$20, 3, FALSE))</f>
        <v>59117.101110000003</v>
      </c>
      <c r="P106"/>
    </row>
    <row r="107" spans="1:16" x14ac:dyDescent="0.25">
      <c r="A107" s="16" t="s">
        <v>229</v>
      </c>
      <c r="B107" s="17">
        <f>SUMIFS('2. Raw Data'!AI:AI,'2. Raw Data'!B:B,'14. Upgrades - EUI Targets'!$A107,'2. Raw Data'!F:F,'14. Upgrades - EUI Targets'!B$79,'2. Raw Data'!L:L, "&lt;=" &amp; VLOOKUP('14. Upgrades - EUI Targets'!B$79, '3. User Inputs - Set Targets'!$A$14:$C$20, 3, FALSE))</f>
        <v>315346.85855</v>
      </c>
      <c r="C107" s="17">
        <f>SUMIFS('2. Raw Data'!AI:AI,'2. Raw Data'!B:B,'14. Upgrades - EUI Targets'!$A107,'2. Raw Data'!F:F,'14. Upgrades - EUI Targets'!B$79,'2. Raw Data'!L:L, "&gt;" &amp; VLOOKUP('14. Upgrades - EUI Targets'!B$79, '3. User Inputs - Set Targets'!$A$14:$C$20, 3, FALSE))</f>
        <v>473796.47623000003</v>
      </c>
      <c r="D107" s="17">
        <f>SUMIFS('2. Raw Data'!AI:AI,'2. Raw Data'!B:B,'14. Upgrades - EUI Targets'!$A107,'2. Raw Data'!F:F,'14. Upgrades - EUI Targets'!D$79,'2. Raw Data'!L:L, "&lt;=" &amp; VLOOKUP('14. Upgrades - EUI Targets'!D$79, '3. User Inputs - Set Targets'!$A$14:$C$20, 3, FALSE))</f>
        <v>18147.477771000002</v>
      </c>
      <c r="E107" s="17">
        <f>SUMIFS('2. Raw Data'!AI:AI,'2. Raw Data'!B:B,'14. Upgrades - EUI Targets'!$A107,'2. Raw Data'!F:F,'14. Upgrades - EUI Targets'!D$79,'2. Raw Data'!L:L, "&gt;" &amp; VLOOKUP('14. Upgrades - EUI Targets'!D$79, '3. User Inputs - Set Targets'!$A$14:$C$20, 3, FALSE))</f>
        <v>58350.077388999998</v>
      </c>
      <c r="F107" s="17">
        <f>SUMIFS('2. Raw Data'!AI:AI,'2. Raw Data'!B:B,'14. Upgrades - EUI Targets'!$A107,'2. Raw Data'!F:F,'14. Upgrades - EUI Targets'!F$79,'2. Raw Data'!L:L, "&lt;=" &amp; VLOOKUP('14. Upgrades - EUI Targets'!F$79, '3. User Inputs - Set Targets'!$A$14:$C$20, 3, FALSE))</f>
        <v>0</v>
      </c>
      <c r="G107" s="17">
        <f>SUMIFS('2. Raw Data'!AI:AI,'2. Raw Data'!B:B,'14. Upgrades - EUI Targets'!$A107,'2. Raw Data'!F:F,'14. Upgrades - EUI Targets'!F$79,'2. Raw Data'!L:L, "&gt;" &amp; VLOOKUP('14. Upgrades - EUI Targets'!F$79, '3. User Inputs - Set Targets'!$A$14:$C$20, 3, FALSE))</f>
        <v>2009402.263118</v>
      </c>
      <c r="H107" s="17">
        <f>SUMIFS('2. Raw Data'!AI:AI,'2. Raw Data'!B:B,'14. Upgrades - EUI Targets'!$A107,'2. Raw Data'!F:F,'14. Upgrades - EUI Targets'!H$79,'2. Raw Data'!L:L, "&lt;=" &amp; VLOOKUP('14. Upgrades - EUI Targets'!H$79, '3. User Inputs - Set Targets'!$A$14:$C$20, 3, FALSE))</f>
        <v>258207.85870000001</v>
      </c>
      <c r="I107" s="17">
        <f>SUMIFS('2. Raw Data'!AI:AI,'2. Raw Data'!B:B,'14. Upgrades - EUI Targets'!$A107,'2. Raw Data'!F:F,'14. Upgrades - EUI Targets'!H$79,'2. Raw Data'!L:L, "&gt;" &amp; VLOOKUP('14. Upgrades - EUI Targets'!H$79, '3. User Inputs - Set Targets'!$A$14:$C$20, 3, FALSE))</f>
        <v>1034457.1086599999</v>
      </c>
      <c r="J107" s="17">
        <f>SUMIFS('2. Raw Data'!AI:AI,'2. Raw Data'!B:B,'14. Upgrades - EUI Targets'!$A107,'2. Raw Data'!F:F,'14. Upgrades - EUI Targets'!J$79,'2. Raw Data'!L:L, "&lt;=" &amp; VLOOKUP('14. Upgrades - EUI Targets'!J$79, '3. User Inputs - Set Targets'!$A$14:$C$20, 3, FALSE))</f>
        <v>1014547.981009</v>
      </c>
      <c r="K107" s="17">
        <f>SUMIFS('2. Raw Data'!AI:AI,'2. Raw Data'!B:B,'14. Upgrades - EUI Targets'!$A107,'2. Raw Data'!F:F,'14. Upgrades - EUI Targets'!J$79,'2. Raw Data'!L:L, "&gt;" &amp; VLOOKUP('14. Upgrades - EUI Targets'!J$79, '3. User Inputs - Set Targets'!$A$14:$C$20, 3, FALSE))</f>
        <v>756669.58557999996</v>
      </c>
      <c r="L107" s="17">
        <f>SUMIFS('2. Raw Data'!AI:AI,'2. Raw Data'!B:B,'14. Upgrades - EUI Targets'!$A107,'2. Raw Data'!F:F,'14. Upgrades - EUI Targets'!L$79,'2. Raw Data'!L:L, "&lt;=" &amp; VLOOKUP('14. Upgrades - EUI Targets'!L$79, '3. User Inputs - Set Targets'!$A$14:$C$20, 3, FALSE))</f>
        <v>620365.9103499999</v>
      </c>
      <c r="M107" s="17">
        <f>SUMIFS('2. Raw Data'!AI:AI,'2. Raw Data'!B:B,'14. Upgrades - EUI Targets'!$A107,'2. Raw Data'!F:F,'14. Upgrades - EUI Targets'!L$79,'2. Raw Data'!L:L, "&gt;" &amp; VLOOKUP('14. Upgrades - EUI Targets'!L$79, '3. User Inputs - Set Targets'!$A$14:$C$20, 3, FALSE))</f>
        <v>238798.41777</v>
      </c>
      <c r="N107" s="17">
        <f>SUMIFS('2. Raw Data'!AI:AI,'2. Raw Data'!B:B,'14. Upgrades - EUI Targets'!$A107,'2. Raw Data'!F:F,'14. Upgrades - EUI Targets'!N$79,'2. Raw Data'!L:L, "&lt;=" &amp; VLOOKUP('14. Upgrades - EUI Targets'!N$79, '3. User Inputs - Set Targets'!$A$14:$C$20, 3, FALSE))</f>
        <v>2987830.5668600001</v>
      </c>
      <c r="O107" s="17">
        <f>SUMIFS('2. Raw Data'!AI:AI,'2. Raw Data'!B:B,'14. Upgrades - EUI Targets'!$A107,'2. Raw Data'!F:F,'14. Upgrades - EUI Targets'!N$79,'2. Raw Data'!L:L, "&gt;" &amp; VLOOKUP('14. Upgrades - EUI Targets'!N$79, '3. User Inputs - Set Targets'!$A$14:$C$20, 3, FALSE))</f>
        <v>379330.93205</v>
      </c>
      <c r="P107"/>
    </row>
    <row r="108" spans="1:16" x14ac:dyDescent="0.25">
      <c r="A108" s="16" t="s">
        <v>231</v>
      </c>
      <c r="B108" s="17">
        <f>SUMIFS('2. Raw Data'!AI:AI,'2. Raw Data'!B:B,'14. Upgrades - EUI Targets'!$A108,'2. Raw Data'!F:F,'14. Upgrades - EUI Targets'!B$79,'2. Raw Data'!L:L, "&lt;=" &amp; VLOOKUP('14. Upgrades - EUI Targets'!B$79, '3. User Inputs - Set Targets'!$A$14:$C$20, 3, FALSE))</f>
        <v>549031.84544000006</v>
      </c>
      <c r="C108" s="17">
        <f>SUMIFS('2. Raw Data'!AI:AI,'2. Raw Data'!B:B,'14. Upgrades - EUI Targets'!$A108,'2. Raw Data'!F:F,'14. Upgrades - EUI Targets'!B$79,'2. Raw Data'!L:L, "&gt;" &amp; VLOOKUP('14. Upgrades - EUI Targets'!B$79, '3. User Inputs - Set Targets'!$A$14:$C$20, 3, FALSE))</f>
        <v>240111.48933999997</v>
      </c>
      <c r="D108" s="17">
        <f>SUMIFS('2. Raw Data'!AI:AI,'2. Raw Data'!B:B,'14. Upgrades - EUI Targets'!$A108,'2. Raw Data'!F:F,'14. Upgrades - EUI Targets'!D$79,'2. Raw Data'!L:L, "&lt;=" &amp; VLOOKUP('14. Upgrades - EUI Targets'!D$79, '3. User Inputs - Set Targets'!$A$14:$C$20, 3, FALSE))</f>
        <v>30979.902199</v>
      </c>
      <c r="E108" s="17">
        <f>SUMIFS('2. Raw Data'!AI:AI,'2. Raw Data'!B:B,'14. Upgrades - EUI Targets'!$A108,'2. Raw Data'!F:F,'14. Upgrades - EUI Targets'!D$79,'2. Raw Data'!L:L, "&gt;" &amp; VLOOKUP('14. Upgrades - EUI Targets'!D$79, '3. User Inputs - Set Targets'!$A$14:$C$20, 3, FALSE))</f>
        <v>45517.652961</v>
      </c>
      <c r="F108" s="17">
        <f>SUMIFS('2. Raw Data'!AI:AI,'2. Raw Data'!B:B,'14. Upgrades - EUI Targets'!$A108,'2. Raw Data'!F:F,'14. Upgrades - EUI Targets'!F$79,'2. Raw Data'!L:L, "&lt;=" &amp; VLOOKUP('14. Upgrades - EUI Targets'!F$79, '3. User Inputs - Set Targets'!$A$14:$C$20, 3, FALSE))</f>
        <v>278732.42165999999</v>
      </c>
      <c r="G108" s="17">
        <f>SUMIFS('2. Raw Data'!AI:AI,'2. Raw Data'!B:B,'14. Upgrades - EUI Targets'!$A108,'2. Raw Data'!F:F,'14. Upgrades - EUI Targets'!F$79,'2. Raw Data'!L:L, "&gt;" &amp; VLOOKUP('14. Upgrades - EUI Targets'!F$79, '3. User Inputs - Set Targets'!$A$14:$C$20, 3, FALSE))</f>
        <v>1730669.8414579998</v>
      </c>
      <c r="H108" s="17">
        <f>SUMIFS('2. Raw Data'!AI:AI,'2. Raw Data'!B:B,'14. Upgrades - EUI Targets'!$A108,'2. Raw Data'!F:F,'14. Upgrades - EUI Targets'!H$79,'2. Raw Data'!L:L, "&lt;=" &amp; VLOOKUP('14. Upgrades - EUI Targets'!H$79, '3. User Inputs - Set Targets'!$A$14:$C$20, 3, FALSE))</f>
        <v>970674.72479999997</v>
      </c>
      <c r="I108" s="17">
        <f>SUMIFS('2. Raw Data'!AI:AI,'2. Raw Data'!B:B,'14. Upgrades - EUI Targets'!$A108,'2. Raw Data'!F:F,'14. Upgrades - EUI Targets'!H$79,'2. Raw Data'!L:L, "&gt;" &amp; VLOOKUP('14. Upgrades - EUI Targets'!H$79, '3. User Inputs - Set Targets'!$A$14:$C$20, 3, FALSE))</f>
        <v>321990.24256000004</v>
      </c>
      <c r="J108" s="17">
        <f>SUMIFS('2. Raw Data'!AI:AI,'2. Raw Data'!B:B,'14. Upgrades - EUI Targets'!$A108,'2. Raw Data'!F:F,'14. Upgrades - EUI Targets'!J$79,'2. Raw Data'!L:L, "&lt;=" &amp; VLOOKUP('14. Upgrades - EUI Targets'!J$79, '3. User Inputs - Set Targets'!$A$14:$C$20, 3, FALSE))</f>
        <v>1308520.1565489997</v>
      </c>
      <c r="K108" s="17">
        <f>SUMIFS('2. Raw Data'!AI:AI,'2. Raw Data'!B:B,'14. Upgrades - EUI Targets'!$A108,'2. Raw Data'!F:F,'14. Upgrades - EUI Targets'!J$79,'2. Raw Data'!L:L, "&gt;" &amp; VLOOKUP('14. Upgrades - EUI Targets'!J$79, '3. User Inputs - Set Targets'!$A$14:$C$20, 3, FALSE))</f>
        <v>462697.41003999999</v>
      </c>
      <c r="L108" s="17">
        <f>SUMIFS('2. Raw Data'!AI:AI,'2. Raw Data'!B:B,'14. Upgrades - EUI Targets'!$A108,'2. Raw Data'!F:F,'14. Upgrades - EUI Targets'!L$79,'2. Raw Data'!L:L, "&lt;=" &amp; VLOOKUP('14. Upgrades - EUI Targets'!L$79, '3. User Inputs - Set Targets'!$A$14:$C$20, 3, FALSE))</f>
        <v>700180.12078999996</v>
      </c>
      <c r="M108" s="17">
        <f>SUMIFS('2. Raw Data'!AI:AI,'2. Raw Data'!B:B,'14. Upgrades - EUI Targets'!$A108,'2. Raw Data'!F:F,'14. Upgrades - EUI Targets'!L$79,'2. Raw Data'!L:L, "&gt;" &amp; VLOOKUP('14. Upgrades - EUI Targets'!L$79, '3. User Inputs - Set Targets'!$A$14:$C$20, 3, FALSE))</f>
        <v>158984.20733</v>
      </c>
      <c r="N108" s="17">
        <f>SUMIFS('2. Raw Data'!AI:AI,'2. Raw Data'!B:B,'14. Upgrades - EUI Targets'!$A108,'2. Raw Data'!F:F,'14. Upgrades - EUI Targets'!N$79,'2. Raw Data'!L:L, "&lt;=" &amp; VLOOKUP('14. Upgrades - EUI Targets'!N$79, '3. User Inputs - Set Targets'!$A$14:$C$20, 3, FALSE))</f>
        <v>3308044.3977999999</v>
      </c>
      <c r="O108" s="17">
        <f>SUMIFS('2. Raw Data'!AI:AI,'2. Raw Data'!B:B,'14. Upgrades - EUI Targets'!$A108,'2. Raw Data'!F:F,'14. Upgrades - EUI Targets'!N$79,'2. Raw Data'!L:L, "&gt;" &amp; VLOOKUP('14. Upgrades - EUI Targets'!N$79, '3. User Inputs - Set Targets'!$A$14:$C$20, 3, FALSE))</f>
        <v>59117.101110000003</v>
      </c>
      <c r="P108"/>
    </row>
    <row r="109" spans="1:16" x14ac:dyDescent="0.25">
      <c r="A109" s="16" t="s">
        <v>232</v>
      </c>
      <c r="B109" s="17">
        <f>SUMIFS('2. Raw Data'!AI:AI,'2. Raw Data'!B:B,'14. Upgrades - EUI Targets'!$A109,'2. Raw Data'!F:F,'14. Upgrades - EUI Targets'!B$79,'2. Raw Data'!L:L, "&lt;=" &amp; VLOOKUP('14. Upgrades - EUI Targets'!B$79, '3. User Inputs - Set Targets'!$A$14:$C$20, 3, FALSE))</f>
        <v>549031.84544000006</v>
      </c>
      <c r="C109" s="17">
        <f>SUMIFS('2. Raw Data'!AI:AI,'2. Raw Data'!B:B,'14. Upgrades - EUI Targets'!$A109,'2. Raw Data'!F:F,'14. Upgrades - EUI Targets'!B$79,'2. Raw Data'!L:L, "&gt;" &amp; VLOOKUP('14. Upgrades - EUI Targets'!B$79, '3. User Inputs - Set Targets'!$A$14:$C$20, 3, FALSE))</f>
        <v>240111.48933999997</v>
      </c>
      <c r="D109" s="17">
        <f>SUMIFS('2. Raw Data'!AI:AI,'2. Raw Data'!B:B,'14. Upgrades - EUI Targets'!$A109,'2. Raw Data'!F:F,'14. Upgrades - EUI Targets'!D$79,'2. Raw Data'!L:L, "&lt;=" &amp; VLOOKUP('14. Upgrades - EUI Targets'!D$79, '3. User Inputs - Set Targets'!$A$14:$C$20, 3, FALSE))</f>
        <v>38730.143958000001</v>
      </c>
      <c r="E109" s="17">
        <f>SUMIFS('2. Raw Data'!AI:AI,'2. Raw Data'!B:B,'14. Upgrades - EUI Targets'!$A109,'2. Raw Data'!F:F,'14. Upgrades - EUI Targets'!D$79,'2. Raw Data'!L:L, "&gt;" &amp; VLOOKUP('14. Upgrades - EUI Targets'!D$79, '3. User Inputs - Set Targets'!$A$14:$C$20, 3, FALSE))</f>
        <v>37767.411201999996</v>
      </c>
      <c r="F109" s="17">
        <f>SUMIFS('2. Raw Data'!AI:AI,'2. Raw Data'!B:B,'14. Upgrades - EUI Targets'!$A109,'2. Raw Data'!F:F,'14. Upgrades - EUI Targets'!F$79,'2. Raw Data'!L:L, "&lt;=" &amp; VLOOKUP('14. Upgrades - EUI Targets'!F$79, '3. User Inputs - Set Targets'!$A$14:$C$20, 3, FALSE))</f>
        <v>278732.42165999999</v>
      </c>
      <c r="G109" s="17">
        <f>SUMIFS('2. Raw Data'!AI:AI,'2. Raw Data'!B:B,'14. Upgrades - EUI Targets'!$A109,'2. Raw Data'!F:F,'14. Upgrades - EUI Targets'!F$79,'2. Raw Data'!L:L, "&gt;" &amp; VLOOKUP('14. Upgrades - EUI Targets'!F$79, '3. User Inputs - Set Targets'!$A$14:$C$20, 3, FALSE))</f>
        <v>1730669.8414579998</v>
      </c>
      <c r="H109" s="17">
        <f>SUMIFS('2. Raw Data'!AI:AI,'2. Raw Data'!B:B,'14. Upgrades - EUI Targets'!$A109,'2. Raw Data'!F:F,'14. Upgrades - EUI Targets'!H$79,'2. Raw Data'!L:L, "&lt;=" &amp; VLOOKUP('14. Upgrades - EUI Targets'!H$79, '3. User Inputs - Set Targets'!$A$14:$C$20, 3, FALSE))</f>
        <v>746199.08392999996</v>
      </c>
      <c r="I109" s="17">
        <f>SUMIFS('2. Raw Data'!AI:AI,'2. Raw Data'!B:B,'14. Upgrades - EUI Targets'!$A109,'2. Raw Data'!F:F,'14. Upgrades - EUI Targets'!H$79,'2. Raw Data'!L:L, "&gt;" &amp; VLOOKUP('14. Upgrades - EUI Targets'!H$79, '3. User Inputs - Set Targets'!$A$14:$C$20, 3, FALSE))</f>
        <v>546465.88342999993</v>
      </c>
      <c r="J109" s="17">
        <f>SUMIFS('2. Raw Data'!AI:AI,'2. Raw Data'!B:B,'14. Upgrades - EUI Targets'!$A109,'2. Raw Data'!F:F,'14. Upgrades - EUI Targets'!J$79,'2. Raw Data'!L:L, "&lt;=" &amp; VLOOKUP('14. Upgrades - EUI Targets'!J$79, '3. User Inputs - Set Targets'!$A$14:$C$20, 3, FALSE))</f>
        <v>1180619.6759489998</v>
      </c>
      <c r="K109" s="17">
        <f>SUMIFS('2. Raw Data'!AI:AI,'2. Raw Data'!B:B,'14. Upgrades - EUI Targets'!$A109,'2. Raw Data'!F:F,'14. Upgrades - EUI Targets'!J$79,'2. Raw Data'!L:L, "&gt;" &amp; VLOOKUP('14. Upgrades - EUI Targets'!J$79, '3. User Inputs - Set Targets'!$A$14:$C$20, 3, FALSE))</f>
        <v>590597.89064</v>
      </c>
      <c r="L109" s="17">
        <f>SUMIFS('2. Raw Data'!AI:AI,'2. Raw Data'!B:B,'14. Upgrades - EUI Targets'!$A109,'2. Raw Data'!F:F,'14. Upgrades - EUI Targets'!L$79,'2. Raw Data'!L:L, "&lt;=" &amp; VLOOKUP('14. Upgrades - EUI Targets'!L$79, '3. User Inputs - Set Targets'!$A$14:$C$20, 3, FALSE))</f>
        <v>668974.41041000001</v>
      </c>
      <c r="M109" s="17">
        <f>SUMIFS('2. Raw Data'!AI:AI,'2. Raw Data'!B:B,'14. Upgrades - EUI Targets'!$A109,'2. Raw Data'!F:F,'14. Upgrades - EUI Targets'!L$79,'2. Raw Data'!L:L, "&gt;" &amp; VLOOKUP('14. Upgrades - EUI Targets'!L$79, '3. User Inputs - Set Targets'!$A$14:$C$20, 3, FALSE))</f>
        <v>190189.91771000001</v>
      </c>
      <c r="N109" s="17">
        <f>SUMIFS('2. Raw Data'!AI:AI,'2. Raw Data'!B:B,'14. Upgrades - EUI Targets'!$A109,'2. Raw Data'!F:F,'14. Upgrades - EUI Targets'!N$79,'2. Raw Data'!L:L, "&lt;=" &amp; VLOOKUP('14. Upgrades - EUI Targets'!N$79, '3. User Inputs - Set Targets'!$A$14:$C$20, 3, FALSE))</f>
        <v>3308044.3977999999</v>
      </c>
      <c r="O109" s="17">
        <f>SUMIFS('2. Raw Data'!AI:AI,'2. Raw Data'!B:B,'14. Upgrades - EUI Targets'!$A109,'2. Raw Data'!F:F,'14. Upgrades - EUI Targets'!N$79,'2. Raw Data'!L:L, "&gt;" &amp; VLOOKUP('14. Upgrades - EUI Targets'!N$79, '3. User Inputs - Set Targets'!$A$14:$C$20, 3, FALSE))</f>
        <v>59117.101110000003</v>
      </c>
      <c r="P109"/>
    </row>
    <row r="110" spans="1:16" x14ac:dyDescent="0.25">
      <c r="A110" s="16" t="s">
        <v>233</v>
      </c>
      <c r="B110" s="17">
        <f>SUMIFS('2. Raw Data'!AI:AI,'2. Raw Data'!B:B,'14. Upgrades - EUI Targets'!$A110,'2. Raw Data'!F:F,'14. Upgrades - EUI Targets'!B$79,'2. Raw Data'!L:L, "&lt;=" &amp; VLOOKUP('14. Upgrades - EUI Targets'!B$79, '3. User Inputs - Set Targets'!$A$14:$C$20, 3, FALSE))</f>
        <v>549031.84544000006</v>
      </c>
      <c r="C110" s="17">
        <f>SUMIFS('2. Raw Data'!AI:AI,'2. Raw Data'!B:B,'14. Upgrades - EUI Targets'!$A110,'2. Raw Data'!F:F,'14. Upgrades - EUI Targets'!B$79,'2. Raw Data'!L:L, "&gt;" &amp; VLOOKUP('14. Upgrades - EUI Targets'!B$79, '3. User Inputs - Set Targets'!$A$14:$C$20, 3, FALSE))</f>
        <v>240111.48933999997</v>
      </c>
      <c r="D110" s="17">
        <f>SUMIFS('2. Raw Data'!AI:AI,'2. Raw Data'!B:B,'14. Upgrades - EUI Targets'!$A110,'2. Raw Data'!F:F,'14. Upgrades - EUI Targets'!D$79,'2. Raw Data'!L:L, "&lt;=" &amp; VLOOKUP('14. Upgrades - EUI Targets'!D$79, '3. User Inputs - Set Targets'!$A$14:$C$20, 3, FALSE))</f>
        <v>30979.902199</v>
      </c>
      <c r="E110" s="17">
        <f>SUMIFS('2. Raw Data'!AI:AI,'2. Raw Data'!B:B,'14. Upgrades - EUI Targets'!$A110,'2. Raw Data'!F:F,'14. Upgrades - EUI Targets'!D$79,'2. Raw Data'!L:L, "&gt;" &amp; VLOOKUP('14. Upgrades - EUI Targets'!D$79, '3. User Inputs - Set Targets'!$A$14:$C$20, 3, FALSE))</f>
        <v>45517.652961</v>
      </c>
      <c r="F110" s="17">
        <f>SUMIFS('2. Raw Data'!AI:AI,'2. Raw Data'!B:B,'14. Upgrades - EUI Targets'!$A110,'2. Raw Data'!F:F,'14. Upgrades - EUI Targets'!F$79,'2. Raw Data'!L:L, "&lt;=" &amp; VLOOKUP('14. Upgrades - EUI Targets'!F$79, '3. User Inputs - Set Targets'!$A$14:$C$20, 3, FALSE))</f>
        <v>278732.42165999999</v>
      </c>
      <c r="G110" s="17">
        <f>SUMIFS('2. Raw Data'!AI:AI,'2. Raw Data'!B:B,'14. Upgrades - EUI Targets'!$A110,'2. Raw Data'!F:F,'14. Upgrades - EUI Targets'!F$79,'2. Raw Data'!L:L, "&gt;" &amp; VLOOKUP('14. Upgrades - EUI Targets'!F$79, '3. User Inputs - Set Targets'!$A$14:$C$20, 3, FALSE))</f>
        <v>1730669.8414579998</v>
      </c>
      <c r="H110" s="17">
        <f>SUMIFS('2. Raw Data'!AI:AI,'2. Raw Data'!B:B,'14. Upgrades - EUI Targets'!$A110,'2. Raw Data'!F:F,'14. Upgrades - EUI Targets'!H$79,'2. Raw Data'!L:L, "&lt;=" &amp; VLOOKUP('14. Upgrades - EUI Targets'!H$79, '3. User Inputs - Set Targets'!$A$14:$C$20, 3, FALSE))</f>
        <v>746199.08392999996</v>
      </c>
      <c r="I110" s="17">
        <f>SUMIFS('2. Raw Data'!AI:AI,'2. Raw Data'!B:B,'14. Upgrades - EUI Targets'!$A110,'2. Raw Data'!F:F,'14. Upgrades - EUI Targets'!H$79,'2. Raw Data'!L:L, "&gt;" &amp; VLOOKUP('14. Upgrades - EUI Targets'!H$79, '3. User Inputs - Set Targets'!$A$14:$C$20, 3, FALSE))</f>
        <v>546465.88342999993</v>
      </c>
      <c r="J110" s="17">
        <f>SUMIFS('2. Raw Data'!AI:AI,'2. Raw Data'!B:B,'14. Upgrades - EUI Targets'!$A110,'2. Raw Data'!F:F,'14. Upgrades - EUI Targets'!J$79,'2. Raw Data'!L:L, "&lt;=" &amp; VLOOKUP('14. Upgrades - EUI Targets'!J$79, '3. User Inputs - Set Targets'!$A$14:$C$20, 3, FALSE))</f>
        <v>1180619.6759489998</v>
      </c>
      <c r="K110" s="17">
        <f>SUMIFS('2. Raw Data'!AI:AI,'2. Raw Data'!B:B,'14. Upgrades - EUI Targets'!$A110,'2. Raw Data'!F:F,'14. Upgrades - EUI Targets'!J$79,'2. Raw Data'!L:L, "&gt;" &amp; VLOOKUP('14. Upgrades - EUI Targets'!J$79, '3. User Inputs - Set Targets'!$A$14:$C$20, 3, FALSE))</f>
        <v>590597.89064</v>
      </c>
      <c r="L110" s="17">
        <f>SUMIFS('2. Raw Data'!AI:AI,'2. Raw Data'!B:B,'14. Upgrades - EUI Targets'!$A110,'2. Raw Data'!F:F,'14. Upgrades - EUI Targets'!L$79,'2. Raw Data'!L:L, "&lt;=" &amp; VLOOKUP('14. Upgrades - EUI Targets'!L$79, '3. User Inputs - Set Targets'!$A$14:$C$20, 3, FALSE))</f>
        <v>668974.41041000001</v>
      </c>
      <c r="M110" s="17">
        <f>SUMIFS('2. Raw Data'!AI:AI,'2. Raw Data'!B:B,'14. Upgrades - EUI Targets'!$A110,'2. Raw Data'!F:F,'14. Upgrades - EUI Targets'!L$79,'2. Raw Data'!L:L, "&gt;" &amp; VLOOKUP('14. Upgrades - EUI Targets'!L$79, '3. User Inputs - Set Targets'!$A$14:$C$20, 3, FALSE))</f>
        <v>190189.91771000001</v>
      </c>
      <c r="N110" s="17">
        <f>SUMIFS('2. Raw Data'!AI:AI,'2. Raw Data'!B:B,'14. Upgrades - EUI Targets'!$A110,'2. Raw Data'!F:F,'14. Upgrades - EUI Targets'!N$79,'2. Raw Data'!L:L, "&lt;=" &amp; VLOOKUP('14. Upgrades - EUI Targets'!N$79, '3. User Inputs - Set Targets'!$A$14:$C$20, 3, FALSE))</f>
        <v>3308044.3977999999</v>
      </c>
      <c r="O110" s="17">
        <f>SUMIFS('2. Raw Data'!AI:AI,'2. Raw Data'!B:B,'14. Upgrades - EUI Targets'!$A110,'2. Raw Data'!F:F,'14. Upgrades - EUI Targets'!N$79,'2. Raw Data'!L:L, "&gt;" &amp; VLOOKUP('14. Upgrades - EUI Targets'!N$79, '3. User Inputs - Set Targets'!$A$14:$C$20, 3, FALSE))</f>
        <v>59117.101110000003</v>
      </c>
      <c r="P110"/>
    </row>
    <row r="111" spans="1:16" x14ac:dyDescent="0.25">
      <c r="A111" s="16" t="s">
        <v>235</v>
      </c>
      <c r="B111" s="17">
        <f>SUMIFS('2. Raw Data'!AI:AI,'2. Raw Data'!B:B,'14. Upgrades - EUI Targets'!$A111,'2. Raw Data'!F:F,'14. Upgrades - EUI Targets'!B$79,'2. Raw Data'!L:L, "&lt;=" &amp; VLOOKUP('14. Upgrades - EUI Targets'!B$79, '3. User Inputs - Set Targets'!$A$14:$C$20, 3, FALSE))</f>
        <v>549031.84544000006</v>
      </c>
      <c r="C111" s="17">
        <f>SUMIFS('2. Raw Data'!AI:AI,'2. Raw Data'!B:B,'14. Upgrades - EUI Targets'!$A111,'2. Raw Data'!F:F,'14. Upgrades - EUI Targets'!B$79,'2. Raw Data'!L:L, "&gt;" &amp; VLOOKUP('14. Upgrades - EUI Targets'!B$79, '3. User Inputs - Set Targets'!$A$14:$C$20, 3, FALSE))</f>
        <v>240111.48933999997</v>
      </c>
      <c r="D111" s="17">
        <f>SUMIFS('2. Raw Data'!AI:AI,'2. Raw Data'!B:B,'14. Upgrades - EUI Targets'!$A111,'2. Raw Data'!F:F,'14. Upgrades - EUI Targets'!D$79,'2. Raw Data'!L:L, "&lt;=" &amp; VLOOKUP('14. Upgrades - EUI Targets'!D$79, '3. User Inputs - Set Targets'!$A$14:$C$20, 3, FALSE))</f>
        <v>30979.902199</v>
      </c>
      <c r="E111" s="17">
        <f>SUMIFS('2. Raw Data'!AI:AI,'2. Raw Data'!B:B,'14. Upgrades - EUI Targets'!$A111,'2. Raw Data'!F:F,'14. Upgrades - EUI Targets'!D$79,'2. Raw Data'!L:L, "&gt;" &amp; VLOOKUP('14. Upgrades - EUI Targets'!D$79, '3. User Inputs - Set Targets'!$A$14:$C$20, 3, FALSE))</f>
        <v>45517.652961</v>
      </c>
      <c r="F111" s="17">
        <f>SUMIFS('2. Raw Data'!AI:AI,'2. Raw Data'!B:B,'14. Upgrades - EUI Targets'!$A111,'2. Raw Data'!F:F,'14. Upgrades - EUI Targets'!F$79,'2. Raw Data'!L:L, "&lt;=" &amp; VLOOKUP('14. Upgrades - EUI Targets'!F$79, '3. User Inputs - Set Targets'!$A$14:$C$20, 3, FALSE))</f>
        <v>278732.42165999999</v>
      </c>
      <c r="G111" s="17">
        <f>SUMIFS('2. Raw Data'!AI:AI,'2. Raw Data'!B:B,'14. Upgrades - EUI Targets'!$A111,'2. Raw Data'!F:F,'14. Upgrades - EUI Targets'!F$79,'2. Raw Data'!L:L, "&gt;" &amp; VLOOKUP('14. Upgrades - EUI Targets'!F$79, '3. User Inputs - Set Targets'!$A$14:$C$20, 3, FALSE))</f>
        <v>1730669.8414579998</v>
      </c>
      <c r="H111" s="17">
        <f>SUMIFS('2. Raw Data'!AI:AI,'2. Raw Data'!B:B,'14. Upgrades - EUI Targets'!$A111,'2. Raw Data'!F:F,'14. Upgrades - EUI Targets'!H$79,'2. Raw Data'!L:L, "&lt;=" &amp; VLOOKUP('14. Upgrades - EUI Targets'!H$79, '3. User Inputs - Set Targets'!$A$14:$C$20, 3, FALSE))</f>
        <v>746199.08392999996</v>
      </c>
      <c r="I111" s="17">
        <f>SUMIFS('2. Raw Data'!AI:AI,'2. Raw Data'!B:B,'14. Upgrades - EUI Targets'!$A111,'2. Raw Data'!F:F,'14. Upgrades - EUI Targets'!H$79,'2. Raw Data'!L:L, "&gt;" &amp; VLOOKUP('14. Upgrades - EUI Targets'!H$79, '3. User Inputs - Set Targets'!$A$14:$C$20, 3, FALSE))</f>
        <v>546465.88342999993</v>
      </c>
      <c r="J111" s="17">
        <f>SUMIFS('2. Raw Data'!AI:AI,'2. Raw Data'!B:B,'14. Upgrades - EUI Targets'!$A111,'2. Raw Data'!F:F,'14. Upgrades - EUI Targets'!J$79,'2. Raw Data'!L:L, "&lt;=" &amp; VLOOKUP('14. Upgrades - EUI Targets'!J$79, '3. User Inputs - Set Targets'!$A$14:$C$20, 3, FALSE))</f>
        <v>1180619.6759489998</v>
      </c>
      <c r="K111" s="17">
        <f>SUMIFS('2. Raw Data'!AI:AI,'2. Raw Data'!B:B,'14. Upgrades - EUI Targets'!$A111,'2. Raw Data'!F:F,'14. Upgrades - EUI Targets'!J$79,'2. Raw Data'!L:L, "&gt;" &amp; VLOOKUP('14. Upgrades - EUI Targets'!J$79, '3. User Inputs - Set Targets'!$A$14:$C$20, 3, FALSE))</f>
        <v>590597.89064</v>
      </c>
      <c r="L111" s="17">
        <f>SUMIFS('2. Raw Data'!AI:AI,'2. Raw Data'!B:B,'14. Upgrades - EUI Targets'!$A111,'2. Raw Data'!F:F,'14. Upgrades - EUI Targets'!L$79,'2. Raw Data'!L:L, "&lt;=" &amp; VLOOKUP('14. Upgrades - EUI Targets'!L$79, '3. User Inputs - Set Targets'!$A$14:$C$20, 3, FALSE))</f>
        <v>668974.41041000001</v>
      </c>
      <c r="M111" s="17">
        <f>SUMIFS('2. Raw Data'!AI:AI,'2. Raw Data'!B:B,'14. Upgrades - EUI Targets'!$A111,'2. Raw Data'!F:F,'14. Upgrades - EUI Targets'!L$79,'2. Raw Data'!L:L, "&gt;" &amp; VLOOKUP('14. Upgrades - EUI Targets'!L$79, '3. User Inputs - Set Targets'!$A$14:$C$20, 3, FALSE))</f>
        <v>190189.91771000001</v>
      </c>
      <c r="N111" s="17">
        <f>SUMIFS('2. Raw Data'!AI:AI,'2. Raw Data'!B:B,'14. Upgrades - EUI Targets'!$A111,'2. Raw Data'!F:F,'14. Upgrades - EUI Targets'!N$79,'2. Raw Data'!L:L, "&lt;=" &amp; VLOOKUP('14. Upgrades - EUI Targets'!N$79, '3. User Inputs - Set Targets'!$A$14:$C$20, 3, FALSE))</f>
        <v>3308044.3977999999</v>
      </c>
      <c r="O111" s="17">
        <f>SUMIFS('2. Raw Data'!AI:AI,'2. Raw Data'!B:B,'14. Upgrades - EUI Targets'!$A111,'2. Raw Data'!F:F,'14. Upgrades - EUI Targets'!N$79,'2. Raw Data'!L:L, "&gt;" &amp; VLOOKUP('14. Upgrades - EUI Targets'!N$79, '3. User Inputs - Set Targets'!$A$14:$C$20, 3, FALSE))</f>
        <v>59117.101110000003</v>
      </c>
      <c r="P111"/>
    </row>
    <row r="112" spans="1:16" x14ac:dyDescent="0.25">
      <c r="A112" s="16" t="s">
        <v>237</v>
      </c>
      <c r="B112" s="17">
        <f>SUMIFS('2. Raw Data'!AI:AI,'2. Raw Data'!B:B,'14. Upgrades - EUI Targets'!$A112,'2. Raw Data'!F:F,'14. Upgrades - EUI Targets'!B$79,'2. Raw Data'!L:L, "&lt;=" &amp; VLOOKUP('14. Upgrades - EUI Targets'!B$79, '3. User Inputs - Set Targets'!$A$14:$C$20, 3, FALSE))</f>
        <v>549031.84544000006</v>
      </c>
      <c r="C112" s="17">
        <f>SUMIFS('2. Raw Data'!AI:AI,'2. Raw Data'!B:B,'14. Upgrades - EUI Targets'!$A112,'2. Raw Data'!F:F,'14. Upgrades - EUI Targets'!B$79,'2. Raw Data'!L:L, "&gt;" &amp; VLOOKUP('14. Upgrades - EUI Targets'!B$79, '3. User Inputs - Set Targets'!$A$14:$C$20, 3, FALSE))</f>
        <v>240111.48933999997</v>
      </c>
      <c r="D112" s="17">
        <f>SUMIFS('2. Raw Data'!AI:AI,'2. Raw Data'!B:B,'14. Upgrades - EUI Targets'!$A112,'2. Raw Data'!F:F,'14. Upgrades - EUI Targets'!D$79,'2. Raw Data'!L:L, "&lt;=" &amp; VLOOKUP('14. Upgrades - EUI Targets'!D$79, '3. User Inputs - Set Targets'!$A$14:$C$20, 3, FALSE))</f>
        <v>30979.902199</v>
      </c>
      <c r="E112" s="17">
        <f>SUMIFS('2. Raw Data'!AI:AI,'2. Raw Data'!B:B,'14. Upgrades - EUI Targets'!$A112,'2. Raw Data'!F:F,'14. Upgrades - EUI Targets'!D$79,'2. Raw Data'!L:L, "&gt;" &amp; VLOOKUP('14. Upgrades - EUI Targets'!D$79, '3. User Inputs - Set Targets'!$A$14:$C$20, 3, FALSE))</f>
        <v>45517.652961</v>
      </c>
      <c r="F112" s="17">
        <f>SUMIFS('2. Raw Data'!AI:AI,'2. Raw Data'!B:B,'14. Upgrades - EUI Targets'!$A112,'2. Raw Data'!F:F,'14. Upgrades - EUI Targets'!F$79,'2. Raw Data'!L:L, "&lt;=" &amp; VLOOKUP('14. Upgrades - EUI Targets'!F$79, '3. User Inputs - Set Targets'!$A$14:$C$20, 3, FALSE))</f>
        <v>278732.42165999999</v>
      </c>
      <c r="G112" s="17">
        <f>SUMIFS('2. Raw Data'!AI:AI,'2. Raw Data'!B:B,'14. Upgrades - EUI Targets'!$A112,'2. Raw Data'!F:F,'14. Upgrades - EUI Targets'!F$79,'2. Raw Data'!L:L, "&gt;" &amp; VLOOKUP('14. Upgrades - EUI Targets'!F$79, '3. User Inputs - Set Targets'!$A$14:$C$20, 3, FALSE))</f>
        <v>1730669.8414579998</v>
      </c>
      <c r="H112" s="17">
        <f>SUMIFS('2. Raw Data'!AI:AI,'2. Raw Data'!B:B,'14. Upgrades - EUI Targets'!$A112,'2. Raw Data'!F:F,'14. Upgrades - EUI Targets'!H$79,'2. Raw Data'!L:L, "&lt;=" &amp; VLOOKUP('14. Upgrades - EUI Targets'!H$79, '3. User Inputs - Set Targets'!$A$14:$C$20, 3, FALSE))</f>
        <v>746199.08392999996</v>
      </c>
      <c r="I112" s="17">
        <f>SUMIFS('2. Raw Data'!AI:AI,'2. Raw Data'!B:B,'14. Upgrades - EUI Targets'!$A112,'2. Raw Data'!F:F,'14. Upgrades - EUI Targets'!H$79,'2. Raw Data'!L:L, "&gt;" &amp; VLOOKUP('14. Upgrades - EUI Targets'!H$79, '3. User Inputs - Set Targets'!$A$14:$C$20, 3, FALSE))</f>
        <v>546465.88342999993</v>
      </c>
      <c r="J112" s="17">
        <f>SUMIFS('2. Raw Data'!AI:AI,'2. Raw Data'!B:B,'14. Upgrades - EUI Targets'!$A112,'2. Raw Data'!F:F,'14. Upgrades - EUI Targets'!J$79,'2. Raw Data'!L:L, "&lt;=" &amp; VLOOKUP('14. Upgrades - EUI Targets'!J$79, '3. User Inputs - Set Targets'!$A$14:$C$20, 3, FALSE))</f>
        <v>1180619.6759489998</v>
      </c>
      <c r="K112" s="17">
        <f>SUMIFS('2. Raw Data'!AI:AI,'2. Raw Data'!B:B,'14. Upgrades - EUI Targets'!$A112,'2. Raw Data'!F:F,'14. Upgrades - EUI Targets'!J$79,'2. Raw Data'!L:L, "&gt;" &amp; VLOOKUP('14. Upgrades - EUI Targets'!J$79, '3. User Inputs - Set Targets'!$A$14:$C$20, 3, FALSE))</f>
        <v>590597.89064</v>
      </c>
      <c r="L112" s="17">
        <f>SUMIFS('2. Raw Data'!AI:AI,'2. Raw Data'!B:B,'14. Upgrades - EUI Targets'!$A112,'2. Raw Data'!F:F,'14. Upgrades - EUI Targets'!L$79,'2. Raw Data'!L:L, "&lt;=" &amp; VLOOKUP('14. Upgrades - EUI Targets'!L$79, '3. User Inputs - Set Targets'!$A$14:$C$20, 3, FALSE))</f>
        <v>700180.12078999996</v>
      </c>
      <c r="M112" s="17">
        <f>SUMIFS('2. Raw Data'!AI:AI,'2. Raw Data'!B:B,'14. Upgrades - EUI Targets'!$A112,'2. Raw Data'!F:F,'14. Upgrades - EUI Targets'!L$79,'2. Raw Data'!L:L, "&gt;" &amp; VLOOKUP('14. Upgrades - EUI Targets'!L$79, '3. User Inputs - Set Targets'!$A$14:$C$20, 3, FALSE))</f>
        <v>158984.20733</v>
      </c>
      <c r="N112" s="17">
        <f>SUMIFS('2. Raw Data'!AI:AI,'2. Raw Data'!B:B,'14. Upgrades - EUI Targets'!$A112,'2. Raw Data'!F:F,'14. Upgrades - EUI Targets'!N$79,'2. Raw Data'!L:L, "&lt;=" &amp; VLOOKUP('14. Upgrades - EUI Targets'!N$79, '3. User Inputs - Set Targets'!$A$14:$C$20, 3, FALSE))</f>
        <v>3308044.3977999999</v>
      </c>
      <c r="O112" s="17">
        <f>SUMIFS('2. Raw Data'!AI:AI,'2. Raw Data'!B:B,'14. Upgrades - EUI Targets'!$A112,'2. Raw Data'!F:F,'14. Upgrades - EUI Targets'!N$79,'2. Raw Data'!L:L, "&gt;" &amp; VLOOKUP('14. Upgrades - EUI Targets'!N$79, '3. User Inputs - Set Targets'!$A$14:$C$20, 3, FALSE))</f>
        <v>59117.101110000003</v>
      </c>
      <c r="P112"/>
    </row>
    <row r="113" spans="1:16" x14ac:dyDescent="0.25">
      <c r="A113" s="16" t="s">
        <v>239</v>
      </c>
      <c r="B113" s="17">
        <f>SUMIFS('2. Raw Data'!AI:AI,'2. Raw Data'!B:B,'14. Upgrades - EUI Targets'!$A113,'2. Raw Data'!F:F,'14. Upgrades - EUI Targets'!B$79,'2. Raw Data'!L:L, "&lt;=" &amp; VLOOKUP('14. Upgrades - EUI Targets'!B$79, '3. User Inputs - Set Targets'!$A$14:$C$20, 3, FALSE))</f>
        <v>549031.84544000006</v>
      </c>
      <c r="C113" s="17">
        <f>SUMIFS('2. Raw Data'!AI:AI,'2. Raw Data'!B:B,'14. Upgrades - EUI Targets'!$A113,'2. Raw Data'!F:F,'14. Upgrades - EUI Targets'!B$79,'2. Raw Data'!L:L, "&gt;" &amp; VLOOKUP('14. Upgrades - EUI Targets'!B$79, '3. User Inputs - Set Targets'!$A$14:$C$20, 3, FALSE))</f>
        <v>240111.48933999997</v>
      </c>
      <c r="D113" s="17">
        <f>SUMIFS('2. Raw Data'!AI:AI,'2. Raw Data'!B:B,'14. Upgrades - EUI Targets'!$A113,'2. Raw Data'!F:F,'14. Upgrades - EUI Targets'!D$79,'2. Raw Data'!L:L, "&lt;=" &amp; VLOOKUP('14. Upgrades - EUI Targets'!D$79, '3. User Inputs - Set Targets'!$A$14:$C$20, 3, FALSE))</f>
        <v>30979.902199</v>
      </c>
      <c r="E113" s="17">
        <f>SUMIFS('2. Raw Data'!AI:AI,'2. Raw Data'!B:B,'14. Upgrades - EUI Targets'!$A113,'2. Raw Data'!F:F,'14. Upgrades - EUI Targets'!D$79,'2. Raw Data'!L:L, "&gt;" &amp; VLOOKUP('14. Upgrades - EUI Targets'!D$79, '3. User Inputs - Set Targets'!$A$14:$C$20, 3, FALSE))</f>
        <v>45517.652961</v>
      </c>
      <c r="F113" s="17">
        <f>SUMIFS('2. Raw Data'!AI:AI,'2. Raw Data'!B:B,'14. Upgrades - EUI Targets'!$A113,'2. Raw Data'!F:F,'14. Upgrades - EUI Targets'!F$79,'2. Raw Data'!L:L, "&lt;=" &amp; VLOOKUP('14. Upgrades - EUI Targets'!F$79, '3. User Inputs - Set Targets'!$A$14:$C$20, 3, FALSE))</f>
        <v>278732.42165999999</v>
      </c>
      <c r="G113" s="17">
        <f>SUMIFS('2. Raw Data'!AI:AI,'2. Raw Data'!B:B,'14. Upgrades - EUI Targets'!$A113,'2. Raw Data'!F:F,'14. Upgrades - EUI Targets'!F$79,'2. Raw Data'!L:L, "&gt;" &amp; VLOOKUP('14. Upgrades - EUI Targets'!F$79, '3. User Inputs - Set Targets'!$A$14:$C$20, 3, FALSE))</f>
        <v>1730669.8414579998</v>
      </c>
      <c r="H113" s="17">
        <f>SUMIFS('2. Raw Data'!AI:AI,'2. Raw Data'!B:B,'14. Upgrades - EUI Targets'!$A113,'2. Raw Data'!F:F,'14. Upgrades - EUI Targets'!H$79,'2. Raw Data'!L:L, "&lt;=" &amp; VLOOKUP('14. Upgrades - EUI Targets'!H$79, '3. User Inputs - Set Targets'!$A$14:$C$20, 3, FALSE))</f>
        <v>746199.08392999996</v>
      </c>
      <c r="I113" s="17">
        <f>SUMIFS('2. Raw Data'!AI:AI,'2. Raw Data'!B:B,'14. Upgrades - EUI Targets'!$A113,'2. Raw Data'!F:F,'14. Upgrades - EUI Targets'!H$79,'2. Raw Data'!L:L, "&gt;" &amp; VLOOKUP('14. Upgrades - EUI Targets'!H$79, '3. User Inputs - Set Targets'!$A$14:$C$20, 3, FALSE))</f>
        <v>546465.88342999993</v>
      </c>
      <c r="J113" s="17">
        <f>SUMIFS('2. Raw Data'!AI:AI,'2. Raw Data'!B:B,'14. Upgrades - EUI Targets'!$A113,'2. Raw Data'!F:F,'14. Upgrades - EUI Targets'!J$79,'2. Raw Data'!L:L, "&lt;=" &amp; VLOOKUP('14. Upgrades - EUI Targets'!J$79, '3. User Inputs - Set Targets'!$A$14:$C$20, 3, FALSE))</f>
        <v>1180619.6759489998</v>
      </c>
      <c r="K113" s="17">
        <f>SUMIFS('2. Raw Data'!AI:AI,'2. Raw Data'!B:B,'14. Upgrades - EUI Targets'!$A113,'2. Raw Data'!F:F,'14. Upgrades - EUI Targets'!J$79,'2. Raw Data'!L:L, "&gt;" &amp; VLOOKUP('14. Upgrades - EUI Targets'!J$79, '3. User Inputs - Set Targets'!$A$14:$C$20, 3, FALSE))</f>
        <v>590597.89064</v>
      </c>
      <c r="L113" s="17">
        <f>SUMIFS('2. Raw Data'!AI:AI,'2. Raw Data'!B:B,'14. Upgrades - EUI Targets'!$A113,'2. Raw Data'!F:F,'14. Upgrades - EUI Targets'!L$79,'2. Raw Data'!L:L, "&lt;=" &amp; VLOOKUP('14. Upgrades - EUI Targets'!L$79, '3. User Inputs - Set Targets'!$A$14:$C$20, 3, FALSE))</f>
        <v>700180.12078999996</v>
      </c>
      <c r="M113" s="17">
        <f>SUMIFS('2. Raw Data'!AI:AI,'2. Raw Data'!B:B,'14. Upgrades - EUI Targets'!$A113,'2. Raw Data'!F:F,'14. Upgrades - EUI Targets'!L$79,'2. Raw Data'!L:L, "&gt;" &amp; VLOOKUP('14. Upgrades - EUI Targets'!L$79, '3. User Inputs - Set Targets'!$A$14:$C$20, 3, FALSE))</f>
        <v>158984.20733</v>
      </c>
      <c r="N113" s="17">
        <f>SUMIFS('2. Raw Data'!AI:AI,'2. Raw Data'!B:B,'14. Upgrades - EUI Targets'!$A113,'2. Raw Data'!F:F,'14. Upgrades - EUI Targets'!N$79,'2. Raw Data'!L:L, "&lt;=" &amp; VLOOKUP('14. Upgrades - EUI Targets'!N$79, '3. User Inputs - Set Targets'!$A$14:$C$20, 3, FALSE))</f>
        <v>3308044.3977999999</v>
      </c>
      <c r="O113" s="17">
        <f>SUMIFS('2. Raw Data'!AI:AI,'2. Raw Data'!B:B,'14. Upgrades - EUI Targets'!$A113,'2. Raw Data'!F:F,'14. Upgrades - EUI Targets'!N$79,'2. Raw Data'!L:L, "&gt;" &amp; VLOOKUP('14. Upgrades - EUI Targets'!N$79, '3. User Inputs - Set Targets'!$A$14:$C$20, 3, FALSE))</f>
        <v>59117.101110000003</v>
      </c>
      <c r="P113"/>
    </row>
    <row r="114" spans="1:16" x14ac:dyDescent="0.25">
      <c r="A114" s="16" t="s">
        <v>241</v>
      </c>
      <c r="B114" s="17">
        <f>SUMIFS('2. Raw Data'!AI:AI,'2. Raw Data'!B:B,'14. Upgrades - EUI Targets'!$A114,'2. Raw Data'!F:F,'14. Upgrades - EUI Targets'!B$79,'2. Raw Data'!L:L, "&lt;=" &amp; VLOOKUP('14. Upgrades - EUI Targets'!B$79, '3. User Inputs - Set Targets'!$A$14:$C$20, 3, FALSE))</f>
        <v>549031.84544000006</v>
      </c>
      <c r="C114" s="17">
        <f>SUMIFS('2. Raw Data'!AI:AI,'2. Raw Data'!B:B,'14. Upgrades - EUI Targets'!$A114,'2. Raw Data'!F:F,'14. Upgrades - EUI Targets'!B$79,'2. Raw Data'!L:L, "&gt;" &amp; VLOOKUP('14. Upgrades - EUI Targets'!B$79, '3. User Inputs - Set Targets'!$A$14:$C$20, 3, FALSE))</f>
        <v>240111.48933999997</v>
      </c>
      <c r="D114" s="17">
        <f>SUMIFS('2. Raw Data'!AI:AI,'2. Raw Data'!B:B,'14. Upgrades - EUI Targets'!$A114,'2. Raw Data'!F:F,'14. Upgrades - EUI Targets'!D$79,'2. Raw Data'!L:L, "&lt;=" &amp; VLOOKUP('14. Upgrades - EUI Targets'!D$79, '3. User Inputs - Set Targets'!$A$14:$C$20, 3, FALSE))</f>
        <v>30979.902199</v>
      </c>
      <c r="E114" s="17">
        <f>SUMIFS('2. Raw Data'!AI:AI,'2. Raw Data'!B:B,'14. Upgrades - EUI Targets'!$A114,'2. Raw Data'!F:F,'14. Upgrades - EUI Targets'!D$79,'2. Raw Data'!L:L, "&gt;" &amp; VLOOKUP('14. Upgrades - EUI Targets'!D$79, '3. User Inputs - Set Targets'!$A$14:$C$20, 3, FALSE))</f>
        <v>45517.652961</v>
      </c>
      <c r="F114" s="17">
        <f>SUMIFS('2. Raw Data'!AI:AI,'2. Raw Data'!B:B,'14. Upgrades - EUI Targets'!$A114,'2. Raw Data'!F:F,'14. Upgrades - EUI Targets'!F$79,'2. Raw Data'!L:L, "&lt;=" &amp; VLOOKUP('14. Upgrades - EUI Targets'!F$79, '3. User Inputs - Set Targets'!$A$14:$C$20, 3, FALSE))</f>
        <v>278732.42165999999</v>
      </c>
      <c r="G114" s="17">
        <f>SUMIFS('2. Raw Data'!AI:AI,'2. Raw Data'!B:B,'14. Upgrades - EUI Targets'!$A114,'2. Raw Data'!F:F,'14. Upgrades - EUI Targets'!F$79,'2. Raw Data'!L:L, "&gt;" &amp; VLOOKUP('14. Upgrades - EUI Targets'!F$79, '3. User Inputs - Set Targets'!$A$14:$C$20, 3, FALSE))</f>
        <v>1730669.8414579998</v>
      </c>
      <c r="H114" s="17">
        <f>SUMIFS('2. Raw Data'!AI:AI,'2. Raw Data'!B:B,'14. Upgrades - EUI Targets'!$A114,'2. Raw Data'!F:F,'14. Upgrades - EUI Targets'!H$79,'2. Raw Data'!L:L, "&lt;=" &amp; VLOOKUP('14. Upgrades - EUI Targets'!H$79, '3. User Inputs - Set Targets'!$A$14:$C$20, 3, FALSE))</f>
        <v>746199.08392999996</v>
      </c>
      <c r="I114" s="17">
        <f>SUMIFS('2. Raw Data'!AI:AI,'2. Raw Data'!B:B,'14. Upgrades - EUI Targets'!$A114,'2. Raw Data'!F:F,'14. Upgrades - EUI Targets'!H$79,'2. Raw Data'!L:L, "&gt;" &amp; VLOOKUP('14. Upgrades - EUI Targets'!H$79, '3. User Inputs - Set Targets'!$A$14:$C$20, 3, FALSE))</f>
        <v>546465.88342999993</v>
      </c>
      <c r="J114" s="17">
        <f>SUMIFS('2. Raw Data'!AI:AI,'2. Raw Data'!B:B,'14. Upgrades - EUI Targets'!$A114,'2. Raw Data'!F:F,'14. Upgrades - EUI Targets'!J$79,'2. Raw Data'!L:L, "&lt;=" &amp; VLOOKUP('14. Upgrades - EUI Targets'!J$79, '3. User Inputs - Set Targets'!$A$14:$C$20, 3, FALSE))</f>
        <v>1342941.6885789996</v>
      </c>
      <c r="K114" s="17">
        <f>SUMIFS('2. Raw Data'!AI:AI,'2. Raw Data'!B:B,'14. Upgrades - EUI Targets'!$A114,'2. Raw Data'!F:F,'14. Upgrades - EUI Targets'!J$79,'2. Raw Data'!L:L, "&gt;" &amp; VLOOKUP('14. Upgrades - EUI Targets'!J$79, '3. User Inputs - Set Targets'!$A$14:$C$20, 3, FALSE))</f>
        <v>428275.87800999999</v>
      </c>
      <c r="L114" s="17">
        <f>SUMIFS('2. Raw Data'!AI:AI,'2. Raw Data'!B:B,'14. Upgrades - EUI Targets'!$A114,'2. Raw Data'!F:F,'14. Upgrades - EUI Targets'!L$79,'2. Raw Data'!L:L, "&lt;=" &amp; VLOOKUP('14. Upgrades - EUI Targets'!L$79, '3. User Inputs - Set Targets'!$A$14:$C$20, 3, FALSE))</f>
        <v>777780.87739000004</v>
      </c>
      <c r="M114" s="17">
        <f>SUMIFS('2. Raw Data'!AI:AI,'2. Raw Data'!B:B,'14. Upgrades - EUI Targets'!$A114,'2. Raw Data'!F:F,'14. Upgrades - EUI Targets'!L$79,'2. Raw Data'!L:L, "&gt;" &amp; VLOOKUP('14. Upgrades - EUI Targets'!L$79, '3. User Inputs - Set Targets'!$A$14:$C$20, 3, FALSE))</f>
        <v>81383.450729999997</v>
      </c>
      <c r="N114" s="17">
        <f>SUMIFS('2. Raw Data'!AI:AI,'2. Raw Data'!B:B,'14. Upgrades - EUI Targets'!$A114,'2. Raw Data'!F:F,'14. Upgrades - EUI Targets'!N$79,'2. Raw Data'!L:L, "&lt;=" &amp; VLOOKUP('14. Upgrades - EUI Targets'!N$79, '3. User Inputs - Set Targets'!$A$14:$C$20, 3, FALSE))</f>
        <v>3308044.3977999999</v>
      </c>
      <c r="O114" s="17">
        <f>SUMIFS('2. Raw Data'!AI:AI,'2. Raw Data'!B:B,'14. Upgrades - EUI Targets'!$A114,'2. Raw Data'!F:F,'14. Upgrades - EUI Targets'!N$79,'2. Raw Data'!L:L, "&gt;" &amp; VLOOKUP('14. Upgrades - EUI Targets'!N$79, '3. User Inputs - Set Targets'!$A$14:$C$20, 3, FALSE))</f>
        <v>59117.101110000003</v>
      </c>
      <c r="P114"/>
    </row>
    <row r="115" spans="1:16" x14ac:dyDescent="0.25">
      <c r="A115" s="16" t="s">
        <v>242</v>
      </c>
      <c r="B115" s="17">
        <f>SUMIFS('2. Raw Data'!AI:AI,'2. Raw Data'!B:B,'14. Upgrades - EUI Targets'!$A115,'2. Raw Data'!F:F,'14. Upgrades - EUI Targets'!B$79,'2. Raw Data'!L:L, "&lt;=" &amp; VLOOKUP('14. Upgrades - EUI Targets'!B$79, '3. User Inputs - Set Targets'!$A$14:$C$20, 3, FALSE))</f>
        <v>549031.84544000006</v>
      </c>
      <c r="C115" s="17">
        <f>SUMIFS('2. Raw Data'!AI:AI,'2. Raw Data'!B:B,'14. Upgrades - EUI Targets'!$A115,'2. Raw Data'!F:F,'14. Upgrades - EUI Targets'!B$79,'2. Raw Data'!L:L, "&gt;" &amp; VLOOKUP('14. Upgrades - EUI Targets'!B$79, '3. User Inputs - Set Targets'!$A$14:$C$20, 3, FALSE))</f>
        <v>240111.48933999997</v>
      </c>
      <c r="D115" s="17">
        <f>SUMIFS('2. Raw Data'!AI:AI,'2. Raw Data'!B:B,'14. Upgrades - EUI Targets'!$A115,'2. Raw Data'!F:F,'14. Upgrades - EUI Targets'!D$79,'2. Raw Data'!L:L, "&lt;=" &amp; VLOOKUP('14. Upgrades - EUI Targets'!D$79, '3. User Inputs - Set Targets'!$A$14:$C$20, 3, FALSE))</f>
        <v>38730.143958000001</v>
      </c>
      <c r="E115" s="17">
        <f>SUMIFS('2. Raw Data'!AI:AI,'2. Raw Data'!B:B,'14. Upgrades - EUI Targets'!$A115,'2. Raw Data'!F:F,'14. Upgrades - EUI Targets'!D$79,'2. Raw Data'!L:L, "&gt;" &amp; VLOOKUP('14. Upgrades - EUI Targets'!D$79, '3. User Inputs - Set Targets'!$A$14:$C$20, 3, FALSE))</f>
        <v>37767.411201999996</v>
      </c>
      <c r="F115" s="17">
        <f>SUMIFS('2. Raw Data'!AI:AI,'2. Raw Data'!B:B,'14. Upgrades - EUI Targets'!$A115,'2. Raw Data'!F:F,'14. Upgrades - EUI Targets'!F$79,'2. Raw Data'!L:L, "&lt;=" &amp; VLOOKUP('14. Upgrades - EUI Targets'!F$79, '3. User Inputs - Set Targets'!$A$14:$C$20, 3, FALSE))</f>
        <v>779253.46586</v>
      </c>
      <c r="G115" s="17">
        <f>SUMIFS('2. Raw Data'!AI:AI,'2. Raw Data'!B:B,'14. Upgrades - EUI Targets'!$A115,'2. Raw Data'!F:F,'14. Upgrades - EUI Targets'!F$79,'2. Raw Data'!L:L, "&gt;" &amp; VLOOKUP('14. Upgrades - EUI Targets'!F$79, '3. User Inputs - Set Targets'!$A$14:$C$20, 3, FALSE))</f>
        <v>1230148.7972579999</v>
      </c>
      <c r="H115" s="17">
        <f>SUMIFS('2. Raw Data'!AI:AI,'2. Raw Data'!B:B,'14. Upgrades - EUI Targets'!$A115,'2. Raw Data'!F:F,'14. Upgrades - EUI Targets'!H$79,'2. Raw Data'!L:L, "&lt;=" &amp; VLOOKUP('14. Upgrades - EUI Targets'!H$79, '3. User Inputs - Set Targets'!$A$14:$C$20, 3, FALSE))</f>
        <v>1292664.9673599999</v>
      </c>
      <c r="I115" s="17">
        <f>SUMIFS('2. Raw Data'!AI:AI,'2. Raw Data'!B:B,'14. Upgrades - EUI Targets'!$A115,'2. Raw Data'!F:F,'14. Upgrades - EUI Targets'!H$79,'2. Raw Data'!L:L, "&gt;" &amp; VLOOKUP('14. Upgrades - EUI Targets'!H$79, '3. User Inputs - Set Targets'!$A$14:$C$20, 3, FALSE))</f>
        <v>0</v>
      </c>
      <c r="J115" s="17">
        <f>SUMIFS('2. Raw Data'!AI:AI,'2. Raw Data'!B:B,'14. Upgrades - EUI Targets'!$A115,'2. Raw Data'!F:F,'14. Upgrades - EUI Targets'!J$79,'2. Raw Data'!L:L, "&lt;=" &amp; VLOOKUP('14. Upgrades - EUI Targets'!J$79, '3. User Inputs - Set Targets'!$A$14:$C$20, 3, FALSE))</f>
        <v>1342941.6885789996</v>
      </c>
      <c r="K115" s="17">
        <f>SUMIFS('2. Raw Data'!AI:AI,'2. Raw Data'!B:B,'14. Upgrades - EUI Targets'!$A115,'2. Raw Data'!F:F,'14. Upgrades - EUI Targets'!J$79,'2. Raw Data'!L:L, "&gt;" &amp; VLOOKUP('14. Upgrades - EUI Targets'!J$79, '3. User Inputs - Set Targets'!$A$14:$C$20, 3, FALSE))</f>
        <v>428275.87800999999</v>
      </c>
      <c r="L115" s="17">
        <f>SUMIFS('2. Raw Data'!AI:AI,'2. Raw Data'!B:B,'14. Upgrades - EUI Targets'!$A115,'2. Raw Data'!F:F,'14. Upgrades - EUI Targets'!L$79,'2. Raw Data'!L:L, "&lt;=" &amp; VLOOKUP('14. Upgrades - EUI Targets'!L$79, '3. User Inputs - Set Targets'!$A$14:$C$20, 3, FALSE))</f>
        <v>777780.87739000004</v>
      </c>
      <c r="M115" s="17">
        <f>SUMIFS('2. Raw Data'!AI:AI,'2. Raw Data'!B:B,'14. Upgrades - EUI Targets'!$A115,'2. Raw Data'!F:F,'14. Upgrades - EUI Targets'!L$79,'2. Raw Data'!L:L, "&gt;" &amp; VLOOKUP('14. Upgrades - EUI Targets'!L$79, '3. User Inputs - Set Targets'!$A$14:$C$20, 3, FALSE))</f>
        <v>81383.450729999997</v>
      </c>
      <c r="N115" s="17">
        <f>SUMIFS('2. Raw Data'!AI:AI,'2. Raw Data'!B:B,'14. Upgrades - EUI Targets'!$A115,'2. Raw Data'!F:F,'14. Upgrades - EUI Targets'!N$79,'2. Raw Data'!L:L, "&lt;=" &amp; VLOOKUP('14. Upgrades - EUI Targets'!N$79, '3. User Inputs - Set Targets'!$A$14:$C$20, 3, FALSE))</f>
        <v>3308044.3977999999</v>
      </c>
      <c r="O115" s="17">
        <f>SUMIFS('2. Raw Data'!AI:AI,'2. Raw Data'!B:B,'14. Upgrades - EUI Targets'!$A115,'2. Raw Data'!F:F,'14. Upgrades - EUI Targets'!N$79,'2. Raw Data'!L:L, "&gt;" &amp; VLOOKUP('14. Upgrades - EUI Targets'!N$79, '3. User Inputs - Set Targets'!$A$14:$C$20, 3, FALSE))</f>
        <v>59117.101110000003</v>
      </c>
    </row>
    <row r="116" spans="1:16" x14ac:dyDescent="0.25">
      <c r="A116" s="16" t="s">
        <v>243</v>
      </c>
      <c r="B116" s="17">
        <f>SUMIFS('2. Raw Data'!AI:AI,'2. Raw Data'!B:B,'14. Upgrades - EUI Targets'!$A116,'2. Raw Data'!F:F,'14. Upgrades - EUI Targets'!B$79,'2. Raw Data'!L:L, "&lt;=" &amp; VLOOKUP('14. Upgrades - EUI Targets'!B$79, '3. User Inputs - Set Targets'!$A$14:$C$20, 3, FALSE))</f>
        <v>549031.84544000006</v>
      </c>
      <c r="C116" s="17">
        <f>SUMIFS('2. Raw Data'!AI:AI,'2. Raw Data'!B:B,'14. Upgrades - EUI Targets'!$A116,'2. Raw Data'!F:F,'14. Upgrades - EUI Targets'!B$79,'2. Raw Data'!L:L, "&gt;" &amp; VLOOKUP('14. Upgrades - EUI Targets'!B$79, '3. User Inputs - Set Targets'!$A$14:$C$20, 3, FALSE))</f>
        <v>240111.48933999997</v>
      </c>
      <c r="D116" s="17">
        <f>SUMIFS('2. Raw Data'!AI:AI,'2. Raw Data'!B:B,'14. Upgrades - EUI Targets'!$A116,'2. Raw Data'!F:F,'14. Upgrades - EUI Targets'!D$79,'2. Raw Data'!L:L, "&lt;=" &amp; VLOOKUP('14. Upgrades - EUI Targets'!D$79, '3. User Inputs - Set Targets'!$A$14:$C$20, 3, FALSE))</f>
        <v>38730.143958000001</v>
      </c>
      <c r="E116" s="17">
        <f>SUMIFS('2. Raw Data'!AI:AI,'2. Raw Data'!B:B,'14. Upgrades - EUI Targets'!$A116,'2. Raw Data'!F:F,'14. Upgrades - EUI Targets'!D$79,'2. Raw Data'!L:L, "&gt;" &amp; VLOOKUP('14. Upgrades - EUI Targets'!D$79, '3. User Inputs - Set Targets'!$A$14:$C$20, 3, FALSE))</f>
        <v>37767.411201999996</v>
      </c>
      <c r="F116" s="17">
        <f>SUMIFS('2. Raw Data'!AI:AI,'2. Raw Data'!B:B,'14. Upgrades - EUI Targets'!$A116,'2. Raw Data'!F:F,'14. Upgrades - EUI Targets'!F$79,'2. Raw Data'!L:L, "&lt;=" &amp; VLOOKUP('14. Upgrades - EUI Targets'!F$79, '3. User Inputs - Set Targets'!$A$14:$C$20, 3, FALSE))</f>
        <v>779253.46586</v>
      </c>
      <c r="G116" s="17">
        <f>SUMIFS('2. Raw Data'!AI:AI,'2. Raw Data'!B:B,'14. Upgrades - EUI Targets'!$A116,'2. Raw Data'!F:F,'14. Upgrades - EUI Targets'!F$79,'2. Raw Data'!L:L, "&gt;" &amp; VLOOKUP('14. Upgrades - EUI Targets'!F$79, '3. User Inputs - Set Targets'!$A$14:$C$20, 3, FALSE))</f>
        <v>1230148.7972579999</v>
      </c>
      <c r="H116" s="17">
        <f>SUMIFS('2. Raw Data'!AI:AI,'2. Raw Data'!B:B,'14. Upgrades - EUI Targets'!$A116,'2. Raw Data'!F:F,'14. Upgrades - EUI Targets'!H$79,'2. Raw Data'!L:L, "&lt;=" &amp; VLOOKUP('14. Upgrades - EUI Targets'!H$79, '3. User Inputs - Set Targets'!$A$14:$C$20, 3, FALSE))</f>
        <v>1292664.9673599999</v>
      </c>
      <c r="I116" s="17">
        <f>SUMIFS('2. Raw Data'!AI:AI,'2. Raw Data'!B:B,'14. Upgrades - EUI Targets'!$A116,'2. Raw Data'!F:F,'14. Upgrades - EUI Targets'!H$79,'2. Raw Data'!L:L, "&gt;" &amp; VLOOKUP('14. Upgrades - EUI Targets'!H$79, '3. User Inputs - Set Targets'!$A$14:$C$20, 3, FALSE))</f>
        <v>0</v>
      </c>
      <c r="J116" s="17">
        <f>SUMIFS('2. Raw Data'!AI:AI,'2. Raw Data'!B:B,'14. Upgrades - EUI Targets'!$A116,'2. Raw Data'!F:F,'14. Upgrades - EUI Targets'!J$79,'2. Raw Data'!L:L, "&lt;=" &amp; VLOOKUP('14. Upgrades - EUI Targets'!J$79, '3. User Inputs - Set Targets'!$A$14:$C$20, 3, FALSE))</f>
        <v>1342941.6885789996</v>
      </c>
      <c r="K116" s="17">
        <f>SUMIFS('2. Raw Data'!AI:AI,'2. Raw Data'!B:B,'14. Upgrades - EUI Targets'!$A116,'2. Raw Data'!F:F,'14. Upgrades - EUI Targets'!J$79,'2. Raw Data'!L:L, "&gt;" &amp; VLOOKUP('14. Upgrades - EUI Targets'!J$79, '3. User Inputs - Set Targets'!$A$14:$C$20, 3, FALSE))</f>
        <v>428275.87800999999</v>
      </c>
      <c r="L116" s="17">
        <f>SUMIFS('2. Raw Data'!AI:AI,'2. Raw Data'!B:B,'14. Upgrades - EUI Targets'!$A116,'2. Raw Data'!F:F,'14. Upgrades - EUI Targets'!L$79,'2. Raw Data'!L:L, "&lt;=" &amp; VLOOKUP('14. Upgrades - EUI Targets'!L$79, '3. User Inputs - Set Targets'!$A$14:$C$20, 3, FALSE))</f>
        <v>777780.87739000004</v>
      </c>
      <c r="M116" s="17">
        <f>SUMIFS('2. Raw Data'!AI:AI,'2. Raw Data'!B:B,'14. Upgrades - EUI Targets'!$A116,'2. Raw Data'!F:F,'14. Upgrades - EUI Targets'!L$79,'2. Raw Data'!L:L, "&gt;" &amp; VLOOKUP('14. Upgrades - EUI Targets'!L$79, '3. User Inputs - Set Targets'!$A$14:$C$20, 3, FALSE))</f>
        <v>81383.450729999997</v>
      </c>
      <c r="N116" s="17">
        <f>SUMIFS('2. Raw Data'!AI:AI,'2. Raw Data'!B:B,'14. Upgrades - EUI Targets'!$A116,'2. Raw Data'!F:F,'14. Upgrades - EUI Targets'!N$79,'2. Raw Data'!L:L, "&lt;=" &amp; VLOOKUP('14. Upgrades - EUI Targets'!N$79, '3. User Inputs - Set Targets'!$A$14:$C$20, 3, FALSE))</f>
        <v>3308044.3977999999</v>
      </c>
      <c r="O116" s="17">
        <f>SUMIFS('2. Raw Data'!AI:AI,'2. Raw Data'!B:B,'14. Upgrades - EUI Targets'!$A116,'2. Raw Data'!F:F,'14. Upgrades - EUI Targets'!N$79,'2. Raw Data'!L:L, "&gt;" &amp; VLOOKUP('14. Upgrades - EUI Targets'!N$79, '3. User Inputs - Set Targets'!$A$14:$C$20, 3, FALSE))</f>
        <v>59117.101110000003</v>
      </c>
      <c r="P116"/>
    </row>
    <row r="117" spans="1:16" x14ac:dyDescent="0.25">
      <c r="A117" s="16" t="s">
        <v>244</v>
      </c>
      <c r="B117" s="17">
        <f>SUMIFS('2. Raw Data'!AI:AI,'2. Raw Data'!B:B,'14. Upgrades - EUI Targets'!$A117,'2. Raw Data'!F:F,'14. Upgrades - EUI Targets'!B$79,'2. Raw Data'!L:L, "&lt;=" &amp; VLOOKUP('14. Upgrades - EUI Targets'!B$79, '3. User Inputs - Set Targets'!$A$14:$C$20, 3, FALSE))</f>
        <v>549031.84544000006</v>
      </c>
      <c r="C117" s="17">
        <f>SUMIFS('2. Raw Data'!AI:AI,'2. Raw Data'!B:B,'14. Upgrades - EUI Targets'!$A117,'2. Raw Data'!F:F,'14. Upgrades - EUI Targets'!B$79,'2. Raw Data'!L:L, "&gt;" &amp; VLOOKUP('14. Upgrades - EUI Targets'!B$79, '3. User Inputs - Set Targets'!$A$14:$C$20, 3, FALSE))</f>
        <v>240111.48933999997</v>
      </c>
      <c r="D117" s="17">
        <f>SUMIFS('2. Raw Data'!AI:AI,'2. Raw Data'!B:B,'14. Upgrades - EUI Targets'!$A117,'2. Raw Data'!F:F,'14. Upgrades - EUI Targets'!D$79,'2. Raw Data'!L:L, "&lt;=" &amp; VLOOKUP('14. Upgrades - EUI Targets'!D$79, '3. User Inputs - Set Targets'!$A$14:$C$20, 3, FALSE))</f>
        <v>38730.143958000001</v>
      </c>
      <c r="E117" s="17">
        <f>SUMIFS('2. Raw Data'!AI:AI,'2. Raw Data'!B:B,'14. Upgrades - EUI Targets'!$A117,'2. Raw Data'!F:F,'14. Upgrades - EUI Targets'!D$79,'2. Raw Data'!L:L, "&gt;" &amp; VLOOKUP('14. Upgrades - EUI Targets'!D$79, '3. User Inputs - Set Targets'!$A$14:$C$20, 3, FALSE))</f>
        <v>37767.411201999996</v>
      </c>
      <c r="F117" s="17">
        <f>SUMIFS('2. Raw Data'!AI:AI,'2. Raw Data'!B:B,'14. Upgrades - EUI Targets'!$A117,'2. Raw Data'!F:F,'14. Upgrades - EUI Targets'!F$79,'2. Raw Data'!L:L, "&lt;=" &amp; VLOOKUP('14. Upgrades - EUI Targets'!F$79, '3. User Inputs - Set Targets'!$A$14:$C$20, 3, FALSE))</f>
        <v>882913.66255999997</v>
      </c>
      <c r="G117" s="17">
        <f>SUMIFS('2. Raw Data'!AI:AI,'2. Raw Data'!B:B,'14. Upgrades - EUI Targets'!$A117,'2. Raw Data'!F:F,'14. Upgrades - EUI Targets'!F$79,'2. Raw Data'!L:L, "&gt;" &amp; VLOOKUP('14. Upgrades - EUI Targets'!F$79, '3. User Inputs - Set Targets'!$A$14:$C$20, 3, FALSE))</f>
        <v>1126488.6005579999</v>
      </c>
      <c r="H117" s="17">
        <f>SUMIFS('2. Raw Data'!AI:AI,'2. Raw Data'!B:B,'14. Upgrades - EUI Targets'!$A117,'2. Raw Data'!F:F,'14. Upgrades - EUI Targets'!H$79,'2. Raw Data'!L:L, "&lt;=" &amp; VLOOKUP('14. Upgrades - EUI Targets'!H$79, '3. User Inputs - Set Targets'!$A$14:$C$20, 3, FALSE))</f>
        <v>1196485.32128</v>
      </c>
      <c r="I117" s="17">
        <f>SUMIFS('2. Raw Data'!AI:AI,'2. Raw Data'!B:B,'14. Upgrades - EUI Targets'!$A117,'2. Raw Data'!F:F,'14. Upgrades - EUI Targets'!H$79,'2. Raw Data'!L:L, "&gt;" &amp; VLOOKUP('14. Upgrades - EUI Targets'!H$79, '3. User Inputs - Set Targets'!$A$14:$C$20, 3, FALSE))</f>
        <v>96179.646080000006</v>
      </c>
      <c r="J117" s="17">
        <f>SUMIFS('2. Raw Data'!AI:AI,'2. Raw Data'!B:B,'14. Upgrades - EUI Targets'!$A117,'2. Raw Data'!F:F,'14. Upgrades - EUI Targets'!J$79,'2. Raw Data'!L:L, "&lt;=" &amp; VLOOKUP('14. Upgrades - EUI Targets'!J$79, '3. User Inputs - Set Targets'!$A$14:$C$20, 3, FALSE))</f>
        <v>1342941.6885789996</v>
      </c>
      <c r="K117" s="17">
        <f>SUMIFS('2. Raw Data'!AI:AI,'2. Raw Data'!B:B,'14. Upgrades - EUI Targets'!$A117,'2. Raw Data'!F:F,'14. Upgrades - EUI Targets'!J$79,'2. Raw Data'!L:L, "&gt;" &amp; VLOOKUP('14. Upgrades - EUI Targets'!J$79, '3. User Inputs - Set Targets'!$A$14:$C$20, 3, FALSE))</f>
        <v>428275.87800999999</v>
      </c>
      <c r="L117" s="17">
        <f>SUMIFS('2. Raw Data'!AI:AI,'2. Raw Data'!B:B,'14. Upgrades - EUI Targets'!$A117,'2. Raw Data'!F:F,'14. Upgrades - EUI Targets'!L$79,'2. Raw Data'!L:L, "&lt;=" &amp; VLOOKUP('14. Upgrades - EUI Targets'!L$79, '3. User Inputs - Set Targets'!$A$14:$C$20, 3, FALSE))</f>
        <v>859164.32812000008</v>
      </c>
      <c r="M117" s="17">
        <f>SUMIFS('2. Raw Data'!AI:AI,'2. Raw Data'!B:B,'14. Upgrades - EUI Targets'!$A117,'2. Raw Data'!F:F,'14. Upgrades - EUI Targets'!L$79,'2. Raw Data'!L:L, "&gt;" &amp; VLOOKUP('14. Upgrades - EUI Targets'!L$79, '3. User Inputs - Set Targets'!$A$14:$C$20, 3, FALSE))</f>
        <v>0</v>
      </c>
      <c r="N117" s="17">
        <f>SUMIFS('2. Raw Data'!AI:AI,'2. Raw Data'!B:B,'14. Upgrades - EUI Targets'!$A117,'2. Raw Data'!F:F,'14. Upgrades - EUI Targets'!N$79,'2. Raw Data'!L:L, "&lt;=" &amp; VLOOKUP('14. Upgrades - EUI Targets'!N$79, '3. User Inputs - Set Targets'!$A$14:$C$20, 3, FALSE))</f>
        <v>3308044.3977999999</v>
      </c>
      <c r="O117" s="17">
        <f>SUMIFS('2. Raw Data'!AI:AI,'2. Raw Data'!B:B,'14. Upgrades - EUI Targets'!$A117,'2. Raw Data'!F:F,'14. Upgrades - EUI Targets'!N$79,'2. Raw Data'!L:L, "&gt;" &amp; VLOOKUP('14. Upgrades - EUI Targets'!N$79, '3. User Inputs - Set Targets'!$A$14:$C$20, 3, FALSE))</f>
        <v>59117.101110000003</v>
      </c>
    </row>
    <row r="118" spans="1:16" x14ac:dyDescent="0.25">
      <c r="A118" s="16" t="s">
        <v>245</v>
      </c>
      <c r="B118" s="17">
        <f>SUMIFS('2. Raw Data'!AI:AI,'2. Raw Data'!B:B,'14. Upgrades - EUI Targets'!$A118,'2. Raw Data'!F:F,'14. Upgrades - EUI Targets'!B$79,'2. Raw Data'!L:L, "&lt;=" &amp; VLOOKUP('14. Upgrades - EUI Targets'!B$79, '3. User Inputs - Set Targets'!$A$14:$C$20, 3, FALSE))</f>
        <v>549031.84544000006</v>
      </c>
      <c r="C118" s="17">
        <f>SUMIFS('2. Raw Data'!AI:AI,'2. Raw Data'!B:B,'14. Upgrades - EUI Targets'!$A118,'2. Raw Data'!F:F,'14. Upgrades - EUI Targets'!B$79,'2. Raw Data'!L:L, "&gt;" &amp; VLOOKUP('14. Upgrades - EUI Targets'!B$79, '3. User Inputs - Set Targets'!$A$14:$C$20, 3, FALSE))</f>
        <v>240111.48933999997</v>
      </c>
      <c r="D118" s="17">
        <f>SUMIFS('2. Raw Data'!AI:AI,'2. Raw Data'!B:B,'14. Upgrades - EUI Targets'!$A118,'2. Raw Data'!F:F,'14. Upgrades - EUI Targets'!D$79,'2. Raw Data'!L:L, "&lt;=" &amp; VLOOKUP('14. Upgrades - EUI Targets'!D$79, '3. User Inputs - Set Targets'!$A$14:$C$20, 3, FALSE))</f>
        <v>38730.143958000001</v>
      </c>
      <c r="E118" s="17">
        <f>SUMIFS('2. Raw Data'!AI:AI,'2. Raw Data'!B:B,'14. Upgrades - EUI Targets'!$A118,'2. Raw Data'!F:F,'14. Upgrades - EUI Targets'!D$79,'2. Raw Data'!L:L, "&gt;" &amp; VLOOKUP('14. Upgrades - EUI Targets'!D$79, '3. User Inputs - Set Targets'!$A$14:$C$20, 3, FALSE))</f>
        <v>37767.411201999996</v>
      </c>
      <c r="F118" s="17">
        <f>SUMIFS('2. Raw Data'!AI:AI,'2. Raw Data'!B:B,'14. Upgrades - EUI Targets'!$A118,'2. Raw Data'!F:F,'14. Upgrades - EUI Targets'!F$79,'2. Raw Data'!L:L, "&lt;=" &amp; VLOOKUP('14. Upgrades - EUI Targets'!F$79, '3. User Inputs - Set Targets'!$A$14:$C$20, 3, FALSE))</f>
        <v>278732.42165999999</v>
      </c>
      <c r="G118" s="17">
        <f>SUMIFS('2. Raw Data'!AI:AI,'2. Raw Data'!B:B,'14. Upgrades - EUI Targets'!$A118,'2. Raw Data'!F:F,'14. Upgrades - EUI Targets'!F$79,'2. Raw Data'!L:L, "&gt;" &amp; VLOOKUP('14. Upgrades - EUI Targets'!F$79, '3. User Inputs - Set Targets'!$A$14:$C$20, 3, FALSE))</f>
        <v>1730669.8414579998</v>
      </c>
      <c r="H118" s="17">
        <f>SUMIFS('2. Raw Data'!AI:AI,'2. Raw Data'!B:B,'14. Upgrades - EUI Targets'!$A118,'2. Raw Data'!F:F,'14. Upgrades - EUI Targets'!H$79,'2. Raw Data'!L:L, "&lt;=" &amp; VLOOKUP('14. Upgrades - EUI Targets'!H$79, '3. User Inputs - Set Targets'!$A$14:$C$20, 3, FALSE))</f>
        <v>1068189.3264899999</v>
      </c>
      <c r="I118" s="17">
        <f>SUMIFS('2. Raw Data'!AI:AI,'2. Raw Data'!B:B,'14. Upgrades - EUI Targets'!$A118,'2. Raw Data'!F:F,'14. Upgrades - EUI Targets'!H$79,'2. Raw Data'!L:L, "&gt;" &amp; VLOOKUP('14. Upgrades - EUI Targets'!H$79, '3. User Inputs - Set Targets'!$A$14:$C$20, 3, FALSE))</f>
        <v>224475.64087</v>
      </c>
      <c r="J118" s="17">
        <f>SUMIFS('2. Raw Data'!AI:AI,'2. Raw Data'!B:B,'14. Upgrades - EUI Targets'!$A118,'2. Raw Data'!F:F,'14. Upgrades - EUI Targets'!J$79,'2. Raw Data'!L:L, "&lt;=" &amp; VLOOKUP('14. Upgrades - EUI Targets'!J$79, '3. User Inputs - Set Targets'!$A$14:$C$20, 3, FALSE))</f>
        <v>1342941.6885789996</v>
      </c>
      <c r="K118" s="17">
        <f>SUMIFS('2. Raw Data'!AI:AI,'2. Raw Data'!B:B,'14. Upgrades - EUI Targets'!$A118,'2. Raw Data'!F:F,'14. Upgrades - EUI Targets'!J$79,'2. Raw Data'!L:L, "&gt;" &amp; VLOOKUP('14. Upgrades - EUI Targets'!J$79, '3. User Inputs - Set Targets'!$A$14:$C$20, 3, FALSE))</f>
        <v>428275.87800999999</v>
      </c>
      <c r="L118" s="17">
        <f>SUMIFS('2. Raw Data'!AI:AI,'2. Raw Data'!B:B,'14. Upgrades - EUI Targets'!$A118,'2. Raw Data'!F:F,'14. Upgrades - EUI Targets'!L$79,'2. Raw Data'!L:L, "&lt;=" &amp; VLOOKUP('14. Upgrades - EUI Targets'!L$79, '3. User Inputs - Set Targets'!$A$14:$C$20, 3, FALSE))</f>
        <v>777780.87739000004</v>
      </c>
      <c r="M118" s="17">
        <f>SUMIFS('2. Raw Data'!AI:AI,'2. Raw Data'!B:B,'14. Upgrades - EUI Targets'!$A118,'2. Raw Data'!F:F,'14. Upgrades - EUI Targets'!L$79,'2. Raw Data'!L:L, "&gt;" &amp; VLOOKUP('14. Upgrades - EUI Targets'!L$79, '3. User Inputs - Set Targets'!$A$14:$C$20, 3, FALSE))</f>
        <v>81383.450729999997</v>
      </c>
      <c r="N118" s="17">
        <f>SUMIFS('2. Raw Data'!AI:AI,'2. Raw Data'!B:B,'14. Upgrades - EUI Targets'!$A118,'2. Raw Data'!F:F,'14. Upgrades - EUI Targets'!N$79,'2. Raw Data'!L:L, "&lt;=" &amp; VLOOKUP('14. Upgrades - EUI Targets'!N$79, '3. User Inputs - Set Targets'!$A$14:$C$20, 3, FALSE))</f>
        <v>3308044.3977999999</v>
      </c>
      <c r="O118" s="17">
        <f>SUMIFS('2. Raw Data'!AI:AI,'2. Raw Data'!B:B,'14. Upgrades - EUI Targets'!$A118,'2. Raw Data'!F:F,'14. Upgrades - EUI Targets'!N$79,'2. Raw Data'!L:L, "&gt;" &amp; VLOOKUP('14. Upgrades - EUI Targets'!N$79, '3. User Inputs - Set Targets'!$A$14:$C$20, 3, FALSE))</f>
        <v>59117.101110000003</v>
      </c>
    </row>
    <row r="119" spans="1:16" x14ac:dyDescent="0.25">
      <c r="A119" s="16" t="s">
        <v>246</v>
      </c>
      <c r="B119" s="17">
        <f>SUMIFS('2. Raw Data'!AI:AI,'2. Raw Data'!B:B,'14. Upgrades - EUI Targets'!$A119,'2. Raw Data'!F:F,'14. Upgrades - EUI Targets'!B$79,'2. Raw Data'!L:L, "&lt;=" &amp; VLOOKUP('14. Upgrades - EUI Targets'!B$79, '3. User Inputs - Set Targets'!$A$14:$C$20, 3, FALSE))</f>
        <v>692139.89565000008</v>
      </c>
      <c r="C119" s="17">
        <f>SUMIFS('2. Raw Data'!AI:AI,'2. Raw Data'!B:B,'14. Upgrades - EUI Targets'!$A119,'2. Raw Data'!F:F,'14. Upgrades - EUI Targets'!B$79,'2. Raw Data'!L:L, "&gt;" &amp; VLOOKUP('14. Upgrades - EUI Targets'!B$79, '3. User Inputs - Set Targets'!$A$14:$C$20, 3, FALSE))</f>
        <v>97003.439129999999</v>
      </c>
      <c r="D119" s="17">
        <f>SUMIFS('2. Raw Data'!AI:AI,'2. Raw Data'!B:B,'14. Upgrades - EUI Targets'!$A119,'2. Raw Data'!F:F,'14. Upgrades - EUI Targets'!D$79,'2. Raw Data'!L:L, "&lt;=" &amp; VLOOKUP('14. Upgrades - EUI Targets'!D$79, '3. User Inputs - Set Targets'!$A$14:$C$20, 3, FALSE))</f>
        <v>38730.143958000001</v>
      </c>
      <c r="E119" s="17">
        <f>SUMIFS('2. Raw Data'!AI:AI,'2. Raw Data'!B:B,'14. Upgrades - EUI Targets'!$A119,'2. Raw Data'!F:F,'14. Upgrades - EUI Targets'!D$79,'2. Raw Data'!L:L, "&gt;" &amp; VLOOKUP('14. Upgrades - EUI Targets'!D$79, '3. User Inputs - Set Targets'!$A$14:$C$20, 3, FALSE))</f>
        <v>37767.411201999996</v>
      </c>
      <c r="F119" s="17">
        <f>SUMIFS('2. Raw Data'!AI:AI,'2. Raw Data'!B:B,'14. Upgrades - EUI Targets'!$A119,'2. Raw Data'!F:F,'14. Upgrades - EUI Targets'!F$79,'2. Raw Data'!L:L, "&lt;=" &amp; VLOOKUP('14. Upgrades - EUI Targets'!F$79, '3. User Inputs - Set Targets'!$A$14:$C$20, 3, FALSE))</f>
        <v>1086551.2022289999</v>
      </c>
      <c r="G119" s="17">
        <f>SUMIFS('2. Raw Data'!AI:AI,'2. Raw Data'!B:B,'14. Upgrades - EUI Targets'!$A119,'2. Raw Data'!F:F,'14. Upgrades - EUI Targets'!F$79,'2. Raw Data'!L:L, "&gt;" &amp; VLOOKUP('14. Upgrades - EUI Targets'!F$79, '3. User Inputs - Set Targets'!$A$14:$C$20, 3, FALSE))</f>
        <v>922851.06088900007</v>
      </c>
      <c r="H119" s="17">
        <f>SUMIFS('2. Raw Data'!AI:AI,'2. Raw Data'!B:B,'14. Upgrades - EUI Targets'!$A119,'2. Raw Data'!F:F,'14. Upgrades - EUI Targets'!H$79,'2. Raw Data'!L:L, "&lt;=" &amp; VLOOKUP('14. Upgrades - EUI Targets'!H$79, '3. User Inputs - Set Targets'!$A$14:$C$20, 3, FALSE))</f>
        <v>821703.34406999999</v>
      </c>
      <c r="I119" s="17">
        <f>SUMIFS('2. Raw Data'!AI:AI,'2. Raw Data'!B:B,'14. Upgrades - EUI Targets'!$A119,'2. Raw Data'!F:F,'14. Upgrades - EUI Targets'!H$79,'2. Raw Data'!L:L, "&gt;" &amp; VLOOKUP('14. Upgrades - EUI Targets'!H$79, '3. User Inputs - Set Targets'!$A$14:$C$20, 3, FALSE))</f>
        <v>470961.62329000002</v>
      </c>
      <c r="J119" s="17">
        <f>SUMIFS('2. Raw Data'!AI:AI,'2. Raw Data'!B:B,'14. Upgrades - EUI Targets'!$A119,'2. Raw Data'!F:F,'14. Upgrades - EUI Targets'!J$79,'2. Raw Data'!L:L, "&lt;=" &amp; VLOOKUP('14. Upgrades - EUI Targets'!J$79, '3. User Inputs - Set Targets'!$A$14:$C$20, 3, FALSE))</f>
        <v>1342941.6885789996</v>
      </c>
      <c r="K119" s="17">
        <f>SUMIFS('2. Raw Data'!AI:AI,'2. Raw Data'!B:B,'14. Upgrades - EUI Targets'!$A119,'2. Raw Data'!F:F,'14. Upgrades - EUI Targets'!J$79,'2. Raw Data'!L:L, "&gt;" &amp; VLOOKUP('14. Upgrades - EUI Targets'!J$79, '3. User Inputs - Set Targets'!$A$14:$C$20, 3, FALSE))</f>
        <v>428275.87800999999</v>
      </c>
      <c r="L119" s="17">
        <f>SUMIFS('2. Raw Data'!AI:AI,'2. Raw Data'!B:B,'14. Upgrades - EUI Targets'!$A119,'2. Raw Data'!F:F,'14. Upgrades - EUI Targets'!L$79,'2. Raw Data'!L:L, "&lt;=" &amp; VLOOKUP('14. Upgrades - EUI Targets'!L$79, '3. User Inputs - Set Targets'!$A$14:$C$20, 3, FALSE))</f>
        <v>777780.87739000004</v>
      </c>
      <c r="M119" s="17">
        <f>SUMIFS('2. Raw Data'!AI:AI,'2. Raw Data'!B:B,'14. Upgrades - EUI Targets'!$A119,'2. Raw Data'!F:F,'14. Upgrades - EUI Targets'!L$79,'2. Raw Data'!L:L, "&gt;" &amp; VLOOKUP('14. Upgrades - EUI Targets'!L$79, '3. User Inputs - Set Targets'!$A$14:$C$20, 3, FALSE))</f>
        <v>81383.450729999997</v>
      </c>
      <c r="N119" s="17">
        <f>SUMIFS('2. Raw Data'!AI:AI,'2. Raw Data'!B:B,'14. Upgrades - EUI Targets'!$A119,'2. Raw Data'!F:F,'14. Upgrades - EUI Targets'!N$79,'2. Raw Data'!L:L, "&lt;=" &amp; VLOOKUP('14. Upgrades - EUI Targets'!N$79, '3. User Inputs - Set Targets'!$A$14:$C$20, 3, FALSE))</f>
        <v>3308044.3977999999</v>
      </c>
      <c r="O119" s="17">
        <f>SUMIFS('2. Raw Data'!AI:AI,'2. Raw Data'!B:B,'14. Upgrades - EUI Targets'!$A119,'2. Raw Data'!F:F,'14. Upgrades - EUI Targets'!N$79,'2. Raw Data'!L:L, "&gt;" &amp; VLOOKUP('14. Upgrades - EUI Targets'!N$79, '3. User Inputs - Set Targets'!$A$14:$C$20, 3, FALSE))</f>
        <v>59117.101110000003</v>
      </c>
    </row>
    <row r="120" spans="1:16" x14ac:dyDescent="0.25">
      <c r="A120" s="16" t="s">
        <v>247</v>
      </c>
      <c r="B120" s="17">
        <f>SUMIFS('2. Raw Data'!AI:AI,'2. Raw Data'!B:B,'14. Upgrades - EUI Targets'!$A120,'2. Raw Data'!F:F,'14. Upgrades - EUI Targets'!B$79,'2. Raw Data'!L:L, "&lt;=" &amp; VLOOKUP('14. Upgrades - EUI Targets'!B$79, '3. User Inputs - Set Targets'!$A$14:$C$20, 3, FALSE))</f>
        <v>549031.84544000006</v>
      </c>
      <c r="C120" s="17">
        <f>SUMIFS('2. Raw Data'!AI:AI,'2. Raw Data'!B:B,'14. Upgrades - EUI Targets'!$A120,'2. Raw Data'!F:F,'14. Upgrades - EUI Targets'!B$79,'2. Raw Data'!L:L, "&gt;" &amp; VLOOKUP('14. Upgrades - EUI Targets'!B$79, '3. User Inputs - Set Targets'!$A$14:$C$20, 3, FALSE))</f>
        <v>240111.48933999997</v>
      </c>
      <c r="D120" s="17">
        <f>SUMIFS('2. Raw Data'!AI:AI,'2. Raw Data'!B:B,'14. Upgrades - EUI Targets'!$A120,'2. Raw Data'!F:F,'14. Upgrades - EUI Targets'!D$79,'2. Raw Data'!L:L, "&lt;=" &amp; VLOOKUP('14. Upgrades - EUI Targets'!D$79, '3. User Inputs - Set Targets'!$A$14:$C$20, 3, FALSE))</f>
        <v>30979.902199</v>
      </c>
      <c r="E120" s="17">
        <f>SUMIFS('2. Raw Data'!AI:AI,'2. Raw Data'!B:B,'14. Upgrades - EUI Targets'!$A120,'2. Raw Data'!F:F,'14. Upgrades - EUI Targets'!D$79,'2. Raw Data'!L:L, "&gt;" &amp; VLOOKUP('14. Upgrades - EUI Targets'!D$79, '3. User Inputs - Set Targets'!$A$14:$C$20, 3, FALSE))</f>
        <v>45517.652961</v>
      </c>
      <c r="F120" s="17">
        <f>SUMIFS('2. Raw Data'!AI:AI,'2. Raw Data'!B:B,'14. Upgrades - EUI Targets'!$A120,'2. Raw Data'!F:F,'14. Upgrades - EUI Targets'!F$79,'2. Raw Data'!L:L, "&lt;=" &amp; VLOOKUP('14. Upgrades - EUI Targets'!F$79, '3. User Inputs - Set Targets'!$A$14:$C$20, 3, FALSE))</f>
        <v>278732.42165999999</v>
      </c>
      <c r="G120" s="17">
        <f>SUMIFS('2. Raw Data'!AI:AI,'2. Raw Data'!B:B,'14. Upgrades - EUI Targets'!$A120,'2. Raw Data'!F:F,'14. Upgrades - EUI Targets'!F$79,'2. Raw Data'!L:L, "&gt;" &amp; VLOOKUP('14. Upgrades - EUI Targets'!F$79, '3. User Inputs - Set Targets'!$A$14:$C$20, 3, FALSE))</f>
        <v>1730669.8414579998</v>
      </c>
      <c r="H120" s="17">
        <f>SUMIFS('2. Raw Data'!AI:AI,'2. Raw Data'!B:B,'14. Upgrades - EUI Targets'!$A120,'2. Raw Data'!F:F,'14. Upgrades - EUI Targets'!H$79,'2. Raw Data'!L:L, "&lt;=" &amp; VLOOKUP('14. Upgrades - EUI Targets'!H$79, '3. User Inputs - Set Targets'!$A$14:$C$20, 3, FALSE))</f>
        <v>746199.08392999996</v>
      </c>
      <c r="I120" s="17">
        <f>SUMIFS('2. Raw Data'!AI:AI,'2. Raw Data'!B:B,'14. Upgrades - EUI Targets'!$A120,'2. Raw Data'!F:F,'14. Upgrades - EUI Targets'!H$79,'2. Raw Data'!L:L, "&gt;" &amp; VLOOKUP('14. Upgrades - EUI Targets'!H$79, '3. User Inputs - Set Targets'!$A$14:$C$20, 3, FALSE))</f>
        <v>546465.88342999993</v>
      </c>
      <c r="J120" s="17">
        <f>SUMIFS('2. Raw Data'!AI:AI,'2. Raw Data'!B:B,'14. Upgrades - EUI Targets'!$A120,'2. Raw Data'!F:F,'14. Upgrades - EUI Targets'!J$79,'2. Raw Data'!L:L, "&lt;=" &amp; VLOOKUP('14. Upgrades - EUI Targets'!J$79, '3. User Inputs - Set Targets'!$A$14:$C$20, 3, FALSE))</f>
        <v>1180619.6759489998</v>
      </c>
      <c r="K120" s="17">
        <f>SUMIFS('2. Raw Data'!AI:AI,'2. Raw Data'!B:B,'14. Upgrades - EUI Targets'!$A120,'2. Raw Data'!F:F,'14. Upgrades - EUI Targets'!J$79,'2. Raw Data'!L:L, "&gt;" &amp; VLOOKUP('14. Upgrades - EUI Targets'!J$79, '3. User Inputs - Set Targets'!$A$14:$C$20, 3, FALSE))</f>
        <v>590597.89064</v>
      </c>
      <c r="L120" s="17">
        <f>SUMIFS('2. Raw Data'!AI:AI,'2. Raw Data'!B:B,'14. Upgrades - EUI Targets'!$A120,'2. Raw Data'!F:F,'14. Upgrades - EUI Targets'!L$79,'2. Raw Data'!L:L, "&lt;=" &amp; VLOOKUP('14. Upgrades - EUI Targets'!L$79, '3. User Inputs - Set Targets'!$A$14:$C$20, 3, FALSE))</f>
        <v>700180.12078999996</v>
      </c>
      <c r="M120" s="17">
        <f>SUMIFS('2. Raw Data'!AI:AI,'2. Raw Data'!B:B,'14. Upgrades - EUI Targets'!$A120,'2. Raw Data'!F:F,'14. Upgrades - EUI Targets'!L$79,'2. Raw Data'!L:L, "&gt;" &amp; VLOOKUP('14. Upgrades - EUI Targets'!L$79, '3. User Inputs - Set Targets'!$A$14:$C$20, 3, FALSE))</f>
        <v>158984.20733</v>
      </c>
      <c r="N120" s="17">
        <f>SUMIFS('2. Raw Data'!AI:AI,'2. Raw Data'!B:B,'14. Upgrades - EUI Targets'!$A120,'2. Raw Data'!F:F,'14. Upgrades - EUI Targets'!N$79,'2. Raw Data'!L:L, "&lt;=" &amp; VLOOKUP('14. Upgrades - EUI Targets'!N$79, '3. User Inputs - Set Targets'!$A$14:$C$20, 3, FALSE))</f>
        <v>3308044.3977999999</v>
      </c>
      <c r="O120" s="17">
        <f>SUMIFS('2. Raw Data'!AI:AI,'2. Raw Data'!B:B,'14. Upgrades - EUI Targets'!$A120,'2. Raw Data'!F:F,'14. Upgrades - EUI Targets'!N$79,'2. Raw Data'!L:L, "&gt;" &amp; VLOOKUP('14. Upgrades - EUI Targets'!N$79, '3. User Inputs - Set Targets'!$A$14:$C$20, 3, FALSE))</f>
        <v>59117.101110000003</v>
      </c>
    </row>
    <row r="136" spans="1:1" x14ac:dyDescent="0.25">
      <c r="A136" s="4"/>
    </row>
  </sheetData>
  <mergeCells count="8">
    <mergeCell ref="A2:Q4"/>
    <mergeCell ref="B79:C79"/>
    <mergeCell ref="D79:E79"/>
    <mergeCell ref="F79:G79"/>
    <mergeCell ref="H79:I79"/>
    <mergeCell ref="N79:O79"/>
    <mergeCell ref="L79:M79"/>
    <mergeCell ref="J79:K7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CEFB2-476C-4CED-A043-0605E928768D}">
  <dimension ref="A1:I85"/>
  <sheetViews>
    <sheetView showGridLines="0" zoomScale="70" zoomScaleNormal="70" workbookViewId="0">
      <selection activeCell="K29" sqref="K29"/>
    </sheetView>
  </sheetViews>
  <sheetFormatPr defaultRowHeight="15" x14ac:dyDescent="0.25"/>
  <cols>
    <col min="1" max="1" width="18.28515625" bestFit="1" customWidth="1"/>
    <col min="2" max="2" width="32.42578125" bestFit="1" customWidth="1"/>
    <col min="3" max="3" width="33.42578125" bestFit="1" customWidth="1"/>
    <col min="4" max="4" width="8.85546875" bestFit="1" customWidth="1"/>
    <col min="5" max="6" width="22.28515625" customWidth="1"/>
    <col min="7" max="7" width="23.140625" customWidth="1"/>
    <col min="8" max="8" width="25" bestFit="1" customWidth="1"/>
    <col min="9" max="9" width="23.85546875" customWidth="1"/>
    <col min="10" max="10" width="11.7109375" bestFit="1" customWidth="1"/>
    <col min="11" max="11" width="13.42578125" bestFit="1" customWidth="1"/>
    <col min="12" max="12" width="25.7109375" bestFit="1" customWidth="1"/>
    <col min="13" max="13" width="21.85546875" bestFit="1" customWidth="1"/>
    <col min="14" max="14" width="17.7109375" bestFit="1" customWidth="1"/>
    <col min="15" max="15" width="14.28515625" bestFit="1" customWidth="1"/>
    <col min="16" max="16" width="23.140625" bestFit="1" customWidth="1"/>
    <col min="17" max="17" width="14.28515625" bestFit="1" customWidth="1"/>
    <col min="18" max="18" width="24.28515625" bestFit="1" customWidth="1"/>
    <col min="19" max="19" width="42.5703125" bestFit="1" customWidth="1"/>
    <col min="20" max="20" width="47.7109375" bestFit="1" customWidth="1"/>
    <col min="21" max="21" width="35.85546875" bestFit="1" customWidth="1"/>
    <col min="22" max="22" width="44.28515625" bestFit="1" customWidth="1"/>
    <col min="23" max="23" width="52.140625" bestFit="1" customWidth="1"/>
    <col min="24" max="24" width="44.85546875" bestFit="1" customWidth="1"/>
    <col min="25" max="25" width="13.7109375" bestFit="1" customWidth="1"/>
    <col min="26" max="26" width="31.5703125" bestFit="1" customWidth="1"/>
    <col min="27" max="27" width="41.7109375" bestFit="1" customWidth="1"/>
    <col min="28" max="28" width="20.28515625" bestFit="1" customWidth="1"/>
    <col min="29" max="29" width="23.7109375" bestFit="1" customWidth="1"/>
    <col min="30" max="30" width="86.7109375" bestFit="1" customWidth="1"/>
    <col min="31" max="31" width="62.42578125" bestFit="1" customWidth="1"/>
    <col min="32" max="32" width="55.85546875" bestFit="1" customWidth="1"/>
    <col min="33" max="33" width="78.5703125" bestFit="1" customWidth="1"/>
    <col min="34" max="34" width="30.28515625" bestFit="1" customWidth="1"/>
    <col min="35" max="35" width="11.140625" bestFit="1" customWidth="1"/>
    <col min="36" max="36" width="42.5703125" bestFit="1" customWidth="1"/>
    <col min="37" max="37" width="10" bestFit="1" customWidth="1"/>
    <col min="38" max="38" width="47.7109375" bestFit="1" customWidth="1"/>
    <col min="39" max="39" width="10" bestFit="1" customWidth="1"/>
    <col min="40" max="40" width="35.85546875" bestFit="1" customWidth="1"/>
    <col min="41" max="41" width="10" bestFit="1" customWidth="1"/>
    <col min="42" max="42" width="44.28515625" bestFit="1" customWidth="1"/>
    <col min="43" max="43" width="10" bestFit="1" customWidth="1"/>
    <col min="44" max="44" width="52.140625" bestFit="1" customWidth="1"/>
    <col min="45" max="45" width="10" bestFit="1" customWidth="1"/>
    <col min="46" max="46" width="44.85546875" bestFit="1" customWidth="1"/>
    <col min="47" max="47" width="10" bestFit="1" customWidth="1"/>
    <col min="48" max="48" width="13.7109375" bestFit="1" customWidth="1"/>
    <col min="49" max="49" width="10" bestFit="1" customWidth="1"/>
    <col min="50" max="50" width="31.5703125" bestFit="1" customWidth="1"/>
    <col min="51" max="51" width="10" bestFit="1" customWidth="1"/>
    <col min="52" max="52" width="41.7109375" bestFit="1" customWidth="1"/>
    <col min="53" max="53" width="10" bestFit="1" customWidth="1"/>
    <col min="54" max="54" width="20.28515625" bestFit="1" customWidth="1"/>
    <col min="55" max="55" width="8.85546875" bestFit="1" customWidth="1"/>
    <col min="56" max="56" width="23.7109375" bestFit="1" customWidth="1"/>
    <col min="57" max="57" width="10" bestFit="1" customWidth="1"/>
    <col min="58" max="58" width="86.7109375" bestFit="1" customWidth="1"/>
    <col min="59" max="59" width="10" bestFit="1" customWidth="1"/>
    <col min="60" max="60" width="62.42578125" bestFit="1" customWidth="1"/>
    <col min="61" max="61" width="10" bestFit="1" customWidth="1"/>
    <col min="62" max="62" width="55.85546875" bestFit="1" customWidth="1"/>
    <col min="63" max="63" width="10" bestFit="1" customWidth="1"/>
    <col min="64" max="64" width="78.5703125" bestFit="1" customWidth="1"/>
    <col min="65" max="65" width="10" bestFit="1" customWidth="1"/>
    <col min="66" max="66" width="30.28515625" bestFit="1" customWidth="1"/>
    <col min="67" max="67" width="10" bestFit="1" customWidth="1"/>
    <col min="68" max="68" width="11.140625" bestFit="1" customWidth="1"/>
  </cols>
  <sheetData>
    <row r="1" spans="1:9" x14ac:dyDescent="0.25">
      <c r="A1" s="40" t="s">
        <v>135</v>
      </c>
      <c r="B1" s="39"/>
      <c r="C1" s="39"/>
      <c r="D1" s="39"/>
      <c r="E1" s="39"/>
      <c r="F1" s="39"/>
      <c r="G1" s="39"/>
      <c r="H1" s="36"/>
      <c r="I1" s="41"/>
    </row>
    <row r="2" spans="1:9" ht="14.45" customHeight="1" x14ac:dyDescent="0.25">
      <c r="A2" s="68" t="s">
        <v>155</v>
      </c>
      <c r="B2" s="69"/>
      <c r="C2" s="69"/>
      <c r="D2" s="69"/>
      <c r="E2" s="69"/>
      <c r="F2" s="69"/>
      <c r="G2" s="69"/>
      <c r="H2" s="69"/>
      <c r="I2" s="70"/>
    </row>
    <row r="3" spans="1:9" ht="15.75" thickBot="1" x14ac:dyDescent="0.3">
      <c r="A3" s="71"/>
      <c r="B3" s="72"/>
      <c r="C3" s="72"/>
      <c r="D3" s="72"/>
      <c r="E3" s="72"/>
      <c r="F3" s="72"/>
      <c r="G3" s="72"/>
      <c r="H3" s="72"/>
      <c r="I3" s="73"/>
    </row>
    <row r="42" spans="1:2" hidden="1" x14ac:dyDescent="0.25"/>
    <row r="43" spans="1:2" hidden="1" x14ac:dyDescent="0.25"/>
    <row r="44" spans="1:2" x14ac:dyDescent="0.25">
      <c r="A44" s="24" t="s">
        <v>64</v>
      </c>
      <c r="B44" s="16" t="s">
        <v>284</v>
      </c>
    </row>
    <row r="45" spans="1:2" x14ac:dyDescent="0.25">
      <c r="A45" s="25" t="s">
        <v>185</v>
      </c>
      <c r="B45" s="26">
        <v>0.73954707799999997</v>
      </c>
    </row>
    <row r="46" spans="1:2" x14ac:dyDescent="0.25">
      <c r="A46" s="25" t="s">
        <v>200</v>
      </c>
      <c r="B46" s="26">
        <v>0.72170599000000013</v>
      </c>
    </row>
    <row r="47" spans="1:2" x14ac:dyDescent="0.25">
      <c r="A47" s="25" t="s">
        <v>201</v>
      </c>
      <c r="B47" s="26">
        <v>0.72050288400000007</v>
      </c>
    </row>
    <row r="48" spans="1:2" x14ac:dyDescent="0.25">
      <c r="A48" s="25" t="s">
        <v>202</v>
      </c>
      <c r="B48" s="26">
        <v>0.73517370699999995</v>
      </c>
    </row>
    <row r="49" spans="1:2" x14ac:dyDescent="0.25">
      <c r="A49" s="25" t="s">
        <v>203</v>
      </c>
      <c r="B49" s="26">
        <v>0.73727871099999998</v>
      </c>
    </row>
    <row r="50" spans="1:2" x14ac:dyDescent="0.25">
      <c r="A50" s="25" t="s">
        <v>204</v>
      </c>
      <c r="B50" s="26">
        <v>0.73308498099999997</v>
      </c>
    </row>
    <row r="51" spans="1:2" x14ac:dyDescent="0.25">
      <c r="A51" s="25" t="s">
        <v>205</v>
      </c>
      <c r="B51" s="26">
        <v>0.67531640000000015</v>
      </c>
    </row>
    <row r="52" spans="1:2" x14ac:dyDescent="0.25">
      <c r="A52" s="25" t="s">
        <v>206</v>
      </c>
      <c r="B52" s="26">
        <v>0.67538251400000027</v>
      </c>
    </row>
    <row r="53" spans="1:2" x14ac:dyDescent="0.25">
      <c r="A53" s="25" t="s">
        <v>207</v>
      </c>
      <c r="B53" s="26">
        <v>0.70342784400000002</v>
      </c>
    </row>
    <row r="54" spans="1:2" x14ac:dyDescent="0.25">
      <c r="A54" s="25" t="s">
        <v>208</v>
      </c>
      <c r="B54" s="26">
        <v>0.67610844599999975</v>
      </c>
    </row>
    <row r="55" spans="1:2" x14ac:dyDescent="0.25">
      <c r="A55" s="25" t="s">
        <v>209</v>
      </c>
      <c r="B55" s="26">
        <v>0.67578045799999997</v>
      </c>
    </row>
    <row r="56" spans="1:2" x14ac:dyDescent="0.25">
      <c r="A56" s="25" t="s">
        <v>210</v>
      </c>
      <c r="B56" s="26">
        <v>0.66251835499999956</v>
      </c>
    </row>
    <row r="57" spans="1:2" x14ac:dyDescent="0.25">
      <c r="A57" s="25" t="s">
        <v>211</v>
      </c>
      <c r="B57" s="26">
        <v>0.72659946399999997</v>
      </c>
    </row>
    <row r="58" spans="1:2" x14ac:dyDescent="0.25">
      <c r="A58" s="25" t="s">
        <v>212</v>
      </c>
      <c r="B58" s="26">
        <v>0.7146650499999998</v>
      </c>
    </row>
    <row r="59" spans="1:2" x14ac:dyDescent="0.25">
      <c r="A59" s="25" t="s">
        <v>213</v>
      </c>
      <c r="B59" s="26">
        <v>0.7376489199999996</v>
      </c>
    </row>
    <row r="60" spans="1:2" x14ac:dyDescent="0.25">
      <c r="A60" s="25" t="s">
        <v>214</v>
      </c>
      <c r="B60" s="26">
        <v>0.66242432499999993</v>
      </c>
    </row>
    <row r="61" spans="1:2" x14ac:dyDescent="0.25">
      <c r="A61" s="25" t="s">
        <v>216</v>
      </c>
      <c r="B61" s="26">
        <v>0.7164003379999998</v>
      </c>
    </row>
    <row r="62" spans="1:2" x14ac:dyDescent="0.25">
      <c r="A62" s="25" t="s">
        <v>217</v>
      </c>
      <c r="B62" s="26">
        <v>0.67639103599999972</v>
      </c>
    </row>
    <row r="63" spans="1:2" x14ac:dyDescent="0.25">
      <c r="A63" s="25" t="s">
        <v>218</v>
      </c>
      <c r="B63" s="26">
        <v>0.70796042900000011</v>
      </c>
    </row>
    <row r="64" spans="1:2" x14ac:dyDescent="0.25">
      <c r="A64" s="25" t="s">
        <v>219</v>
      </c>
      <c r="B64" s="26">
        <v>0.65899363000000011</v>
      </c>
    </row>
    <row r="65" spans="1:2" x14ac:dyDescent="0.25">
      <c r="A65" s="25" t="s">
        <v>220</v>
      </c>
      <c r="B65" s="26">
        <v>0.65969271699999987</v>
      </c>
    </row>
    <row r="66" spans="1:2" x14ac:dyDescent="0.25">
      <c r="A66" s="25" t="s">
        <v>221</v>
      </c>
      <c r="B66" s="26">
        <v>0.74424703200000009</v>
      </c>
    </row>
    <row r="67" spans="1:2" x14ac:dyDescent="0.25">
      <c r="A67" s="25" t="s">
        <v>222</v>
      </c>
      <c r="B67" s="26">
        <v>0.69461495000000018</v>
      </c>
    </row>
    <row r="68" spans="1:2" x14ac:dyDescent="0.25">
      <c r="A68" s="25" t="s">
        <v>223</v>
      </c>
      <c r="B68" s="26">
        <v>0.69017547899999998</v>
      </c>
    </row>
    <row r="69" spans="1:2" x14ac:dyDescent="0.25">
      <c r="A69" s="25" t="s">
        <v>225</v>
      </c>
      <c r="B69" s="26">
        <v>0.701257346</v>
      </c>
    </row>
    <row r="70" spans="1:2" x14ac:dyDescent="0.25">
      <c r="A70" s="25" t="s">
        <v>227</v>
      </c>
      <c r="B70" s="26">
        <v>0.67721749399999986</v>
      </c>
    </row>
    <row r="71" spans="1:2" x14ac:dyDescent="0.25">
      <c r="A71" s="25" t="s">
        <v>229</v>
      </c>
      <c r="B71" s="26">
        <v>0.82865969400000017</v>
      </c>
    </row>
    <row r="72" spans="1:2" x14ac:dyDescent="0.25">
      <c r="A72" s="25" t="s">
        <v>231</v>
      </c>
      <c r="B72" s="26">
        <v>0.71046572100000061</v>
      </c>
    </row>
    <row r="73" spans="1:2" x14ac:dyDescent="0.25">
      <c r="A73" s="25" t="s">
        <v>232</v>
      </c>
      <c r="B73" s="26">
        <v>0.72327434000000024</v>
      </c>
    </row>
    <row r="74" spans="1:2" x14ac:dyDescent="0.25">
      <c r="A74" s="25" t="s">
        <v>233</v>
      </c>
      <c r="B74" s="26">
        <v>0.73662578599999995</v>
      </c>
    </row>
    <row r="75" spans="1:2" x14ac:dyDescent="0.25">
      <c r="A75" s="25" t="s">
        <v>235</v>
      </c>
      <c r="B75" s="26">
        <v>0.74010437700000009</v>
      </c>
    </row>
    <row r="76" spans="1:2" x14ac:dyDescent="0.25">
      <c r="A76" s="25" t="s">
        <v>237</v>
      </c>
      <c r="B76" s="26">
        <v>0.73725592299999998</v>
      </c>
    </row>
    <row r="77" spans="1:2" x14ac:dyDescent="0.25">
      <c r="A77" s="25" t="s">
        <v>239</v>
      </c>
      <c r="B77" s="26">
        <v>0.73756675299999985</v>
      </c>
    </row>
    <row r="78" spans="1:2" x14ac:dyDescent="0.25">
      <c r="A78" s="25" t="s">
        <v>241</v>
      </c>
      <c r="B78" s="26">
        <v>0.69739984200000005</v>
      </c>
    </row>
    <row r="79" spans="1:2" x14ac:dyDescent="0.25">
      <c r="A79" s="25" t="s">
        <v>242</v>
      </c>
      <c r="B79" s="26">
        <v>0.57604325799999989</v>
      </c>
    </row>
    <row r="80" spans="1:2" x14ac:dyDescent="0.25">
      <c r="A80" s="25" t="s">
        <v>243</v>
      </c>
      <c r="B80" s="26">
        <v>0.59593445600000039</v>
      </c>
    </row>
    <row r="81" spans="1:2" x14ac:dyDescent="0.25">
      <c r="A81" s="25" t="s">
        <v>244</v>
      </c>
      <c r="B81" s="26">
        <v>0.55146563299999996</v>
      </c>
    </row>
    <row r="82" spans="1:2" x14ac:dyDescent="0.25">
      <c r="A82" s="25" t="s">
        <v>245</v>
      </c>
      <c r="B82" s="26">
        <v>0.60240645510000035</v>
      </c>
    </row>
    <row r="83" spans="1:2" x14ac:dyDescent="0.25">
      <c r="A83" s="25" t="s">
        <v>246</v>
      </c>
      <c r="B83" s="26">
        <v>0.58383832699999982</v>
      </c>
    </row>
    <row r="84" spans="1:2" x14ac:dyDescent="0.25">
      <c r="A84" s="25" t="s">
        <v>247</v>
      </c>
      <c r="B84" s="26">
        <v>0.73436384899999996</v>
      </c>
    </row>
    <row r="85" spans="1:2" x14ac:dyDescent="0.25">
      <c r="A85" s="25" t="s">
        <v>65</v>
      </c>
      <c r="B85" s="26">
        <v>27.779519992100003</v>
      </c>
    </row>
  </sheetData>
  <mergeCells count="1">
    <mergeCell ref="A2:I3"/>
  </mergeCell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9BA0F-19B4-403E-A467-4B060F02F0F8}">
  <dimension ref="A1:N129"/>
  <sheetViews>
    <sheetView showGridLines="0" zoomScale="90" zoomScaleNormal="90" workbookViewId="0">
      <selection activeCell="I81" sqref="I81"/>
    </sheetView>
  </sheetViews>
  <sheetFormatPr defaultRowHeight="15" x14ac:dyDescent="0.25"/>
  <cols>
    <col min="1" max="1" width="16.28515625" customWidth="1"/>
    <col min="2" max="2" width="12.7109375" style="5" bestFit="1" customWidth="1"/>
    <col min="3" max="3" width="16.7109375" style="5" bestFit="1" customWidth="1"/>
    <col min="4" max="4" width="14" style="5" bestFit="1" customWidth="1"/>
    <col min="5" max="7" width="12.7109375" style="5" bestFit="1" customWidth="1"/>
    <col min="8" max="8" width="29.140625" style="5" bestFit="1" customWidth="1"/>
    <col min="9" max="9" width="18.28515625" style="5" bestFit="1" customWidth="1"/>
    <col min="10" max="10" width="10.85546875" style="5" bestFit="1" customWidth="1"/>
    <col min="11" max="11" width="12" bestFit="1" customWidth="1"/>
    <col min="12" max="12" width="24.28515625" bestFit="1" customWidth="1"/>
    <col min="13" max="13" width="13.28515625" bestFit="1" customWidth="1"/>
    <col min="14" max="14" width="23.85546875" bestFit="1" customWidth="1"/>
    <col min="15" max="15" width="21.7109375" bestFit="1" customWidth="1"/>
    <col min="16" max="16" width="13.42578125" bestFit="1" customWidth="1"/>
    <col min="17" max="17" width="20.28515625" bestFit="1" customWidth="1"/>
    <col min="18" max="18" width="22.140625" bestFit="1" customWidth="1"/>
    <col min="19" max="19" width="19.5703125" bestFit="1" customWidth="1"/>
    <col min="20" max="20" width="22.85546875" bestFit="1" customWidth="1"/>
    <col min="21" max="21" width="42.28515625" bestFit="1" customWidth="1"/>
    <col min="22" max="22" width="17.28515625" bestFit="1" customWidth="1"/>
    <col min="23" max="23" width="40.7109375" bestFit="1" customWidth="1"/>
    <col min="24" max="24" width="45.5703125" bestFit="1" customWidth="1"/>
    <col min="25" max="25" width="13.28515625" bestFit="1" customWidth="1"/>
    <col min="26" max="26" width="30.140625" bestFit="1" customWidth="1"/>
    <col min="27" max="27" width="34.5703125" bestFit="1" customWidth="1"/>
    <col min="28" max="28" width="49.140625" bestFit="1" customWidth="1"/>
    <col min="29" max="29" width="40.28515625" bestFit="1" customWidth="1"/>
    <col min="30" max="30" width="59" bestFit="1" customWidth="1"/>
    <col min="31" max="31" width="82.28515625" bestFit="1" customWidth="1"/>
    <col min="32" max="32" width="73.42578125" bestFit="1" customWidth="1"/>
    <col min="33" max="33" width="52.7109375" bestFit="1" customWidth="1"/>
    <col min="34" max="34" width="29" bestFit="1" customWidth="1"/>
    <col min="35" max="36" width="12" bestFit="1" customWidth="1"/>
  </cols>
  <sheetData>
    <row r="1" spans="1:14" x14ac:dyDescent="0.25">
      <c r="A1" s="40" t="s">
        <v>135</v>
      </c>
      <c r="B1" s="47"/>
      <c r="C1" s="47"/>
      <c r="D1" s="47"/>
      <c r="E1" s="47"/>
      <c r="F1" s="47"/>
      <c r="G1" s="47"/>
      <c r="H1" s="47"/>
      <c r="I1" s="47"/>
      <c r="J1" s="47"/>
      <c r="K1" s="39"/>
      <c r="L1" s="39"/>
      <c r="M1" s="39"/>
      <c r="N1" s="41"/>
    </row>
    <row r="2" spans="1:14" x14ac:dyDescent="0.25">
      <c r="A2" s="68" t="s">
        <v>156</v>
      </c>
      <c r="B2" s="69"/>
      <c r="C2" s="69"/>
      <c r="D2" s="69"/>
      <c r="E2" s="69"/>
      <c r="F2" s="69"/>
      <c r="G2" s="69"/>
      <c r="H2" s="69"/>
      <c r="I2" s="69"/>
      <c r="J2" s="69"/>
      <c r="K2" s="69"/>
      <c r="L2" s="69"/>
      <c r="M2" s="69"/>
      <c r="N2" s="70"/>
    </row>
    <row r="3" spans="1:14" ht="15.75" thickBot="1" x14ac:dyDescent="0.3">
      <c r="A3" s="71"/>
      <c r="B3" s="72"/>
      <c r="C3" s="72"/>
      <c r="D3" s="72"/>
      <c r="E3" s="72"/>
      <c r="F3" s="72"/>
      <c r="G3" s="72"/>
      <c r="H3" s="72"/>
      <c r="I3" s="72"/>
      <c r="J3" s="72"/>
      <c r="K3" s="72"/>
      <c r="L3" s="72"/>
      <c r="M3" s="72"/>
      <c r="N3" s="73"/>
    </row>
    <row r="77" spans="1:9" x14ac:dyDescent="0.25">
      <c r="A77" s="18" t="s">
        <v>121</v>
      </c>
      <c r="B77" s="18" t="s">
        <v>104</v>
      </c>
      <c r="C77" s="18" t="s">
        <v>113</v>
      </c>
      <c r="D77" s="19" t="s">
        <v>110</v>
      </c>
      <c r="E77" s="19" t="s">
        <v>115</v>
      </c>
      <c r="F77" s="19" t="s">
        <v>100</v>
      </c>
      <c r="G77" s="19" t="s">
        <v>108</v>
      </c>
      <c r="H77" s="19" t="s">
        <v>97</v>
      </c>
      <c r="I77"/>
    </row>
    <row r="78" spans="1:9" x14ac:dyDescent="0.25">
      <c r="A78" s="16" t="s">
        <v>185</v>
      </c>
      <c r="B78" s="26">
        <f>AVERAGEIFS('2. Raw Data'!$L:L,'2. Raw Data'!$B:B, '16. Upgrades - EUI by Bldg Type'!$A78, '2. Raw Data'!$F:F, '16. Upgrades - EUI by Bldg Type'!B$77)</f>
        <v>23.381490544999995</v>
      </c>
      <c r="C78" s="26">
        <f>AVERAGEIFS('2. Raw Data'!$L:M,'2. Raw Data'!$B:C, '16. Upgrades - EUI by Bldg Type'!$A78, '2. Raw Data'!$F:G, '16. Upgrades - EUI by Bldg Type'!C$77)</f>
        <v>127.08780376428572</v>
      </c>
      <c r="D78" s="26">
        <f>AVERAGEIFS('2. Raw Data'!$L:N,'2. Raw Data'!$B:D, '16. Upgrades - EUI by Bldg Type'!$A78, '2. Raw Data'!$F:H, '16. Upgrades - EUI by Bldg Type'!D$77)</f>
        <v>28.775960063571429</v>
      </c>
      <c r="E78" s="26">
        <f>AVERAGEIFS('2. Raw Data'!$L:O,'2. Raw Data'!$B:E, '16. Upgrades - EUI by Bldg Type'!$A78, '2. Raw Data'!$F:I, '16. Upgrades - EUI by Bldg Type'!E$77)</f>
        <v>23.914011392666669</v>
      </c>
      <c r="F78" s="26">
        <f>AVERAGEIFS('2. Raw Data'!$L:P,'2. Raw Data'!$B:F, '16. Upgrades - EUI by Bldg Type'!$A78, '2. Raw Data'!$F:J, '16. Upgrades - EUI by Bldg Type'!F$77)</f>
        <v>26.864663736874995</v>
      </c>
      <c r="G78" s="26">
        <f>AVERAGEIFS('2. Raw Data'!$L:Q,'2. Raw Data'!$B:G, '16. Upgrades - EUI by Bldg Type'!$A78, '2. Raw Data'!$F:K, '16. Upgrades - EUI by Bldg Type'!G$77)</f>
        <v>16.686321019294116</v>
      </c>
      <c r="H78" s="26">
        <f>AVERAGEIFS('2. Raw Data'!$L:R,'2. Raw Data'!$B:H, '16. Upgrades - EUI by Bldg Type'!$A78, '2. Raw Data'!$F:L, '16. Upgrades - EUI by Bldg Type'!H$77)</f>
        <v>8.2540452764375001</v>
      </c>
      <c r="I78"/>
    </row>
    <row r="79" spans="1:9" x14ac:dyDescent="0.25">
      <c r="A79" s="16" t="s">
        <v>200</v>
      </c>
      <c r="B79" s="26">
        <f>AVERAGEIFS('2. Raw Data'!$L:L,'2. Raw Data'!$B:B, '16. Upgrades - EUI by Bldg Type'!$A79, '2. Raw Data'!$F:F, '16. Upgrades - EUI by Bldg Type'!B$77)</f>
        <v>22.143350397500001</v>
      </c>
      <c r="C79" s="26">
        <f>AVERAGEIFS('2. Raw Data'!$L:M,'2. Raw Data'!$B:C, '16. Upgrades - EUI by Bldg Type'!$A79, '2. Raw Data'!$F:G, '16. Upgrades - EUI by Bldg Type'!C$77)</f>
        <v>126.18484652714288</v>
      </c>
      <c r="D79" s="26">
        <f>AVERAGEIFS('2. Raw Data'!$L:N,'2. Raw Data'!$B:D, '16. Upgrades - EUI by Bldg Type'!$A79, '2. Raw Data'!$F:H, '16. Upgrades - EUI by Bldg Type'!D$77)</f>
        <v>28.170783091428575</v>
      </c>
      <c r="E79" s="26">
        <f>AVERAGEIFS('2. Raw Data'!$L:O,'2. Raw Data'!$B:E, '16. Upgrades - EUI by Bldg Type'!$A79, '2. Raw Data'!$F:I, '16. Upgrades - EUI by Bldg Type'!E$77)</f>
        <v>23.763327407333332</v>
      </c>
      <c r="F79" s="26">
        <f>AVERAGEIFS('2. Raw Data'!$L:P,'2. Raw Data'!$B:F, '16. Upgrades - EUI by Bldg Type'!$A79, '2. Raw Data'!$F:J, '16. Upgrades - EUI by Bldg Type'!F$77)</f>
        <v>25.890148470625</v>
      </c>
      <c r="G79" s="26">
        <f>AVERAGEIFS('2. Raw Data'!$L:Q,'2. Raw Data'!$B:G, '16. Upgrades - EUI by Bldg Type'!$A79, '2. Raw Data'!$F:K, '16. Upgrades - EUI by Bldg Type'!G$77)</f>
        <v>16.005525590352942</v>
      </c>
      <c r="H79" s="26">
        <f>AVERAGEIFS('2. Raw Data'!$L:R,'2. Raw Data'!$B:H, '16. Upgrades - EUI by Bldg Type'!$A79, '2. Raw Data'!$F:L, '16. Upgrades - EUI by Bldg Type'!H$77)</f>
        <v>7.7856723977500009</v>
      </c>
      <c r="I79"/>
    </row>
    <row r="80" spans="1:9" x14ac:dyDescent="0.25">
      <c r="A80" s="16" t="s">
        <v>201</v>
      </c>
      <c r="B80" s="26">
        <f>AVERAGEIFS('2. Raw Data'!$L:L,'2. Raw Data'!$B:B, '16. Upgrades - EUI by Bldg Type'!$A80, '2. Raw Data'!$F:F, '16. Upgrades - EUI by Bldg Type'!B$77)</f>
        <v>22.511512148333338</v>
      </c>
      <c r="C80" s="26">
        <f>AVERAGEIFS('2. Raw Data'!$L:M,'2. Raw Data'!$B:C, '16. Upgrades - EUI by Bldg Type'!$A80, '2. Raw Data'!$F:G, '16. Upgrades - EUI by Bldg Type'!C$77)</f>
        <v>126.42152481714285</v>
      </c>
      <c r="D80" s="26">
        <f>AVERAGEIFS('2. Raw Data'!$L:N,'2. Raw Data'!$B:D, '16. Upgrades - EUI by Bldg Type'!$A80, '2. Raw Data'!$F:H, '16. Upgrades - EUI by Bldg Type'!D$77)</f>
        <v>28.056188327857146</v>
      </c>
      <c r="E80" s="26">
        <f>AVERAGEIFS('2. Raw Data'!$L:O,'2. Raw Data'!$B:E, '16. Upgrades - EUI by Bldg Type'!$A80, '2. Raw Data'!$F:I, '16. Upgrades - EUI by Bldg Type'!E$77)</f>
        <v>23.600832794666662</v>
      </c>
      <c r="F80" s="26">
        <f>AVERAGEIFS('2. Raw Data'!$L:P,'2. Raw Data'!$B:F, '16. Upgrades - EUI by Bldg Type'!$A80, '2. Raw Data'!$F:J, '16. Upgrades - EUI by Bldg Type'!F$77)</f>
        <v>26.104882768749999</v>
      </c>
      <c r="G80" s="26">
        <f>AVERAGEIFS('2. Raw Data'!$L:Q,'2. Raw Data'!$B:G, '16. Upgrades - EUI by Bldg Type'!$A80, '2. Raw Data'!$F:K, '16. Upgrades - EUI by Bldg Type'!G$77)</f>
        <v>16.13968447135294</v>
      </c>
      <c r="H80" s="26">
        <f>AVERAGEIFS('2. Raw Data'!$L:R,'2. Raw Data'!$B:H, '16. Upgrades - EUI by Bldg Type'!$A80, '2. Raw Data'!$F:L, '16. Upgrades - EUI by Bldg Type'!H$77)</f>
        <v>7.9307902157499983</v>
      </c>
      <c r="I80"/>
    </row>
    <row r="81" spans="1:9" x14ac:dyDescent="0.25">
      <c r="A81" s="16" t="s">
        <v>202</v>
      </c>
      <c r="B81" s="26">
        <f>AVERAGEIFS('2. Raw Data'!$L:L,'2. Raw Data'!$B:B, '16. Upgrades - EUI by Bldg Type'!$A81, '2. Raw Data'!$F:F, '16. Upgrades - EUI by Bldg Type'!B$77)</f>
        <v>22.751736427500003</v>
      </c>
      <c r="C81" s="26">
        <f>AVERAGEIFS('2. Raw Data'!$L:M,'2. Raw Data'!$B:C, '16. Upgrades - EUI by Bldg Type'!$A81, '2. Raw Data'!$F:G, '16. Upgrades - EUI by Bldg Type'!C$77)</f>
        <v>127.04290417428571</v>
      </c>
      <c r="D81" s="26">
        <f>AVERAGEIFS('2. Raw Data'!$L:N,'2. Raw Data'!$B:D, '16. Upgrades - EUI by Bldg Type'!$A81, '2. Raw Data'!$F:H, '16. Upgrades - EUI by Bldg Type'!D$77)</f>
        <v>28.721264117857139</v>
      </c>
      <c r="E81" s="26">
        <f>AVERAGEIFS('2. Raw Data'!$L:O,'2. Raw Data'!$B:E, '16. Upgrades - EUI by Bldg Type'!$A81, '2. Raw Data'!$F:I, '16. Upgrades - EUI by Bldg Type'!E$77)</f>
        <v>23.729677517333336</v>
      </c>
      <c r="F81" s="26">
        <f>AVERAGEIFS('2. Raw Data'!$L:P,'2. Raw Data'!$B:F, '16. Upgrades - EUI by Bldg Type'!$A81, '2. Raw Data'!$F:J, '16. Upgrades - EUI by Bldg Type'!F$77)</f>
        <v>26.711441773124996</v>
      </c>
      <c r="G81" s="26">
        <f>AVERAGEIFS('2. Raw Data'!$L:Q,'2. Raw Data'!$B:G, '16. Upgrades - EUI by Bldg Type'!$A81, '2. Raw Data'!$F:K, '16. Upgrades - EUI by Bldg Type'!G$77)</f>
        <v>16.432934383764707</v>
      </c>
      <c r="H81" s="26">
        <f>AVERAGEIFS('2. Raw Data'!$L:R,'2. Raw Data'!$B:H, '16. Upgrades - EUI by Bldg Type'!$A81, '2. Raw Data'!$F:L, '16. Upgrades - EUI by Bldg Type'!H$77)</f>
        <v>8.2004017967500005</v>
      </c>
      <c r="I81"/>
    </row>
    <row r="82" spans="1:9" x14ac:dyDescent="0.25">
      <c r="A82" s="16" t="s">
        <v>203</v>
      </c>
      <c r="B82" s="26">
        <f>AVERAGEIFS('2. Raw Data'!$L:L,'2. Raw Data'!$B:B, '16. Upgrades - EUI by Bldg Type'!$A82, '2. Raw Data'!$F:F, '16. Upgrades - EUI by Bldg Type'!B$77)</f>
        <v>22.871341019166668</v>
      </c>
      <c r="C82" s="26">
        <f>AVERAGEIFS('2. Raw Data'!$L:M,'2. Raw Data'!$B:C, '16. Upgrades - EUI by Bldg Type'!$A82, '2. Raw Data'!$F:G, '16. Upgrades - EUI by Bldg Type'!C$77)</f>
        <v>127.02899346857144</v>
      </c>
      <c r="D82" s="26">
        <f>AVERAGEIFS('2. Raw Data'!$L:N,'2. Raw Data'!$B:D, '16. Upgrades - EUI by Bldg Type'!$A82, '2. Raw Data'!$F:H, '16. Upgrades - EUI by Bldg Type'!D$77)</f>
        <v>28.802826503571428</v>
      </c>
      <c r="E82" s="26">
        <f>AVERAGEIFS('2. Raw Data'!$L:O,'2. Raw Data'!$B:E, '16. Upgrades - EUI by Bldg Type'!$A82, '2. Raw Data'!$F:I, '16. Upgrades - EUI by Bldg Type'!E$77)</f>
        <v>23.507557288666664</v>
      </c>
      <c r="F82" s="26">
        <f>AVERAGEIFS('2. Raw Data'!$L:P,'2. Raw Data'!$B:F, '16. Upgrades - EUI by Bldg Type'!$A82, '2. Raw Data'!$F:J, '16. Upgrades - EUI by Bldg Type'!F$77)</f>
        <v>26.781476185625007</v>
      </c>
      <c r="G82" s="26">
        <f>AVERAGEIFS('2. Raw Data'!$L:Q,'2. Raw Data'!$B:G, '16. Upgrades - EUI by Bldg Type'!$A82, '2. Raw Data'!$F:K, '16. Upgrades - EUI by Bldg Type'!G$77)</f>
        <v>16.542815823764705</v>
      </c>
      <c r="H82" s="26">
        <f>AVERAGEIFS('2. Raw Data'!$L:R,'2. Raw Data'!$B:H, '16. Upgrades - EUI by Bldg Type'!$A82, '2. Raw Data'!$F:L, '16. Upgrades - EUI by Bldg Type'!H$77)</f>
        <v>8.2197374440624991</v>
      </c>
      <c r="I82"/>
    </row>
    <row r="83" spans="1:9" x14ac:dyDescent="0.25">
      <c r="A83" s="16" t="s">
        <v>204</v>
      </c>
      <c r="B83" s="26">
        <f>AVERAGEIFS('2. Raw Data'!$L:L,'2. Raw Data'!$B:B, '16. Upgrades - EUI by Bldg Type'!$A83, '2. Raw Data'!$F:F, '16. Upgrades - EUI by Bldg Type'!B$77)</f>
        <v>22.341802939166666</v>
      </c>
      <c r="C83" s="26">
        <f>AVERAGEIFS('2. Raw Data'!$L:M,'2. Raw Data'!$B:C, '16. Upgrades - EUI by Bldg Type'!$A83, '2. Raw Data'!$F:G, '16. Upgrades - EUI by Bldg Type'!C$77)</f>
        <v>126.95727470571431</v>
      </c>
      <c r="D83" s="26">
        <f>AVERAGEIFS('2. Raw Data'!$L:N,'2. Raw Data'!$B:D, '16. Upgrades - EUI by Bldg Type'!$A83, '2. Raw Data'!$F:H, '16. Upgrades - EUI by Bldg Type'!D$77)</f>
        <v>28.703787129999998</v>
      </c>
      <c r="E83" s="26">
        <f>AVERAGEIFS('2. Raw Data'!$L:O,'2. Raw Data'!$B:E, '16. Upgrades - EUI by Bldg Type'!$A83, '2. Raw Data'!$F:I, '16. Upgrades - EUI by Bldg Type'!E$77)</f>
        <v>23.514104977333332</v>
      </c>
      <c r="F83" s="26">
        <f>AVERAGEIFS('2. Raw Data'!$L:P,'2. Raw Data'!$B:F, '16. Upgrades - EUI by Bldg Type'!$A83, '2. Raw Data'!$F:J, '16. Upgrades - EUI by Bldg Type'!F$77)</f>
        <v>26.664568965000004</v>
      </c>
      <c r="G83" s="26">
        <f>AVERAGEIFS('2. Raw Data'!$L:Q,'2. Raw Data'!$B:G, '16. Upgrades - EUI by Bldg Type'!$A83, '2. Raw Data'!$F:K, '16. Upgrades - EUI by Bldg Type'!G$77)</f>
        <v>16.35003188582353</v>
      </c>
      <c r="H83" s="26">
        <f>AVERAGEIFS('2. Raw Data'!$L:R,'2. Raw Data'!$B:H, '16. Upgrades - EUI by Bldg Type'!$A83, '2. Raw Data'!$F:L, '16. Upgrades - EUI by Bldg Type'!H$77)</f>
        <v>8.1380765136250002</v>
      </c>
      <c r="I83"/>
    </row>
    <row r="84" spans="1:9" x14ac:dyDescent="0.25">
      <c r="A84" s="16" t="s">
        <v>205</v>
      </c>
      <c r="B84" s="26">
        <f>AVERAGEIFS('2. Raw Data'!$L:L,'2. Raw Data'!$B:B, '16. Upgrades - EUI by Bldg Type'!$A84, '2. Raw Data'!$F:F, '16. Upgrades - EUI by Bldg Type'!B$77)</f>
        <v>19.017568790000002</v>
      </c>
      <c r="C84" s="26">
        <f>AVERAGEIFS('2. Raw Data'!$L:M,'2. Raw Data'!$B:C, '16. Upgrades - EUI by Bldg Type'!$A84, '2. Raw Data'!$F:G, '16. Upgrades - EUI by Bldg Type'!C$77)</f>
        <v>126.82737683428572</v>
      </c>
      <c r="D84" s="26">
        <f>AVERAGEIFS('2. Raw Data'!$L:N,'2. Raw Data'!$B:D, '16. Upgrades - EUI by Bldg Type'!$A84, '2. Raw Data'!$F:H, '16. Upgrades - EUI by Bldg Type'!D$77)</f>
        <v>26.778233247142857</v>
      </c>
      <c r="E84" s="26">
        <f>AVERAGEIFS('2. Raw Data'!$L:O,'2. Raw Data'!$B:E, '16. Upgrades - EUI by Bldg Type'!$A84, '2. Raw Data'!$F:I, '16. Upgrades - EUI by Bldg Type'!E$77)</f>
        <v>23.030977027333336</v>
      </c>
      <c r="F84" s="26">
        <f>AVERAGEIFS('2. Raw Data'!$L:P,'2. Raw Data'!$B:F, '16. Upgrades - EUI by Bldg Type'!$A84, '2. Raw Data'!$F:J, '16. Upgrades - EUI by Bldg Type'!F$77)</f>
        <v>26.864663736874995</v>
      </c>
      <c r="G84" s="26">
        <f>AVERAGEIFS('2. Raw Data'!$L:Q,'2. Raw Data'!$B:G, '16. Upgrades - EUI by Bldg Type'!$A84, '2. Raw Data'!$F:K, '16. Upgrades - EUI by Bldg Type'!G$77)</f>
        <v>16.087491395352941</v>
      </c>
      <c r="H84" s="26">
        <f>AVERAGEIFS('2. Raw Data'!$L:R,'2. Raw Data'!$B:H, '16. Upgrades - EUI by Bldg Type'!$A84, '2. Raw Data'!$F:L, '16. Upgrades - EUI by Bldg Type'!H$77)</f>
        <v>8.2826647524374994</v>
      </c>
      <c r="I84"/>
    </row>
    <row r="85" spans="1:9" x14ac:dyDescent="0.25">
      <c r="A85" s="16" t="s">
        <v>206</v>
      </c>
      <c r="B85" s="26">
        <f>AVERAGEIFS('2. Raw Data'!$L:L,'2. Raw Data'!$B:B, '16. Upgrades - EUI by Bldg Type'!$A85, '2. Raw Data'!$F:F, '16. Upgrades - EUI by Bldg Type'!B$77)</f>
        <v>19.032666809999998</v>
      </c>
      <c r="C85" s="26">
        <f>AVERAGEIFS('2. Raw Data'!$L:M,'2. Raw Data'!$B:C, '16. Upgrades - EUI by Bldg Type'!$A85, '2. Raw Data'!$F:G, '16. Upgrades - EUI by Bldg Type'!C$77)</f>
        <v>126.82737683428572</v>
      </c>
      <c r="D85" s="26">
        <f>AVERAGEIFS('2. Raw Data'!$L:N,'2. Raw Data'!$B:D, '16. Upgrades - EUI by Bldg Type'!$A85, '2. Raw Data'!$F:H, '16. Upgrades - EUI by Bldg Type'!D$77)</f>
        <v>26.778529484285716</v>
      </c>
      <c r="E85" s="26">
        <f>AVERAGEIFS('2. Raw Data'!$L:O,'2. Raw Data'!$B:E, '16. Upgrades - EUI by Bldg Type'!$A85, '2. Raw Data'!$F:I, '16. Upgrades - EUI by Bldg Type'!E$77)</f>
        <v>23.030984266000001</v>
      </c>
      <c r="F85" s="26">
        <f>AVERAGEIFS('2. Raw Data'!$L:P,'2. Raw Data'!$B:F, '16. Upgrades - EUI by Bldg Type'!$A85, '2. Raw Data'!$F:J, '16. Upgrades - EUI by Bldg Type'!F$77)</f>
        <v>26.864663736874995</v>
      </c>
      <c r="G85" s="26">
        <f>AVERAGEIFS('2. Raw Data'!$L:Q,'2. Raw Data'!$B:G, '16. Upgrades - EUI by Bldg Type'!$A85, '2. Raw Data'!$F:K, '16. Upgrades - EUI by Bldg Type'!G$77)</f>
        <v>16.090293074999998</v>
      </c>
      <c r="H85" s="26">
        <f>AVERAGEIFS('2. Raw Data'!$L:R,'2. Raw Data'!$B:H, '16. Upgrades - EUI by Bldg Type'!$A85, '2. Raw Data'!$F:L, '16. Upgrades - EUI by Bldg Type'!H$77)</f>
        <v>8.2837070500000003</v>
      </c>
      <c r="I85"/>
    </row>
    <row r="86" spans="1:9" x14ac:dyDescent="0.25">
      <c r="A86" s="16" t="s">
        <v>207</v>
      </c>
      <c r="B86" s="26">
        <f>AVERAGEIFS('2. Raw Data'!$L:L,'2. Raw Data'!$B:B, '16. Upgrades - EUI by Bldg Type'!$A86, '2. Raw Data'!$F:F, '16. Upgrades - EUI by Bldg Type'!B$77)</f>
        <v>23.381490544999995</v>
      </c>
      <c r="C86" s="26">
        <f>AVERAGEIFS('2. Raw Data'!$L:M,'2. Raw Data'!$B:C, '16. Upgrades - EUI by Bldg Type'!$A86, '2. Raw Data'!$F:G, '16. Upgrades - EUI by Bldg Type'!C$77)</f>
        <v>122.32388513285716</v>
      </c>
      <c r="D86" s="26">
        <f>AVERAGEIFS('2. Raw Data'!$L:N,'2. Raw Data'!$B:D, '16. Upgrades - EUI by Bldg Type'!$A86, '2. Raw Data'!$F:H, '16. Upgrades - EUI by Bldg Type'!D$77)</f>
        <v>28.775960063571429</v>
      </c>
      <c r="E86" s="26">
        <f>AVERAGEIFS('2. Raw Data'!$L:O,'2. Raw Data'!$B:E, '16. Upgrades - EUI by Bldg Type'!$A86, '2. Raw Data'!$F:I, '16. Upgrades - EUI by Bldg Type'!E$77)</f>
        <v>23.914011392666669</v>
      </c>
      <c r="F86" s="26">
        <f>AVERAGEIFS('2. Raw Data'!$L:P,'2. Raw Data'!$B:F, '16. Upgrades - EUI by Bldg Type'!$A86, '2. Raw Data'!$F:J, '16. Upgrades - EUI by Bldg Type'!F$77)</f>
        <v>24.557509606249997</v>
      </c>
      <c r="G86" s="26">
        <f>AVERAGEIFS('2. Raw Data'!$L:Q,'2. Raw Data'!$B:G, '16. Upgrades - EUI by Bldg Type'!$A86, '2. Raw Data'!$F:K, '16. Upgrades - EUI by Bldg Type'!G$77)</f>
        <v>14.413108007411765</v>
      </c>
      <c r="H86" s="26">
        <f>AVERAGEIFS('2. Raw Data'!$L:R,'2. Raw Data'!$B:H, '16. Upgrades - EUI by Bldg Type'!$A86, '2. Raw Data'!$F:L, '16. Upgrades - EUI by Bldg Type'!H$77)</f>
        <v>7.3788188221875011</v>
      </c>
      <c r="I86"/>
    </row>
    <row r="87" spans="1:9" x14ac:dyDescent="0.25">
      <c r="A87" s="16" t="s">
        <v>208</v>
      </c>
      <c r="B87" s="26">
        <f>AVERAGEIFS('2. Raw Data'!$L:L,'2. Raw Data'!$B:B, '16. Upgrades - EUI by Bldg Type'!$A87, '2. Raw Data'!$F:F, '16. Upgrades - EUI by Bldg Type'!B$77)</f>
        <v>23.381490544999995</v>
      </c>
      <c r="C87" s="26">
        <f>AVERAGEIFS('2. Raw Data'!$L:M,'2. Raw Data'!$B:C, '16. Upgrades - EUI by Bldg Type'!$A87, '2. Raw Data'!$F:G, '16. Upgrades - EUI by Bldg Type'!C$77)</f>
        <v>121.10601047000002</v>
      </c>
      <c r="D87" s="26">
        <f>AVERAGEIFS('2. Raw Data'!$L:N,'2. Raw Data'!$B:D, '16. Upgrades - EUI by Bldg Type'!$A87, '2. Raw Data'!$F:H, '16. Upgrades - EUI by Bldg Type'!D$77)</f>
        <v>28.191287047857145</v>
      </c>
      <c r="E87" s="26">
        <f>AVERAGEIFS('2. Raw Data'!$L:O,'2. Raw Data'!$B:E, '16. Upgrades - EUI by Bldg Type'!$A87, '2. Raw Data'!$F:I, '16. Upgrades - EUI by Bldg Type'!E$77)</f>
        <v>23.914011392666669</v>
      </c>
      <c r="F87" s="26">
        <f>AVERAGEIFS('2. Raw Data'!$L:P,'2. Raw Data'!$B:F, '16. Upgrades - EUI by Bldg Type'!$A87, '2. Raw Data'!$F:J, '16. Upgrades - EUI by Bldg Type'!F$77)</f>
        <v>21.715736765562497</v>
      </c>
      <c r="G87" s="26">
        <f>AVERAGEIFS('2. Raw Data'!$L:Q,'2. Raw Data'!$B:G, '16. Upgrades - EUI by Bldg Type'!$A87, '2. Raw Data'!$F:K, '16. Upgrades - EUI by Bldg Type'!G$77)</f>
        <v>12.701865834823527</v>
      </c>
      <c r="H87" s="26">
        <f>AVERAGEIFS('2. Raw Data'!$L:R,'2. Raw Data'!$B:H, '16. Upgrades - EUI by Bldg Type'!$A87, '2. Raw Data'!$F:L, '16. Upgrades - EUI by Bldg Type'!H$77)</f>
        <v>7.3389877654375004</v>
      </c>
      <c r="I87"/>
    </row>
    <row r="88" spans="1:9" x14ac:dyDescent="0.25">
      <c r="A88" s="16" t="s">
        <v>209</v>
      </c>
      <c r="B88" s="26">
        <f>AVERAGEIFS('2. Raw Data'!$L:L,'2. Raw Data'!$B:B, '16. Upgrades - EUI by Bldg Type'!$A88, '2. Raw Data'!$F:F, '16. Upgrades - EUI by Bldg Type'!B$77)</f>
        <v>23.381490544999995</v>
      </c>
      <c r="C88" s="26">
        <f>AVERAGEIFS('2. Raw Data'!$L:M,'2. Raw Data'!$B:C, '16. Upgrades - EUI by Bldg Type'!$A88, '2. Raw Data'!$F:G, '16. Upgrades - EUI by Bldg Type'!C$77)</f>
        <v>120.96313718428573</v>
      </c>
      <c r="D88" s="26">
        <f>AVERAGEIFS('2. Raw Data'!$L:N,'2. Raw Data'!$B:D, '16. Upgrades - EUI by Bldg Type'!$A88, '2. Raw Data'!$F:H, '16. Upgrades - EUI by Bldg Type'!D$77)</f>
        <v>28.187912444285711</v>
      </c>
      <c r="E88" s="26">
        <f>AVERAGEIFS('2. Raw Data'!$L:O,'2. Raw Data'!$B:E, '16. Upgrades - EUI by Bldg Type'!$A88, '2. Raw Data'!$F:I, '16. Upgrades - EUI by Bldg Type'!E$77)</f>
        <v>23.914011392666669</v>
      </c>
      <c r="F88" s="26">
        <f>AVERAGEIFS('2. Raw Data'!$L:P,'2. Raw Data'!$B:F, '16. Upgrades - EUI by Bldg Type'!$A88, '2. Raw Data'!$F:J, '16. Upgrades - EUI by Bldg Type'!F$77)</f>
        <v>21.678683929937502</v>
      </c>
      <c r="G88" s="26">
        <f>AVERAGEIFS('2. Raw Data'!$L:Q,'2. Raw Data'!$B:G, '16. Upgrades - EUI by Bldg Type'!$A88, '2. Raw Data'!$F:K, '16. Upgrades - EUI by Bldg Type'!G$77)</f>
        <v>12.696304605647057</v>
      </c>
      <c r="H88" s="26">
        <f>AVERAGEIFS('2. Raw Data'!$L:R,'2. Raw Data'!$B:H, '16. Upgrades - EUI by Bldg Type'!$A88, '2. Raw Data'!$F:L, '16. Upgrades - EUI by Bldg Type'!H$77)</f>
        <v>7.3380218406249993</v>
      </c>
      <c r="I88"/>
    </row>
    <row r="89" spans="1:9" x14ac:dyDescent="0.25">
      <c r="A89" s="16" t="s">
        <v>210</v>
      </c>
      <c r="B89" s="26">
        <f>AVERAGEIFS('2. Raw Data'!$L:L,'2. Raw Data'!$B:B, '16. Upgrades - EUI by Bldg Type'!$A89, '2. Raw Data'!$F:F, '16. Upgrades - EUI by Bldg Type'!B$77)</f>
        <v>18.276669077666668</v>
      </c>
      <c r="C89" s="26">
        <f>AVERAGEIFS('2. Raw Data'!$L:M,'2. Raw Data'!$B:C, '16. Upgrades - EUI by Bldg Type'!$A89, '2. Raw Data'!$F:G, '16. Upgrades - EUI by Bldg Type'!C$77)</f>
        <v>127.08780376428572</v>
      </c>
      <c r="D89" s="26">
        <f>AVERAGEIFS('2. Raw Data'!$L:N,'2. Raw Data'!$B:D, '16. Upgrades - EUI by Bldg Type'!$A89, '2. Raw Data'!$F:H, '16. Upgrades - EUI by Bldg Type'!D$77)</f>
        <v>28.504134667142857</v>
      </c>
      <c r="E89" s="26">
        <f>AVERAGEIFS('2. Raw Data'!$L:O,'2. Raw Data'!$B:E, '16. Upgrades - EUI by Bldg Type'!$A89, '2. Raw Data'!$F:I, '16. Upgrades - EUI by Bldg Type'!E$77)</f>
        <v>23.914011392666669</v>
      </c>
      <c r="F89" s="26">
        <f>AVERAGEIFS('2. Raw Data'!$L:P,'2. Raw Data'!$B:F, '16. Upgrades - EUI by Bldg Type'!$A89, '2. Raw Data'!$F:J, '16. Upgrades - EUI by Bldg Type'!F$77)</f>
        <v>22.383269666562494</v>
      </c>
      <c r="G89" s="26">
        <f>AVERAGEIFS('2. Raw Data'!$L:Q,'2. Raw Data'!$B:G, '16. Upgrades - EUI by Bldg Type'!$A89, '2. Raw Data'!$F:K, '16. Upgrades - EUI by Bldg Type'!G$77)</f>
        <v>11.558821463411766</v>
      </c>
      <c r="H89" s="26">
        <f>AVERAGEIFS('2. Raw Data'!$L:R,'2. Raw Data'!$B:H, '16. Upgrades - EUI by Bldg Type'!$A89, '2. Raw Data'!$F:L, '16. Upgrades - EUI by Bldg Type'!H$77)</f>
        <v>6.8122845319375012</v>
      </c>
      <c r="I89"/>
    </row>
    <row r="90" spans="1:9" x14ac:dyDescent="0.25">
      <c r="A90" s="16" t="s">
        <v>211</v>
      </c>
      <c r="B90" s="26">
        <f>AVERAGEIFS('2. Raw Data'!$L:L,'2. Raw Data'!$B:B, '16. Upgrades - EUI by Bldg Type'!$A90, '2. Raw Data'!$F:F, '16. Upgrades - EUI by Bldg Type'!B$77)</f>
        <v>22.275176131666669</v>
      </c>
      <c r="C90" s="26">
        <f>AVERAGEIFS('2. Raw Data'!$L:M,'2. Raw Data'!$B:C, '16. Upgrades - EUI by Bldg Type'!$A90, '2. Raw Data'!$F:G, '16. Upgrades - EUI by Bldg Type'!C$77)</f>
        <v>127.08780376428572</v>
      </c>
      <c r="D90" s="26">
        <f>AVERAGEIFS('2. Raw Data'!$L:N,'2. Raw Data'!$B:D, '16. Upgrades - EUI by Bldg Type'!$A90, '2. Raw Data'!$F:H, '16. Upgrades - EUI by Bldg Type'!D$77)</f>
        <v>28.163294189999995</v>
      </c>
      <c r="E90" s="26">
        <f>AVERAGEIFS('2. Raw Data'!$L:O,'2. Raw Data'!$B:E, '16. Upgrades - EUI by Bldg Type'!$A90, '2. Raw Data'!$F:I, '16. Upgrades - EUI by Bldg Type'!E$77)</f>
        <v>23.914011392666669</v>
      </c>
      <c r="F90" s="26">
        <f>AVERAGEIFS('2. Raw Data'!$L:P,'2. Raw Data'!$B:F, '16. Upgrades - EUI by Bldg Type'!$A90, '2. Raw Data'!$F:J, '16. Upgrades - EUI by Bldg Type'!F$77)</f>
        <v>25.957498306875003</v>
      </c>
      <c r="G90" s="26">
        <f>AVERAGEIFS('2. Raw Data'!$L:Q,'2. Raw Data'!$B:G, '16. Upgrades - EUI by Bldg Type'!$A90, '2. Raw Data'!$F:K, '16. Upgrades - EUI by Bldg Type'!G$77)</f>
        <v>16.355646551058822</v>
      </c>
      <c r="H90" s="26">
        <f>AVERAGEIFS('2. Raw Data'!$L:R,'2. Raw Data'!$B:H, '16. Upgrades - EUI by Bldg Type'!$A90, '2. Raw Data'!$F:L, '16. Upgrades - EUI by Bldg Type'!H$77)</f>
        <v>8.2482232477500013</v>
      </c>
      <c r="I90"/>
    </row>
    <row r="91" spans="1:9" x14ac:dyDescent="0.25">
      <c r="A91" s="16" t="s">
        <v>212</v>
      </c>
      <c r="B91" s="26">
        <f>AVERAGEIFS('2. Raw Data'!$L:L,'2. Raw Data'!$B:B, '16. Upgrades - EUI by Bldg Type'!$A91, '2. Raw Data'!$F:F, '16. Upgrades - EUI by Bldg Type'!B$77)</f>
        <v>21.362636981666668</v>
      </c>
      <c r="C91" s="26">
        <f>AVERAGEIFS('2. Raw Data'!$L:M,'2. Raw Data'!$B:C, '16. Upgrades - EUI by Bldg Type'!$A91, '2. Raw Data'!$F:G, '16. Upgrades - EUI by Bldg Type'!C$77)</f>
        <v>127.08780376428572</v>
      </c>
      <c r="D91" s="26">
        <f>AVERAGEIFS('2. Raw Data'!$L:N,'2. Raw Data'!$B:D, '16. Upgrades - EUI by Bldg Type'!$A91, '2. Raw Data'!$F:H, '16. Upgrades - EUI by Bldg Type'!D$77)</f>
        <v>27.921289137857144</v>
      </c>
      <c r="E91" s="26">
        <f>AVERAGEIFS('2. Raw Data'!$L:O,'2. Raw Data'!$B:E, '16. Upgrades - EUI by Bldg Type'!$A91, '2. Raw Data'!$F:I, '16. Upgrades - EUI by Bldg Type'!E$77)</f>
        <v>23.053759058666667</v>
      </c>
      <c r="F91" s="26">
        <f>AVERAGEIFS('2. Raw Data'!$L:P,'2. Raw Data'!$B:F, '16. Upgrades - EUI by Bldg Type'!$A91, '2. Raw Data'!$F:J, '16. Upgrades - EUI by Bldg Type'!F$77)</f>
        <v>25.689103640000006</v>
      </c>
      <c r="G91" s="26">
        <f>AVERAGEIFS('2. Raw Data'!$L:Q,'2. Raw Data'!$B:G, '16. Upgrades - EUI by Bldg Type'!$A91, '2. Raw Data'!$F:K, '16. Upgrades - EUI by Bldg Type'!G$77)</f>
        <v>16.242880265764704</v>
      </c>
      <c r="H91" s="26">
        <f>AVERAGEIFS('2. Raw Data'!$L:R,'2. Raw Data'!$B:H, '16. Upgrades - EUI by Bldg Type'!$A91, '2. Raw Data'!$F:L, '16. Upgrades - EUI by Bldg Type'!H$77)</f>
        <v>8.230338541750001</v>
      </c>
      <c r="I91"/>
    </row>
    <row r="92" spans="1:9" x14ac:dyDescent="0.25">
      <c r="A92" s="16" t="s">
        <v>213</v>
      </c>
      <c r="B92" s="26">
        <f>AVERAGEIFS('2. Raw Data'!$L:L,'2. Raw Data'!$B:B, '16. Upgrades - EUI by Bldg Type'!$A92, '2. Raw Data'!$F:F, '16. Upgrades - EUI by Bldg Type'!B$77)</f>
        <v>23.384727184166664</v>
      </c>
      <c r="C92" s="26">
        <f>AVERAGEIFS('2. Raw Data'!$L:M,'2. Raw Data'!$B:C, '16. Upgrades - EUI by Bldg Type'!$A92, '2. Raw Data'!$F:G, '16. Upgrades - EUI by Bldg Type'!C$77)</f>
        <v>125.60403506571431</v>
      </c>
      <c r="D92" s="26">
        <f>AVERAGEIFS('2. Raw Data'!$L:N,'2. Raw Data'!$B:D, '16. Upgrades - EUI by Bldg Type'!$A92, '2. Raw Data'!$F:H, '16. Upgrades - EUI by Bldg Type'!D$77)</f>
        <v>28.58089768</v>
      </c>
      <c r="E92" s="26">
        <f>AVERAGEIFS('2. Raw Data'!$L:O,'2. Raw Data'!$B:E, '16. Upgrades - EUI by Bldg Type'!$A92, '2. Raw Data'!$F:I, '16. Upgrades - EUI by Bldg Type'!E$77)</f>
        <v>23.914011392666669</v>
      </c>
      <c r="F92" s="26">
        <f>AVERAGEIFS('2. Raw Data'!$L:P,'2. Raw Data'!$B:F, '16. Upgrades - EUI by Bldg Type'!$A92, '2. Raw Data'!$F:J, '16. Upgrades - EUI by Bldg Type'!F$77)</f>
        <v>26.731020858750004</v>
      </c>
      <c r="G92" s="26">
        <f>AVERAGEIFS('2. Raw Data'!$L:Q,'2. Raw Data'!$B:G, '16. Upgrades - EUI by Bldg Type'!$A92, '2. Raw Data'!$F:K, '16. Upgrades - EUI by Bldg Type'!G$77)</f>
        <v>16.53548225223529</v>
      </c>
      <c r="H92" s="26">
        <f>AVERAGEIFS('2. Raw Data'!$L:R,'2. Raw Data'!$B:H, '16. Upgrades - EUI by Bldg Type'!$A92, '2. Raw Data'!$F:L, '16. Upgrades - EUI by Bldg Type'!H$77)</f>
        <v>8.2324654744999997</v>
      </c>
      <c r="I92"/>
    </row>
    <row r="93" spans="1:9" x14ac:dyDescent="0.25">
      <c r="A93" s="16" t="s">
        <v>214</v>
      </c>
      <c r="B93" s="26">
        <f>AVERAGEIFS('2. Raw Data'!$L:L,'2. Raw Data'!$B:B, '16. Upgrades - EUI by Bldg Type'!$A93, '2. Raw Data'!$F:F, '16. Upgrades - EUI by Bldg Type'!B$77)</f>
        <v>18.275987506083332</v>
      </c>
      <c r="C93" s="26">
        <f>AVERAGEIFS('2. Raw Data'!$L:M,'2. Raw Data'!$B:C, '16. Upgrades - EUI by Bldg Type'!$A93, '2. Raw Data'!$F:G, '16. Upgrades - EUI by Bldg Type'!C$77)</f>
        <v>127.08780376428572</v>
      </c>
      <c r="D93" s="26">
        <f>AVERAGEIFS('2. Raw Data'!$L:N,'2. Raw Data'!$B:D, '16. Upgrades - EUI by Bldg Type'!$A93, '2. Raw Data'!$F:H, '16. Upgrades - EUI by Bldg Type'!D$77)</f>
        <v>28.502448158571422</v>
      </c>
      <c r="E93" s="26">
        <f>AVERAGEIFS('2. Raw Data'!$L:O,'2. Raw Data'!$B:E, '16. Upgrades - EUI by Bldg Type'!$A93, '2. Raw Data'!$F:I, '16. Upgrades - EUI by Bldg Type'!E$77)</f>
        <v>23.914011392666669</v>
      </c>
      <c r="F93" s="26">
        <f>AVERAGEIFS('2. Raw Data'!$L:P,'2. Raw Data'!$B:F, '16. Upgrades - EUI by Bldg Type'!$A93, '2. Raw Data'!$F:J, '16. Upgrades - EUI by Bldg Type'!F$77)</f>
        <v>22.381626257187495</v>
      </c>
      <c r="G93" s="26">
        <f>AVERAGEIFS('2. Raw Data'!$L:Q,'2. Raw Data'!$B:G, '16. Upgrades - EUI by Bldg Type'!$A93, '2. Raw Data'!$F:K, '16. Upgrades - EUI by Bldg Type'!G$77)</f>
        <v>11.552396593529412</v>
      </c>
      <c r="H93" s="26">
        <f>AVERAGEIFS('2. Raw Data'!$L:R,'2. Raw Data'!$B:H, '16. Upgrades - EUI by Bldg Type'!$A93, '2. Raw Data'!$F:L, '16. Upgrades - EUI by Bldg Type'!H$77)</f>
        <v>6.8059409591874998</v>
      </c>
      <c r="I93"/>
    </row>
    <row r="94" spans="1:9" x14ac:dyDescent="0.25">
      <c r="A94" s="16" t="s">
        <v>216</v>
      </c>
      <c r="B94" s="26">
        <f>AVERAGEIFS('2. Raw Data'!$L:L,'2. Raw Data'!$B:B, '16. Upgrades - EUI by Bldg Type'!$A94, '2. Raw Data'!$F:F, '16. Upgrades - EUI by Bldg Type'!B$77)</f>
        <v>23.381490544999995</v>
      </c>
      <c r="C94" s="26">
        <f>AVERAGEIFS('2. Raw Data'!$L:M,'2. Raw Data'!$B:C, '16. Upgrades - EUI by Bldg Type'!$A94, '2. Raw Data'!$F:G, '16. Upgrades - EUI by Bldg Type'!C$77)</f>
        <v>126.17539532428573</v>
      </c>
      <c r="D94" s="26">
        <f>AVERAGEIFS('2. Raw Data'!$L:N,'2. Raw Data'!$B:D, '16. Upgrades - EUI by Bldg Type'!$A94, '2. Raw Data'!$F:H, '16. Upgrades - EUI by Bldg Type'!D$77)</f>
        <v>28.775960063571429</v>
      </c>
      <c r="E94" s="26">
        <f>AVERAGEIFS('2. Raw Data'!$L:O,'2. Raw Data'!$B:E, '16. Upgrades - EUI by Bldg Type'!$A94, '2. Raw Data'!$F:I, '16. Upgrades - EUI by Bldg Type'!E$77)</f>
        <v>23.914011392666669</v>
      </c>
      <c r="F94" s="26">
        <f>AVERAGEIFS('2. Raw Data'!$L:P,'2. Raw Data'!$B:F, '16. Upgrades - EUI by Bldg Type'!$A94, '2. Raw Data'!$F:J, '16. Upgrades - EUI by Bldg Type'!F$77)</f>
        <v>25.398492844999996</v>
      </c>
      <c r="G94" s="26">
        <f>AVERAGEIFS('2. Raw Data'!$L:Q,'2. Raw Data'!$B:G, '16. Upgrades - EUI by Bldg Type'!$A94, '2. Raw Data'!$F:K, '16. Upgrades - EUI by Bldg Type'!G$77)</f>
        <v>14.763508497882352</v>
      </c>
      <c r="H94" s="26">
        <f>AVERAGEIFS('2. Raw Data'!$L:R,'2. Raw Data'!$B:H, '16. Upgrades - EUI by Bldg Type'!$A94, '2. Raw Data'!$F:L, '16. Upgrades - EUI by Bldg Type'!H$77)</f>
        <v>7.8036336825625003</v>
      </c>
      <c r="I94"/>
    </row>
    <row r="95" spans="1:9" x14ac:dyDescent="0.25">
      <c r="A95" s="16" t="s">
        <v>217</v>
      </c>
      <c r="B95" s="26">
        <f>AVERAGEIFS('2. Raw Data'!$L:L,'2. Raw Data'!$B:B, '16. Upgrades - EUI by Bldg Type'!$A95, '2. Raw Data'!$F:F, '16. Upgrades - EUI by Bldg Type'!B$77)</f>
        <v>23.381490544999995</v>
      </c>
      <c r="C95" s="26">
        <f>AVERAGEIFS('2. Raw Data'!$L:M,'2. Raw Data'!$B:C, '16. Upgrades - EUI by Bldg Type'!$A95, '2. Raw Data'!$F:G, '16. Upgrades - EUI by Bldg Type'!C$77)</f>
        <v>120.96313718428573</v>
      </c>
      <c r="D95" s="26">
        <f>AVERAGEIFS('2. Raw Data'!$L:N,'2. Raw Data'!$B:D, '16. Upgrades - EUI by Bldg Type'!$A95, '2. Raw Data'!$F:H, '16. Upgrades - EUI by Bldg Type'!D$77)</f>
        <v>28.775960063571429</v>
      </c>
      <c r="E95" s="26">
        <f>AVERAGEIFS('2. Raw Data'!$L:O,'2. Raw Data'!$B:E, '16. Upgrades - EUI by Bldg Type'!$A95, '2. Raw Data'!$F:I, '16. Upgrades - EUI by Bldg Type'!E$77)</f>
        <v>23.914011392666669</v>
      </c>
      <c r="F95" s="26">
        <f>AVERAGEIFS('2. Raw Data'!$L:P,'2. Raw Data'!$B:F, '16. Upgrades - EUI by Bldg Type'!$A95, '2. Raw Data'!$F:J, '16. Upgrades - EUI by Bldg Type'!F$77)</f>
        <v>21.169908548750001</v>
      </c>
      <c r="G95" s="26">
        <f>AVERAGEIFS('2. Raw Data'!$L:Q,'2. Raw Data'!$B:G, '16. Upgrades - EUI by Bldg Type'!$A95, '2. Raw Data'!$F:K, '16. Upgrades - EUI by Bldg Type'!G$77)</f>
        <v>12.632771596764703</v>
      </c>
      <c r="H95" s="26">
        <f>AVERAGEIFS('2. Raw Data'!$L:R,'2. Raw Data'!$B:H, '16. Upgrades - EUI by Bldg Type'!$A95, '2. Raw Data'!$F:L, '16. Upgrades - EUI by Bldg Type'!H$77)</f>
        <v>7.3346959911875009</v>
      </c>
      <c r="I95"/>
    </row>
    <row r="96" spans="1:9" x14ac:dyDescent="0.25">
      <c r="A96" s="16" t="s">
        <v>218</v>
      </c>
      <c r="B96" s="26">
        <f>AVERAGEIFS('2. Raw Data'!$L:L,'2. Raw Data'!$B:B, '16. Upgrades - EUI by Bldg Type'!$A96, '2. Raw Data'!$F:F, '16. Upgrades - EUI by Bldg Type'!B$77)</f>
        <v>23.381490544999995</v>
      </c>
      <c r="C96" s="26">
        <f>AVERAGEIFS('2. Raw Data'!$L:M,'2. Raw Data'!$B:C, '16. Upgrades - EUI by Bldg Type'!$A96, '2. Raw Data'!$F:G, '16. Upgrades - EUI by Bldg Type'!C$77)</f>
        <v>120.70951086857143</v>
      </c>
      <c r="D96" s="26">
        <f>AVERAGEIFS('2. Raw Data'!$L:N,'2. Raw Data'!$B:D, '16. Upgrades - EUI by Bldg Type'!$A96, '2. Raw Data'!$F:H, '16. Upgrades - EUI by Bldg Type'!D$77)</f>
        <v>27.611066412857145</v>
      </c>
      <c r="E96" s="26">
        <f>AVERAGEIFS('2. Raw Data'!$L:O,'2. Raw Data'!$B:E, '16. Upgrades - EUI by Bldg Type'!$A96, '2. Raw Data'!$F:I, '16. Upgrades - EUI by Bldg Type'!E$77)</f>
        <v>23.914011392666669</v>
      </c>
      <c r="F96" s="26">
        <f>AVERAGEIFS('2. Raw Data'!$L:P,'2. Raw Data'!$B:F, '16. Upgrades - EUI by Bldg Type'!$A96, '2. Raw Data'!$F:J, '16. Upgrades - EUI by Bldg Type'!F$77)</f>
        <v>24.311664756875</v>
      </c>
      <c r="G96" s="26">
        <f>AVERAGEIFS('2. Raw Data'!$L:Q,'2. Raw Data'!$B:G, '16. Upgrades - EUI by Bldg Type'!$A96, '2. Raw Data'!$F:K, '16. Upgrades - EUI by Bldg Type'!G$77)</f>
        <v>14.680520665058822</v>
      </c>
      <c r="H96" s="26">
        <f>AVERAGEIFS('2. Raw Data'!$L:R,'2. Raw Data'!$B:H, '16. Upgrades - EUI by Bldg Type'!$A96, '2. Raw Data'!$F:L, '16. Upgrades - EUI by Bldg Type'!H$77)</f>
        <v>7.9064021790625016</v>
      </c>
      <c r="I96"/>
    </row>
    <row r="97" spans="1:9" x14ac:dyDescent="0.25">
      <c r="A97" s="16" t="s">
        <v>219</v>
      </c>
      <c r="B97" s="26">
        <f>AVERAGEIFS('2. Raw Data'!$L:L,'2. Raw Data'!$B:B, '16. Upgrades - EUI by Bldg Type'!$A97, '2. Raw Data'!$F:F, '16. Upgrades - EUI by Bldg Type'!B$77)</f>
        <v>15.74407399333333</v>
      </c>
      <c r="C97" s="26">
        <f>AVERAGEIFS('2. Raw Data'!$L:M,'2. Raw Data'!$B:C, '16. Upgrades - EUI by Bldg Type'!$A97, '2. Raw Data'!$F:G, '16. Upgrades - EUI by Bldg Type'!C$77)</f>
        <v>127.08780376428572</v>
      </c>
      <c r="D97" s="26">
        <f>AVERAGEIFS('2. Raw Data'!$L:N,'2. Raw Data'!$B:D, '16. Upgrades - EUI by Bldg Type'!$A97, '2. Raw Data'!$F:H, '16. Upgrades - EUI by Bldg Type'!D$77)</f>
        <v>25.501856279285711</v>
      </c>
      <c r="E97" s="26">
        <f>AVERAGEIFS('2. Raw Data'!$L:O,'2. Raw Data'!$B:E, '16. Upgrades - EUI by Bldg Type'!$A97, '2. Raw Data'!$F:I, '16. Upgrades - EUI by Bldg Type'!E$77)</f>
        <v>23.499184850000002</v>
      </c>
      <c r="F97" s="26">
        <f>AVERAGEIFS('2. Raw Data'!$L:P,'2. Raw Data'!$B:F, '16. Upgrades - EUI by Bldg Type'!$A97, '2. Raw Data'!$F:J, '16. Upgrades - EUI by Bldg Type'!F$77)</f>
        <v>26.864663736874995</v>
      </c>
      <c r="G97" s="26">
        <f>AVERAGEIFS('2. Raw Data'!$L:Q,'2. Raw Data'!$B:G, '16. Upgrades - EUI by Bldg Type'!$A97, '2. Raw Data'!$F:K, '16. Upgrades - EUI by Bldg Type'!G$77)</f>
        <v>16.368232005705881</v>
      </c>
      <c r="H97" s="26">
        <f>AVERAGEIFS('2. Raw Data'!$L:R,'2. Raw Data'!$B:H, '16. Upgrades - EUI by Bldg Type'!$A97, '2. Raw Data'!$F:L, '16. Upgrades - EUI by Bldg Type'!H$77)</f>
        <v>8.2540452764375001</v>
      </c>
      <c r="I97"/>
    </row>
    <row r="98" spans="1:9" x14ac:dyDescent="0.25">
      <c r="A98" s="16" t="s">
        <v>220</v>
      </c>
      <c r="B98" s="26">
        <f>AVERAGEIFS('2. Raw Data'!$L:L,'2. Raw Data'!$B:B, '16. Upgrades - EUI by Bldg Type'!$A98, '2. Raw Data'!$F:F, '16. Upgrades - EUI by Bldg Type'!B$77)</f>
        <v>23.381490544999995</v>
      </c>
      <c r="C98" s="26">
        <f>AVERAGEIFS('2. Raw Data'!$L:M,'2. Raw Data'!$B:C, '16. Upgrades - EUI by Bldg Type'!$A98, '2. Raw Data'!$F:G, '16. Upgrades - EUI by Bldg Type'!C$77)</f>
        <v>114.64614908714283</v>
      </c>
      <c r="D98" s="26">
        <f>AVERAGEIFS('2. Raw Data'!$L:N,'2. Raw Data'!$B:D, '16. Upgrades - EUI by Bldg Type'!$A98, '2. Raw Data'!$F:H, '16. Upgrades - EUI by Bldg Type'!D$77)</f>
        <v>25.054216527142859</v>
      </c>
      <c r="E98" s="26">
        <f>AVERAGEIFS('2. Raw Data'!$L:O,'2. Raw Data'!$B:E, '16. Upgrades - EUI by Bldg Type'!$A98, '2. Raw Data'!$F:I, '16. Upgrades - EUI by Bldg Type'!E$77)</f>
        <v>23.914011392666669</v>
      </c>
      <c r="F98" s="26">
        <f>AVERAGEIFS('2. Raw Data'!$L:P,'2. Raw Data'!$B:F, '16. Upgrades - EUI by Bldg Type'!$A98, '2. Raw Data'!$F:J, '16. Upgrades - EUI by Bldg Type'!F$77)</f>
        <v>20.274233777562497</v>
      </c>
      <c r="G98" s="26">
        <f>AVERAGEIFS('2. Raw Data'!$L:Q,'2. Raw Data'!$B:G, '16. Upgrades - EUI by Bldg Type'!$A98, '2. Raw Data'!$F:K, '16. Upgrades - EUI by Bldg Type'!G$77)</f>
        <v>12.357581187058823</v>
      </c>
      <c r="H98" s="26">
        <f>AVERAGEIFS('2. Raw Data'!$L:R,'2. Raw Data'!$B:H, '16. Upgrades - EUI by Bldg Type'!$A98, '2. Raw Data'!$F:L, '16. Upgrades - EUI by Bldg Type'!H$77)</f>
        <v>6.7946575378750005</v>
      </c>
      <c r="I98"/>
    </row>
    <row r="99" spans="1:9" x14ac:dyDescent="0.25">
      <c r="A99" s="16" t="s">
        <v>221</v>
      </c>
      <c r="B99" s="26">
        <f>AVERAGEIFS('2. Raw Data'!$L:L,'2. Raw Data'!$B:B, '16. Upgrades - EUI by Bldg Type'!$A99, '2. Raw Data'!$F:F, '16. Upgrades - EUI by Bldg Type'!B$77)</f>
        <v>24.017096605833327</v>
      </c>
      <c r="C99" s="26">
        <f>AVERAGEIFS('2. Raw Data'!$L:M,'2. Raw Data'!$B:C, '16. Upgrades - EUI by Bldg Type'!$A99, '2. Raw Data'!$F:G, '16. Upgrades - EUI by Bldg Type'!C$77)</f>
        <v>127.08780376428572</v>
      </c>
      <c r="D99" s="26">
        <f>AVERAGEIFS('2. Raw Data'!$L:N,'2. Raw Data'!$B:D, '16. Upgrades - EUI by Bldg Type'!$A99, '2. Raw Data'!$F:H, '16. Upgrades - EUI by Bldg Type'!D$77)</f>
        <v>28.775960063571429</v>
      </c>
      <c r="E99" s="26">
        <f>AVERAGEIFS('2. Raw Data'!$L:O,'2. Raw Data'!$B:E, '16. Upgrades - EUI by Bldg Type'!$A99, '2. Raw Data'!$F:I, '16. Upgrades - EUI by Bldg Type'!E$77)</f>
        <v>24.746578844000002</v>
      </c>
      <c r="F99" s="26">
        <f>AVERAGEIFS('2. Raw Data'!$L:P,'2. Raw Data'!$B:F, '16. Upgrades - EUI by Bldg Type'!$A99, '2. Raw Data'!$F:J, '16. Upgrades - EUI by Bldg Type'!F$77)</f>
        <v>26.864663736874995</v>
      </c>
      <c r="G99" s="26">
        <f>AVERAGEIFS('2. Raw Data'!$L:Q,'2. Raw Data'!$B:G, '16. Upgrades - EUI by Bldg Type'!$A99, '2. Raw Data'!$F:K, '16. Upgrades - EUI by Bldg Type'!G$77)</f>
        <v>16.686321019294116</v>
      </c>
      <c r="H99" s="26">
        <f>AVERAGEIFS('2. Raw Data'!$L:R,'2. Raw Data'!$B:H, '16. Upgrades - EUI by Bldg Type'!$A99, '2. Raw Data'!$F:L, '16. Upgrades - EUI by Bldg Type'!H$77)</f>
        <v>8.3562742620000012</v>
      </c>
      <c r="I99"/>
    </row>
    <row r="100" spans="1:9" x14ac:dyDescent="0.25">
      <c r="A100" s="16" t="s">
        <v>222</v>
      </c>
      <c r="B100" s="26">
        <f>AVERAGEIFS('2. Raw Data'!$L:L,'2. Raw Data'!$B:B, '16. Upgrades - EUI by Bldg Type'!$A100, '2. Raw Data'!$F:F, '16. Upgrades - EUI by Bldg Type'!B$77)</f>
        <v>23.381490544999995</v>
      </c>
      <c r="C100" s="26">
        <f>AVERAGEIFS('2. Raw Data'!$L:M,'2. Raw Data'!$B:C, '16. Upgrades - EUI by Bldg Type'!$A100, '2. Raw Data'!$F:G, '16. Upgrades - EUI by Bldg Type'!C$77)</f>
        <v>122.91571861714284</v>
      </c>
      <c r="D100" s="26">
        <f>AVERAGEIFS('2. Raw Data'!$L:N,'2. Raw Data'!$B:D, '16. Upgrades - EUI by Bldg Type'!$A100, '2. Raw Data'!$F:H, '16. Upgrades - EUI by Bldg Type'!D$77)</f>
        <v>28.30755688857143</v>
      </c>
      <c r="E100" s="26">
        <f>AVERAGEIFS('2. Raw Data'!$L:O,'2. Raw Data'!$B:E, '16. Upgrades - EUI by Bldg Type'!$A100, '2. Raw Data'!$F:I, '16. Upgrades - EUI by Bldg Type'!E$77)</f>
        <v>23.914011392666669</v>
      </c>
      <c r="F100" s="26">
        <f>AVERAGEIFS('2. Raw Data'!$L:P,'2. Raw Data'!$B:F, '16. Upgrades - EUI by Bldg Type'!$A100, '2. Raw Data'!$F:J, '16. Upgrades - EUI by Bldg Type'!F$77)</f>
        <v>23.39848332875</v>
      </c>
      <c r="G100" s="26">
        <f>AVERAGEIFS('2. Raw Data'!$L:Q,'2. Raw Data'!$B:G, '16. Upgrades - EUI by Bldg Type'!$A100, '2. Raw Data'!$F:K, '16. Upgrades - EUI by Bldg Type'!G$77)</f>
        <v>13.670525118882351</v>
      </c>
      <c r="H100" s="26">
        <f>AVERAGEIFS('2. Raw Data'!$L:R,'2. Raw Data'!$B:H, '16. Upgrades - EUI by Bldg Type'!$A100, '2. Raw Data'!$F:L, '16. Upgrades - EUI by Bldg Type'!H$77)</f>
        <v>7.600880038125001</v>
      </c>
      <c r="I100"/>
    </row>
    <row r="101" spans="1:9" x14ac:dyDescent="0.25">
      <c r="A101" s="16" t="s">
        <v>223</v>
      </c>
      <c r="B101" s="26">
        <f>AVERAGEIFS('2. Raw Data'!$L:L,'2. Raw Data'!$B:B, '16. Upgrades - EUI by Bldg Type'!$A101, '2. Raw Data'!$F:F, '16. Upgrades - EUI by Bldg Type'!B$77)</f>
        <v>23.381490544999995</v>
      </c>
      <c r="C101" s="26">
        <f>AVERAGEIFS('2. Raw Data'!$L:M,'2. Raw Data'!$B:C, '16. Upgrades - EUI by Bldg Type'!$A101, '2. Raw Data'!$F:G, '16. Upgrades - EUI by Bldg Type'!C$77)</f>
        <v>122.55717949285714</v>
      </c>
      <c r="D101" s="26">
        <f>AVERAGEIFS('2. Raw Data'!$L:N,'2. Raw Data'!$B:D, '16. Upgrades - EUI by Bldg Type'!$A101, '2. Raw Data'!$F:H, '16. Upgrades - EUI by Bldg Type'!D$77)</f>
        <v>28.272480698571428</v>
      </c>
      <c r="E101" s="26">
        <f>AVERAGEIFS('2. Raw Data'!$L:O,'2. Raw Data'!$B:E, '16. Upgrades - EUI by Bldg Type'!$A101, '2. Raw Data'!$F:I, '16. Upgrades - EUI by Bldg Type'!E$77)</f>
        <v>23.914011392666669</v>
      </c>
      <c r="F101" s="26">
        <f>AVERAGEIFS('2. Raw Data'!$L:P,'2. Raw Data'!$B:F, '16. Upgrades - EUI by Bldg Type'!$A101, '2. Raw Data'!$F:J, '16. Upgrades - EUI by Bldg Type'!F$77)</f>
        <v>23.001828548124998</v>
      </c>
      <c r="G101" s="26">
        <f>AVERAGEIFS('2. Raw Data'!$L:Q,'2. Raw Data'!$B:G, '16. Upgrades - EUI by Bldg Type'!$A101, '2. Raw Data'!$F:K, '16. Upgrades - EUI by Bldg Type'!G$77)</f>
        <v>13.651505525705881</v>
      </c>
      <c r="H101" s="26">
        <f>AVERAGEIFS('2. Raw Data'!$L:R,'2. Raw Data'!$B:H, '16. Upgrades - EUI by Bldg Type'!$A101, '2. Raw Data'!$F:L, '16. Upgrades - EUI by Bldg Type'!H$77)</f>
        <v>7.4852437486250007</v>
      </c>
      <c r="I101"/>
    </row>
    <row r="102" spans="1:9" x14ac:dyDescent="0.25">
      <c r="A102" s="16" t="s">
        <v>225</v>
      </c>
      <c r="B102" s="26">
        <f>AVERAGEIFS('2. Raw Data'!$L:L,'2. Raw Data'!$B:B, '16. Upgrades - EUI by Bldg Type'!$A102, '2. Raw Data'!$F:F, '16. Upgrades - EUI by Bldg Type'!B$77)</f>
        <v>23.381490544999995</v>
      </c>
      <c r="C102" s="26">
        <f>AVERAGEIFS('2. Raw Data'!$L:M,'2. Raw Data'!$B:C, '16. Upgrades - EUI by Bldg Type'!$A102, '2. Raw Data'!$F:G, '16. Upgrades - EUI by Bldg Type'!C$77)</f>
        <v>124.03067394857145</v>
      </c>
      <c r="D102" s="26">
        <f>AVERAGEIFS('2. Raw Data'!$L:N,'2. Raw Data'!$B:D, '16. Upgrades - EUI by Bldg Type'!$A102, '2. Raw Data'!$F:H, '16. Upgrades - EUI by Bldg Type'!D$77)</f>
        <v>28.342215619285717</v>
      </c>
      <c r="E102" s="26">
        <f>AVERAGEIFS('2. Raw Data'!$L:O,'2. Raw Data'!$B:E, '16. Upgrades - EUI by Bldg Type'!$A102, '2. Raw Data'!$F:I, '16. Upgrades - EUI by Bldg Type'!E$77)</f>
        <v>23.914011392666669</v>
      </c>
      <c r="F102" s="26">
        <f>AVERAGEIFS('2. Raw Data'!$L:P,'2. Raw Data'!$B:F, '16. Upgrades - EUI by Bldg Type'!$A102, '2. Raw Data'!$F:J, '16. Upgrades - EUI by Bldg Type'!F$77)</f>
        <v>24.097213265625001</v>
      </c>
      <c r="G102" s="26">
        <f>AVERAGEIFS('2. Raw Data'!$L:Q,'2. Raw Data'!$B:G, '16. Upgrades - EUI by Bldg Type'!$A102, '2. Raw Data'!$F:K, '16. Upgrades - EUI by Bldg Type'!G$77)</f>
        <v>13.857673167058822</v>
      </c>
      <c r="H102" s="26">
        <f>AVERAGEIFS('2. Raw Data'!$L:R,'2. Raw Data'!$B:H, '16. Upgrades - EUI by Bldg Type'!$A102, '2. Raw Data'!$F:L, '16. Upgrades - EUI by Bldg Type'!H$77)</f>
        <v>7.7076805803125001</v>
      </c>
      <c r="I102"/>
    </row>
    <row r="103" spans="1:9" x14ac:dyDescent="0.25">
      <c r="A103" s="16" t="s">
        <v>227</v>
      </c>
      <c r="B103" s="26">
        <f>AVERAGEIFS('2. Raw Data'!$L:L,'2. Raw Data'!$B:B, '16. Upgrades - EUI by Bldg Type'!$A103, '2. Raw Data'!$F:F, '16. Upgrades - EUI by Bldg Type'!B$77)</f>
        <v>23.381490544999995</v>
      </c>
      <c r="C103" s="26">
        <f>AVERAGEIFS('2. Raw Data'!$L:M,'2. Raw Data'!$B:C, '16. Upgrades - EUI by Bldg Type'!$A103, '2. Raw Data'!$F:G, '16. Upgrades - EUI by Bldg Type'!C$77)</f>
        <v>120.60106768285713</v>
      </c>
      <c r="D103" s="26">
        <f>AVERAGEIFS('2. Raw Data'!$L:N,'2. Raw Data'!$B:D, '16. Upgrades - EUI by Bldg Type'!$A103, '2. Raw Data'!$F:H, '16. Upgrades - EUI by Bldg Type'!D$77)</f>
        <v>28.191617206428571</v>
      </c>
      <c r="E103" s="26">
        <f>AVERAGEIFS('2. Raw Data'!$L:O,'2. Raw Data'!$B:E, '16. Upgrades - EUI by Bldg Type'!$A103, '2. Raw Data'!$F:I, '16. Upgrades - EUI by Bldg Type'!E$77)</f>
        <v>23.914011392666669</v>
      </c>
      <c r="F103" s="26">
        <f>AVERAGEIFS('2. Raw Data'!$L:P,'2. Raw Data'!$B:F, '16. Upgrades - EUI by Bldg Type'!$A103, '2. Raw Data'!$F:J, '16. Upgrades - EUI by Bldg Type'!F$77)</f>
        <v>21.723568425874998</v>
      </c>
      <c r="G103" s="26">
        <f>AVERAGEIFS('2. Raw Data'!$L:Q,'2. Raw Data'!$B:G, '16. Upgrades - EUI by Bldg Type'!$A103, '2. Raw Data'!$F:K, '16. Upgrades - EUI by Bldg Type'!G$77)</f>
        <v>12.825712961294117</v>
      </c>
      <c r="H103" s="26">
        <f>AVERAGEIFS('2. Raw Data'!$L:R,'2. Raw Data'!$B:H, '16. Upgrades - EUI by Bldg Type'!$A103, '2. Raw Data'!$F:L, '16. Upgrades - EUI by Bldg Type'!H$77)</f>
        <v>7.3807248472499998</v>
      </c>
      <c r="I103"/>
    </row>
    <row r="104" spans="1:9" x14ac:dyDescent="0.25">
      <c r="A104" s="16" t="s">
        <v>229</v>
      </c>
      <c r="B104" s="26">
        <f>AVERAGEIFS('2. Raw Data'!$L:L,'2. Raw Data'!$B:B, '16. Upgrades - EUI by Bldg Type'!$A104, '2. Raw Data'!$F:F, '16. Upgrades - EUI by Bldg Type'!B$77)</f>
        <v>26.789198573333334</v>
      </c>
      <c r="C104" s="26">
        <f>AVERAGEIFS('2. Raw Data'!$L:M,'2. Raw Data'!$B:C, '16. Upgrades - EUI by Bldg Type'!$A104, '2. Raw Data'!$F:G, '16. Upgrades - EUI by Bldg Type'!C$77)</f>
        <v>134.87427039285714</v>
      </c>
      <c r="D104" s="26">
        <f>AVERAGEIFS('2. Raw Data'!$L:N,'2. Raw Data'!$B:D, '16. Upgrades - EUI by Bldg Type'!$A104, '2. Raw Data'!$F:H, '16. Upgrades - EUI by Bldg Type'!D$77)</f>
        <v>30.932978124285714</v>
      </c>
      <c r="E104" s="26">
        <f>AVERAGEIFS('2. Raw Data'!$L:O,'2. Raw Data'!$B:E, '16. Upgrades - EUI by Bldg Type'!$A104, '2. Raw Data'!$F:I, '16. Upgrades - EUI by Bldg Type'!E$77)</f>
        <v>31.18104206133334</v>
      </c>
      <c r="F104" s="26">
        <f>AVERAGEIFS('2. Raw Data'!$L:P,'2. Raw Data'!$B:F, '16. Upgrades - EUI by Bldg Type'!$A104, '2. Raw Data'!$F:J, '16. Upgrades - EUI by Bldg Type'!F$77)</f>
        <v>33.753997306875</v>
      </c>
      <c r="G104" s="26">
        <f>AVERAGEIFS('2. Raw Data'!$L:Q,'2. Raw Data'!$B:G, '16. Upgrades - EUI by Bldg Type'!$A104, '2. Raw Data'!$F:K, '16. Upgrades - EUI by Bldg Type'!G$77)</f>
        <v>17.804941775882352</v>
      </c>
      <c r="H104" s="26">
        <f>AVERAGEIFS('2. Raw Data'!$L:R,'2. Raw Data'!$B:H, '16. Upgrades - EUI by Bldg Type'!$A104, '2. Raw Data'!$F:L, '16. Upgrades - EUI by Bldg Type'!H$77)</f>
        <v>9.0948674058750001</v>
      </c>
      <c r="I104"/>
    </row>
    <row r="105" spans="1:9" x14ac:dyDescent="0.25">
      <c r="A105" s="16" t="s">
        <v>231</v>
      </c>
      <c r="B105" s="26">
        <f>AVERAGEIFS('2. Raw Data'!$L:L,'2. Raw Data'!$B:B, '16. Upgrades - EUI by Bldg Type'!$A105, '2. Raw Data'!$F:F, '16. Upgrades - EUI by Bldg Type'!B$77)</f>
        <v>23.203648592499999</v>
      </c>
      <c r="C105" s="26">
        <f>AVERAGEIFS('2. Raw Data'!$L:M,'2. Raw Data'!$B:C, '16. Upgrades - EUI by Bldg Type'!$A105, '2. Raw Data'!$F:G, '16. Upgrades - EUI by Bldg Type'!C$77)</f>
        <v>125.74834425428574</v>
      </c>
      <c r="D105" s="26">
        <f>AVERAGEIFS('2. Raw Data'!$L:N,'2. Raw Data'!$B:D, '16. Upgrades - EUI by Bldg Type'!$A105, '2. Raw Data'!$F:H, '16. Upgrades - EUI by Bldg Type'!D$77)</f>
        <v>27.98101121142858</v>
      </c>
      <c r="E105" s="26">
        <f>AVERAGEIFS('2. Raw Data'!$L:O,'2. Raw Data'!$B:E, '16. Upgrades - EUI by Bldg Type'!$A105, '2. Raw Data'!$F:I, '16. Upgrades - EUI by Bldg Type'!E$77)</f>
        <v>21.319167786000001</v>
      </c>
      <c r="F105" s="26">
        <f>AVERAGEIFS('2. Raw Data'!$L:P,'2. Raw Data'!$B:F, '16. Upgrades - EUI by Bldg Type'!$A105, '2. Raw Data'!$F:J, '16. Upgrades - EUI by Bldg Type'!F$77)</f>
        <v>25.481647263750002</v>
      </c>
      <c r="G105" s="26">
        <f>AVERAGEIFS('2. Raw Data'!$L:Q,'2. Raw Data'!$B:G, '16. Upgrades - EUI by Bldg Type'!$A105, '2. Raw Data'!$F:K, '16. Upgrades - EUI by Bldg Type'!G$77)</f>
        <v>16.037507112705882</v>
      </c>
      <c r="H105" s="26">
        <f>AVERAGEIFS('2. Raw Data'!$L:R,'2. Raw Data'!$B:H, '16. Upgrades - EUI by Bldg Type'!$A105, '2. Raw Data'!$F:L, '16. Upgrades - EUI by Bldg Type'!H$77)</f>
        <v>8.0432582158749995</v>
      </c>
      <c r="I105"/>
    </row>
    <row r="106" spans="1:9" x14ac:dyDescent="0.25">
      <c r="A106" s="16" t="s">
        <v>232</v>
      </c>
      <c r="B106" s="26">
        <f>AVERAGEIFS('2. Raw Data'!$L:L,'2. Raw Data'!$B:B, '16. Upgrades - EUI by Bldg Type'!$A106, '2. Raw Data'!$F:F, '16. Upgrades - EUI by Bldg Type'!B$77)</f>
        <v>23.353257612499998</v>
      </c>
      <c r="C106" s="26">
        <f>AVERAGEIFS('2. Raw Data'!$L:M,'2. Raw Data'!$B:C, '16. Upgrades - EUI by Bldg Type'!$A106, '2. Raw Data'!$F:G, '16. Upgrades - EUI by Bldg Type'!C$77)</f>
        <v>106.63527642000001</v>
      </c>
      <c r="D106" s="26">
        <f>AVERAGEIFS('2. Raw Data'!$L:N,'2. Raw Data'!$B:D, '16. Upgrades - EUI by Bldg Type'!$A106, '2. Raw Data'!$F:H, '16. Upgrades - EUI by Bldg Type'!D$77)</f>
        <v>28.67065496857143</v>
      </c>
      <c r="E106" s="26">
        <f>AVERAGEIFS('2. Raw Data'!$L:O,'2. Raw Data'!$B:E, '16. Upgrades - EUI by Bldg Type'!$A106, '2. Raw Data'!$F:I, '16. Upgrades - EUI by Bldg Type'!E$77)</f>
        <v>23.440992406666666</v>
      </c>
      <c r="F106" s="26">
        <f>AVERAGEIFS('2. Raw Data'!$L:P,'2. Raw Data'!$B:F, '16. Upgrades - EUI by Bldg Type'!$A106, '2. Raw Data'!$F:J, '16. Upgrades - EUI by Bldg Type'!F$77)</f>
        <v>26.248586435624997</v>
      </c>
      <c r="G106" s="26">
        <f>AVERAGEIFS('2. Raw Data'!$L:Q,'2. Raw Data'!$B:G, '16. Upgrades - EUI by Bldg Type'!$A106, '2. Raw Data'!$F:K, '16. Upgrades - EUI by Bldg Type'!G$77)</f>
        <v>16.686321019294116</v>
      </c>
      <c r="H106" s="26">
        <f>AVERAGEIFS('2. Raw Data'!$L:R,'2. Raw Data'!$B:H, '16. Upgrades - EUI by Bldg Type'!$A106, '2. Raw Data'!$F:L, '16. Upgrades - EUI by Bldg Type'!H$77)</f>
        <v>8.2540452764375001</v>
      </c>
      <c r="I106"/>
    </row>
    <row r="107" spans="1:9" x14ac:dyDescent="0.25">
      <c r="A107" s="16" t="s">
        <v>233</v>
      </c>
      <c r="B107" s="26">
        <f>AVERAGEIFS('2. Raw Data'!$L:L,'2. Raw Data'!$B:B, '16. Upgrades - EUI by Bldg Type'!$A107, '2. Raw Data'!$F:F, '16. Upgrades - EUI by Bldg Type'!B$77)</f>
        <v>22.81714884416667</v>
      </c>
      <c r="C107" s="26">
        <f>AVERAGEIFS('2. Raw Data'!$L:M,'2. Raw Data'!$B:C, '16. Upgrades - EUI by Bldg Type'!$A107, '2. Raw Data'!$F:G, '16. Upgrades - EUI by Bldg Type'!C$77)</f>
        <v>127.08780376428572</v>
      </c>
      <c r="D107" s="26">
        <f>AVERAGEIFS('2. Raw Data'!$L:N,'2. Raw Data'!$B:D, '16. Upgrades - EUI by Bldg Type'!$A107, '2. Raw Data'!$F:H, '16. Upgrades - EUI by Bldg Type'!D$77)</f>
        <v>28.775960063571429</v>
      </c>
      <c r="E107" s="26">
        <f>AVERAGEIFS('2. Raw Data'!$L:O,'2. Raw Data'!$B:E, '16. Upgrades - EUI by Bldg Type'!$A107, '2. Raw Data'!$F:I, '16. Upgrades - EUI by Bldg Type'!E$77)</f>
        <v>23.914011392666669</v>
      </c>
      <c r="F107" s="26">
        <f>AVERAGEIFS('2. Raw Data'!$L:P,'2. Raw Data'!$B:F, '16. Upgrades - EUI by Bldg Type'!$A107, '2. Raw Data'!$F:J, '16. Upgrades - EUI by Bldg Type'!F$77)</f>
        <v>26.864663736874995</v>
      </c>
      <c r="G107" s="26">
        <f>AVERAGEIFS('2. Raw Data'!$L:Q,'2. Raw Data'!$B:G, '16. Upgrades - EUI by Bldg Type'!$A107, '2. Raw Data'!$F:K, '16. Upgrades - EUI by Bldg Type'!G$77)</f>
        <v>16.536132739000003</v>
      </c>
      <c r="H107" s="26">
        <f>AVERAGEIFS('2. Raw Data'!$L:R,'2. Raw Data'!$B:H, '16. Upgrades - EUI by Bldg Type'!$A107, '2. Raw Data'!$F:L, '16. Upgrades - EUI by Bldg Type'!H$77)</f>
        <v>8.1600328338124992</v>
      </c>
      <c r="I107"/>
    </row>
    <row r="108" spans="1:9" x14ac:dyDescent="0.25">
      <c r="A108" s="16" t="s">
        <v>235</v>
      </c>
      <c r="B108" s="26">
        <f>AVERAGEIFS('2. Raw Data'!$L:L,'2. Raw Data'!$B:B, '16. Upgrades - EUI by Bldg Type'!$A108, '2. Raw Data'!$F:F, '16. Upgrades - EUI by Bldg Type'!B$77)</f>
        <v>23.504316596666666</v>
      </c>
      <c r="C108" s="26">
        <f>AVERAGEIFS('2. Raw Data'!$L:M,'2. Raw Data'!$B:C, '16. Upgrades - EUI by Bldg Type'!$A108, '2. Raw Data'!$F:G, '16. Upgrades - EUI by Bldg Type'!C$77)</f>
        <v>127.08780376428572</v>
      </c>
      <c r="D108" s="26">
        <f>AVERAGEIFS('2. Raw Data'!$L:N,'2. Raw Data'!$B:D, '16. Upgrades - EUI by Bldg Type'!$A108, '2. Raw Data'!$F:H, '16. Upgrades - EUI by Bldg Type'!D$77)</f>
        <v>28.775960063571429</v>
      </c>
      <c r="E108" s="26">
        <f>AVERAGEIFS('2. Raw Data'!$L:O,'2. Raw Data'!$B:E, '16. Upgrades - EUI by Bldg Type'!$A108, '2. Raw Data'!$F:I, '16. Upgrades - EUI by Bldg Type'!E$77)</f>
        <v>23.914011392666669</v>
      </c>
      <c r="F108" s="26">
        <f>AVERAGEIFS('2. Raw Data'!$L:P,'2. Raw Data'!$B:F, '16. Upgrades - EUI by Bldg Type'!$A108, '2. Raw Data'!$F:J, '16. Upgrades - EUI by Bldg Type'!F$77)</f>
        <v>26.864663736874995</v>
      </c>
      <c r="G108" s="26">
        <f>AVERAGEIFS('2. Raw Data'!$L:Q,'2. Raw Data'!$B:G, '16. Upgrades - EUI by Bldg Type'!$A108, '2. Raw Data'!$F:K, '16. Upgrades - EUI by Bldg Type'!G$77)</f>
        <v>16.719340037647058</v>
      </c>
      <c r="H108" s="26">
        <f>AVERAGEIFS('2. Raw Data'!$L:R,'2. Raw Data'!$B:H, '16. Upgrades - EUI by Bldg Type'!$A108, '2. Raw Data'!$F:L, '16. Upgrades - EUI by Bldg Type'!H$77)</f>
        <v>8.2601342132500015</v>
      </c>
      <c r="I108"/>
    </row>
    <row r="109" spans="1:9" x14ac:dyDescent="0.25">
      <c r="A109" s="16" t="s">
        <v>237</v>
      </c>
      <c r="B109" s="26">
        <f>AVERAGEIFS('2. Raw Data'!$L:L,'2. Raw Data'!$B:B, '16. Upgrades - EUI by Bldg Type'!$A109, '2. Raw Data'!$F:F, '16. Upgrades - EUI by Bldg Type'!B$77)</f>
        <v>23.247865954999995</v>
      </c>
      <c r="C109" s="26">
        <f>AVERAGEIFS('2. Raw Data'!$L:M,'2. Raw Data'!$B:C, '16. Upgrades - EUI by Bldg Type'!$A109, '2. Raw Data'!$F:G, '16. Upgrades - EUI by Bldg Type'!C$77)</f>
        <v>127.08780376428572</v>
      </c>
      <c r="D109" s="26">
        <f>AVERAGEIFS('2. Raw Data'!$L:N,'2. Raw Data'!$B:D, '16. Upgrades - EUI by Bldg Type'!$A109, '2. Raw Data'!$F:H, '16. Upgrades - EUI by Bldg Type'!D$77)</f>
        <v>28.775960063571429</v>
      </c>
      <c r="E109" s="26">
        <f>AVERAGEIFS('2. Raw Data'!$L:O,'2. Raw Data'!$B:E, '16. Upgrades - EUI by Bldg Type'!$A109, '2. Raw Data'!$F:I, '16. Upgrades - EUI by Bldg Type'!E$77)</f>
        <v>23.914011392666669</v>
      </c>
      <c r="F109" s="26">
        <f>AVERAGEIFS('2. Raw Data'!$L:P,'2. Raw Data'!$B:F, '16. Upgrades - EUI by Bldg Type'!$A109, '2. Raw Data'!$F:J, '16. Upgrades - EUI by Bldg Type'!F$77)</f>
        <v>26.864663736874995</v>
      </c>
      <c r="G109" s="26">
        <f>AVERAGEIFS('2. Raw Data'!$L:Q,'2. Raw Data'!$B:G, '16. Upgrades - EUI by Bldg Type'!$A109, '2. Raw Data'!$F:K, '16. Upgrades - EUI by Bldg Type'!G$77)</f>
        <v>16.468584578176468</v>
      </c>
      <c r="H109" s="26">
        <f>AVERAGEIFS('2. Raw Data'!$L:R,'2. Raw Data'!$B:H, '16. Upgrades - EUI by Bldg Type'!$A109, '2. Raw Data'!$F:L, '16. Upgrades - EUI by Bldg Type'!H$77)</f>
        <v>8.1408703171875008</v>
      </c>
      <c r="I109"/>
    </row>
    <row r="110" spans="1:9" x14ac:dyDescent="0.25">
      <c r="A110" s="16" t="s">
        <v>239</v>
      </c>
      <c r="B110" s="26">
        <f>AVERAGEIFS('2. Raw Data'!$L:L,'2. Raw Data'!$B:B, '16. Upgrades - EUI by Bldg Type'!$A110, '2. Raw Data'!$F:F, '16. Upgrades - EUI by Bldg Type'!B$77)</f>
        <v>23.255403858333334</v>
      </c>
      <c r="C110" s="26">
        <f>AVERAGEIFS('2. Raw Data'!$L:M,'2. Raw Data'!$B:C, '16. Upgrades - EUI by Bldg Type'!$A110, '2. Raw Data'!$F:G, '16. Upgrades - EUI by Bldg Type'!C$77)</f>
        <v>127.08780376428572</v>
      </c>
      <c r="D110" s="26">
        <f>AVERAGEIFS('2. Raw Data'!$L:N,'2. Raw Data'!$B:D, '16. Upgrades - EUI by Bldg Type'!$A110, '2. Raw Data'!$F:H, '16. Upgrades - EUI by Bldg Type'!D$77)</f>
        <v>28.775960063571429</v>
      </c>
      <c r="E110" s="26">
        <f>AVERAGEIFS('2. Raw Data'!$L:O,'2. Raw Data'!$B:E, '16. Upgrades - EUI by Bldg Type'!$A110, '2. Raw Data'!$F:I, '16. Upgrades - EUI by Bldg Type'!E$77)</f>
        <v>23.914011392666669</v>
      </c>
      <c r="F110" s="26">
        <f>AVERAGEIFS('2. Raw Data'!$L:P,'2. Raw Data'!$B:F, '16. Upgrades - EUI by Bldg Type'!$A110, '2. Raw Data'!$F:J, '16. Upgrades - EUI by Bldg Type'!F$77)</f>
        <v>26.864663736874995</v>
      </c>
      <c r="G110" s="26">
        <f>AVERAGEIFS('2. Raw Data'!$L:Q,'2. Raw Data'!$B:G, '16. Upgrades - EUI by Bldg Type'!$A110, '2. Raw Data'!$F:K, '16. Upgrades - EUI by Bldg Type'!G$77)</f>
        <v>16.52140198547059</v>
      </c>
      <c r="H110" s="26">
        <f>AVERAGEIFS('2. Raw Data'!$L:R,'2. Raw Data'!$B:H, '16. Upgrades - EUI by Bldg Type'!$A110, '2. Raw Data'!$F:L, '16. Upgrades - EUI by Bldg Type'!H$77)</f>
        <v>8.1525710583125015</v>
      </c>
      <c r="I110"/>
    </row>
    <row r="111" spans="1:9" x14ac:dyDescent="0.25">
      <c r="A111" s="16" t="s">
        <v>241</v>
      </c>
      <c r="B111" s="26">
        <f>AVERAGEIFS('2. Raw Data'!$L:L,'2. Raw Data'!$B:B, '16. Upgrades - EUI by Bldg Type'!$A111, '2. Raw Data'!$F:F, '16. Upgrades - EUI by Bldg Type'!B$77)</f>
        <v>20.254545127499998</v>
      </c>
      <c r="C111" s="26">
        <f>AVERAGEIFS('2. Raw Data'!$L:M,'2. Raw Data'!$B:C, '16. Upgrades - EUI by Bldg Type'!$A111, '2. Raw Data'!$F:G, '16. Upgrades - EUI by Bldg Type'!C$77)</f>
        <v>125.44506886571426</v>
      </c>
      <c r="D111" s="26">
        <f>AVERAGEIFS('2. Raw Data'!$L:N,'2. Raw Data'!$B:D, '16. Upgrades - EUI by Bldg Type'!$A111, '2. Raw Data'!$F:H, '16. Upgrades - EUI by Bldg Type'!D$77)</f>
        <v>27.459416919285708</v>
      </c>
      <c r="E111" s="26">
        <f>AVERAGEIFS('2. Raw Data'!$L:O,'2. Raw Data'!$B:E, '16. Upgrades - EUI by Bldg Type'!$A111, '2. Raw Data'!$F:I, '16. Upgrades - EUI by Bldg Type'!E$77)</f>
        <v>23.072853786666666</v>
      </c>
      <c r="F111" s="26">
        <f>AVERAGEIFS('2. Raw Data'!$L:P,'2. Raw Data'!$B:F, '16. Upgrades - EUI by Bldg Type'!$A111, '2. Raw Data'!$F:J, '16. Upgrades - EUI by Bldg Type'!F$77)</f>
        <v>24.928838863125002</v>
      </c>
      <c r="G111" s="26">
        <f>AVERAGEIFS('2. Raw Data'!$L:Q,'2. Raw Data'!$B:G, '16. Upgrades - EUI by Bldg Type'!$A111, '2. Raw Data'!$F:K, '16. Upgrades - EUI by Bldg Type'!G$77)</f>
        <v>15.136569158058823</v>
      </c>
      <c r="H111" s="26">
        <f>AVERAGEIFS('2. Raw Data'!$L:R,'2. Raw Data'!$B:H, '16. Upgrades - EUI by Bldg Type'!$A111, '2. Raw Data'!$F:L, '16. Upgrades - EUI by Bldg Type'!H$77)</f>
        <v>7.3437908153749998</v>
      </c>
      <c r="I111"/>
    </row>
    <row r="112" spans="1:9" x14ac:dyDescent="0.25">
      <c r="A112" s="16" t="s">
        <v>242</v>
      </c>
      <c r="B112" s="26">
        <f>AVERAGEIFS('2. Raw Data'!$L:L,'2. Raw Data'!$B:B, '16. Upgrades - EUI by Bldg Type'!$A112, '2. Raw Data'!$F:F, '16. Upgrades - EUI by Bldg Type'!B$77)</f>
        <v>18.732583604166667</v>
      </c>
      <c r="C112" s="26">
        <f>AVERAGEIFS('2. Raw Data'!$L:M,'2. Raw Data'!$B:C, '16. Upgrades - EUI by Bldg Type'!$A112, '2. Raw Data'!$F:G, '16. Upgrades - EUI by Bldg Type'!C$77)</f>
        <v>119.17807970285715</v>
      </c>
      <c r="D112" s="26">
        <f>AVERAGEIFS('2. Raw Data'!$L:N,'2. Raw Data'!$B:D, '16. Upgrades - EUI by Bldg Type'!$A112, '2. Raw Data'!$F:H, '16. Upgrades - EUI by Bldg Type'!D$77)</f>
        <v>25.204255656428575</v>
      </c>
      <c r="E112" s="26">
        <f>AVERAGEIFS('2. Raw Data'!$L:O,'2. Raw Data'!$B:E, '16. Upgrades - EUI by Bldg Type'!$A112, '2. Raw Data'!$F:I, '16. Upgrades - EUI by Bldg Type'!E$77)</f>
        <v>20.397752702000002</v>
      </c>
      <c r="F112" s="26">
        <f>AVERAGEIFS('2. Raw Data'!$L:P,'2. Raw Data'!$B:F, '16. Upgrades - EUI by Bldg Type'!$A112, '2. Raw Data'!$F:J, '16. Upgrades - EUI by Bldg Type'!F$77)</f>
        <v>20.084567912624998</v>
      </c>
      <c r="G112" s="26">
        <f>AVERAGEIFS('2. Raw Data'!$L:Q,'2. Raw Data'!$B:G, '16. Upgrades - EUI by Bldg Type'!$A112, '2. Raw Data'!$F:K, '16. Upgrades - EUI by Bldg Type'!G$77)</f>
        <v>11.389219891176467</v>
      </c>
      <c r="H112" s="26">
        <f>AVERAGEIFS('2. Raw Data'!$L:R,'2. Raw Data'!$B:H, '16. Upgrades - EUI by Bldg Type'!$A112, '2. Raw Data'!$F:L, '16. Upgrades - EUI by Bldg Type'!H$77)</f>
        <v>7.1411034313749999</v>
      </c>
    </row>
    <row r="113" spans="1:8" x14ac:dyDescent="0.25">
      <c r="A113" s="16" t="s">
        <v>243</v>
      </c>
      <c r="B113" s="26">
        <f>AVERAGEIFS('2. Raw Data'!$L:L,'2. Raw Data'!$B:B, '16. Upgrades - EUI by Bldg Type'!$A113, '2. Raw Data'!$F:F, '16. Upgrades - EUI by Bldg Type'!B$77)</f>
        <v>18.732578571666668</v>
      </c>
      <c r="C113" s="26">
        <f>AVERAGEIFS('2. Raw Data'!$L:M,'2. Raw Data'!$B:C, '16. Upgrades - EUI by Bldg Type'!$A113, '2. Raw Data'!$F:G, '16. Upgrades - EUI by Bldg Type'!C$77)</f>
        <v>121.20368644285715</v>
      </c>
      <c r="D113" s="26">
        <f>AVERAGEIFS('2. Raw Data'!$L:N,'2. Raw Data'!$B:D, '16. Upgrades - EUI by Bldg Type'!$A113, '2. Raw Data'!$F:H, '16. Upgrades - EUI by Bldg Type'!D$77)</f>
        <v>25.335627953571436</v>
      </c>
      <c r="E113" s="26">
        <f>AVERAGEIFS('2. Raw Data'!$L:O,'2. Raw Data'!$B:E, '16. Upgrades - EUI by Bldg Type'!$A113, '2. Raw Data'!$F:I, '16. Upgrades - EUI by Bldg Type'!E$77)</f>
        <v>20.397752702000002</v>
      </c>
      <c r="F113" s="26">
        <f>AVERAGEIFS('2. Raw Data'!$L:P,'2. Raw Data'!$B:F, '16. Upgrades - EUI by Bldg Type'!$A113, '2. Raw Data'!$F:J, '16. Upgrades - EUI by Bldg Type'!F$77)</f>
        <v>21.912051299687501</v>
      </c>
      <c r="G113" s="26">
        <f>AVERAGEIFS('2. Raw Data'!$L:Q,'2. Raw Data'!$B:G, '16. Upgrades - EUI by Bldg Type'!$A113, '2. Raw Data'!$F:K, '16. Upgrades - EUI by Bldg Type'!G$77)</f>
        <v>12.45058763188235</v>
      </c>
      <c r="H113" s="26">
        <f>AVERAGEIFS('2. Raw Data'!$L:R,'2. Raw Data'!$B:H, '16. Upgrades - EUI by Bldg Type'!$A113, '2. Raw Data'!$F:L, '16. Upgrades - EUI by Bldg Type'!H$77)</f>
        <v>7.4042313517499991</v>
      </c>
    </row>
    <row r="114" spans="1:8" x14ac:dyDescent="0.25">
      <c r="A114" s="16" t="s">
        <v>244</v>
      </c>
      <c r="B114" s="26">
        <f>AVERAGEIFS('2. Raw Data'!$L:L,'2. Raw Data'!$B:B, '16. Upgrades - EUI by Bldg Type'!$A114, '2. Raw Data'!$F:F, '16. Upgrades - EUI by Bldg Type'!B$77)</f>
        <v>16.269891185833334</v>
      </c>
      <c r="C114" s="26">
        <f>AVERAGEIFS('2. Raw Data'!$L:M,'2. Raw Data'!$B:C, '16. Upgrades - EUI by Bldg Type'!$A114, '2. Raw Data'!$F:G, '16. Upgrades - EUI by Bldg Type'!C$77)</f>
        <v>117.64824562</v>
      </c>
      <c r="D114" s="26">
        <f>AVERAGEIFS('2. Raw Data'!$L:N,'2. Raw Data'!$B:D, '16. Upgrades - EUI by Bldg Type'!$A114, '2. Raw Data'!$F:H, '16. Upgrades - EUI by Bldg Type'!D$77)</f>
        <v>23.947047154285716</v>
      </c>
      <c r="E114" s="26">
        <f>AVERAGEIFS('2. Raw Data'!$L:O,'2. Raw Data'!$B:E, '16. Upgrades - EUI by Bldg Type'!$A114, '2. Raw Data'!$F:I, '16. Upgrades - EUI by Bldg Type'!E$77)</f>
        <v>19.858540963333336</v>
      </c>
      <c r="F114" s="26">
        <f>AVERAGEIFS('2. Raw Data'!$L:P,'2. Raw Data'!$B:F, '16. Upgrades - EUI by Bldg Type'!$A114, '2. Raw Data'!$F:J, '16. Upgrades - EUI by Bldg Type'!F$77)</f>
        <v>19.011366646812505</v>
      </c>
      <c r="G114" s="26">
        <f>AVERAGEIFS('2. Raw Data'!$L:Q,'2. Raw Data'!$B:G, '16. Upgrades - EUI by Bldg Type'!$A114, '2. Raw Data'!$F:K, '16. Upgrades - EUI by Bldg Type'!G$77)</f>
        <v>10.88017733382353</v>
      </c>
      <c r="H114" s="26">
        <f>AVERAGEIFS('2. Raw Data'!$L:R,'2. Raw Data'!$B:H, '16. Upgrades - EUI by Bldg Type'!$A114, '2. Raw Data'!$F:L, '16. Upgrades - EUI by Bldg Type'!H$77)</f>
        <v>6.6201314880625004</v>
      </c>
    </row>
    <row r="115" spans="1:8" x14ac:dyDescent="0.25">
      <c r="A115" s="16" t="s">
        <v>245</v>
      </c>
      <c r="B115" s="26">
        <f>AVERAGEIFS('2. Raw Data'!$L:L,'2. Raw Data'!$B:B, '16. Upgrades - EUI by Bldg Type'!$A115, '2. Raw Data'!$F:F, '16. Upgrades - EUI by Bldg Type'!B$77)</f>
        <v>18.089060290833334</v>
      </c>
      <c r="C115" s="26">
        <f>AVERAGEIFS('2. Raw Data'!$L:M,'2. Raw Data'!$B:C, '16. Upgrades - EUI by Bldg Type'!$A115, '2. Raw Data'!$F:G, '16. Upgrades - EUI by Bldg Type'!C$77)</f>
        <v>119.29448872000002</v>
      </c>
      <c r="D115" s="26">
        <f>AVERAGEIFS('2. Raw Data'!$L:N,'2. Raw Data'!$B:D, '16. Upgrades - EUI by Bldg Type'!$A115, '2. Raw Data'!$F:H, '16. Upgrades - EUI by Bldg Type'!D$77)</f>
        <v>25.927781387142861</v>
      </c>
      <c r="E115" s="26">
        <f>AVERAGEIFS('2. Raw Data'!$L:O,'2. Raw Data'!$B:E, '16. Upgrades - EUI by Bldg Type'!$A115, '2. Raw Data'!$F:I, '16. Upgrades - EUI by Bldg Type'!E$77)</f>
        <v>22.772282964666665</v>
      </c>
      <c r="F115" s="26">
        <f>AVERAGEIFS('2. Raw Data'!$L:P,'2. Raw Data'!$B:F, '16. Upgrades - EUI by Bldg Type'!$A115, '2. Raw Data'!$F:J, '16. Upgrades - EUI by Bldg Type'!F$77)</f>
        <v>20.845313676124999</v>
      </c>
      <c r="G115" s="26">
        <f>AVERAGEIFS('2. Raw Data'!$L:Q,'2. Raw Data'!$B:G, '16. Upgrades - EUI by Bldg Type'!$A115, '2. Raw Data'!$F:K, '16. Upgrades - EUI by Bldg Type'!G$77)</f>
        <v>12.012514741117645</v>
      </c>
      <c r="H115" s="26">
        <f>AVERAGEIFS('2. Raw Data'!$L:R,'2. Raw Data'!$B:H, '16. Upgrades - EUI by Bldg Type'!$A115, '2. Raw Data'!$F:L, '16. Upgrades - EUI by Bldg Type'!H$77)</f>
        <v>7.3609332890624994</v>
      </c>
    </row>
    <row r="116" spans="1:8" x14ac:dyDescent="0.25">
      <c r="A116" s="16" t="s">
        <v>246</v>
      </c>
      <c r="B116" s="26">
        <f>AVERAGEIFS('2. Raw Data'!$L:L,'2. Raw Data'!$B:B, '16. Upgrades - EUI by Bldg Type'!$A116, '2. Raw Data'!$F:F, '16. Upgrades - EUI by Bldg Type'!B$77)</f>
        <v>16.379680054166666</v>
      </c>
      <c r="C116" s="26">
        <f>AVERAGEIFS('2. Raw Data'!$L:M,'2. Raw Data'!$B:C, '16. Upgrades - EUI by Bldg Type'!$A116, '2. Raw Data'!$F:G, '16. Upgrades - EUI by Bldg Type'!C$77)</f>
        <v>114.64614908714283</v>
      </c>
      <c r="D116" s="26">
        <f>AVERAGEIFS('2. Raw Data'!$L:N,'2. Raw Data'!$B:D, '16. Upgrades - EUI by Bldg Type'!$A116, '2. Raw Data'!$F:H, '16. Upgrades - EUI by Bldg Type'!D$77)</f>
        <v>21.780092618571434</v>
      </c>
      <c r="E116" s="26">
        <f>AVERAGEIFS('2. Raw Data'!$L:O,'2. Raw Data'!$B:E, '16. Upgrades - EUI by Bldg Type'!$A116, '2. Raw Data'!$F:I, '16. Upgrades - EUI by Bldg Type'!E$77)</f>
        <v>24.331752301333335</v>
      </c>
      <c r="F116" s="26">
        <f>AVERAGEIFS('2. Raw Data'!$L:P,'2. Raw Data'!$B:F, '16. Upgrades - EUI by Bldg Type'!$A116, '2. Raw Data'!$F:J, '16. Upgrades - EUI by Bldg Type'!F$77)</f>
        <v>20.274233777562497</v>
      </c>
      <c r="G116" s="26">
        <f>AVERAGEIFS('2. Raw Data'!$L:Q,'2. Raw Data'!$B:G, '16. Upgrades - EUI by Bldg Type'!$A116, '2. Raw Data'!$F:K, '16. Upgrades - EUI by Bldg Type'!G$77)</f>
        <v>12.039492173470588</v>
      </c>
      <c r="H116" s="26">
        <f>AVERAGEIFS('2. Raw Data'!$L:R,'2. Raw Data'!$B:H, '16. Upgrades - EUI by Bldg Type'!$A116, '2. Raw Data'!$F:L, '16. Upgrades - EUI by Bldg Type'!H$77)</f>
        <v>6.8968865234374999</v>
      </c>
    </row>
    <row r="117" spans="1:8" x14ac:dyDescent="0.25">
      <c r="A117" s="16" t="s">
        <v>247</v>
      </c>
      <c r="B117" s="26">
        <f>AVERAGEIFS('2. Raw Data'!$L:L,'2. Raw Data'!$B:B, '16. Upgrades - EUI by Bldg Type'!$A117, '2. Raw Data'!$F:F, '16. Upgrades - EUI by Bldg Type'!B$77)</f>
        <v>22.692445555833331</v>
      </c>
      <c r="C117" s="26">
        <f>AVERAGEIFS('2. Raw Data'!$L:M,'2. Raw Data'!$B:C, '16. Upgrades - EUI by Bldg Type'!$A117, '2. Raw Data'!$F:G, '16. Upgrades - EUI by Bldg Type'!C$77)</f>
        <v>127.08780376428572</v>
      </c>
      <c r="D117" s="26">
        <f>AVERAGEIFS('2. Raw Data'!$L:N,'2. Raw Data'!$B:D, '16. Upgrades - EUI by Bldg Type'!$A117, '2. Raw Data'!$F:H, '16. Upgrades - EUI by Bldg Type'!D$77)</f>
        <v>28.775960063571429</v>
      </c>
      <c r="E117" s="26">
        <f>AVERAGEIFS('2. Raw Data'!$L:O,'2. Raw Data'!$B:E, '16. Upgrades - EUI by Bldg Type'!$A117, '2. Raw Data'!$F:I, '16. Upgrades - EUI by Bldg Type'!E$77)</f>
        <v>23.914011392666669</v>
      </c>
      <c r="F117" s="26">
        <f>AVERAGEIFS('2. Raw Data'!$L:P,'2. Raw Data'!$B:F, '16. Upgrades - EUI by Bldg Type'!$A117, '2. Raw Data'!$F:J, '16. Upgrades - EUI by Bldg Type'!F$77)</f>
        <v>26.864663736874995</v>
      </c>
      <c r="G117" s="26">
        <f>AVERAGEIFS('2. Raw Data'!$L:Q,'2. Raw Data'!$B:G, '16. Upgrades - EUI by Bldg Type'!$A117, '2. Raw Data'!$F:K, '16. Upgrades - EUI by Bldg Type'!G$77)</f>
        <v>16.312067673117646</v>
      </c>
      <c r="H117" s="26">
        <f>AVERAGEIFS('2. Raw Data'!$L:R,'2. Raw Data'!$B:H, '16. Upgrades - EUI by Bldg Type'!$A117, '2. Raw Data'!$F:L, '16. Upgrades - EUI by Bldg Type'!H$77)</f>
        <v>8.0488643053124989</v>
      </c>
    </row>
    <row r="118" spans="1:8" x14ac:dyDescent="0.25">
      <c r="B118"/>
      <c r="C118"/>
    </row>
    <row r="119" spans="1:8" x14ac:dyDescent="0.25">
      <c r="B119"/>
      <c r="C119"/>
    </row>
    <row r="120" spans="1:8" x14ac:dyDescent="0.25">
      <c r="B120"/>
      <c r="C120"/>
    </row>
    <row r="121" spans="1:8" x14ac:dyDescent="0.25">
      <c r="B121"/>
      <c r="C121"/>
    </row>
    <row r="122" spans="1:8" x14ac:dyDescent="0.25">
      <c r="B122"/>
      <c r="C122"/>
    </row>
    <row r="123" spans="1:8" x14ac:dyDescent="0.25">
      <c r="B123"/>
      <c r="C123"/>
    </row>
    <row r="124" spans="1:8" x14ac:dyDescent="0.25">
      <c r="B124"/>
      <c r="C124"/>
    </row>
    <row r="125" spans="1:8" x14ac:dyDescent="0.25">
      <c r="B125"/>
      <c r="C125"/>
    </row>
    <row r="126" spans="1:8" x14ac:dyDescent="0.25">
      <c r="B126"/>
      <c r="C126"/>
    </row>
    <row r="127" spans="1:8" x14ac:dyDescent="0.25">
      <c r="B127"/>
      <c r="C127"/>
    </row>
    <row r="128" spans="1:8" x14ac:dyDescent="0.25">
      <c r="B128"/>
      <c r="C128"/>
    </row>
    <row r="129" spans="2:3" x14ac:dyDescent="0.25">
      <c r="B129"/>
      <c r="C129"/>
    </row>
  </sheetData>
  <mergeCells count="1">
    <mergeCell ref="A2:N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23151-61D6-4961-BC16-5DF6F1083DD7}">
  <dimension ref="A1:I110"/>
  <sheetViews>
    <sheetView showGridLines="0" zoomScale="88" zoomScaleNormal="80" workbookViewId="0">
      <selection activeCell="J14" sqref="J14"/>
    </sheetView>
  </sheetViews>
  <sheetFormatPr defaultRowHeight="15" x14ac:dyDescent="0.25"/>
  <cols>
    <col min="1" max="1" width="13.28515625" bestFit="1" customWidth="1"/>
    <col min="2" max="2" width="14.5703125" bestFit="1" customWidth="1"/>
    <col min="3" max="3" width="35.7109375" customWidth="1"/>
    <col min="4" max="4" width="8.85546875" bestFit="1" customWidth="1"/>
    <col min="5" max="5" width="13.28515625" bestFit="1" customWidth="1"/>
    <col min="6" max="6" width="15.7109375" bestFit="1" customWidth="1"/>
    <col min="7" max="7" width="41.5703125" customWidth="1"/>
    <col min="8" max="8" width="15.140625" customWidth="1"/>
    <col min="9" max="9" width="15.7109375" customWidth="1"/>
    <col min="10" max="10" width="11.7109375" bestFit="1" customWidth="1"/>
    <col min="11" max="11" width="13.42578125" bestFit="1" customWidth="1"/>
    <col min="12" max="12" width="25.7109375" bestFit="1" customWidth="1"/>
    <col min="13" max="13" width="21.85546875" bestFit="1" customWidth="1"/>
    <col min="14" max="14" width="17.7109375" bestFit="1" customWidth="1"/>
    <col min="15" max="15" width="14.28515625" bestFit="1" customWidth="1"/>
    <col min="16" max="16" width="23.140625" bestFit="1" customWidth="1"/>
    <col min="17" max="17" width="14.28515625" bestFit="1" customWidth="1"/>
    <col min="18" max="18" width="24.28515625" bestFit="1" customWidth="1"/>
    <col min="19" max="19" width="42.5703125" bestFit="1" customWidth="1"/>
    <col min="20" max="20" width="47.7109375" bestFit="1" customWidth="1"/>
    <col min="21" max="21" width="35.85546875" bestFit="1" customWidth="1"/>
    <col min="22" max="22" width="44.28515625" bestFit="1" customWidth="1"/>
    <col min="23" max="23" width="52.140625" bestFit="1" customWidth="1"/>
    <col min="24" max="24" width="44.85546875" bestFit="1" customWidth="1"/>
    <col min="25" max="25" width="13.7109375" bestFit="1" customWidth="1"/>
    <col min="26" max="26" width="31.5703125" bestFit="1" customWidth="1"/>
    <col min="27" max="27" width="41.7109375" bestFit="1" customWidth="1"/>
    <col min="28" max="28" width="20.28515625" bestFit="1" customWidth="1"/>
    <col min="29" max="29" width="23.7109375" bestFit="1" customWidth="1"/>
    <col min="30" max="30" width="86.7109375" bestFit="1" customWidth="1"/>
    <col min="31" max="31" width="62.42578125" bestFit="1" customWidth="1"/>
    <col min="32" max="32" width="55.85546875" bestFit="1" customWidth="1"/>
    <col min="33" max="33" width="78.5703125" bestFit="1" customWidth="1"/>
    <col min="34" max="34" width="30.28515625" bestFit="1" customWidth="1"/>
    <col min="35" max="35" width="11.140625" bestFit="1" customWidth="1"/>
    <col min="36" max="36" width="42.5703125" bestFit="1" customWidth="1"/>
    <col min="37" max="37" width="10" bestFit="1" customWidth="1"/>
    <col min="38" max="38" width="47.7109375" bestFit="1" customWidth="1"/>
    <col min="39" max="39" width="10" bestFit="1" customWidth="1"/>
    <col min="40" max="40" width="35.85546875" bestFit="1" customWidth="1"/>
    <col min="41" max="41" width="10" bestFit="1" customWidth="1"/>
    <col min="42" max="42" width="44.28515625" bestFit="1" customWidth="1"/>
    <col min="43" max="43" width="10" bestFit="1" customWidth="1"/>
    <col min="44" max="44" width="52.140625" bestFit="1" customWidth="1"/>
    <col min="45" max="45" width="10" bestFit="1" customWidth="1"/>
    <col min="46" max="46" width="44.85546875" bestFit="1" customWidth="1"/>
    <col min="47" max="47" width="10" bestFit="1" customWidth="1"/>
    <col min="48" max="48" width="13.7109375" bestFit="1" customWidth="1"/>
    <col min="49" max="49" width="10" bestFit="1" customWidth="1"/>
    <col min="50" max="50" width="31.5703125" bestFit="1" customWidth="1"/>
    <col min="51" max="51" width="10" bestFit="1" customWidth="1"/>
    <col min="52" max="52" width="41.7109375" bestFit="1" customWidth="1"/>
    <col min="53" max="53" width="10" bestFit="1" customWidth="1"/>
    <col min="54" max="54" width="20.28515625" bestFit="1" customWidth="1"/>
    <col min="55" max="55" width="8.85546875" bestFit="1" customWidth="1"/>
    <col min="56" max="56" width="23.7109375" bestFit="1" customWidth="1"/>
    <col min="57" max="57" width="10" bestFit="1" customWidth="1"/>
    <col min="58" max="58" width="86.7109375" bestFit="1" customWidth="1"/>
    <col min="59" max="59" width="10" bestFit="1" customWidth="1"/>
    <col min="60" max="60" width="62.42578125" bestFit="1" customWidth="1"/>
    <col min="61" max="61" width="10" bestFit="1" customWidth="1"/>
    <col min="62" max="62" width="55.85546875" bestFit="1" customWidth="1"/>
    <col min="63" max="63" width="10" bestFit="1" customWidth="1"/>
    <col min="64" max="64" width="78.5703125" bestFit="1" customWidth="1"/>
    <col min="65" max="65" width="10" bestFit="1" customWidth="1"/>
    <col min="66" max="66" width="30.28515625" bestFit="1" customWidth="1"/>
    <col min="67" max="67" width="10" bestFit="1" customWidth="1"/>
    <col min="68" max="68" width="11.140625" bestFit="1" customWidth="1"/>
  </cols>
  <sheetData>
    <row r="1" spans="1:9" x14ac:dyDescent="0.25">
      <c r="A1" s="40" t="s">
        <v>135</v>
      </c>
      <c r="B1" s="39"/>
      <c r="C1" s="39"/>
      <c r="D1" s="39"/>
      <c r="E1" s="39"/>
      <c r="F1" s="39"/>
      <c r="G1" s="41"/>
      <c r="H1" s="53"/>
      <c r="I1" s="53"/>
    </row>
    <row r="2" spans="1:9" ht="14.45" customHeight="1" x14ac:dyDescent="0.25">
      <c r="A2" s="87" t="s">
        <v>293</v>
      </c>
      <c r="B2" s="88"/>
      <c r="C2" s="88"/>
      <c r="D2" s="88"/>
      <c r="E2" s="88"/>
      <c r="F2" s="88"/>
      <c r="G2" s="89"/>
      <c r="H2" s="54"/>
      <c r="I2" s="54"/>
    </row>
    <row r="3" spans="1:9" x14ac:dyDescent="0.25">
      <c r="A3" s="87"/>
      <c r="B3" s="88"/>
      <c r="C3" s="88"/>
      <c r="D3" s="88"/>
      <c r="E3" s="88"/>
      <c r="F3" s="88"/>
      <c r="G3" s="89"/>
      <c r="H3" s="54"/>
      <c r="I3" s="54"/>
    </row>
    <row r="4" spans="1:9" x14ac:dyDescent="0.25">
      <c r="A4" s="87"/>
      <c r="B4" s="88"/>
      <c r="C4" s="88"/>
      <c r="D4" s="88"/>
      <c r="E4" s="88"/>
      <c r="F4" s="88"/>
      <c r="G4" s="89"/>
      <c r="H4" s="54"/>
      <c r="I4" s="54"/>
    </row>
    <row r="5" spans="1:9" x14ac:dyDescent="0.25">
      <c r="A5" s="87"/>
      <c r="B5" s="88"/>
      <c r="C5" s="88"/>
      <c r="D5" s="88"/>
      <c r="E5" s="88"/>
      <c r="F5" s="88"/>
      <c r="G5" s="89"/>
      <c r="H5" s="54"/>
      <c r="I5" s="54"/>
    </row>
    <row r="6" spans="1:9" x14ac:dyDescent="0.25">
      <c r="A6" s="87"/>
      <c r="B6" s="88"/>
      <c r="C6" s="88"/>
      <c r="D6" s="88"/>
      <c r="E6" s="88"/>
      <c r="F6" s="88"/>
      <c r="G6" s="89"/>
      <c r="H6" s="54"/>
      <c r="I6" s="54"/>
    </row>
    <row r="7" spans="1:9" x14ac:dyDescent="0.25">
      <c r="A7" s="87"/>
      <c r="B7" s="88"/>
      <c r="C7" s="88"/>
      <c r="D7" s="88"/>
      <c r="E7" s="88"/>
      <c r="F7" s="88"/>
      <c r="G7" s="89"/>
      <c r="H7" s="54"/>
      <c r="I7" s="54"/>
    </row>
    <row r="8" spans="1:9" x14ac:dyDescent="0.25">
      <c r="A8" s="87"/>
      <c r="B8" s="88"/>
      <c r="C8" s="88"/>
      <c r="D8" s="88"/>
      <c r="E8" s="88"/>
      <c r="F8" s="88"/>
      <c r="G8" s="89"/>
      <c r="H8" s="54"/>
      <c r="I8" s="54"/>
    </row>
    <row r="9" spans="1:9" x14ac:dyDescent="0.25">
      <c r="A9" s="87"/>
      <c r="B9" s="88"/>
      <c r="C9" s="88"/>
      <c r="D9" s="88"/>
      <c r="E9" s="88"/>
      <c r="F9" s="88"/>
      <c r="G9" s="89"/>
      <c r="H9" s="52"/>
      <c r="I9" s="52"/>
    </row>
    <row r="10" spans="1:9" ht="15.75" thickBot="1" x14ac:dyDescent="0.3">
      <c r="A10" s="90"/>
      <c r="B10" s="91"/>
      <c r="C10" s="91"/>
      <c r="D10" s="91"/>
      <c r="E10" s="91"/>
      <c r="F10" s="91"/>
      <c r="G10" s="92"/>
      <c r="H10" s="52"/>
      <c r="I10" s="52"/>
    </row>
    <row r="68" spans="1:7" ht="30" customHeight="1" x14ac:dyDescent="0.25">
      <c r="A68" s="95" t="s">
        <v>123</v>
      </c>
      <c r="B68" s="95"/>
      <c r="C68" s="95"/>
      <c r="E68" s="94" t="s">
        <v>124</v>
      </c>
      <c r="F68" s="94"/>
      <c r="G68" s="94"/>
    </row>
    <row r="69" spans="1:7" ht="60" x14ac:dyDescent="0.25">
      <c r="A69" s="24" t="s">
        <v>64</v>
      </c>
      <c r="B69" s="23" t="s">
        <v>88</v>
      </c>
      <c r="C69" s="33" t="s">
        <v>126</v>
      </c>
      <c r="D69" s="14"/>
      <c r="E69" s="34" t="s">
        <v>64</v>
      </c>
      <c r="F69" s="31" t="s">
        <v>89</v>
      </c>
      <c r="G69" s="33" t="s">
        <v>125</v>
      </c>
    </row>
    <row r="70" spans="1:7" x14ac:dyDescent="0.25">
      <c r="A70" s="25" t="s">
        <v>185</v>
      </c>
      <c r="B70" s="26">
        <v>7.7418380899999945E-2</v>
      </c>
      <c r="C70" s="21" t="s">
        <v>90</v>
      </c>
      <c r="E70" s="25" t="s">
        <v>185</v>
      </c>
      <c r="F70" s="26">
        <v>6.6443846499999987E-2</v>
      </c>
      <c r="G70" s="21" t="s">
        <v>90</v>
      </c>
    </row>
    <row r="71" spans="1:7" x14ac:dyDescent="0.25">
      <c r="A71" s="25" t="s">
        <v>200</v>
      </c>
      <c r="B71" s="26">
        <v>7.5814761500000022E-2</v>
      </c>
      <c r="C71" s="26">
        <f>(GETPIVOTDATA("calc.weighted.emissions.total_with_egrid..co2e_mmt",$A$69,"upgrade",$A$70)-GETPIVOTDATA("calc.weighted.emissions.total_with_egrid..co2e_mmt",$A$69,"upgrade",A71))/GETPIVOTDATA("calc.weighted.emissions.total_with_egrid..co2e_mmt",$A$69,"upgrade",$A$70)*100</f>
        <v>2.0713677828929176</v>
      </c>
      <c r="E71" s="25" t="s">
        <v>200</v>
      </c>
      <c r="F71" s="26">
        <v>6.4945545500000007E-2</v>
      </c>
      <c r="G71" s="26">
        <f>(GETPIVOTDATA("calc.weighted.emissions.total_with_egrid..co2e_mmt",$A$69,"upgrade",$E$70)-GETPIVOTDATA("calc.weighted.emissions.total_with_cambium_mid_case_15y..co2e_mmt",$E$69,"upgrade",E71))/GETPIVOTDATA("calc.weighted.emissions.total_with_egrid..co2e_mmt",$A$69,"upgrade",$E$70)*100</f>
        <v>16.110948401402108</v>
      </c>
    </row>
    <row r="72" spans="1:7" x14ac:dyDescent="0.25">
      <c r="A72" s="25" t="s">
        <v>201</v>
      </c>
      <c r="B72" s="26">
        <v>7.5711645000000022E-2</v>
      </c>
      <c r="C72" s="26">
        <f t="shared" ref="C72:C109" si="0">(GETPIVOTDATA("calc.weighted.emissions.total_with_egrid..co2e_mmt",$A$69,"upgrade",$A$70)-GETPIVOTDATA("calc.weighted.emissions.total_with_egrid..co2e_mmt",$A$69,"upgrade",A72))/GETPIVOTDATA("calc.weighted.emissions.total_with_egrid..co2e_mmt",$A$69,"upgrade",$A$70)*100</f>
        <v>2.204561604310074</v>
      </c>
      <c r="E72" s="25" t="s">
        <v>201</v>
      </c>
      <c r="F72" s="26">
        <v>6.5105257699999974E-2</v>
      </c>
      <c r="G72" s="26">
        <f t="shared" ref="G72:G109" si="1">(GETPIVOTDATA("calc.weighted.emissions.total_with_egrid..co2e_mmt",$A$69,"upgrade",$E$70)-GETPIVOTDATA("calc.weighted.emissions.total_with_cambium_mid_case_15y..co2e_mmt",$E$69,"upgrade",E72))/GETPIVOTDATA("calc.weighted.emissions.total_with_egrid..co2e_mmt",$A$69,"upgrade",$E$70)*100</f>
        <v>15.904650881170751</v>
      </c>
    </row>
    <row r="73" spans="1:7" x14ac:dyDescent="0.25">
      <c r="A73" s="25" t="s">
        <v>202</v>
      </c>
      <c r="B73" s="26">
        <v>7.691916809999999E-2</v>
      </c>
      <c r="C73" s="26">
        <f t="shared" si="0"/>
        <v>0.64482464525417948</v>
      </c>
      <c r="E73" s="25" t="s">
        <v>202</v>
      </c>
      <c r="F73" s="26">
        <v>6.6104292599999989E-2</v>
      </c>
      <c r="G73" s="26">
        <f t="shared" si="1"/>
        <v>14.614214568261479</v>
      </c>
    </row>
    <row r="74" spans="1:7" x14ac:dyDescent="0.25">
      <c r="A74" s="25" t="s">
        <v>203</v>
      </c>
      <c r="B74" s="26">
        <v>7.6855262699999982E-2</v>
      </c>
      <c r="C74" s="26">
        <f t="shared" si="0"/>
        <v>0.72737015868018851</v>
      </c>
      <c r="E74" s="25" t="s">
        <v>203</v>
      </c>
      <c r="F74" s="26">
        <v>6.6214684299999979E-2</v>
      </c>
      <c r="G74" s="26">
        <f t="shared" si="1"/>
        <v>14.471623495293187</v>
      </c>
    </row>
    <row r="75" spans="1:7" x14ac:dyDescent="0.25">
      <c r="A75" s="25" t="s">
        <v>204</v>
      </c>
      <c r="B75" s="26">
        <v>7.6554908000000005E-2</v>
      </c>
      <c r="C75" s="26">
        <f t="shared" si="0"/>
        <v>1.1153331934379684</v>
      </c>
      <c r="E75" s="25" t="s">
        <v>204</v>
      </c>
      <c r="F75" s="26">
        <v>6.5914304399999971E-2</v>
      </c>
      <c r="G75" s="26">
        <f t="shared" si="1"/>
        <v>14.859619080460492</v>
      </c>
    </row>
    <row r="76" spans="1:7" x14ac:dyDescent="0.25">
      <c r="A76" s="25" t="s">
        <v>205</v>
      </c>
      <c r="B76" s="26">
        <v>7.4437622599999961E-2</v>
      </c>
      <c r="C76" s="26">
        <f t="shared" si="0"/>
        <v>3.8501945731081357</v>
      </c>
      <c r="E76" s="25" t="s">
        <v>205</v>
      </c>
      <c r="F76" s="26">
        <v>6.3476253999999996E-2</v>
      </c>
      <c r="G76" s="26">
        <f t="shared" si="1"/>
        <v>18.008807130710686</v>
      </c>
    </row>
    <row r="77" spans="1:7" x14ac:dyDescent="0.25">
      <c r="A77" s="25" t="s">
        <v>206</v>
      </c>
      <c r="B77" s="26">
        <v>7.4429347499999951E-2</v>
      </c>
      <c r="C77" s="26">
        <f t="shared" si="0"/>
        <v>3.8608833784070984</v>
      </c>
      <c r="E77" s="25" t="s">
        <v>206</v>
      </c>
      <c r="F77" s="26">
        <v>6.3466708600000005E-2</v>
      </c>
      <c r="G77" s="26">
        <f t="shared" si="1"/>
        <v>18.021136760817932</v>
      </c>
    </row>
    <row r="78" spans="1:7" x14ac:dyDescent="0.25">
      <c r="A78" s="25" t="s">
        <v>207</v>
      </c>
      <c r="B78" s="26">
        <v>7.3943116899999953E-2</v>
      </c>
      <c r="C78" s="26">
        <f t="shared" si="0"/>
        <v>4.4889391377080505</v>
      </c>
      <c r="E78" s="25" t="s">
        <v>207</v>
      </c>
      <c r="F78" s="26">
        <v>6.3688482500000018E-2</v>
      </c>
      <c r="G78" s="26">
        <f t="shared" si="1"/>
        <v>17.734675202952914</v>
      </c>
    </row>
    <row r="79" spans="1:7" x14ac:dyDescent="0.25">
      <c r="A79" s="25" t="s">
        <v>208</v>
      </c>
      <c r="B79" s="26">
        <v>7.1340686299999997E-2</v>
      </c>
      <c r="C79" s="26">
        <f t="shared" si="0"/>
        <v>7.8504542840419331</v>
      </c>
      <c r="E79" s="25" t="s">
        <v>208</v>
      </c>
      <c r="F79" s="26">
        <v>6.1754850129999969E-2</v>
      </c>
      <c r="G79" s="26">
        <f t="shared" si="1"/>
        <v>20.232315101283639</v>
      </c>
    </row>
    <row r="80" spans="1:7" x14ac:dyDescent="0.25">
      <c r="A80" s="25" t="s">
        <v>209</v>
      </c>
      <c r="B80" s="26">
        <v>7.1386816999999964E-2</v>
      </c>
      <c r="C80" s="26">
        <f t="shared" si="0"/>
        <v>7.790868046944631</v>
      </c>
      <c r="E80" s="25" t="s">
        <v>209</v>
      </c>
      <c r="F80" s="26">
        <v>6.1811973729999997E-2</v>
      </c>
      <c r="G80" s="26">
        <f t="shared" si="1"/>
        <v>20.158529523057954</v>
      </c>
    </row>
    <row r="81" spans="1:7" x14ac:dyDescent="0.25">
      <c r="A81" s="25" t="s">
        <v>210</v>
      </c>
      <c r="B81" s="26">
        <v>7.0150597699999956E-2</v>
      </c>
      <c r="C81" s="26">
        <f t="shared" si="0"/>
        <v>9.3876713972973231</v>
      </c>
      <c r="E81" s="25" t="s">
        <v>210</v>
      </c>
      <c r="F81" s="26">
        <v>6.0423209399999976E-2</v>
      </c>
      <c r="G81" s="26">
        <f t="shared" si="1"/>
        <v>21.952372682596337</v>
      </c>
    </row>
    <row r="82" spans="1:7" x14ac:dyDescent="0.25">
      <c r="A82" s="25" t="s">
        <v>211</v>
      </c>
      <c r="B82" s="26">
        <v>7.6375858299999946E-2</v>
      </c>
      <c r="C82" s="26">
        <f t="shared" si="0"/>
        <v>1.3466086320593653</v>
      </c>
      <c r="E82" s="25" t="s">
        <v>211</v>
      </c>
      <c r="F82" s="26">
        <v>6.5521145499999989E-2</v>
      </c>
      <c r="G82" s="26">
        <f t="shared" si="1"/>
        <v>15.367455714899824</v>
      </c>
    </row>
    <row r="83" spans="1:7" x14ac:dyDescent="0.25">
      <c r="A83" s="25" t="s">
        <v>212</v>
      </c>
      <c r="B83" s="26">
        <v>7.5603597399999986E-2</v>
      </c>
      <c r="C83" s="26">
        <f t="shared" si="0"/>
        <v>2.3441248433548161</v>
      </c>
      <c r="E83" s="25" t="s">
        <v>212</v>
      </c>
      <c r="F83" s="26">
        <v>6.4818596699999981E-2</v>
      </c>
      <c r="G83" s="26">
        <f t="shared" si="1"/>
        <v>16.274925997580468</v>
      </c>
    </row>
    <row r="84" spans="1:7" x14ac:dyDescent="0.25">
      <c r="A84" s="25" t="s">
        <v>213</v>
      </c>
      <c r="B84" s="26">
        <v>7.7166428899999931E-2</v>
      </c>
      <c r="C84" s="26">
        <f t="shared" si="0"/>
        <v>0.32544209407512137</v>
      </c>
      <c r="E84" s="25" t="s">
        <v>213</v>
      </c>
      <c r="F84" s="26">
        <v>6.6282524600000003E-2</v>
      </c>
      <c r="G84" s="26">
        <f t="shared" si="1"/>
        <v>14.383995338760631</v>
      </c>
    </row>
    <row r="85" spans="1:7" x14ac:dyDescent="0.25">
      <c r="A85" s="25" t="s">
        <v>214</v>
      </c>
      <c r="B85" s="26">
        <v>7.0139372299999975E-2</v>
      </c>
      <c r="C85" s="26">
        <f t="shared" si="0"/>
        <v>9.4021710547035919</v>
      </c>
      <c r="E85" s="25" t="s">
        <v>214</v>
      </c>
      <c r="F85" s="26">
        <v>6.0415835199999969E-2</v>
      </c>
      <c r="G85" s="26">
        <f t="shared" si="1"/>
        <v>21.961897810756188</v>
      </c>
    </row>
    <row r="86" spans="1:7" x14ac:dyDescent="0.25">
      <c r="A86" s="25" t="s">
        <v>216</v>
      </c>
      <c r="B86" s="26">
        <v>7.484779259999999E-2</v>
      </c>
      <c r="C86" s="26">
        <f t="shared" si="0"/>
        <v>3.3203849914148176</v>
      </c>
      <c r="E86" s="25" t="s">
        <v>216</v>
      </c>
      <c r="F86" s="26">
        <v>6.3772556900000013E-2</v>
      </c>
      <c r="G86" s="26">
        <f t="shared" si="1"/>
        <v>17.626077736792272</v>
      </c>
    </row>
    <row r="87" spans="1:7" x14ac:dyDescent="0.25">
      <c r="A87" s="25" t="s">
        <v>217</v>
      </c>
      <c r="B87" s="26">
        <v>7.1388161399999969E-2</v>
      </c>
      <c r="C87" s="26">
        <f t="shared" si="0"/>
        <v>7.7891315084322299</v>
      </c>
      <c r="E87" s="25" t="s">
        <v>217</v>
      </c>
      <c r="F87" s="26">
        <v>6.1792487099999974E-2</v>
      </c>
      <c r="G87" s="26">
        <f t="shared" si="1"/>
        <v>20.18370007012118</v>
      </c>
    </row>
    <row r="88" spans="1:7" x14ac:dyDescent="0.25">
      <c r="A88" s="25" t="s">
        <v>218</v>
      </c>
      <c r="B88" s="26">
        <v>7.3494218099999994E-2</v>
      </c>
      <c r="C88" s="26">
        <f t="shared" si="0"/>
        <v>5.0687740487220045</v>
      </c>
      <c r="E88" s="25" t="s">
        <v>218</v>
      </c>
      <c r="F88" s="26">
        <v>6.3405051800000015E-2</v>
      </c>
      <c r="G88" s="26">
        <f t="shared" si="1"/>
        <v>18.100777796038795</v>
      </c>
    </row>
    <row r="89" spans="1:7" x14ac:dyDescent="0.25">
      <c r="A89" s="25" t="s">
        <v>219</v>
      </c>
      <c r="B89" s="26">
        <v>7.1067669199999947E-2</v>
      </c>
      <c r="C89" s="26">
        <f t="shared" si="0"/>
        <v>8.2031058079128627</v>
      </c>
      <c r="E89" s="25" t="s">
        <v>219</v>
      </c>
      <c r="F89" s="26">
        <v>6.0513061999999979E-2</v>
      </c>
      <c r="G89" s="26">
        <f t="shared" si="1"/>
        <v>21.836311614209926</v>
      </c>
    </row>
    <row r="90" spans="1:7" x14ac:dyDescent="0.25">
      <c r="A90" s="25" t="s">
        <v>220</v>
      </c>
      <c r="B90" s="26">
        <v>6.961033049999997E-2</v>
      </c>
      <c r="C90" s="26">
        <f t="shared" si="0"/>
        <v>10.085525309661932</v>
      </c>
      <c r="E90" s="25" t="s">
        <v>220</v>
      </c>
      <c r="F90" s="26">
        <v>6.066033047999999E-2</v>
      </c>
      <c r="G90" s="26">
        <f t="shared" si="1"/>
        <v>21.646087434515138</v>
      </c>
    </row>
    <row r="91" spans="1:7" x14ac:dyDescent="0.25">
      <c r="A91" s="25" t="s">
        <v>221</v>
      </c>
      <c r="B91" s="26">
        <v>7.7988346199999947E-2</v>
      </c>
      <c r="C91" s="26">
        <f t="shared" si="0"/>
        <v>-0.73621444077501119</v>
      </c>
      <c r="E91" s="25" t="s">
        <v>221</v>
      </c>
      <c r="F91" s="26">
        <v>6.7179511899999989E-2</v>
      </c>
      <c r="G91" s="26">
        <f t="shared" si="1"/>
        <v>13.225372167399543</v>
      </c>
    </row>
    <row r="92" spans="1:7" x14ac:dyDescent="0.25">
      <c r="A92" s="25" t="s">
        <v>222</v>
      </c>
      <c r="B92" s="26">
        <v>7.3631691699999974E-2</v>
      </c>
      <c r="C92" s="26">
        <f t="shared" si="0"/>
        <v>4.8912017481884247</v>
      </c>
      <c r="E92" s="25" t="s">
        <v>222</v>
      </c>
      <c r="F92" s="26">
        <v>6.3611359500000006E-2</v>
      </c>
      <c r="G92" s="26">
        <f t="shared" si="1"/>
        <v>17.834293664490662</v>
      </c>
    </row>
    <row r="93" spans="1:7" x14ac:dyDescent="0.25">
      <c r="A93" s="25" t="s">
        <v>223</v>
      </c>
      <c r="B93" s="26">
        <v>7.3123407299999971E-2</v>
      </c>
      <c r="C93" s="26">
        <f t="shared" si="0"/>
        <v>5.5477440241842837</v>
      </c>
      <c r="E93" s="25" t="s">
        <v>223</v>
      </c>
      <c r="F93" s="26">
        <v>6.325707349000001E-2</v>
      </c>
      <c r="G93" s="26">
        <f t="shared" si="1"/>
        <v>18.291918851017904</v>
      </c>
    </row>
    <row r="94" spans="1:7" x14ac:dyDescent="0.25">
      <c r="A94" s="25" t="s">
        <v>225</v>
      </c>
      <c r="B94" s="26">
        <v>7.4423012099999963E-2</v>
      </c>
      <c r="C94" s="26">
        <f t="shared" si="0"/>
        <v>3.869066706353689</v>
      </c>
      <c r="E94" s="25" t="s">
        <v>225</v>
      </c>
      <c r="F94" s="26">
        <v>6.4536666300000003E-2</v>
      </c>
      <c r="G94" s="26">
        <f t="shared" si="1"/>
        <v>16.639090678787305</v>
      </c>
    </row>
    <row r="95" spans="1:7" x14ac:dyDescent="0.25">
      <c r="A95" s="25" t="s">
        <v>227</v>
      </c>
      <c r="B95" s="26">
        <v>7.1558236999999955E-2</v>
      </c>
      <c r="C95" s="26">
        <f t="shared" si="0"/>
        <v>7.5694477614682247</v>
      </c>
      <c r="E95" s="25" t="s">
        <v>227</v>
      </c>
      <c r="F95" s="26">
        <v>6.1967793009999987E-2</v>
      </c>
      <c r="G95" s="26">
        <f t="shared" si="1"/>
        <v>19.957260421084275</v>
      </c>
    </row>
    <row r="96" spans="1:7" x14ac:dyDescent="0.25">
      <c r="A96" s="25" t="s">
        <v>229</v>
      </c>
      <c r="B96" s="26">
        <v>3.8549072689999998E-2</v>
      </c>
      <c r="C96" s="26">
        <f t="shared" si="0"/>
        <v>50.206821375154817</v>
      </c>
      <c r="E96" s="25" t="s">
        <v>229</v>
      </c>
      <c r="F96" s="26">
        <v>3.3777338970000008E-2</v>
      </c>
      <c r="G96" s="26">
        <f t="shared" si="1"/>
        <v>56.370388301416888</v>
      </c>
    </row>
    <row r="97" spans="1:7" x14ac:dyDescent="0.25">
      <c r="A97" s="25" t="s">
        <v>231</v>
      </c>
      <c r="B97" s="26">
        <v>7.3468153199999969E-2</v>
      </c>
      <c r="C97" s="26">
        <f t="shared" si="0"/>
        <v>5.1024416347616723</v>
      </c>
      <c r="E97" s="25" t="s">
        <v>231</v>
      </c>
      <c r="F97" s="26">
        <v>6.3532861729999987E-2</v>
      </c>
      <c r="G97" s="26">
        <f t="shared" si="1"/>
        <v>17.935687892950973</v>
      </c>
    </row>
    <row r="98" spans="1:7" x14ac:dyDescent="0.25">
      <c r="A98" s="25" t="s">
        <v>232</v>
      </c>
      <c r="B98" s="26">
        <v>7.7219171999999947E-2</v>
      </c>
      <c r="C98" s="26">
        <f t="shared" si="0"/>
        <v>0.25731473286339113</v>
      </c>
      <c r="E98" s="25" t="s">
        <v>232</v>
      </c>
      <c r="F98" s="26">
        <v>6.5660350499999992E-2</v>
      </c>
      <c r="G98" s="26">
        <f t="shared" si="1"/>
        <v>15.187646994565293</v>
      </c>
    </row>
    <row r="99" spans="1:7" x14ac:dyDescent="0.25">
      <c r="A99" s="25" t="s">
        <v>233</v>
      </c>
      <c r="B99" s="26">
        <v>7.7076672699999974E-2</v>
      </c>
      <c r="C99" s="26">
        <f t="shared" si="0"/>
        <v>0.44137864422836476</v>
      </c>
      <c r="E99" s="25" t="s">
        <v>233</v>
      </c>
      <c r="F99" s="26">
        <v>6.6316908100000002E-2</v>
      </c>
      <c r="G99" s="26">
        <f t="shared" si="1"/>
        <v>14.339582759215197</v>
      </c>
    </row>
    <row r="100" spans="1:7" x14ac:dyDescent="0.25">
      <c r="A100" s="25" t="s">
        <v>235</v>
      </c>
      <c r="B100" s="26">
        <v>7.7483400199999983E-2</v>
      </c>
      <c r="C100" s="26">
        <f t="shared" si="0"/>
        <v>-8.3984319026282089E-2</v>
      </c>
      <c r="E100" s="25" t="s">
        <v>235</v>
      </c>
      <c r="F100" s="26">
        <v>6.6474879099999995E-2</v>
      </c>
      <c r="G100" s="26">
        <f t="shared" si="1"/>
        <v>14.135534317277305</v>
      </c>
    </row>
    <row r="101" spans="1:7" x14ac:dyDescent="0.25">
      <c r="A101" s="25" t="s">
        <v>237</v>
      </c>
      <c r="B101" s="26">
        <v>7.7114406299999994E-2</v>
      </c>
      <c r="C101" s="26">
        <f t="shared" si="0"/>
        <v>0.39263879774570598</v>
      </c>
      <c r="E101" s="25" t="s">
        <v>237</v>
      </c>
      <c r="F101" s="26">
        <v>6.6250744900000005E-2</v>
      </c>
      <c r="G101" s="26">
        <f t="shared" si="1"/>
        <v>14.425044634329144</v>
      </c>
    </row>
    <row r="102" spans="1:7" x14ac:dyDescent="0.25">
      <c r="A102" s="25" t="s">
        <v>239</v>
      </c>
      <c r="B102" s="26">
        <v>7.7155174799999976E-2</v>
      </c>
      <c r="C102" s="26">
        <f t="shared" si="0"/>
        <v>0.33997882278104935</v>
      </c>
      <c r="E102" s="25" t="s">
        <v>239</v>
      </c>
      <c r="F102" s="26">
        <v>6.6192444699999978E-2</v>
      </c>
      <c r="G102" s="26">
        <f t="shared" si="1"/>
        <v>14.500350006673898</v>
      </c>
    </row>
    <row r="103" spans="1:7" x14ac:dyDescent="0.25">
      <c r="A103" s="25" t="s">
        <v>241</v>
      </c>
      <c r="B103" s="26">
        <v>7.3333729199999975E-2</v>
      </c>
      <c r="C103" s="26">
        <f t="shared" si="0"/>
        <v>5.276074819074358</v>
      </c>
      <c r="E103" s="25" t="s">
        <v>241</v>
      </c>
      <c r="F103" s="26">
        <v>6.3158239100000027E-2</v>
      </c>
      <c r="G103" s="26">
        <f t="shared" si="1"/>
        <v>18.419581544103213</v>
      </c>
    </row>
    <row r="104" spans="1:7" x14ac:dyDescent="0.25">
      <c r="A104" s="25" t="s">
        <v>242</v>
      </c>
      <c r="B104" s="26">
        <v>6.4169041600000018E-2</v>
      </c>
      <c r="C104" s="26">
        <f t="shared" si="0"/>
        <v>17.113945223310576</v>
      </c>
      <c r="E104" s="25" t="s">
        <v>242</v>
      </c>
      <c r="F104" s="26">
        <v>5.5605516989999999E-2</v>
      </c>
      <c r="G104" s="26">
        <f t="shared" si="1"/>
        <v>28.175303663577338</v>
      </c>
    </row>
    <row r="105" spans="1:7" x14ac:dyDescent="0.25">
      <c r="A105" s="25" t="s">
        <v>243</v>
      </c>
      <c r="B105" s="26">
        <v>6.6539611300000009E-2</v>
      </c>
      <c r="C105" s="26">
        <f t="shared" si="0"/>
        <v>14.051920840416262</v>
      </c>
      <c r="E105" s="25" t="s">
        <v>243</v>
      </c>
      <c r="F105" s="26">
        <v>5.7533286410000009E-2</v>
      </c>
      <c r="G105" s="26">
        <f t="shared" si="1"/>
        <v>25.685236837599568</v>
      </c>
    </row>
    <row r="106" spans="1:7" x14ac:dyDescent="0.25">
      <c r="A106" s="25" t="s">
        <v>244</v>
      </c>
      <c r="B106" s="26">
        <v>6.1196505500000019E-2</v>
      </c>
      <c r="C106" s="26">
        <f t="shared" si="0"/>
        <v>20.95351932114604</v>
      </c>
      <c r="E106" s="25" t="s">
        <v>244</v>
      </c>
      <c r="F106" s="26">
        <v>5.3179879640000018E-2</v>
      </c>
      <c r="G106" s="26">
        <f t="shared" si="1"/>
        <v>31.308457989205952</v>
      </c>
    </row>
    <row r="107" spans="1:7" x14ac:dyDescent="0.25">
      <c r="A107" s="25" t="s">
        <v>245</v>
      </c>
      <c r="B107" s="26">
        <v>6.7244689199999944E-2</v>
      </c>
      <c r="C107" s="26">
        <f t="shared" si="0"/>
        <v>13.141183762472625</v>
      </c>
      <c r="E107" s="25" t="s">
        <v>245</v>
      </c>
      <c r="F107" s="26">
        <v>5.7797213069999985E-2</v>
      </c>
      <c r="G107" s="26">
        <f t="shared" si="1"/>
        <v>25.34432727977649</v>
      </c>
    </row>
    <row r="108" spans="1:7" x14ac:dyDescent="0.25">
      <c r="A108" s="25" t="s">
        <v>246</v>
      </c>
      <c r="B108" s="26">
        <v>6.3829477299999965E-2</v>
      </c>
      <c r="C108" s="26">
        <f t="shared" si="0"/>
        <v>17.552554628535237</v>
      </c>
      <c r="E108" s="25" t="s">
        <v>246</v>
      </c>
      <c r="F108" s="26">
        <v>5.5459457779999999E-2</v>
      </c>
      <c r="G108" s="26">
        <f t="shared" si="1"/>
        <v>28.363965849872173</v>
      </c>
    </row>
    <row r="109" spans="1:7" x14ac:dyDescent="0.25">
      <c r="A109" s="25" t="s">
        <v>247</v>
      </c>
      <c r="B109" s="26">
        <v>7.6775993699999989E-2</v>
      </c>
      <c r="C109" s="26">
        <f t="shared" si="0"/>
        <v>0.82976057175584217</v>
      </c>
      <c r="E109" s="25" t="s">
        <v>247</v>
      </c>
      <c r="F109" s="26">
        <v>6.6117286600000005E-2</v>
      </c>
      <c r="G109" s="26">
        <f t="shared" si="1"/>
        <v>14.597430440449767</v>
      </c>
    </row>
    <row r="110" spans="1:7" x14ac:dyDescent="0.25">
      <c r="A110" s="25" t="s">
        <v>65</v>
      </c>
      <c r="B110" s="26">
        <v>2.8965355368899992</v>
      </c>
      <c r="E110" s="25" t="s">
        <v>65</v>
      </c>
      <c r="F110" s="26">
        <v>2.4941398114299997</v>
      </c>
    </row>
  </sheetData>
  <mergeCells count="3">
    <mergeCell ref="A68:C68"/>
    <mergeCell ref="E68:G68"/>
    <mergeCell ref="A2:G10"/>
  </mergeCells>
  <conditionalFormatting sqref="C71:C109">
    <cfRule type="colorScale" priority="2">
      <colorScale>
        <cfvo type="min"/>
        <cfvo type="percentile" val="50"/>
        <cfvo type="max"/>
        <color rgb="FFF8696B"/>
        <color rgb="FFFFEB84"/>
        <color rgb="FF63BE7B"/>
      </colorScale>
    </cfRule>
  </conditionalFormatting>
  <conditionalFormatting sqref="G71:G109">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horizontalDpi="1200" verticalDpi="1200"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CC92A-4C41-4390-B313-D14A6002A591}">
  <dimension ref="A1:H41"/>
  <sheetViews>
    <sheetView topLeftCell="A2" workbookViewId="0">
      <selection activeCell="I40" sqref="I40"/>
    </sheetView>
  </sheetViews>
  <sheetFormatPr defaultRowHeight="15" x14ac:dyDescent="0.25"/>
  <cols>
    <col min="1" max="1" width="9.7109375" bestFit="1" customWidth="1"/>
  </cols>
  <sheetData>
    <row r="1" spans="1:8" x14ac:dyDescent="0.25">
      <c r="A1" t="s">
        <v>121</v>
      </c>
      <c r="B1" t="s">
        <v>104</v>
      </c>
      <c r="C1" t="s">
        <v>113</v>
      </c>
      <c r="D1" s="5" t="s">
        <v>110</v>
      </c>
      <c r="E1" s="5" t="s">
        <v>115</v>
      </c>
      <c r="F1" s="5" t="s">
        <v>100</v>
      </c>
      <c r="G1" s="5" t="s">
        <v>108</v>
      </c>
      <c r="H1" s="5" t="s">
        <v>97</v>
      </c>
    </row>
    <row r="2" spans="1:8" x14ac:dyDescent="0.25">
      <c r="A2" s="25" t="s">
        <v>185</v>
      </c>
      <c r="B2">
        <f>'18. Upgrades - Emission Targets'!$L$87</f>
        <v>5.8518980999999999E-3</v>
      </c>
      <c r="C2">
        <f>'18. Upgrades - Emission Targets'!$L$88</f>
        <v>3.0073504499999997E-3</v>
      </c>
      <c r="D2">
        <f>'18. Upgrades - Emission Targets'!$L$89</f>
        <v>2.2343802300000003E-2</v>
      </c>
      <c r="E2">
        <f>'18. Upgrades - Emission Targets'!$L$90</f>
        <v>9.6446681999999995E-3</v>
      </c>
      <c r="F2">
        <f>'18. Upgrades - Emission Targets'!$L$91</f>
        <v>1.4774542649999998E-2</v>
      </c>
      <c r="G2">
        <f>'18. Upgrades - Emission Targets'!$L$92</f>
        <v>5.1030052200000007E-3</v>
      </c>
      <c r="H2">
        <f>'18. Upgrades - Emission Targets'!$L$93</f>
        <v>8.9512758899999989E-3</v>
      </c>
    </row>
    <row r="3" spans="1:8" x14ac:dyDescent="0.25">
      <c r="A3" s="25" t="s">
        <v>200</v>
      </c>
      <c r="B3">
        <f>'18. Upgrades - Emission Targets'!$L$87</f>
        <v>5.8518980999999999E-3</v>
      </c>
      <c r="C3">
        <f>'18. Upgrades - Emission Targets'!$L$88</f>
        <v>3.0073504499999997E-3</v>
      </c>
      <c r="D3">
        <f>'18. Upgrades - Emission Targets'!$L$89</f>
        <v>2.2343802300000003E-2</v>
      </c>
      <c r="E3">
        <f>'18. Upgrades - Emission Targets'!$L$90</f>
        <v>9.6446681999999995E-3</v>
      </c>
      <c r="F3">
        <f>'18. Upgrades - Emission Targets'!$L$91</f>
        <v>1.4774542649999998E-2</v>
      </c>
      <c r="G3">
        <f>'18. Upgrades - Emission Targets'!$L$92</f>
        <v>5.1030052200000007E-3</v>
      </c>
      <c r="H3">
        <f>'18. Upgrades - Emission Targets'!$L$93</f>
        <v>8.9512758899999989E-3</v>
      </c>
    </row>
    <row r="4" spans="1:8" x14ac:dyDescent="0.25">
      <c r="A4" s="25" t="s">
        <v>201</v>
      </c>
      <c r="B4">
        <f>'18. Upgrades - Emission Targets'!$L$87</f>
        <v>5.8518980999999999E-3</v>
      </c>
      <c r="C4">
        <f>'18. Upgrades - Emission Targets'!$L$88</f>
        <v>3.0073504499999997E-3</v>
      </c>
      <c r="D4">
        <f>'18. Upgrades - Emission Targets'!$L$89</f>
        <v>2.2343802300000003E-2</v>
      </c>
      <c r="E4">
        <f>'18. Upgrades - Emission Targets'!$L$90</f>
        <v>9.6446681999999995E-3</v>
      </c>
      <c r="F4">
        <f>'18. Upgrades - Emission Targets'!$L$91</f>
        <v>1.4774542649999998E-2</v>
      </c>
      <c r="G4">
        <f>'18. Upgrades - Emission Targets'!$L$92</f>
        <v>5.1030052200000007E-3</v>
      </c>
      <c r="H4">
        <f>'18. Upgrades - Emission Targets'!$L$93</f>
        <v>8.9512758899999989E-3</v>
      </c>
    </row>
    <row r="5" spans="1:8" x14ac:dyDescent="0.25">
      <c r="A5" s="25" t="s">
        <v>202</v>
      </c>
      <c r="B5">
        <f>'18. Upgrades - Emission Targets'!$L$87</f>
        <v>5.8518980999999999E-3</v>
      </c>
      <c r="C5">
        <f>'18. Upgrades - Emission Targets'!$L$88</f>
        <v>3.0073504499999997E-3</v>
      </c>
      <c r="D5">
        <f>'18. Upgrades - Emission Targets'!$L$89</f>
        <v>2.2343802300000003E-2</v>
      </c>
      <c r="E5">
        <f>'18. Upgrades - Emission Targets'!$L$90</f>
        <v>9.6446681999999995E-3</v>
      </c>
      <c r="F5">
        <f>'18. Upgrades - Emission Targets'!$L$91</f>
        <v>1.4774542649999998E-2</v>
      </c>
      <c r="G5">
        <f>'18. Upgrades - Emission Targets'!$L$92</f>
        <v>5.1030052200000007E-3</v>
      </c>
      <c r="H5">
        <f>'18. Upgrades - Emission Targets'!$L$93</f>
        <v>8.9512758899999989E-3</v>
      </c>
    </row>
    <row r="6" spans="1:8" x14ac:dyDescent="0.25">
      <c r="A6" s="25" t="s">
        <v>203</v>
      </c>
      <c r="B6">
        <f>'18. Upgrades - Emission Targets'!$L$87</f>
        <v>5.8518980999999999E-3</v>
      </c>
      <c r="C6">
        <f>'18. Upgrades - Emission Targets'!$L$88</f>
        <v>3.0073504499999997E-3</v>
      </c>
      <c r="D6">
        <f>'18. Upgrades - Emission Targets'!$L$89</f>
        <v>2.2343802300000003E-2</v>
      </c>
      <c r="E6">
        <f>'18. Upgrades - Emission Targets'!$L$90</f>
        <v>9.6446681999999995E-3</v>
      </c>
      <c r="F6">
        <f>'18. Upgrades - Emission Targets'!$L$91</f>
        <v>1.4774542649999998E-2</v>
      </c>
      <c r="G6">
        <f>'18. Upgrades - Emission Targets'!$L$92</f>
        <v>5.1030052200000007E-3</v>
      </c>
      <c r="H6">
        <f>'18. Upgrades - Emission Targets'!$L$93</f>
        <v>8.9512758899999989E-3</v>
      </c>
    </row>
    <row r="7" spans="1:8" x14ac:dyDescent="0.25">
      <c r="A7" s="25" t="s">
        <v>204</v>
      </c>
      <c r="B7">
        <f>'18. Upgrades - Emission Targets'!$L$87</f>
        <v>5.8518980999999999E-3</v>
      </c>
      <c r="C7">
        <f>'18. Upgrades - Emission Targets'!$L$88</f>
        <v>3.0073504499999997E-3</v>
      </c>
      <c r="D7">
        <f>'18. Upgrades - Emission Targets'!$L$89</f>
        <v>2.2343802300000003E-2</v>
      </c>
      <c r="E7">
        <f>'18. Upgrades - Emission Targets'!$L$90</f>
        <v>9.6446681999999995E-3</v>
      </c>
      <c r="F7">
        <f>'18. Upgrades - Emission Targets'!$L$91</f>
        <v>1.4774542649999998E-2</v>
      </c>
      <c r="G7">
        <f>'18. Upgrades - Emission Targets'!$L$92</f>
        <v>5.1030052200000007E-3</v>
      </c>
      <c r="H7">
        <f>'18. Upgrades - Emission Targets'!$L$93</f>
        <v>8.9512758899999989E-3</v>
      </c>
    </row>
    <row r="8" spans="1:8" x14ac:dyDescent="0.25">
      <c r="A8" s="25" t="s">
        <v>205</v>
      </c>
      <c r="B8">
        <f>'18. Upgrades - Emission Targets'!$L$87</f>
        <v>5.8518980999999999E-3</v>
      </c>
      <c r="C8">
        <f>'18. Upgrades - Emission Targets'!$L$88</f>
        <v>3.0073504499999997E-3</v>
      </c>
      <c r="D8">
        <f>'18. Upgrades - Emission Targets'!$L$89</f>
        <v>2.2343802300000003E-2</v>
      </c>
      <c r="E8">
        <f>'18. Upgrades - Emission Targets'!$L$90</f>
        <v>9.6446681999999995E-3</v>
      </c>
      <c r="F8">
        <f>'18. Upgrades - Emission Targets'!$L$91</f>
        <v>1.4774542649999998E-2</v>
      </c>
      <c r="G8">
        <f>'18. Upgrades - Emission Targets'!$L$92</f>
        <v>5.1030052200000007E-3</v>
      </c>
      <c r="H8">
        <f>'18. Upgrades - Emission Targets'!$L$93</f>
        <v>8.9512758899999989E-3</v>
      </c>
    </row>
    <row r="9" spans="1:8" x14ac:dyDescent="0.25">
      <c r="A9" s="25" t="s">
        <v>206</v>
      </c>
      <c r="B9">
        <f>'18. Upgrades - Emission Targets'!$L$87</f>
        <v>5.8518980999999999E-3</v>
      </c>
      <c r="C9">
        <f>'18. Upgrades - Emission Targets'!$L$88</f>
        <v>3.0073504499999997E-3</v>
      </c>
      <c r="D9">
        <f>'18. Upgrades - Emission Targets'!$L$89</f>
        <v>2.2343802300000003E-2</v>
      </c>
      <c r="E9">
        <f>'18. Upgrades - Emission Targets'!$L$90</f>
        <v>9.6446681999999995E-3</v>
      </c>
      <c r="F9">
        <f>'18. Upgrades - Emission Targets'!$L$91</f>
        <v>1.4774542649999998E-2</v>
      </c>
      <c r="G9">
        <f>'18. Upgrades - Emission Targets'!$L$92</f>
        <v>5.1030052200000007E-3</v>
      </c>
      <c r="H9">
        <f>'18. Upgrades - Emission Targets'!$L$93</f>
        <v>8.9512758899999989E-3</v>
      </c>
    </row>
    <row r="10" spans="1:8" x14ac:dyDescent="0.25">
      <c r="A10" s="25" t="s">
        <v>207</v>
      </c>
      <c r="B10">
        <f>'18. Upgrades - Emission Targets'!$L$87</f>
        <v>5.8518980999999999E-3</v>
      </c>
      <c r="C10">
        <f>'18. Upgrades - Emission Targets'!$L$88</f>
        <v>3.0073504499999997E-3</v>
      </c>
      <c r="D10">
        <f>'18. Upgrades - Emission Targets'!$L$89</f>
        <v>2.2343802300000003E-2</v>
      </c>
      <c r="E10">
        <f>'18. Upgrades - Emission Targets'!$L$90</f>
        <v>9.6446681999999995E-3</v>
      </c>
      <c r="F10">
        <f>'18. Upgrades - Emission Targets'!$L$91</f>
        <v>1.4774542649999998E-2</v>
      </c>
      <c r="G10">
        <f>'18. Upgrades - Emission Targets'!$L$92</f>
        <v>5.1030052200000007E-3</v>
      </c>
      <c r="H10">
        <f>'18. Upgrades - Emission Targets'!$L$93</f>
        <v>8.9512758899999989E-3</v>
      </c>
    </row>
    <row r="11" spans="1:8" x14ac:dyDescent="0.25">
      <c r="A11" s="25" t="s">
        <v>208</v>
      </c>
      <c r="B11">
        <f>'18. Upgrades - Emission Targets'!$L$87</f>
        <v>5.8518980999999999E-3</v>
      </c>
      <c r="C11">
        <f>'18. Upgrades - Emission Targets'!$L$88</f>
        <v>3.0073504499999997E-3</v>
      </c>
      <c r="D11">
        <f>'18. Upgrades - Emission Targets'!$L$89</f>
        <v>2.2343802300000003E-2</v>
      </c>
      <c r="E11">
        <f>'18. Upgrades - Emission Targets'!$L$90</f>
        <v>9.6446681999999995E-3</v>
      </c>
      <c r="F11">
        <f>'18. Upgrades - Emission Targets'!$L$91</f>
        <v>1.4774542649999998E-2</v>
      </c>
      <c r="G11">
        <f>'18. Upgrades - Emission Targets'!$L$92</f>
        <v>5.1030052200000007E-3</v>
      </c>
      <c r="H11">
        <f>'18. Upgrades - Emission Targets'!$L$93</f>
        <v>8.9512758899999989E-3</v>
      </c>
    </row>
    <row r="12" spans="1:8" x14ac:dyDescent="0.25">
      <c r="A12" s="25" t="s">
        <v>209</v>
      </c>
      <c r="B12">
        <f>'18. Upgrades - Emission Targets'!$L$87</f>
        <v>5.8518980999999999E-3</v>
      </c>
      <c r="C12">
        <f>'18. Upgrades - Emission Targets'!$L$88</f>
        <v>3.0073504499999997E-3</v>
      </c>
      <c r="D12">
        <f>'18. Upgrades - Emission Targets'!$L$89</f>
        <v>2.2343802300000003E-2</v>
      </c>
      <c r="E12">
        <f>'18. Upgrades - Emission Targets'!$L$90</f>
        <v>9.6446681999999995E-3</v>
      </c>
      <c r="F12">
        <f>'18. Upgrades - Emission Targets'!$L$91</f>
        <v>1.4774542649999998E-2</v>
      </c>
      <c r="G12">
        <f>'18. Upgrades - Emission Targets'!$L$92</f>
        <v>5.1030052200000007E-3</v>
      </c>
      <c r="H12">
        <f>'18. Upgrades - Emission Targets'!$L$93</f>
        <v>8.9512758899999989E-3</v>
      </c>
    </row>
    <row r="13" spans="1:8" x14ac:dyDescent="0.25">
      <c r="A13" s="25" t="s">
        <v>210</v>
      </c>
      <c r="B13">
        <f>'18. Upgrades - Emission Targets'!$L$87</f>
        <v>5.8518980999999999E-3</v>
      </c>
      <c r="C13">
        <f>'18. Upgrades - Emission Targets'!$L$88</f>
        <v>3.0073504499999997E-3</v>
      </c>
      <c r="D13">
        <f>'18. Upgrades - Emission Targets'!$L$89</f>
        <v>2.2343802300000003E-2</v>
      </c>
      <c r="E13">
        <f>'18. Upgrades - Emission Targets'!$L$90</f>
        <v>9.6446681999999995E-3</v>
      </c>
      <c r="F13">
        <f>'18. Upgrades - Emission Targets'!$L$91</f>
        <v>1.4774542649999998E-2</v>
      </c>
      <c r="G13">
        <f>'18. Upgrades - Emission Targets'!$L$92</f>
        <v>5.1030052200000007E-3</v>
      </c>
      <c r="H13">
        <f>'18. Upgrades - Emission Targets'!$L$93</f>
        <v>8.9512758899999989E-3</v>
      </c>
    </row>
    <row r="14" spans="1:8" x14ac:dyDescent="0.25">
      <c r="A14" s="25" t="s">
        <v>211</v>
      </c>
      <c r="B14">
        <f>'18. Upgrades - Emission Targets'!$L$87</f>
        <v>5.8518980999999999E-3</v>
      </c>
      <c r="C14">
        <f>'18. Upgrades - Emission Targets'!$L$88</f>
        <v>3.0073504499999997E-3</v>
      </c>
      <c r="D14">
        <f>'18. Upgrades - Emission Targets'!$L$89</f>
        <v>2.2343802300000003E-2</v>
      </c>
      <c r="E14">
        <f>'18. Upgrades - Emission Targets'!$L$90</f>
        <v>9.6446681999999995E-3</v>
      </c>
      <c r="F14">
        <f>'18. Upgrades - Emission Targets'!$L$91</f>
        <v>1.4774542649999998E-2</v>
      </c>
      <c r="G14">
        <f>'18. Upgrades - Emission Targets'!$L$92</f>
        <v>5.1030052200000007E-3</v>
      </c>
      <c r="H14">
        <f>'18. Upgrades - Emission Targets'!$L$93</f>
        <v>8.9512758899999989E-3</v>
      </c>
    </row>
    <row r="15" spans="1:8" x14ac:dyDescent="0.25">
      <c r="A15" s="25" t="s">
        <v>212</v>
      </c>
      <c r="B15">
        <f>'18. Upgrades - Emission Targets'!$L$87</f>
        <v>5.8518980999999999E-3</v>
      </c>
      <c r="C15">
        <f>'18. Upgrades - Emission Targets'!$L$88</f>
        <v>3.0073504499999997E-3</v>
      </c>
      <c r="D15">
        <f>'18. Upgrades - Emission Targets'!$L$89</f>
        <v>2.2343802300000003E-2</v>
      </c>
      <c r="E15">
        <f>'18. Upgrades - Emission Targets'!$L$90</f>
        <v>9.6446681999999995E-3</v>
      </c>
      <c r="F15">
        <f>'18. Upgrades - Emission Targets'!$L$91</f>
        <v>1.4774542649999998E-2</v>
      </c>
      <c r="G15">
        <f>'18. Upgrades - Emission Targets'!$L$92</f>
        <v>5.1030052200000007E-3</v>
      </c>
      <c r="H15">
        <f>'18. Upgrades - Emission Targets'!$L$93</f>
        <v>8.9512758899999989E-3</v>
      </c>
    </row>
    <row r="16" spans="1:8" x14ac:dyDescent="0.25">
      <c r="A16" s="25" t="s">
        <v>213</v>
      </c>
      <c r="B16">
        <f>'18. Upgrades - Emission Targets'!$L$87</f>
        <v>5.8518980999999999E-3</v>
      </c>
      <c r="C16">
        <f>'18. Upgrades - Emission Targets'!$L$88</f>
        <v>3.0073504499999997E-3</v>
      </c>
      <c r="D16">
        <f>'18. Upgrades - Emission Targets'!$L$89</f>
        <v>2.2343802300000003E-2</v>
      </c>
      <c r="E16">
        <f>'18. Upgrades - Emission Targets'!$L$90</f>
        <v>9.6446681999999995E-3</v>
      </c>
      <c r="F16">
        <f>'18. Upgrades - Emission Targets'!$L$91</f>
        <v>1.4774542649999998E-2</v>
      </c>
      <c r="G16">
        <f>'18. Upgrades - Emission Targets'!$L$92</f>
        <v>5.1030052200000007E-3</v>
      </c>
      <c r="H16">
        <f>'18. Upgrades - Emission Targets'!$L$93</f>
        <v>8.9512758899999989E-3</v>
      </c>
    </row>
    <row r="17" spans="1:8" x14ac:dyDescent="0.25">
      <c r="A17" s="25" t="s">
        <v>214</v>
      </c>
      <c r="B17">
        <f>'18. Upgrades - Emission Targets'!$L$87</f>
        <v>5.8518980999999999E-3</v>
      </c>
      <c r="C17">
        <f>'18. Upgrades - Emission Targets'!$L$88</f>
        <v>3.0073504499999997E-3</v>
      </c>
      <c r="D17">
        <f>'18. Upgrades - Emission Targets'!$L$89</f>
        <v>2.2343802300000003E-2</v>
      </c>
      <c r="E17">
        <f>'18. Upgrades - Emission Targets'!$L$90</f>
        <v>9.6446681999999995E-3</v>
      </c>
      <c r="F17">
        <f>'18. Upgrades - Emission Targets'!$L$91</f>
        <v>1.4774542649999998E-2</v>
      </c>
      <c r="G17">
        <f>'18. Upgrades - Emission Targets'!$L$92</f>
        <v>5.1030052200000007E-3</v>
      </c>
      <c r="H17">
        <f>'18. Upgrades - Emission Targets'!$L$93</f>
        <v>8.9512758899999989E-3</v>
      </c>
    </row>
    <row r="18" spans="1:8" x14ac:dyDescent="0.25">
      <c r="A18" s="25" t="s">
        <v>216</v>
      </c>
      <c r="B18">
        <f>'18. Upgrades - Emission Targets'!$L$87</f>
        <v>5.8518980999999999E-3</v>
      </c>
      <c r="C18">
        <f>'18. Upgrades - Emission Targets'!$L$88</f>
        <v>3.0073504499999997E-3</v>
      </c>
      <c r="D18">
        <f>'18. Upgrades - Emission Targets'!$L$89</f>
        <v>2.2343802300000003E-2</v>
      </c>
      <c r="E18">
        <f>'18. Upgrades - Emission Targets'!$L$90</f>
        <v>9.6446681999999995E-3</v>
      </c>
      <c r="F18">
        <f>'18. Upgrades - Emission Targets'!$L$91</f>
        <v>1.4774542649999998E-2</v>
      </c>
      <c r="G18">
        <f>'18. Upgrades - Emission Targets'!$L$92</f>
        <v>5.1030052200000007E-3</v>
      </c>
      <c r="H18">
        <f>'18. Upgrades - Emission Targets'!$L$93</f>
        <v>8.9512758899999989E-3</v>
      </c>
    </row>
    <row r="19" spans="1:8" x14ac:dyDescent="0.25">
      <c r="A19" s="25" t="s">
        <v>217</v>
      </c>
      <c r="B19">
        <f>'18. Upgrades - Emission Targets'!$L$87</f>
        <v>5.8518980999999999E-3</v>
      </c>
      <c r="C19">
        <f>'18. Upgrades - Emission Targets'!$L$88</f>
        <v>3.0073504499999997E-3</v>
      </c>
      <c r="D19">
        <f>'18. Upgrades - Emission Targets'!$L$89</f>
        <v>2.2343802300000003E-2</v>
      </c>
      <c r="E19">
        <f>'18. Upgrades - Emission Targets'!$L$90</f>
        <v>9.6446681999999995E-3</v>
      </c>
      <c r="F19">
        <f>'18. Upgrades - Emission Targets'!$L$91</f>
        <v>1.4774542649999998E-2</v>
      </c>
      <c r="G19">
        <f>'18. Upgrades - Emission Targets'!$L$92</f>
        <v>5.1030052200000007E-3</v>
      </c>
      <c r="H19">
        <f>'18. Upgrades - Emission Targets'!$L$93</f>
        <v>8.9512758899999989E-3</v>
      </c>
    </row>
    <row r="20" spans="1:8" x14ac:dyDescent="0.25">
      <c r="A20" s="25" t="s">
        <v>218</v>
      </c>
      <c r="B20">
        <f>'18. Upgrades - Emission Targets'!$L$87</f>
        <v>5.8518980999999999E-3</v>
      </c>
      <c r="C20">
        <f>'18. Upgrades - Emission Targets'!$L$88</f>
        <v>3.0073504499999997E-3</v>
      </c>
      <c r="D20">
        <f>'18. Upgrades - Emission Targets'!$L$89</f>
        <v>2.2343802300000003E-2</v>
      </c>
      <c r="E20">
        <f>'18. Upgrades - Emission Targets'!$L$90</f>
        <v>9.6446681999999995E-3</v>
      </c>
      <c r="F20">
        <f>'18. Upgrades - Emission Targets'!$L$91</f>
        <v>1.4774542649999998E-2</v>
      </c>
      <c r="G20">
        <f>'18. Upgrades - Emission Targets'!$L$92</f>
        <v>5.1030052200000007E-3</v>
      </c>
      <c r="H20">
        <f>'18. Upgrades - Emission Targets'!$L$93</f>
        <v>8.9512758899999989E-3</v>
      </c>
    </row>
    <row r="21" spans="1:8" x14ac:dyDescent="0.25">
      <c r="A21" s="25" t="s">
        <v>219</v>
      </c>
      <c r="B21">
        <f>'18. Upgrades - Emission Targets'!$L$87</f>
        <v>5.8518980999999999E-3</v>
      </c>
      <c r="C21">
        <f>'18. Upgrades - Emission Targets'!$L$88</f>
        <v>3.0073504499999997E-3</v>
      </c>
      <c r="D21">
        <f>'18. Upgrades - Emission Targets'!$L$89</f>
        <v>2.2343802300000003E-2</v>
      </c>
      <c r="E21">
        <f>'18. Upgrades - Emission Targets'!$L$90</f>
        <v>9.6446681999999995E-3</v>
      </c>
      <c r="F21">
        <f>'18. Upgrades - Emission Targets'!$L$91</f>
        <v>1.4774542649999998E-2</v>
      </c>
      <c r="G21">
        <f>'18. Upgrades - Emission Targets'!$L$92</f>
        <v>5.1030052200000007E-3</v>
      </c>
      <c r="H21">
        <f>'18. Upgrades - Emission Targets'!$L$93</f>
        <v>8.9512758899999989E-3</v>
      </c>
    </row>
    <row r="22" spans="1:8" x14ac:dyDescent="0.25">
      <c r="A22" s="25" t="s">
        <v>220</v>
      </c>
      <c r="B22">
        <f>'18. Upgrades - Emission Targets'!$L$87</f>
        <v>5.8518980999999999E-3</v>
      </c>
      <c r="C22">
        <f>'18. Upgrades - Emission Targets'!$L$88</f>
        <v>3.0073504499999997E-3</v>
      </c>
      <c r="D22">
        <f>'18. Upgrades - Emission Targets'!$L$89</f>
        <v>2.2343802300000003E-2</v>
      </c>
      <c r="E22">
        <f>'18. Upgrades - Emission Targets'!$L$90</f>
        <v>9.6446681999999995E-3</v>
      </c>
      <c r="F22">
        <f>'18. Upgrades - Emission Targets'!$L$91</f>
        <v>1.4774542649999998E-2</v>
      </c>
      <c r="G22">
        <f>'18. Upgrades - Emission Targets'!$L$92</f>
        <v>5.1030052200000007E-3</v>
      </c>
      <c r="H22">
        <f>'18. Upgrades - Emission Targets'!$L$93</f>
        <v>8.9512758899999989E-3</v>
      </c>
    </row>
    <row r="23" spans="1:8" x14ac:dyDescent="0.25">
      <c r="A23" s="25" t="s">
        <v>221</v>
      </c>
      <c r="B23">
        <f>'18. Upgrades - Emission Targets'!$L$87</f>
        <v>5.8518980999999999E-3</v>
      </c>
      <c r="C23">
        <f>'18. Upgrades - Emission Targets'!$L$88</f>
        <v>3.0073504499999997E-3</v>
      </c>
      <c r="D23">
        <f>'18. Upgrades - Emission Targets'!$L$89</f>
        <v>2.2343802300000003E-2</v>
      </c>
      <c r="E23">
        <f>'18. Upgrades - Emission Targets'!$L$90</f>
        <v>9.6446681999999995E-3</v>
      </c>
      <c r="F23">
        <f>'18. Upgrades - Emission Targets'!$L$91</f>
        <v>1.4774542649999998E-2</v>
      </c>
      <c r="G23">
        <f>'18. Upgrades - Emission Targets'!$L$92</f>
        <v>5.1030052200000007E-3</v>
      </c>
      <c r="H23">
        <f>'18. Upgrades - Emission Targets'!$L$93</f>
        <v>8.9512758899999989E-3</v>
      </c>
    </row>
    <row r="24" spans="1:8" x14ac:dyDescent="0.25">
      <c r="A24" s="25" t="s">
        <v>222</v>
      </c>
      <c r="B24">
        <f>'18. Upgrades - Emission Targets'!$L$87</f>
        <v>5.8518980999999999E-3</v>
      </c>
      <c r="C24">
        <f>'18. Upgrades - Emission Targets'!$L$88</f>
        <v>3.0073504499999997E-3</v>
      </c>
      <c r="D24">
        <f>'18. Upgrades - Emission Targets'!$L$89</f>
        <v>2.2343802300000003E-2</v>
      </c>
      <c r="E24">
        <f>'18. Upgrades - Emission Targets'!$L$90</f>
        <v>9.6446681999999995E-3</v>
      </c>
      <c r="F24">
        <f>'18. Upgrades - Emission Targets'!$L$91</f>
        <v>1.4774542649999998E-2</v>
      </c>
      <c r="G24">
        <f>'18. Upgrades - Emission Targets'!$L$92</f>
        <v>5.1030052200000007E-3</v>
      </c>
      <c r="H24">
        <f>'18. Upgrades - Emission Targets'!$L$93</f>
        <v>8.9512758899999989E-3</v>
      </c>
    </row>
    <row r="25" spans="1:8" x14ac:dyDescent="0.25">
      <c r="A25" s="25" t="s">
        <v>223</v>
      </c>
      <c r="B25">
        <f>'18. Upgrades - Emission Targets'!$L$87</f>
        <v>5.8518980999999999E-3</v>
      </c>
      <c r="C25">
        <f>'18. Upgrades - Emission Targets'!$L$88</f>
        <v>3.0073504499999997E-3</v>
      </c>
      <c r="D25">
        <f>'18. Upgrades - Emission Targets'!$L$89</f>
        <v>2.2343802300000003E-2</v>
      </c>
      <c r="E25">
        <f>'18. Upgrades - Emission Targets'!$L$90</f>
        <v>9.6446681999999995E-3</v>
      </c>
      <c r="F25">
        <f>'18. Upgrades - Emission Targets'!$L$91</f>
        <v>1.4774542649999998E-2</v>
      </c>
      <c r="G25">
        <f>'18. Upgrades - Emission Targets'!$L$92</f>
        <v>5.1030052200000007E-3</v>
      </c>
      <c r="H25">
        <f>'18. Upgrades - Emission Targets'!$L$93</f>
        <v>8.9512758899999989E-3</v>
      </c>
    </row>
    <row r="26" spans="1:8" x14ac:dyDescent="0.25">
      <c r="A26" s="25" t="s">
        <v>225</v>
      </c>
      <c r="B26">
        <f>'18. Upgrades - Emission Targets'!$L$87</f>
        <v>5.8518980999999999E-3</v>
      </c>
      <c r="C26">
        <f>'18. Upgrades - Emission Targets'!$L$88</f>
        <v>3.0073504499999997E-3</v>
      </c>
      <c r="D26">
        <f>'18. Upgrades - Emission Targets'!$L$89</f>
        <v>2.2343802300000003E-2</v>
      </c>
      <c r="E26">
        <f>'18. Upgrades - Emission Targets'!$L$90</f>
        <v>9.6446681999999995E-3</v>
      </c>
      <c r="F26">
        <f>'18. Upgrades - Emission Targets'!$L$91</f>
        <v>1.4774542649999998E-2</v>
      </c>
      <c r="G26">
        <f>'18. Upgrades - Emission Targets'!$L$92</f>
        <v>5.1030052200000007E-3</v>
      </c>
      <c r="H26">
        <f>'18. Upgrades - Emission Targets'!$L$93</f>
        <v>8.9512758899999989E-3</v>
      </c>
    </row>
    <row r="27" spans="1:8" x14ac:dyDescent="0.25">
      <c r="A27" s="25" t="s">
        <v>227</v>
      </c>
      <c r="B27">
        <f>'18. Upgrades - Emission Targets'!$L$87</f>
        <v>5.8518980999999999E-3</v>
      </c>
      <c r="C27">
        <f>'18. Upgrades - Emission Targets'!$L$88</f>
        <v>3.0073504499999997E-3</v>
      </c>
      <c r="D27">
        <f>'18. Upgrades - Emission Targets'!$L$89</f>
        <v>2.2343802300000003E-2</v>
      </c>
      <c r="E27">
        <f>'18. Upgrades - Emission Targets'!$L$90</f>
        <v>9.6446681999999995E-3</v>
      </c>
      <c r="F27">
        <f>'18. Upgrades - Emission Targets'!$L$91</f>
        <v>1.4774542649999998E-2</v>
      </c>
      <c r="G27">
        <f>'18. Upgrades - Emission Targets'!$L$92</f>
        <v>5.1030052200000007E-3</v>
      </c>
      <c r="H27">
        <f>'18. Upgrades - Emission Targets'!$L$93</f>
        <v>8.9512758899999989E-3</v>
      </c>
    </row>
    <row r="28" spans="1:8" x14ac:dyDescent="0.25">
      <c r="A28" s="25" t="s">
        <v>229</v>
      </c>
      <c r="B28">
        <f>'18. Upgrades - Emission Targets'!$L$87</f>
        <v>5.8518980999999999E-3</v>
      </c>
      <c r="C28">
        <f>'18. Upgrades - Emission Targets'!$L$88</f>
        <v>3.0073504499999997E-3</v>
      </c>
      <c r="D28">
        <f>'18. Upgrades - Emission Targets'!$L$89</f>
        <v>2.2343802300000003E-2</v>
      </c>
      <c r="E28">
        <f>'18. Upgrades - Emission Targets'!$L$90</f>
        <v>9.6446681999999995E-3</v>
      </c>
      <c r="F28">
        <f>'18. Upgrades - Emission Targets'!$L$91</f>
        <v>1.4774542649999998E-2</v>
      </c>
      <c r="G28">
        <f>'18. Upgrades - Emission Targets'!$L$92</f>
        <v>5.1030052200000007E-3</v>
      </c>
      <c r="H28">
        <f>'18. Upgrades - Emission Targets'!$L$93</f>
        <v>8.9512758899999989E-3</v>
      </c>
    </row>
    <row r="29" spans="1:8" x14ac:dyDescent="0.25">
      <c r="A29" s="25" t="s">
        <v>231</v>
      </c>
      <c r="B29">
        <f>'18. Upgrades - Emission Targets'!$L$87</f>
        <v>5.8518980999999999E-3</v>
      </c>
      <c r="C29">
        <f>'18. Upgrades - Emission Targets'!$L$88</f>
        <v>3.0073504499999997E-3</v>
      </c>
      <c r="D29">
        <f>'18. Upgrades - Emission Targets'!$L$89</f>
        <v>2.2343802300000003E-2</v>
      </c>
      <c r="E29">
        <f>'18. Upgrades - Emission Targets'!$L$90</f>
        <v>9.6446681999999995E-3</v>
      </c>
      <c r="F29">
        <f>'18. Upgrades - Emission Targets'!$L$91</f>
        <v>1.4774542649999998E-2</v>
      </c>
      <c r="G29">
        <f>'18. Upgrades - Emission Targets'!$L$92</f>
        <v>5.1030052200000007E-3</v>
      </c>
      <c r="H29">
        <f>'18. Upgrades - Emission Targets'!$L$93</f>
        <v>8.9512758899999989E-3</v>
      </c>
    </row>
    <row r="30" spans="1:8" x14ac:dyDescent="0.25">
      <c r="A30" s="25" t="s">
        <v>232</v>
      </c>
      <c r="B30">
        <f>'18. Upgrades - Emission Targets'!$L$87</f>
        <v>5.8518980999999999E-3</v>
      </c>
      <c r="C30">
        <f>'18. Upgrades - Emission Targets'!$L$88</f>
        <v>3.0073504499999997E-3</v>
      </c>
      <c r="D30">
        <f>'18. Upgrades - Emission Targets'!$L$89</f>
        <v>2.2343802300000003E-2</v>
      </c>
      <c r="E30">
        <f>'18. Upgrades - Emission Targets'!$L$90</f>
        <v>9.6446681999999995E-3</v>
      </c>
      <c r="F30">
        <f>'18. Upgrades - Emission Targets'!$L$91</f>
        <v>1.4774542649999998E-2</v>
      </c>
      <c r="G30">
        <f>'18. Upgrades - Emission Targets'!$L$92</f>
        <v>5.1030052200000007E-3</v>
      </c>
      <c r="H30">
        <f>'18. Upgrades - Emission Targets'!$L$93</f>
        <v>8.9512758899999989E-3</v>
      </c>
    </row>
    <row r="31" spans="1:8" x14ac:dyDescent="0.25">
      <c r="A31" s="25" t="s">
        <v>233</v>
      </c>
      <c r="B31">
        <f>'18. Upgrades - Emission Targets'!$L$87</f>
        <v>5.8518980999999999E-3</v>
      </c>
      <c r="C31">
        <f>'18. Upgrades - Emission Targets'!$L$88</f>
        <v>3.0073504499999997E-3</v>
      </c>
      <c r="D31">
        <f>'18. Upgrades - Emission Targets'!$L$89</f>
        <v>2.2343802300000003E-2</v>
      </c>
      <c r="E31">
        <f>'18. Upgrades - Emission Targets'!$L$90</f>
        <v>9.6446681999999995E-3</v>
      </c>
      <c r="F31">
        <f>'18. Upgrades - Emission Targets'!$L$91</f>
        <v>1.4774542649999998E-2</v>
      </c>
      <c r="G31">
        <f>'18. Upgrades - Emission Targets'!$L$92</f>
        <v>5.1030052200000007E-3</v>
      </c>
      <c r="H31">
        <f>'18. Upgrades - Emission Targets'!$L$93</f>
        <v>8.9512758899999989E-3</v>
      </c>
    </row>
    <row r="32" spans="1:8" x14ac:dyDescent="0.25">
      <c r="A32" s="25" t="s">
        <v>235</v>
      </c>
      <c r="B32">
        <f>'18. Upgrades - Emission Targets'!$L$87</f>
        <v>5.8518980999999999E-3</v>
      </c>
      <c r="C32">
        <f>'18. Upgrades - Emission Targets'!$L$88</f>
        <v>3.0073504499999997E-3</v>
      </c>
      <c r="D32">
        <f>'18. Upgrades - Emission Targets'!$L$89</f>
        <v>2.2343802300000003E-2</v>
      </c>
      <c r="E32">
        <f>'18. Upgrades - Emission Targets'!$L$90</f>
        <v>9.6446681999999995E-3</v>
      </c>
      <c r="F32">
        <f>'18. Upgrades - Emission Targets'!$L$91</f>
        <v>1.4774542649999998E-2</v>
      </c>
      <c r="G32">
        <f>'18. Upgrades - Emission Targets'!$L$92</f>
        <v>5.1030052200000007E-3</v>
      </c>
      <c r="H32">
        <f>'18. Upgrades - Emission Targets'!$L$93</f>
        <v>8.9512758899999989E-3</v>
      </c>
    </row>
    <row r="33" spans="1:8" x14ac:dyDescent="0.25">
      <c r="A33" s="25" t="s">
        <v>237</v>
      </c>
      <c r="B33">
        <f>'18. Upgrades - Emission Targets'!$L$87</f>
        <v>5.8518980999999999E-3</v>
      </c>
      <c r="C33">
        <f>'18. Upgrades - Emission Targets'!$L$88</f>
        <v>3.0073504499999997E-3</v>
      </c>
      <c r="D33">
        <f>'18. Upgrades - Emission Targets'!$L$89</f>
        <v>2.2343802300000003E-2</v>
      </c>
      <c r="E33">
        <f>'18. Upgrades - Emission Targets'!$L$90</f>
        <v>9.6446681999999995E-3</v>
      </c>
      <c r="F33">
        <f>'18. Upgrades - Emission Targets'!$L$91</f>
        <v>1.4774542649999998E-2</v>
      </c>
      <c r="G33">
        <f>'18. Upgrades - Emission Targets'!$L$92</f>
        <v>5.1030052200000007E-3</v>
      </c>
      <c r="H33">
        <f>'18. Upgrades - Emission Targets'!$L$93</f>
        <v>8.9512758899999989E-3</v>
      </c>
    </row>
    <row r="34" spans="1:8" x14ac:dyDescent="0.25">
      <c r="A34" s="25" t="s">
        <v>239</v>
      </c>
      <c r="B34">
        <f>'18. Upgrades - Emission Targets'!$L$87</f>
        <v>5.8518980999999999E-3</v>
      </c>
      <c r="C34">
        <f>'18. Upgrades - Emission Targets'!$L$88</f>
        <v>3.0073504499999997E-3</v>
      </c>
      <c r="D34">
        <f>'18. Upgrades - Emission Targets'!$L$89</f>
        <v>2.2343802300000003E-2</v>
      </c>
      <c r="E34">
        <f>'18. Upgrades - Emission Targets'!$L$90</f>
        <v>9.6446681999999995E-3</v>
      </c>
      <c r="F34">
        <f>'18. Upgrades - Emission Targets'!$L$91</f>
        <v>1.4774542649999998E-2</v>
      </c>
      <c r="G34">
        <f>'18. Upgrades - Emission Targets'!$L$92</f>
        <v>5.1030052200000007E-3</v>
      </c>
      <c r="H34">
        <f>'18. Upgrades - Emission Targets'!$L$93</f>
        <v>8.9512758899999989E-3</v>
      </c>
    </row>
    <row r="35" spans="1:8" x14ac:dyDescent="0.25">
      <c r="A35" s="25" t="s">
        <v>241</v>
      </c>
      <c r="B35">
        <f>'18. Upgrades - Emission Targets'!$L$87</f>
        <v>5.8518980999999999E-3</v>
      </c>
      <c r="C35">
        <f>'18. Upgrades - Emission Targets'!$L$88</f>
        <v>3.0073504499999997E-3</v>
      </c>
      <c r="D35">
        <f>'18. Upgrades - Emission Targets'!$L$89</f>
        <v>2.2343802300000003E-2</v>
      </c>
      <c r="E35">
        <f>'18. Upgrades - Emission Targets'!$L$90</f>
        <v>9.6446681999999995E-3</v>
      </c>
      <c r="F35">
        <f>'18. Upgrades - Emission Targets'!$L$91</f>
        <v>1.4774542649999998E-2</v>
      </c>
      <c r="G35">
        <f>'18. Upgrades - Emission Targets'!$L$92</f>
        <v>5.1030052200000007E-3</v>
      </c>
      <c r="H35">
        <f>'18. Upgrades - Emission Targets'!$L$93</f>
        <v>8.9512758899999989E-3</v>
      </c>
    </row>
    <row r="36" spans="1:8" x14ac:dyDescent="0.25">
      <c r="A36" s="25" t="s">
        <v>242</v>
      </c>
      <c r="B36">
        <f>'18. Upgrades - Emission Targets'!$L$87</f>
        <v>5.8518980999999999E-3</v>
      </c>
      <c r="C36">
        <f>'18. Upgrades - Emission Targets'!$L$88</f>
        <v>3.0073504499999997E-3</v>
      </c>
      <c r="D36">
        <f>'18. Upgrades - Emission Targets'!$L$89</f>
        <v>2.2343802300000003E-2</v>
      </c>
      <c r="E36">
        <f>'18. Upgrades - Emission Targets'!$L$90</f>
        <v>9.6446681999999995E-3</v>
      </c>
      <c r="F36">
        <f>'18. Upgrades - Emission Targets'!$L$91</f>
        <v>1.4774542649999998E-2</v>
      </c>
      <c r="G36">
        <f>'18. Upgrades - Emission Targets'!$L$92</f>
        <v>5.1030052200000007E-3</v>
      </c>
      <c r="H36">
        <f>'18. Upgrades - Emission Targets'!$L$93</f>
        <v>8.9512758899999989E-3</v>
      </c>
    </row>
    <row r="37" spans="1:8" x14ac:dyDescent="0.25">
      <c r="A37" s="25" t="s">
        <v>243</v>
      </c>
      <c r="B37">
        <f>'18. Upgrades - Emission Targets'!$L$87</f>
        <v>5.8518980999999999E-3</v>
      </c>
      <c r="C37">
        <f>'18. Upgrades - Emission Targets'!$L$88</f>
        <v>3.0073504499999997E-3</v>
      </c>
      <c r="D37">
        <f>'18. Upgrades - Emission Targets'!$L$89</f>
        <v>2.2343802300000003E-2</v>
      </c>
      <c r="E37">
        <f>'18. Upgrades - Emission Targets'!$L$90</f>
        <v>9.6446681999999995E-3</v>
      </c>
      <c r="F37">
        <f>'18. Upgrades - Emission Targets'!$L$91</f>
        <v>1.4774542649999998E-2</v>
      </c>
      <c r="G37">
        <f>'18. Upgrades - Emission Targets'!$L$92</f>
        <v>5.1030052200000007E-3</v>
      </c>
      <c r="H37">
        <f>'18. Upgrades - Emission Targets'!$L$93</f>
        <v>8.9512758899999989E-3</v>
      </c>
    </row>
    <row r="38" spans="1:8" x14ac:dyDescent="0.25">
      <c r="A38" s="25" t="s">
        <v>244</v>
      </c>
      <c r="B38">
        <f>'18. Upgrades - Emission Targets'!$L$87</f>
        <v>5.8518980999999999E-3</v>
      </c>
      <c r="C38">
        <f>'18. Upgrades - Emission Targets'!$L$88</f>
        <v>3.0073504499999997E-3</v>
      </c>
      <c r="D38">
        <f>'18. Upgrades - Emission Targets'!$L$89</f>
        <v>2.2343802300000003E-2</v>
      </c>
      <c r="E38">
        <f>'18. Upgrades - Emission Targets'!$L$90</f>
        <v>9.6446681999999995E-3</v>
      </c>
      <c r="F38">
        <f>'18. Upgrades - Emission Targets'!$L$91</f>
        <v>1.4774542649999998E-2</v>
      </c>
      <c r="G38">
        <f>'18. Upgrades - Emission Targets'!$L$92</f>
        <v>5.1030052200000007E-3</v>
      </c>
      <c r="H38">
        <f>'18. Upgrades - Emission Targets'!$L$93</f>
        <v>8.9512758899999989E-3</v>
      </c>
    </row>
    <row r="39" spans="1:8" x14ac:dyDescent="0.25">
      <c r="A39" s="25" t="s">
        <v>245</v>
      </c>
      <c r="B39">
        <f>'18. Upgrades - Emission Targets'!$L$87</f>
        <v>5.8518980999999999E-3</v>
      </c>
      <c r="C39">
        <f>'18. Upgrades - Emission Targets'!$L$88</f>
        <v>3.0073504499999997E-3</v>
      </c>
      <c r="D39">
        <f>'18. Upgrades - Emission Targets'!$L$89</f>
        <v>2.2343802300000003E-2</v>
      </c>
      <c r="E39">
        <f>'18. Upgrades - Emission Targets'!$L$90</f>
        <v>9.6446681999999995E-3</v>
      </c>
      <c r="F39">
        <f>'18. Upgrades - Emission Targets'!$L$91</f>
        <v>1.4774542649999998E-2</v>
      </c>
      <c r="G39">
        <f>'18. Upgrades - Emission Targets'!$L$92</f>
        <v>5.1030052200000007E-3</v>
      </c>
      <c r="H39">
        <f>'18. Upgrades - Emission Targets'!$L$93</f>
        <v>8.9512758899999989E-3</v>
      </c>
    </row>
    <row r="40" spans="1:8" x14ac:dyDescent="0.25">
      <c r="A40" s="25" t="s">
        <v>246</v>
      </c>
      <c r="B40">
        <f>'18. Upgrades - Emission Targets'!$L$87</f>
        <v>5.8518980999999999E-3</v>
      </c>
      <c r="C40">
        <f>'18. Upgrades - Emission Targets'!$L$88</f>
        <v>3.0073504499999997E-3</v>
      </c>
      <c r="D40">
        <f>'18. Upgrades - Emission Targets'!$L$89</f>
        <v>2.2343802300000003E-2</v>
      </c>
      <c r="E40">
        <f>'18. Upgrades - Emission Targets'!$L$90</f>
        <v>9.6446681999999995E-3</v>
      </c>
      <c r="F40">
        <f>'18. Upgrades - Emission Targets'!$L$91</f>
        <v>1.4774542649999998E-2</v>
      </c>
      <c r="G40">
        <f>'18. Upgrades - Emission Targets'!$L$92</f>
        <v>5.1030052200000007E-3</v>
      </c>
      <c r="H40">
        <f>'18. Upgrades - Emission Targets'!$L$93</f>
        <v>8.9512758899999989E-3</v>
      </c>
    </row>
    <row r="41" spans="1:8" x14ac:dyDescent="0.25">
      <c r="A41" s="25" t="s">
        <v>247</v>
      </c>
      <c r="B41">
        <f>'18. Upgrades - Emission Targets'!$L$87</f>
        <v>5.8518980999999999E-3</v>
      </c>
      <c r="C41">
        <f>'18. Upgrades - Emission Targets'!$L$88</f>
        <v>3.0073504499999997E-3</v>
      </c>
      <c r="D41">
        <f>'18. Upgrades - Emission Targets'!$L$89</f>
        <v>2.2343802300000003E-2</v>
      </c>
      <c r="E41">
        <f>'18. Upgrades - Emission Targets'!$L$90</f>
        <v>9.6446681999999995E-3</v>
      </c>
      <c r="F41">
        <f>'18. Upgrades - Emission Targets'!$L$91</f>
        <v>1.4774542649999998E-2</v>
      </c>
      <c r="G41">
        <f>'18. Upgrades - Emission Targets'!$L$92</f>
        <v>5.1030052200000007E-3</v>
      </c>
      <c r="H41">
        <f>'18. Upgrades - Emission Targets'!$L$93</f>
        <v>8.9512758899999989E-3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A638E-587C-47E5-8EEE-E8BEDD8CEDF2}">
  <dimension ref="A1:T26"/>
  <sheetViews>
    <sheetView showGridLines="0" workbookViewId="0">
      <selection activeCell="W8" sqref="W8"/>
    </sheetView>
  </sheetViews>
  <sheetFormatPr defaultRowHeight="15" x14ac:dyDescent="0.25"/>
  <sheetData>
    <row r="1" spans="1:20" ht="21" x14ac:dyDescent="0.25">
      <c r="A1" s="35" t="s">
        <v>161</v>
      </c>
      <c r="B1" s="36"/>
      <c r="C1" s="36"/>
      <c r="D1" s="36"/>
      <c r="E1" s="36"/>
      <c r="F1" s="36"/>
      <c r="G1" s="36"/>
      <c r="H1" s="36"/>
      <c r="I1" s="36"/>
      <c r="J1" s="36"/>
      <c r="K1" s="36"/>
      <c r="L1" s="36"/>
      <c r="M1" s="36"/>
      <c r="N1" s="36"/>
      <c r="O1" s="36"/>
      <c r="P1" s="36"/>
      <c r="Q1" s="36"/>
      <c r="R1" s="36"/>
      <c r="S1" s="36"/>
      <c r="T1" s="36"/>
    </row>
    <row r="2" spans="1:20" ht="17.25" x14ac:dyDescent="0.25">
      <c r="A2" s="37" t="s">
        <v>158</v>
      </c>
      <c r="B2" s="36"/>
      <c r="C2" s="36"/>
      <c r="D2" s="36"/>
      <c r="E2" s="36"/>
      <c r="F2" s="36"/>
      <c r="G2" s="36"/>
      <c r="H2" s="36"/>
      <c r="I2" s="36"/>
      <c r="J2" s="36"/>
      <c r="K2" s="36"/>
      <c r="L2" s="36"/>
      <c r="M2" s="36"/>
      <c r="N2" s="36"/>
      <c r="O2" s="36"/>
      <c r="P2" s="36"/>
      <c r="Q2" s="36"/>
      <c r="R2" s="36"/>
      <c r="S2" s="36"/>
      <c r="T2" s="36"/>
    </row>
    <row r="3" spans="1:20" ht="15.6" customHeight="1" x14ac:dyDescent="0.25">
      <c r="A3" s="62" t="s">
        <v>294</v>
      </c>
      <c r="B3" s="62"/>
      <c r="C3" s="62"/>
      <c r="D3" s="62"/>
      <c r="E3" s="62"/>
      <c r="F3" s="62"/>
      <c r="G3" s="62"/>
      <c r="H3" s="62"/>
      <c r="I3" s="62"/>
      <c r="J3" s="62"/>
      <c r="K3" s="62"/>
      <c r="L3" s="62"/>
      <c r="M3" s="62"/>
      <c r="N3" s="62"/>
      <c r="O3" s="62"/>
      <c r="P3" s="62"/>
      <c r="Q3" s="62"/>
      <c r="R3" s="62"/>
      <c r="S3" s="62"/>
      <c r="T3" s="62"/>
    </row>
    <row r="4" spans="1:20" x14ac:dyDescent="0.25">
      <c r="A4" s="62"/>
      <c r="B4" s="62"/>
      <c r="C4" s="62"/>
      <c r="D4" s="62"/>
      <c r="E4" s="62"/>
      <c r="F4" s="62"/>
      <c r="G4" s="62"/>
      <c r="H4" s="62"/>
      <c r="I4" s="62"/>
      <c r="J4" s="62"/>
      <c r="K4" s="62"/>
      <c r="L4" s="62"/>
      <c r="M4" s="62"/>
      <c r="N4" s="62"/>
      <c r="O4" s="62"/>
      <c r="P4" s="62"/>
      <c r="Q4" s="62"/>
      <c r="R4" s="62"/>
      <c r="S4" s="62"/>
      <c r="T4" s="62"/>
    </row>
    <row r="5" spans="1:20" x14ac:dyDescent="0.25">
      <c r="A5" s="62"/>
      <c r="B5" s="62"/>
      <c r="C5" s="62"/>
      <c r="D5" s="62"/>
      <c r="E5" s="62"/>
      <c r="F5" s="62"/>
      <c r="G5" s="62"/>
      <c r="H5" s="62"/>
      <c r="I5" s="62"/>
      <c r="J5" s="62"/>
      <c r="K5" s="62"/>
      <c r="L5" s="62"/>
      <c r="M5" s="62"/>
      <c r="N5" s="62"/>
      <c r="O5" s="62"/>
      <c r="P5" s="62"/>
      <c r="Q5" s="62"/>
      <c r="R5" s="62"/>
      <c r="S5" s="62"/>
      <c r="T5" s="62"/>
    </row>
    <row r="6" spans="1:20" x14ac:dyDescent="0.25">
      <c r="A6" s="62"/>
      <c r="B6" s="62"/>
      <c r="C6" s="62"/>
      <c r="D6" s="62"/>
      <c r="E6" s="62"/>
      <c r="F6" s="62"/>
      <c r="G6" s="62"/>
      <c r="H6" s="62"/>
      <c r="I6" s="62"/>
      <c r="J6" s="62"/>
      <c r="K6" s="62"/>
      <c r="L6" s="62"/>
      <c r="M6" s="62"/>
      <c r="N6" s="62"/>
      <c r="O6" s="62"/>
      <c r="P6" s="62"/>
      <c r="Q6" s="62"/>
      <c r="R6" s="62"/>
      <c r="S6" s="62"/>
      <c r="T6" s="62"/>
    </row>
    <row r="7" spans="1:20" x14ac:dyDescent="0.25">
      <c r="A7" s="62"/>
      <c r="B7" s="62"/>
      <c r="C7" s="62"/>
      <c r="D7" s="62"/>
      <c r="E7" s="62"/>
      <c r="F7" s="62"/>
      <c r="G7" s="62"/>
      <c r="H7" s="62"/>
      <c r="I7" s="62"/>
      <c r="J7" s="62"/>
      <c r="K7" s="62"/>
      <c r="L7" s="62"/>
      <c r="M7" s="62"/>
      <c r="N7" s="62"/>
      <c r="O7" s="62"/>
      <c r="P7" s="62"/>
      <c r="Q7" s="62"/>
      <c r="R7" s="62"/>
      <c r="S7" s="62"/>
      <c r="T7" s="62"/>
    </row>
    <row r="8" spans="1:20" x14ac:dyDescent="0.25">
      <c r="A8" s="58"/>
      <c r="B8" s="58"/>
      <c r="C8" s="58"/>
      <c r="D8" s="58"/>
      <c r="E8" s="58"/>
      <c r="F8" s="58"/>
      <c r="G8" s="58"/>
      <c r="H8" s="58"/>
      <c r="I8" s="58"/>
      <c r="J8" s="58"/>
      <c r="K8" s="58"/>
      <c r="L8" s="58"/>
      <c r="M8" s="58"/>
      <c r="N8" s="58"/>
      <c r="O8" s="58"/>
      <c r="P8" s="58"/>
      <c r="Q8" s="58"/>
      <c r="R8" s="58"/>
      <c r="S8" s="58"/>
      <c r="T8" s="58"/>
    </row>
    <row r="9" spans="1:20" x14ac:dyDescent="0.25">
      <c r="A9" s="63" t="s">
        <v>295</v>
      </c>
      <c r="B9" s="63"/>
      <c r="C9" s="63"/>
      <c r="D9" s="63"/>
      <c r="E9" s="63"/>
      <c r="F9" s="63"/>
      <c r="G9" s="63"/>
      <c r="H9" s="63"/>
      <c r="I9" s="63"/>
      <c r="J9" s="63"/>
      <c r="K9" s="63"/>
      <c r="L9" s="63"/>
      <c r="M9" s="63"/>
      <c r="N9" s="63"/>
      <c r="O9" s="63"/>
      <c r="P9" s="63"/>
      <c r="Q9" s="63"/>
      <c r="R9" s="63"/>
      <c r="S9" s="63"/>
      <c r="T9" s="63"/>
    </row>
    <row r="10" spans="1:20" x14ac:dyDescent="0.25">
      <c r="A10" s="63"/>
      <c r="B10" s="63"/>
      <c r="C10" s="63"/>
      <c r="D10" s="63"/>
      <c r="E10" s="63"/>
      <c r="F10" s="63"/>
      <c r="G10" s="63"/>
      <c r="H10" s="63"/>
      <c r="I10" s="63"/>
      <c r="J10" s="63"/>
      <c r="K10" s="63"/>
      <c r="L10" s="63"/>
      <c r="M10" s="63"/>
      <c r="N10" s="63"/>
      <c r="O10" s="63"/>
      <c r="P10" s="63"/>
      <c r="Q10" s="63"/>
      <c r="R10" s="63"/>
      <c r="S10" s="63"/>
      <c r="T10" s="63"/>
    </row>
    <row r="11" spans="1:20" x14ac:dyDescent="0.25">
      <c r="A11" s="63"/>
      <c r="B11" s="63"/>
      <c r="C11" s="63"/>
      <c r="D11" s="63"/>
      <c r="E11" s="63"/>
      <c r="F11" s="63"/>
      <c r="G11" s="63"/>
      <c r="H11" s="63"/>
      <c r="I11" s="63"/>
      <c r="J11" s="63"/>
      <c r="K11" s="63"/>
      <c r="L11" s="63"/>
      <c r="M11" s="63"/>
      <c r="N11" s="63"/>
      <c r="O11" s="63"/>
      <c r="P11" s="63"/>
      <c r="Q11" s="63"/>
      <c r="R11" s="63"/>
      <c r="S11" s="63"/>
      <c r="T11" s="63"/>
    </row>
    <row r="12" spans="1:20" x14ac:dyDescent="0.25">
      <c r="A12" s="63"/>
      <c r="B12" s="63"/>
      <c r="C12" s="63"/>
      <c r="D12" s="63"/>
      <c r="E12" s="63"/>
      <c r="F12" s="63"/>
      <c r="G12" s="63"/>
      <c r="H12" s="63"/>
      <c r="I12" s="63"/>
      <c r="J12" s="63"/>
      <c r="K12" s="63"/>
      <c r="L12" s="63"/>
      <c r="M12" s="63"/>
      <c r="N12" s="63"/>
      <c r="O12" s="63"/>
      <c r="P12" s="63"/>
      <c r="Q12" s="63"/>
      <c r="R12" s="63"/>
      <c r="S12" s="63"/>
      <c r="T12" s="63"/>
    </row>
    <row r="13" spans="1:20" ht="14.45" customHeight="1" x14ac:dyDescent="0.25">
      <c r="A13" s="59"/>
      <c r="B13" s="59"/>
      <c r="C13" s="59"/>
      <c r="D13" s="59"/>
      <c r="E13" s="59"/>
      <c r="F13" s="59"/>
      <c r="G13" s="59"/>
      <c r="H13" s="59"/>
      <c r="I13" s="59"/>
      <c r="J13" s="59"/>
      <c r="K13" s="59"/>
      <c r="L13" s="59"/>
      <c r="M13" s="59"/>
      <c r="N13" s="59"/>
      <c r="O13" s="59"/>
      <c r="P13" s="59"/>
      <c r="Q13" s="59"/>
      <c r="R13" s="59"/>
      <c r="S13" s="59"/>
      <c r="T13" s="59"/>
    </row>
    <row r="14" spans="1:20" x14ac:dyDescent="0.25">
      <c r="A14" s="60" t="s">
        <v>296</v>
      </c>
      <c r="B14" s="61"/>
      <c r="C14" s="61"/>
      <c r="D14" s="61"/>
      <c r="E14" s="61"/>
      <c r="F14" s="61"/>
      <c r="G14" s="61"/>
      <c r="H14" s="61"/>
      <c r="I14" s="61"/>
      <c r="J14" s="61"/>
      <c r="K14" s="61"/>
      <c r="L14" s="61"/>
      <c r="M14" s="61"/>
      <c r="N14" s="61"/>
      <c r="O14" s="61"/>
      <c r="P14" s="61"/>
      <c r="Q14" s="61"/>
      <c r="R14" s="61"/>
      <c r="S14" s="61"/>
      <c r="T14" s="61"/>
    </row>
    <row r="15" spans="1:20" x14ac:dyDescent="0.25">
      <c r="A15" s="61"/>
      <c r="B15" s="61"/>
      <c r="C15" s="61"/>
      <c r="D15" s="61"/>
      <c r="E15" s="61"/>
      <c r="F15" s="61"/>
      <c r="G15" s="61"/>
      <c r="H15" s="61"/>
      <c r="I15" s="61"/>
      <c r="J15" s="61"/>
      <c r="K15" s="61"/>
      <c r="L15" s="61"/>
      <c r="M15" s="61"/>
      <c r="N15" s="61"/>
      <c r="O15" s="61"/>
      <c r="P15" s="61"/>
      <c r="Q15" s="61"/>
      <c r="R15" s="61"/>
      <c r="S15" s="61"/>
      <c r="T15" s="61"/>
    </row>
    <row r="16" spans="1:20" x14ac:dyDescent="0.25">
      <c r="A16" s="61"/>
      <c r="B16" s="61"/>
      <c r="C16" s="61"/>
      <c r="D16" s="61"/>
      <c r="E16" s="61"/>
      <c r="F16" s="61"/>
      <c r="G16" s="61"/>
      <c r="H16" s="61"/>
      <c r="I16" s="61"/>
      <c r="J16" s="61"/>
      <c r="K16" s="61"/>
      <c r="L16" s="61"/>
      <c r="M16" s="61"/>
      <c r="N16" s="61"/>
      <c r="O16" s="61"/>
      <c r="P16" s="61"/>
      <c r="Q16" s="61"/>
      <c r="R16" s="61"/>
      <c r="S16" s="61"/>
      <c r="T16" s="61"/>
    </row>
    <row r="17" spans="1:20" x14ac:dyDescent="0.25">
      <c r="A17" s="61"/>
      <c r="B17" s="61"/>
      <c r="C17" s="61"/>
      <c r="D17" s="61"/>
      <c r="E17" s="61"/>
      <c r="F17" s="61"/>
      <c r="G17" s="61"/>
      <c r="H17" s="61"/>
      <c r="I17" s="61"/>
      <c r="J17" s="61"/>
      <c r="K17" s="61"/>
      <c r="L17" s="61"/>
      <c r="M17" s="61"/>
      <c r="N17" s="61"/>
      <c r="O17" s="61"/>
      <c r="P17" s="61"/>
      <c r="Q17" s="61"/>
      <c r="R17" s="61"/>
      <c r="S17" s="61"/>
      <c r="T17" s="61"/>
    </row>
    <row r="18" spans="1:20" x14ac:dyDescent="0.25">
      <c r="A18" s="61"/>
      <c r="B18" s="61"/>
      <c r="C18" s="61"/>
      <c r="D18" s="61"/>
      <c r="E18" s="61"/>
      <c r="F18" s="61"/>
      <c r="G18" s="61"/>
      <c r="H18" s="61"/>
      <c r="I18" s="61"/>
      <c r="J18" s="61"/>
      <c r="K18" s="61"/>
      <c r="L18" s="61"/>
      <c r="M18" s="61"/>
      <c r="N18" s="61"/>
      <c r="O18" s="61"/>
      <c r="P18" s="61"/>
      <c r="Q18" s="61"/>
      <c r="R18" s="61"/>
      <c r="S18" s="61"/>
      <c r="T18" s="61"/>
    </row>
    <row r="19" spans="1:20" ht="14.45" customHeight="1" x14ac:dyDescent="0.25">
      <c r="A19" s="38"/>
      <c r="B19" s="38"/>
      <c r="C19" s="38"/>
      <c r="D19" s="38"/>
      <c r="E19" s="38"/>
      <c r="F19" s="38"/>
      <c r="G19" s="38"/>
      <c r="H19" s="38"/>
      <c r="I19" s="38"/>
      <c r="J19" s="38"/>
      <c r="K19" s="36"/>
      <c r="L19" s="36"/>
      <c r="M19" s="36"/>
      <c r="N19" s="36"/>
      <c r="O19" s="36"/>
      <c r="P19" s="36"/>
      <c r="Q19" s="36"/>
      <c r="R19" s="36"/>
      <c r="S19" s="36"/>
      <c r="T19" s="36"/>
    </row>
    <row r="20" spans="1:20" x14ac:dyDescent="0.25">
      <c r="A20" s="60" t="s">
        <v>297</v>
      </c>
      <c r="B20" s="61"/>
      <c r="C20" s="61"/>
      <c r="D20" s="61"/>
      <c r="E20" s="61"/>
      <c r="F20" s="61"/>
      <c r="G20" s="61"/>
      <c r="H20" s="61"/>
      <c r="I20" s="61"/>
      <c r="J20" s="61"/>
      <c r="K20" s="61"/>
      <c r="L20" s="61"/>
      <c r="M20" s="61"/>
      <c r="N20" s="61"/>
      <c r="O20" s="61"/>
      <c r="P20" s="61"/>
      <c r="Q20" s="61"/>
      <c r="R20" s="61"/>
      <c r="S20" s="61"/>
      <c r="T20" s="61"/>
    </row>
    <row r="21" spans="1:20" x14ac:dyDescent="0.25">
      <c r="A21" s="61"/>
      <c r="B21" s="61"/>
      <c r="C21" s="61"/>
      <c r="D21" s="61"/>
      <c r="E21" s="61"/>
      <c r="F21" s="61"/>
      <c r="G21" s="61"/>
      <c r="H21" s="61"/>
      <c r="I21" s="61"/>
      <c r="J21" s="61"/>
      <c r="K21" s="61"/>
      <c r="L21" s="61"/>
      <c r="M21" s="61"/>
      <c r="N21" s="61"/>
      <c r="O21" s="61"/>
      <c r="P21" s="61"/>
      <c r="Q21" s="61"/>
      <c r="R21" s="61"/>
      <c r="S21" s="61"/>
      <c r="T21" s="61"/>
    </row>
    <row r="22" spans="1:20" x14ac:dyDescent="0.25">
      <c r="A22" s="38"/>
      <c r="B22" s="38"/>
      <c r="C22" s="38"/>
      <c r="D22" s="38"/>
      <c r="E22" s="38"/>
      <c r="F22" s="38"/>
      <c r="G22" s="38"/>
      <c r="H22" s="38"/>
      <c r="I22" s="38"/>
      <c r="J22" s="38"/>
      <c r="K22" s="38"/>
      <c r="L22" s="38"/>
      <c r="M22" s="38"/>
      <c r="N22" s="38"/>
      <c r="O22" s="38"/>
      <c r="P22" s="38"/>
      <c r="Q22" s="38"/>
      <c r="R22" s="38"/>
      <c r="S22" s="38"/>
      <c r="T22" s="38"/>
    </row>
    <row r="23" spans="1:20" x14ac:dyDescent="0.25">
      <c r="A23" s="60" t="s">
        <v>159</v>
      </c>
      <c r="B23" s="61"/>
      <c r="C23" s="61"/>
      <c r="D23" s="61"/>
      <c r="E23" s="61"/>
      <c r="F23" s="61"/>
      <c r="G23" s="61"/>
      <c r="H23" s="61"/>
      <c r="I23" s="61"/>
      <c r="J23" s="61"/>
      <c r="K23" s="61"/>
      <c r="L23" s="61"/>
      <c r="M23" s="61"/>
      <c r="N23" s="61"/>
      <c r="O23" s="61"/>
      <c r="P23" s="61"/>
      <c r="Q23" s="61"/>
      <c r="R23" s="61"/>
      <c r="S23" s="61"/>
      <c r="T23" s="61"/>
    </row>
    <row r="24" spans="1:20" x14ac:dyDescent="0.25">
      <c r="A24" s="61"/>
      <c r="B24" s="61"/>
      <c r="C24" s="61"/>
      <c r="D24" s="61"/>
      <c r="E24" s="61"/>
      <c r="F24" s="61"/>
      <c r="G24" s="61"/>
      <c r="H24" s="61"/>
      <c r="I24" s="61"/>
      <c r="J24" s="61"/>
      <c r="K24" s="61"/>
      <c r="L24" s="61"/>
      <c r="M24" s="61"/>
      <c r="N24" s="61"/>
      <c r="O24" s="61"/>
      <c r="P24" s="61"/>
      <c r="Q24" s="61"/>
      <c r="R24" s="61"/>
      <c r="S24" s="61"/>
      <c r="T24" s="61"/>
    </row>
    <row r="25" spans="1:20" x14ac:dyDescent="0.25">
      <c r="A25" s="36"/>
      <c r="B25" s="36"/>
      <c r="C25" s="36"/>
      <c r="D25" s="36"/>
      <c r="E25" s="36"/>
      <c r="F25" s="36"/>
      <c r="G25" s="36"/>
      <c r="H25" s="36"/>
      <c r="I25" s="36"/>
      <c r="J25" s="36"/>
      <c r="K25" s="36"/>
      <c r="L25" s="36"/>
      <c r="M25" s="36"/>
      <c r="N25" s="36"/>
      <c r="O25" s="36"/>
      <c r="P25" s="36"/>
      <c r="Q25" s="36"/>
      <c r="R25" s="36"/>
      <c r="S25" s="36"/>
      <c r="T25" s="36"/>
    </row>
    <row r="26" spans="1:20" x14ac:dyDescent="0.25">
      <c r="A26" s="36" t="s">
        <v>160</v>
      </c>
      <c r="B26" s="36"/>
      <c r="C26" s="36"/>
      <c r="D26" s="36"/>
      <c r="E26" s="36"/>
      <c r="F26" s="36"/>
      <c r="G26" s="36"/>
      <c r="H26" s="36"/>
      <c r="I26" s="36"/>
      <c r="J26" s="36"/>
      <c r="K26" s="36"/>
      <c r="L26" s="36"/>
      <c r="M26" s="36"/>
      <c r="N26" s="36"/>
      <c r="O26" s="36"/>
      <c r="P26" s="36"/>
      <c r="Q26" s="36"/>
      <c r="R26" s="36"/>
      <c r="S26" s="36"/>
      <c r="T26" s="36"/>
    </row>
  </sheetData>
  <mergeCells count="5">
    <mergeCell ref="A23:T24"/>
    <mergeCell ref="A3:T7"/>
    <mergeCell ref="A9:T12"/>
    <mergeCell ref="A14:T18"/>
    <mergeCell ref="A20:T2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240D-C3CA-4958-8D53-BB1BCDACB0E4}">
  <dimension ref="A1:N137"/>
  <sheetViews>
    <sheetView showGridLines="0" zoomScale="93" zoomScaleNormal="80" workbookViewId="0">
      <selection activeCell="H5" sqref="H5"/>
    </sheetView>
  </sheetViews>
  <sheetFormatPr defaultRowHeight="15" x14ac:dyDescent="0.25"/>
  <cols>
    <col min="1" max="1" width="15.7109375" customWidth="1"/>
    <col min="2" max="2" width="14.28515625" style="5" customWidth="1"/>
    <col min="3" max="3" width="12.7109375" style="5" bestFit="1" customWidth="1"/>
    <col min="4" max="4" width="15.28515625" style="5" customWidth="1"/>
    <col min="5" max="5" width="12.7109375" style="5" bestFit="1" customWidth="1"/>
    <col min="6" max="6" width="16.28515625" style="5" customWidth="1"/>
    <col min="7" max="7" width="12.7109375" style="5" bestFit="1" customWidth="1"/>
    <col min="8" max="8" width="21.28515625" style="5" customWidth="1"/>
    <col min="9" max="9" width="18.28515625" style="5" bestFit="1" customWidth="1"/>
    <col min="10" max="10" width="25.42578125" style="5" bestFit="1" customWidth="1"/>
    <col min="11" max="11" width="22.7109375" bestFit="1" customWidth="1"/>
    <col min="12" max="12" width="15.85546875" bestFit="1" customWidth="1"/>
    <col min="13" max="13" width="13.28515625" bestFit="1" customWidth="1"/>
    <col min="14" max="14" width="10.7109375" customWidth="1"/>
    <col min="15" max="15" width="21.7109375" bestFit="1" customWidth="1"/>
    <col min="16" max="16" width="13.42578125" bestFit="1" customWidth="1"/>
    <col min="17" max="17" width="20.28515625" bestFit="1" customWidth="1"/>
    <col min="18" max="18" width="22.140625" bestFit="1" customWidth="1"/>
    <col min="19" max="19" width="19.5703125" bestFit="1" customWidth="1"/>
    <col min="20" max="20" width="22.85546875" bestFit="1" customWidth="1"/>
    <col min="21" max="21" width="42.28515625" bestFit="1" customWidth="1"/>
    <col min="22" max="22" width="17.28515625" bestFit="1" customWidth="1"/>
    <col min="23" max="23" width="40.7109375" bestFit="1" customWidth="1"/>
    <col min="24" max="24" width="45.5703125" bestFit="1" customWidth="1"/>
    <col min="25" max="25" width="13.28515625" bestFit="1" customWidth="1"/>
    <col min="26" max="26" width="30.140625" bestFit="1" customWidth="1"/>
    <col min="27" max="27" width="34.5703125" bestFit="1" customWidth="1"/>
    <col min="28" max="28" width="49.140625" bestFit="1" customWidth="1"/>
    <col min="29" max="29" width="40.28515625" bestFit="1" customWidth="1"/>
    <col min="30" max="30" width="59" bestFit="1" customWidth="1"/>
    <col min="31" max="31" width="82.28515625" bestFit="1" customWidth="1"/>
    <col min="32" max="32" width="73.42578125" bestFit="1" customWidth="1"/>
    <col min="33" max="33" width="52.7109375" bestFit="1" customWidth="1"/>
    <col min="34" max="34" width="29" bestFit="1" customWidth="1"/>
    <col min="35" max="36" width="12" bestFit="1" customWidth="1"/>
  </cols>
  <sheetData>
    <row r="1" spans="1:14" x14ac:dyDescent="0.25">
      <c r="A1" s="40" t="s">
        <v>135</v>
      </c>
      <c r="B1" s="47"/>
      <c r="C1" s="47"/>
      <c r="D1" s="47"/>
      <c r="E1" s="47"/>
      <c r="F1" s="47"/>
      <c r="G1" s="47"/>
      <c r="H1" s="47"/>
      <c r="I1" s="47"/>
      <c r="J1" s="47"/>
      <c r="K1" s="39"/>
      <c r="L1" s="39"/>
      <c r="M1" s="39"/>
      <c r="N1" s="41"/>
    </row>
    <row r="2" spans="1:14" ht="14.45" customHeight="1" x14ac:dyDescent="0.25">
      <c r="A2" s="68" t="s">
        <v>287</v>
      </c>
      <c r="B2" s="69"/>
      <c r="C2" s="69"/>
      <c r="D2" s="69"/>
      <c r="E2" s="69"/>
      <c r="F2" s="69"/>
      <c r="G2" s="69"/>
      <c r="H2" s="69"/>
      <c r="I2" s="69"/>
      <c r="J2" s="69"/>
      <c r="K2" s="69"/>
      <c r="L2" s="69"/>
      <c r="M2" s="69"/>
      <c r="N2" s="70"/>
    </row>
    <row r="3" spans="1:14" x14ac:dyDescent="0.25">
      <c r="A3" s="68"/>
      <c r="B3" s="69"/>
      <c r="C3" s="69"/>
      <c r="D3" s="69"/>
      <c r="E3" s="69"/>
      <c r="F3" s="69"/>
      <c r="G3" s="69"/>
      <c r="H3" s="69"/>
      <c r="I3" s="69"/>
      <c r="J3" s="69"/>
      <c r="K3" s="69"/>
      <c r="L3" s="69"/>
      <c r="M3" s="69"/>
      <c r="N3" s="70"/>
    </row>
    <row r="4" spans="1:14" ht="15.75" thickBot="1" x14ac:dyDescent="0.3">
      <c r="A4" s="71"/>
      <c r="B4" s="72"/>
      <c r="C4" s="72"/>
      <c r="D4" s="72"/>
      <c r="E4" s="72"/>
      <c r="F4" s="72"/>
      <c r="G4" s="72"/>
      <c r="H4" s="72"/>
      <c r="I4" s="72"/>
      <c r="J4" s="72"/>
      <c r="K4" s="72"/>
      <c r="L4" s="72"/>
      <c r="M4" s="72"/>
      <c r="N4" s="73"/>
    </row>
    <row r="5" spans="1:14" x14ac:dyDescent="0.25">
      <c r="A5" s="13"/>
      <c r="B5" s="13"/>
      <c r="C5" s="13"/>
      <c r="D5" s="13"/>
      <c r="E5" s="13"/>
      <c r="F5" s="13"/>
      <c r="G5" s="13"/>
      <c r="H5" s="13"/>
      <c r="I5" s="13"/>
      <c r="J5" s="13"/>
      <c r="K5" s="13"/>
      <c r="L5" s="13"/>
      <c r="M5" s="13"/>
      <c r="N5" s="13"/>
    </row>
    <row r="86" spans="1:12" s="6" customFormat="1" ht="28.9" customHeight="1" x14ac:dyDescent="0.25">
      <c r="A86" s="31" t="s">
        <v>121</v>
      </c>
      <c r="B86" s="31" t="s">
        <v>104</v>
      </c>
      <c r="C86" s="31" t="s">
        <v>113</v>
      </c>
      <c r="D86" s="32" t="s">
        <v>110</v>
      </c>
      <c r="E86" s="32" t="s">
        <v>115</v>
      </c>
      <c r="F86" s="32" t="s">
        <v>100</v>
      </c>
      <c r="G86" s="32" t="s">
        <v>108</v>
      </c>
      <c r="H86" s="32" t="s">
        <v>97</v>
      </c>
      <c r="J86" s="32" t="s">
        <v>122</v>
      </c>
      <c r="K86" s="32" t="s">
        <v>157</v>
      </c>
      <c r="L86" s="32" t="s">
        <v>127</v>
      </c>
    </row>
    <row r="87" spans="1:12" x14ac:dyDescent="0.25">
      <c r="A87" s="25" t="s">
        <v>185</v>
      </c>
      <c r="B87" s="26">
        <f>SUMIFS('2. Raw Data'!$O:$O,'2. Raw Data'!$B:$B,'18. Upgrades - Emission Targets'!$A87,'2. Raw Data'!$F:$F,'18. Upgrades - Emission Targets'!B$86)</f>
        <v>6.5021089999999998E-3</v>
      </c>
      <c r="C87" s="26">
        <f>SUMIFS('2. Raw Data'!$O:$O,'2. Raw Data'!$B:$B,'18. Upgrades - Emission Targets'!$A87,'2. Raw Data'!$F:$F,'18. Upgrades - Emission Targets'!C$86)</f>
        <v>3.3415005E-3</v>
      </c>
      <c r="D87" s="26">
        <f>SUMIFS('2. Raw Data'!$O:$O,'2. Raw Data'!$B:$B,'18. Upgrades - Emission Targets'!$A87,'2. Raw Data'!$F:$F,'18. Upgrades - Emission Targets'!D$86)</f>
        <v>2.4826447000000001E-2</v>
      </c>
      <c r="E87" s="26">
        <f>SUMIFS('2. Raw Data'!$O:$O,'2. Raw Data'!$B:$B,'18. Upgrades - Emission Targets'!$A87,'2. Raw Data'!$F:$F,'18. Upgrades - Emission Targets'!E$86)</f>
        <v>1.0716297999999999E-2</v>
      </c>
      <c r="F87" s="26">
        <f>SUMIFS('2. Raw Data'!$O:$O,'2. Raw Data'!$B:$B,'18. Upgrades - Emission Targets'!$A87,'2. Raw Data'!$F:$F,'18. Upgrades - Emission Targets'!F$86)</f>
        <v>1.6416158499999996E-2</v>
      </c>
      <c r="G87" s="26">
        <f>SUMIFS('2. Raw Data'!$O:$O,'2. Raw Data'!$B:$B,'18. Upgrades - Emission Targets'!$A87,'2. Raw Data'!$F:$F,'18. Upgrades - Emission Targets'!G$86)</f>
        <v>5.6700058000000008E-3</v>
      </c>
      <c r="H87" s="26">
        <f>SUMIFS('2. Raw Data'!$O:$O,'2. Raw Data'!$B:$B,'18. Upgrades - Emission Targets'!$A87,'2. Raw Data'!$F:$F,'18. Upgrades - Emission Targets'!H$86)</f>
        <v>9.9458620999999994E-3</v>
      </c>
      <c r="I87"/>
      <c r="J87" s="16" t="s">
        <v>104</v>
      </c>
      <c r="K87" s="30">
        <f>'3. User Inputs - Set Targets'!C26</f>
        <v>10</v>
      </c>
      <c r="L87" s="16">
        <f>B87*(100-K87)/100</f>
        <v>5.8518980999999999E-3</v>
      </c>
    </row>
    <row r="88" spans="1:12" x14ac:dyDescent="0.25">
      <c r="A88" s="25" t="s">
        <v>200</v>
      </c>
      <c r="B88" s="26">
        <f>SUMIFS('2. Raw Data'!$O:$O,'2. Raw Data'!$B:$B,'18. Upgrades - Emission Targets'!$A88,'2. Raw Data'!$F:$F,'18. Upgrades - Emission Targets'!B$86)</f>
        <v>6.1787700000000001E-3</v>
      </c>
      <c r="C88" s="26">
        <f>SUMIFS('2. Raw Data'!$O:$O,'2. Raw Data'!$B:$B,'18. Upgrades - Emission Targets'!$A88,'2. Raw Data'!$F:$F,'18. Upgrades - Emission Targets'!C$86)</f>
        <v>3.3135924000000003E-3</v>
      </c>
      <c r="D88" s="26">
        <f>SUMIFS('2. Raw Data'!$O:$O,'2. Raw Data'!$B:$B,'18. Upgrades - Emission Targets'!$A88,'2. Raw Data'!$F:$F,'18. Upgrades - Emission Targets'!D$86)</f>
        <v>2.4681765299999995E-2</v>
      </c>
      <c r="E88" s="26">
        <f>SUMIFS('2. Raw Data'!$O:$O,'2. Raw Data'!$B:$B,'18. Upgrades - Emission Targets'!$A88,'2. Raw Data'!$F:$F,'18. Upgrades - Emission Targets'!E$86)</f>
        <v>1.0657238999999999E-2</v>
      </c>
      <c r="F88" s="26">
        <f>SUMIFS('2. Raw Data'!$O:$O,'2. Raw Data'!$B:$B,'18. Upgrades - Emission Targets'!$A88,'2. Raw Data'!$F:$F,'18. Upgrades - Emission Targets'!F$86)</f>
        <v>1.5950869999999999E-2</v>
      </c>
      <c r="G88" s="26">
        <f>SUMIFS('2. Raw Data'!$O:$O,'2. Raw Data'!$B:$B,'18. Upgrades - Emission Targets'!$A88,'2. Raw Data'!$F:$F,'18. Upgrades - Emission Targets'!G$86)</f>
        <v>5.4735156000000002E-3</v>
      </c>
      <c r="H88" s="26">
        <f>SUMIFS('2. Raw Data'!$O:$O,'2. Raw Data'!$B:$B,'18. Upgrades - Emission Targets'!$A88,'2. Raw Data'!$F:$F,'18. Upgrades - Emission Targets'!H$86)</f>
        <v>9.5590091999999995E-3</v>
      </c>
      <c r="I88"/>
      <c r="J88" s="16" t="s">
        <v>113</v>
      </c>
      <c r="K88" s="30">
        <f>'3. User Inputs - Set Targets'!C27</f>
        <v>10</v>
      </c>
      <c r="L88" s="16">
        <f>C87*(100-K88)/100</f>
        <v>3.0073504499999997E-3</v>
      </c>
    </row>
    <row r="89" spans="1:12" x14ac:dyDescent="0.25">
      <c r="A89" s="25" t="s">
        <v>201</v>
      </c>
      <c r="B89" s="26">
        <f>SUMIFS('2. Raw Data'!$O:$O,'2. Raw Data'!$B:$B,'18. Upgrades - Emission Targets'!$A89,'2. Raw Data'!$F:$F,'18. Upgrades - Emission Targets'!B$86)</f>
        <v>6.2861130000000003E-3</v>
      </c>
      <c r="C89" s="26">
        <f>SUMIFS('2. Raw Data'!$O:$O,'2. Raw Data'!$B:$B,'18. Upgrades - Emission Targets'!$A89,'2. Raw Data'!$F:$F,'18. Upgrades - Emission Targets'!C$86)</f>
        <v>3.3212078999999999E-3</v>
      </c>
      <c r="D89" s="26">
        <f>SUMIFS('2. Raw Data'!$O:$O,'2. Raw Data'!$B:$B,'18. Upgrades - Emission Targets'!$A89,'2. Raw Data'!$F:$F,'18. Upgrades - Emission Targets'!D$86)</f>
        <v>2.4374155799999998E-2</v>
      </c>
      <c r="E89" s="26">
        <f>SUMIFS('2. Raw Data'!$O:$O,'2. Raw Data'!$B:$B,'18. Upgrades - Emission Targets'!$A89,'2. Raw Data'!$F:$F,'18. Upgrades - Emission Targets'!E$86)</f>
        <v>1.0573286999999999E-2</v>
      </c>
      <c r="F89" s="26">
        <f>SUMIFS('2. Raw Data'!$O:$O,'2. Raw Data'!$B:$B,'18. Upgrades - Emission Targets'!$A89,'2. Raw Data'!$F:$F,'18. Upgrades - Emission Targets'!F$86)</f>
        <v>1.6019721100000002E-2</v>
      </c>
      <c r="G89" s="26">
        <f>SUMIFS('2. Raw Data'!$O:$O,'2. Raw Data'!$B:$B,'18. Upgrades - Emission Targets'!$A89,'2. Raw Data'!$F:$F,'18. Upgrades - Emission Targets'!G$86)</f>
        <v>5.5141788000000001E-3</v>
      </c>
      <c r="H89" s="26">
        <f>SUMIFS('2. Raw Data'!$O:$O,'2. Raw Data'!$B:$B,'18. Upgrades - Emission Targets'!$A89,'2. Raw Data'!$F:$F,'18. Upgrades - Emission Targets'!H$86)</f>
        <v>9.6229814000000028E-3</v>
      </c>
      <c r="I89"/>
      <c r="J89" s="26" t="s">
        <v>110</v>
      </c>
      <c r="K89" s="30">
        <f>'3. User Inputs - Set Targets'!C28</f>
        <v>10</v>
      </c>
      <c r="L89" s="16">
        <f>D87*(100-K89)/100</f>
        <v>2.2343802300000003E-2</v>
      </c>
    </row>
    <row r="90" spans="1:12" x14ac:dyDescent="0.25">
      <c r="A90" s="25" t="s">
        <v>202</v>
      </c>
      <c r="B90" s="26">
        <f>SUMIFS('2. Raw Data'!$O:$O,'2. Raw Data'!$B:$B,'18. Upgrades - Emission Targets'!$A90,'2. Raw Data'!$F:$F,'18. Upgrades - Emission Targets'!B$86)</f>
        <v>6.3306329999999987E-3</v>
      </c>
      <c r="C90" s="26">
        <f>SUMIFS('2. Raw Data'!$O:$O,'2. Raw Data'!$B:$B,'18. Upgrades - Emission Targets'!$A90,'2. Raw Data'!$F:$F,'18. Upgrades - Emission Targets'!C$86)</f>
        <v>3.3396975000000006E-3</v>
      </c>
      <c r="D90" s="26">
        <f>SUMIFS('2. Raw Data'!$O:$O,'2. Raw Data'!$B:$B,'18. Upgrades - Emission Targets'!$A90,'2. Raw Data'!$F:$F,'18. Upgrades - Emission Targets'!D$86)</f>
        <v>2.47854705E-2</v>
      </c>
      <c r="E90" s="26">
        <f>SUMIFS('2. Raw Data'!$O:$O,'2. Raw Data'!$B:$B,'18. Upgrades - Emission Targets'!$A90,'2. Raw Data'!$F:$F,'18. Upgrades - Emission Targets'!E$86)</f>
        <v>1.0645596E-2</v>
      </c>
      <c r="F90" s="26">
        <f>SUMIFS('2. Raw Data'!$O:$O,'2. Raw Data'!$B:$B,'18. Upgrades - Emission Targets'!$A90,'2. Raw Data'!$F:$F,'18. Upgrades - Emission Targets'!F$86)</f>
        <v>1.6318693700000005E-2</v>
      </c>
      <c r="G90" s="26">
        <f>SUMIFS('2. Raw Data'!$O:$O,'2. Raw Data'!$B:$B,'18. Upgrades - Emission Targets'!$A90,'2. Raw Data'!$F:$F,'18. Upgrades - Emission Targets'!G$86)</f>
        <v>5.5962165000000008E-3</v>
      </c>
      <c r="H90" s="26">
        <f>SUMIFS('2. Raw Data'!$O:$O,'2. Raw Data'!$B:$B,'18. Upgrades - Emission Targets'!$A90,'2. Raw Data'!$F:$F,'18. Upgrades - Emission Targets'!H$86)</f>
        <v>9.902860900000001E-3</v>
      </c>
      <c r="I90"/>
      <c r="J90" s="26" t="s">
        <v>115</v>
      </c>
      <c r="K90" s="30">
        <f>'3. User Inputs - Set Targets'!C29</f>
        <v>10</v>
      </c>
      <c r="L90" s="16">
        <f>E87*(100-K90)/100</f>
        <v>9.6446681999999995E-3</v>
      </c>
    </row>
    <row r="91" spans="1:12" x14ac:dyDescent="0.25">
      <c r="A91" s="25" t="s">
        <v>203</v>
      </c>
      <c r="B91" s="26">
        <f>SUMIFS('2. Raw Data'!$O:$O,'2. Raw Data'!$B:$B,'18. Upgrades - Emission Targets'!$A91,'2. Raw Data'!$F:$F,'18. Upgrades - Emission Targets'!B$86)</f>
        <v>6.3227659999999996E-3</v>
      </c>
      <c r="C91" s="26">
        <f>SUMIFS('2. Raw Data'!$O:$O,'2. Raw Data'!$B:$B,'18. Upgrades - Emission Targets'!$A91,'2. Raw Data'!$F:$F,'18. Upgrades - Emission Targets'!C$86)</f>
        <v>3.3354386999999998E-3</v>
      </c>
      <c r="D91" s="26">
        <f>SUMIFS('2. Raw Data'!$O:$O,'2. Raw Data'!$B:$B,'18. Upgrades - Emission Targets'!$A91,'2. Raw Data'!$F:$F,'18. Upgrades - Emission Targets'!D$86)</f>
        <v>2.4883786799999995E-2</v>
      </c>
      <c r="E91" s="26">
        <f>SUMIFS('2. Raw Data'!$O:$O,'2. Raw Data'!$B:$B,'18. Upgrades - Emission Targets'!$A91,'2. Raw Data'!$F:$F,'18. Upgrades - Emission Targets'!E$86)</f>
        <v>1.0543611999999999E-2</v>
      </c>
      <c r="F91" s="26">
        <f>SUMIFS('2. Raw Data'!$O:$O,'2. Raw Data'!$B:$B,'18. Upgrades - Emission Targets'!$A91,'2. Raw Data'!$F:$F,'18. Upgrades - Emission Targets'!F$86)</f>
        <v>1.63066049E-2</v>
      </c>
      <c r="G91" s="26">
        <f>SUMIFS('2. Raw Data'!$O:$O,'2. Raw Data'!$B:$B,'18. Upgrades - Emission Targets'!$A91,'2. Raw Data'!$F:$F,'18. Upgrades - Emission Targets'!G$86)</f>
        <v>5.6053212000000009E-3</v>
      </c>
      <c r="H91" s="26">
        <f>SUMIFS('2. Raw Data'!$O:$O,'2. Raw Data'!$B:$B,'18. Upgrades - Emission Targets'!$A91,'2. Raw Data'!$F:$F,'18. Upgrades - Emission Targets'!H$86)</f>
        <v>9.8577330999999983E-3</v>
      </c>
      <c r="I91"/>
      <c r="J91" s="26" t="s">
        <v>100</v>
      </c>
      <c r="K91" s="30">
        <f>'3. User Inputs - Set Targets'!C30</f>
        <v>10</v>
      </c>
      <c r="L91" s="16">
        <f>F87*(100-K91)/100</f>
        <v>1.4774542649999998E-2</v>
      </c>
    </row>
    <row r="92" spans="1:12" x14ac:dyDescent="0.25">
      <c r="A92" s="25" t="s">
        <v>204</v>
      </c>
      <c r="B92" s="26">
        <f>SUMIFS('2. Raw Data'!$O:$O,'2. Raw Data'!$B:$B,'18. Upgrades - Emission Targets'!$A92,'2. Raw Data'!$F:$F,'18. Upgrades - Emission Targets'!B$86)</f>
        <v>6.1985469999999996E-3</v>
      </c>
      <c r="C92" s="26">
        <f>SUMIFS('2. Raw Data'!$O:$O,'2. Raw Data'!$B:$B,'18. Upgrades - Emission Targets'!$A92,'2. Raw Data'!$F:$F,'18. Upgrades - Emission Targets'!C$86)</f>
        <v>3.3355088999999999E-3</v>
      </c>
      <c r="D92" s="26">
        <f>SUMIFS('2. Raw Data'!$O:$O,'2. Raw Data'!$B:$B,'18. Upgrades - Emission Targets'!$A92,'2. Raw Data'!$F:$F,'18. Upgrades - Emission Targets'!D$86)</f>
        <v>2.4816289000000002E-2</v>
      </c>
      <c r="E92" s="26">
        <f>SUMIFS('2. Raw Data'!$O:$O,'2. Raw Data'!$B:$B,'18. Upgrades - Emission Targets'!$A92,'2. Raw Data'!$F:$F,'18. Upgrades - Emission Targets'!E$86)</f>
        <v>1.0549894999999998E-2</v>
      </c>
      <c r="F92" s="26">
        <f>SUMIFS('2. Raw Data'!$O:$O,'2. Raw Data'!$B:$B,'18. Upgrades - Emission Targets'!$A92,'2. Raw Data'!$F:$F,'18. Upgrades - Emission Targets'!F$86)</f>
        <v>1.6261102200000002E-2</v>
      </c>
      <c r="G92" s="26">
        <f>SUMIFS('2. Raw Data'!$O:$O,'2. Raw Data'!$B:$B,'18. Upgrades - Emission Targets'!$A92,'2. Raw Data'!$F:$F,'18. Upgrades - Emission Targets'!G$86)</f>
        <v>5.5601635000000005E-3</v>
      </c>
      <c r="H92" s="26">
        <f>SUMIFS('2. Raw Data'!$O:$O,'2. Raw Data'!$B:$B,'18. Upgrades - Emission Targets'!$A92,'2. Raw Data'!$F:$F,'18. Upgrades - Emission Targets'!H$86)</f>
        <v>9.8334023999999999E-3</v>
      </c>
      <c r="I92"/>
      <c r="J92" s="26" t="s">
        <v>108</v>
      </c>
      <c r="K92" s="30">
        <f>'3. User Inputs - Set Targets'!C31</f>
        <v>10</v>
      </c>
      <c r="L92" s="16">
        <f>G87*(100-K92)/100</f>
        <v>5.1030052200000007E-3</v>
      </c>
    </row>
    <row r="93" spans="1:12" x14ac:dyDescent="0.25">
      <c r="A93" s="25" t="s">
        <v>205</v>
      </c>
      <c r="B93" s="26">
        <f>SUMIFS('2. Raw Data'!$O:$O,'2. Raw Data'!$B:$B,'18. Upgrades - Emission Targets'!$A93,'2. Raw Data'!$F:$F,'18. Upgrades - Emission Targets'!B$86)</f>
        <v>6.0006289999999995E-3</v>
      </c>
      <c r="C93" s="26">
        <f>SUMIFS('2. Raw Data'!$O:$O,'2. Raw Data'!$B:$B,'18. Upgrades - Emission Targets'!$A93,'2. Raw Data'!$F:$F,'18. Upgrades - Emission Targets'!C$86)</f>
        <v>3.3407786999999998E-3</v>
      </c>
      <c r="D93" s="26">
        <f>SUMIFS('2. Raw Data'!$O:$O,'2. Raw Data'!$B:$B,'18. Upgrades - Emission Targets'!$A93,'2. Raw Data'!$F:$F,'18. Upgrades - Emission Targets'!D$86)</f>
        <v>2.2598818000000003E-2</v>
      </c>
      <c r="E93" s="26">
        <f>SUMIFS('2. Raw Data'!$O:$O,'2. Raw Data'!$B:$B,'18. Upgrades - Emission Targets'!$A93,'2. Raw Data'!$F:$F,'18. Upgrades - Emission Targets'!E$86)</f>
        <v>1.0486493E-2</v>
      </c>
      <c r="F93" s="26">
        <f>SUMIFS('2. Raw Data'!$O:$O,'2. Raw Data'!$B:$B,'18. Upgrades - Emission Targets'!$A93,'2. Raw Data'!$F:$F,'18. Upgrades - Emission Targets'!F$86)</f>
        <v>1.6416158499999996E-2</v>
      </c>
      <c r="G93" s="26">
        <f>SUMIFS('2. Raw Data'!$O:$O,'2. Raw Data'!$B:$B,'18. Upgrades - Emission Targets'!$A93,'2. Raw Data'!$F:$F,'18. Upgrades - Emission Targets'!G$86)</f>
        <v>5.5537742999999997E-3</v>
      </c>
      <c r="H93" s="26">
        <f>SUMIFS('2. Raw Data'!$O:$O,'2. Raw Data'!$B:$B,'18. Upgrades - Emission Targets'!$A93,'2. Raw Data'!$F:$F,'18. Upgrades - Emission Targets'!H$86)</f>
        <v>1.0040971100000001E-2</v>
      </c>
      <c r="I93"/>
      <c r="J93" s="26" t="s">
        <v>97</v>
      </c>
      <c r="K93" s="30">
        <f>'3. User Inputs - Set Targets'!C32</f>
        <v>10</v>
      </c>
      <c r="L93" s="16">
        <f>H87*(100-K93)/100</f>
        <v>8.9512758899999989E-3</v>
      </c>
    </row>
    <row r="94" spans="1:12" x14ac:dyDescent="0.25">
      <c r="A94" s="25" t="s">
        <v>206</v>
      </c>
      <c r="B94" s="26">
        <f>SUMIFS('2. Raw Data'!$O:$O,'2. Raw Data'!$B:$B,'18. Upgrades - Emission Targets'!$A94,'2. Raw Data'!$F:$F,'18. Upgrades - Emission Targets'!B$86)</f>
        <v>5.9952790000000009E-3</v>
      </c>
      <c r="C94" s="26">
        <f>SUMIFS('2. Raw Data'!$O:$O,'2. Raw Data'!$B:$B,'18. Upgrades - Emission Targets'!$A94,'2. Raw Data'!$F:$F,'18. Upgrades - Emission Targets'!C$86)</f>
        <v>3.3407786999999998E-3</v>
      </c>
      <c r="D94" s="26">
        <f>SUMIFS('2. Raw Data'!$O:$O,'2. Raw Data'!$B:$B,'18. Upgrades - Emission Targets'!$A94,'2. Raw Data'!$F:$F,'18. Upgrades - Emission Targets'!D$86)</f>
        <v>2.2597639000000003E-2</v>
      </c>
      <c r="E94" s="26">
        <f>SUMIFS('2. Raw Data'!$O:$O,'2. Raw Data'!$B:$B,'18. Upgrades - Emission Targets'!$A94,'2. Raw Data'!$F:$F,'18. Upgrades - Emission Targets'!E$86)</f>
        <v>1.0486486999999999E-2</v>
      </c>
      <c r="F94" s="26">
        <f>SUMIFS('2. Raw Data'!$O:$O,'2. Raw Data'!$B:$B,'18. Upgrades - Emission Targets'!$A94,'2. Raw Data'!$F:$F,'18. Upgrades - Emission Targets'!F$86)</f>
        <v>1.6416158499999996E-2</v>
      </c>
      <c r="G94" s="26">
        <f>SUMIFS('2. Raw Data'!$O:$O,'2. Raw Data'!$B:$B,'18. Upgrades - Emission Targets'!$A94,'2. Raw Data'!$F:$F,'18. Upgrades - Emission Targets'!G$86)</f>
        <v>5.5525172000000008E-3</v>
      </c>
      <c r="H94" s="26">
        <f>SUMIFS('2. Raw Data'!$O:$O,'2. Raw Data'!$B:$B,'18. Upgrades - Emission Targets'!$A94,'2. Raw Data'!$F:$F,'18. Upgrades - Emission Targets'!H$86)</f>
        <v>1.0040488100000002E-2</v>
      </c>
      <c r="I94"/>
    </row>
    <row r="95" spans="1:12" x14ac:dyDescent="0.25">
      <c r="A95" s="25" t="s">
        <v>207</v>
      </c>
      <c r="B95" s="26">
        <f>SUMIFS('2. Raw Data'!$O:$O,'2. Raw Data'!$B:$B,'18. Upgrades - Emission Targets'!$A95,'2. Raw Data'!$F:$F,'18. Upgrades - Emission Targets'!B$86)</f>
        <v>6.5021089999999998E-3</v>
      </c>
      <c r="C95" s="26">
        <f>SUMIFS('2. Raw Data'!$O:$O,'2. Raw Data'!$B:$B,'18. Upgrades - Emission Targets'!$A95,'2. Raw Data'!$F:$F,'18. Upgrades - Emission Targets'!C$86)</f>
        <v>3.2047065E-3</v>
      </c>
      <c r="D95" s="26">
        <f>SUMIFS('2. Raw Data'!$O:$O,'2. Raw Data'!$B:$B,'18. Upgrades - Emission Targets'!$A95,'2. Raw Data'!$F:$F,'18. Upgrades - Emission Targets'!D$86)</f>
        <v>2.4826447000000001E-2</v>
      </c>
      <c r="E95" s="26">
        <f>SUMIFS('2. Raw Data'!$O:$O,'2. Raw Data'!$B:$B,'18. Upgrades - Emission Targets'!$A95,'2. Raw Data'!$F:$F,'18. Upgrades - Emission Targets'!E$86)</f>
        <v>1.0716297999999999E-2</v>
      </c>
      <c r="F95" s="26">
        <f>SUMIFS('2. Raw Data'!$O:$O,'2. Raw Data'!$B:$B,'18. Upgrades - Emission Targets'!$A95,'2. Raw Data'!$F:$F,'18. Upgrades - Emission Targets'!F$86)</f>
        <v>1.52715605E-2</v>
      </c>
      <c r="G95" s="26">
        <f>SUMIFS('2. Raw Data'!$O:$O,'2. Raw Data'!$B:$B,'18. Upgrades - Emission Targets'!$A95,'2. Raw Data'!$F:$F,'18. Upgrades - Emission Targets'!G$86)</f>
        <v>4.7377477999999999E-3</v>
      </c>
      <c r="H95" s="26">
        <f>SUMIFS('2. Raw Data'!$O:$O,'2. Raw Data'!$B:$B,'18. Upgrades - Emission Targets'!$A95,'2. Raw Data'!$F:$F,'18. Upgrades - Emission Targets'!H$86)</f>
        <v>8.6842481000000016E-3</v>
      </c>
      <c r="I95"/>
    </row>
    <row r="96" spans="1:12" x14ac:dyDescent="0.25">
      <c r="A96" s="25" t="s">
        <v>208</v>
      </c>
      <c r="B96" s="26">
        <f>SUMIFS('2. Raw Data'!$O:$O,'2. Raw Data'!$B:$B,'18. Upgrades - Emission Targets'!$A96,'2. Raw Data'!$F:$F,'18. Upgrades - Emission Targets'!B$86)</f>
        <v>6.5021089999999998E-3</v>
      </c>
      <c r="C96" s="26">
        <f>SUMIFS('2. Raw Data'!$O:$O,'2. Raw Data'!$B:$B,'18. Upgrades - Emission Targets'!$A96,'2. Raw Data'!$F:$F,'18. Upgrades - Emission Targets'!C$86)</f>
        <v>3.1738325000000003E-3</v>
      </c>
      <c r="D96" s="26">
        <f>SUMIFS('2. Raw Data'!$O:$O,'2. Raw Data'!$B:$B,'18. Upgrades - Emission Targets'!$A96,'2. Raw Data'!$F:$F,'18. Upgrades - Emission Targets'!D$86)</f>
        <v>2.4432857000000002E-2</v>
      </c>
      <c r="E96" s="26">
        <f>SUMIFS('2. Raw Data'!$O:$O,'2. Raw Data'!$B:$B,'18. Upgrades - Emission Targets'!$A96,'2. Raw Data'!$F:$F,'18. Upgrades - Emission Targets'!E$86)</f>
        <v>1.0716297999999999E-2</v>
      </c>
      <c r="F96" s="26">
        <f>SUMIFS('2. Raw Data'!$O:$O,'2. Raw Data'!$B:$B,'18. Upgrades - Emission Targets'!$A96,'2. Raw Data'!$F:$F,'18. Upgrades - Emission Targets'!F$86)</f>
        <v>1.3348026099999999E-2</v>
      </c>
      <c r="G96" s="26">
        <f>SUMIFS('2. Raw Data'!$O:$O,'2. Raw Data'!$B:$B,'18. Upgrades - Emission Targets'!$A96,'2. Raw Data'!$F:$F,'18. Upgrades - Emission Targets'!G$86)</f>
        <v>4.4777295999999999E-3</v>
      </c>
      <c r="H96" s="26">
        <f>SUMIFS('2. Raw Data'!$O:$O,'2. Raw Data'!$B:$B,'18. Upgrades - Emission Targets'!$A96,'2. Raw Data'!$F:$F,'18. Upgrades - Emission Targets'!H$86)</f>
        <v>8.6898340999999983E-3</v>
      </c>
      <c r="I96"/>
    </row>
    <row r="97" spans="1:9" x14ac:dyDescent="0.25">
      <c r="A97" s="25" t="s">
        <v>209</v>
      </c>
      <c r="B97" s="26">
        <f>SUMIFS('2. Raw Data'!$O:$O,'2. Raw Data'!$B:$B,'18. Upgrades - Emission Targets'!$A97,'2. Raw Data'!$F:$F,'18. Upgrades - Emission Targets'!B$86)</f>
        <v>6.5021089999999998E-3</v>
      </c>
      <c r="C97" s="26">
        <f>SUMIFS('2. Raw Data'!$O:$O,'2. Raw Data'!$B:$B,'18. Upgrades - Emission Targets'!$A97,'2. Raw Data'!$F:$F,'18. Upgrades - Emission Targets'!C$86)</f>
        <v>3.1816125000000005E-3</v>
      </c>
      <c r="D97" s="26">
        <f>SUMIFS('2. Raw Data'!$O:$O,'2. Raw Data'!$B:$B,'18. Upgrades - Emission Targets'!$A97,'2. Raw Data'!$F:$F,'18. Upgrades - Emission Targets'!D$86)</f>
        <v>2.4435963000000002E-2</v>
      </c>
      <c r="E97" s="26">
        <f>SUMIFS('2. Raw Data'!$O:$O,'2. Raw Data'!$B:$B,'18. Upgrades - Emission Targets'!$A97,'2. Raw Data'!$F:$F,'18. Upgrades - Emission Targets'!E$86)</f>
        <v>1.0716297999999999E-2</v>
      </c>
      <c r="F97" s="26">
        <f>SUMIFS('2. Raw Data'!$O:$O,'2. Raw Data'!$B:$B,'18. Upgrades - Emission Targets'!$A97,'2. Raw Data'!$F:$F,'18. Upgrades - Emission Targets'!F$86)</f>
        <v>1.33778141E-2</v>
      </c>
      <c r="G97" s="26">
        <f>SUMIFS('2. Raw Data'!$O:$O,'2. Raw Data'!$B:$B,'18. Upgrades - Emission Targets'!$A97,'2. Raw Data'!$F:$F,'18. Upgrades - Emission Targets'!G$86)</f>
        <v>4.4805682999999995E-3</v>
      </c>
      <c r="H97" s="26">
        <f>SUMIFS('2. Raw Data'!$O:$O,'2. Raw Data'!$B:$B,'18. Upgrades - Emission Targets'!$A97,'2. Raw Data'!$F:$F,'18. Upgrades - Emission Targets'!H$86)</f>
        <v>8.6924520999999994E-3</v>
      </c>
      <c r="I97"/>
    </row>
    <row r="98" spans="1:9" x14ac:dyDescent="0.25">
      <c r="A98" s="25" t="s">
        <v>210</v>
      </c>
      <c r="B98" s="26">
        <f>SUMIFS('2. Raw Data'!$O:$O,'2. Raw Data'!$B:$B,'18. Upgrades - Emission Targets'!$A98,'2. Raw Data'!$F:$F,'18. Upgrades - Emission Targets'!B$86)</f>
        <v>5.2681890000000004E-3</v>
      </c>
      <c r="C98" s="26">
        <f>SUMIFS('2. Raw Data'!$O:$O,'2. Raw Data'!$B:$B,'18. Upgrades - Emission Targets'!$A98,'2. Raw Data'!$F:$F,'18. Upgrades - Emission Targets'!C$86)</f>
        <v>3.3415005E-3</v>
      </c>
      <c r="D98" s="26">
        <f>SUMIFS('2. Raw Data'!$O:$O,'2. Raw Data'!$B:$B,'18. Upgrades - Emission Targets'!$A98,'2. Raw Data'!$F:$F,'18. Upgrades - Emission Targets'!D$86)</f>
        <v>2.4817245699999997E-2</v>
      </c>
      <c r="E98" s="26">
        <f>SUMIFS('2. Raw Data'!$O:$O,'2. Raw Data'!$B:$B,'18. Upgrades - Emission Targets'!$A98,'2. Raw Data'!$F:$F,'18. Upgrades - Emission Targets'!E$86)</f>
        <v>1.0716297999999999E-2</v>
      </c>
      <c r="F98" s="26">
        <f>SUMIFS('2. Raw Data'!$O:$O,'2. Raw Data'!$B:$B,'18. Upgrades - Emission Targets'!$A98,'2. Raw Data'!$F:$F,'18. Upgrades - Emission Targets'!F$86)</f>
        <v>1.3329436500000002E-2</v>
      </c>
      <c r="G98" s="26">
        <f>SUMIFS('2. Raw Data'!$O:$O,'2. Raw Data'!$B:$B,'18. Upgrades - Emission Targets'!$A98,'2. Raw Data'!$F:$F,'18. Upgrades - Emission Targets'!G$86)</f>
        <v>4.1275529000000004E-3</v>
      </c>
      <c r="H98" s="26">
        <f>SUMIFS('2. Raw Data'!$O:$O,'2. Raw Data'!$B:$B,'18. Upgrades - Emission Targets'!$A98,'2. Raw Data'!$F:$F,'18. Upgrades - Emission Targets'!H$86)</f>
        <v>8.5503750999999985E-3</v>
      </c>
      <c r="I98"/>
    </row>
    <row r="99" spans="1:9" x14ac:dyDescent="0.25">
      <c r="A99" s="25" t="s">
        <v>211</v>
      </c>
      <c r="B99" s="26">
        <f>SUMIFS('2. Raw Data'!$O:$O,'2. Raw Data'!$B:$B,'18. Upgrades - Emission Targets'!$A99,'2. Raw Data'!$F:$F,'18. Upgrades - Emission Targets'!B$86)</f>
        <v>6.2485320000000002E-3</v>
      </c>
      <c r="C99" s="26">
        <f>SUMIFS('2. Raw Data'!$O:$O,'2. Raw Data'!$B:$B,'18. Upgrades - Emission Targets'!$A99,'2. Raw Data'!$F:$F,'18. Upgrades - Emission Targets'!C$86)</f>
        <v>3.3415005E-3</v>
      </c>
      <c r="D99" s="26">
        <f>SUMIFS('2. Raw Data'!$O:$O,'2. Raw Data'!$B:$B,'18. Upgrades - Emission Targets'!$A99,'2. Raw Data'!$F:$F,'18. Upgrades - Emission Targets'!D$86)</f>
        <v>2.4591061500000001E-2</v>
      </c>
      <c r="E99" s="26">
        <f>SUMIFS('2. Raw Data'!$O:$O,'2. Raw Data'!$B:$B,'18. Upgrades - Emission Targets'!$A99,'2. Raw Data'!$F:$F,'18. Upgrades - Emission Targets'!E$86)</f>
        <v>1.0716297999999999E-2</v>
      </c>
      <c r="F99" s="26">
        <f>SUMIFS('2. Raw Data'!$O:$O,'2. Raw Data'!$B:$B,'18. Upgrades - Emission Targets'!$A99,'2. Raw Data'!$F:$F,'18. Upgrades - Emission Targets'!F$86)</f>
        <v>1.59446143E-2</v>
      </c>
      <c r="G99" s="26">
        <f>SUMIFS('2. Raw Data'!$O:$O,'2. Raw Data'!$B:$B,'18. Upgrades - Emission Targets'!$A99,'2. Raw Data'!$F:$F,'18. Upgrades - Emission Targets'!G$86)</f>
        <v>5.5956519000000008E-3</v>
      </c>
      <c r="H99" s="26">
        <f>SUMIFS('2. Raw Data'!$O:$O,'2. Raw Data'!$B:$B,'18. Upgrades - Emission Targets'!$A99,'2. Raw Data'!$F:$F,'18. Upgrades - Emission Targets'!H$86)</f>
        <v>9.9382000999999973E-3</v>
      </c>
      <c r="I99"/>
    </row>
    <row r="100" spans="1:9" x14ac:dyDescent="0.25">
      <c r="A100" s="25" t="s">
        <v>212</v>
      </c>
      <c r="B100" s="26">
        <f>SUMIFS('2. Raw Data'!$O:$O,'2. Raw Data'!$B:$B,'18. Upgrades - Emission Targets'!$A100,'2. Raw Data'!$F:$F,'18. Upgrades - Emission Targets'!B$86)</f>
        <v>6.1233399999999997E-3</v>
      </c>
      <c r="C100" s="26">
        <f>SUMIFS('2. Raw Data'!$O:$O,'2. Raw Data'!$B:$B,'18. Upgrades - Emission Targets'!$A100,'2. Raw Data'!$F:$F,'18. Upgrades - Emission Targets'!C$86)</f>
        <v>3.3415005E-3</v>
      </c>
      <c r="D100" s="26">
        <f>SUMIFS('2. Raw Data'!$O:$O,'2. Raw Data'!$B:$B,'18. Upgrades - Emission Targets'!$A100,'2. Raw Data'!$F:$F,'18. Upgrades - Emission Targets'!D$86)</f>
        <v>2.4395482900000005E-2</v>
      </c>
      <c r="E100" s="26">
        <f>SUMIFS('2. Raw Data'!$O:$O,'2. Raw Data'!$B:$B,'18. Upgrades - Emission Targets'!$A100,'2. Raw Data'!$F:$F,'18. Upgrades - Emission Targets'!E$86)</f>
        <v>1.0404205E-2</v>
      </c>
      <c r="F100" s="26">
        <f>SUMIFS('2. Raw Data'!$O:$O,'2. Raw Data'!$B:$B,'18. Upgrades - Emission Targets'!$A100,'2. Raw Data'!$F:$F,'18. Upgrades - Emission Targets'!F$86)</f>
        <v>1.5846929599999997E-2</v>
      </c>
      <c r="G100" s="26">
        <f>SUMIFS('2. Raw Data'!$O:$O,'2. Raw Data'!$B:$B,'18. Upgrades - Emission Targets'!$A100,'2. Raw Data'!$F:$F,'18. Upgrades - Emission Targets'!G$86)</f>
        <v>5.5689653E-3</v>
      </c>
      <c r="H100" s="26">
        <f>SUMIFS('2. Raw Data'!$O:$O,'2. Raw Data'!$B:$B,'18. Upgrades - Emission Targets'!$A100,'2. Raw Data'!$F:$F,'18. Upgrades - Emission Targets'!H$86)</f>
        <v>9.9231741000000012E-3</v>
      </c>
      <c r="I100"/>
    </row>
    <row r="101" spans="1:9" x14ac:dyDescent="0.25">
      <c r="A101" s="25" t="s">
        <v>213</v>
      </c>
      <c r="B101" s="26">
        <f>SUMIFS('2. Raw Data'!$O:$O,'2. Raw Data'!$B:$B,'18. Upgrades - Emission Targets'!$A101,'2. Raw Data'!$F:$F,'18. Upgrades - Emission Targets'!B$86)</f>
        <v>6.5002430000000002E-3</v>
      </c>
      <c r="C101" s="26">
        <f>SUMIFS('2. Raw Data'!$O:$O,'2. Raw Data'!$B:$B,'18. Upgrades - Emission Targets'!$A101,'2. Raw Data'!$F:$F,'18. Upgrades - Emission Targets'!C$86)</f>
        <v>3.3165740999999997E-3</v>
      </c>
      <c r="D101" s="26">
        <f>SUMIFS('2. Raw Data'!$O:$O,'2. Raw Data'!$B:$B,'18. Upgrades - Emission Targets'!$A101,'2. Raw Data'!$F:$F,'18. Upgrades - Emission Targets'!D$86)</f>
        <v>2.4792950299999995E-2</v>
      </c>
      <c r="E101" s="26">
        <f>SUMIFS('2. Raw Data'!$O:$O,'2. Raw Data'!$B:$B,'18. Upgrades - Emission Targets'!$A101,'2. Raw Data'!$F:$F,'18. Upgrades - Emission Targets'!E$86)</f>
        <v>1.0716297999999999E-2</v>
      </c>
      <c r="F101" s="26">
        <f>SUMIFS('2. Raw Data'!$O:$O,'2. Raw Data'!$B:$B,'18. Upgrades - Emission Targets'!$A101,'2. Raw Data'!$F:$F,'18. Upgrades - Emission Targets'!F$86)</f>
        <v>1.6308881899999999E-2</v>
      </c>
      <c r="G101" s="26">
        <f>SUMIFS('2. Raw Data'!$O:$O,'2. Raw Data'!$B:$B,'18. Upgrades - Emission Targets'!$A101,'2. Raw Data'!$F:$F,'18. Upgrades - Emission Targets'!G$86)</f>
        <v>5.6141014999999987E-3</v>
      </c>
      <c r="H101" s="26">
        <f>SUMIFS('2. Raw Data'!$O:$O,'2. Raw Data'!$B:$B,'18. Upgrades - Emission Targets'!$A101,'2. Raw Data'!$F:$F,'18. Upgrades - Emission Targets'!H$86)</f>
        <v>9.9173800999999978E-3</v>
      </c>
      <c r="I101"/>
    </row>
    <row r="102" spans="1:9" x14ac:dyDescent="0.25">
      <c r="A102" s="25" t="s">
        <v>214</v>
      </c>
      <c r="B102" s="26">
        <f>SUMIFS('2. Raw Data'!$O:$O,'2. Raw Data'!$B:$B,'18. Upgrades - Emission Targets'!$A102,'2. Raw Data'!$F:$F,'18. Upgrades - Emission Targets'!B$86)</f>
        <v>5.2680060000000004E-3</v>
      </c>
      <c r="C102" s="26">
        <f>SUMIFS('2. Raw Data'!$O:$O,'2. Raw Data'!$B:$B,'18. Upgrades - Emission Targets'!$A102,'2. Raw Data'!$F:$F,'18. Upgrades - Emission Targets'!C$86)</f>
        <v>3.3415005E-3</v>
      </c>
      <c r="D102" s="26">
        <f>SUMIFS('2. Raw Data'!$O:$O,'2. Raw Data'!$B:$B,'18. Upgrades - Emission Targets'!$A102,'2. Raw Data'!$F:$F,'18. Upgrades - Emission Targets'!D$86)</f>
        <v>2.4817190099999997E-2</v>
      </c>
      <c r="E102" s="26">
        <f>SUMIFS('2. Raw Data'!$O:$O,'2. Raw Data'!$B:$B,'18. Upgrades - Emission Targets'!$A102,'2. Raw Data'!$F:$F,'18. Upgrades - Emission Targets'!E$86)</f>
        <v>1.0716297999999999E-2</v>
      </c>
      <c r="F102" s="26">
        <f>SUMIFS('2. Raw Data'!$O:$O,'2. Raw Data'!$B:$B,'18. Upgrades - Emission Targets'!$A102,'2. Raw Data'!$F:$F,'18. Upgrades - Emission Targets'!F$86)</f>
        <v>1.3328620500000001E-2</v>
      </c>
      <c r="G102" s="26">
        <f>SUMIFS('2. Raw Data'!$O:$O,'2. Raw Data'!$B:$B,'18. Upgrades - Emission Targets'!$A102,'2. Raw Data'!$F:$F,'18. Upgrades - Emission Targets'!G$86)</f>
        <v>4.1245880999999998E-3</v>
      </c>
      <c r="H102" s="26">
        <f>SUMIFS('2. Raw Data'!$O:$O,'2. Raw Data'!$B:$B,'18. Upgrades - Emission Targets'!$A102,'2. Raw Data'!$F:$F,'18. Upgrades - Emission Targets'!H$86)</f>
        <v>8.5431690999999994E-3</v>
      </c>
      <c r="I102"/>
    </row>
    <row r="103" spans="1:9" x14ac:dyDescent="0.25">
      <c r="A103" s="25" t="s">
        <v>216</v>
      </c>
      <c r="B103" s="26">
        <f>SUMIFS('2. Raw Data'!$O:$O,'2. Raw Data'!$B:$B,'18. Upgrades - Emission Targets'!$A103,'2. Raw Data'!$F:$F,'18. Upgrades - Emission Targets'!B$86)</f>
        <v>6.5021089999999998E-3</v>
      </c>
      <c r="C103" s="26">
        <f>SUMIFS('2. Raw Data'!$O:$O,'2. Raw Data'!$B:$B,'18. Upgrades - Emission Targets'!$A103,'2. Raw Data'!$F:$F,'18. Upgrades - Emission Targets'!C$86)</f>
        <v>3.3197241000000001E-3</v>
      </c>
      <c r="D103" s="26">
        <f>SUMIFS('2. Raw Data'!$O:$O,'2. Raw Data'!$B:$B,'18. Upgrades - Emission Targets'!$A103,'2. Raw Data'!$F:$F,'18. Upgrades - Emission Targets'!D$86)</f>
        <v>2.4826447000000001E-2</v>
      </c>
      <c r="E103" s="26">
        <f>SUMIFS('2. Raw Data'!$O:$O,'2. Raw Data'!$B:$B,'18. Upgrades - Emission Targets'!$A103,'2. Raw Data'!$F:$F,'18. Upgrades - Emission Targets'!E$86)</f>
        <v>1.0716297999999999E-2</v>
      </c>
      <c r="F103" s="26">
        <f>SUMIFS('2. Raw Data'!$O:$O,'2. Raw Data'!$B:$B,'18. Upgrades - Emission Targets'!$A103,'2. Raw Data'!$F:$F,'18. Upgrades - Emission Targets'!F$86)</f>
        <v>1.53682807E-2</v>
      </c>
      <c r="G103" s="26">
        <f>SUMIFS('2. Raw Data'!$O:$O,'2. Raw Data'!$B:$B,'18. Upgrades - Emission Targets'!$A103,'2. Raw Data'!$F:$F,'18. Upgrades - Emission Targets'!G$86)</f>
        <v>5.0131437000000001E-3</v>
      </c>
      <c r="H103" s="26">
        <f>SUMIFS('2. Raw Data'!$O:$O,'2. Raw Data'!$B:$B,'18. Upgrades - Emission Targets'!$A103,'2. Raw Data'!$F:$F,'18. Upgrades - Emission Targets'!H$86)</f>
        <v>9.1017900999999998E-3</v>
      </c>
      <c r="I103"/>
    </row>
    <row r="104" spans="1:9" x14ac:dyDescent="0.25">
      <c r="A104" s="25" t="s">
        <v>217</v>
      </c>
      <c r="B104" s="26">
        <f>SUMIFS('2. Raw Data'!$O:$O,'2. Raw Data'!$B:$B,'18. Upgrades - Emission Targets'!$A104,'2. Raw Data'!$F:$F,'18. Upgrades - Emission Targets'!B$86)</f>
        <v>6.5021089999999998E-3</v>
      </c>
      <c r="C104" s="26">
        <f>SUMIFS('2. Raw Data'!$O:$O,'2. Raw Data'!$B:$B,'18. Upgrades - Emission Targets'!$A104,'2. Raw Data'!$F:$F,'18. Upgrades - Emission Targets'!C$86)</f>
        <v>3.1816125000000005E-3</v>
      </c>
      <c r="D104" s="26">
        <f>SUMIFS('2. Raw Data'!$O:$O,'2. Raw Data'!$B:$B,'18. Upgrades - Emission Targets'!$A104,'2. Raw Data'!$F:$F,'18. Upgrades - Emission Targets'!D$86)</f>
        <v>2.4826447000000001E-2</v>
      </c>
      <c r="E104" s="26">
        <f>SUMIFS('2. Raw Data'!$O:$O,'2. Raw Data'!$B:$B,'18. Upgrades - Emission Targets'!$A104,'2. Raw Data'!$F:$F,'18. Upgrades - Emission Targets'!E$86)</f>
        <v>1.0716297999999999E-2</v>
      </c>
      <c r="F104" s="26">
        <f>SUMIFS('2. Raw Data'!$O:$O,'2. Raw Data'!$B:$B,'18. Upgrades - Emission Targets'!$A104,'2. Raw Data'!$F:$F,'18. Upgrades - Emission Targets'!F$86)</f>
        <v>1.3016691100000002E-2</v>
      </c>
      <c r="G104" s="26">
        <f>SUMIFS('2. Raw Data'!$O:$O,'2. Raw Data'!$B:$B,'18. Upgrades - Emission Targets'!$A104,'2. Raw Data'!$F:$F,'18. Upgrades - Emission Targets'!G$86)</f>
        <v>4.4589607000000003E-3</v>
      </c>
      <c r="H104" s="26">
        <f>SUMIFS('2. Raw Data'!$O:$O,'2. Raw Data'!$B:$B,'18. Upgrades - Emission Targets'!$A104,'2. Raw Data'!$F:$F,'18. Upgrades - Emission Targets'!H$86)</f>
        <v>8.6860431000000005E-3</v>
      </c>
      <c r="I104"/>
    </row>
    <row r="105" spans="1:9" x14ac:dyDescent="0.25">
      <c r="A105" s="25" t="s">
        <v>218</v>
      </c>
      <c r="B105" s="26">
        <f>SUMIFS('2. Raw Data'!$O:$O,'2. Raw Data'!$B:$B,'18. Upgrades - Emission Targets'!$A105,'2. Raw Data'!$F:$F,'18. Upgrades - Emission Targets'!B$86)</f>
        <v>6.5021089999999998E-3</v>
      </c>
      <c r="C105" s="26">
        <f>SUMIFS('2. Raw Data'!$O:$O,'2. Raw Data'!$B:$B,'18. Upgrades - Emission Targets'!$A105,'2. Raw Data'!$F:$F,'18. Upgrades - Emission Targets'!C$86)</f>
        <v>3.1248165E-3</v>
      </c>
      <c r="D105" s="26">
        <f>SUMIFS('2. Raw Data'!$O:$O,'2. Raw Data'!$B:$B,'18. Upgrades - Emission Targets'!$A105,'2. Raw Data'!$F:$F,'18. Upgrades - Emission Targets'!D$86)</f>
        <v>2.4431182999999999E-2</v>
      </c>
      <c r="E105" s="26">
        <f>SUMIFS('2. Raw Data'!$O:$O,'2. Raw Data'!$B:$B,'18. Upgrades - Emission Targets'!$A105,'2. Raw Data'!$F:$F,'18. Upgrades - Emission Targets'!E$86)</f>
        <v>1.0716297999999999E-2</v>
      </c>
      <c r="F105" s="26">
        <f>SUMIFS('2. Raw Data'!$O:$O,'2. Raw Data'!$B:$B,'18. Upgrades - Emission Targets'!$A105,'2. Raw Data'!$F:$F,'18. Upgrades - Emission Targets'!F$86)</f>
        <v>1.4481016899999999E-2</v>
      </c>
      <c r="G105" s="26">
        <f>SUMIFS('2. Raw Data'!$O:$O,'2. Raw Data'!$B:$B,'18. Upgrades - Emission Targets'!$A105,'2. Raw Data'!$F:$F,'18. Upgrades - Emission Targets'!G$86)</f>
        <v>4.9443776E-3</v>
      </c>
      <c r="H105" s="26">
        <f>SUMIFS('2. Raw Data'!$O:$O,'2. Raw Data'!$B:$B,'18. Upgrades - Emission Targets'!$A105,'2. Raw Data'!$F:$F,'18. Upgrades - Emission Targets'!H$86)</f>
        <v>9.2944171000000006E-3</v>
      </c>
      <c r="I105"/>
    </row>
    <row r="106" spans="1:9" x14ac:dyDescent="0.25">
      <c r="A106" s="25" t="s">
        <v>219</v>
      </c>
      <c r="B106" s="26">
        <f>SUMIFS('2. Raw Data'!$O:$O,'2. Raw Data'!$B:$B,'18. Upgrades - Emission Targets'!$A106,'2. Raw Data'!$F:$F,'18. Upgrades - Emission Targets'!B$86)</f>
        <v>4.8068869999999993E-3</v>
      </c>
      <c r="C106" s="26">
        <f>SUMIFS('2. Raw Data'!$O:$O,'2. Raw Data'!$B:$B,'18. Upgrades - Emission Targets'!$A106,'2. Raw Data'!$F:$F,'18. Upgrades - Emission Targets'!C$86)</f>
        <v>3.3415005E-3</v>
      </c>
      <c r="D106" s="26">
        <f>SUMIFS('2. Raw Data'!$O:$O,'2. Raw Data'!$B:$B,'18. Upgrades - Emission Targets'!$A106,'2. Raw Data'!$F:$F,'18. Upgrades - Emission Targets'!D$86)</f>
        <v>2.0390515999999997E-2</v>
      </c>
      <c r="E106" s="26">
        <f>SUMIFS('2. Raw Data'!$O:$O,'2. Raw Data'!$B:$B,'18. Upgrades - Emission Targets'!$A106,'2. Raw Data'!$F:$F,'18. Upgrades - Emission Targets'!E$86)</f>
        <v>1.0559136E-2</v>
      </c>
      <c r="F106" s="26">
        <f>SUMIFS('2. Raw Data'!$O:$O,'2. Raw Data'!$B:$B,'18. Upgrades - Emission Targets'!$A106,'2. Raw Data'!$F:$F,'18. Upgrades - Emission Targets'!F$86)</f>
        <v>1.6416158499999996E-2</v>
      </c>
      <c r="G106" s="26">
        <f>SUMIFS('2. Raw Data'!$O:$O,'2. Raw Data'!$B:$B,'18. Upgrades - Emission Targets'!$A106,'2. Raw Data'!$F:$F,'18. Upgrades - Emission Targets'!G$86)</f>
        <v>5.6076091000000008E-3</v>
      </c>
      <c r="H106" s="26">
        <f>SUMIFS('2. Raw Data'!$O:$O,'2. Raw Data'!$B:$B,'18. Upgrades - Emission Targets'!$A106,'2. Raw Data'!$F:$F,'18. Upgrades - Emission Targets'!H$86)</f>
        <v>9.9458620999999994E-3</v>
      </c>
      <c r="I106"/>
    </row>
    <row r="107" spans="1:9" x14ac:dyDescent="0.25">
      <c r="A107" s="25" t="s">
        <v>220</v>
      </c>
      <c r="B107" s="26">
        <f>SUMIFS('2. Raw Data'!$O:$O,'2. Raw Data'!$B:$B,'18. Upgrades - Emission Targets'!$A107,'2. Raw Data'!$F:$F,'18. Upgrades - Emission Targets'!B$86)</f>
        <v>6.5021089999999998E-3</v>
      </c>
      <c r="C107" s="26">
        <f>SUMIFS('2. Raw Data'!$O:$O,'2. Raw Data'!$B:$B,'18. Upgrades - Emission Targets'!$A107,'2. Raw Data'!$F:$F,'18. Upgrades - Emission Targets'!C$86)</f>
        <v>3.0046409000000001E-3</v>
      </c>
      <c r="D107" s="26">
        <f>SUMIFS('2. Raw Data'!$O:$O,'2. Raw Data'!$B:$B,'18. Upgrades - Emission Targets'!$A107,'2. Raw Data'!$F:$F,'18. Upgrades - Emission Targets'!D$86)</f>
        <v>2.4046060800000001E-2</v>
      </c>
      <c r="E107" s="26">
        <f>SUMIFS('2. Raw Data'!$O:$O,'2. Raw Data'!$B:$B,'18. Upgrades - Emission Targets'!$A107,'2. Raw Data'!$F:$F,'18. Upgrades - Emission Targets'!E$86)</f>
        <v>1.0716297999999999E-2</v>
      </c>
      <c r="F107" s="26">
        <f>SUMIFS('2. Raw Data'!$O:$O,'2. Raw Data'!$B:$B,'18. Upgrades - Emission Targets'!$A107,'2. Raw Data'!$F:$F,'18. Upgrades - Emission Targets'!F$86)</f>
        <v>1.2342612200000002E-2</v>
      </c>
      <c r="G107" s="26">
        <f>SUMIFS('2. Raw Data'!$O:$O,'2. Raw Data'!$B:$B,'18. Upgrades - Emission Targets'!$A107,'2. Raw Data'!$F:$F,'18. Upgrades - Emission Targets'!G$86)</f>
        <v>4.386227500000001E-3</v>
      </c>
      <c r="H107" s="26">
        <f>SUMIFS('2. Raw Data'!$O:$O,'2. Raw Data'!$B:$B,'18. Upgrades - Emission Targets'!$A107,'2. Raw Data'!$F:$F,'18. Upgrades - Emission Targets'!H$86)</f>
        <v>8.6123820999999996E-3</v>
      </c>
      <c r="I107"/>
    </row>
    <row r="108" spans="1:9" x14ac:dyDescent="0.25">
      <c r="A108" s="25" t="s">
        <v>221</v>
      </c>
      <c r="B108" s="26">
        <f>SUMIFS('2. Raw Data'!$O:$O,'2. Raw Data'!$B:$B,'18. Upgrades - Emission Targets'!$A108,'2. Raw Data'!$F:$F,'18. Upgrades - Emission Targets'!B$86)</f>
        <v>6.7651999999999999E-3</v>
      </c>
      <c r="C108" s="26">
        <f>SUMIFS('2. Raw Data'!$O:$O,'2. Raw Data'!$B:$B,'18. Upgrades - Emission Targets'!$A108,'2. Raw Data'!$F:$F,'18. Upgrades - Emission Targets'!C$86)</f>
        <v>3.3415005E-3</v>
      </c>
      <c r="D108" s="26">
        <f>SUMIFS('2. Raw Data'!$O:$O,'2. Raw Data'!$B:$B,'18. Upgrades - Emission Targets'!$A108,'2. Raw Data'!$F:$F,'18. Upgrades - Emission Targets'!D$86)</f>
        <v>2.4826447000000001E-2</v>
      </c>
      <c r="E108" s="26">
        <f>SUMIFS('2. Raw Data'!$O:$O,'2. Raw Data'!$B:$B,'18. Upgrades - Emission Targets'!$A108,'2. Raw Data'!$F:$F,'18. Upgrades - Emission Targets'!E$86)</f>
        <v>1.0984444999999999E-2</v>
      </c>
      <c r="F108" s="26">
        <f>SUMIFS('2. Raw Data'!$O:$O,'2. Raw Data'!$B:$B,'18. Upgrades - Emission Targets'!$A108,'2. Raw Data'!$F:$F,'18. Upgrades - Emission Targets'!F$86)</f>
        <v>1.6416158499999996E-2</v>
      </c>
      <c r="G108" s="26">
        <f>SUMIFS('2. Raw Data'!$O:$O,'2. Raw Data'!$B:$B,'18. Upgrades - Emission Targets'!$A108,'2. Raw Data'!$F:$F,'18. Upgrades - Emission Targets'!G$86)</f>
        <v>5.6700058000000008E-3</v>
      </c>
      <c r="H108" s="26">
        <f>SUMIFS('2. Raw Data'!$O:$O,'2. Raw Data'!$B:$B,'18. Upgrades - Emission Targets'!$A108,'2. Raw Data'!$F:$F,'18. Upgrades - Emission Targets'!H$86)</f>
        <v>9.9845894000000004E-3</v>
      </c>
      <c r="I108"/>
    </row>
    <row r="109" spans="1:9" x14ac:dyDescent="0.25">
      <c r="A109" s="25" t="s">
        <v>222</v>
      </c>
      <c r="B109" s="26">
        <f>SUMIFS('2. Raw Data'!$O:$O,'2. Raw Data'!$B:$B,'18. Upgrades - Emission Targets'!$A109,'2. Raw Data'!$F:$F,'18. Upgrades - Emission Targets'!B$86)</f>
        <v>6.5021089999999998E-3</v>
      </c>
      <c r="C109" s="26">
        <f>SUMIFS('2. Raw Data'!$O:$O,'2. Raw Data'!$B:$B,'18. Upgrades - Emission Targets'!$A109,'2. Raw Data'!$F:$F,'18. Upgrades - Emission Targets'!C$86)</f>
        <v>3.2543245000000004E-3</v>
      </c>
      <c r="D109" s="26">
        <f>SUMIFS('2. Raw Data'!$O:$O,'2. Raw Data'!$B:$B,'18. Upgrades - Emission Targets'!$A109,'2. Raw Data'!$F:$F,'18. Upgrades - Emission Targets'!D$86)</f>
        <v>2.4530001000000003E-2</v>
      </c>
      <c r="E109" s="26">
        <f>SUMIFS('2. Raw Data'!$O:$O,'2. Raw Data'!$B:$B,'18. Upgrades - Emission Targets'!$A109,'2. Raw Data'!$F:$F,'18. Upgrades - Emission Targets'!E$86)</f>
        <v>1.0716297999999999E-2</v>
      </c>
      <c r="F109" s="26">
        <f>SUMIFS('2. Raw Data'!$O:$O,'2. Raw Data'!$B:$B,'18. Upgrades - Emission Targets'!$A109,'2. Raw Data'!$F:$F,'18. Upgrades - Emission Targets'!F$86)</f>
        <v>1.46678626E-2</v>
      </c>
      <c r="G109" s="26">
        <f>SUMIFS('2. Raw Data'!$O:$O,'2. Raw Data'!$B:$B,'18. Upgrades - Emission Targets'!$A109,'2. Raw Data'!$F:$F,'18. Upgrades - Emission Targets'!G$86)</f>
        <v>4.8335174999999996E-3</v>
      </c>
      <c r="H109" s="26">
        <f>SUMIFS('2. Raw Data'!$O:$O,'2. Raw Data'!$B:$B,'18. Upgrades - Emission Targets'!$A109,'2. Raw Data'!$F:$F,'18. Upgrades - Emission Targets'!H$86)</f>
        <v>9.1275790999999981E-3</v>
      </c>
      <c r="I109"/>
    </row>
    <row r="110" spans="1:9" x14ac:dyDescent="0.25">
      <c r="A110" s="25" t="s">
        <v>223</v>
      </c>
      <c r="B110" s="26">
        <f>SUMIFS('2. Raw Data'!$O:$O,'2. Raw Data'!$B:$B,'18. Upgrades - Emission Targets'!$A110,'2. Raw Data'!$F:$F,'18. Upgrades - Emission Targets'!B$86)</f>
        <v>6.5021089999999998E-3</v>
      </c>
      <c r="C110" s="26">
        <f>SUMIFS('2. Raw Data'!$O:$O,'2. Raw Data'!$B:$B,'18. Upgrades - Emission Targets'!$A110,'2. Raw Data'!$F:$F,'18. Upgrades - Emission Targets'!C$86)</f>
        <v>3.2418845000000002E-3</v>
      </c>
      <c r="D110" s="26">
        <f>SUMIFS('2. Raw Data'!$O:$O,'2. Raw Data'!$B:$B,'18. Upgrades - Emission Targets'!$A110,'2. Raw Data'!$F:$F,'18. Upgrades - Emission Targets'!D$86)</f>
        <v>2.4502432000000001E-2</v>
      </c>
      <c r="E110" s="26">
        <f>SUMIFS('2. Raw Data'!$O:$O,'2. Raw Data'!$B:$B,'18. Upgrades - Emission Targets'!$A110,'2. Raw Data'!$F:$F,'18. Upgrades - Emission Targets'!E$86)</f>
        <v>1.0716297999999999E-2</v>
      </c>
      <c r="F110" s="26">
        <f>SUMIFS('2. Raw Data'!$O:$O,'2. Raw Data'!$B:$B,'18. Upgrades - Emission Targets'!$A110,'2. Raw Data'!$F:$F,'18. Upgrades - Emission Targets'!F$86)</f>
        <v>1.4391395900000001E-2</v>
      </c>
      <c r="G110" s="26">
        <f>SUMIFS('2. Raw Data'!$O:$O,'2. Raw Data'!$B:$B,'18. Upgrades - Emission Targets'!$A110,'2. Raw Data'!$F:$F,'18. Upgrades - Emission Targets'!G$86)</f>
        <v>4.8230788E-3</v>
      </c>
      <c r="H110" s="26">
        <f>SUMIFS('2. Raw Data'!$O:$O,'2. Raw Data'!$B:$B,'18. Upgrades - Emission Targets'!$A110,'2. Raw Data'!$F:$F,'18. Upgrades - Emission Targets'!H$86)</f>
        <v>8.946209099999998E-3</v>
      </c>
      <c r="I110"/>
    </row>
    <row r="111" spans="1:9" x14ac:dyDescent="0.25">
      <c r="A111" s="25" t="s">
        <v>225</v>
      </c>
      <c r="B111" s="26">
        <f>SUMIFS('2. Raw Data'!$O:$O,'2. Raw Data'!$B:$B,'18. Upgrades - Emission Targets'!$A111,'2. Raw Data'!$F:$F,'18. Upgrades - Emission Targets'!B$86)</f>
        <v>6.5021089999999998E-3</v>
      </c>
      <c r="C111" s="26">
        <f>SUMIFS('2. Raw Data'!$O:$O,'2. Raw Data'!$B:$B,'18. Upgrades - Emission Targets'!$A111,'2. Raw Data'!$F:$F,'18. Upgrades - Emission Targets'!C$86)</f>
        <v>3.3078045000000003E-3</v>
      </c>
      <c r="D111" s="26">
        <f>SUMIFS('2. Raw Data'!$O:$O,'2. Raw Data'!$B:$B,'18. Upgrades - Emission Targets'!$A111,'2. Raw Data'!$F:$F,'18. Upgrades - Emission Targets'!D$86)</f>
        <v>2.4557242E-2</v>
      </c>
      <c r="E111" s="26">
        <f>SUMIFS('2. Raw Data'!$O:$O,'2. Raw Data'!$B:$B,'18. Upgrades - Emission Targets'!$A111,'2. Raw Data'!$F:$F,'18. Upgrades - Emission Targets'!E$86)</f>
        <v>1.0716297999999999E-2</v>
      </c>
      <c r="F111" s="26">
        <f>SUMIFS('2. Raw Data'!$O:$O,'2. Raw Data'!$B:$B,'18. Upgrades - Emission Targets'!$A111,'2. Raw Data'!$F:$F,'18. Upgrades - Emission Targets'!F$86)</f>
        <v>1.5123007799999999E-2</v>
      </c>
      <c r="G111" s="26">
        <f>SUMIFS('2. Raw Data'!$O:$O,'2. Raw Data'!$B:$B,'18. Upgrades - Emission Targets'!$A111,'2. Raw Data'!$F:$F,'18. Upgrades - Emission Targets'!G$86)</f>
        <v>4.9093646999999992E-3</v>
      </c>
      <c r="H111" s="26">
        <f>SUMIFS('2. Raw Data'!$O:$O,'2. Raw Data'!$B:$B,'18. Upgrades - Emission Targets'!$A111,'2. Raw Data'!$F:$F,'18. Upgrades - Emission Targets'!H$86)</f>
        <v>9.3071861000000016E-3</v>
      </c>
      <c r="I111"/>
    </row>
    <row r="112" spans="1:9" x14ac:dyDescent="0.25">
      <c r="A112" s="25" t="s">
        <v>227</v>
      </c>
      <c r="B112" s="26">
        <f>SUMIFS('2. Raw Data'!$O:$O,'2. Raw Data'!$B:$B,'18. Upgrades - Emission Targets'!$A112,'2. Raw Data'!$F:$F,'18. Upgrades - Emission Targets'!B$86)</f>
        <v>6.5021089999999998E-3</v>
      </c>
      <c r="C112" s="26">
        <f>SUMIFS('2. Raw Data'!$O:$O,'2. Raw Data'!$B:$B,'18. Upgrades - Emission Targets'!$A112,'2. Raw Data'!$F:$F,'18. Upgrades - Emission Targets'!C$86)</f>
        <v>3.1602554999999996E-3</v>
      </c>
      <c r="D112" s="26">
        <f>SUMIFS('2. Raw Data'!$O:$O,'2. Raw Data'!$B:$B,'18. Upgrades - Emission Targets'!$A112,'2. Raw Data'!$F:$F,'18. Upgrades - Emission Targets'!D$86)</f>
        <v>2.4438875000000002E-2</v>
      </c>
      <c r="E112" s="26">
        <f>SUMIFS('2. Raw Data'!$O:$O,'2. Raw Data'!$B:$B,'18. Upgrades - Emission Targets'!$A112,'2. Raw Data'!$F:$F,'18. Upgrades - Emission Targets'!E$86)</f>
        <v>1.0716297999999999E-2</v>
      </c>
      <c r="F112" s="26">
        <f>SUMIFS('2. Raw Data'!$O:$O,'2. Raw Data'!$B:$B,'18. Upgrades - Emission Targets'!$A112,'2. Raw Data'!$F:$F,'18. Upgrades - Emission Targets'!F$86)</f>
        <v>1.34360868E-2</v>
      </c>
      <c r="G112" s="26">
        <f>SUMIFS('2. Raw Data'!$O:$O,'2. Raw Data'!$B:$B,'18. Upgrades - Emission Targets'!$A112,'2. Raw Data'!$F:$F,'18. Upgrades - Emission Targets'!G$86)</f>
        <v>4.5404116000000005E-3</v>
      </c>
      <c r="H112" s="26">
        <f>SUMIFS('2. Raw Data'!$O:$O,'2. Raw Data'!$B:$B,'18. Upgrades - Emission Targets'!$A112,'2. Raw Data'!$F:$F,'18. Upgrades - Emission Targets'!H$86)</f>
        <v>8.7642010999999988E-3</v>
      </c>
      <c r="I112"/>
    </row>
    <row r="113" spans="1:9" x14ac:dyDescent="0.25">
      <c r="A113" s="25" t="s">
        <v>229</v>
      </c>
      <c r="B113" s="26">
        <f>SUMIFS('2. Raw Data'!$O:$O,'2. Raw Data'!$B:$B,'18. Upgrades - Emission Targets'!$A113,'2. Raw Data'!$F:$F,'18. Upgrades - Emission Targets'!B$86)</f>
        <v>1.7620575000000002E-3</v>
      </c>
      <c r="C113" s="26">
        <f>SUMIFS('2. Raw Data'!$O:$O,'2. Raw Data'!$B:$B,'18. Upgrades - Emission Targets'!$A113,'2. Raw Data'!$F:$F,'18. Upgrades - Emission Targets'!C$86)</f>
        <v>2.5783951999999999E-3</v>
      </c>
      <c r="D113" s="26">
        <f>SUMIFS('2. Raw Data'!$O:$O,'2. Raw Data'!$B:$B,'18. Upgrades - Emission Targets'!$A113,'2. Raw Data'!$F:$F,'18. Upgrades - Emission Targets'!D$86)</f>
        <v>1.0765007699999999E-2</v>
      </c>
      <c r="E113" s="26">
        <f>SUMIFS('2. Raw Data'!$O:$O,'2. Raw Data'!$B:$B,'18. Upgrades - Emission Targets'!$A113,'2. Raw Data'!$F:$F,'18. Upgrades - Emission Targets'!E$86)</f>
        <v>6.4683846999999996E-3</v>
      </c>
      <c r="F113" s="26">
        <f>SUMIFS('2. Raw Data'!$O:$O,'2. Raw Data'!$B:$B,'18. Upgrades - Emission Targets'!$A113,'2. Raw Data'!$F:$F,'18. Upgrades - Emission Targets'!F$86)</f>
        <v>7.9478265900000001E-3</v>
      </c>
      <c r="G113" s="26">
        <f>SUMIFS('2. Raw Data'!$O:$O,'2. Raw Data'!$B:$B,'18. Upgrades - Emission Targets'!$A113,'2. Raw Data'!$F:$F,'18. Upgrades - Emission Targets'!G$86)</f>
        <v>2.3110955999999998E-3</v>
      </c>
      <c r="H113" s="26">
        <f>SUMIFS('2. Raw Data'!$O:$O,'2. Raw Data'!$B:$B,'18. Upgrades - Emission Targets'!$A113,'2. Raw Data'!$F:$F,'18. Upgrades - Emission Targets'!H$86)</f>
        <v>6.7163053999999998E-3</v>
      </c>
      <c r="I113"/>
    </row>
    <row r="114" spans="1:9" x14ac:dyDescent="0.25">
      <c r="A114" s="25" t="s">
        <v>231</v>
      </c>
      <c r="B114" s="26">
        <f>SUMIFS('2. Raw Data'!$O:$O,'2. Raw Data'!$B:$B,'18. Upgrades - Emission Targets'!$A114,'2. Raw Data'!$F:$F,'18. Upgrades - Emission Targets'!B$86)</f>
        <v>6.4239160000000009E-3</v>
      </c>
      <c r="C114" s="26">
        <f>SUMIFS('2. Raw Data'!$O:$O,'2. Raw Data'!$B:$B,'18. Upgrades - Emission Targets'!$A114,'2. Raw Data'!$F:$F,'18. Upgrades - Emission Targets'!C$86)</f>
        <v>3.2918476000000003E-3</v>
      </c>
      <c r="D114" s="26">
        <f>SUMIFS('2. Raw Data'!$O:$O,'2. Raw Data'!$B:$B,'18. Upgrades - Emission Targets'!$A114,'2. Raw Data'!$F:$F,'18. Upgrades - Emission Targets'!D$86)</f>
        <v>2.3804660999999998E-2</v>
      </c>
      <c r="E114" s="26">
        <f>SUMIFS('2. Raw Data'!$O:$O,'2. Raw Data'!$B:$B,'18. Upgrades - Emission Targets'!$A114,'2. Raw Data'!$F:$F,'18. Upgrades - Emission Targets'!E$86)</f>
        <v>9.5776479999999994E-3</v>
      </c>
      <c r="F114" s="26">
        <f>SUMIFS('2. Raw Data'!$O:$O,'2. Raw Data'!$B:$B,'18. Upgrades - Emission Targets'!$A114,'2. Raw Data'!$F:$F,'18. Upgrades - Emission Targets'!F$86)</f>
        <v>1.5304847099999999E-2</v>
      </c>
      <c r="G114" s="26">
        <f>SUMIFS('2. Raw Data'!$O:$O,'2. Raw Data'!$B:$B,'18. Upgrades - Emission Targets'!$A114,'2. Raw Data'!$F:$F,'18. Upgrades - Emission Targets'!G$86)</f>
        <v>5.4287034000000001E-3</v>
      </c>
      <c r="H114" s="26">
        <f>SUMIFS('2. Raw Data'!$O:$O,'2. Raw Data'!$B:$B,'18. Upgrades - Emission Targets'!$A114,'2. Raw Data'!$F:$F,'18. Upgrades - Emission Targets'!H$86)</f>
        <v>9.6365301000000004E-3</v>
      </c>
      <c r="I114"/>
    </row>
    <row r="115" spans="1:9" x14ac:dyDescent="0.25">
      <c r="A115" s="25" t="s">
        <v>232</v>
      </c>
      <c r="B115" s="26">
        <f>SUMIFS('2. Raw Data'!$O:$O,'2. Raw Data'!$B:$B,'18. Upgrades - Emission Targets'!$A115,'2. Raw Data'!$F:$F,'18. Upgrades - Emission Targets'!B$86)</f>
        <v>6.513772000000001E-3</v>
      </c>
      <c r="C115" s="26">
        <f>SUMIFS('2. Raw Data'!$O:$O,'2. Raw Data'!$B:$B,'18. Upgrades - Emission Targets'!$A115,'2. Raw Data'!$F:$F,'18. Upgrades - Emission Targets'!C$86)</f>
        <v>3.1579526000000001E-3</v>
      </c>
      <c r="D115" s="26">
        <f>SUMIFS('2. Raw Data'!$O:$O,'2. Raw Data'!$B:$B,'18. Upgrades - Emission Targets'!$A115,'2. Raw Data'!$F:$F,'18. Upgrades - Emission Targets'!D$86)</f>
        <v>2.4854656999999999E-2</v>
      </c>
      <c r="E115" s="26">
        <f>SUMIFS('2. Raw Data'!$O:$O,'2. Raw Data'!$B:$B,'18. Upgrades - Emission Targets'!$A115,'2. Raw Data'!$F:$F,'18. Upgrades - Emission Targets'!E$86)</f>
        <v>1.0672714999999999E-2</v>
      </c>
      <c r="F115" s="26">
        <f>SUMIFS('2. Raw Data'!$O:$O,'2. Raw Data'!$B:$B,'18. Upgrades - Emission Targets'!$A115,'2. Raw Data'!$F:$F,'18. Upgrades - Emission Targets'!F$86)</f>
        <v>1.64042075E-2</v>
      </c>
      <c r="G115" s="26">
        <f>SUMIFS('2. Raw Data'!$O:$O,'2. Raw Data'!$B:$B,'18. Upgrades - Emission Targets'!$A115,'2. Raw Data'!$F:$F,'18. Upgrades - Emission Targets'!G$86)</f>
        <v>5.6700058000000008E-3</v>
      </c>
      <c r="H115" s="26">
        <f>SUMIFS('2. Raw Data'!$O:$O,'2. Raw Data'!$B:$B,'18. Upgrades - Emission Targets'!$A115,'2. Raw Data'!$F:$F,'18. Upgrades - Emission Targets'!H$86)</f>
        <v>9.9458620999999994E-3</v>
      </c>
      <c r="I115"/>
    </row>
    <row r="116" spans="1:9" x14ac:dyDescent="0.25">
      <c r="A116" s="25" t="s">
        <v>233</v>
      </c>
      <c r="B116" s="26">
        <f>SUMIFS('2. Raw Data'!$O:$O,'2. Raw Data'!$B:$B,'18. Upgrades - Emission Targets'!$A116,'2. Raw Data'!$F:$F,'18. Upgrades - Emission Targets'!B$86)</f>
        <v>6.3160900000000008E-3</v>
      </c>
      <c r="C116" s="26">
        <f>SUMIFS('2. Raw Data'!$O:$O,'2. Raw Data'!$B:$B,'18. Upgrades - Emission Targets'!$A116,'2. Raw Data'!$F:$F,'18. Upgrades - Emission Targets'!C$86)</f>
        <v>3.3415005E-3</v>
      </c>
      <c r="D116" s="26">
        <f>SUMIFS('2. Raw Data'!$O:$O,'2. Raw Data'!$B:$B,'18. Upgrades - Emission Targets'!$A116,'2. Raw Data'!$F:$F,'18. Upgrades - Emission Targets'!D$86)</f>
        <v>2.4826447000000001E-2</v>
      </c>
      <c r="E116" s="26">
        <f>SUMIFS('2. Raw Data'!$O:$O,'2. Raw Data'!$B:$B,'18. Upgrades - Emission Targets'!$A116,'2. Raw Data'!$F:$F,'18. Upgrades - Emission Targets'!E$86)</f>
        <v>1.0716297999999999E-2</v>
      </c>
      <c r="F116" s="26">
        <f>SUMIFS('2. Raw Data'!$O:$O,'2. Raw Data'!$B:$B,'18. Upgrades - Emission Targets'!$A116,'2. Raw Data'!$F:$F,'18. Upgrades - Emission Targets'!F$86)</f>
        <v>1.6416158499999996E-2</v>
      </c>
      <c r="G116" s="26">
        <f>SUMIFS('2. Raw Data'!$O:$O,'2. Raw Data'!$B:$B,'18. Upgrades - Emission Targets'!$A116,'2. Raw Data'!$F:$F,'18. Upgrades - Emission Targets'!G$86)</f>
        <v>5.6189966000000013E-3</v>
      </c>
      <c r="H116" s="26">
        <f>SUMIFS('2. Raw Data'!$O:$O,'2. Raw Data'!$B:$B,'18. Upgrades - Emission Targets'!$A116,'2. Raw Data'!$F:$F,'18. Upgrades - Emission Targets'!H$86)</f>
        <v>9.8411821000000017E-3</v>
      </c>
      <c r="I116"/>
    </row>
    <row r="117" spans="1:9" x14ac:dyDescent="0.25">
      <c r="A117" s="25" t="s">
        <v>235</v>
      </c>
      <c r="B117" s="26">
        <f>SUMIFS('2. Raw Data'!$O:$O,'2. Raw Data'!$B:$B,'18. Upgrades - Emission Targets'!$A117,'2. Raw Data'!$F:$F,'18. Upgrades - Emission Targets'!B$86)</f>
        <v>6.5389360000000004E-3</v>
      </c>
      <c r="C117" s="26">
        <f>SUMIFS('2. Raw Data'!$O:$O,'2. Raw Data'!$B:$B,'18. Upgrades - Emission Targets'!$A117,'2. Raw Data'!$F:$F,'18. Upgrades - Emission Targets'!C$86)</f>
        <v>3.3415005E-3</v>
      </c>
      <c r="D117" s="26">
        <f>SUMIFS('2. Raw Data'!$O:$O,'2. Raw Data'!$B:$B,'18. Upgrades - Emission Targets'!$A117,'2. Raw Data'!$F:$F,'18. Upgrades - Emission Targets'!D$86)</f>
        <v>2.4826447000000001E-2</v>
      </c>
      <c r="E117" s="26">
        <f>SUMIFS('2. Raw Data'!$O:$O,'2. Raw Data'!$B:$B,'18. Upgrades - Emission Targets'!$A117,'2. Raw Data'!$F:$F,'18. Upgrades - Emission Targets'!E$86)</f>
        <v>1.0716297999999999E-2</v>
      </c>
      <c r="F117" s="26">
        <f>SUMIFS('2. Raw Data'!$O:$O,'2. Raw Data'!$B:$B,'18. Upgrades - Emission Targets'!$A117,'2. Raw Data'!$F:$F,'18. Upgrades - Emission Targets'!F$86)</f>
        <v>1.6416158499999996E-2</v>
      </c>
      <c r="G117" s="26">
        <f>SUMIFS('2. Raw Data'!$O:$O,'2. Raw Data'!$B:$B,'18. Upgrades - Emission Targets'!$A117,'2. Raw Data'!$F:$F,'18. Upgrades - Emission Targets'!G$86)</f>
        <v>5.6815288999999998E-3</v>
      </c>
      <c r="H117" s="26">
        <f>SUMIFS('2. Raw Data'!$O:$O,'2. Raw Data'!$B:$B,'18. Upgrades - Emission Targets'!$A117,'2. Raw Data'!$F:$F,'18. Upgrades - Emission Targets'!H$86)</f>
        <v>9.9625312999999972E-3</v>
      </c>
      <c r="I117"/>
    </row>
    <row r="118" spans="1:9" x14ac:dyDescent="0.25">
      <c r="A118" s="25" t="s">
        <v>237</v>
      </c>
      <c r="B118" s="26">
        <f>SUMIFS('2. Raw Data'!$O:$O,'2. Raw Data'!$B:$B,'18. Upgrades - Emission Targets'!$A118,'2. Raw Data'!$F:$F,'18. Upgrades - Emission Targets'!B$86)</f>
        <v>6.4472300000000008E-3</v>
      </c>
      <c r="C118" s="26">
        <f>SUMIFS('2. Raw Data'!$O:$O,'2. Raw Data'!$B:$B,'18. Upgrades - Emission Targets'!$A118,'2. Raw Data'!$F:$F,'18. Upgrades - Emission Targets'!C$86)</f>
        <v>3.3415005E-3</v>
      </c>
      <c r="D118" s="26">
        <f>SUMIFS('2. Raw Data'!$O:$O,'2. Raw Data'!$B:$B,'18. Upgrades - Emission Targets'!$A118,'2. Raw Data'!$F:$F,'18. Upgrades - Emission Targets'!D$86)</f>
        <v>2.4826447000000001E-2</v>
      </c>
      <c r="E118" s="26">
        <f>SUMIFS('2. Raw Data'!$O:$O,'2. Raw Data'!$B:$B,'18. Upgrades - Emission Targets'!$A118,'2. Raw Data'!$F:$F,'18. Upgrades - Emission Targets'!E$86)</f>
        <v>1.0716297999999999E-2</v>
      </c>
      <c r="F118" s="26">
        <f>SUMIFS('2. Raw Data'!$O:$O,'2. Raw Data'!$B:$B,'18. Upgrades - Emission Targets'!$A118,'2. Raw Data'!$F:$F,'18. Upgrades - Emission Targets'!F$86)</f>
        <v>1.6416158499999996E-2</v>
      </c>
      <c r="G118" s="26">
        <f>SUMIFS('2. Raw Data'!$O:$O,'2. Raw Data'!$B:$B,'18. Upgrades - Emission Targets'!$A118,'2. Raw Data'!$F:$F,'18. Upgrades - Emission Targets'!G$86)</f>
        <v>5.5899161999999987E-3</v>
      </c>
      <c r="H118" s="26">
        <f>SUMIFS('2. Raw Data'!$O:$O,'2. Raw Data'!$B:$B,'18. Upgrades - Emission Targets'!$A118,'2. Raw Data'!$F:$F,'18. Upgrades - Emission Targets'!H$86)</f>
        <v>9.7768561E-3</v>
      </c>
      <c r="I118"/>
    </row>
    <row r="119" spans="1:9" x14ac:dyDescent="0.25">
      <c r="A119" s="25" t="s">
        <v>239</v>
      </c>
      <c r="B119" s="26">
        <f>SUMIFS('2. Raw Data'!$O:$O,'2. Raw Data'!$B:$B,'18. Upgrades - Emission Targets'!$A119,'2. Raw Data'!$F:$F,'18. Upgrades - Emission Targets'!B$86)</f>
        <v>6.4509779999999996E-3</v>
      </c>
      <c r="C119" s="26">
        <f>SUMIFS('2. Raw Data'!$O:$O,'2. Raw Data'!$B:$B,'18. Upgrades - Emission Targets'!$A119,'2. Raw Data'!$F:$F,'18. Upgrades - Emission Targets'!C$86)</f>
        <v>3.3415005E-3</v>
      </c>
      <c r="D119" s="26">
        <f>SUMIFS('2. Raw Data'!$O:$O,'2. Raw Data'!$B:$B,'18. Upgrades - Emission Targets'!$A119,'2. Raw Data'!$F:$F,'18. Upgrades - Emission Targets'!D$86)</f>
        <v>2.4826447000000001E-2</v>
      </c>
      <c r="E119" s="26">
        <f>SUMIFS('2. Raw Data'!$O:$O,'2. Raw Data'!$B:$B,'18. Upgrades - Emission Targets'!$A119,'2. Raw Data'!$F:$F,'18. Upgrades - Emission Targets'!E$86)</f>
        <v>1.0716297999999999E-2</v>
      </c>
      <c r="F119" s="26">
        <f>SUMIFS('2. Raw Data'!$O:$O,'2. Raw Data'!$B:$B,'18. Upgrades - Emission Targets'!$A119,'2. Raw Data'!$F:$F,'18. Upgrades - Emission Targets'!F$86)</f>
        <v>1.6416158499999996E-2</v>
      </c>
      <c r="G119" s="26">
        <f>SUMIFS('2. Raw Data'!$O:$O,'2. Raw Data'!$B:$B,'18. Upgrades - Emission Targets'!$A119,'2. Raw Data'!$F:$F,'18. Upgrades - Emission Targets'!G$86)</f>
        <v>5.608436799999999E-3</v>
      </c>
      <c r="H119" s="26">
        <f>SUMIFS('2. Raw Data'!$O:$O,'2. Raw Data'!$B:$B,'18. Upgrades - Emission Targets'!$A119,'2. Raw Data'!$F:$F,'18. Upgrades - Emission Targets'!H$86)</f>
        <v>9.7953559999999964E-3</v>
      </c>
      <c r="I119"/>
    </row>
    <row r="120" spans="1:9" x14ac:dyDescent="0.25">
      <c r="A120" s="25" t="s">
        <v>241</v>
      </c>
      <c r="B120" s="26">
        <f>SUMIFS('2. Raw Data'!$O:$O,'2. Raw Data'!$B:$B,'18. Upgrades - Emission Targets'!$A120,'2. Raw Data'!$F:$F,'18. Upgrades - Emission Targets'!B$86)</f>
        <v>5.6692270000000006E-3</v>
      </c>
      <c r="C120" s="26">
        <f>SUMIFS('2. Raw Data'!$O:$O,'2. Raw Data'!$B:$B,'18. Upgrades - Emission Targets'!$A120,'2. Raw Data'!$F:$F,'18. Upgrades - Emission Targets'!C$86)</f>
        <v>3.2881289000000003E-3</v>
      </c>
      <c r="D120" s="26">
        <f>SUMIFS('2. Raw Data'!$O:$O,'2. Raw Data'!$B:$B,'18. Upgrades - Emission Targets'!$A120,'2. Raw Data'!$F:$F,'18. Upgrades - Emission Targets'!D$86)</f>
        <v>2.4300651500000003E-2</v>
      </c>
      <c r="E120" s="26">
        <f>SUMIFS('2. Raw Data'!$O:$O,'2. Raw Data'!$B:$B,'18. Upgrades - Emission Targets'!$A120,'2. Raw Data'!$F:$F,'18. Upgrades - Emission Targets'!E$86)</f>
        <v>1.0356783999999999E-2</v>
      </c>
      <c r="F120" s="26">
        <f>SUMIFS('2. Raw Data'!$O:$O,'2. Raw Data'!$B:$B,'18. Upgrades - Emission Targets'!$A120,'2. Raw Data'!$F:$F,'18. Upgrades - Emission Targets'!F$86)</f>
        <v>1.53960374E-2</v>
      </c>
      <c r="G120" s="26">
        <f>SUMIFS('2. Raw Data'!$O:$O,'2. Raw Data'!$B:$B,'18. Upgrades - Emission Targets'!$A120,'2. Raw Data'!$F:$F,'18. Upgrades - Emission Targets'!G$86)</f>
        <v>5.2082961000000007E-3</v>
      </c>
      <c r="H120" s="26">
        <f>SUMIFS('2. Raw Data'!$O:$O,'2. Raw Data'!$B:$B,'18. Upgrades - Emission Targets'!$A120,'2. Raw Data'!$F:$F,'18. Upgrades - Emission Targets'!H$86)</f>
        <v>9.1146043000000006E-3</v>
      </c>
    </row>
    <row r="121" spans="1:9" x14ac:dyDescent="0.25">
      <c r="A121" s="25" t="s">
        <v>242</v>
      </c>
      <c r="B121" s="26">
        <f>SUMIFS('2. Raw Data'!$O:$O,'2. Raw Data'!$B:$B,'18. Upgrades - Emission Targets'!$A121,'2. Raw Data'!$F:$F,'18. Upgrades - Emission Targets'!B$86)</f>
        <v>5.9098459999999998E-3</v>
      </c>
      <c r="C121" s="26">
        <f>SUMIFS('2. Raw Data'!$O:$O,'2. Raw Data'!$B:$B,'18. Upgrades - Emission Targets'!$A121,'2. Raw Data'!$F:$F,'18. Upgrades - Emission Targets'!C$86)</f>
        <v>3.1284858000000001E-3</v>
      </c>
      <c r="D121" s="26">
        <f>SUMIFS('2. Raw Data'!$O:$O,'2. Raw Data'!$B:$B,'18. Upgrades - Emission Targets'!$A121,'2. Raw Data'!$F:$F,'18. Upgrades - Emission Targets'!D$86)</f>
        <v>2.0999386999999994E-2</v>
      </c>
      <c r="E121" s="26">
        <f>SUMIFS('2. Raw Data'!$O:$O,'2. Raw Data'!$B:$B,'18. Upgrades - Emission Targets'!$A121,'2. Raw Data'!$F:$F,'18. Upgrades - Emission Targets'!E$86)</f>
        <v>9.3378369999999999E-3</v>
      </c>
      <c r="F121" s="26">
        <f>SUMIFS('2. Raw Data'!$O:$O,'2. Raw Data'!$B:$B,'18. Upgrades - Emission Targets'!$A121,'2. Raw Data'!$F:$F,'18. Upgrades - Emission Targets'!F$86)</f>
        <v>1.22070602E-2</v>
      </c>
      <c r="G121" s="26">
        <f>SUMIFS('2. Raw Data'!$O:$O,'2. Raw Data'!$B:$B,'18. Upgrades - Emission Targets'!$A121,'2. Raw Data'!$F:$F,'18. Upgrades - Emission Targets'!G$86)</f>
        <v>4.1118904999999997E-3</v>
      </c>
      <c r="H121" s="26">
        <f>SUMIFS('2. Raw Data'!$O:$O,'2. Raw Data'!$B:$B,'18. Upgrades - Emission Targets'!$A121,'2. Raw Data'!$F:$F,'18. Upgrades - Emission Targets'!H$86)</f>
        <v>8.4745350999999997E-3</v>
      </c>
    </row>
    <row r="122" spans="1:9" x14ac:dyDescent="0.25">
      <c r="A122" s="25" t="s">
        <v>243</v>
      </c>
      <c r="B122" s="26">
        <f>SUMIFS('2. Raw Data'!$O:$O,'2. Raw Data'!$B:$B,'18. Upgrades - Emission Targets'!$A122,'2. Raw Data'!$F:$F,'18. Upgrades - Emission Targets'!B$86)</f>
        <v>5.9098440000000009E-3</v>
      </c>
      <c r="C122" s="26">
        <f>SUMIFS('2. Raw Data'!$O:$O,'2. Raw Data'!$B:$B,'18. Upgrades - Emission Targets'!$A122,'2. Raw Data'!$F:$F,'18. Upgrades - Emission Targets'!C$86)</f>
        <v>3.2047677999999997E-3</v>
      </c>
      <c r="D122" s="26">
        <f>SUMIFS('2. Raw Data'!$O:$O,'2. Raw Data'!$B:$B,'18. Upgrades - Emission Targets'!$A122,'2. Raw Data'!$F:$F,'18. Upgrades - Emission Targets'!D$86)</f>
        <v>2.1102547999999999E-2</v>
      </c>
      <c r="E122" s="26">
        <f>SUMIFS('2. Raw Data'!$O:$O,'2. Raw Data'!$B:$B,'18. Upgrades - Emission Targets'!$A122,'2. Raw Data'!$F:$F,'18. Upgrades - Emission Targets'!E$86)</f>
        <v>9.3378369999999999E-3</v>
      </c>
      <c r="F122" s="26">
        <f>SUMIFS('2. Raw Data'!$O:$O,'2. Raw Data'!$B:$B,'18. Upgrades - Emission Targets'!$A122,'2. Raw Data'!$F:$F,'18. Upgrades - Emission Targets'!F$86)</f>
        <v>1.35803994E-2</v>
      </c>
      <c r="G122" s="26">
        <f>SUMIFS('2. Raw Data'!$O:$O,'2. Raw Data'!$B:$B,'18. Upgrades - Emission Targets'!$A122,'2. Raw Data'!$F:$F,'18. Upgrades - Emission Targets'!G$86)</f>
        <v>4.4943220000000002E-3</v>
      </c>
      <c r="H122" s="26">
        <f>SUMIFS('2. Raw Data'!$O:$O,'2. Raw Data'!$B:$B,'18. Upgrades - Emission Targets'!$A122,'2. Raw Data'!$F:$F,'18. Upgrades - Emission Targets'!H$86)</f>
        <v>8.9098930999999999E-3</v>
      </c>
    </row>
    <row r="123" spans="1:9" x14ac:dyDescent="0.25">
      <c r="A123" s="25" t="s">
        <v>244</v>
      </c>
      <c r="B123" s="26">
        <f>SUMIFS('2. Raw Data'!$O:$O,'2. Raw Data'!$B:$B,'18. Upgrades - Emission Targets'!$A123,'2. Raw Data'!$F:$F,'18. Upgrades - Emission Targets'!B$86)</f>
        <v>5.1721050999999994E-3</v>
      </c>
      <c r="C123" s="26">
        <f>SUMIFS('2. Raw Data'!$O:$O,'2. Raw Data'!$B:$B,'18. Upgrades - Emission Targets'!$A123,'2. Raw Data'!$F:$F,'18. Upgrades - Emission Targets'!C$86)</f>
        <v>3.0634906000000001E-3</v>
      </c>
      <c r="D123" s="26">
        <f>SUMIFS('2. Raw Data'!$O:$O,'2. Raw Data'!$B:$B,'18. Upgrades - Emission Targets'!$A123,'2. Raw Data'!$F:$F,'18. Upgrades - Emission Targets'!D$86)</f>
        <v>2.0527852499999995E-2</v>
      </c>
      <c r="E123" s="26">
        <f>SUMIFS('2. Raw Data'!$O:$O,'2. Raw Data'!$B:$B,'18. Upgrades - Emission Targets'!$A123,'2. Raw Data'!$F:$F,'18. Upgrades - Emission Targets'!E$86)</f>
        <v>9.0747448000000012E-3</v>
      </c>
      <c r="F123" s="26">
        <f>SUMIFS('2. Raw Data'!$O:$O,'2. Raw Data'!$B:$B,'18. Upgrades - Emission Targets'!$A123,'2. Raw Data'!$F:$F,'18. Upgrades - Emission Targets'!F$86)</f>
        <v>1.1482180499999998E-2</v>
      </c>
      <c r="G123" s="26">
        <f>SUMIFS('2. Raw Data'!$O:$O,'2. Raw Data'!$B:$B,'18. Upgrades - Emission Targets'!$A123,'2. Raw Data'!$F:$F,'18. Upgrades - Emission Targets'!G$86)</f>
        <v>3.8842889000000004E-3</v>
      </c>
      <c r="H123" s="26">
        <f>SUMIFS('2. Raw Data'!$O:$O,'2. Raw Data'!$B:$B,'18. Upgrades - Emission Targets'!$A123,'2. Raw Data'!$F:$F,'18. Upgrades - Emission Targets'!H$86)</f>
        <v>7.9918430999999998E-3</v>
      </c>
    </row>
    <row r="124" spans="1:9" x14ac:dyDescent="0.25">
      <c r="A124" s="25" t="s">
        <v>245</v>
      </c>
      <c r="B124" s="26">
        <f>SUMIFS('2. Raw Data'!$O:$O,'2. Raw Data'!$B:$B,'18. Upgrades - Emission Targets'!$A124,'2. Raw Data'!$F:$F,'18. Upgrades - Emission Targets'!B$86)</f>
        <v>5.6964710000000007E-3</v>
      </c>
      <c r="C124" s="26">
        <f>SUMIFS('2. Raw Data'!$O:$O,'2. Raw Data'!$B:$B,'18. Upgrades - Emission Targets'!$A124,'2. Raw Data'!$F:$F,'18. Upgrades - Emission Targets'!C$86)</f>
        <v>3.1602707000000004E-3</v>
      </c>
      <c r="D124" s="26">
        <f>SUMIFS('2. Raw Data'!$O:$O,'2. Raw Data'!$B:$B,'18. Upgrades - Emission Targets'!$A124,'2. Raw Data'!$F:$F,'18. Upgrades - Emission Targets'!D$86)</f>
        <v>2.2174149299999998E-2</v>
      </c>
      <c r="E124" s="26">
        <f>SUMIFS('2. Raw Data'!$O:$O,'2. Raw Data'!$B:$B,'18. Upgrades - Emission Targets'!$A124,'2. Raw Data'!$F:$F,'18. Upgrades - Emission Targets'!E$86)</f>
        <v>1.0319164999999998E-2</v>
      </c>
      <c r="F124" s="26">
        <f>SUMIFS('2. Raw Data'!$O:$O,'2. Raw Data'!$B:$B,'18. Upgrades - Emission Targets'!$A124,'2. Raw Data'!$F:$F,'18. Upgrades - Emission Targets'!F$86)</f>
        <v>1.2778800400000002E-2</v>
      </c>
      <c r="G124" s="26">
        <f>SUMIFS('2. Raw Data'!$O:$O,'2. Raw Data'!$B:$B,'18. Upgrades - Emission Targets'!$A124,'2. Raw Data'!$F:$F,'18. Upgrades - Emission Targets'!G$86)</f>
        <v>4.3286377000000004E-3</v>
      </c>
      <c r="H124" s="26">
        <f>SUMIFS('2. Raw Data'!$O:$O,'2. Raw Data'!$B:$B,'18. Upgrades - Emission Targets'!$A124,'2. Raw Data'!$F:$F,'18. Upgrades - Emission Targets'!H$86)</f>
        <v>8.787195099999999E-3</v>
      </c>
    </row>
    <row r="125" spans="1:9" x14ac:dyDescent="0.25">
      <c r="A125" s="25" t="s">
        <v>246</v>
      </c>
      <c r="B125" s="26">
        <f>SUMIFS('2. Raw Data'!$O:$O,'2. Raw Data'!$B:$B,'18. Upgrades - Emission Targets'!$A125,'2. Raw Data'!$F:$F,'18. Upgrades - Emission Targets'!B$86)</f>
        <v>5.0699779999999993E-3</v>
      </c>
      <c r="C125" s="26">
        <f>SUMIFS('2. Raw Data'!$O:$O,'2. Raw Data'!$B:$B,'18. Upgrades - Emission Targets'!$A125,'2. Raw Data'!$F:$F,'18. Upgrades - Emission Targets'!C$86)</f>
        <v>3.0046409000000001E-3</v>
      </c>
      <c r="D125" s="26">
        <f>SUMIFS('2. Raw Data'!$O:$O,'2. Raw Data'!$B:$B,'18. Upgrades - Emission Targets'!$A125,'2. Raw Data'!$F:$F,'18. Upgrades - Emission Targets'!D$86)</f>
        <v>1.9610022000000001E-2</v>
      </c>
      <c r="E125" s="26">
        <f>SUMIFS('2. Raw Data'!$O:$O,'2. Raw Data'!$B:$B,'18. Upgrades - Emission Targets'!$A125,'2. Raw Data'!$F:$F,'18. Upgrades - Emission Targets'!E$86)</f>
        <v>1.0827283E-2</v>
      </c>
      <c r="F125" s="26">
        <f>SUMIFS('2. Raw Data'!$O:$O,'2. Raw Data'!$B:$B,'18. Upgrades - Emission Targets'!$A125,'2. Raw Data'!$F:$F,'18. Upgrades - Emission Targets'!F$86)</f>
        <v>1.2342613200000001E-2</v>
      </c>
      <c r="G125" s="26">
        <f>SUMIFS('2. Raw Data'!$O:$O,'2. Raw Data'!$B:$B,'18. Upgrades - Emission Targets'!$A125,'2. Raw Data'!$F:$F,'18. Upgrades - Emission Targets'!G$86)</f>
        <v>4.323830800000001E-3</v>
      </c>
      <c r="H125" s="26">
        <f>SUMIFS('2. Raw Data'!$O:$O,'2. Raw Data'!$B:$B,'18. Upgrades - Emission Targets'!$A125,'2. Raw Data'!$F:$F,'18. Upgrades - Emission Targets'!H$86)</f>
        <v>8.6511094000000007E-3</v>
      </c>
    </row>
    <row r="126" spans="1:9" x14ac:dyDescent="0.25">
      <c r="A126" s="25" t="s">
        <v>247</v>
      </c>
      <c r="B126" s="26">
        <f>SUMIFS('2. Raw Data'!$O:$O,'2. Raw Data'!$B:$B,'18. Upgrades - Emission Targets'!$A126,'2. Raw Data'!$F:$F,'18. Upgrades - Emission Targets'!B$86)</f>
        <v>6.2638980000000004E-3</v>
      </c>
      <c r="C126" s="26">
        <f>SUMIFS('2. Raw Data'!$O:$O,'2. Raw Data'!$B:$B,'18. Upgrades - Emission Targets'!$A126,'2. Raw Data'!$F:$F,'18. Upgrades - Emission Targets'!C$86)</f>
        <v>3.3415005E-3</v>
      </c>
      <c r="D126" s="26">
        <f>SUMIFS('2. Raw Data'!$O:$O,'2. Raw Data'!$B:$B,'18. Upgrades - Emission Targets'!$A126,'2. Raw Data'!$F:$F,'18. Upgrades - Emission Targets'!D$86)</f>
        <v>2.4826447000000001E-2</v>
      </c>
      <c r="E126" s="26">
        <f>SUMIFS('2. Raw Data'!$O:$O,'2. Raw Data'!$B:$B,'18. Upgrades - Emission Targets'!$A126,'2. Raw Data'!$F:$F,'18. Upgrades - Emission Targets'!E$86)</f>
        <v>1.0716297999999999E-2</v>
      </c>
      <c r="F126" s="26">
        <f>SUMIFS('2. Raw Data'!$O:$O,'2. Raw Data'!$B:$B,'18. Upgrades - Emission Targets'!$A126,'2. Raw Data'!$F:$F,'18. Upgrades - Emission Targets'!F$86)</f>
        <v>1.6416158499999996E-2</v>
      </c>
      <c r="G126" s="26">
        <f>SUMIFS('2. Raw Data'!$O:$O,'2. Raw Data'!$B:$B,'18. Upgrades - Emission Targets'!$A126,'2. Raw Data'!$F:$F,'18. Upgrades - Emission Targets'!G$86)</f>
        <v>5.5367438000000005E-3</v>
      </c>
      <c r="H126" s="26">
        <f>SUMIFS('2. Raw Data'!$O:$O,'2. Raw Data'!$B:$B,'18. Upgrades - Emission Targets'!$A126,'2. Raw Data'!$F:$F,'18. Upgrades - Emission Targets'!H$86)</f>
        <v>9.6749479000000013E-3</v>
      </c>
    </row>
    <row r="127" spans="1:9" x14ac:dyDescent="0.25">
      <c r="B127"/>
      <c r="C127"/>
    </row>
    <row r="128" spans="1:9" x14ac:dyDescent="0.25">
      <c r="B128"/>
      <c r="C128"/>
    </row>
    <row r="129" spans="2:3" x14ac:dyDescent="0.25">
      <c r="B129"/>
      <c r="C129"/>
    </row>
    <row r="130" spans="2:3" x14ac:dyDescent="0.25">
      <c r="B130"/>
      <c r="C130"/>
    </row>
    <row r="131" spans="2:3" x14ac:dyDescent="0.25">
      <c r="B131"/>
      <c r="C131"/>
    </row>
    <row r="132" spans="2:3" x14ac:dyDescent="0.25">
      <c r="B132"/>
      <c r="C132"/>
    </row>
    <row r="133" spans="2:3" x14ac:dyDescent="0.25">
      <c r="B133"/>
      <c r="C133"/>
    </row>
    <row r="134" spans="2:3" x14ac:dyDescent="0.25">
      <c r="B134"/>
      <c r="C134"/>
    </row>
    <row r="135" spans="2:3" x14ac:dyDescent="0.25">
      <c r="B135"/>
      <c r="C135"/>
    </row>
    <row r="136" spans="2:3" x14ac:dyDescent="0.25">
      <c r="B136"/>
      <c r="C136"/>
    </row>
    <row r="137" spans="2:3" x14ac:dyDescent="0.25">
      <c r="B137"/>
      <c r="C137"/>
    </row>
  </sheetData>
  <mergeCells count="1">
    <mergeCell ref="A2:N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ACF95-9688-4589-921B-FE0AB90B1CFE}">
  <dimension ref="A1:AI3881"/>
  <sheetViews>
    <sheetView zoomScale="90" zoomScaleNormal="90" workbookViewId="0">
      <selection activeCell="C7" sqref="C7"/>
    </sheetView>
  </sheetViews>
  <sheetFormatPr defaultRowHeight="15" x14ac:dyDescent="0.25"/>
  <cols>
    <col min="8" max="8" width="19" bestFit="1" customWidth="1"/>
    <col min="34" max="34" width="9" customWidth="1"/>
  </cols>
  <sheetData>
    <row r="1" spans="1:35" x14ac:dyDescent="0.25">
      <c r="A1" t="s">
        <v>0</v>
      </c>
      <c r="B1" t="s">
        <v>1</v>
      </c>
      <c r="C1" t="s">
        <v>2</v>
      </c>
      <c r="D1" t="s">
        <v>3</v>
      </c>
      <c r="E1" t="s">
        <v>4</v>
      </c>
      <c r="F1" t="s">
        <v>5</v>
      </c>
      <c r="G1" t="s">
        <v>6</v>
      </c>
      <c r="H1" t="s">
        <v>7</v>
      </c>
      <c r="I1" t="s">
        <v>8</v>
      </c>
      <c r="J1" t="s">
        <v>9</v>
      </c>
      <c r="K1" t="s">
        <v>10</v>
      </c>
      <c r="L1" t="s">
        <v>184</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183</v>
      </c>
    </row>
    <row r="2" spans="1:35" x14ac:dyDescent="0.25">
      <c r="A2">
        <v>34366</v>
      </c>
      <c r="B2" t="s">
        <v>185</v>
      </c>
      <c r="C2" t="s">
        <v>33</v>
      </c>
      <c r="D2" t="b">
        <v>1</v>
      </c>
      <c r="E2">
        <v>1.3191171639999999</v>
      </c>
      <c r="F2" t="s">
        <v>104</v>
      </c>
      <c r="G2" t="s">
        <v>186</v>
      </c>
      <c r="H2" t="s">
        <v>187</v>
      </c>
      <c r="I2" t="s">
        <v>98</v>
      </c>
      <c r="J2" t="s">
        <v>99</v>
      </c>
      <c r="K2" t="s">
        <v>188</v>
      </c>
      <c r="L2">
        <v>17.70087302</v>
      </c>
      <c r="M2" t="s">
        <v>112</v>
      </c>
      <c r="N2">
        <v>2.3326E-4</v>
      </c>
      <c r="O2">
        <v>2.7037600000000001E-4</v>
      </c>
      <c r="P2">
        <v>0</v>
      </c>
      <c r="Q2">
        <v>0</v>
      </c>
      <c r="R2">
        <v>0</v>
      </c>
      <c r="S2">
        <v>7.9978000000000004E-4</v>
      </c>
      <c r="T2">
        <v>1.16501E-4</v>
      </c>
      <c r="U2">
        <v>5.3403299999999995E-4</v>
      </c>
      <c r="V2" s="8">
        <v>8.2881199999999995E-5</v>
      </c>
      <c r="W2" s="8">
        <v>7.2491300000000002E-5</v>
      </c>
      <c r="X2">
        <v>9.2403299999999999E-4</v>
      </c>
      <c r="Y2">
        <v>1.3468E-4</v>
      </c>
      <c r="Z2">
        <v>1.2412799999999999E-4</v>
      </c>
      <c r="AA2">
        <v>0</v>
      </c>
      <c r="AB2">
        <v>0</v>
      </c>
      <c r="AC2">
        <v>1.7238139999999999E-3</v>
      </c>
      <c r="AD2">
        <v>2.5118200000000002E-4</v>
      </c>
      <c r="AE2">
        <v>5.3403299999999995E-4</v>
      </c>
      <c r="AF2" s="8">
        <v>8.2881199999999995E-5</v>
      </c>
      <c r="AG2">
        <v>1.9661900000000001E-4</v>
      </c>
      <c r="AH2">
        <v>2.788516E-3</v>
      </c>
      <c r="AI2">
        <v>46169.100729999998</v>
      </c>
    </row>
    <row r="3" spans="1:35" x14ac:dyDescent="0.25">
      <c r="A3">
        <v>34367</v>
      </c>
      <c r="B3" t="s">
        <v>185</v>
      </c>
      <c r="C3" t="s">
        <v>33</v>
      </c>
      <c r="D3" t="b">
        <v>1</v>
      </c>
      <c r="E3">
        <v>2.3970843949999998</v>
      </c>
      <c r="F3" t="s">
        <v>104</v>
      </c>
      <c r="G3" t="s">
        <v>186</v>
      </c>
      <c r="H3" t="s">
        <v>189</v>
      </c>
      <c r="I3" t="s">
        <v>98</v>
      </c>
      <c r="J3" t="s">
        <v>102</v>
      </c>
      <c r="K3" t="s">
        <v>188</v>
      </c>
      <c r="L3">
        <v>18.98315217</v>
      </c>
      <c r="M3" t="s">
        <v>112</v>
      </c>
      <c r="N3">
        <v>5.6828599999999999E-4</v>
      </c>
      <c r="O3">
        <v>6.94113E-4</v>
      </c>
      <c r="P3">
        <v>0</v>
      </c>
      <c r="Q3">
        <v>0</v>
      </c>
      <c r="R3">
        <v>0</v>
      </c>
      <c r="S3">
        <v>2.6216130000000001E-3</v>
      </c>
      <c r="T3">
        <v>1.6158399999999999E-4</v>
      </c>
      <c r="U3">
        <v>1.045732E-3</v>
      </c>
      <c r="V3">
        <v>1.51383E-4</v>
      </c>
      <c r="W3">
        <v>1.6278899999999999E-4</v>
      </c>
      <c r="X3">
        <v>2.7024280000000002E-3</v>
      </c>
      <c r="Y3">
        <v>0</v>
      </c>
      <c r="Z3">
        <v>2.9672299999999998E-4</v>
      </c>
      <c r="AA3">
        <v>0</v>
      </c>
      <c r="AB3">
        <v>0</v>
      </c>
      <c r="AC3">
        <v>5.3240400000000004E-3</v>
      </c>
      <c r="AD3">
        <v>1.6158399999999999E-4</v>
      </c>
      <c r="AE3">
        <v>1.045732E-3</v>
      </c>
      <c r="AF3">
        <v>1.51383E-4</v>
      </c>
      <c r="AG3">
        <v>4.5951199999999997E-4</v>
      </c>
      <c r="AH3">
        <v>7.1422739999999997E-3</v>
      </c>
      <c r="AI3">
        <v>110265.88219999999</v>
      </c>
    </row>
    <row r="4" spans="1:35" x14ac:dyDescent="0.25">
      <c r="A4">
        <v>34368</v>
      </c>
      <c r="B4" t="s">
        <v>185</v>
      </c>
      <c r="C4" t="s">
        <v>33</v>
      </c>
      <c r="D4" t="b">
        <v>1</v>
      </c>
      <c r="E4">
        <v>0.81784278099999996</v>
      </c>
      <c r="F4" t="s">
        <v>104</v>
      </c>
      <c r="G4" t="s">
        <v>186</v>
      </c>
      <c r="H4" t="s">
        <v>190</v>
      </c>
      <c r="I4" t="s">
        <v>98</v>
      </c>
      <c r="J4" t="s">
        <v>99</v>
      </c>
      <c r="K4" t="s">
        <v>188</v>
      </c>
      <c r="L4">
        <v>18.73088723</v>
      </c>
      <c r="M4" t="s">
        <v>112</v>
      </c>
      <c r="N4">
        <v>2.7737999999999998E-4</v>
      </c>
      <c r="O4">
        <v>3.7051199999999998E-4</v>
      </c>
      <c r="P4">
        <v>0</v>
      </c>
      <c r="Q4">
        <v>0</v>
      </c>
      <c r="R4">
        <v>0</v>
      </c>
      <c r="S4">
        <v>1.7972050000000001E-3</v>
      </c>
      <c r="T4">
        <v>1.7483900000000001E-4</v>
      </c>
      <c r="U4">
        <v>3.7350600000000001E-4</v>
      </c>
      <c r="V4" s="8">
        <v>5.5059999999999998E-5</v>
      </c>
      <c r="W4">
        <v>2.07047E-4</v>
      </c>
      <c r="X4">
        <v>7.3057000000000005E-4</v>
      </c>
      <c r="Y4">
        <v>1.63893E-4</v>
      </c>
      <c r="Z4">
        <v>0</v>
      </c>
      <c r="AA4">
        <v>0</v>
      </c>
      <c r="AB4">
        <v>0</v>
      </c>
      <c r="AC4">
        <v>2.5277759999999998E-3</v>
      </c>
      <c r="AD4">
        <v>3.3873200000000001E-4</v>
      </c>
      <c r="AE4">
        <v>3.7350600000000001E-4</v>
      </c>
      <c r="AF4" s="8">
        <v>5.5059999999999998E-5</v>
      </c>
      <c r="AG4">
        <v>2.07047E-4</v>
      </c>
      <c r="AH4">
        <v>3.5021119999999999E-3</v>
      </c>
      <c r="AI4">
        <v>54795.466330000003</v>
      </c>
    </row>
    <row r="5" spans="1:35" x14ac:dyDescent="0.25">
      <c r="A5">
        <v>34369</v>
      </c>
      <c r="B5" t="s">
        <v>185</v>
      </c>
      <c r="C5" t="s">
        <v>33</v>
      </c>
      <c r="D5" t="b">
        <v>1</v>
      </c>
      <c r="E5">
        <v>2.2512021679999998</v>
      </c>
      <c r="F5" t="s">
        <v>104</v>
      </c>
      <c r="G5" t="s">
        <v>186</v>
      </c>
      <c r="H5" t="s">
        <v>191</v>
      </c>
      <c r="I5" t="s">
        <v>98</v>
      </c>
      <c r="J5" t="s">
        <v>99</v>
      </c>
      <c r="K5" t="s">
        <v>188</v>
      </c>
      <c r="L5">
        <v>19.725143679999999</v>
      </c>
      <c r="M5" t="s">
        <v>112</v>
      </c>
      <c r="N5">
        <v>7.7788399999999995E-4</v>
      </c>
      <c r="O5">
        <v>9.5450099999999996E-4</v>
      </c>
      <c r="P5">
        <v>0</v>
      </c>
      <c r="Q5">
        <v>0</v>
      </c>
      <c r="R5">
        <v>0</v>
      </c>
      <c r="S5">
        <v>4.9847939999999999E-3</v>
      </c>
      <c r="T5">
        <v>4.3564299999999999E-4</v>
      </c>
      <c r="U5">
        <v>1.2789780000000001E-3</v>
      </c>
      <c r="V5">
        <v>1.5132399999999999E-4</v>
      </c>
      <c r="W5">
        <v>1.6570500000000001E-4</v>
      </c>
      <c r="X5">
        <v>1.4289579999999999E-3</v>
      </c>
      <c r="Y5">
        <v>0</v>
      </c>
      <c r="Z5">
        <v>3.4261300000000002E-4</v>
      </c>
      <c r="AA5">
        <v>0</v>
      </c>
      <c r="AB5">
        <v>0</v>
      </c>
      <c r="AC5">
        <v>6.413752E-3</v>
      </c>
      <c r="AD5">
        <v>4.3564299999999999E-4</v>
      </c>
      <c r="AE5">
        <v>1.2789780000000001E-3</v>
      </c>
      <c r="AF5">
        <v>1.5132399999999999E-4</v>
      </c>
      <c r="AG5">
        <v>5.0831800000000001E-4</v>
      </c>
      <c r="AH5">
        <v>8.7879929999999992E-3</v>
      </c>
      <c r="AI5">
        <v>130569.7258</v>
      </c>
    </row>
    <row r="6" spans="1:35" x14ac:dyDescent="0.25">
      <c r="A6">
        <v>34370</v>
      </c>
      <c r="B6" t="s">
        <v>185</v>
      </c>
      <c r="C6" t="s">
        <v>33</v>
      </c>
      <c r="D6" t="b">
        <v>1</v>
      </c>
      <c r="E6">
        <v>0.29874925600000002</v>
      </c>
      <c r="F6" t="s">
        <v>104</v>
      </c>
      <c r="G6" t="s">
        <v>186</v>
      </c>
      <c r="H6" t="s">
        <v>192</v>
      </c>
      <c r="I6" t="s">
        <v>98</v>
      </c>
      <c r="J6" t="s">
        <v>102</v>
      </c>
      <c r="K6" t="s">
        <v>188</v>
      </c>
      <c r="L6">
        <v>18.592444440000001</v>
      </c>
      <c r="M6" t="s">
        <v>112</v>
      </c>
      <c r="N6">
        <v>1.86138E-4</v>
      </c>
      <c r="O6">
        <v>2.3386899999999999E-4</v>
      </c>
      <c r="P6">
        <v>0</v>
      </c>
      <c r="Q6">
        <v>0</v>
      </c>
      <c r="R6">
        <v>0</v>
      </c>
      <c r="S6">
        <v>1.0615290000000001E-3</v>
      </c>
      <c r="T6" s="8">
        <v>5.8676299999999999E-5</v>
      </c>
      <c r="U6">
        <v>2.5695900000000002E-4</v>
      </c>
      <c r="V6" s="8">
        <v>1.98665E-5</v>
      </c>
      <c r="W6" s="8">
        <v>4.6627900000000001E-5</v>
      </c>
      <c r="X6">
        <v>8.2910600000000003E-4</v>
      </c>
      <c r="Y6">
        <v>0</v>
      </c>
      <c r="Z6" s="8">
        <v>9.6322400000000005E-5</v>
      </c>
      <c r="AA6">
        <v>0</v>
      </c>
      <c r="AB6">
        <v>0</v>
      </c>
      <c r="AC6">
        <v>1.890634E-3</v>
      </c>
      <c r="AD6" s="8">
        <v>5.8676299999999999E-5</v>
      </c>
      <c r="AE6">
        <v>2.5695900000000002E-4</v>
      </c>
      <c r="AF6" s="8">
        <v>1.98665E-5</v>
      </c>
      <c r="AG6">
        <v>1.4295000000000001E-4</v>
      </c>
      <c r="AH6">
        <v>2.369084E-3</v>
      </c>
      <c r="AI6">
        <v>37343.656969999996</v>
      </c>
    </row>
    <row r="7" spans="1:35" x14ac:dyDescent="0.25">
      <c r="A7">
        <v>34371</v>
      </c>
      <c r="B7" t="s">
        <v>185</v>
      </c>
      <c r="C7" t="s">
        <v>33</v>
      </c>
      <c r="D7" t="b">
        <v>1</v>
      </c>
      <c r="E7">
        <v>0.95432607199999997</v>
      </c>
      <c r="F7" t="s">
        <v>104</v>
      </c>
      <c r="G7" t="s">
        <v>186</v>
      </c>
      <c r="H7" t="s">
        <v>193</v>
      </c>
      <c r="I7" t="s">
        <v>98</v>
      </c>
      <c r="J7" t="s">
        <v>102</v>
      </c>
      <c r="K7" t="s">
        <v>188</v>
      </c>
      <c r="L7">
        <v>31.839777779999999</v>
      </c>
      <c r="M7" t="s">
        <v>112</v>
      </c>
      <c r="N7">
        <v>6.4227900000000005E-4</v>
      </c>
      <c r="O7">
        <v>7.3443E-4</v>
      </c>
      <c r="P7">
        <v>0</v>
      </c>
      <c r="Q7">
        <v>0</v>
      </c>
      <c r="R7">
        <v>0</v>
      </c>
      <c r="S7">
        <v>3.1289109999999998E-3</v>
      </c>
      <c r="T7">
        <v>1.40925E-4</v>
      </c>
      <c r="U7">
        <v>6.7519300000000004E-4</v>
      </c>
      <c r="V7" s="8">
        <v>6.2439499999999997E-5</v>
      </c>
      <c r="W7" s="8">
        <v>9.7010500000000002E-5</v>
      </c>
      <c r="X7">
        <v>3.4826810000000001E-3</v>
      </c>
      <c r="Y7">
        <v>0</v>
      </c>
      <c r="Z7">
        <v>1.8882E-4</v>
      </c>
      <c r="AA7">
        <v>0</v>
      </c>
      <c r="AB7">
        <v>0</v>
      </c>
      <c r="AC7">
        <v>6.6115920000000003E-3</v>
      </c>
      <c r="AD7">
        <v>1.40925E-4</v>
      </c>
      <c r="AE7">
        <v>6.7519300000000004E-4</v>
      </c>
      <c r="AF7" s="8">
        <v>6.2439499999999997E-5</v>
      </c>
      <c r="AG7">
        <v>2.8582999999999999E-4</v>
      </c>
      <c r="AH7">
        <v>7.77598E-3</v>
      </c>
      <c r="AI7">
        <v>71574.455369999996</v>
      </c>
    </row>
    <row r="8" spans="1:35" x14ac:dyDescent="0.25">
      <c r="A8">
        <v>34373</v>
      </c>
      <c r="B8" t="s">
        <v>185</v>
      </c>
      <c r="C8" t="s">
        <v>33</v>
      </c>
      <c r="D8" t="b">
        <v>1</v>
      </c>
      <c r="E8">
        <v>0.55594026500000004</v>
      </c>
      <c r="F8" t="s">
        <v>104</v>
      </c>
      <c r="G8" t="s">
        <v>186</v>
      </c>
      <c r="H8" t="s">
        <v>194</v>
      </c>
      <c r="I8" t="s">
        <v>98</v>
      </c>
      <c r="J8" t="s">
        <v>99</v>
      </c>
      <c r="K8" t="s">
        <v>188</v>
      </c>
      <c r="L8">
        <v>18.06824074</v>
      </c>
      <c r="M8" t="s">
        <v>112</v>
      </c>
      <c r="N8">
        <v>2.3192199999999999E-4</v>
      </c>
      <c r="O8">
        <v>3.2452700000000002E-4</v>
      </c>
      <c r="P8">
        <v>0</v>
      </c>
      <c r="Q8">
        <v>0</v>
      </c>
      <c r="R8">
        <v>0</v>
      </c>
      <c r="S8">
        <v>1.790923E-3</v>
      </c>
      <c r="T8" s="8">
        <v>6.7099200000000003E-5</v>
      </c>
      <c r="U8">
        <v>3.02684E-4</v>
      </c>
      <c r="V8" s="8">
        <v>3.69852E-5</v>
      </c>
      <c r="W8" s="8">
        <v>6.4317000000000001E-5</v>
      </c>
      <c r="X8">
        <v>6.9782899999999996E-4</v>
      </c>
      <c r="Y8">
        <v>0</v>
      </c>
      <c r="Z8">
        <v>1.2487699999999999E-4</v>
      </c>
      <c r="AA8">
        <v>0</v>
      </c>
      <c r="AB8">
        <v>0</v>
      </c>
      <c r="AC8">
        <v>2.4887519999999999E-3</v>
      </c>
      <c r="AD8" s="8">
        <v>6.7099200000000003E-5</v>
      </c>
      <c r="AE8">
        <v>3.02684E-4</v>
      </c>
      <c r="AF8" s="8">
        <v>3.69852E-5</v>
      </c>
      <c r="AG8">
        <v>1.89194E-4</v>
      </c>
      <c r="AH8">
        <v>3.0847040000000002E-3</v>
      </c>
      <c r="AI8">
        <v>50034.623809999997</v>
      </c>
    </row>
    <row r="9" spans="1:35" x14ac:dyDescent="0.25">
      <c r="A9">
        <v>42214</v>
      </c>
      <c r="B9" t="s">
        <v>185</v>
      </c>
      <c r="C9" t="s">
        <v>33</v>
      </c>
      <c r="D9" t="b">
        <v>1</v>
      </c>
      <c r="E9">
        <v>1.7620470690000001</v>
      </c>
      <c r="F9" t="s">
        <v>104</v>
      </c>
      <c r="G9" t="s">
        <v>186</v>
      </c>
      <c r="H9" t="s">
        <v>195</v>
      </c>
      <c r="I9" t="s">
        <v>105</v>
      </c>
      <c r="J9" t="s">
        <v>102</v>
      </c>
      <c r="K9" t="s">
        <v>188</v>
      </c>
      <c r="L9">
        <v>17.97142857</v>
      </c>
      <c r="M9" t="s">
        <v>107</v>
      </c>
      <c r="N9">
        <v>2.12282E-4</v>
      </c>
      <c r="O9">
        <v>2.5940700000000002E-4</v>
      </c>
      <c r="P9">
        <v>0</v>
      </c>
      <c r="Q9">
        <v>0</v>
      </c>
      <c r="R9">
        <v>0</v>
      </c>
      <c r="S9">
        <v>1.286761E-3</v>
      </c>
      <c r="T9">
        <v>1.05367E-4</v>
      </c>
      <c r="U9">
        <v>4.1222999999999997E-4</v>
      </c>
      <c r="V9">
        <v>1.17157E-4</v>
      </c>
      <c r="W9">
        <v>1.3758299999999999E-4</v>
      </c>
      <c r="X9">
        <v>2.09965E-4</v>
      </c>
      <c r="Y9">
        <v>0</v>
      </c>
      <c r="Z9">
        <v>0</v>
      </c>
      <c r="AA9">
        <v>0</v>
      </c>
      <c r="AB9">
        <v>0</v>
      </c>
      <c r="AC9">
        <v>1.496725E-3</v>
      </c>
      <c r="AD9">
        <v>1.05367E-4</v>
      </c>
      <c r="AE9">
        <v>4.1222999999999997E-4</v>
      </c>
      <c r="AF9">
        <v>1.17157E-4</v>
      </c>
      <c r="AG9">
        <v>1.3758299999999999E-4</v>
      </c>
      <c r="AH9">
        <v>2.2690620000000001E-3</v>
      </c>
      <c r="AI9">
        <v>37002.988449999997</v>
      </c>
    </row>
    <row r="10" spans="1:35" x14ac:dyDescent="0.25">
      <c r="A10">
        <v>51971</v>
      </c>
      <c r="B10" t="s">
        <v>185</v>
      </c>
      <c r="C10" t="s">
        <v>33</v>
      </c>
      <c r="D10" t="b">
        <v>1</v>
      </c>
      <c r="E10">
        <v>15.423507109999999</v>
      </c>
      <c r="F10" t="s">
        <v>104</v>
      </c>
      <c r="G10" t="s">
        <v>186</v>
      </c>
      <c r="H10" t="s">
        <v>196</v>
      </c>
      <c r="I10" t="s">
        <v>105</v>
      </c>
      <c r="J10" t="s">
        <v>99</v>
      </c>
      <c r="K10" t="s">
        <v>188</v>
      </c>
      <c r="L10">
        <v>37.733838380000002</v>
      </c>
      <c r="M10" t="s">
        <v>107</v>
      </c>
      <c r="N10">
        <v>1.0526330000000001E-3</v>
      </c>
      <c r="O10">
        <v>1.3015609999999999E-3</v>
      </c>
      <c r="P10">
        <v>0</v>
      </c>
      <c r="Q10">
        <v>0</v>
      </c>
      <c r="R10">
        <v>0</v>
      </c>
      <c r="S10">
        <v>7.6667580000000001E-3</v>
      </c>
      <c r="T10">
        <v>2.3170600000000001E-4</v>
      </c>
      <c r="U10">
        <v>1.2111559999999999E-3</v>
      </c>
      <c r="V10">
        <v>1.498852E-3</v>
      </c>
      <c r="W10">
        <v>3.1371699999999998E-4</v>
      </c>
      <c r="X10">
        <v>0</v>
      </c>
      <c r="Y10">
        <v>0</v>
      </c>
      <c r="Z10">
        <v>0</v>
      </c>
      <c r="AA10">
        <v>0</v>
      </c>
      <c r="AB10">
        <v>0</v>
      </c>
      <c r="AC10">
        <v>7.6667580000000001E-3</v>
      </c>
      <c r="AD10">
        <v>2.3170600000000001E-4</v>
      </c>
      <c r="AE10">
        <v>1.2111559999999999E-3</v>
      </c>
      <c r="AF10">
        <v>1.498852E-3</v>
      </c>
      <c r="AG10">
        <v>3.1371699999999998E-4</v>
      </c>
      <c r="AH10">
        <v>1.0922042999999999E-2</v>
      </c>
      <c r="AI10">
        <v>84829.289099999995</v>
      </c>
    </row>
    <row r="11" spans="1:35" x14ac:dyDescent="0.25">
      <c r="A11">
        <v>62361</v>
      </c>
      <c r="B11" t="s">
        <v>185</v>
      </c>
      <c r="C11" t="s">
        <v>33</v>
      </c>
      <c r="D11" t="b">
        <v>1</v>
      </c>
      <c r="E11">
        <v>0.23844531599999999</v>
      </c>
      <c r="F11" t="s">
        <v>104</v>
      </c>
      <c r="G11" t="s">
        <v>186</v>
      </c>
      <c r="H11" t="s">
        <v>197</v>
      </c>
      <c r="I11" t="s">
        <v>98</v>
      </c>
      <c r="J11" t="s">
        <v>99</v>
      </c>
      <c r="K11" t="s">
        <v>188</v>
      </c>
      <c r="L11">
        <v>33.458037040000001</v>
      </c>
      <c r="M11" t="s">
        <v>112</v>
      </c>
      <c r="N11">
        <v>6.5921000000000003E-4</v>
      </c>
      <c r="O11">
        <v>7.6528000000000002E-4</v>
      </c>
      <c r="P11">
        <v>0</v>
      </c>
      <c r="Q11">
        <v>0</v>
      </c>
      <c r="R11">
        <v>0</v>
      </c>
      <c r="S11">
        <v>3.3250469999999998E-3</v>
      </c>
      <c r="T11">
        <v>3.8755799999999998E-4</v>
      </c>
      <c r="U11">
        <v>2.8730299999999998E-4</v>
      </c>
      <c r="V11" s="8">
        <v>2.45326E-5</v>
      </c>
      <c r="W11">
        <v>1.70867E-4</v>
      </c>
      <c r="X11">
        <v>3.8251320000000002E-3</v>
      </c>
      <c r="Y11">
        <v>1.46093E-4</v>
      </c>
      <c r="Z11">
        <v>0</v>
      </c>
      <c r="AA11">
        <v>0</v>
      </c>
      <c r="AB11">
        <v>0</v>
      </c>
      <c r="AC11">
        <v>7.1501780000000001E-3</v>
      </c>
      <c r="AD11">
        <v>5.33651E-4</v>
      </c>
      <c r="AE11">
        <v>2.8730299999999998E-4</v>
      </c>
      <c r="AF11" s="8">
        <v>2.45326E-5</v>
      </c>
      <c r="AG11">
        <v>1.70867E-4</v>
      </c>
      <c r="AH11">
        <v>8.16653E-3</v>
      </c>
      <c r="AI11">
        <v>71533.594840000005</v>
      </c>
    </row>
    <row r="12" spans="1:35" x14ac:dyDescent="0.25">
      <c r="A12">
        <v>68318</v>
      </c>
      <c r="B12" t="s">
        <v>185</v>
      </c>
      <c r="C12" t="s">
        <v>33</v>
      </c>
      <c r="D12" t="b">
        <v>1</v>
      </c>
      <c r="E12">
        <v>1.2174150029999999</v>
      </c>
      <c r="F12" t="s">
        <v>104</v>
      </c>
      <c r="G12" t="s">
        <v>186</v>
      </c>
      <c r="H12" t="s">
        <v>198</v>
      </c>
      <c r="I12" t="s">
        <v>105</v>
      </c>
      <c r="J12" t="s">
        <v>99</v>
      </c>
      <c r="K12" t="s">
        <v>188</v>
      </c>
      <c r="L12">
        <v>30.03</v>
      </c>
      <c r="M12" t="s">
        <v>107</v>
      </c>
      <c r="N12">
        <v>1.06099E-4</v>
      </c>
      <c r="O12">
        <v>1.30209E-4</v>
      </c>
      <c r="P12">
        <v>0</v>
      </c>
      <c r="Q12">
        <v>0</v>
      </c>
      <c r="R12">
        <v>0</v>
      </c>
      <c r="S12">
        <v>5.5913899999999995E-4</v>
      </c>
      <c r="T12" s="8">
        <v>2.3297000000000001E-5</v>
      </c>
      <c r="U12">
        <v>1.72564E-4</v>
      </c>
      <c r="V12">
        <v>1.1647299999999999E-4</v>
      </c>
      <c r="W12" s="8">
        <v>2.3631599999999999E-5</v>
      </c>
      <c r="X12">
        <v>3.2824599999999997E-4</v>
      </c>
      <c r="Y12">
        <v>0</v>
      </c>
      <c r="Z12" s="8">
        <v>2.4070099999999998E-5</v>
      </c>
      <c r="AA12">
        <v>0</v>
      </c>
      <c r="AB12">
        <v>0</v>
      </c>
      <c r="AC12">
        <v>8.8738499999999998E-4</v>
      </c>
      <c r="AD12" s="8">
        <v>2.3297000000000001E-5</v>
      </c>
      <c r="AE12">
        <v>1.72564E-4</v>
      </c>
      <c r="AF12">
        <v>1.1647299999999999E-4</v>
      </c>
      <c r="AG12" s="8">
        <v>4.7701699999999998E-5</v>
      </c>
      <c r="AH12">
        <v>1.2474439999999999E-3</v>
      </c>
      <c r="AI12">
        <v>12174.150030000001</v>
      </c>
    </row>
    <row r="13" spans="1:35" x14ac:dyDescent="0.25">
      <c r="A13">
        <v>81252</v>
      </c>
      <c r="B13" t="s">
        <v>185</v>
      </c>
      <c r="C13" t="s">
        <v>33</v>
      </c>
      <c r="D13" t="b">
        <v>1</v>
      </c>
      <c r="E13">
        <v>0.47343086400000001</v>
      </c>
      <c r="F13" t="s">
        <v>104</v>
      </c>
      <c r="G13" t="s">
        <v>186</v>
      </c>
      <c r="H13" t="s">
        <v>199</v>
      </c>
      <c r="I13" t="s">
        <v>98</v>
      </c>
      <c r="J13" t="s">
        <v>99</v>
      </c>
      <c r="K13" t="s">
        <v>188</v>
      </c>
      <c r="L13">
        <v>17.744063489999998</v>
      </c>
      <c r="M13" t="s">
        <v>112</v>
      </c>
      <c r="N13">
        <v>3.8426399999999999E-4</v>
      </c>
      <c r="O13">
        <v>4.6332399999999998E-4</v>
      </c>
      <c r="P13">
        <v>0</v>
      </c>
      <c r="Q13">
        <v>0</v>
      </c>
      <c r="R13">
        <v>0</v>
      </c>
      <c r="S13">
        <v>1.4484330000000001E-3</v>
      </c>
      <c r="T13">
        <v>3.4473799999999998E-4</v>
      </c>
      <c r="U13">
        <v>4.5282299999999998E-4</v>
      </c>
      <c r="V13" s="8">
        <v>4.7914899999999998E-5</v>
      </c>
      <c r="W13">
        <v>1.54263E-4</v>
      </c>
      <c r="X13">
        <v>2.4665210000000002E-3</v>
      </c>
      <c r="Y13">
        <v>0</v>
      </c>
      <c r="Z13">
        <v>1.01511E-4</v>
      </c>
      <c r="AA13">
        <v>0</v>
      </c>
      <c r="AB13">
        <v>0</v>
      </c>
      <c r="AC13">
        <v>3.914954E-3</v>
      </c>
      <c r="AD13">
        <v>3.4473799999999998E-4</v>
      </c>
      <c r="AE13">
        <v>4.5282299999999998E-4</v>
      </c>
      <c r="AF13" s="8">
        <v>4.7914899999999998E-5</v>
      </c>
      <c r="AG13">
        <v>2.5577400000000001E-4</v>
      </c>
      <c r="AH13">
        <v>5.0161989999999998E-3</v>
      </c>
      <c r="AI13">
        <v>82850.401150000005</v>
      </c>
    </row>
    <row r="14" spans="1:35" x14ac:dyDescent="0.25">
      <c r="A14">
        <v>34366</v>
      </c>
      <c r="B14" t="s">
        <v>200</v>
      </c>
      <c r="C14" t="s">
        <v>54</v>
      </c>
      <c r="D14" t="b">
        <v>1</v>
      </c>
      <c r="E14">
        <v>1.3191171639999999</v>
      </c>
      <c r="F14" t="s">
        <v>104</v>
      </c>
      <c r="G14" t="s">
        <v>186</v>
      </c>
      <c r="H14" t="s">
        <v>187</v>
      </c>
      <c r="I14" t="s">
        <v>98</v>
      </c>
      <c r="J14" t="s">
        <v>99</v>
      </c>
      <c r="K14" t="s">
        <v>188</v>
      </c>
      <c r="L14">
        <v>15.809682540000001</v>
      </c>
      <c r="M14" t="s">
        <v>112</v>
      </c>
      <c r="N14">
        <v>2.1121200000000001E-4</v>
      </c>
      <c r="O14">
        <v>2.46295E-4</v>
      </c>
      <c r="P14">
        <v>0</v>
      </c>
      <c r="Q14">
        <v>0</v>
      </c>
      <c r="R14">
        <v>0</v>
      </c>
      <c r="S14">
        <v>7.2006200000000005E-4</v>
      </c>
      <c r="T14">
        <v>1.16501E-4</v>
      </c>
      <c r="U14">
        <v>5.3403299999999995E-4</v>
      </c>
      <c r="V14" s="8">
        <v>8.2868700000000002E-5</v>
      </c>
      <c r="W14" s="8">
        <v>7.2491300000000002E-5</v>
      </c>
      <c r="X14">
        <v>7.0583400000000002E-4</v>
      </c>
      <c r="Y14">
        <v>1.3468E-4</v>
      </c>
      <c r="Z14">
        <v>1.2412799999999999E-4</v>
      </c>
      <c r="AA14">
        <v>0</v>
      </c>
      <c r="AB14">
        <v>0</v>
      </c>
      <c r="AC14">
        <v>1.4258960000000001E-3</v>
      </c>
      <c r="AD14">
        <v>2.5118200000000002E-4</v>
      </c>
      <c r="AE14">
        <v>5.3403299999999995E-4</v>
      </c>
      <c r="AF14" s="8">
        <v>8.2868700000000002E-5</v>
      </c>
      <c r="AG14">
        <v>1.9661900000000001E-4</v>
      </c>
      <c r="AH14">
        <v>2.4905859999999999E-3</v>
      </c>
      <c r="AI14">
        <v>46169.100729999998</v>
      </c>
    </row>
    <row r="15" spans="1:35" x14ac:dyDescent="0.25">
      <c r="A15">
        <v>34367</v>
      </c>
      <c r="B15" t="s">
        <v>200</v>
      </c>
      <c r="C15" t="s">
        <v>54</v>
      </c>
      <c r="D15" t="b">
        <v>1</v>
      </c>
      <c r="E15">
        <v>2.3970843949999998</v>
      </c>
      <c r="F15" t="s">
        <v>104</v>
      </c>
      <c r="G15" t="s">
        <v>186</v>
      </c>
      <c r="H15" t="s">
        <v>189</v>
      </c>
      <c r="I15" t="s">
        <v>98</v>
      </c>
      <c r="J15" t="s">
        <v>102</v>
      </c>
      <c r="K15" t="s">
        <v>188</v>
      </c>
      <c r="L15">
        <v>18.231340580000001</v>
      </c>
      <c r="M15" t="s">
        <v>112</v>
      </c>
      <c r="N15">
        <v>5.4552500000000005E-4</v>
      </c>
      <c r="O15">
        <v>6.6807699999999999E-4</v>
      </c>
      <c r="P15">
        <v>0</v>
      </c>
      <c r="Q15">
        <v>0</v>
      </c>
      <c r="R15">
        <v>0</v>
      </c>
      <c r="S15">
        <v>2.485452E-3</v>
      </c>
      <c r="T15">
        <v>1.6158399999999999E-4</v>
      </c>
      <c r="U15">
        <v>1.045732E-3</v>
      </c>
      <c r="V15">
        <v>1.51201E-4</v>
      </c>
      <c r="W15">
        <v>1.6281100000000001E-4</v>
      </c>
      <c r="X15">
        <v>2.5558159999999998E-3</v>
      </c>
      <c r="Y15">
        <v>0</v>
      </c>
      <c r="Z15">
        <v>2.9679100000000003E-4</v>
      </c>
      <c r="AA15">
        <v>0</v>
      </c>
      <c r="AB15">
        <v>0</v>
      </c>
      <c r="AC15">
        <v>5.0412670000000003E-3</v>
      </c>
      <c r="AD15">
        <v>1.6158399999999999E-4</v>
      </c>
      <c r="AE15">
        <v>1.045732E-3</v>
      </c>
      <c r="AF15">
        <v>1.51201E-4</v>
      </c>
      <c r="AG15">
        <v>4.5960199999999998E-4</v>
      </c>
      <c r="AH15">
        <v>6.8594110000000002E-3</v>
      </c>
      <c r="AI15">
        <v>110265.88219999999</v>
      </c>
    </row>
    <row r="16" spans="1:35" x14ac:dyDescent="0.25">
      <c r="A16">
        <v>34368</v>
      </c>
      <c r="B16" t="s">
        <v>200</v>
      </c>
      <c r="C16" t="s">
        <v>54</v>
      </c>
      <c r="D16" t="b">
        <v>1</v>
      </c>
      <c r="E16">
        <v>0.81784278099999996</v>
      </c>
      <c r="F16" t="s">
        <v>104</v>
      </c>
      <c r="G16" t="s">
        <v>186</v>
      </c>
      <c r="H16" t="s">
        <v>190</v>
      </c>
      <c r="I16" t="s">
        <v>98</v>
      </c>
      <c r="J16" t="s">
        <v>99</v>
      </c>
      <c r="K16" t="s">
        <v>188</v>
      </c>
      <c r="L16">
        <v>18.28536484</v>
      </c>
      <c r="M16" t="s">
        <v>112</v>
      </c>
      <c r="N16">
        <v>2.7148500000000002E-4</v>
      </c>
      <c r="O16">
        <v>3.6314000000000002E-4</v>
      </c>
      <c r="P16">
        <v>0</v>
      </c>
      <c r="Q16">
        <v>0</v>
      </c>
      <c r="R16">
        <v>0</v>
      </c>
      <c r="S16">
        <v>1.762703E-3</v>
      </c>
      <c r="T16">
        <v>1.7483900000000001E-4</v>
      </c>
      <c r="U16">
        <v>3.7350600000000001E-4</v>
      </c>
      <c r="V16" s="8">
        <v>5.5059999999999998E-5</v>
      </c>
      <c r="W16">
        <v>2.07047E-4</v>
      </c>
      <c r="X16">
        <v>6.8176599999999999E-4</v>
      </c>
      <c r="Y16">
        <v>1.63893E-4</v>
      </c>
      <c r="Z16">
        <v>0</v>
      </c>
      <c r="AA16">
        <v>0</v>
      </c>
      <c r="AB16">
        <v>0</v>
      </c>
      <c r="AC16">
        <v>2.4444689999999999E-3</v>
      </c>
      <c r="AD16">
        <v>3.3873200000000001E-4</v>
      </c>
      <c r="AE16">
        <v>3.7350600000000001E-4</v>
      </c>
      <c r="AF16" s="8">
        <v>5.5059999999999998E-5</v>
      </c>
      <c r="AG16">
        <v>2.07047E-4</v>
      </c>
      <c r="AH16">
        <v>3.4188130000000001E-3</v>
      </c>
      <c r="AI16">
        <v>54795.466330000003</v>
      </c>
    </row>
    <row r="17" spans="1:35" x14ac:dyDescent="0.25">
      <c r="A17">
        <v>34369</v>
      </c>
      <c r="B17" t="s">
        <v>200</v>
      </c>
      <c r="C17" t="s">
        <v>54</v>
      </c>
      <c r="D17" t="b">
        <v>1</v>
      </c>
      <c r="E17">
        <v>2.2512021679999998</v>
      </c>
      <c r="F17" t="s">
        <v>104</v>
      </c>
      <c r="G17" t="s">
        <v>186</v>
      </c>
      <c r="H17" t="s">
        <v>191</v>
      </c>
      <c r="I17" t="s">
        <v>98</v>
      </c>
      <c r="J17" t="s">
        <v>99</v>
      </c>
      <c r="K17" t="s">
        <v>188</v>
      </c>
      <c r="L17">
        <v>18.477825670000001</v>
      </c>
      <c r="M17" t="s">
        <v>112</v>
      </c>
      <c r="N17">
        <v>7.3514200000000004E-4</v>
      </c>
      <c r="O17">
        <v>9.0034499999999999E-4</v>
      </c>
      <c r="P17">
        <v>0</v>
      </c>
      <c r="Q17">
        <v>0</v>
      </c>
      <c r="R17">
        <v>0</v>
      </c>
      <c r="S17">
        <v>4.6595500000000002E-3</v>
      </c>
      <c r="T17">
        <v>4.3564299999999999E-4</v>
      </c>
      <c r="U17">
        <v>1.2789780000000001E-3</v>
      </c>
      <c r="V17">
        <v>1.5136699999999999E-4</v>
      </c>
      <c r="W17">
        <v>1.6570500000000001E-4</v>
      </c>
      <c r="X17">
        <v>1.1984299999999999E-3</v>
      </c>
      <c r="Y17">
        <v>0</v>
      </c>
      <c r="Z17">
        <v>3.4261300000000002E-4</v>
      </c>
      <c r="AA17">
        <v>0</v>
      </c>
      <c r="AB17">
        <v>0</v>
      </c>
      <c r="AC17">
        <v>5.8579790000000001E-3</v>
      </c>
      <c r="AD17">
        <v>4.3564299999999999E-4</v>
      </c>
      <c r="AE17">
        <v>1.2789780000000001E-3</v>
      </c>
      <c r="AF17">
        <v>1.5136699999999999E-4</v>
      </c>
      <c r="AG17">
        <v>5.0831800000000001E-4</v>
      </c>
      <c r="AH17">
        <v>8.2322850000000006E-3</v>
      </c>
      <c r="AI17">
        <v>130569.7258</v>
      </c>
    </row>
    <row r="18" spans="1:35" x14ac:dyDescent="0.25">
      <c r="A18">
        <v>34370</v>
      </c>
      <c r="B18" t="s">
        <v>200</v>
      </c>
      <c r="C18" t="s">
        <v>54</v>
      </c>
      <c r="D18" t="b">
        <v>1</v>
      </c>
      <c r="E18">
        <v>0.29874925600000002</v>
      </c>
      <c r="F18" t="s">
        <v>104</v>
      </c>
      <c r="G18" t="s">
        <v>186</v>
      </c>
      <c r="H18" t="s">
        <v>192</v>
      </c>
      <c r="I18" t="s">
        <v>98</v>
      </c>
      <c r="J18" t="s">
        <v>102</v>
      </c>
      <c r="K18" t="s">
        <v>188</v>
      </c>
      <c r="L18">
        <v>17.884311109999999</v>
      </c>
      <c r="M18" t="s">
        <v>112</v>
      </c>
      <c r="N18">
        <v>1.78118E-4</v>
      </c>
      <c r="O18">
        <v>2.2556099999999999E-4</v>
      </c>
      <c r="P18">
        <v>0</v>
      </c>
      <c r="Q18">
        <v>0</v>
      </c>
      <c r="R18">
        <v>0</v>
      </c>
      <c r="S18">
        <v>1.0179869999999999E-3</v>
      </c>
      <c r="T18" s="8">
        <v>5.8676299999999999E-5</v>
      </c>
      <c r="U18">
        <v>2.5695900000000002E-4</v>
      </c>
      <c r="V18" s="8">
        <v>1.9863700000000001E-5</v>
      </c>
      <c r="W18" s="8">
        <v>4.6627900000000001E-5</v>
      </c>
      <c r="X18">
        <v>7.82418E-4</v>
      </c>
      <c r="Y18">
        <v>0</v>
      </c>
      <c r="Z18" s="8">
        <v>9.6322400000000005E-5</v>
      </c>
      <c r="AA18">
        <v>0</v>
      </c>
      <c r="AB18">
        <v>0</v>
      </c>
      <c r="AC18">
        <v>1.8004060000000001E-3</v>
      </c>
      <c r="AD18" s="8">
        <v>5.8676299999999999E-5</v>
      </c>
      <c r="AE18">
        <v>2.5695900000000002E-4</v>
      </c>
      <c r="AF18" s="8">
        <v>1.9863700000000001E-5</v>
      </c>
      <c r="AG18">
        <v>1.4295000000000001E-4</v>
      </c>
      <c r="AH18">
        <v>2.278852E-3</v>
      </c>
      <c r="AI18">
        <v>37343.656969999996</v>
      </c>
    </row>
    <row r="19" spans="1:35" x14ac:dyDescent="0.25">
      <c r="A19">
        <v>34371</v>
      </c>
      <c r="B19" t="s">
        <v>200</v>
      </c>
      <c r="C19" t="s">
        <v>54</v>
      </c>
      <c r="D19" t="b">
        <v>1</v>
      </c>
      <c r="E19">
        <v>0.95432607199999997</v>
      </c>
      <c r="F19" t="s">
        <v>104</v>
      </c>
      <c r="G19" t="s">
        <v>186</v>
      </c>
      <c r="H19" t="s">
        <v>193</v>
      </c>
      <c r="I19" t="s">
        <v>98</v>
      </c>
      <c r="J19" t="s">
        <v>102</v>
      </c>
      <c r="K19" t="s">
        <v>188</v>
      </c>
      <c r="L19">
        <v>30.610481480000001</v>
      </c>
      <c r="M19" t="s">
        <v>112</v>
      </c>
      <c r="N19">
        <v>6.2035300000000003E-4</v>
      </c>
      <c r="O19">
        <v>7.0793199999999998E-4</v>
      </c>
      <c r="P19">
        <v>0</v>
      </c>
      <c r="Q19">
        <v>0</v>
      </c>
      <c r="R19">
        <v>0</v>
      </c>
      <c r="S19">
        <v>3.005878E-3</v>
      </c>
      <c r="T19">
        <v>1.40925E-4</v>
      </c>
      <c r="U19">
        <v>6.7519300000000004E-4</v>
      </c>
      <c r="V19" s="8">
        <v>6.2448500000000004E-5</v>
      </c>
      <c r="W19" s="8">
        <v>9.7010500000000002E-5</v>
      </c>
      <c r="X19">
        <v>3.305484E-3</v>
      </c>
      <c r="Y19">
        <v>0</v>
      </c>
      <c r="Z19">
        <v>1.8882E-4</v>
      </c>
      <c r="AA19">
        <v>0</v>
      </c>
      <c r="AB19">
        <v>0</v>
      </c>
      <c r="AC19">
        <v>6.3113609999999997E-3</v>
      </c>
      <c r="AD19">
        <v>1.40925E-4</v>
      </c>
      <c r="AE19">
        <v>6.7519300000000004E-4</v>
      </c>
      <c r="AF19" s="8">
        <v>6.2448500000000004E-5</v>
      </c>
      <c r="AG19">
        <v>2.8582999999999999E-4</v>
      </c>
      <c r="AH19">
        <v>7.4757579999999999E-3</v>
      </c>
      <c r="AI19">
        <v>71574.455369999996</v>
      </c>
    </row>
    <row r="20" spans="1:35" x14ac:dyDescent="0.25">
      <c r="A20">
        <v>34373</v>
      </c>
      <c r="B20" t="s">
        <v>200</v>
      </c>
      <c r="C20" t="s">
        <v>54</v>
      </c>
      <c r="D20" t="b">
        <v>1</v>
      </c>
      <c r="E20">
        <v>0.55594026500000004</v>
      </c>
      <c r="F20" t="s">
        <v>104</v>
      </c>
      <c r="G20" t="s">
        <v>186</v>
      </c>
      <c r="H20" t="s">
        <v>194</v>
      </c>
      <c r="I20" t="s">
        <v>98</v>
      </c>
      <c r="J20" t="s">
        <v>99</v>
      </c>
      <c r="K20" t="s">
        <v>188</v>
      </c>
      <c r="L20">
        <v>17.030648150000001</v>
      </c>
      <c r="M20" t="s">
        <v>112</v>
      </c>
      <c r="N20">
        <v>2.1742300000000001E-4</v>
      </c>
      <c r="O20">
        <v>3.0781599999999998E-4</v>
      </c>
      <c r="P20">
        <v>0</v>
      </c>
      <c r="Q20">
        <v>0</v>
      </c>
      <c r="R20">
        <v>0</v>
      </c>
      <c r="S20">
        <v>1.6978200000000001E-3</v>
      </c>
      <c r="T20" s="8">
        <v>6.7099200000000003E-5</v>
      </c>
      <c r="U20">
        <v>3.02684E-4</v>
      </c>
      <c r="V20" s="8">
        <v>3.6974699999999997E-5</v>
      </c>
      <c r="W20" s="8">
        <v>6.4317000000000001E-5</v>
      </c>
      <c r="X20">
        <v>6.1379399999999997E-4</v>
      </c>
      <c r="Y20">
        <v>0</v>
      </c>
      <c r="Z20">
        <v>1.2487699999999999E-4</v>
      </c>
      <c r="AA20">
        <v>0</v>
      </c>
      <c r="AB20">
        <v>0</v>
      </c>
      <c r="AC20">
        <v>2.311614E-3</v>
      </c>
      <c r="AD20" s="8">
        <v>6.7099200000000003E-5</v>
      </c>
      <c r="AE20">
        <v>3.02684E-4</v>
      </c>
      <c r="AF20" s="8">
        <v>3.6974699999999997E-5</v>
      </c>
      <c r="AG20">
        <v>1.89194E-4</v>
      </c>
      <c r="AH20">
        <v>2.9075609999999999E-3</v>
      </c>
      <c r="AI20">
        <v>50034.623809999997</v>
      </c>
    </row>
    <row r="21" spans="1:35" x14ac:dyDescent="0.25">
      <c r="A21">
        <v>42214</v>
      </c>
      <c r="B21" t="s">
        <v>200</v>
      </c>
      <c r="C21" t="s">
        <v>54</v>
      </c>
      <c r="D21" t="b">
        <v>1</v>
      </c>
      <c r="E21">
        <v>1.7620470690000001</v>
      </c>
      <c r="F21" t="s">
        <v>104</v>
      </c>
      <c r="G21" t="s">
        <v>186</v>
      </c>
      <c r="H21" t="s">
        <v>195</v>
      </c>
      <c r="I21" t="s">
        <v>105</v>
      </c>
      <c r="J21" t="s">
        <v>102</v>
      </c>
      <c r="K21" t="s">
        <v>188</v>
      </c>
      <c r="L21">
        <v>15.50171958</v>
      </c>
      <c r="M21" t="s">
        <v>107</v>
      </c>
      <c r="N21">
        <v>1.8149099999999999E-4</v>
      </c>
      <c r="O21">
        <v>2.2606899999999999E-4</v>
      </c>
      <c r="P21">
        <v>0</v>
      </c>
      <c r="Q21">
        <v>0</v>
      </c>
      <c r="R21">
        <v>0</v>
      </c>
      <c r="S21">
        <v>1.048003E-3</v>
      </c>
      <c r="T21">
        <v>1.05367E-4</v>
      </c>
      <c r="U21">
        <v>4.1222999999999997E-4</v>
      </c>
      <c r="V21">
        <v>1.17074E-4</v>
      </c>
      <c r="W21">
        <v>1.3758299999999999E-4</v>
      </c>
      <c r="X21">
        <v>1.3696499999999999E-4</v>
      </c>
      <c r="Y21">
        <v>0</v>
      </c>
      <c r="Z21">
        <v>0</v>
      </c>
      <c r="AA21">
        <v>0</v>
      </c>
      <c r="AB21">
        <v>0</v>
      </c>
      <c r="AC21">
        <v>1.184968E-3</v>
      </c>
      <c r="AD21">
        <v>1.05367E-4</v>
      </c>
      <c r="AE21">
        <v>4.1222999999999997E-4</v>
      </c>
      <c r="AF21">
        <v>1.17074E-4</v>
      </c>
      <c r="AG21">
        <v>1.3758299999999999E-4</v>
      </c>
      <c r="AH21">
        <v>1.957238E-3</v>
      </c>
      <c r="AI21">
        <v>37002.988449999997</v>
      </c>
    </row>
    <row r="22" spans="1:35" x14ac:dyDescent="0.25">
      <c r="A22">
        <v>51971</v>
      </c>
      <c r="B22" t="s">
        <v>200</v>
      </c>
      <c r="C22" t="s">
        <v>54</v>
      </c>
      <c r="D22" t="b">
        <v>1</v>
      </c>
      <c r="E22">
        <v>15.423507109999999</v>
      </c>
      <c r="F22" t="s">
        <v>104</v>
      </c>
      <c r="G22" t="s">
        <v>186</v>
      </c>
      <c r="H22" t="s">
        <v>196</v>
      </c>
      <c r="I22" t="s">
        <v>105</v>
      </c>
      <c r="J22" t="s">
        <v>99</v>
      </c>
      <c r="K22" t="s">
        <v>188</v>
      </c>
      <c r="L22">
        <v>35.796969699999998</v>
      </c>
      <c r="M22" t="s">
        <v>107</v>
      </c>
      <c r="N22">
        <v>9.9556899999999997E-4</v>
      </c>
      <c r="O22">
        <v>1.2347549999999999E-3</v>
      </c>
      <c r="P22">
        <v>0</v>
      </c>
      <c r="Q22">
        <v>0</v>
      </c>
      <c r="R22">
        <v>0</v>
      </c>
      <c r="S22">
        <v>7.1061329999999997E-3</v>
      </c>
      <c r="T22">
        <v>2.3170600000000001E-4</v>
      </c>
      <c r="U22">
        <v>1.2111559999999999E-3</v>
      </c>
      <c r="V22">
        <v>1.498852E-3</v>
      </c>
      <c r="W22">
        <v>3.1371699999999998E-4</v>
      </c>
      <c r="X22">
        <v>0</v>
      </c>
      <c r="Y22">
        <v>0</v>
      </c>
      <c r="Z22">
        <v>0</v>
      </c>
      <c r="AA22">
        <v>0</v>
      </c>
      <c r="AB22">
        <v>0</v>
      </c>
      <c r="AC22">
        <v>7.1061329999999997E-3</v>
      </c>
      <c r="AD22">
        <v>2.3170600000000001E-4</v>
      </c>
      <c r="AE22">
        <v>1.2111559999999999E-3</v>
      </c>
      <c r="AF22">
        <v>1.498852E-3</v>
      </c>
      <c r="AG22">
        <v>3.1371699999999998E-4</v>
      </c>
      <c r="AH22">
        <v>1.0361417E-2</v>
      </c>
      <c r="AI22">
        <v>84829.289099999995</v>
      </c>
    </row>
    <row r="23" spans="1:35" x14ac:dyDescent="0.25">
      <c r="A23">
        <v>62361</v>
      </c>
      <c r="B23" t="s">
        <v>200</v>
      </c>
      <c r="C23" t="s">
        <v>54</v>
      </c>
      <c r="D23" t="b">
        <v>1</v>
      </c>
      <c r="E23">
        <v>0.23844531599999999</v>
      </c>
      <c r="F23" t="s">
        <v>104</v>
      </c>
      <c r="G23" t="s">
        <v>186</v>
      </c>
      <c r="H23" t="s">
        <v>197</v>
      </c>
      <c r="I23" t="s">
        <v>98</v>
      </c>
      <c r="J23" t="s">
        <v>99</v>
      </c>
      <c r="K23" t="s">
        <v>188</v>
      </c>
      <c r="L23">
        <v>31.864416670000001</v>
      </c>
      <c r="M23" t="s">
        <v>112</v>
      </c>
      <c r="N23">
        <v>6.2278500000000005E-4</v>
      </c>
      <c r="O23">
        <v>7.2852300000000002E-4</v>
      </c>
      <c r="P23">
        <v>0</v>
      </c>
      <c r="Q23">
        <v>0</v>
      </c>
      <c r="R23">
        <v>0</v>
      </c>
      <c r="S23">
        <v>3.1193390000000001E-3</v>
      </c>
      <c r="T23">
        <v>3.8755799999999998E-4</v>
      </c>
      <c r="U23">
        <v>2.8730299999999998E-4</v>
      </c>
      <c r="V23" s="8">
        <v>2.4550699999999999E-5</v>
      </c>
      <c r="W23">
        <v>1.70867E-4</v>
      </c>
      <c r="X23">
        <v>3.641844E-3</v>
      </c>
      <c r="Y23">
        <v>1.46093E-4</v>
      </c>
      <c r="Z23">
        <v>0</v>
      </c>
      <c r="AA23">
        <v>0</v>
      </c>
      <c r="AB23">
        <v>0</v>
      </c>
      <c r="AC23">
        <v>6.7611829999999996E-3</v>
      </c>
      <c r="AD23">
        <v>5.33651E-4</v>
      </c>
      <c r="AE23">
        <v>2.8730299999999998E-4</v>
      </c>
      <c r="AF23" s="8">
        <v>2.4550699999999999E-5</v>
      </c>
      <c r="AG23">
        <v>1.70867E-4</v>
      </c>
      <c r="AH23">
        <v>7.7775550000000002E-3</v>
      </c>
      <c r="AI23">
        <v>71533.594840000005</v>
      </c>
    </row>
    <row r="24" spans="1:35" x14ac:dyDescent="0.25">
      <c r="A24">
        <v>68318</v>
      </c>
      <c r="B24" t="s">
        <v>200</v>
      </c>
      <c r="C24" t="s">
        <v>54</v>
      </c>
      <c r="D24" t="b">
        <v>1</v>
      </c>
      <c r="E24">
        <v>1.2174150029999999</v>
      </c>
      <c r="F24" t="s">
        <v>104</v>
      </c>
      <c r="G24" t="s">
        <v>186</v>
      </c>
      <c r="H24" t="s">
        <v>198</v>
      </c>
      <c r="I24" t="s">
        <v>105</v>
      </c>
      <c r="J24" t="s">
        <v>99</v>
      </c>
      <c r="K24" t="s">
        <v>188</v>
      </c>
      <c r="L24">
        <v>29.33777778</v>
      </c>
      <c r="M24" t="s">
        <v>107</v>
      </c>
      <c r="N24">
        <v>1.03387E-4</v>
      </c>
      <c r="O24">
        <v>1.27587E-4</v>
      </c>
      <c r="P24">
        <v>0</v>
      </c>
      <c r="Q24">
        <v>0</v>
      </c>
      <c r="R24">
        <v>0</v>
      </c>
      <c r="S24">
        <v>5.4576500000000003E-4</v>
      </c>
      <c r="T24" s="8">
        <v>2.3297000000000001E-5</v>
      </c>
      <c r="U24">
        <v>1.72564E-4</v>
      </c>
      <c r="V24">
        <v>1.16462E-4</v>
      </c>
      <c r="W24" s="8">
        <v>2.3631599999999999E-5</v>
      </c>
      <c r="X24">
        <v>3.1288799999999999E-4</v>
      </c>
      <c r="Y24">
        <v>0</v>
      </c>
      <c r="Z24" s="8">
        <v>2.4070099999999998E-5</v>
      </c>
      <c r="AA24">
        <v>0</v>
      </c>
      <c r="AB24">
        <v>0</v>
      </c>
      <c r="AC24">
        <v>8.5865300000000002E-4</v>
      </c>
      <c r="AD24" s="8">
        <v>2.3297000000000001E-5</v>
      </c>
      <c r="AE24">
        <v>1.72564E-4</v>
      </c>
      <c r="AF24">
        <v>1.16462E-4</v>
      </c>
      <c r="AG24" s="8">
        <v>4.7701699999999998E-5</v>
      </c>
      <c r="AH24">
        <v>1.218689E-3</v>
      </c>
      <c r="AI24">
        <v>12174.150030000001</v>
      </c>
    </row>
    <row r="25" spans="1:35" x14ac:dyDescent="0.25">
      <c r="A25">
        <v>81252</v>
      </c>
      <c r="B25" t="s">
        <v>200</v>
      </c>
      <c r="C25" t="s">
        <v>54</v>
      </c>
      <c r="D25" t="b">
        <v>1</v>
      </c>
      <c r="E25">
        <v>0.47343086400000001</v>
      </c>
      <c r="F25" t="s">
        <v>104</v>
      </c>
      <c r="G25" t="s">
        <v>186</v>
      </c>
      <c r="H25" t="s">
        <v>199</v>
      </c>
      <c r="I25" t="s">
        <v>98</v>
      </c>
      <c r="J25" t="s">
        <v>99</v>
      </c>
      <c r="K25" t="s">
        <v>188</v>
      </c>
      <c r="L25">
        <v>16.88966667</v>
      </c>
      <c r="M25" t="s">
        <v>112</v>
      </c>
      <c r="N25">
        <v>3.6622199999999998E-4</v>
      </c>
      <c r="O25">
        <v>4.4266999999999999E-4</v>
      </c>
      <c r="P25">
        <v>0</v>
      </c>
      <c r="Q25">
        <v>0</v>
      </c>
      <c r="R25">
        <v>0</v>
      </c>
      <c r="S25">
        <v>1.362179E-3</v>
      </c>
      <c r="T25">
        <v>3.4473799999999998E-4</v>
      </c>
      <c r="U25">
        <v>4.5282299999999998E-4</v>
      </c>
      <c r="V25" s="8">
        <v>4.7905999999999998E-5</v>
      </c>
      <c r="W25">
        <v>1.54263E-4</v>
      </c>
      <c r="X25">
        <v>2.3112480000000001E-3</v>
      </c>
      <c r="Y25">
        <v>0</v>
      </c>
      <c r="Z25">
        <v>1.01511E-4</v>
      </c>
      <c r="AA25">
        <v>0</v>
      </c>
      <c r="AB25">
        <v>0</v>
      </c>
      <c r="AC25">
        <v>3.6734269999999999E-3</v>
      </c>
      <c r="AD25">
        <v>3.4473799999999998E-4</v>
      </c>
      <c r="AE25">
        <v>4.5282299999999998E-4</v>
      </c>
      <c r="AF25" s="8">
        <v>4.7905999999999998E-5</v>
      </c>
      <c r="AG25">
        <v>2.5577400000000001E-4</v>
      </c>
      <c r="AH25">
        <v>4.7746630000000002E-3</v>
      </c>
      <c r="AI25">
        <v>82850.401150000005</v>
      </c>
    </row>
    <row r="26" spans="1:35" x14ac:dyDescent="0.25">
      <c r="A26">
        <v>34366</v>
      </c>
      <c r="B26" t="s">
        <v>201</v>
      </c>
      <c r="C26" t="s">
        <v>55</v>
      </c>
      <c r="D26" t="b">
        <v>1</v>
      </c>
      <c r="E26">
        <v>1.3191171639999999</v>
      </c>
      <c r="F26" t="s">
        <v>104</v>
      </c>
      <c r="G26" t="s">
        <v>186</v>
      </c>
      <c r="H26" t="s">
        <v>187</v>
      </c>
      <c r="I26" t="s">
        <v>98</v>
      </c>
      <c r="J26" t="s">
        <v>99</v>
      </c>
      <c r="K26" t="s">
        <v>188</v>
      </c>
      <c r="L26">
        <v>17.000952380000001</v>
      </c>
      <c r="M26" t="s">
        <v>112</v>
      </c>
      <c r="N26">
        <v>2.2574499999999999E-4</v>
      </c>
      <c r="O26">
        <v>2.6169099999999999E-4</v>
      </c>
      <c r="P26">
        <v>0</v>
      </c>
      <c r="Q26">
        <v>0</v>
      </c>
      <c r="R26">
        <v>0</v>
      </c>
      <c r="S26">
        <v>7.7462500000000003E-4</v>
      </c>
      <c r="T26">
        <v>1.16501E-4</v>
      </c>
      <c r="U26">
        <v>5.3403299999999995E-4</v>
      </c>
      <c r="V26" s="8">
        <v>8.2868700000000002E-5</v>
      </c>
      <c r="W26" s="8">
        <v>7.2491300000000002E-5</v>
      </c>
      <c r="X26">
        <v>8.3893900000000003E-4</v>
      </c>
      <c r="Y26">
        <v>1.3468E-4</v>
      </c>
      <c r="Z26">
        <v>1.2412799999999999E-4</v>
      </c>
      <c r="AA26">
        <v>0</v>
      </c>
      <c r="AB26">
        <v>0</v>
      </c>
      <c r="AC26">
        <v>1.6135640000000001E-3</v>
      </c>
      <c r="AD26">
        <v>2.5118200000000002E-4</v>
      </c>
      <c r="AE26">
        <v>5.3403299999999995E-4</v>
      </c>
      <c r="AF26" s="8">
        <v>8.2868700000000002E-5</v>
      </c>
      <c r="AG26">
        <v>1.9661900000000001E-4</v>
      </c>
      <c r="AH26">
        <v>2.6782540000000001E-3</v>
      </c>
      <c r="AI26">
        <v>46169.100729999998</v>
      </c>
    </row>
    <row r="27" spans="1:35" x14ac:dyDescent="0.25">
      <c r="A27">
        <v>34367</v>
      </c>
      <c r="B27" t="s">
        <v>201</v>
      </c>
      <c r="C27" t="s">
        <v>55</v>
      </c>
      <c r="D27" t="b">
        <v>1</v>
      </c>
      <c r="E27">
        <v>2.3970843949999998</v>
      </c>
      <c r="F27" t="s">
        <v>104</v>
      </c>
      <c r="G27" t="s">
        <v>186</v>
      </c>
      <c r="H27" t="s">
        <v>189</v>
      </c>
      <c r="I27" t="s">
        <v>98</v>
      </c>
      <c r="J27" t="s">
        <v>102</v>
      </c>
      <c r="K27" t="s">
        <v>188</v>
      </c>
      <c r="L27">
        <v>18.000362320000001</v>
      </c>
      <c r="M27" t="s">
        <v>112</v>
      </c>
      <c r="N27">
        <v>5.4381799999999995E-4</v>
      </c>
      <c r="O27">
        <v>6.6169000000000004E-4</v>
      </c>
      <c r="P27">
        <v>0</v>
      </c>
      <c r="Q27">
        <v>0</v>
      </c>
      <c r="R27">
        <v>0</v>
      </c>
      <c r="S27">
        <v>2.4746830000000001E-3</v>
      </c>
      <c r="T27">
        <v>1.6158399999999999E-4</v>
      </c>
      <c r="U27">
        <v>1.045732E-3</v>
      </c>
      <c r="V27">
        <v>1.5088300000000001E-4</v>
      </c>
      <c r="W27">
        <v>1.6281100000000001E-4</v>
      </c>
      <c r="X27">
        <v>2.4799990000000001E-3</v>
      </c>
      <c r="Y27">
        <v>0</v>
      </c>
      <c r="Z27">
        <v>2.9679100000000003E-4</v>
      </c>
      <c r="AA27">
        <v>0</v>
      </c>
      <c r="AB27">
        <v>0</v>
      </c>
      <c r="AC27">
        <v>4.9546820000000002E-3</v>
      </c>
      <c r="AD27">
        <v>1.6158399999999999E-4</v>
      </c>
      <c r="AE27">
        <v>1.045732E-3</v>
      </c>
      <c r="AF27">
        <v>1.5088300000000001E-4</v>
      </c>
      <c r="AG27">
        <v>4.5960199999999998E-4</v>
      </c>
      <c r="AH27">
        <v>6.7725069999999997E-3</v>
      </c>
      <c r="AI27">
        <v>110265.88219999999</v>
      </c>
    </row>
    <row r="28" spans="1:35" x14ac:dyDescent="0.25">
      <c r="A28">
        <v>34368</v>
      </c>
      <c r="B28" t="s">
        <v>201</v>
      </c>
      <c r="C28" t="s">
        <v>55</v>
      </c>
      <c r="D28" t="b">
        <v>1</v>
      </c>
      <c r="E28">
        <v>0.81784278099999996</v>
      </c>
      <c r="F28" t="s">
        <v>104</v>
      </c>
      <c r="G28" t="s">
        <v>186</v>
      </c>
      <c r="H28" t="s">
        <v>190</v>
      </c>
      <c r="I28" t="s">
        <v>98</v>
      </c>
      <c r="J28" t="s">
        <v>99</v>
      </c>
      <c r="K28" t="s">
        <v>188</v>
      </c>
      <c r="L28">
        <v>17.952404640000001</v>
      </c>
      <c r="M28" t="s">
        <v>112</v>
      </c>
      <c r="N28">
        <v>2.6806600000000002E-4</v>
      </c>
      <c r="O28">
        <v>3.5698199999999999E-4</v>
      </c>
      <c r="P28">
        <v>0</v>
      </c>
      <c r="Q28">
        <v>0</v>
      </c>
      <c r="R28">
        <v>0</v>
      </c>
      <c r="S28">
        <v>1.724541E-3</v>
      </c>
      <c r="T28">
        <v>1.7483900000000001E-4</v>
      </c>
      <c r="U28">
        <v>3.7350600000000001E-4</v>
      </c>
      <c r="V28" s="8">
        <v>5.5044499999999998E-5</v>
      </c>
      <c r="W28">
        <v>2.07047E-4</v>
      </c>
      <c r="X28">
        <v>6.5769699999999995E-4</v>
      </c>
      <c r="Y28">
        <v>1.63893E-4</v>
      </c>
      <c r="Z28">
        <v>0</v>
      </c>
      <c r="AA28">
        <v>0</v>
      </c>
      <c r="AB28">
        <v>0</v>
      </c>
      <c r="AC28">
        <v>2.3822380000000001E-3</v>
      </c>
      <c r="AD28">
        <v>3.3873200000000001E-4</v>
      </c>
      <c r="AE28">
        <v>3.7350600000000001E-4</v>
      </c>
      <c r="AF28" s="8">
        <v>5.5044499999999998E-5</v>
      </c>
      <c r="AG28">
        <v>2.07047E-4</v>
      </c>
      <c r="AH28">
        <v>3.3565589999999998E-3</v>
      </c>
      <c r="AI28">
        <v>54795.466330000003</v>
      </c>
    </row>
    <row r="29" spans="1:35" x14ac:dyDescent="0.25">
      <c r="A29">
        <v>34369</v>
      </c>
      <c r="B29" t="s">
        <v>201</v>
      </c>
      <c r="C29" t="s">
        <v>55</v>
      </c>
      <c r="D29" t="b">
        <v>1</v>
      </c>
      <c r="E29">
        <v>2.2512021679999998</v>
      </c>
      <c r="F29" t="s">
        <v>104</v>
      </c>
      <c r="G29" t="s">
        <v>186</v>
      </c>
      <c r="H29" t="s">
        <v>191</v>
      </c>
      <c r="I29" t="s">
        <v>98</v>
      </c>
      <c r="J29" t="s">
        <v>99</v>
      </c>
      <c r="K29" t="s">
        <v>188</v>
      </c>
      <c r="L29">
        <v>19.393247129999999</v>
      </c>
      <c r="M29" t="s">
        <v>112</v>
      </c>
      <c r="N29">
        <v>7.6756299999999997E-4</v>
      </c>
      <c r="O29">
        <v>9.4098900000000004E-4</v>
      </c>
      <c r="P29">
        <v>0</v>
      </c>
      <c r="Q29">
        <v>0</v>
      </c>
      <c r="R29">
        <v>0</v>
      </c>
      <c r="S29">
        <v>4.9154480000000002E-3</v>
      </c>
      <c r="T29">
        <v>4.3564299999999999E-4</v>
      </c>
      <c r="U29">
        <v>1.2789780000000001E-3</v>
      </c>
      <c r="V29">
        <v>1.5132399999999999E-4</v>
      </c>
      <c r="W29">
        <v>1.6570500000000001E-4</v>
      </c>
      <c r="X29">
        <v>1.350436E-3</v>
      </c>
      <c r="Y29">
        <v>0</v>
      </c>
      <c r="Z29">
        <v>3.4261300000000002E-4</v>
      </c>
      <c r="AA29">
        <v>0</v>
      </c>
      <c r="AB29">
        <v>0</v>
      </c>
      <c r="AC29">
        <v>6.2658840000000002E-3</v>
      </c>
      <c r="AD29">
        <v>4.3564299999999999E-4</v>
      </c>
      <c r="AE29">
        <v>1.2789780000000001E-3</v>
      </c>
      <c r="AF29">
        <v>1.5132399999999999E-4</v>
      </c>
      <c r="AG29">
        <v>5.0831800000000001E-4</v>
      </c>
      <c r="AH29">
        <v>8.6401259999999997E-3</v>
      </c>
      <c r="AI29">
        <v>130569.7258</v>
      </c>
    </row>
    <row r="30" spans="1:35" x14ac:dyDescent="0.25">
      <c r="A30">
        <v>34370</v>
      </c>
      <c r="B30" t="s">
        <v>201</v>
      </c>
      <c r="C30" t="s">
        <v>55</v>
      </c>
      <c r="D30" t="b">
        <v>1</v>
      </c>
      <c r="E30">
        <v>0.29874925600000002</v>
      </c>
      <c r="F30" t="s">
        <v>104</v>
      </c>
      <c r="G30" t="s">
        <v>186</v>
      </c>
      <c r="H30" t="s">
        <v>192</v>
      </c>
      <c r="I30" t="s">
        <v>98</v>
      </c>
      <c r="J30" t="s">
        <v>102</v>
      </c>
      <c r="K30" t="s">
        <v>188</v>
      </c>
      <c r="L30">
        <v>17.345022220000001</v>
      </c>
      <c r="M30" t="s">
        <v>112</v>
      </c>
      <c r="N30">
        <v>1.7509000000000001E-4</v>
      </c>
      <c r="O30">
        <v>2.1917E-4</v>
      </c>
      <c r="P30">
        <v>0</v>
      </c>
      <c r="Q30">
        <v>0</v>
      </c>
      <c r="R30">
        <v>0</v>
      </c>
      <c r="S30">
        <v>9.8361499999999997E-4</v>
      </c>
      <c r="T30" s="8">
        <v>5.8676299999999999E-5</v>
      </c>
      <c r="U30">
        <v>2.5695900000000002E-4</v>
      </c>
      <c r="V30" s="8">
        <v>1.9860800000000001E-5</v>
      </c>
      <c r="W30" s="8">
        <v>4.6627900000000001E-5</v>
      </c>
      <c r="X30">
        <v>7.4807699999999999E-4</v>
      </c>
      <c r="Y30">
        <v>0</v>
      </c>
      <c r="Z30" s="8">
        <v>9.6322400000000005E-5</v>
      </c>
      <c r="AA30">
        <v>0</v>
      </c>
      <c r="AB30">
        <v>0</v>
      </c>
      <c r="AC30">
        <v>1.731691E-3</v>
      </c>
      <c r="AD30" s="8">
        <v>5.8676299999999999E-5</v>
      </c>
      <c r="AE30">
        <v>2.5695900000000002E-4</v>
      </c>
      <c r="AF30" s="8">
        <v>1.9860800000000001E-5</v>
      </c>
      <c r="AG30">
        <v>1.4295000000000001E-4</v>
      </c>
      <c r="AH30">
        <v>2.2101349999999998E-3</v>
      </c>
      <c r="AI30">
        <v>37343.656969999996</v>
      </c>
    </row>
    <row r="31" spans="1:35" x14ac:dyDescent="0.25">
      <c r="A31">
        <v>34371</v>
      </c>
      <c r="B31" t="s">
        <v>201</v>
      </c>
      <c r="C31" t="s">
        <v>55</v>
      </c>
      <c r="D31" t="b">
        <v>1</v>
      </c>
      <c r="E31">
        <v>0.95432607199999997</v>
      </c>
      <c r="F31" t="s">
        <v>104</v>
      </c>
      <c r="G31" t="s">
        <v>186</v>
      </c>
      <c r="H31" t="s">
        <v>193</v>
      </c>
      <c r="I31" t="s">
        <v>98</v>
      </c>
      <c r="J31" t="s">
        <v>102</v>
      </c>
      <c r="K31" t="s">
        <v>188</v>
      </c>
      <c r="L31">
        <v>30.44507407</v>
      </c>
      <c r="M31" t="s">
        <v>112</v>
      </c>
      <c r="N31">
        <v>6.2001500000000002E-4</v>
      </c>
      <c r="O31">
        <v>7.0745599999999997E-4</v>
      </c>
      <c r="P31">
        <v>0</v>
      </c>
      <c r="Q31">
        <v>0</v>
      </c>
      <c r="R31">
        <v>0</v>
      </c>
      <c r="S31">
        <v>3.048327E-3</v>
      </c>
      <c r="T31">
        <v>1.40925E-4</v>
      </c>
      <c r="U31">
        <v>6.7519300000000004E-4</v>
      </c>
      <c r="V31" s="8">
        <v>6.2484700000000002E-5</v>
      </c>
      <c r="W31" s="8">
        <v>9.7010500000000002E-5</v>
      </c>
      <c r="X31">
        <v>3.2226109999999998E-3</v>
      </c>
      <c r="Y31">
        <v>0</v>
      </c>
      <c r="Z31">
        <v>1.8882E-4</v>
      </c>
      <c r="AA31">
        <v>0</v>
      </c>
      <c r="AB31">
        <v>0</v>
      </c>
      <c r="AC31">
        <v>6.2709380000000002E-3</v>
      </c>
      <c r="AD31">
        <v>1.40925E-4</v>
      </c>
      <c r="AE31">
        <v>6.7519300000000004E-4</v>
      </c>
      <c r="AF31" s="8">
        <v>6.2484700000000002E-5</v>
      </c>
      <c r="AG31">
        <v>2.8582999999999999E-4</v>
      </c>
      <c r="AH31">
        <v>7.435362E-3</v>
      </c>
      <c r="AI31">
        <v>71574.455369999996</v>
      </c>
    </row>
    <row r="32" spans="1:35" x14ac:dyDescent="0.25">
      <c r="A32">
        <v>34373</v>
      </c>
      <c r="B32" t="s">
        <v>201</v>
      </c>
      <c r="C32" t="s">
        <v>55</v>
      </c>
      <c r="D32" t="b">
        <v>1</v>
      </c>
      <c r="E32">
        <v>0.55594026500000004</v>
      </c>
      <c r="F32" t="s">
        <v>104</v>
      </c>
      <c r="G32" t="s">
        <v>186</v>
      </c>
      <c r="H32" t="s">
        <v>194</v>
      </c>
      <c r="I32" t="s">
        <v>98</v>
      </c>
      <c r="J32" t="s">
        <v>99</v>
      </c>
      <c r="K32" t="s">
        <v>188</v>
      </c>
      <c r="L32">
        <v>16.732191360000002</v>
      </c>
      <c r="M32" t="s">
        <v>112</v>
      </c>
      <c r="N32">
        <v>2.16157E-4</v>
      </c>
      <c r="O32">
        <v>3.03193E-4</v>
      </c>
      <c r="P32">
        <v>0</v>
      </c>
      <c r="Q32">
        <v>0</v>
      </c>
      <c r="R32">
        <v>0</v>
      </c>
      <c r="S32">
        <v>1.6745620000000001E-3</v>
      </c>
      <c r="T32" s="8">
        <v>6.7099200000000003E-5</v>
      </c>
      <c r="U32">
        <v>3.02684E-4</v>
      </c>
      <c r="V32" s="8">
        <v>3.6943000000000002E-5</v>
      </c>
      <c r="W32" s="8">
        <v>6.4317000000000001E-5</v>
      </c>
      <c r="X32">
        <v>5.8613000000000003E-4</v>
      </c>
      <c r="Y32">
        <v>0</v>
      </c>
      <c r="Z32">
        <v>1.2487699999999999E-4</v>
      </c>
      <c r="AA32">
        <v>0</v>
      </c>
      <c r="AB32">
        <v>0</v>
      </c>
      <c r="AC32">
        <v>2.2606919999999999E-3</v>
      </c>
      <c r="AD32" s="8">
        <v>6.7099200000000003E-5</v>
      </c>
      <c r="AE32">
        <v>3.02684E-4</v>
      </c>
      <c r="AF32" s="8">
        <v>3.6943000000000002E-5</v>
      </c>
      <c r="AG32">
        <v>1.89194E-4</v>
      </c>
      <c r="AH32">
        <v>2.8566070000000002E-3</v>
      </c>
      <c r="AI32">
        <v>50034.623809999997</v>
      </c>
    </row>
    <row r="33" spans="1:35" x14ac:dyDescent="0.25">
      <c r="A33">
        <v>42214</v>
      </c>
      <c r="B33" t="s">
        <v>201</v>
      </c>
      <c r="C33" t="s">
        <v>55</v>
      </c>
      <c r="D33" t="b">
        <v>1</v>
      </c>
      <c r="E33">
        <v>1.7620470690000001</v>
      </c>
      <c r="F33" t="s">
        <v>104</v>
      </c>
      <c r="G33" t="s">
        <v>186</v>
      </c>
      <c r="H33" t="s">
        <v>195</v>
      </c>
      <c r="I33" t="s">
        <v>105</v>
      </c>
      <c r="J33" t="s">
        <v>102</v>
      </c>
      <c r="K33" t="s">
        <v>188</v>
      </c>
      <c r="L33">
        <v>17.246428569999999</v>
      </c>
      <c r="M33" t="s">
        <v>107</v>
      </c>
      <c r="N33">
        <v>2.05639E-4</v>
      </c>
      <c r="O33">
        <v>2.4966399999999997E-4</v>
      </c>
      <c r="P33">
        <v>0</v>
      </c>
      <c r="Q33">
        <v>0</v>
      </c>
      <c r="R33">
        <v>0</v>
      </c>
      <c r="S33">
        <v>1.2174849999999999E-3</v>
      </c>
      <c r="T33">
        <v>1.05367E-4</v>
      </c>
      <c r="U33">
        <v>4.1222999999999997E-4</v>
      </c>
      <c r="V33">
        <v>1.17157E-4</v>
      </c>
      <c r="W33">
        <v>1.3758299999999999E-4</v>
      </c>
      <c r="X33">
        <v>1.8771900000000001E-4</v>
      </c>
      <c r="Y33">
        <v>0</v>
      </c>
      <c r="Z33">
        <v>0</v>
      </c>
      <c r="AA33">
        <v>0</v>
      </c>
      <c r="AB33">
        <v>0</v>
      </c>
      <c r="AC33">
        <v>1.405204E-3</v>
      </c>
      <c r="AD33">
        <v>1.05367E-4</v>
      </c>
      <c r="AE33">
        <v>4.1222999999999997E-4</v>
      </c>
      <c r="AF33">
        <v>1.17157E-4</v>
      </c>
      <c r="AG33">
        <v>1.3758299999999999E-4</v>
      </c>
      <c r="AH33">
        <v>2.1775240000000001E-3</v>
      </c>
      <c r="AI33">
        <v>37002.988449999997</v>
      </c>
    </row>
    <row r="34" spans="1:35" x14ac:dyDescent="0.25">
      <c r="A34">
        <v>51971</v>
      </c>
      <c r="B34" t="s">
        <v>201</v>
      </c>
      <c r="C34" t="s">
        <v>55</v>
      </c>
      <c r="D34" t="b">
        <v>1</v>
      </c>
      <c r="E34">
        <v>15.423507109999999</v>
      </c>
      <c r="F34" t="s">
        <v>104</v>
      </c>
      <c r="G34" t="s">
        <v>186</v>
      </c>
      <c r="H34" t="s">
        <v>196</v>
      </c>
      <c r="I34" t="s">
        <v>105</v>
      </c>
      <c r="J34" t="s">
        <v>99</v>
      </c>
      <c r="K34" t="s">
        <v>188</v>
      </c>
      <c r="L34">
        <v>36.702525250000001</v>
      </c>
      <c r="M34" t="s">
        <v>107</v>
      </c>
      <c r="N34">
        <v>1.024996E-3</v>
      </c>
      <c r="O34">
        <v>1.265986E-3</v>
      </c>
      <c r="P34">
        <v>0</v>
      </c>
      <c r="Q34">
        <v>0</v>
      </c>
      <c r="R34">
        <v>0</v>
      </c>
      <c r="S34">
        <v>7.3680990000000003E-3</v>
      </c>
      <c r="T34">
        <v>2.3170600000000001E-4</v>
      </c>
      <c r="U34">
        <v>1.2111559999999999E-3</v>
      </c>
      <c r="V34">
        <v>1.498852E-3</v>
      </c>
      <c r="W34">
        <v>3.1371699999999998E-4</v>
      </c>
      <c r="X34">
        <v>0</v>
      </c>
      <c r="Y34">
        <v>0</v>
      </c>
      <c r="Z34">
        <v>0</v>
      </c>
      <c r="AA34">
        <v>0</v>
      </c>
      <c r="AB34">
        <v>0</v>
      </c>
      <c r="AC34">
        <v>7.3680990000000003E-3</v>
      </c>
      <c r="AD34">
        <v>2.3170600000000001E-4</v>
      </c>
      <c r="AE34">
        <v>1.2111559999999999E-3</v>
      </c>
      <c r="AF34">
        <v>1.498852E-3</v>
      </c>
      <c r="AG34">
        <v>3.1371699999999998E-4</v>
      </c>
      <c r="AH34">
        <v>1.0623529E-2</v>
      </c>
      <c r="AI34">
        <v>84829.289099999995</v>
      </c>
    </row>
    <row r="35" spans="1:35" x14ac:dyDescent="0.25">
      <c r="A35">
        <v>62361</v>
      </c>
      <c r="B35" t="s">
        <v>201</v>
      </c>
      <c r="C35" t="s">
        <v>55</v>
      </c>
      <c r="D35" t="b">
        <v>1</v>
      </c>
      <c r="E35">
        <v>0.23844531599999999</v>
      </c>
      <c r="F35" t="s">
        <v>104</v>
      </c>
      <c r="G35" t="s">
        <v>186</v>
      </c>
      <c r="H35" t="s">
        <v>197</v>
      </c>
      <c r="I35" t="s">
        <v>98</v>
      </c>
      <c r="J35" t="s">
        <v>99</v>
      </c>
      <c r="K35" t="s">
        <v>188</v>
      </c>
      <c r="L35">
        <v>33.021175929999998</v>
      </c>
      <c r="M35" t="s">
        <v>112</v>
      </c>
      <c r="N35">
        <v>6.5111800000000001E-4</v>
      </c>
      <c r="O35">
        <v>7.5466300000000004E-4</v>
      </c>
      <c r="P35">
        <v>0</v>
      </c>
      <c r="Q35">
        <v>0</v>
      </c>
      <c r="R35">
        <v>0</v>
      </c>
      <c r="S35">
        <v>3.2583149999999999E-3</v>
      </c>
      <c r="T35">
        <v>3.8755799999999998E-4</v>
      </c>
      <c r="U35">
        <v>2.8730299999999998E-4</v>
      </c>
      <c r="V35" s="8">
        <v>2.4534800000000001E-5</v>
      </c>
      <c r="W35">
        <v>1.70867E-4</v>
      </c>
      <c r="X35">
        <v>3.785226E-3</v>
      </c>
      <c r="Y35">
        <v>1.46093E-4</v>
      </c>
      <c r="Z35">
        <v>0</v>
      </c>
      <c r="AA35">
        <v>0</v>
      </c>
      <c r="AB35">
        <v>0</v>
      </c>
      <c r="AC35">
        <v>7.0435410000000004E-3</v>
      </c>
      <c r="AD35">
        <v>5.33651E-4</v>
      </c>
      <c r="AE35">
        <v>2.8730299999999998E-4</v>
      </c>
      <c r="AF35" s="8">
        <v>2.4534800000000001E-5</v>
      </c>
      <c r="AG35">
        <v>1.70867E-4</v>
      </c>
      <c r="AH35">
        <v>8.0599000000000001E-3</v>
      </c>
      <c r="AI35">
        <v>71533.594840000005</v>
      </c>
    </row>
    <row r="36" spans="1:35" x14ac:dyDescent="0.25">
      <c r="A36">
        <v>68318</v>
      </c>
      <c r="B36" t="s">
        <v>201</v>
      </c>
      <c r="C36" t="s">
        <v>55</v>
      </c>
      <c r="D36" t="b">
        <v>1</v>
      </c>
      <c r="E36">
        <v>1.2174150029999999</v>
      </c>
      <c r="F36" t="s">
        <v>104</v>
      </c>
      <c r="G36" t="s">
        <v>186</v>
      </c>
      <c r="H36" t="s">
        <v>198</v>
      </c>
      <c r="I36" t="s">
        <v>105</v>
      </c>
      <c r="J36" t="s">
        <v>99</v>
      </c>
      <c r="K36" t="s">
        <v>188</v>
      </c>
      <c r="L36">
        <v>29.697777779999999</v>
      </c>
      <c r="M36" t="s">
        <v>107</v>
      </c>
      <c r="N36">
        <v>1.05327E-4</v>
      </c>
      <c r="O36">
        <v>1.2903099999999999E-4</v>
      </c>
      <c r="P36">
        <v>0</v>
      </c>
      <c r="Q36">
        <v>0</v>
      </c>
      <c r="R36">
        <v>0</v>
      </c>
      <c r="S36">
        <v>5.5423500000000004E-4</v>
      </c>
      <c r="T36" s="8">
        <v>2.3297000000000001E-5</v>
      </c>
      <c r="U36">
        <v>1.72564E-4</v>
      </c>
      <c r="V36">
        <v>1.1647299999999999E-4</v>
      </c>
      <c r="W36" s="8">
        <v>2.3631599999999999E-5</v>
      </c>
      <c r="X36">
        <v>3.1937300000000002E-4</v>
      </c>
      <c r="Y36">
        <v>0</v>
      </c>
      <c r="Z36" s="8">
        <v>2.4070099999999998E-5</v>
      </c>
      <c r="AA36">
        <v>0</v>
      </c>
      <c r="AB36">
        <v>0</v>
      </c>
      <c r="AC36">
        <v>8.73608E-4</v>
      </c>
      <c r="AD36" s="8">
        <v>2.3297000000000001E-5</v>
      </c>
      <c r="AE36">
        <v>1.72564E-4</v>
      </c>
      <c r="AF36">
        <v>1.1647299999999999E-4</v>
      </c>
      <c r="AG36" s="8">
        <v>4.7701699999999998E-5</v>
      </c>
      <c r="AH36">
        <v>1.233643E-3</v>
      </c>
      <c r="AI36">
        <v>12174.150030000001</v>
      </c>
    </row>
    <row r="37" spans="1:35" x14ac:dyDescent="0.25">
      <c r="A37">
        <v>81252</v>
      </c>
      <c r="B37" t="s">
        <v>201</v>
      </c>
      <c r="C37" t="s">
        <v>55</v>
      </c>
      <c r="D37" t="b">
        <v>1</v>
      </c>
      <c r="E37">
        <v>0.47343086400000001</v>
      </c>
      <c r="F37" t="s">
        <v>104</v>
      </c>
      <c r="G37" t="s">
        <v>186</v>
      </c>
      <c r="H37" t="s">
        <v>199</v>
      </c>
      <c r="I37" t="s">
        <v>98</v>
      </c>
      <c r="J37" t="s">
        <v>99</v>
      </c>
      <c r="K37" t="s">
        <v>188</v>
      </c>
      <c r="L37">
        <v>16.600984130000001</v>
      </c>
      <c r="M37" t="s">
        <v>112</v>
      </c>
      <c r="N37">
        <v>3.6228999999999998E-4</v>
      </c>
      <c r="O37">
        <v>4.3559799999999999E-4</v>
      </c>
      <c r="P37">
        <v>0</v>
      </c>
      <c r="Q37">
        <v>0</v>
      </c>
      <c r="R37">
        <v>0</v>
      </c>
      <c r="S37">
        <v>1.3313019999999999E-3</v>
      </c>
      <c r="T37">
        <v>3.4473799999999998E-4</v>
      </c>
      <c r="U37">
        <v>4.5282299999999998E-4</v>
      </c>
      <c r="V37" s="8">
        <v>4.7861100000000002E-5</v>
      </c>
      <c r="W37">
        <v>1.54263E-4</v>
      </c>
      <c r="X37">
        <v>2.260555E-3</v>
      </c>
      <c r="Y37">
        <v>0</v>
      </c>
      <c r="Z37">
        <v>1.01511E-4</v>
      </c>
      <c r="AA37">
        <v>0</v>
      </c>
      <c r="AB37">
        <v>0</v>
      </c>
      <c r="AC37">
        <v>3.5918579999999999E-3</v>
      </c>
      <c r="AD37">
        <v>3.4473799999999998E-4</v>
      </c>
      <c r="AE37">
        <v>4.5282299999999998E-4</v>
      </c>
      <c r="AF37" s="8">
        <v>4.7861100000000002E-5</v>
      </c>
      <c r="AG37">
        <v>2.5577400000000001E-4</v>
      </c>
      <c r="AH37">
        <v>4.693053E-3</v>
      </c>
      <c r="AI37">
        <v>82850.401150000005</v>
      </c>
    </row>
    <row r="38" spans="1:35" x14ac:dyDescent="0.25">
      <c r="A38">
        <v>34366</v>
      </c>
      <c r="B38" t="s">
        <v>202</v>
      </c>
      <c r="C38" t="s">
        <v>56</v>
      </c>
      <c r="D38" t="b">
        <v>1</v>
      </c>
      <c r="E38">
        <v>1.3191171639999999</v>
      </c>
      <c r="F38" t="s">
        <v>104</v>
      </c>
      <c r="G38" t="s">
        <v>186</v>
      </c>
      <c r="H38" t="s">
        <v>187</v>
      </c>
      <c r="I38" t="s">
        <v>98</v>
      </c>
      <c r="J38" t="s">
        <v>99</v>
      </c>
      <c r="K38" t="s">
        <v>188</v>
      </c>
      <c r="L38">
        <v>17.66920635</v>
      </c>
      <c r="M38" t="s">
        <v>112</v>
      </c>
      <c r="N38">
        <v>2.3282899999999999E-4</v>
      </c>
      <c r="O38">
        <v>2.6963399999999999E-4</v>
      </c>
      <c r="P38">
        <v>0</v>
      </c>
      <c r="Q38">
        <v>0</v>
      </c>
      <c r="R38">
        <v>0</v>
      </c>
      <c r="S38">
        <v>7.9200400000000002E-4</v>
      </c>
      <c r="T38">
        <v>1.16501E-4</v>
      </c>
      <c r="U38">
        <v>5.3403299999999995E-4</v>
      </c>
      <c r="V38" s="8">
        <v>8.2868700000000002E-5</v>
      </c>
      <c r="W38" s="8">
        <v>7.2491300000000002E-5</v>
      </c>
      <c r="X38">
        <v>9.2683399999999997E-4</v>
      </c>
      <c r="Y38">
        <v>1.3468E-4</v>
      </c>
      <c r="Z38">
        <v>1.2412799999999999E-4</v>
      </c>
      <c r="AA38">
        <v>0</v>
      </c>
      <c r="AB38">
        <v>0</v>
      </c>
      <c r="AC38">
        <v>1.718837E-3</v>
      </c>
      <c r="AD38">
        <v>2.5118200000000002E-4</v>
      </c>
      <c r="AE38">
        <v>5.3403299999999995E-4</v>
      </c>
      <c r="AF38" s="8">
        <v>8.2868700000000002E-5</v>
      </c>
      <c r="AG38">
        <v>1.9661900000000001E-4</v>
      </c>
      <c r="AH38">
        <v>2.783527E-3</v>
      </c>
      <c r="AI38">
        <v>46169.100729999998</v>
      </c>
    </row>
    <row r="39" spans="1:35" x14ac:dyDescent="0.25">
      <c r="A39">
        <v>34367</v>
      </c>
      <c r="B39" t="s">
        <v>202</v>
      </c>
      <c r="C39" t="s">
        <v>56</v>
      </c>
      <c r="D39" t="b">
        <v>1</v>
      </c>
      <c r="E39">
        <v>2.3970843949999998</v>
      </c>
      <c r="F39" t="s">
        <v>104</v>
      </c>
      <c r="G39" t="s">
        <v>186</v>
      </c>
      <c r="H39" t="s">
        <v>189</v>
      </c>
      <c r="I39" t="s">
        <v>98</v>
      </c>
      <c r="J39" t="s">
        <v>102</v>
      </c>
      <c r="K39" t="s">
        <v>188</v>
      </c>
      <c r="L39">
        <v>18.786654590000001</v>
      </c>
      <c r="M39" t="s">
        <v>112</v>
      </c>
      <c r="N39">
        <v>5.6233599999999998E-4</v>
      </c>
      <c r="O39">
        <v>6.8599600000000002E-4</v>
      </c>
      <c r="P39">
        <v>0</v>
      </c>
      <c r="Q39">
        <v>0</v>
      </c>
      <c r="R39">
        <v>0</v>
      </c>
      <c r="S39">
        <v>2.5609959999999998E-3</v>
      </c>
      <c r="T39">
        <v>1.6158399999999999E-4</v>
      </c>
      <c r="U39">
        <v>1.045732E-3</v>
      </c>
      <c r="V39">
        <v>1.51292E-4</v>
      </c>
      <c r="W39">
        <v>1.6278899999999999E-4</v>
      </c>
      <c r="X39">
        <v>2.6891139999999998E-3</v>
      </c>
      <c r="Y39">
        <v>0</v>
      </c>
      <c r="Z39">
        <v>2.9679100000000003E-4</v>
      </c>
      <c r="AA39">
        <v>0</v>
      </c>
      <c r="AB39">
        <v>0</v>
      </c>
      <c r="AC39">
        <v>5.2501090000000002E-3</v>
      </c>
      <c r="AD39">
        <v>1.6158399999999999E-4</v>
      </c>
      <c r="AE39">
        <v>1.045732E-3</v>
      </c>
      <c r="AF39">
        <v>1.51292E-4</v>
      </c>
      <c r="AG39">
        <v>4.5958000000000001E-4</v>
      </c>
      <c r="AH39">
        <v>7.0683439999999998E-3</v>
      </c>
      <c r="AI39">
        <v>110265.88219999999</v>
      </c>
    </row>
    <row r="40" spans="1:35" x14ac:dyDescent="0.25">
      <c r="A40">
        <v>34368</v>
      </c>
      <c r="B40" t="s">
        <v>202</v>
      </c>
      <c r="C40" t="s">
        <v>56</v>
      </c>
      <c r="D40" t="b">
        <v>1</v>
      </c>
      <c r="E40">
        <v>0.81784278099999996</v>
      </c>
      <c r="F40" t="s">
        <v>104</v>
      </c>
      <c r="G40" t="s">
        <v>186</v>
      </c>
      <c r="H40" t="s">
        <v>190</v>
      </c>
      <c r="I40" t="s">
        <v>98</v>
      </c>
      <c r="J40" t="s">
        <v>99</v>
      </c>
      <c r="K40" t="s">
        <v>188</v>
      </c>
      <c r="L40">
        <v>18.31807629</v>
      </c>
      <c r="M40" t="s">
        <v>112</v>
      </c>
      <c r="N40">
        <v>2.7079099999999999E-4</v>
      </c>
      <c r="O40">
        <v>3.5997999999999998E-4</v>
      </c>
      <c r="P40">
        <v>0</v>
      </c>
      <c r="Q40">
        <v>0</v>
      </c>
      <c r="R40">
        <v>0</v>
      </c>
      <c r="S40">
        <v>1.694566E-3</v>
      </c>
      <c r="T40">
        <v>1.7483900000000001E-4</v>
      </c>
      <c r="U40">
        <v>3.7350600000000001E-4</v>
      </c>
      <c r="V40" s="8">
        <v>5.5044499999999998E-5</v>
      </c>
      <c r="W40">
        <v>2.07047E-4</v>
      </c>
      <c r="X40">
        <v>7.5604199999999996E-4</v>
      </c>
      <c r="Y40">
        <v>1.63893E-4</v>
      </c>
      <c r="Z40">
        <v>0</v>
      </c>
      <c r="AA40">
        <v>0</v>
      </c>
      <c r="AB40">
        <v>0</v>
      </c>
      <c r="AC40">
        <v>2.450608E-3</v>
      </c>
      <c r="AD40">
        <v>3.3873200000000001E-4</v>
      </c>
      <c r="AE40">
        <v>3.7350600000000001E-4</v>
      </c>
      <c r="AF40" s="8">
        <v>5.5044499999999998E-5</v>
      </c>
      <c r="AG40">
        <v>2.07047E-4</v>
      </c>
      <c r="AH40">
        <v>3.4249290000000002E-3</v>
      </c>
      <c r="AI40">
        <v>54795.466330000003</v>
      </c>
    </row>
    <row r="41" spans="1:35" x14ac:dyDescent="0.25">
      <c r="A41">
        <v>34369</v>
      </c>
      <c r="B41" t="s">
        <v>202</v>
      </c>
      <c r="C41" t="s">
        <v>56</v>
      </c>
      <c r="D41" t="b">
        <v>1</v>
      </c>
      <c r="E41">
        <v>2.2512021679999998</v>
      </c>
      <c r="F41" t="s">
        <v>104</v>
      </c>
      <c r="G41" t="s">
        <v>186</v>
      </c>
      <c r="H41" t="s">
        <v>191</v>
      </c>
      <c r="I41" t="s">
        <v>98</v>
      </c>
      <c r="J41" t="s">
        <v>99</v>
      </c>
      <c r="K41" t="s">
        <v>188</v>
      </c>
      <c r="L41">
        <v>19.666906130000001</v>
      </c>
      <c r="M41" t="s">
        <v>112</v>
      </c>
      <c r="N41">
        <v>7.7579700000000005E-4</v>
      </c>
      <c r="O41">
        <v>9.5132599999999995E-4</v>
      </c>
      <c r="P41">
        <v>0</v>
      </c>
      <c r="Q41">
        <v>0</v>
      </c>
      <c r="R41">
        <v>0</v>
      </c>
      <c r="S41">
        <v>4.9573109999999998E-3</v>
      </c>
      <c r="T41">
        <v>4.3564299999999999E-4</v>
      </c>
      <c r="U41">
        <v>1.2789780000000001E-3</v>
      </c>
      <c r="V41">
        <v>1.5132399999999999E-4</v>
      </c>
      <c r="W41">
        <v>1.6570500000000001E-4</v>
      </c>
      <c r="X41">
        <v>1.430537E-3</v>
      </c>
      <c r="Y41">
        <v>0</v>
      </c>
      <c r="Z41">
        <v>3.4261300000000002E-4</v>
      </c>
      <c r="AA41">
        <v>0</v>
      </c>
      <c r="AB41">
        <v>0</v>
      </c>
      <c r="AC41">
        <v>6.3878479999999998E-3</v>
      </c>
      <c r="AD41">
        <v>4.3564299999999999E-4</v>
      </c>
      <c r="AE41">
        <v>1.2789780000000001E-3</v>
      </c>
      <c r="AF41">
        <v>1.5132399999999999E-4</v>
      </c>
      <c r="AG41">
        <v>5.0831800000000001E-4</v>
      </c>
      <c r="AH41">
        <v>8.7620470000000002E-3</v>
      </c>
      <c r="AI41">
        <v>130569.7258</v>
      </c>
    </row>
    <row r="42" spans="1:35" x14ac:dyDescent="0.25">
      <c r="A42">
        <v>34370</v>
      </c>
      <c r="B42" t="s">
        <v>202</v>
      </c>
      <c r="C42" t="s">
        <v>56</v>
      </c>
      <c r="D42" t="b">
        <v>1</v>
      </c>
      <c r="E42">
        <v>0.29874925600000002</v>
      </c>
      <c r="F42" t="s">
        <v>104</v>
      </c>
      <c r="G42" t="s">
        <v>186</v>
      </c>
      <c r="H42" t="s">
        <v>192</v>
      </c>
      <c r="I42" t="s">
        <v>98</v>
      </c>
      <c r="J42" t="s">
        <v>102</v>
      </c>
      <c r="K42" t="s">
        <v>188</v>
      </c>
      <c r="L42">
        <v>18.576466669999999</v>
      </c>
      <c r="M42" t="s">
        <v>112</v>
      </c>
      <c r="N42">
        <v>1.85923E-4</v>
      </c>
      <c r="O42">
        <v>2.33599E-4</v>
      </c>
      <c r="P42">
        <v>0</v>
      </c>
      <c r="Q42">
        <v>0</v>
      </c>
      <c r="R42">
        <v>0</v>
      </c>
      <c r="S42">
        <v>1.058958E-3</v>
      </c>
      <c r="T42" s="8">
        <v>5.8676299999999999E-5</v>
      </c>
      <c r="U42">
        <v>2.5695900000000002E-4</v>
      </c>
      <c r="V42" s="8">
        <v>1.98665E-5</v>
      </c>
      <c r="W42" s="8">
        <v>4.6627900000000001E-5</v>
      </c>
      <c r="X42">
        <v>8.2964099999999999E-4</v>
      </c>
      <c r="Y42">
        <v>0</v>
      </c>
      <c r="Z42" s="8">
        <v>9.6322400000000005E-5</v>
      </c>
      <c r="AA42">
        <v>0</v>
      </c>
      <c r="AB42">
        <v>0</v>
      </c>
      <c r="AC42">
        <v>1.888598E-3</v>
      </c>
      <c r="AD42" s="8">
        <v>5.8676299999999999E-5</v>
      </c>
      <c r="AE42">
        <v>2.5695900000000002E-4</v>
      </c>
      <c r="AF42" s="8">
        <v>1.98665E-5</v>
      </c>
      <c r="AG42">
        <v>1.4295000000000001E-4</v>
      </c>
      <c r="AH42">
        <v>2.3670480000000001E-3</v>
      </c>
      <c r="AI42">
        <v>37343.656969999996</v>
      </c>
    </row>
    <row r="43" spans="1:35" x14ac:dyDescent="0.25">
      <c r="A43">
        <v>34371</v>
      </c>
      <c r="B43" t="s">
        <v>202</v>
      </c>
      <c r="C43" t="s">
        <v>56</v>
      </c>
      <c r="D43" t="b">
        <v>1</v>
      </c>
      <c r="E43">
        <v>0.95432607199999997</v>
      </c>
      <c r="F43" t="s">
        <v>104</v>
      </c>
      <c r="G43" t="s">
        <v>186</v>
      </c>
      <c r="H43" t="s">
        <v>193</v>
      </c>
      <c r="I43" t="s">
        <v>98</v>
      </c>
      <c r="J43" t="s">
        <v>102</v>
      </c>
      <c r="K43" t="s">
        <v>188</v>
      </c>
      <c r="L43">
        <v>31.790370370000002</v>
      </c>
      <c r="M43" t="s">
        <v>112</v>
      </c>
      <c r="N43">
        <v>6.4135199999999998E-4</v>
      </c>
      <c r="O43">
        <v>7.3315700000000001E-4</v>
      </c>
      <c r="P43">
        <v>0</v>
      </c>
      <c r="Q43">
        <v>0</v>
      </c>
      <c r="R43">
        <v>0</v>
      </c>
      <c r="S43">
        <v>3.1199750000000001E-3</v>
      </c>
      <c r="T43">
        <v>1.40925E-4</v>
      </c>
      <c r="U43">
        <v>6.7519300000000004E-4</v>
      </c>
      <c r="V43" s="8">
        <v>6.2439499999999997E-5</v>
      </c>
      <c r="W43" s="8">
        <v>9.7010500000000002E-5</v>
      </c>
      <c r="X43">
        <v>3.47956E-3</v>
      </c>
      <c r="Y43">
        <v>0</v>
      </c>
      <c r="Z43">
        <v>1.8882E-4</v>
      </c>
      <c r="AA43">
        <v>0</v>
      </c>
      <c r="AB43">
        <v>0</v>
      </c>
      <c r="AC43">
        <v>6.5995350000000001E-3</v>
      </c>
      <c r="AD43">
        <v>1.40925E-4</v>
      </c>
      <c r="AE43">
        <v>6.7519300000000004E-4</v>
      </c>
      <c r="AF43" s="8">
        <v>6.2439499999999997E-5</v>
      </c>
      <c r="AG43">
        <v>2.8582999999999999E-4</v>
      </c>
      <c r="AH43">
        <v>7.7639140000000002E-3</v>
      </c>
      <c r="AI43">
        <v>71574.455369999996</v>
      </c>
    </row>
    <row r="44" spans="1:35" x14ac:dyDescent="0.25">
      <c r="A44">
        <v>34373</v>
      </c>
      <c r="B44" t="s">
        <v>202</v>
      </c>
      <c r="C44" t="s">
        <v>56</v>
      </c>
      <c r="D44" t="b">
        <v>1</v>
      </c>
      <c r="E44">
        <v>0.55594026500000004</v>
      </c>
      <c r="F44" t="s">
        <v>104</v>
      </c>
      <c r="G44" t="s">
        <v>186</v>
      </c>
      <c r="H44" t="s">
        <v>194</v>
      </c>
      <c r="I44" t="s">
        <v>98</v>
      </c>
      <c r="J44" t="s">
        <v>99</v>
      </c>
      <c r="K44" t="s">
        <v>188</v>
      </c>
      <c r="L44">
        <v>17.762839509999999</v>
      </c>
      <c r="M44" t="s">
        <v>112</v>
      </c>
      <c r="N44">
        <v>2.2755599999999999E-4</v>
      </c>
      <c r="O44">
        <v>3.1758200000000001E-4</v>
      </c>
      <c r="P44">
        <v>0</v>
      </c>
      <c r="Q44">
        <v>0</v>
      </c>
      <c r="R44">
        <v>0</v>
      </c>
      <c r="S44">
        <v>1.724831E-3</v>
      </c>
      <c r="T44" s="8">
        <v>6.7099200000000003E-5</v>
      </c>
      <c r="U44">
        <v>3.02684E-4</v>
      </c>
      <c r="V44" s="8">
        <v>3.6964100000000001E-5</v>
      </c>
      <c r="W44" s="8">
        <v>6.4317000000000001E-5</v>
      </c>
      <c r="X44">
        <v>7.1179800000000003E-4</v>
      </c>
      <c r="Y44">
        <v>0</v>
      </c>
      <c r="Z44">
        <v>1.2487699999999999E-4</v>
      </c>
      <c r="AA44">
        <v>0</v>
      </c>
      <c r="AB44">
        <v>0</v>
      </c>
      <c r="AC44">
        <v>2.4366280000000001E-3</v>
      </c>
      <c r="AD44" s="8">
        <v>6.7099200000000003E-5</v>
      </c>
      <c r="AE44">
        <v>3.02684E-4</v>
      </c>
      <c r="AF44" s="8">
        <v>3.6964100000000001E-5</v>
      </c>
      <c r="AG44">
        <v>1.89194E-4</v>
      </c>
      <c r="AH44">
        <v>3.0325650000000001E-3</v>
      </c>
      <c r="AI44">
        <v>50034.623809999997</v>
      </c>
    </row>
    <row r="45" spans="1:35" x14ac:dyDescent="0.25">
      <c r="A45">
        <v>42214</v>
      </c>
      <c r="B45" t="s">
        <v>202</v>
      </c>
      <c r="C45" t="s">
        <v>56</v>
      </c>
      <c r="D45" t="b">
        <v>1</v>
      </c>
      <c r="E45">
        <v>1.7620470690000001</v>
      </c>
      <c r="F45" t="s">
        <v>104</v>
      </c>
      <c r="G45" t="s">
        <v>186</v>
      </c>
      <c r="H45" t="s">
        <v>195</v>
      </c>
      <c r="I45" t="s">
        <v>105</v>
      </c>
      <c r="J45" t="s">
        <v>102</v>
      </c>
      <c r="K45" t="s">
        <v>188</v>
      </c>
      <c r="L45">
        <v>17.780952379999999</v>
      </c>
      <c r="M45" t="s">
        <v>107</v>
      </c>
      <c r="N45">
        <v>2.10368E-4</v>
      </c>
      <c r="O45">
        <v>2.5641900000000003E-4</v>
      </c>
      <c r="P45">
        <v>0</v>
      </c>
      <c r="Q45">
        <v>0</v>
      </c>
      <c r="R45">
        <v>0</v>
      </c>
      <c r="S45">
        <v>1.2603899999999999E-3</v>
      </c>
      <c r="T45">
        <v>1.05367E-4</v>
      </c>
      <c r="U45">
        <v>4.1222999999999997E-4</v>
      </c>
      <c r="V45">
        <v>1.17157E-4</v>
      </c>
      <c r="W45">
        <v>1.3758299999999999E-4</v>
      </c>
      <c r="X45">
        <v>2.1232E-4</v>
      </c>
      <c r="Y45">
        <v>0</v>
      </c>
      <c r="Z45">
        <v>0</v>
      </c>
      <c r="AA45">
        <v>0</v>
      </c>
      <c r="AB45">
        <v>0</v>
      </c>
      <c r="AC45">
        <v>1.472709E-3</v>
      </c>
      <c r="AD45">
        <v>1.05367E-4</v>
      </c>
      <c r="AE45">
        <v>4.1222999999999997E-4</v>
      </c>
      <c r="AF45">
        <v>1.17157E-4</v>
      </c>
      <c r="AG45">
        <v>1.3758299999999999E-4</v>
      </c>
      <c r="AH45">
        <v>2.2450130000000001E-3</v>
      </c>
      <c r="AI45">
        <v>37002.988449999997</v>
      </c>
    </row>
    <row r="46" spans="1:35" x14ac:dyDescent="0.25">
      <c r="A46">
        <v>51971</v>
      </c>
      <c r="B46" t="s">
        <v>202</v>
      </c>
      <c r="C46" t="s">
        <v>56</v>
      </c>
      <c r="D46" t="b">
        <v>1</v>
      </c>
      <c r="E46">
        <v>15.423507109999999</v>
      </c>
      <c r="F46" t="s">
        <v>104</v>
      </c>
      <c r="G46" t="s">
        <v>186</v>
      </c>
      <c r="H46" t="s">
        <v>196</v>
      </c>
      <c r="I46" t="s">
        <v>105</v>
      </c>
      <c r="J46" t="s">
        <v>99</v>
      </c>
      <c r="K46" t="s">
        <v>188</v>
      </c>
      <c r="L46">
        <v>34.217171720000003</v>
      </c>
      <c r="M46" t="s">
        <v>107</v>
      </c>
      <c r="N46">
        <v>9.6831800000000002E-4</v>
      </c>
      <c r="O46">
        <v>1.1802609999999999E-3</v>
      </c>
      <c r="P46">
        <v>0</v>
      </c>
      <c r="Q46">
        <v>0</v>
      </c>
      <c r="R46">
        <v>0</v>
      </c>
      <c r="S46">
        <v>6.6488609999999998E-3</v>
      </c>
      <c r="T46">
        <v>2.3170600000000001E-4</v>
      </c>
      <c r="U46">
        <v>1.2111559999999999E-3</v>
      </c>
      <c r="V46">
        <v>1.498852E-3</v>
      </c>
      <c r="W46">
        <v>3.1371699999999998E-4</v>
      </c>
      <c r="X46">
        <v>0</v>
      </c>
      <c r="Y46">
        <v>0</v>
      </c>
      <c r="Z46">
        <v>0</v>
      </c>
      <c r="AA46">
        <v>0</v>
      </c>
      <c r="AB46">
        <v>0</v>
      </c>
      <c r="AC46">
        <v>6.6488609999999998E-3</v>
      </c>
      <c r="AD46">
        <v>2.3170600000000001E-4</v>
      </c>
      <c r="AE46">
        <v>1.2111559999999999E-3</v>
      </c>
      <c r="AF46">
        <v>1.498852E-3</v>
      </c>
      <c r="AG46">
        <v>3.1371699999999998E-4</v>
      </c>
      <c r="AH46">
        <v>9.9041449999999996E-3</v>
      </c>
      <c r="AI46">
        <v>84829.289099999995</v>
      </c>
    </row>
    <row r="47" spans="1:35" x14ac:dyDescent="0.25">
      <c r="A47">
        <v>62361</v>
      </c>
      <c r="B47" t="s">
        <v>202</v>
      </c>
      <c r="C47" t="s">
        <v>56</v>
      </c>
      <c r="D47" t="b">
        <v>1</v>
      </c>
      <c r="E47">
        <v>0.23844531599999999</v>
      </c>
      <c r="F47" t="s">
        <v>104</v>
      </c>
      <c r="G47" t="s">
        <v>186</v>
      </c>
      <c r="H47" t="s">
        <v>197</v>
      </c>
      <c r="I47" t="s">
        <v>98</v>
      </c>
      <c r="J47" t="s">
        <v>99</v>
      </c>
      <c r="K47" t="s">
        <v>188</v>
      </c>
      <c r="L47">
        <v>33.27835185</v>
      </c>
      <c r="M47" t="s">
        <v>112</v>
      </c>
      <c r="N47">
        <v>6.5548699999999995E-4</v>
      </c>
      <c r="O47">
        <v>7.6083800000000001E-4</v>
      </c>
      <c r="P47">
        <v>0</v>
      </c>
      <c r="Q47">
        <v>0</v>
      </c>
      <c r="R47">
        <v>0</v>
      </c>
      <c r="S47">
        <v>3.2961610000000001E-3</v>
      </c>
      <c r="T47">
        <v>3.8755799999999998E-4</v>
      </c>
      <c r="U47">
        <v>2.8730299999999998E-4</v>
      </c>
      <c r="V47" s="8">
        <v>2.4534800000000001E-5</v>
      </c>
      <c r="W47">
        <v>1.70867E-4</v>
      </c>
      <c r="X47">
        <v>3.8101540000000001E-3</v>
      </c>
      <c r="Y47">
        <v>1.46093E-4</v>
      </c>
      <c r="Z47">
        <v>0</v>
      </c>
      <c r="AA47">
        <v>0</v>
      </c>
      <c r="AB47">
        <v>0</v>
      </c>
      <c r="AC47">
        <v>7.1063159999999997E-3</v>
      </c>
      <c r="AD47">
        <v>5.33651E-4</v>
      </c>
      <c r="AE47">
        <v>2.8730299999999998E-4</v>
      </c>
      <c r="AF47" s="8">
        <v>2.4534800000000001E-5</v>
      </c>
      <c r="AG47">
        <v>1.70867E-4</v>
      </c>
      <c r="AH47">
        <v>8.1226719999999992E-3</v>
      </c>
      <c r="AI47">
        <v>71533.594840000005</v>
      </c>
    </row>
    <row r="48" spans="1:35" x14ac:dyDescent="0.25">
      <c r="A48">
        <v>68318</v>
      </c>
      <c r="B48" t="s">
        <v>202</v>
      </c>
      <c r="C48" t="s">
        <v>56</v>
      </c>
      <c r="D48" t="b">
        <v>1</v>
      </c>
      <c r="E48">
        <v>1.2174150029999999</v>
      </c>
      <c r="F48" t="s">
        <v>104</v>
      </c>
      <c r="G48" t="s">
        <v>186</v>
      </c>
      <c r="H48" t="s">
        <v>198</v>
      </c>
      <c r="I48" t="s">
        <v>105</v>
      </c>
      <c r="J48" t="s">
        <v>99</v>
      </c>
      <c r="K48" t="s">
        <v>188</v>
      </c>
      <c r="L48">
        <v>27.445555559999999</v>
      </c>
      <c r="M48" t="s">
        <v>107</v>
      </c>
      <c r="N48" s="8">
        <v>9.8493700000000002E-5</v>
      </c>
      <c r="O48">
        <v>1.1938300000000001E-4</v>
      </c>
      <c r="P48">
        <v>0</v>
      </c>
      <c r="Q48">
        <v>0</v>
      </c>
      <c r="R48">
        <v>0</v>
      </c>
      <c r="S48">
        <v>4.8936300000000004E-4</v>
      </c>
      <c r="T48" s="8">
        <v>2.3297000000000001E-5</v>
      </c>
      <c r="U48">
        <v>1.72564E-4</v>
      </c>
      <c r="V48">
        <v>1.16462E-4</v>
      </c>
      <c r="W48" s="8">
        <v>2.3631599999999999E-5</v>
      </c>
      <c r="X48">
        <v>2.9067600000000002E-4</v>
      </c>
      <c r="Y48">
        <v>0</v>
      </c>
      <c r="Z48" s="8">
        <v>2.4070099999999998E-5</v>
      </c>
      <c r="AA48">
        <v>0</v>
      </c>
      <c r="AB48">
        <v>0</v>
      </c>
      <c r="AC48">
        <v>7.8003899999999995E-4</v>
      </c>
      <c r="AD48" s="8">
        <v>2.3297000000000001E-5</v>
      </c>
      <c r="AE48">
        <v>1.72564E-4</v>
      </c>
      <c r="AF48">
        <v>1.16462E-4</v>
      </c>
      <c r="AG48" s="8">
        <v>4.7701699999999998E-5</v>
      </c>
      <c r="AH48">
        <v>1.140086E-3</v>
      </c>
      <c r="AI48">
        <v>12174.150030000001</v>
      </c>
    </row>
    <row r="49" spans="1:35" x14ac:dyDescent="0.25">
      <c r="A49">
        <v>81252</v>
      </c>
      <c r="B49" t="s">
        <v>202</v>
      </c>
      <c r="C49" t="s">
        <v>56</v>
      </c>
      <c r="D49" t="b">
        <v>1</v>
      </c>
      <c r="E49">
        <v>0.47343086400000001</v>
      </c>
      <c r="F49" t="s">
        <v>104</v>
      </c>
      <c r="G49" t="s">
        <v>186</v>
      </c>
      <c r="H49" t="s">
        <v>199</v>
      </c>
      <c r="I49" t="s">
        <v>98</v>
      </c>
      <c r="J49" t="s">
        <v>99</v>
      </c>
      <c r="K49" t="s">
        <v>188</v>
      </c>
      <c r="L49">
        <v>17.728285710000002</v>
      </c>
      <c r="M49" t="s">
        <v>112</v>
      </c>
      <c r="N49">
        <v>3.8389099999999997E-4</v>
      </c>
      <c r="O49">
        <v>4.6245800000000001E-4</v>
      </c>
      <c r="P49">
        <v>0</v>
      </c>
      <c r="Q49">
        <v>0</v>
      </c>
      <c r="R49">
        <v>0</v>
      </c>
      <c r="S49">
        <v>1.437579E-3</v>
      </c>
      <c r="T49">
        <v>3.4473799999999998E-4</v>
      </c>
      <c r="U49">
        <v>4.5282299999999998E-4</v>
      </c>
      <c r="V49" s="8">
        <v>4.7914899999999998E-5</v>
      </c>
      <c r="W49">
        <v>1.54263E-4</v>
      </c>
      <c r="X49">
        <v>2.47291E-3</v>
      </c>
      <c r="Y49">
        <v>0</v>
      </c>
      <c r="Z49">
        <v>1.01511E-4</v>
      </c>
      <c r="AA49">
        <v>0</v>
      </c>
      <c r="AB49">
        <v>0</v>
      </c>
      <c r="AC49">
        <v>3.9104889999999996E-3</v>
      </c>
      <c r="AD49">
        <v>3.4473799999999998E-4</v>
      </c>
      <c r="AE49">
        <v>4.5282299999999998E-4</v>
      </c>
      <c r="AF49" s="8">
        <v>4.7914899999999998E-5</v>
      </c>
      <c r="AG49">
        <v>2.5577400000000001E-4</v>
      </c>
      <c r="AH49">
        <v>5.0117390000000003E-3</v>
      </c>
      <c r="AI49">
        <v>82850.401150000005</v>
      </c>
    </row>
    <row r="50" spans="1:35" x14ac:dyDescent="0.25">
      <c r="A50">
        <v>34366</v>
      </c>
      <c r="B50" t="s">
        <v>203</v>
      </c>
      <c r="C50" t="s">
        <v>57</v>
      </c>
      <c r="D50" t="b">
        <v>1</v>
      </c>
      <c r="E50">
        <v>1.3191171639999999</v>
      </c>
      <c r="F50" t="s">
        <v>104</v>
      </c>
      <c r="G50" t="s">
        <v>186</v>
      </c>
      <c r="H50" t="s">
        <v>187</v>
      </c>
      <c r="I50" t="s">
        <v>98</v>
      </c>
      <c r="J50" t="s">
        <v>99</v>
      </c>
      <c r="K50" t="s">
        <v>188</v>
      </c>
      <c r="L50">
        <v>17.836507940000001</v>
      </c>
      <c r="M50" t="s">
        <v>112</v>
      </c>
      <c r="N50">
        <v>2.3451099999999999E-4</v>
      </c>
      <c r="O50">
        <v>2.7095E-4</v>
      </c>
      <c r="P50">
        <v>0</v>
      </c>
      <c r="Q50">
        <v>0</v>
      </c>
      <c r="R50">
        <v>0</v>
      </c>
      <c r="S50">
        <v>7.8352700000000001E-4</v>
      </c>
      <c r="T50">
        <v>1.16501E-4</v>
      </c>
      <c r="U50">
        <v>5.3403299999999995E-4</v>
      </c>
      <c r="V50" s="8">
        <v>8.2831199999999994E-5</v>
      </c>
      <c r="W50" s="8">
        <v>7.2491300000000002E-5</v>
      </c>
      <c r="X50">
        <v>9.6170399999999997E-4</v>
      </c>
      <c r="Y50">
        <v>1.3468E-4</v>
      </c>
      <c r="Z50">
        <v>1.2412799999999999E-4</v>
      </c>
      <c r="AA50">
        <v>0</v>
      </c>
      <c r="AB50">
        <v>0</v>
      </c>
      <c r="AC50">
        <v>1.7452310000000001E-3</v>
      </c>
      <c r="AD50">
        <v>2.5118200000000002E-4</v>
      </c>
      <c r="AE50">
        <v>5.3403299999999995E-4</v>
      </c>
      <c r="AF50" s="8">
        <v>8.2831199999999994E-5</v>
      </c>
      <c r="AG50">
        <v>1.9661900000000001E-4</v>
      </c>
      <c r="AH50">
        <v>2.809883E-3</v>
      </c>
      <c r="AI50">
        <v>46169.100729999998</v>
      </c>
    </row>
    <row r="51" spans="1:35" x14ac:dyDescent="0.25">
      <c r="A51">
        <v>34367</v>
      </c>
      <c r="B51" t="s">
        <v>203</v>
      </c>
      <c r="C51" t="s">
        <v>57</v>
      </c>
      <c r="D51" t="b">
        <v>1</v>
      </c>
      <c r="E51">
        <v>2.3970843949999998</v>
      </c>
      <c r="F51" t="s">
        <v>104</v>
      </c>
      <c r="G51" t="s">
        <v>186</v>
      </c>
      <c r="H51" t="s">
        <v>189</v>
      </c>
      <c r="I51" t="s">
        <v>98</v>
      </c>
      <c r="J51" t="s">
        <v>102</v>
      </c>
      <c r="K51" t="s">
        <v>188</v>
      </c>
      <c r="L51">
        <v>19.010567630000001</v>
      </c>
      <c r="M51" t="s">
        <v>112</v>
      </c>
      <c r="N51">
        <v>5.6747899999999997E-4</v>
      </c>
      <c r="O51">
        <v>6.9062400000000003E-4</v>
      </c>
      <c r="P51">
        <v>0</v>
      </c>
      <c r="Q51">
        <v>0</v>
      </c>
      <c r="R51">
        <v>0</v>
      </c>
      <c r="S51">
        <v>2.541934E-3</v>
      </c>
      <c r="T51">
        <v>1.6158399999999999E-4</v>
      </c>
      <c r="U51">
        <v>1.045732E-3</v>
      </c>
      <c r="V51">
        <v>1.5122399999999999E-4</v>
      </c>
      <c r="W51">
        <v>1.6278899999999999E-4</v>
      </c>
      <c r="X51">
        <v>2.7925350000000001E-3</v>
      </c>
      <c r="Y51">
        <v>0</v>
      </c>
      <c r="Z51">
        <v>2.9676799999999999E-4</v>
      </c>
      <c r="AA51">
        <v>0</v>
      </c>
      <c r="AB51">
        <v>0</v>
      </c>
      <c r="AC51">
        <v>5.3344689999999997E-3</v>
      </c>
      <c r="AD51">
        <v>1.6158399999999999E-4</v>
      </c>
      <c r="AE51">
        <v>1.045732E-3</v>
      </c>
      <c r="AF51">
        <v>1.5122399999999999E-4</v>
      </c>
      <c r="AG51">
        <v>4.5955699999999998E-4</v>
      </c>
      <c r="AH51">
        <v>7.152589E-3</v>
      </c>
      <c r="AI51">
        <v>110265.88219999999</v>
      </c>
    </row>
    <row r="52" spans="1:35" x14ac:dyDescent="0.25">
      <c r="A52">
        <v>34368</v>
      </c>
      <c r="B52" t="s">
        <v>203</v>
      </c>
      <c r="C52" t="s">
        <v>57</v>
      </c>
      <c r="D52" t="b">
        <v>1</v>
      </c>
      <c r="E52">
        <v>0.81784278099999996</v>
      </c>
      <c r="F52" t="s">
        <v>104</v>
      </c>
      <c r="G52" t="s">
        <v>186</v>
      </c>
      <c r="H52" t="s">
        <v>190</v>
      </c>
      <c r="I52" t="s">
        <v>98</v>
      </c>
      <c r="J52" t="s">
        <v>99</v>
      </c>
      <c r="K52" t="s">
        <v>188</v>
      </c>
      <c r="L52">
        <v>18.6752073</v>
      </c>
      <c r="M52" t="s">
        <v>112</v>
      </c>
      <c r="N52">
        <v>2.7296200000000002E-4</v>
      </c>
      <c r="O52">
        <v>3.56759E-4</v>
      </c>
      <c r="P52">
        <v>0</v>
      </c>
      <c r="Q52">
        <v>0</v>
      </c>
      <c r="R52">
        <v>0</v>
      </c>
      <c r="S52">
        <v>1.547858E-3</v>
      </c>
      <c r="T52">
        <v>1.7483900000000001E-4</v>
      </c>
      <c r="U52">
        <v>3.7350600000000001E-4</v>
      </c>
      <c r="V52" s="8">
        <v>5.5013499999999998E-5</v>
      </c>
      <c r="W52">
        <v>2.07047E-4</v>
      </c>
      <c r="X52">
        <v>9.6955399999999997E-4</v>
      </c>
      <c r="Y52">
        <v>1.63893E-4</v>
      </c>
      <c r="Z52">
        <v>0</v>
      </c>
      <c r="AA52">
        <v>0</v>
      </c>
      <c r="AB52">
        <v>0</v>
      </c>
      <c r="AC52">
        <v>2.5174120000000001E-3</v>
      </c>
      <c r="AD52">
        <v>3.3873200000000001E-4</v>
      </c>
      <c r="AE52">
        <v>3.7350600000000001E-4</v>
      </c>
      <c r="AF52" s="8">
        <v>5.5013499999999998E-5</v>
      </c>
      <c r="AG52">
        <v>2.07047E-4</v>
      </c>
      <c r="AH52">
        <v>3.4917009999999998E-3</v>
      </c>
      <c r="AI52">
        <v>54795.466330000003</v>
      </c>
    </row>
    <row r="53" spans="1:35" x14ac:dyDescent="0.25">
      <c r="A53">
        <v>34369</v>
      </c>
      <c r="B53" t="s">
        <v>203</v>
      </c>
      <c r="C53" t="s">
        <v>57</v>
      </c>
      <c r="D53" t="b">
        <v>1</v>
      </c>
      <c r="E53">
        <v>2.2512021679999998</v>
      </c>
      <c r="F53" t="s">
        <v>104</v>
      </c>
      <c r="G53" t="s">
        <v>186</v>
      </c>
      <c r="H53" t="s">
        <v>191</v>
      </c>
      <c r="I53" t="s">
        <v>98</v>
      </c>
      <c r="J53" t="s">
        <v>99</v>
      </c>
      <c r="K53" t="s">
        <v>188</v>
      </c>
      <c r="L53">
        <v>19.619540229999998</v>
      </c>
      <c r="M53" t="s">
        <v>112</v>
      </c>
      <c r="N53">
        <v>7.7319300000000004E-4</v>
      </c>
      <c r="O53">
        <v>9.4337399999999997E-4</v>
      </c>
      <c r="P53">
        <v>0</v>
      </c>
      <c r="Q53">
        <v>0</v>
      </c>
      <c r="R53">
        <v>0</v>
      </c>
      <c r="S53">
        <v>4.8324029999999999E-3</v>
      </c>
      <c r="T53">
        <v>4.3564299999999999E-4</v>
      </c>
      <c r="U53">
        <v>1.2789780000000001E-3</v>
      </c>
      <c r="V53">
        <v>1.5123900000000001E-4</v>
      </c>
      <c r="W53">
        <v>1.6570500000000001E-4</v>
      </c>
      <c r="X53">
        <v>1.5343850000000001E-3</v>
      </c>
      <c r="Y53">
        <v>0</v>
      </c>
      <c r="Z53">
        <v>3.4261300000000002E-4</v>
      </c>
      <c r="AA53">
        <v>0</v>
      </c>
      <c r="AB53">
        <v>0</v>
      </c>
      <c r="AC53">
        <v>6.366788E-3</v>
      </c>
      <c r="AD53">
        <v>4.3564299999999999E-4</v>
      </c>
      <c r="AE53">
        <v>1.2789780000000001E-3</v>
      </c>
      <c r="AF53">
        <v>1.5123900000000001E-4</v>
      </c>
      <c r="AG53">
        <v>5.0831800000000001E-4</v>
      </c>
      <c r="AH53">
        <v>8.740945E-3</v>
      </c>
      <c r="AI53">
        <v>130569.7258</v>
      </c>
    </row>
    <row r="54" spans="1:35" x14ac:dyDescent="0.25">
      <c r="A54">
        <v>34370</v>
      </c>
      <c r="B54" t="s">
        <v>203</v>
      </c>
      <c r="C54" t="s">
        <v>57</v>
      </c>
      <c r="D54" t="b">
        <v>1</v>
      </c>
      <c r="E54">
        <v>0.29874925600000002</v>
      </c>
      <c r="F54" t="s">
        <v>104</v>
      </c>
      <c r="G54" t="s">
        <v>186</v>
      </c>
      <c r="H54" t="s">
        <v>192</v>
      </c>
      <c r="I54" t="s">
        <v>98</v>
      </c>
      <c r="J54" t="s">
        <v>102</v>
      </c>
      <c r="K54" t="s">
        <v>188</v>
      </c>
      <c r="L54">
        <v>18.626422219999998</v>
      </c>
      <c r="M54" t="s">
        <v>112</v>
      </c>
      <c r="N54">
        <v>1.8608599999999999E-4</v>
      </c>
      <c r="O54">
        <v>2.3342799999999999E-4</v>
      </c>
      <c r="P54">
        <v>0</v>
      </c>
      <c r="Q54">
        <v>0</v>
      </c>
      <c r="R54">
        <v>0</v>
      </c>
      <c r="S54">
        <v>1.0475720000000001E-3</v>
      </c>
      <c r="T54" s="8">
        <v>5.8676299999999999E-5</v>
      </c>
      <c r="U54">
        <v>2.5695900000000002E-4</v>
      </c>
      <c r="V54" s="8">
        <v>1.98665E-5</v>
      </c>
      <c r="W54" s="8">
        <v>4.6627900000000001E-5</v>
      </c>
      <c r="X54">
        <v>8.4739199999999998E-4</v>
      </c>
      <c r="Y54">
        <v>0</v>
      </c>
      <c r="Z54" s="8">
        <v>9.6322400000000005E-5</v>
      </c>
      <c r="AA54">
        <v>0</v>
      </c>
      <c r="AB54">
        <v>0</v>
      </c>
      <c r="AC54">
        <v>1.8949640000000001E-3</v>
      </c>
      <c r="AD54" s="8">
        <v>5.8676299999999999E-5</v>
      </c>
      <c r="AE54">
        <v>2.5695900000000002E-4</v>
      </c>
      <c r="AF54" s="8">
        <v>1.98665E-5</v>
      </c>
      <c r="AG54">
        <v>1.4295000000000001E-4</v>
      </c>
      <c r="AH54">
        <v>2.373413E-3</v>
      </c>
      <c r="AI54">
        <v>37343.656969999996</v>
      </c>
    </row>
    <row r="55" spans="1:35" x14ac:dyDescent="0.25">
      <c r="A55">
        <v>34371</v>
      </c>
      <c r="B55" t="s">
        <v>203</v>
      </c>
      <c r="C55" t="s">
        <v>57</v>
      </c>
      <c r="D55" t="b">
        <v>1</v>
      </c>
      <c r="E55">
        <v>0.95432607199999997</v>
      </c>
      <c r="F55" t="s">
        <v>104</v>
      </c>
      <c r="G55" t="s">
        <v>186</v>
      </c>
      <c r="H55" t="s">
        <v>193</v>
      </c>
      <c r="I55" t="s">
        <v>98</v>
      </c>
      <c r="J55" t="s">
        <v>102</v>
      </c>
      <c r="K55" t="s">
        <v>188</v>
      </c>
      <c r="L55">
        <v>32.039851849999998</v>
      </c>
      <c r="M55" t="s">
        <v>112</v>
      </c>
      <c r="N55">
        <v>6.4523100000000002E-4</v>
      </c>
      <c r="O55">
        <v>7.3536599999999999E-4</v>
      </c>
      <c r="P55">
        <v>0</v>
      </c>
      <c r="Q55">
        <v>0</v>
      </c>
      <c r="R55">
        <v>0</v>
      </c>
      <c r="S55">
        <v>3.0844359999999999E-3</v>
      </c>
      <c r="T55">
        <v>1.40925E-4</v>
      </c>
      <c r="U55">
        <v>6.7519300000000004E-4</v>
      </c>
      <c r="V55" s="8">
        <v>6.2430399999999998E-5</v>
      </c>
      <c r="W55" s="8">
        <v>9.7010500000000002E-5</v>
      </c>
      <c r="X55">
        <v>3.5760369999999998E-3</v>
      </c>
      <c r="Y55">
        <v>0</v>
      </c>
      <c r="Z55">
        <v>1.8882E-4</v>
      </c>
      <c r="AA55">
        <v>0</v>
      </c>
      <c r="AB55">
        <v>0</v>
      </c>
      <c r="AC55">
        <v>6.6604719999999997E-3</v>
      </c>
      <c r="AD55">
        <v>1.40925E-4</v>
      </c>
      <c r="AE55">
        <v>6.7519300000000004E-4</v>
      </c>
      <c r="AF55" s="8">
        <v>6.2430399999999998E-5</v>
      </c>
      <c r="AG55">
        <v>2.8582999999999999E-4</v>
      </c>
      <c r="AH55">
        <v>7.8248420000000003E-3</v>
      </c>
      <c r="AI55">
        <v>71574.455369999996</v>
      </c>
    </row>
    <row r="56" spans="1:35" x14ac:dyDescent="0.25">
      <c r="A56">
        <v>34373</v>
      </c>
      <c r="B56" t="s">
        <v>203</v>
      </c>
      <c r="C56" t="s">
        <v>57</v>
      </c>
      <c r="D56" t="b">
        <v>1</v>
      </c>
      <c r="E56">
        <v>0.55594026500000004</v>
      </c>
      <c r="F56" t="s">
        <v>104</v>
      </c>
      <c r="G56" t="s">
        <v>186</v>
      </c>
      <c r="H56" t="s">
        <v>194</v>
      </c>
      <c r="I56" t="s">
        <v>98</v>
      </c>
      <c r="J56" t="s">
        <v>99</v>
      </c>
      <c r="K56" t="s">
        <v>188</v>
      </c>
      <c r="L56">
        <v>18.150833330000001</v>
      </c>
      <c r="M56" t="s">
        <v>112</v>
      </c>
      <c r="N56">
        <v>2.3193500000000001E-4</v>
      </c>
      <c r="O56">
        <v>3.1989699999999998E-4</v>
      </c>
      <c r="P56">
        <v>0</v>
      </c>
      <c r="Q56">
        <v>0</v>
      </c>
      <c r="R56">
        <v>0</v>
      </c>
      <c r="S56">
        <v>1.684542E-3</v>
      </c>
      <c r="T56" s="8">
        <v>6.7099200000000003E-5</v>
      </c>
      <c r="U56">
        <v>3.02684E-4</v>
      </c>
      <c r="V56" s="8">
        <v>3.6932499999999999E-5</v>
      </c>
      <c r="W56" s="8">
        <v>6.4317000000000001E-5</v>
      </c>
      <c r="X56">
        <v>8.1835899999999995E-4</v>
      </c>
      <c r="Y56">
        <v>0</v>
      </c>
      <c r="Z56">
        <v>1.2487699999999999E-4</v>
      </c>
      <c r="AA56">
        <v>0</v>
      </c>
      <c r="AB56">
        <v>0</v>
      </c>
      <c r="AC56">
        <v>2.5029000000000002E-3</v>
      </c>
      <c r="AD56" s="8">
        <v>6.7099200000000003E-5</v>
      </c>
      <c r="AE56">
        <v>3.02684E-4</v>
      </c>
      <c r="AF56" s="8">
        <v>3.6932499999999999E-5</v>
      </c>
      <c r="AG56">
        <v>1.89194E-4</v>
      </c>
      <c r="AH56">
        <v>3.098805E-3</v>
      </c>
      <c r="AI56">
        <v>50034.623809999997</v>
      </c>
    </row>
    <row r="57" spans="1:35" x14ac:dyDescent="0.25">
      <c r="A57">
        <v>42214</v>
      </c>
      <c r="B57" t="s">
        <v>203</v>
      </c>
      <c r="C57" t="s">
        <v>57</v>
      </c>
      <c r="D57" t="b">
        <v>1</v>
      </c>
      <c r="E57">
        <v>1.7620470690000001</v>
      </c>
      <c r="F57" t="s">
        <v>104</v>
      </c>
      <c r="G57" t="s">
        <v>186</v>
      </c>
      <c r="H57" t="s">
        <v>195</v>
      </c>
      <c r="I57" t="s">
        <v>105</v>
      </c>
      <c r="J57" t="s">
        <v>102</v>
      </c>
      <c r="K57" t="s">
        <v>188</v>
      </c>
      <c r="L57">
        <v>17.61600529</v>
      </c>
      <c r="M57" t="s">
        <v>107</v>
      </c>
      <c r="N57">
        <v>2.0849599999999999E-4</v>
      </c>
      <c r="O57">
        <v>2.53136E-4</v>
      </c>
      <c r="P57">
        <v>0</v>
      </c>
      <c r="Q57">
        <v>0</v>
      </c>
      <c r="R57">
        <v>0</v>
      </c>
      <c r="S57">
        <v>1.224249E-3</v>
      </c>
      <c r="T57">
        <v>1.05367E-4</v>
      </c>
      <c r="U57">
        <v>4.1222999999999997E-4</v>
      </c>
      <c r="V57">
        <v>1.17141E-4</v>
      </c>
      <c r="W57">
        <v>1.3758299999999999E-4</v>
      </c>
      <c r="X57">
        <v>2.2761799999999999E-4</v>
      </c>
      <c r="Y57">
        <v>0</v>
      </c>
      <c r="Z57">
        <v>0</v>
      </c>
      <c r="AA57">
        <v>0</v>
      </c>
      <c r="AB57">
        <v>0</v>
      </c>
      <c r="AC57">
        <v>1.4518669999999999E-3</v>
      </c>
      <c r="AD57">
        <v>1.05367E-4</v>
      </c>
      <c r="AE57">
        <v>4.1222999999999997E-4</v>
      </c>
      <c r="AF57">
        <v>1.17141E-4</v>
      </c>
      <c r="AG57">
        <v>1.3758299999999999E-4</v>
      </c>
      <c r="AH57">
        <v>2.2241869999999999E-3</v>
      </c>
      <c r="AI57">
        <v>37002.988449999997</v>
      </c>
    </row>
    <row r="58" spans="1:35" x14ac:dyDescent="0.25">
      <c r="A58">
        <v>51971</v>
      </c>
      <c r="B58" t="s">
        <v>203</v>
      </c>
      <c r="C58" t="s">
        <v>57</v>
      </c>
      <c r="D58" t="b">
        <v>1</v>
      </c>
      <c r="E58">
        <v>15.423507109999999</v>
      </c>
      <c r="F58" t="s">
        <v>104</v>
      </c>
      <c r="G58" t="s">
        <v>186</v>
      </c>
      <c r="H58" t="s">
        <v>196</v>
      </c>
      <c r="I58" t="s">
        <v>105</v>
      </c>
      <c r="J58" t="s">
        <v>99</v>
      </c>
      <c r="K58" t="s">
        <v>188</v>
      </c>
      <c r="L58">
        <v>34.240909090000002</v>
      </c>
      <c r="M58" t="s">
        <v>107</v>
      </c>
      <c r="N58">
        <v>9.9092400000000001E-4</v>
      </c>
      <c r="O58">
        <v>1.1810810000000001E-3</v>
      </c>
      <c r="P58">
        <v>0</v>
      </c>
      <c r="Q58">
        <v>0</v>
      </c>
      <c r="R58">
        <v>0</v>
      </c>
      <c r="S58">
        <v>6.6555850000000003E-3</v>
      </c>
      <c r="T58">
        <v>2.3170600000000001E-4</v>
      </c>
      <c r="U58">
        <v>1.2111559999999999E-3</v>
      </c>
      <c r="V58">
        <v>1.498852E-3</v>
      </c>
      <c r="W58">
        <v>3.1371699999999998E-4</v>
      </c>
      <c r="X58">
        <v>0</v>
      </c>
      <c r="Y58">
        <v>0</v>
      </c>
      <c r="Z58">
        <v>0</v>
      </c>
      <c r="AA58">
        <v>0</v>
      </c>
      <c r="AB58">
        <v>0</v>
      </c>
      <c r="AC58">
        <v>6.6555850000000003E-3</v>
      </c>
      <c r="AD58">
        <v>2.3170600000000001E-4</v>
      </c>
      <c r="AE58">
        <v>1.2111559999999999E-3</v>
      </c>
      <c r="AF58">
        <v>1.498852E-3</v>
      </c>
      <c r="AG58">
        <v>3.1371699999999998E-4</v>
      </c>
      <c r="AH58">
        <v>9.9110159999999999E-3</v>
      </c>
      <c r="AI58">
        <v>84829.289099999995</v>
      </c>
    </row>
    <row r="59" spans="1:35" x14ac:dyDescent="0.25">
      <c r="A59">
        <v>62361</v>
      </c>
      <c r="B59" t="s">
        <v>203</v>
      </c>
      <c r="C59" t="s">
        <v>57</v>
      </c>
      <c r="D59" t="b">
        <v>1</v>
      </c>
      <c r="E59">
        <v>0.23844531599999999</v>
      </c>
      <c r="F59" t="s">
        <v>104</v>
      </c>
      <c r="G59" t="s">
        <v>186</v>
      </c>
      <c r="H59" t="s">
        <v>197</v>
      </c>
      <c r="I59" t="s">
        <v>98</v>
      </c>
      <c r="J59" t="s">
        <v>99</v>
      </c>
      <c r="K59" t="s">
        <v>188</v>
      </c>
      <c r="L59">
        <v>33.407675930000003</v>
      </c>
      <c r="M59" t="s">
        <v>112</v>
      </c>
      <c r="N59">
        <v>6.5654000000000005E-4</v>
      </c>
      <c r="O59">
        <v>7.5859799999999998E-4</v>
      </c>
      <c r="P59">
        <v>0</v>
      </c>
      <c r="Q59">
        <v>0</v>
      </c>
      <c r="R59">
        <v>0</v>
      </c>
      <c r="S59">
        <v>3.2130919999999999E-3</v>
      </c>
      <c r="T59">
        <v>3.8755799999999998E-4</v>
      </c>
      <c r="U59">
        <v>2.8730299999999998E-4</v>
      </c>
      <c r="V59" s="8">
        <v>2.45326E-5</v>
      </c>
      <c r="W59">
        <v>1.70867E-4</v>
      </c>
      <c r="X59">
        <v>3.9247919999999999E-3</v>
      </c>
      <c r="Y59">
        <v>1.46093E-4</v>
      </c>
      <c r="Z59">
        <v>0</v>
      </c>
      <c r="AA59">
        <v>0</v>
      </c>
      <c r="AB59">
        <v>0</v>
      </c>
      <c r="AC59">
        <v>7.1378839999999997E-3</v>
      </c>
      <c r="AD59">
        <v>5.33651E-4</v>
      </c>
      <c r="AE59">
        <v>2.8730299999999998E-4</v>
      </c>
      <c r="AF59" s="8">
        <v>2.45326E-5</v>
      </c>
      <c r="AG59">
        <v>1.70867E-4</v>
      </c>
      <c r="AH59">
        <v>8.1542379999999994E-3</v>
      </c>
      <c r="AI59">
        <v>71533.594840000005</v>
      </c>
    </row>
    <row r="60" spans="1:35" x14ac:dyDescent="0.25">
      <c r="A60">
        <v>68318</v>
      </c>
      <c r="B60" t="s">
        <v>203</v>
      </c>
      <c r="C60" t="s">
        <v>57</v>
      </c>
      <c r="D60" t="b">
        <v>1</v>
      </c>
      <c r="E60">
        <v>1.2174150029999999</v>
      </c>
      <c r="F60" t="s">
        <v>104</v>
      </c>
      <c r="G60" t="s">
        <v>186</v>
      </c>
      <c r="H60" t="s">
        <v>198</v>
      </c>
      <c r="I60" t="s">
        <v>105</v>
      </c>
      <c r="J60" t="s">
        <v>99</v>
      </c>
      <c r="K60" t="s">
        <v>188</v>
      </c>
      <c r="L60">
        <v>27.25444444</v>
      </c>
      <c r="M60" t="s">
        <v>107</v>
      </c>
      <c r="N60" s="8">
        <v>9.6401299999999995E-5</v>
      </c>
      <c r="O60">
        <v>1.14731E-4</v>
      </c>
      <c r="P60">
        <v>0</v>
      </c>
      <c r="Q60">
        <v>0</v>
      </c>
      <c r="R60">
        <v>0</v>
      </c>
      <c r="S60">
        <v>4.1065699999999998E-4</v>
      </c>
      <c r="T60" s="8">
        <v>2.3297000000000001E-5</v>
      </c>
      <c r="U60">
        <v>1.72564E-4</v>
      </c>
      <c r="V60">
        <v>1.1645E-4</v>
      </c>
      <c r="W60" s="8">
        <v>2.3631599999999999E-5</v>
      </c>
      <c r="X60">
        <v>3.6146699999999997E-4</v>
      </c>
      <c r="Y60">
        <v>0</v>
      </c>
      <c r="Z60" s="8">
        <v>2.4070099999999998E-5</v>
      </c>
      <c r="AA60">
        <v>0</v>
      </c>
      <c r="AB60">
        <v>0</v>
      </c>
      <c r="AC60">
        <v>7.7212299999999999E-4</v>
      </c>
      <c r="AD60" s="8">
        <v>2.3297000000000001E-5</v>
      </c>
      <c r="AE60">
        <v>1.72564E-4</v>
      </c>
      <c r="AF60">
        <v>1.1645E-4</v>
      </c>
      <c r="AG60" s="8">
        <v>4.7701699999999998E-5</v>
      </c>
      <c r="AH60">
        <v>1.1321479999999999E-3</v>
      </c>
      <c r="AI60">
        <v>12174.150030000001</v>
      </c>
    </row>
    <row r="61" spans="1:35" x14ac:dyDescent="0.25">
      <c r="A61">
        <v>81252</v>
      </c>
      <c r="B61" t="s">
        <v>203</v>
      </c>
      <c r="C61" t="s">
        <v>57</v>
      </c>
      <c r="D61" t="b">
        <v>1</v>
      </c>
      <c r="E61">
        <v>0.47343086400000001</v>
      </c>
      <c r="F61" t="s">
        <v>104</v>
      </c>
      <c r="G61" t="s">
        <v>186</v>
      </c>
      <c r="H61" t="s">
        <v>199</v>
      </c>
      <c r="I61" t="s">
        <v>98</v>
      </c>
      <c r="J61" t="s">
        <v>99</v>
      </c>
      <c r="K61" t="s">
        <v>188</v>
      </c>
      <c r="L61">
        <v>17.978126979999999</v>
      </c>
      <c r="M61" t="s">
        <v>112</v>
      </c>
      <c r="N61">
        <v>3.8841100000000002E-4</v>
      </c>
      <c r="O61">
        <v>4.6482199999999999E-4</v>
      </c>
      <c r="P61">
        <v>0</v>
      </c>
      <c r="Q61">
        <v>0</v>
      </c>
      <c r="R61">
        <v>0</v>
      </c>
      <c r="S61">
        <v>1.3926030000000001E-3</v>
      </c>
      <c r="T61">
        <v>3.4473799999999998E-4</v>
      </c>
      <c r="U61">
        <v>4.5282299999999998E-4</v>
      </c>
      <c r="V61" s="8">
        <v>4.7910500000000001E-5</v>
      </c>
      <c r="W61">
        <v>1.54263E-4</v>
      </c>
      <c r="X61">
        <v>2.58852E-3</v>
      </c>
      <c r="Y61">
        <v>0</v>
      </c>
      <c r="Z61">
        <v>1.01511E-4</v>
      </c>
      <c r="AA61">
        <v>0</v>
      </c>
      <c r="AB61">
        <v>0</v>
      </c>
      <c r="AC61">
        <v>3.9811229999999996E-3</v>
      </c>
      <c r="AD61">
        <v>3.4473799999999998E-4</v>
      </c>
      <c r="AE61">
        <v>4.5282299999999998E-4</v>
      </c>
      <c r="AF61" s="8">
        <v>4.7910500000000001E-5</v>
      </c>
      <c r="AG61">
        <v>2.5577400000000001E-4</v>
      </c>
      <c r="AH61">
        <v>5.0823680000000003E-3</v>
      </c>
      <c r="AI61">
        <v>82850.401150000005</v>
      </c>
    </row>
    <row r="62" spans="1:35" x14ac:dyDescent="0.25">
      <c r="A62">
        <v>34366</v>
      </c>
      <c r="B62" t="s">
        <v>204</v>
      </c>
      <c r="C62" t="s">
        <v>58</v>
      </c>
      <c r="D62" t="b">
        <v>1</v>
      </c>
      <c r="E62">
        <v>1.3191171639999999</v>
      </c>
      <c r="F62" t="s">
        <v>104</v>
      </c>
      <c r="G62" t="s">
        <v>186</v>
      </c>
      <c r="H62" t="s">
        <v>187</v>
      </c>
      <c r="I62" t="s">
        <v>98</v>
      </c>
      <c r="J62" t="s">
        <v>99</v>
      </c>
      <c r="K62" t="s">
        <v>188</v>
      </c>
      <c r="L62">
        <v>17.64015873</v>
      </c>
      <c r="M62" t="s">
        <v>112</v>
      </c>
      <c r="N62">
        <v>2.32351E-4</v>
      </c>
      <c r="O62">
        <v>2.6874700000000001E-4</v>
      </c>
      <c r="P62">
        <v>0</v>
      </c>
      <c r="Q62">
        <v>0</v>
      </c>
      <c r="R62">
        <v>0</v>
      </c>
      <c r="S62">
        <v>7.8091399999999996E-4</v>
      </c>
      <c r="T62">
        <v>1.16501E-4</v>
      </c>
      <c r="U62">
        <v>5.3403299999999995E-4</v>
      </c>
      <c r="V62" s="8">
        <v>8.2843700000000001E-5</v>
      </c>
      <c r="W62" s="8">
        <v>7.2491300000000002E-5</v>
      </c>
      <c r="X62">
        <v>9.3337300000000004E-4</v>
      </c>
      <c r="Y62">
        <v>1.3468E-4</v>
      </c>
      <c r="Z62">
        <v>1.2412799999999999E-4</v>
      </c>
      <c r="AA62">
        <v>0</v>
      </c>
      <c r="AB62">
        <v>0</v>
      </c>
      <c r="AC62">
        <v>1.714286E-3</v>
      </c>
      <c r="AD62">
        <v>2.5118200000000002E-4</v>
      </c>
      <c r="AE62">
        <v>5.3403299999999995E-4</v>
      </c>
      <c r="AF62" s="8">
        <v>8.2843700000000001E-5</v>
      </c>
      <c r="AG62">
        <v>1.9661900000000001E-4</v>
      </c>
      <c r="AH62">
        <v>2.778951E-3</v>
      </c>
      <c r="AI62">
        <v>46169.100729999998</v>
      </c>
    </row>
    <row r="63" spans="1:35" x14ac:dyDescent="0.25">
      <c r="A63">
        <v>34367</v>
      </c>
      <c r="B63" t="s">
        <v>204</v>
      </c>
      <c r="C63" t="s">
        <v>58</v>
      </c>
      <c r="D63" t="b">
        <v>1</v>
      </c>
      <c r="E63">
        <v>2.3970843949999998</v>
      </c>
      <c r="F63" t="s">
        <v>104</v>
      </c>
      <c r="G63" t="s">
        <v>186</v>
      </c>
      <c r="H63" t="s">
        <v>189</v>
      </c>
      <c r="I63" t="s">
        <v>98</v>
      </c>
      <c r="J63" t="s">
        <v>102</v>
      </c>
      <c r="K63" t="s">
        <v>188</v>
      </c>
      <c r="L63">
        <v>18.853140100000001</v>
      </c>
      <c r="M63" t="s">
        <v>112</v>
      </c>
      <c r="N63">
        <v>5.6346E-4</v>
      </c>
      <c r="O63">
        <v>6.8623899999999995E-4</v>
      </c>
      <c r="P63">
        <v>0</v>
      </c>
      <c r="Q63">
        <v>0</v>
      </c>
      <c r="R63">
        <v>0</v>
      </c>
      <c r="S63">
        <v>2.5337770000000001E-3</v>
      </c>
      <c r="T63">
        <v>1.6158399999999999E-4</v>
      </c>
      <c r="U63">
        <v>1.045732E-3</v>
      </c>
      <c r="V63">
        <v>1.5122399999999999E-4</v>
      </c>
      <c r="W63">
        <v>1.6278899999999999E-4</v>
      </c>
      <c r="X63">
        <v>2.7414599999999998E-3</v>
      </c>
      <c r="Y63">
        <v>0</v>
      </c>
      <c r="Z63">
        <v>2.9676799999999999E-4</v>
      </c>
      <c r="AA63">
        <v>0</v>
      </c>
      <c r="AB63">
        <v>0</v>
      </c>
      <c r="AC63">
        <v>5.2752379999999998E-3</v>
      </c>
      <c r="AD63">
        <v>1.6158399999999999E-4</v>
      </c>
      <c r="AE63">
        <v>1.045732E-3</v>
      </c>
      <c r="AF63">
        <v>1.5122399999999999E-4</v>
      </c>
      <c r="AG63">
        <v>4.5955699999999998E-4</v>
      </c>
      <c r="AH63">
        <v>7.0933580000000001E-3</v>
      </c>
      <c r="AI63">
        <v>110265.88219999999</v>
      </c>
    </row>
    <row r="64" spans="1:35" x14ac:dyDescent="0.25">
      <c r="A64">
        <v>34368</v>
      </c>
      <c r="B64" t="s">
        <v>204</v>
      </c>
      <c r="C64" t="s">
        <v>58</v>
      </c>
      <c r="D64" t="b">
        <v>1</v>
      </c>
      <c r="E64">
        <v>0.81784278099999996</v>
      </c>
      <c r="F64" t="s">
        <v>104</v>
      </c>
      <c r="G64" t="s">
        <v>186</v>
      </c>
      <c r="H64" t="s">
        <v>190</v>
      </c>
      <c r="I64" t="s">
        <v>98</v>
      </c>
      <c r="J64" t="s">
        <v>99</v>
      </c>
      <c r="K64" t="s">
        <v>188</v>
      </c>
      <c r="L64">
        <v>17.896351580000001</v>
      </c>
      <c r="M64" t="s">
        <v>112</v>
      </c>
      <c r="N64">
        <v>2.6272699999999998E-4</v>
      </c>
      <c r="O64">
        <v>3.44843E-4</v>
      </c>
      <c r="P64">
        <v>0</v>
      </c>
      <c r="Q64">
        <v>0</v>
      </c>
      <c r="R64">
        <v>0</v>
      </c>
      <c r="S64">
        <v>1.5061079999999999E-3</v>
      </c>
      <c r="T64">
        <v>1.7483900000000001E-4</v>
      </c>
      <c r="U64">
        <v>3.7350600000000001E-4</v>
      </c>
      <c r="V64" s="8">
        <v>5.5013499999999998E-5</v>
      </c>
      <c r="W64">
        <v>2.07047E-4</v>
      </c>
      <c r="X64">
        <v>8.6568099999999998E-4</v>
      </c>
      <c r="Y64">
        <v>1.63893E-4</v>
      </c>
      <c r="Z64">
        <v>0</v>
      </c>
      <c r="AA64">
        <v>0</v>
      </c>
      <c r="AB64">
        <v>0</v>
      </c>
      <c r="AC64">
        <v>2.371789E-3</v>
      </c>
      <c r="AD64">
        <v>3.3873200000000001E-4</v>
      </c>
      <c r="AE64">
        <v>3.7350600000000001E-4</v>
      </c>
      <c r="AF64" s="8">
        <v>5.5013499999999998E-5</v>
      </c>
      <c r="AG64">
        <v>2.07047E-4</v>
      </c>
      <c r="AH64">
        <v>3.3460790000000001E-3</v>
      </c>
      <c r="AI64">
        <v>54795.466330000003</v>
      </c>
    </row>
    <row r="65" spans="1:35" x14ac:dyDescent="0.25">
      <c r="A65">
        <v>34369</v>
      </c>
      <c r="B65" t="s">
        <v>204</v>
      </c>
      <c r="C65" t="s">
        <v>58</v>
      </c>
      <c r="D65" t="b">
        <v>1</v>
      </c>
      <c r="E65">
        <v>2.2512021679999998</v>
      </c>
      <c r="F65" t="s">
        <v>104</v>
      </c>
      <c r="G65" t="s">
        <v>186</v>
      </c>
      <c r="H65" t="s">
        <v>191</v>
      </c>
      <c r="I65" t="s">
        <v>98</v>
      </c>
      <c r="J65" t="s">
        <v>99</v>
      </c>
      <c r="K65" t="s">
        <v>188</v>
      </c>
      <c r="L65">
        <v>19.532950190000001</v>
      </c>
      <c r="M65" t="s">
        <v>112</v>
      </c>
      <c r="N65">
        <v>7.7097099999999996E-4</v>
      </c>
      <c r="O65">
        <v>9.43259E-4</v>
      </c>
      <c r="P65">
        <v>0</v>
      </c>
      <c r="Q65">
        <v>0</v>
      </c>
      <c r="R65">
        <v>0</v>
      </c>
      <c r="S65">
        <v>4.8794090000000004E-3</v>
      </c>
      <c r="T65">
        <v>4.3564299999999999E-4</v>
      </c>
      <c r="U65">
        <v>1.2789780000000001E-3</v>
      </c>
      <c r="V65">
        <v>1.5128099999999999E-4</v>
      </c>
      <c r="W65">
        <v>1.6570500000000001E-4</v>
      </c>
      <c r="X65">
        <v>1.4487370000000001E-3</v>
      </c>
      <c r="Y65">
        <v>0</v>
      </c>
      <c r="Z65">
        <v>3.4261300000000002E-4</v>
      </c>
      <c r="AA65">
        <v>0</v>
      </c>
      <c r="AB65">
        <v>0</v>
      </c>
      <c r="AC65">
        <v>6.3281459999999998E-3</v>
      </c>
      <c r="AD65">
        <v>4.3564299999999999E-4</v>
      </c>
      <c r="AE65">
        <v>1.2789780000000001E-3</v>
      </c>
      <c r="AF65">
        <v>1.5128099999999999E-4</v>
      </c>
      <c r="AG65">
        <v>5.0831800000000001E-4</v>
      </c>
      <c r="AH65">
        <v>8.7023670000000008E-3</v>
      </c>
      <c r="AI65">
        <v>130569.7258</v>
      </c>
    </row>
    <row r="66" spans="1:35" x14ac:dyDescent="0.25">
      <c r="A66">
        <v>34370</v>
      </c>
      <c r="B66" t="s">
        <v>204</v>
      </c>
      <c r="C66" t="s">
        <v>58</v>
      </c>
      <c r="D66" t="b">
        <v>1</v>
      </c>
      <c r="E66">
        <v>0.29874925600000002</v>
      </c>
      <c r="F66" t="s">
        <v>104</v>
      </c>
      <c r="G66" t="s">
        <v>186</v>
      </c>
      <c r="H66" t="s">
        <v>192</v>
      </c>
      <c r="I66" t="s">
        <v>98</v>
      </c>
      <c r="J66" t="s">
        <v>102</v>
      </c>
      <c r="K66" t="s">
        <v>188</v>
      </c>
      <c r="L66">
        <v>18.549888889999998</v>
      </c>
      <c r="M66" t="s">
        <v>112</v>
      </c>
      <c r="N66">
        <v>1.8550700000000001E-4</v>
      </c>
      <c r="O66">
        <v>2.3299200000000001E-4</v>
      </c>
      <c r="P66">
        <v>0</v>
      </c>
      <c r="Q66">
        <v>0</v>
      </c>
      <c r="R66">
        <v>0</v>
      </c>
      <c r="S66">
        <v>1.0516950000000001E-3</v>
      </c>
      <c r="T66" s="8">
        <v>5.8676299999999999E-5</v>
      </c>
      <c r="U66">
        <v>2.5695900000000002E-4</v>
      </c>
      <c r="V66" s="8">
        <v>1.98665E-5</v>
      </c>
      <c r="W66" s="8">
        <v>4.6627900000000001E-5</v>
      </c>
      <c r="X66">
        <v>8.3352000000000003E-4</v>
      </c>
      <c r="Y66">
        <v>0</v>
      </c>
      <c r="Z66" s="8">
        <v>9.6322400000000005E-5</v>
      </c>
      <c r="AA66">
        <v>0</v>
      </c>
      <c r="AB66">
        <v>0</v>
      </c>
      <c r="AC66">
        <v>1.885215E-3</v>
      </c>
      <c r="AD66" s="8">
        <v>5.8676299999999999E-5</v>
      </c>
      <c r="AE66">
        <v>2.5695900000000002E-4</v>
      </c>
      <c r="AF66" s="8">
        <v>1.98665E-5</v>
      </c>
      <c r="AG66">
        <v>1.4295000000000001E-4</v>
      </c>
      <c r="AH66">
        <v>2.363661E-3</v>
      </c>
      <c r="AI66">
        <v>37343.656969999996</v>
      </c>
    </row>
    <row r="67" spans="1:35" x14ac:dyDescent="0.25">
      <c r="A67">
        <v>34371</v>
      </c>
      <c r="B67" t="s">
        <v>204</v>
      </c>
      <c r="C67" t="s">
        <v>58</v>
      </c>
      <c r="D67" t="b">
        <v>1</v>
      </c>
      <c r="E67">
        <v>0.95432607199999997</v>
      </c>
      <c r="F67" t="s">
        <v>104</v>
      </c>
      <c r="G67" t="s">
        <v>186</v>
      </c>
      <c r="H67" t="s">
        <v>193</v>
      </c>
      <c r="I67" t="s">
        <v>98</v>
      </c>
      <c r="J67" t="s">
        <v>102</v>
      </c>
      <c r="K67" t="s">
        <v>188</v>
      </c>
      <c r="L67">
        <v>31.643333330000001</v>
      </c>
      <c r="M67" t="s">
        <v>112</v>
      </c>
      <c r="N67">
        <v>6.3880999999999996E-4</v>
      </c>
      <c r="O67">
        <v>7.3035500000000002E-4</v>
      </c>
      <c r="P67">
        <v>0</v>
      </c>
      <c r="Q67">
        <v>0</v>
      </c>
      <c r="R67">
        <v>0</v>
      </c>
      <c r="S67">
        <v>3.1122860000000001E-3</v>
      </c>
      <c r="T67">
        <v>1.40925E-4</v>
      </c>
      <c r="U67">
        <v>6.7519300000000004E-4</v>
      </c>
      <c r="V67" s="8">
        <v>6.2439499999999997E-5</v>
      </c>
      <c r="W67" s="8">
        <v>9.7010500000000002E-5</v>
      </c>
      <c r="X67">
        <v>3.4513389999999999E-3</v>
      </c>
      <c r="Y67">
        <v>0</v>
      </c>
      <c r="Z67">
        <v>1.8882E-4</v>
      </c>
      <c r="AA67">
        <v>0</v>
      </c>
      <c r="AB67">
        <v>0</v>
      </c>
      <c r="AC67">
        <v>6.563625E-3</v>
      </c>
      <c r="AD67">
        <v>1.40925E-4</v>
      </c>
      <c r="AE67">
        <v>6.7519300000000004E-4</v>
      </c>
      <c r="AF67" s="8">
        <v>6.2439499999999997E-5</v>
      </c>
      <c r="AG67">
        <v>2.8582999999999999E-4</v>
      </c>
      <c r="AH67">
        <v>7.7280040000000001E-3</v>
      </c>
      <c r="AI67">
        <v>71574.455369999996</v>
      </c>
    </row>
    <row r="68" spans="1:35" x14ac:dyDescent="0.25">
      <c r="A68">
        <v>34373</v>
      </c>
      <c r="B68" t="s">
        <v>204</v>
      </c>
      <c r="C68" t="s">
        <v>58</v>
      </c>
      <c r="D68" t="b">
        <v>1</v>
      </c>
      <c r="E68">
        <v>0.55594026500000004</v>
      </c>
      <c r="F68" t="s">
        <v>104</v>
      </c>
      <c r="G68" t="s">
        <v>186</v>
      </c>
      <c r="H68" t="s">
        <v>194</v>
      </c>
      <c r="I68" t="s">
        <v>98</v>
      </c>
      <c r="J68" t="s">
        <v>99</v>
      </c>
      <c r="K68" t="s">
        <v>188</v>
      </c>
      <c r="L68">
        <v>17.613117280000001</v>
      </c>
      <c r="M68" t="s">
        <v>112</v>
      </c>
      <c r="N68">
        <v>2.24997E-4</v>
      </c>
      <c r="O68">
        <v>3.1197400000000002E-4</v>
      </c>
      <c r="P68">
        <v>0</v>
      </c>
      <c r="Q68">
        <v>0</v>
      </c>
      <c r="R68">
        <v>0</v>
      </c>
      <c r="S68">
        <v>1.6503749999999999E-3</v>
      </c>
      <c r="T68" s="8">
        <v>6.7099200000000003E-5</v>
      </c>
      <c r="U68">
        <v>3.02684E-4</v>
      </c>
      <c r="V68" s="8">
        <v>3.6932499999999999E-5</v>
      </c>
      <c r="W68" s="8">
        <v>6.4317000000000001E-5</v>
      </c>
      <c r="X68">
        <v>7.6072300000000004E-4</v>
      </c>
      <c r="Y68">
        <v>0</v>
      </c>
      <c r="Z68">
        <v>1.2487699999999999E-4</v>
      </c>
      <c r="AA68">
        <v>0</v>
      </c>
      <c r="AB68">
        <v>0</v>
      </c>
      <c r="AC68">
        <v>2.4110989999999999E-3</v>
      </c>
      <c r="AD68" s="8">
        <v>6.7099200000000003E-5</v>
      </c>
      <c r="AE68">
        <v>3.02684E-4</v>
      </c>
      <c r="AF68" s="8">
        <v>3.6932499999999999E-5</v>
      </c>
      <c r="AG68">
        <v>1.89194E-4</v>
      </c>
      <c r="AH68">
        <v>3.0070029999999998E-3</v>
      </c>
      <c r="AI68">
        <v>50034.623809999997</v>
      </c>
    </row>
    <row r="69" spans="1:35" x14ac:dyDescent="0.25">
      <c r="A69">
        <v>42214</v>
      </c>
      <c r="B69" t="s">
        <v>204</v>
      </c>
      <c r="C69" t="s">
        <v>58</v>
      </c>
      <c r="D69" t="b">
        <v>1</v>
      </c>
      <c r="E69">
        <v>1.7620470690000001</v>
      </c>
      <c r="F69" t="s">
        <v>104</v>
      </c>
      <c r="G69" t="s">
        <v>186</v>
      </c>
      <c r="H69" t="s">
        <v>195</v>
      </c>
      <c r="I69" t="s">
        <v>105</v>
      </c>
      <c r="J69" t="s">
        <v>102</v>
      </c>
      <c r="K69" t="s">
        <v>188</v>
      </c>
      <c r="L69">
        <v>17.44365079</v>
      </c>
      <c r="M69" t="s">
        <v>107</v>
      </c>
      <c r="N69">
        <v>2.06832E-4</v>
      </c>
      <c r="O69">
        <v>2.50998E-4</v>
      </c>
      <c r="P69">
        <v>0</v>
      </c>
      <c r="Q69">
        <v>0</v>
      </c>
      <c r="R69">
        <v>0</v>
      </c>
      <c r="S69">
        <v>1.2111719999999999E-3</v>
      </c>
      <c r="T69">
        <v>1.05367E-4</v>
      </c>
      <c r="U69">
        <v>4.1222999999999997E-4</v>
      </c>
      <c r="V69">
        <v>1.17141E-4</v>
      </c>
      <c r="W69">
        <v>1.3758299999999999E-4</v>
      </c>
      <c r="X69">
        <v>2.1891599999999999E-4</v>
      </c>
      <c r="Y69">
        <v>0</v>
      </c>
      <c r="Z69">
        <v>0</v>
      </c>
      <c r="AA69">
        <v>0</v>
      </c>
      <c r="AB69">
        <v>0</v>
      </c>
      <c r="AC69">
        <v>1.4300890000000001E-3</v>
      </c>
      <c r="AD69">
        <v>1.05367E-4</v>
      </c>
      <c r="AE69">
        <v>4.1222999999999997E-4</v>
      </c>
      <c r="AF69">
        <v>1.17141E-4</v>
      </c>
      <c r="AG69">
        <v>1.3758299999999999E-4</v>
      </c>
      <c r="AH69">
        <v>2.2024259999999999E-3</v>
      </c>
      <c r="AI69">
        <v>37002.988449999997</v>
      </c>
    </row>
    <row r="70" spans="1:35" x14ac:dyDescent="0.25">
      <c r="A70">
        <v>51971</v>
      </c>
      <c r="B70" t="s">
        <v>204</v>
      </c>
      <c r="C70" t="s">
        <v>58</v>
      </c>
      <c r="D70" t="b">
        <v>1</v>
      </c>
      <c r="E70">
        <v>15.423507109999999</v>
      </c>
      <c r="F70" t="s">
        <v>104</v>
      </c>
      <c r="G70" t="s">
        <v>186</v>
      </c>
      <c r="H70" t="s">
        <v>196</v>
      </c>
      <c r="I70" t="s">
        <v>105</v>
      </c>
      <c r="J70" t="s">
        <v>99</v>
      </c>
      <c r="K70" t="s">
        <v>188</v>
      </c>
      <c r="L70">
        <v>31.876262629999999</v>
      </c>
      <c r="M70" t="s">
        <v>107</v>
      </c>
      <c r="N70">
        <v>9.2067899999999999E-4</v>
      </c>
      <c r="O70">
        <v>1.0995200000000001E-3</v>
      </c>
      <c r="P70">
        <v>0</v>
      </c>
      <c r="Q70">
        <v>0</v>
      </c>
      <c r="R70">
        <v>0</v>
      </c>
      <c r="S70">
        <v>5.9712860000000001E-3</v>
      </c>
      <c r="T70">
        <v>2.3170600000000001E-4</v>
      </c>
      <c r="U70">
        <v>1.2111559999999999E-3</v>
      </c>
      <c r="V70">
        <v>1.498852E-3</v>
      </c>
      <c r="W70">
        <v>3.1371699999999998E-4</v>
      </c>
      <c r="X70">
        <v>0</v>
      </c>
      <c r="Y70">
        <v>0</v>
      </c>
      <c r="Z70">
        <v>0</v>
      </c>
      <c r="AA70">
        <v>0</v>
      </c>
      <c r="AB70">
        <v>0</v>
      </c>
      <c r="AC70">
        <v>5.9712860000000001E-3</v>
      </c>
      <c r="AD70">
        <v>2.3170600000000001E-4</v>
      </c>
      <c r="AE70">
        <v>1.2111559999999999E-3</v>
      </c>
      <c r="AF70">
        <v>1.498852E-3</v>
      </c>
      <c r="AG70">
        <v>3.1371699999999998E-4</v>
      </c>
      <c r="AH70">
        <v>9.2265699999999999E-3</v>
      </c>
      <c r="AI70">
        <v>84829.289099999995</v>
      </c>
    </row>
    <row r="71" spans="1:35" x14ac:dyDescent="0.25">
      <c r="A71">
        <v>62361</v>
      </c>
      <c r="B71" t="s">
        <v>204</v>
      </c>
      <c r="C71" t="s">
        <v>58</v>
      </c>
      <c r="D71" t="b">
        <v>1</v>
      </c>
      <c r="E71">
        <v>0.23844531599999999</v>
      </c>
      <c r="F71" t="s">
        <v>104</v>
      </c>
      <c r="G71" t="s">
        <v>186</v>
      </c>
      <c r="H71" t="s">
        <v>197</v>
      </c>
      <c r="I71" t="s">
        <v>98</v>
      </c>
      <c r="J71" t="s">
        <v>99</v>
      </c>
      <c r="K71" t="s">
        <v>188</v>
      </c>
      <c r="L71">
        <v>33.061638889999998</v>
      </c>
      <c r="M71" t="s">
        <v>112</v>
      </c>
      <c r="N71">
        <v>6.5142800000000001E-4</v>
      </c>
      <c r="O71">
        <v>7.5642199999999998E-4</v>
      </c>
      <c r="P71">
        <v>0</v>
      </c>
      <c r="Q71">
        <v>0</v>
      </c>
      <c r="R71">
        <v>0</v>
      </c>
      <c r="S71">
        <v>3.2793129999999998E-3</v>
      </c>
      <c r="T71">
        <v>3.8755799999999998E-4</v>
      </c>
      <c r="U71">
        <v>2.8730299999999998E-4</v>
      </c>
      <c r="V71" s="8">
        <v>2.4537099999999999E-5</v>
      </c>
      <c r="W71">
        <v>1.70867E-4</v>
      </c>
      <c r="X71">
        <v>3.7741049999999998E-3</v>
      </c>
      <c r="Y71">
        <v>1.46093E-4</v>
      </c>
      <c r="Z71">
        <v>0</v>
      </c>
      <c r="AA71">
        <v>0</v>
      </c>
      <c r="AB71">
        <v>0</v>
      </c>
      <c r="AC71">
        <v>7.0534179999999997E-3</v>
      </c>
      <c r="AD71">
        <v>5.33651E-4</v>
      </c>
      <c r="AE71">
        <v>2.8730299999999998E-4</v>
      </c>
      <c r="AF71" s="8">
        <v>2.4537099999999999E-5</v>
      </c>
      <c r="AG71">
        <v>1.70867E-4</v>
      </c>
      <c r="AH71">
        <v>8.0697760000000007E-3</v>
      </c>
      <c r="AI71">
        <v>71533.594840000005</v>
      </c>
    </row>
    <row r="72" spans="1:35" x14ac:dyDescent="0.25">
      <c r="A72">
        <v>68318</v>
      </c>
      <c r="B72" t="s">
        <v>204</v>
      </c>
      <c r="C72" t="s">
        <v>58</v>
      </c>
      <c r="D72" t="b">
        <v>1</v>
      </c>
      <c r="E72">
        <v>1.2174150029999999</v>
      </c>
      <c r="F72" t="s">
        <v>104</v>
      </c>
      <c r="G72" t="s">
        <v>186</v>
      </c>
      <c r="H72" t="s">
        <v>198</v>
      </c>
      <c r="I72" t="s">
        <v>105</v>
      </c>
      <c r="J72" t="s">
        <v>99</v>
      </c>
      <c r="K72" t="s">
        <v>188</v>
      </c>
      <c r="L72">
        <v>26.267777779999999</v>
      </c>
      <c r="M72" t="s">
        <v>107</v>
      </c>
      <c r="N72" s="8">
        <v>9.3907599999999995E-5</v>
      </c>
      <c r="O72">
        <v>1.1233E-4</v>
      </c>
      <c r="P72">
        <v>0</v>
      </c>
      <c r="Q72">
        <v>0</v>
      </c>
      <c r="R72">
        <v>0</v>
      </c>
      <c r="S72">
        <v>4.17107E-4</v>
      </c>
      <c r="T72" s="8">
        <v>2.3297000000000001E-5</v>
      </c>
      <c r="U72">
        <v>1.72564E-4</v>
      </c>
      <c r="V72">
        <v>1.1645E-4</v>
      </c>
      <c r="W72" s="8">
        <v>2.3631599999999999E-5</v>
      </c>
      <c r="X72">
        <v>3.1402999999999997E-4</v>
      </c>
      <c r="Y72">
        <v>0</v>
      </c>
      <c r="Z72" s="8">
        <v>2.4070099999999998E-5</v>
      </c>
      <c r="AA72">
        <v>0</v>
      </c>
      <c r="AB72">
        <v>0</v>
      </c>
      <c r="AC72">
        <v>7.3113699999999998E-4</v>
      </c>
      <c r="AD72" s="8">
        <v>2.3297000000000001E-5</v>
      </c>
      <c r="AE72">
        <v>1.72564E-4</v>
      </c>
      <c r="AF72">
        <v>1.1645E-4</v>
      </c>
      <c r="AG72" s="8">
        <v>4.7701699999999998E-5</v>
      </c>
      <c r="AH72">
        <v>1.091161E-3</v>
      </c>
      <c r="AI72">
        <v>12174.150030000001</v>
      </c>
    </row>
    <row r="73" spans="1:35" x14ac:dyDescent="0.25">
      <c r="A73">
        <v>81252</v>
      </c>
      <c r="B73" t="s">
        <v>204</v>
      </c>
      <c r="C73" t="s">
        <v>58</v>
      </c>
      <c r="D73" t="b">
        <v>1</v>
      </c>
      <c r="E73">
        <v>0.47343086400000001</v>
      </c>
      <c r="F73" t="s">
        <v>104</v>
      </c>
      <c r="G73" t="s">
        <v>186</v>
      </c>
      <c r="H73" t="s">
        <v>199</v>
      </c>
      <c r="I73" t="s">
        <v>98</v>
      </c>
      <c r="J73" t="s">
        <v>99</v>
      </c>
      <c r="K73" t="s">
        <v>188</v>
      </c>
      <c r="L73">
        <v>17.723365080000001</v>
      </c>
      <c r="M73" t="s">
        <v>112</v>
      </c>
      <c r="N73">
        <v>3.8352500000000001E-4</v>
      </c>
      <c r="O73">
        <v>4.6086800000000002E-4</v>
      </c>
      <c r="P73">
        <v>0</v>
      </c>
      <c r="Q73">
        <v>0</v>
      </c>
      <c r="R73">
        <v>0</v>
      </c>
      <c r="S73">
        <v>1.4089860000000001E-3</v>
      </c>
      <c r="T73">
        <v>3.4473799999999998E-4</v>
      </c>
      <c r="U73">
        <v>4.5282299999999998E-4</v>
      </c>
      <c r="V73" s="8">
        <v>4.7910500000000001E-5</v>
      </c>
      <c r="W73">
        <v>1.54263E-4</v>
      </c>
      <c r="X73">
        <v>2.5001120000000001E-3</v>
      </c>
      <c r="Y73">
        <v>0</v>
      </c>
      <c r="Z73">
        <v>1.01511E-4</v>
      </c>
      <c r="AA73">
        <v>0</v>
      </c>
      <c r="AB73">
        <v>0</v>
      </c>
      <c r="AC73">
        <v>3.9090979999999997E-3</v>
      </c>
      <c r="AD73">
        <v>3.4473799999999998E-4</v>
      </c>
      <c r="AE73">
        <v>4.5282299999999998E-4</v>
      </c>
      <c r="AF73" s="8">
        <v>4.7910500000000001E-5</v>
      </c>
      <c r="AG73">
        <v>2.5577400000000001E-4</v>
      </c>
      <c r="AH73">
        <v>5.0103480000000004E-3</v>
      </c>
      <c r="AI73">
        <v>82850.401150000005</v>
      </c>
    </row>
    <row r="74" spans="1:35" x14ac:dyDescent="0.25">
      <c r="A74">
        <v>34366</v>
      </c>
      <c r="B74" t="s">
        <v>205</v>
      </c>
      <c r="C74" t="s">
        <v>41</v>
      </c>
      <c r="D74" t="b">
        <v>1</v>
      </c>
      <c r="E74">
        <v>1.3191171639999999</v>
      </c>
      <c r="F74" t="s">
        <v>104</v>
      </c>
      <c r="G74" t="s">
        <v>186</v>
      </c>
      <c r="H74" t="s">
        <v>187</v>
      </c>
      <c r="I74" t="s">
        <v>98</v>
      </c>
      <c r="J74" t="s">
        <v>99</v>
      </c>
      <c r="K74" t="s">
        <v>188</v>
      </c>
      <c r="L74">
        <v>13.9618254</v>
      </c>
      <c r="M74" t="s">
        <v>112</v>
      </c>
      <c r="N74">
        <v>2.0799800000000001E-4</v>
      </c>
      <c r="O74">
        <v>2.4855899999999998E-4</v>
      </c>
      <c r="P74">
        <v>0</v>
      </c>
      <c r="Q74">
        <v>0</v>
      </c>
      <c r="R74">
        <v>0</v>
      </c>
      <c r="S74">
        <v>1.1347810000000001E-3</v>
      </c>
      <c r="T74">
        <v>1.16501E-4</v>
      </c>
      <c r="U74">
        <v>5.3403299999999995E-4</v>
      </c>
      <c r="V74" s="8">
        <v>8.2893700000000002E-5</v>
      </c>
      <c r="W74" s="8">
        <v>7.2491300000000002E-5</v>
      </c>
      <c r="X74">
        <v>0</v>
      </c>
      <c r="Y74">
        <v>1.3468E-4</v>
      </c>
      <c r="Z74">
        <v>1.2412799999999999E-4</v>
      </c>
      <c r="AA74">
        <v>0</v>
      </c>
      <c r="AB74">
        <v>0</v>
      </c>
      <c r="AC74">
        <v>1.1347810000000001E-3</v>
      </c>
      <c r="AD74">
        <v>2.5118200000000002E-4</v>
      </c>
      <c r="AE74">
        <v>5.3403299999999995E-4</v>
      </c>
      <c r="AF74" s="8">
        <v>8.2893700000000002E-5</v>
      </c>
      <c r="AG74">
        <v>1.9661900000000001E-4</v>
      </c>
      <c r="AH74">
        <v>2.1994829999999999E-3</v>
      </c>
      <c r="AI74">
        <v>46169.100729999998</v>
      </c>
    </row>
    <row r="75" spans="1:35" x14ac:dyDescent="0.25">
      <c r="A75">
        <v>34367</v>
      </c>
      <c r="B75" t="s">
        <v>205</v>
      </c>
      <c r="C75" t="s">
        <v>41</v>
      </c>
      <c r="D75" t="b">
        <v>1</v>
      </c>
      <c r="E75">
        <v>2.3970843949999998</v>
      </c>
      <c r="F75" t="s">
        <v>104</v>
      </c>
      <c r="G75" t="s">
        <v>186</v>
      </c>
      <c r="H75" t="s">
        <v>189</v>
      </c>
      <c r="I75" t="s">
        <v>98</v>
      </c>
      <c r="J75" t="s">
        <v>102</v>
      </c>
      <c r="K75" t="s">
        <v>188</v>
      </c>
      <c r="L75">
        <v>14.107487920000001</v>
      </c>
      <c r="M75" t="s">
        <v>112</v>
      </c>
      <c r="N75">
        <v>4.7684399999999998E-4</v>
      </c>
      <c r="O75">
        <v>6.16991E-4</v>
      </c>
      <c r="P75">
        <v>0</v>
      </c>
      <c r="Q75">
        <v>0</v>
      </c>
      <c r="R75">
        <v>0</v>
      </c>
      <c r="S75">
        <v>3.489607E-3</v>
      </c>
      <c r="T75">
        <v>1.6158399999999999E-4</v>
      </c>
      <c r="U75">
        <v>1.045732E-3</v>
      </c>
      <c r="V75">
        <v>1.51383E-4</v>
      </c>
      <c r="W75">
        <v>1.6278899999999999E-4</v>
      </c>
      <c r="X75">
        <v>0</v>
      </c>
      <c r="Y75">
        <v>0</v>
      </c>
      <c r="Z75">
        <v>2.9672299999999998E-4</v>
      </c>
      <c r="AA75">
        <v>0</v>
      </c>
      <c r="AB75">
        <v>0</v>
      </c>
      <c r="AC75">
        <v>3.489607E-3</v>
      </c>
      <c r="AD75">
        <v>1.6158399999999999E-4</v>
      </c>
      <c r="AE75">
        <v>1.045732E-3</v>
      </c>
      <c r="AF75">
        <v>1.51383E-4</v>
      </c>
      <c r="AG75">
        <v>4.5951199999999997E-4</v>
      </c>
      <c r="AH75">
        <v>5.3078409999999998E-3</v>
      </c>
      <c r="AI75">
        <v>110265.88219999999</v>
      </c>
    </row>
    <row r="76" spans="1:35" x14ac:dyDescent="0.25">
      <c r="A76">
        <v>34368</v>
      </c>
      <c r="B76" t="s">
        <v>205</v>
      </c>
      <c r="C76" t="s">
        <v>41</v>
      </c>
      <c r="D76" t="b">
        <v>1</v>
      </c>
      <c r="E76">
        <v>0.81784278099999996</v>
      </c>
      <c r="F76" t="s">
        <v>104</v>
      </c>
      <c r="G76" t="s">
        <v>186</v>
      </c>
      <c r="H76" t="s">
        <v>190</v>
      </c>
      <c r="I76" t="s">
        <v>98</v>
      </c>
      <c r="J76" t="s">
        <v>99</v>
      </c>
      <c r="K76" t="s">
        <v>188</v>
      </c>
      <c r="L76">
        <v>16.016127690000001</v>
      </c>
      <c r="M76" t="s">
        <v>112</v>
      </c>
      <c r="N76">
        <v>2.5331399999999998E-4</v>
      </c>
      <c r="O76">
        <v>3.4827300000000002E-4</v>
      </c>
      <c r="P76">
        <v>0</v>
      </c>
      <c r="Q76">
        <v>0</v>
      </c>
      <c r="R76">
        <v>0</v>
      </c>
      <c r="S76">
        <v>2.0201970000000001E-3</v>
      </c>
      <c r="T76">
        <v>1.7483900000000001E-4</v>
      </c>
      <c r="U76">
        <v>3.7350600000000001E-4</v>
      </c>
      <c r="V76" s="8">
        <v>5.5059999999999998E-5</v>
      </c>
      <c r="W76">
        <v>2.07047E-4</v>
      </c>
      <c r="X76">
        <v>0</v>
      </c>
      <c r="Y76">
        <v>1.63893E-4</v>
      </c>
      <c r="Z76">
        <v>0</v>
      </c>
      <c r="AA76">
        <v>0</v>
      </c>
      <c r="AB76">
        <v>0</v>
      </c>
      <c r="AC76">
        <v>2.0201970000000001E-3</v>
      </c>
      <c r="AD76">
        <v>3.3873200000000001E-4</v>
      </c>
      <c r="AE76">
        <v>3.7350600000000001E-4</v>
      </c>
      <c r="AF76" s="8">
        <v>5.5059999999999998E-5</v>
      </c>
      <c r="AG76">
        <v>2.07047E-4</v>
      </c>
      <c r="AH76">
        <v>2.9945340000000001E-3</v>
      </c>
      <c r="AI76">
        <v>54795.466330000003</v>
      </c>
    </row>
    <row r="77" spans="1:35" x14ac:dyDescent="0.25">
      <c r="A77">
        <v>34369</v>
      </c>
      <c r="B77" t="s">
        <v>205</v>
      </c>
      <c r="C77" t="s">
        <v>41</v>
      </c>
      <c r="D77" t="b">
        <v>1</v>
      </c>
      <c r="E77">
        <v>2.2512021679999998</v>
      </c>
      <c r="F77" t="s">
        <v>104</v>
      </c>
      <c r="G77" t="s">
        <v>186</v>
      </c>
      <c r="H77" t="s">
        <v>191</v>
      </c>
      <c r="I77" t="s">
        <v>98</v>
      </c>
      <c r="J77" t="s">
        <v>99</v>
      </c>
      <c r="K77" t="s">
        <v>188</v>
      </c>
      <c r="L77">
        <v>17.66834291</v>
      </c>
      <c r="M77" t="s">
        <v>112</v>
      </c>
      <c r="N77">
        <v>7.3990500000000001E-4</v>
      </c>
      <c r="O77">
        <v>9.2011100000000004E-4</v>
      </c>
      <c r="P77">
        <v>0</v>
      </c>
      <c r="Q77">
        <v>0</v>
      </c>
      <c r="R77">
        <v>0</v>
      </c>
      <c r="S77">
        <v>5.4974009999999999E-3</v>
      </c>
      <c r="T77">
        <v>4.3564299999999999E-4</v>
      </c>
      <c r="U77">
        <v>1.2789780000000001E-3</v>
      </c>
      <c r="V77">
        <v>1.5132399999999999E-4</v>
      </c>
      <c r="W77">
        <v>1.6568400000000001E-4</v>
      </c>
      <c r="X77">
        <v>0</v>
      </c>
      <c r="Y77">
        <v>0</v>
      </c>
      <c r="Z77">
        <v>3.4261300000000002E-4</v>
      </c>
      <c r="AA77">
        <v>0</v>
      </c>
      <c r="AB77">
        <v>0</v>
      </c>
      <c r="AC77">
        <v>5.4974009999999999E-3</v>
      </c>
      <c r="AD77">
        <v>4.3564299999999999E-4</v>
      </c>
      <c r="AE77">
        <v>1.2789780000000001E-3</v>
      </c>
      <c r="AF77">
        <v>1.5132399999999999E-4</v>
      </c>
      <c r="AG77">
        <v>5.08297E-4</v>
      </c>
      <c r="AH77">
        <v>7.8716419999999999E-3</v>
      </c>
      <c r="AI77">
        <v>130569.7258</v>
      </c>
    </row>
    <row r="78" spans="1:35" x14ac:dyDescent="0.25">
      <c r="A78">
        <v>34370</v>
      </c>
      <c r="B78" t="s">
        <v>205</v>
      </c>
      <c r="C78" t="s">
        <v>41</v>
      </c>
      <c r="D78" t="b">
        <v>1</v>
      </c>
      <c r="E78">
        <v>0.29874925600000002</v>
      </c>
      <c r="F78" t="s">
        <v>104</v>
      </c>
      <c r="G78" t="s">
        <v>186</v>
      </c>
      <c r="H78" t="s">
        <v>192</v>
      </c>
      <c r="I78" t="s">
        <v>98</v>
      </c>
      <c r="J78" t="s">
        <v>102</v>
      </c>
      <c r="K78" t="s">
        <v>188</v>
      </c>
      <c r="L78">
        <v>14.27948889</v>
      </c>
      <c r="M78" t="s">
        <v>112</v>
      </c>
      <c r="N78">
        <v>1.6385E-4</v>
      </c>
      <c r="O78">
        <v>2.1178599999999999E-4</v>
      </c>
      <c r="P78">
        <v>0</v>
      </c>
      <c r="Q78">
        <v>0</v>
      </c>
      <c r="R78">
        <v>0</v>
      </c>
      <c r="S78">
        <v>1.34107E-3</v>
      </c>
      <c r="T78" s="8">
        <v>5.8676299999999999E-5</v>
      </c>
      <c r="U78">
        <v>2.5695900000000002E-4</v>
      </c>
      <c r="V78" s="8">
        <v>1.98665E-5</v>
      </c>
      <c r="W78" s="8">
        <v>4.6627900000000001E-5</v>
      </c>
      <c r="X78">
        <v>0</v>
      </c>
      <c r="Y78">
        <v>0</v>
      </c>
      <c r="Z78" s="8">
        <v>9.6322400000000005E-5</v>
      </c>
      <c r="AA78">
        <v>0</v>
      </c>
      <c r="AB78">
        <v>0</v>
      </c>
      <c r="AC78">
        <v>1.34107E-3</v>
      </c>
      <c r="AD78" s="8">
        <v>5.8676299999999999E-5</v>
      </c>
      <c r="AE78">
        <v>2.5695900000000002E-4</v>
      </c>
      <c r="AF78" s="8">
        <v>1.98665E-5</v>
      </c>
      <c r="AG78">
        <v>1.4295000000000001E-4</v>
      </c>
      <c r="AH78">
        <v>1.8195189999999999E-3</v>
      </c>
      <c r="AI78">
        <v>37343.656969999996</v>
      </c>
    </row>
    <row r="79" spans="1:35" x14ac:dyDescent="0.25">
      <c r="A79">
        <v>34371</v>
      </c>
      <c r="B79" t="s">
        <v>205</v>
      </c>
      <c r="C79" t="s">
        <v>41</v>
      </c>
      <c r="D79" t="b">
        <v>1</v>
      </c>
      <c r="E79">
        <v>0.95432607199999997</v>
      </c>
      <c r="F79" t="s">
        <v>104</v>
      </c>
      <c r="G79" t="s">
        <v>186</v>
      </c>
      <c r="H79" t="s">
        <v>193</v>
      </c>
      <c r="I79" t="s">
        <v>98</v>
      </c>
      <c r="J79" t="s">
        <v>102</v>
      </c>
      <c r="K79" t="s">
        <v>188</v>
      </c>
      <c r="L79">
        <v>22.35114815</v>
      </c>
      <c r="M79" t="s">
        <v>112</v>
      </c>
      <c r="N79">
        <v>5.5574900000000002E-4</v>
      </c>
      <c r="O79">
        <v>6.4061000000000001E-4</v>
      </c>
      <c r="P79">
        <v>0</v>
      </c>
      <c r="Q79">
        <v>0</v>
      </c>
      <c r="R79">
        <v>0</v>
      </c>
      <c r="S79">
        <v>4.2942579999999996E-3</v>
      </c>
      <c r="T79">
        <v>1.40925E-4</v>
      </c>
      <c r="U79">
        <v>6.7519300000000004E-4</v>
      </c>
      <c r="V79" s="8">
        <v>6.2439499999999997E-5</v>
      </c>
      <c r="W79" s="8">
        <v>9.7010500000000002E-5</v>
      </c>
      <c r="X79">
        <v>0</v>
      </c>
      <c r="Y79">
        <v>0</v>
      </c>
      <c r="Z79">
        <v>1.8882E-4</v>
      </c>
      <c r="AA79">
        <v>0</v>
      </c>
      <c r="AB79">
        <v>0</v>
      </c>
      <c r="AC79">
        <v>4.2942579999999996E-3</v>
      </c>
      <c r="AD79">
        <v>1.40925E-4</v>
      </c>
      <c r="AE79">
        <v>6.7519300000000004E-4</v>
      </c>
      <c r="AF79" s="8">
        <v>6.2439499999999997E-5</v>
      </c>
      <c r="AG79">
        <v>2.8582999999999999E-4</v>
      </c>
      <c r="AH79">
        <v>5.4586460000000002E-3</v>
      </c>
      <c r="AI79">
        <v>71574.455369999996</v>
      </c>
    </row>
    <row r="80" spans="1:35" x14ac:dyDescent="0.25">
      <c r="A80">
        <v>34373</v>
      </c>
      <c r="B80" t="s">
        <v>205</v>
      </c>
      <c r="C80" t="s">
        <v>41</v>
      </c>
      <c r="D80" t="b">
        <v>1</v>
      </c>
      <c r="E80">
        <v>0.55594026500000004</v>
      </c>
      <c r="F80" t="s">
        <v>104</v>
      </c>
      <c r="G80" t="s">
        <v>186</v>
      </c>
      <c r="H80" t="s">
        <v>194</v>
      </c>
      <c r="I80" t="s">
        <v>98</v>
      </c>
      <c r="J80" t="s">
        <v>99</v>
      </c>
      <c r="K80" t="s">
        <v>188</v>
      </c>
      <c r="L80">
        <v>15.39074074</v>
      </c>
      <c r="M80" t="s">
        <v>112</v>
      </c>
      <c r="N80">
        <v>2.1047199999999999E-4</v>
      </c>
      <c r="O80">
        <v>3.0658699999999998E-4</v>
      </c>
      <c r="P80">
        <v>0</v>
      </c>
      <c r="Q80">
        <v>0</v>
      </c>
      <c r="R80">
        <v>0</v>
      </c>
      <c r="S80">
        <v>2.031625E-3</v>
      </c>
      <c r="T80" s="8">
        <v>6.7099200000000003E-5</v>
      </c>
      <c r="U80">
        <v>3.02684E-4</v>
      </c>
      <c r="V80" s="8">
        <v>3.69852E-5</v>
      </c>
      <c r="W80" s="8">
        <v>6.4317000000000001E-5</v>
      </c>
      <c r="X80">
        <v>0</v>
      </c>
      <c r="Y80">
        <v>0</v>
      </c>
      <c r="Z80">
        <v>1.2487699999999999E-4</v>
      </c>
      <c r="AA80">
        <v>0</v>
      </c>
      <c r="AB80">
        <v>0</v>
      </c>
      <c r="AC80">
        <v>2.031625E-3</v>
      </c>
      <c r="AD80" s="8">
        <v>6.7099200000000003E-5</v>
      </c>
      <c r="AE80">
        <v>3.02684E-4</v>
      </c>
      <c r="AF80" s="8">
        <v>3.69852E-5</v>
      </c>
      <c r="AG80">
        <v>1.89194E-4</v>
      </c>
      <c r="AH80">
        <v>2.6275880000000001E-3</v>
      </c>
      <c r="AI80">
        <v>50034.623809999997</v>
      </c>
    </row>
    <row r="81" spans="1:35" x14ac:dyDescent="0.25">
      <c r="A81">
        <v>42214</v>
      </c>
      <c r="B81" t="s">
        <v>205</v>
      </c>
      <c r="C81" t="s">
        <v>41</v>
      </c>
      <c r="D81" t="b">
        <v>1</v>
      </c>
      <c r="E81">
        <v>1.7620470690000001</v>
      </c>
      <c r="F81" t="s">
        <v>104</v>
      </c>
      <c r="G81" t="s">
        <v>186</v>
      </c>
      <c r="H81" t="s">
        <v>195</v>
      </c>
      <c r="I81" t="s">
        <v>105</v>
      </c>
      <c r="J81" t="s">
        <v>102</v>
      </c>
      <c r="K81" t="s">
        <v>188</v>
      </c>
      <c r="L81">
        <v>17.324735449999999</v>
      </c>
      <c r="M81" t="s">
        <v>107</v>
      </c>
      <c r="N81">
        <v>2.08428E-4</v>
      </c>
      <c r="O81">
        <v>2.5588299999999999E-4</v>
      </c>
      <c r="P81">
        <v>0</v>
      </c>
      <c r="Q81">
        <v>0</v>
      </c>
      <c r="R81">
        <v>0</v>
      </c>
      <c r="S81">
        <v>1.32362E-3</v>
      </c>
      <c r="T81">
        <v>1.05367E-4</v>
      </c>
      <c r="U81">
        <v>4.1222999999999997E-4</v>
      </c>
      <c r="V81">
        <v>1.17157E-4</v>
      </c>
      <c r="W81">
        <v>1.3758299999999999E-4</v>
      </c>
      <c r="X81" s="8">
        <v>9.1437899999999994E-5</v>
      </c>
      <c r="Y81">
        <v>0</v>
      </c>
      <c r="Z81">
        <v>0</v>
      </c>
      <c r="AA81">
        <v>0</v>
      </c>
      <c r="AB81">
        <v>0</v>
      </c>
      <c r="AC81">
        <v>1.4150580000000001E-3</v>
      </c>
      <c r="AD81">
        <v>1.05367E-4</v>
      </c>
      <c r="AE81">
        <v>4.1222999999999997E-4</v>
      </c>
      <c r="AF81">
        <v>1.17157E-4</v>
      </c>
      <c r="AG81">
        <v>1.3758299999999999E-4</v>
      </c>
      <c r="AH81">
        <v>2.1874110000000002E-3</v>
      </c>
      <c r="AI81">
        <v>37002.988449999997</v>
      </c>
    </row>
    <row r="82" spans="1:35" x14ac:dyDescent="0.25">
      <c r="A82">
        <v>51971</v>
      </c>
      <c r="B82" t="s">
        <v>205</v>
      </c>
      <c r="C82" t="s">
        <v>41</v>
      </c>
      <c r="D82" t="b">
        <v>0</v>
      </c>
      <c r="E82">
        <v>15.423507109999999</v>
      </c>
      <c r="F82" t="s">
        <v>104</v>
      </c>
      <c r="G82" t="s">
        <v>186</v>
      </c>
      <c r="H82" t="s">
        <v>196</v>
      </c>
      <c r="I82" t="s">
        <v>105</v>
      </c>
      <c r="J82" t="s">
        <v>99</v>
      </c>
      <c r="K82" t="s">
        <v>188</v>
      </c>
      <c r="L82">
        <v>37.733838380000002</v>
      </c>
      <c r="M82" t="s">
        <v>107</v>
      </c>
      <c r="N82">
        <v>1.0526330000000001E-3</v>
      </c>
      <c r="O82">
        <v>1.3015609999999999E-3</v>
      </c>
      <c r="P82">
        <v>0</v>
      </c>
      <c r="Q82">
        <v>0</v>
      </c>
      <c r="R82">
        <v>0</v>
      </c>
      <c r="S82">
        <v>7.6667580000000001E-3</v>
      </c>
      <c r="T82">
        <v>2.3170600000000001E-4</v>
      </c>
      <c r="U82">
        <v>1.2111559999999999E-3</v>
      </c>
      <c r="V82">
        <v>1.498852E-3</v>
      </c>
      <c r="W82">
        <v>3.1371699999999998E-4</v>
      </c>
      <c r="X82">
        <v>0</v>
      </c>
      <c r="Y82">
        <v>0</v>
      </c>
      <c r="Z82">
        <v>0</v>
      </c>
      <c r="AA82">
        <v>0</v>
      </c>
      <c r="AB82">
        <v>0</v>
      </c>
      <c r="AC82">
        <v>7.6667580000000001E-3</v>
      </c>
      <c r="AD82">
        <v>2.3170600000000001E-4</v>
      </c>
      <c r="AE82">
        <v>1.2111559999999999E-3</v>
      </c>
      <c r="AF82">
        <v>1.498852E-3</v>
      </c>
      <c r="AG82">
        <v>3.1371699999999998E-4</v>
      </c>
      <c r="AH82">
        <v>1.0922042999999999E-2</v>
      </c>
      <c r="AI82">
        <v>84829.289099999995</v>
      </c>
    </row>
    <row r="83" spans="1:35" x14ac:dyDescent="0.25">
      <c r="A83">
        <v>62361</v>
      </c>
      <c r="B83" t="s">
        <v>205</v>
      </c>
      <c r="C83" t="s">
        <v>41</v>
      </c>
      <c r="D83" t="b">
        <v>1</v>
      </c>
      <c r="E83">
        <v>0.23844531599999999</v>
      </c>
      <c r="F83" t="s">
        <v>104</v>
      </c>
      <c r="G83" t="s">
        <v>186</v>
      </c>
      <c r="H83" t="s">
        <v>197</v>
      </c>
      <c r="I83" t="s">
        <v>98</v>
      </c>
      <c r="J83" t="s">
        <v>99</v>
      </c>
      <c r="K83" t="s">
        <v>188</v>
      </c>
      <c r="L83">
        <v>22.313907409999999</v>
      </c>
      <c r="M83" t="s">
        <v>112</v>
      </c>
      <c r="N83">
        <v>5.2848000000000001E-4</v>
      </c>
      <c r="O83">
        <v>6.4139299999999998E-4</v>
      </c>
      <c r="P83">
        <v>0</v>
      </c>
      <c r="Q83">
        <v>0</v>
      </c>
      <c r="R83">
        <v>0</v>
      </c>
      <c r="S83">
        <v>4.4300859999999997E-3</v>
      </c>
      <c r="T83">
        <v>3.8755799999999998E-4</v>
      </c>
      <c r="U83">
        <v>2.8730299999999998E-4</v>
      </c>
      <c r="V83" s="8">
        <v>2.4534800000000001E-5</v>
      </c>
      <c r="W83">
        <v>1.70867E-4</v>
      </c>
      <c r="X83">
        <v>0</v>
      </c>
      <c r="Y83">
        <v>1.46093E-4</v>
      </c>
      <c r="Z83">
        <v>0</v>
      </c>
      <c r="AA83">
        <v>0</v>
      </c>
      <c r="AB83">
        <v>0</v>
      </c>
      <c r="AC83">
        <v>4.4300859999999997E-3</v>
      </c>
      <c r="AD83">
        <v>5.33651E-4</v>
      </c>
      <c r="AE83">
        <v>2.8730299999999998E-4</v>
      </c>
      <c r="AF83" s="8">
        <v>2.4534800000000001E-5</v>
      </c>
      <c r="AG83">
        <v>1.70867E-4</v>
      </c>
      <c r="AH83">
        <v>5.4464400000000003E-3</v>
      </c>
      <c r="AI83">
        <v>71533.594840000005</v>
      </c>
    </row>
    <row r="84" spans="1:35" x14ac:dyDescent="0.25">
      <c r="A84">
        <v>68318</v>
      </c>
      <c r="B84" t="s">
        <v>205</v>
      </c>
      <c r="C84" t="s">
        <v>41</v>
      </c>
      <c r="D84" t="b">
        <v>1</v>
      </c>
      <c r="E84">
        <v>1.2174150029999999</v>
      </c>
      <c r="F84" t="s">
        <v>104</v>
      </c>
      <c r="G84" t="s">
        <v>186</v>
      </c>
      <c r="H84" t="s">
        <v>198</v>
      </c>
      <c r="I84" t="s">
        <v>105</v>
      </c>
      <c r="J84" t="s">
        <v>99</v>
      </c>
      <c r="K84" t="s">
        <v>188</v>
      </c>
      <c r="L84">
        <v>25.511388889999999</v>
      </c>
      <c r="M84" t="s">
        <v>107</v>
      </c>
      <c r="N84" s="8">
        <v>9.8827199999999995E-5</v>
      </c>
      <c r="O84">
        <v>1.2502699999999999E-4</v>
      </c>
      <c r="P84">
        <v>0</v>
      </c>
      <c r="Q84">
        <v>0</v>
      </c>
      <c r="R84">
        <v>0</v>
      </c>
      <c r="S84">
        <v>6.9970500000000001E-4</v>
      </c>
      <c r="T84" s="8">
        <v>2.3297000000000001E-5</v>
      </c>
      <c r="U84">
        <v>1.72564E-4</v>
      </c>
      <c r="V84">
        <v>1.1647299999999999E-4</v>
      </c>
      <c r="W84" s="8">
        <v>2.3631599999999999E-5</v>
      </c>
      <c r="X84">
        <v>0</v>
      </c>
      <c r="Y84">
        <v>0</v>
      </c>
      <c r="Z84" s="8">
        <v>2.4070099999999998E-5</v>
      </c>
      <c r="AA84">
        <v>0</v>
      </c>
      <c r="AB84">
        <v>0</v>
      </c>
      <c r="AC84">
        <v>6.9970500000000001E-4</v>
      </c>
      <c r="AD84" s="8">
        <v>2.3297000000000001E-5</v>
      </c>
      <c r="AE84">
        <v>1.72564E-4</v>
      </c>
      <c r="AF84">
        <v>1.1647299999999999E-4</v>
      </c>
      <c r="AG84" s="8">
        <v>4.7701699999999998E-5</v>
      </c>
      <c r="AH84">
        <v>1.0597409999999999E-3</v>
      </c>
      <c r="AI84">
        <v>12174.150030000001</v>
      </c>
    </row>
    <row r="85" spans="1:35" x14ac:dyDescent="0.25">
      <c r="A85">
        <v>81252</v>
      </c>
      <c r="B85" t="s">
        <v>205</v>
      </c>
      <c r="C85" t="s">
        <v>41</v>
      </c>
      <c r="D85" t="b">
        <v>1</v>
      </c>
      <c r="E85">
        <v>0.47343086400000001</v>
      </c>
      <c r="F85" t="s">
        <v>104</v>
      </c>
      <c r="G85" t="s">
        <v>186</v>
      </c>
      <c r="H85" t="s">
        <v>199</v>
      </c>
      <c r="I85" t="s">
        <v>98</v>
      </c>
      <c r="J85" t="s">
        <v>99</v>
      </c>
      <c r="K85" t="s">
        <v>188</v>
      </c>
      <c r="L85">
        <v>11.55179365</v>
      </c>
      <c r="M85" t="s">
        <v>112</v>
      </c>
      <c r="N85">
        <v>3.0295099999999998E-4</v>
      </c>
      <c r="O85">
        <v>3.83848E-4</v>
      </c>
      <c r="P85">
        <v>0</v>
      </c>
      <c r="Q85">
        <v>0</v>
      </c>
      <c r="R85">
        <v>0</v>
      </c>
      <c r="S85">
        <v>2.1644110000000002E-3</v>
      </c>
      <c r="T85">
        <v>3.4473799999999998E-4</v>
      </c>
      <c r="U85">
        <v>4.5282299999999998E-4</v>
      </c>
      <c r="V85" s="8">
        <v>4.7914899999999998E-5</v>
      </c>
      <c r="W85">
        <v>1.54263E-4</v>
      </c>
      <c r="X85">
        <v>0</v>
      </c>
      <c r="Y85">
        <v>0</v>
      </c>
      <c r="Z85">
        <v>1.01511E-4</v>
      </c>
      <c r="AA85">
        <v>0</v>
      </c>
      <c r="AB85">
        <v>0</v>
      </c>
      <c r="AC85">
        <v>2.1644110000000002E-3</v>
      </c>
      <c r="AD85">
        <v>3.4473799999999998E-4</v>
      </c>
      <c r="AE85">
        <v>4.5282299999999998E-4</v>
      </c>
      <c r="AF85" s="8">
        <v>4.7914899999999998E-5</v>
      </c>
      <c r="AG85">
        <v>2.5577400000000001E-4</v>
      </c>
      <c r="AH85">
        <v>3.265661E-3</v>
      </c>
      <c r="AI85">
        <v>82850.401150000005</v>
      </c>
    </row>
    <row r="86" spans="1:35" x14ac:dyDescent="0.25">
      <c r="A86">
        <v>34366</v>
      </c>
      <c r="B86" t="s">
        <v>206</v>
      </c>
      <c r="C86" t="s">
        <v>42</v>
      </c>
      <c r="D86" t="b">
        <v>1</v>
      </c>
      <c r="E86">
        <v>1.3191171639999999</v>
      </c>
      <c r="F86" t="s">
        <v>104</v>
      </c>
      <c r="G86" t="s">
        <v>186</v>
      </c>
      <c r="H86" t="s">
        <v>187</v>
      </c>
      <c r="I86" t="s">
        <v>98</v>
      </c>
      <c r="J86" t="s">
        <v>99</v>
      </c>
      <c r="K86" t="s">
        <v>188</v>
      </c>
      <c r="L86">
        <v>13.96460317</v>
      </c>
      <c r="M86" t="s">
        <v>112</v>
      </c>
      <c r="N86">
        <v>2.0800300000000001E-4</v>
      </c>
      <c r="O86">
        <v>2.4850000000000002E-4</v>
      </c>
      <c r="P86">
        <v>0</v>
      </c>
      <c r="Q86">
        <v>0</v>
      </c>
      <c r="R86">
        <v>0</v>
      </c>
      <c r="S86">
        <v>1.1331049999999999E-3</v>
      </c>
      <c r="T86">
        <v>1.16501E-4</v>
      </c>
      <c r="U86">
        <v>5.3403299999999995E-4</v>
      </c>
      <c r="V86" s="8">
        <v>8.2893700000000002E-5</v>
      </c>
      <c r="W86" s="8">
        <v>7.2491300000000002E-5</v>
      </c>
      <c r="X86" s="8">
        <v>2.1004700000000001E-6</v>
      </c>
      <c r="Y86">
        <v>1.3468E-4</v>
      </c>
      <c r="Z86">
        <v>1.2412799999999999E-4</v>
      </c>
      <c r="AA86">
        <v>0</v>
      </c>
      <c r="AB86">
        <v>0</v>
      </c>
      <c r="AC86">
        <v>1.1352059999999999E-3</v>
      </c>
      <c r="AD86">
        <v>2.5118200000000002E-4</v>
      </c>
      <c r="AE86">
        <v>5.3403299999999995E-4</v>
      </c>
      <c r="AF86" s="8">
        <v>8.2893700000000002E-5</v>
      </c>
      <c r="AG86">
        <v>1.9661900000000001E-4</v>
      </c>
      <c r="AH86">
        <v>2.1999210000000001E-3</v>
      </c>
      <c r="AI86">
        <v>46169.100729999998</v>
      </c>
    </row>
    <row r="87" spans="1:35" x14ac:dyDescent="0.25">
      <c r="A87">
        <v>34367</v>
      </c>
      <c r="B87" t="s">
        <v>206</v>
      </c>
      <c r="C87" t="s">
        <v>42</v>
      </c>
      <c r="D87" t="b">
        <v>1</v>
      </c>
      <c r="E87">
        <v>2.3970843949999998</v>
      </c>
      <c r="F87" t="s">
        <v>104</v>
      </c>
      <c r="G87" t="s">
        <v>186</v>
      </c>
      <c r="H87" t="s">
        <v>189</v>
      </c>
      <c r="I87" t="s">
        <v>98</v>
      </c>
      <c r="J87" t="s">
        <v>102</v>
      </c>
      <c r="K87" t="s">
        <v>188</v>
      </c>
      <c r="L87">
        <v>14.137379230000001</v>
      </c>
      <c r="M87" t="s">
        <v>112</v>
      </c>
      <c r="N87">
        <v>4.7657299999999999E-4</v>
      </c>
      <c r="O87">
        <v>6.1597400000000004E-4</v>
      </c>
      <c r="P87">
        <v>0</v>
      </c>
      <c r="Q87">
        <v>0</v>
      </c>
      <c r="R87">
        <v>0</v>
      </c>
      <c r="S87">
        <v>3.4558219999999999E-3</v>
      </c>
      <c r="T87">
        <v>1.6158399999999999E-4</v>
      </c>
      <c r="U87">
        <v>1.045732E-3</v>
      </c>
      <c r="V87">
        <v>1.51383E-4</v>
      </c>
      <c r="W87">
        <v>1.6278899999999999E-4</v>
      </c>
      <c r="X87" s="8">
        <v>4.5031000000000003E-5</v>
      </c>
      <c r="Y87">
        <v>0</v>
      </c>
      <c r="Z87">
        <v>2.967E-4</v>
      </c>
      <c r="AA87">
        <v>0</v>
      </c>
      <c r="AB87">
        <v>0</v>
      </c>
      <c r="AC87">
        <v>3.500853E-3</v>
      </c>
      <c r="AD87">
        <v>1.6158399999999999E-4</v>
      </c>
      <c r="AE87">
        <v>1.045732E-3</v>
      </c>
      <c r="AF87">
        <v>1.51383E-4</v>
      </c>
      <c r="AG87">
        <v>4.5948899999999999E-4</v>
      </c>
      <c r="AH87">
        <v>5.3190870000000001E-3</v>
      </c>
      <c r="AI87">
        <v>110265.88219999999</v>
      </c>
    </row>
    <row r="88" spans="1:35" x14ac:dyDescent="0.25">
      <c r="A88">
        <v>34368</v>
      </c>
      <c r="B88" t="s">
        <v>206</v>
      </c>
      <c r="C88" t="s">
        <v>42</v>
      </c>
      <c r="D88" t="b">
        <v>1</v>
      </c>
      <c r="E88">
        <v>0.81784278099999996</v>
      </c>
      <c r="F88" t="s">
        <v>104</v>
      </c>
      <c r="G88" t="s">
        <v>186</v>
      </c>
      <c r="H88" t="s">
        <v>190</v>
      </c>
      <c r="I88" t="s">
        <v>98</v>
      </c>
      <c r="J88" t="s">
        <v>99</v>
      </c>
      <c r="K88" t="s">
        <v>188</v>
      </c>
      <c r="L88">
        <v>16.02591211</v>
      </c>
      <c r="M88" t="s">
        <v>112</v>
      </c>
      <c r="N88">
        <v>2.5308999999999998E-4</v>
      </c>
      <c r="O88">
        <v>3.4810800000000002E-4</v>
      </c>
      <c r="P88">
        <v>0</v>
      </c>
      <c r="Q88">
        <v>0</v>
      </c>
      <c r="R88">
        <v>0</v>
      </c>
      <c r="S88">
        <v>2.0147170000000001E-3</v>
      </c>
      <c r="T88">
        <v>1.7483900000000001E-4</v>
      </c>
      <c r="U88">
        <v>3.7350600000000001E-4</v>
      </c>
      <c r="V88" s="8">
        <v>5.5059999999999998E-5</v>
      </c>
      <c r="W88">
        <v>2.07047E-4</v>
      </c>
      <c r="X88" s="8">
        <v>7.3020599999999997E-6</v>
      </c>
      <c r="Y88">
        <v>1.63893E-4</v>
      </c>
      <c r="Z88">
        <v>0</v>
      </c>
      <c r="AA88">
        <v>0</v>
      </c>
      <c r="AB88">
        <v>0</v>
      </c>
      <c r="AC88">
        <v>2.0220189999999999E-3</v>
      </c>
      <c r="AD88">
        <v>3.3873200000000001E-4</v>
      </c>
      <c r="AE88">
        <v>3.7350600000000001E-4</v>
      </c>
      <c r="AF88" s="8">
        <v>5.5059999999999998E-5</v>
      </c>
      <c r="AG88">
        <v>2.07047E-4</v>
      </c>
      <c r="AH88">
        <v>2.9963630000000002E-3</v>
      </c>
      <c r="AI88">
        <v>54795.466330000003</v>
      </c>
    </row>
    <row r="89" spans="1:35" x14ac:dyDescent="0.25">
      <c r="A89">
        <v>34369</v>
      </c>
      <c r="B89" t="s">
        <v>206</v>
      </c>
      <c r="C89" t="s">
        <v>42</v>
      </c>
      <c r="D89" t="b">
        <v>1</v>
      </c>
      <c r="E89">
        <v>2.2512021679999998</v>
      </c>
      <c r="F89" t="s">
        <v>104</v>
      </c>
      <c r="G89" t="s">
        <v>186</v>
      </c>
      <c r="H89" t="s">
        <v>191</v>
      </c>
      <c r="I89" t="s">
        <v>98</v>
      </c>
      <c r="J89" t="s">
        <v>99</v>
      </c>
      <c r="K89" t="s">
        <v>188</v>
      </c>
      <c r="L89">
        <v>17.672940610000001</v>
      </c>
      <c r="M89" t="s">
        <v>112</v>
      </c>
      <c r="N89">
        <v>7.3979700000000005E-4</v>
      </c>
      <c r="O89">
        <v>9.1983500000000003E-4</v>
      </c>
      <c r="P89">
        <v>0</v>
      </c>
      <c r="Q89">
        <v>0</v>
      </c>
      <c r="R89">
        <v>0</v>
      </c>
      <c r="S89">
        <v>5.4895059999999999E-3</v>
      </c>
      <c r="T89">
        <v>4.3564299999999999E-4</v>
      </c>
      <c r="U89">
        <v>1.2789780000000001E-3</v>
      </c>
      <c r="V89">
        <v>1.5132399999999999E-4</v>
      </c>
      <c r="W89">
        <v>1.6568400000000001E-4</v>
      </c>
      <c r="X89" s="8">
        <v>9.9645099999999999E-6</v>
      </c>
      <c r="Y89">
        <v>0</v>
      </c>
      <c r="Z89">
        <v>3.4261300000000002E-4</v>
      </c>
      <c r="AA89">
        <v>0</v>
      </c>
      <c r="AB89">
        <v>0</v>
      </c>
      <c r="AC89">
        <v>5.4994700000000002E-3</v>
      </c>
      <c r="AD89">
        <v>4.3564299999999999E-4</v>
      </c>
      <c r="AE89">
        <v>1.2789780000000001E-3</v>
      </c>
      <c r="AF89">
        <v>1.5132399999999999E-4</v>
      </c>
      <c r="AG89">
        <v>5.08297E-4</v>
      </c>
      <c r="AH89">
        <v>7.8736910000000004E-3</v>
      </c>
      <c r="AI89">
        <v>130569.7258</v>
      </c>
    </row>
    <row r="90" spans="1:35" x14ac:dyDescent="0.25">
      <c r="A90">
        <v>34370</v>
      </c>
      <c r="B90" t="s">
        <v>206</v>
      </c>
      <c r="C90" t="s">
        <v>42</v>
      </c>
      <c r="D90" t="b">
        <v>1</v>
      </c>
      <c r="E90">
        <v>0.29874925600000002</v>
      </c>
      <c r="F90" t="s">
        <v>104</v>
      </c>
      <c r="G90" t="s">
        <v>186</v>
      </c>
      <c r="H90" t="s">
        <v>192</v>
      </c>
      <c r="I90" t="s">
        <v>98</v>
      </c>
      <c r="J90" t="s">
        <v>102</v>
      </c>
      <c r="K90" t="s">
        <v>188</v>
      </c>
      <c r="L90">
        <v>14.301911110000001</v>
      </c>
      <c r="M90" t="s">
        <v>112</v>
      </c>
      <c r="N90">
        <v>1.6340199999999999E-4</v>
      </c>
      <c r="O90">
        <v>2.1140300000000001E-4</v>
      </c>
      <c r="P90">
        <v>0</v>
      </c>
      <c r="Q90">
        <v>0</v>
      </c>
      <c r="R90">
        <v>0</v>
      </c>
      <c r="S90">
        <v>1.33012E-3</v>
      </c>
      <c r="T90" s="8">
        <v>5.8676299999999999E-5</v>
      </c>
      <c r="U90">
        <v>2.5695900000000002E-4</v>
      </c>
      <c r="V90" s="8">
        <v>1.98665E-5</v>
      </c>
      <c r="W90" s="8">
        <v>4.6627900000000001E-5</v>
      </c>
      <c r="X90" s="8">
        <v>1.3809699999999999E-5</v>
      </c>
      <c r="Y90">
        <v>0</v>
      </c>
      <c r="Z90" s="8">
        <v>9.6322400000000005E-5</v>
      </c>
      <c r="AA90">
        <v>0</v>
      </c>
      <c r="AB90">
        <v>0</v>
      </c>
      <c r="AC90">
        <v>1.3439299999999999E-3</v>
      </c>
      <c r="AD90" s="8">
        <v>5.8676299999999999E-5</v>
      </c>
      <c r="AE90">
        <v>2.5695900000000002E-4</v>
      </c>
      <c r="AF90" s="8">
        <v>1.98665E-5</v>
      </c>
      <c r="AG90">
        <v>1.4295000000000001E-4</v>
      </c>
      <c r="AH90">
        <v>1.8223759999999999E-3</v>
      </c>
      <c r="AI90">
        <v>37343.656969999996</v>
      </c>
    </row>
    <row r="91" spans="1:35" x14ac:dyDescent="0.25">
      <c r="A91">
        <v>34371</v>
      </c>
      <c r="B91" t="s">
        <v>206</v>
      </c>
      <c r="C91" t="s">
        <v>42</v>
      </c>
      <c r="D91" t="b">
        <v>1</v>
      </c>
      <c r="E91">
        <v>0.95432607199999997</v>
      </c>
      <c r="F91" t="s">
        <v>104</v>
      </c>
      <c r="G91" t="s">
        <v>186</v>
      </c>
      <c r="H91" t="s">
        <v>193</v>
      </c>
      <c r="I91" t="s">
        <v>98</v>
      </c>
      <c r="J91" t="s">
        <v>102</v>
      </c>
      <c r="K91" t="s">
        <v>188</v>
      </c>
      <c r="L91">
        <v>22.394888890000001</v>
      </c>
      <c r="M91" t="s">
        <v>112</v>
      </c>
      <c r="N91">
        <v>5.5384800000000001E-4</v>
      </c>
      <c r="O91">
        <v>6.3918099999999995E-4</v>
      </c>
      <c r="P91">
        <v>0</v>
      </c>
      <c r="Q91">
        <v>0</v>
      </c>
      <c r="R91">
        <v>0</v>
      </c>
      <c r="S91">
        <v>4.2533010000000001E-3</v>
      </c>
      <c r="T91">
        <v>1.40925E-4</v>
      </c>
      <c r="U91">
        <v>6.7519300000000004E-4</v>
      </c>
      <c r="V91" s="8">
        <v>6.2439499999999997E-5</v>
      </c>
      <c r="W91" s="8">
        <v>9.7010500000000002E-5</v>
      </c>
      <c r="X91" s="8">
        <v>5.1648499999999999E-5</v>
      </c>
      <c r="Y91">
        <v>0</v>
      </c>
      <c r="Z91">
        <v>1.8882E-4</v>
      </c>
      <c r="AA91">
        <v>0</v>
      </c>
      <c r="AB91">
        <v>0</v>
      </c>
      <c r="AC91">
        <v>4.3049500000000001E-3</v>
      </c>
      <c r="AD91">
        <v>1.40925E-4</v>
      </c>
      <c r="AE91">
        <v>6.7519300000000004E-4</v>
      </c>
      <c r="AF91" s="8">
        <v>6.2439499999999997E-5</v>
      </c>
      <c r="AG91">
        <v>2.8582999999999999E-4</v>
      </c>
      <c r="AH91">
        <v>5.4693290000000002E-3</v>
      </c>
      <c r="AI91">
        <v>71574.455369999996</v>
      </c>
    </row>
    <row r="92" spans="1:35" x14ac:dyDescent="0.25">
      <c r="A92">
        <v>34373</v>
      </c>
      <c r="B92" t="s">
        <v>206</v>
      </c>
      <c r="C92" t="s">
        <v>42</v>
      </c>
      <c r="D92" t="b">
        <v>1</v>
      </c>
      <c r="E92">
        <v>0.55594026500000004</v>
      </c>
      <c r="F92" t="s">
        <v>104</v>
      </c>
      <c r="G92" t="s">
        <v>186</v>
      </c>
      <c r="H92" t="s">
        <v>194</v>
      </c>
      <c r="I92" t="s">
        <v>98</v>
      </c>
      <c r="J92" t="s">
        <v>99</v>
      </c>
      <c r="K92" t="s">
        <v>188</v>
      </c>
      <c r="L92">
        <v>15.40169753</v>
      </c>
      <c r="M92" t="s">
        <v>112</v>
      </c>
      <c r="N92">
        <v>2.10423E-4</v>
      </c>
      <c r="O92">
        <v>3.0633599999999999E-4</v>
      </c>
      <c r="P92">
        <v>0</v>
      </c>
      <c r="Q92">
        <v>0</v>
      </c>
      <c r="R92">
        <v>0</v>
      </c>
      <c r="S92">
        <v>2.0244479999999999E-3</v>
      </c>
      <c r="T92" s="8">
        <v>6.7099200000000003E-5</v>
      </c>
      <c r="U92">
        <v>3.02684E-4</v>
      </c>
      <c r="V92" s="8">
        <v>3.69852E-5</v>
      </c>
      <c r="W92" s="8">
        <v>6.4317000000000001E-5</v>
      </c>
      <c r="X92" s="8">
        <v>9.0473799999999994E-6</v>
      </c>
      <c r="Y92">
        <v>0</v>
      </c>
      <c r="Z92">
        <v>1.2487699999999999E-4</v>
      </c>
      <c r="AA92">
        <v>0</v>
      </c>
      <c r="AB92">
        <v>0</v>
      </c>
      <c r="AC92">
        <v>2.0334950000000002E-3</v>
      </c>
      <c r="AD92" s="8">
        <v>6.7099200000000003E-5</v>
      </c>
      <c r="AE92">
        <v>3.02684E-4</v>
      </c>
      <c r="AF92" s="8">
        <v>3.69852E-5</v>
      </c>
      <c r="AG92">
        <v>1.89194E-4</v>
      </c>
      <c r="AH92">
        <v>2.6294579999999999E-3</v>
      </c>
      <c r="AI92">
        <v>50034.623809999997</v>
      </c>
    </row>
    <row r="93" spans="1:35" x14ac:dyDescent="0.25">
      <c r="A93">
        <v>42214</v>
      </c>
      <c r="B93" t="s">
        <v>206</v>
      </c>
      <c r="C93" t="s">
        <v>42</v>
      </c>
      <c r="D93" t="b">
        <v>1</v>
      </c>
      <c r="E93">
        <v>1.7620470690000001</v>
      </c>
      <c r="F93" t="s">
        <v>104</v>
      </c>
      <c r="G93" t="s">
        <v>186</v>
      </c>
      <c r="H93" t="s">
        <v>195</v>
      </c>
      <c r="I93" t="s">
        <v>105</v>
      </c>
      <c r="J93" t="s">
        <v>102</v>
      </c>
      <c r="K93" t="s">
        <v>188</v>
      </c>
      <c r="L93">
        <v>17.32486772</v>
      </c>
      <c r="M93" t="s">
        <v>107</v>
      </c>
      <c r="N93">
        <v>2.08428E-4</v>
      </c>
      <c r="O93">
        <v>2.5588299999999999E-4</v>
      </c>
      <c r="P93">
        <v>0</v>
      </c>
      <c r="Q93">
        <v>0</v>
      </c>
      <c r="R93">
        <v>0</v>
      </c>
      <c r="S93">
        <v>1.323603E-3</v>
      </c>
      <c r="T93">
        <v>1.05367E-4</v>
      </c>
      <c r="U93">
        <v>4.1222999999999997E-4</v>
      </c>
      <c r="V93">
        <v>1.17157E-4</v>
      </c>
      <c r="W93">
        <v>1.3758299999999999E-4</v>
      </c>
      <c r="X93" s="8">
        <v>9.1454599999999997E-5</v>
      </c>
      <c r="Y93">
        <v>0</v>
      </c>
      <c r="Z93">
        <v>0</v>
      </c>
      <c r="AA93">
        <v>0</v>
      </c>
      <c r="AB93">
        <v>0</v>
      </c>
      <c r="AC93">
        <v>1.4150580000000001E-3</v>
      </c>
      <c r="AD93">
        <v>1.05367E-4</v>
      </c>
      <c r="AE93">
        <v>4.1222999999999997E-4</v>
      </c>
      <c r="AF93">
        <v>1.17157E-4</v>
      </c>
      <c r="AG93">
        <v>1.3758299999999999E-4</v>
      </c>
      <c r="AH93">
        <v>2.1874279999999999E-3</v>
      </c>
      <c r="AI93">
        <v>37002.988449999997</v>
      </c>
    </row>
    <row r="94" spans="1:35" x14ac:dyDescent="0.25">
      <c r="A94">
        <v>51971</v>
      </c>
      <c r="B94" t="s">
        <v>206</v>
      </c>
      <c r="C94" t="s">
        <v>42</v>
      </c>
      <c r="D94" t="b">
        <v>0</v>
      </c>
      <c r="E94">
        <v>15.423507109999999</v>
      </c>
      <c r="F94" t="s">
        <v>104</v>
      </c>
      <c r="G94" t="s">
        <v>186</v>
      </c>
      <c r="H94" t="s">
        <v>196</v>
      </c>
      <c r="I94" t="s">
        <v>105</v>
      </c>
      <c r="J94" t="s">
        <v>99</v>
      </c>
      <c r="K94" t="s">
        <v>188</v>
      </c>
      <c r="L94">
        <v>37.733838380000002</v>
      </c>
      <c r="M94" t="s">
        <v>107</v>
      </c>
      <c r="N94">
        <v>1.0526330000000001E-3</v>
      </c>
      <c r="O94">
        <v>1.3015609999999999E-3</v>
      </c>
      <c r="P94">
        <v>0</v>
      </c>
      <c r="Q94">
        <v>0</v>
      </c>
      <c r="R94">
        <v>0</v>
      </c>
      <c r="S94">
        <v>7.6667580000000001E-3</v>
      </c>
      <c r="T94">
        <v>2.3170600000000001E-4</v>
      </c>
      <c r="U94">
        <v>1.2111559999999999E-3</v>
      </c>
      <c r="V94">
        <v>1.498852E-3</v>
      </c>
      <c r="W94">
        <v>3.1371699999999998E-4</v>
      </c>
      <c r="X94">
        <v>0</v>
      </c>
      <c r="Y94">
        <v>0</v>
      </c>
      <c r="Z94">
        <v>0</v>
      </c>
      <c r="AA94">
        <v>0</v>
      </c>
      <c r="AB94">
        <v>0</v>
      </c>
      <c r="AC94">
        <v>7.6667580000000001E-3</v>
      </c>
      <c r="AD94">
        <v>2.3170600000000001E-4</v>
      </c>
      <c r="AE94">
        <v>1.2111559999999999E-3</v>
      </c>
      <c r="AF94">
        <v>1.498852E-3</v>
      </c>
      <c r="AG94">
        <v>3.1371699999999998E-4</v>
      </c>
      <c r="AH94">
        <v>1.0922042999999999E-2</v>
      </c>
      <c r="AI94">
        <v>84829.289099999995</v>
      </c>
    </row>
    <row r="95" spans="1:35" x14ac:dyDescent="0.25">
      <c r="A95">
        <v>62361</v>
      </c>
      <c r="B95" t="s">
        <v>206</v>
      </c>
      <c r="C95" t="s">
        <v>42</v>
      </c>
      <c r="D95" t="b">
        <v>1</v>
      </c>
      <c r="E95">
        <v>0.23844531599999999</v>
      </c>
      <c r="F95" t="s">
        <v>104</v>
      </c>
      <c r="G95" t="s">
        <v>186</v>
      </c>
      <c r="H95" t="s">
        <v>197</v>
      </c>
      <c r="I95" t="s">
        <v>98</v>
      </c>
      <c r="J95" t="s">
        <v>99</v>
      </c>
      <c r="K95" t="s">
        <v>188</v>
      </c>
      <c r="L95">
        <v>22.354296300000001</v>
      </c>
      <c r="M95" t="s">
        <v>112</v>
      </c>
      <c r="N95">
        <v>5.2645000000000003E-4</v>
      </c>
      <c r="O95">
        <v>6.4007500000000004E-4</v>
      </c>
      <c r="P95">
        <v>0</v>
      </c>
      <c r="Q95">
        <v>0</v>
      </c>
      <c r="R95">
        <v>0</v>
      </c>
      <c r="S95">
        <v>4.3923210000000002E-3</v>
      </c>
      <c r="T95">
        <v>3.8755799999999998E-4</v>
      </c>
      <c r="U95">
        <v>2.8730299999999998E-4</v>
      </c>
      <c r="V95" s="8">
        <v>2.4534800000000001E-5</v>
      </c>
      <c r="W95">
        <v>1.70867E-4</v>
      </c>
      <c r="X95" s="8">
        <v>4.7623300000000002E-5</v>
      </c>
      <c r="Y95">
        <v>1.46093E-4</v>
      </c>
      <c r="Z95">
        <v>0</v>
      </c>
      <c r="AA95">
        <v>0</v>
      </c>
      <c r="AB95">
        <v>0</v>
      </c>
      <c r="AC95">
        <v>4.4399440000000004E-3</v>
      </c>
      <c r="AD95">
        <v>5.33651E-4</v>
      </c>
      <c r="AE95">
        <v>2.8730299999999998E-4</v>
      </c>
      <c r="AF95" s="8">
        <v>2.4534800000000001E-5</v>
      </c>
      <c r="AG95">
        <v>1.70867E-4</v>
      </c>
      <c r="AH95">
        <v>5.4562980000000001E-3</v>
      </c>
      <c r="AI95">
        <v>71533.594840000005</v>
      </c>
    </row>
    <row r="96" spans="1:35" x14ac:dyDescent="0.25">
      <c r="A96">
        <v>68318</v>
      </c>
      <c r="B96" t="s">
        <v>206</v>
      </c>
      <c r="C96" t="s">
        <v>42</v>
      </c>
      <c r="D96" t="b">
        <v>1</v>
      </c>
      <c r="E96">
        <v>1.2174150029999999</v>
      </c>
      <c r="F96" t="s">
        <v>104</v>
      </c>
      <c r="G96" t="s">
        <v>186</v>
      </c>
      <c r="H96" t="s">
        <v>198</v>
      </c>
      <c r="I96" t="s">
        <v>105</v>
      </c>
      <c r="J96" t="s">
        <v>99</v>
      </c>
      <c r="K96" t="s">
        <v>188</v>
      </c>
      <c r="L96">
        <v>25.516666669999999</v>
      </c>
      <c r="M96" t="s">
        <v>107</v>
      </c>
      <c r="N96" s="8">
        <v>9.8777799999999995E-5</v>
      </c>
      <c r="O96">
        <v>1.2499899999999999E-4</v>
      </c>
      <c r="P96">
        <v>0</v>
      </c>
      <c r="Q96">
        <v>0</v>
      </c>
      <c r="R96">
        <v>0</v>
      </c>
      <c r="S96">
        <v>6.9888600000000002E-4</v>
      </c>
      <c r="T96" s="8">
        <v>2.3297000000000001E-5</v>
      </c>
      <c r="U96">
        <v>1.72564E-4</v>
      </c>
      <c r="V96">
        <v>1.1647299999999999E-4</v>
      </c>
      <c r="W96" s="8">
        <v>2.3631599999999999E-5</v>
      </c>
      <c r="X96" s="8">
        <v>1.0385000000000001E-6</v>
      </c>
      <c r="Y96">
        <v>0</v>
      </c>
      <c r="Z96" s="8">
        <v>2.4070099999999998E-5</v>
      </c>
      <c r="AA96">
        <v>0</v>
      </c>
      <c r="AB96">
        <v>0</v>
      </c>
      <c r="AC96">
        <v>6.99925E-4</v>
      </c>
      <c r="AD96" s="8">
        <v>2.3297000000000001E-5</v>
      </c>
      <c r="AE96">
        <v>1.72564E-4</v>
      </c>
      <c r="AF96">
        <v>1.1647299999999999E-4</v>
      </c>
      <c r="AG96" s="8">
        <v>4.7701699999999998E-5</v>
      </c>
      <c r="AH96">
        <v>1.05996E-3</v>
      </c>
      <c r="AI96">
        <v>12174.150030000001</v>
      </c>
    </row>
    <row r="97" spans="1:35" x14ac:dyDescent="0.25">
      <c r="A97">
        <v>81252</v>
      </c>
      <c r="B97" t="s">
        <v>206</v>
      </c>
      <c r="C97" t="s">
        <v>42</v>
      </c>
      <c r="D97" t="b">
        <v>1</v>
      </c>
      <c r="E97">
        <v>0.47343086400000001</v>
      </c>
      <c r="F97" t="s">
        <v>104</v>
      </c>
      <c r="G97" t="s">
        <v>186</v>
      </c>
      <c r="H97" t="s">
        <v>199</v>
      </c>
      <c r="I97" t="s">
        <v>98</v>
      </c>
      <c r="J97" t="s">
        <v>99</v>
      </c>
      <c r="K97" t="s">
        <v>188</v>
      </c>
      <c r="L97">
        <v>11.563000000000001</v>
      </c>
      <c r="M97" t="s">
        <v>112</v>
      </c>
      <c r="N97">
        <v>3.0307799999999997E-4</v>
      </c>
      <c r="O97">
        <v>3.8342399999999999E-4</v>
      </c>
      <c r="P97">
        <v>0</v>
      </c>
      <c r="Q97">
        <v>0</v>
      </c>
      <c r="R97">
        <v>0</v>
      </c>
      <c r="S97">
        <v>2.1522730000000001E-3</v>
      </c>
      <c r="T97">
        <v>3.4473799999999998E-4</v>
      </c>
      <c r="U97">
        <v>4.5282299999999998E-4</v>
      </c>
      <c r="V97" s="8">
        <v>4.7914899999999998E-5</v>
      </c>
      <c r="W97">
        <v>1.54263E-4</v>
      </c>
      <c r="X97" s="8">
        <v>1.5305999999999999E-5</v>
      </c>
      <c r="Y97">
        <v>0</v>
      </c>
      <c r="Z97">
        <v>1.01511E-4</v>
      </c>
      <c r="AA97">
        <v>0</v>
      </c>
      <c r="AB97">
        <v>0</v>
      </c>
      <c r="AC97">
        <v>2.1675790000000002E-3</v>
      </c>
      <c r="AD97">
        <v>3.4473799999999998E-4</v>
      </c>
      <c r="AE97">
        <v>4.5282299999999998E-4</v>
      </c>
      <c r="AF97" s="8">
        <v>4.7914899999999998E-5</v>
      </c>
      <c r="AG97">
        <v>2.5577400000000001E-4</v>
      </c>
      <c r="AH97">
        <v>3.268829E-3</v>
      </c>
      <c r="AI97">
        <v>82850.401150000005</v>
      </c>
    </row>
    <row r="98" spans="1:35" x14ac:dyDescent="0.25">
      <c r="A98">
        <v>34366</v>
      </c>
      <c r="B98" t="s">
        <v>207</v>
      </c>
      <c r="C98" t="s">
        <v>40</v>
      </c>
      <c r="D98" t="b">
        <v>0</v>
      </c>
      <c r="E98">
        <v>1.3191171639999999</v>
      </c>
      <c r="F98" t="s">
        <v>104</v>
      </c>
      <c r="G98" t="s">
        <v>186</v>
      </c>
      <c r="H98" t="s">
        <v>187</v>
      </c>
      <c r="I98" t="s">
        <v>98</v>
      </c>
      <c r="J98" t="s">
        <v>99</v>
      </c>
      <c r="K98" t="s">
        <v>188</v>
      </c>
      <c r="L98">
        <v>17.70087302</v>
      </c>
      <c r="M98" t="s">
        <v>112</v>
      </c>
      <c r="N98">
        <v>2.3326E-4</v>
      </c>
      <c r="O98">
        <v>2.7037600000000001E-4</v>
      </c>
      <c r="P98">
        <v>0</v>
      </c>
      <c r="Q98">
        <v>0</v>
      </c>
      <c r="R98">
        <v>0</v>
      </c>
      <c r="S98">
        <v>7.9978000000000004E-4</v>
      </c>
      <c r="T98">
        <v>1.16501E-4</v>
      </c>
      <c r="U98">
        <v>5.3403299999999995E-4</v>
      </c>
      <c r="V98" s="8">
        <v>8.2881199999999995E-5</v>
      </c>
      <c r="W98" s="8">
        <v>7.2491300000000002E-5</v>
      </c>
      <c r="X98">
        <v>9.2403299999999999E-4</v>
      </c>
      <c r="Y98">
        <v>1.3468E-4</v>
      </c>
      <c r="Z98">
        <v>1.2412799999999999E-4</v>
      </c>
      <c r="AA98">
        <v>0</v>
      </c>
      <c r="AB98">
        <v>0</v>
      </c>
      <c r="AC98">
        <v>1.7238139999999999E-3</v>
      </c>
      <c r="AD98">
        <v>2.5118200000000002E-4</v>
      </c>
      <c r="AE98">
        <v>5.3403299999999995E-4</v>
      </c>
      <c r="AF98" s="8">
        <v>8.2881199999999995E-5</v>
      </c>
      <c r="AG98">
        <v>1.9661900000000001E-4</v>
      </c>
      <c r="AH98">
        <v>2.788516E-3</v>
      </c>
      <c r="AI98">
        <v>46169.100729999998</v>
      </c>
    </row>
    <row r="99" spans="1:35" x14ac:dyDescent="0.25">
      <c r="A99">
        <v>34367</v>
      </c>
      <c r="B99" t="s">
        <v>207</v>
      </c>
      <c r="C99" t="s">
        <v>40</v>
      </c>
      <c r="D99" t="b">
        <v>0</v>
      </c>
      <c r="E99">
        <v>2.3970843949999998</v>
      </c>
      <c r="F99" t="s">
        <v>104</v>
      </c>
      <c r="G99" t="s">
        <v>186</v>
      </c>
      <c r="H99" t="s">
        <v>189</v>
      </c>
      <c r="I99" t="s">
        <v>98</v>
      </c>
      <c r="J99" t="s">
        <v>102</v>
      </c>
      <c r="K99" t="s">
        <v>188</v>
      </c>
      <c r="L99">
        <v>18.98315217</v>
      </c>
      <c r="M99" t="s">
        <v>112</v>
      </c>
      <c r="N99">
        <v>5.6828599999999999E-4</v>
      </c>
      <c r="O99">
        <v>6.94113E-4</v>
      </c>
      <c r="P99">
        <v>0</v>
      </c>
      <c r="Q99">
        <v>0</v>
      </c>
      <c r="R99">
        <v>0</v>
      </c>
      <c r="S99">
        <v>2.6216130000000001E-3</v>
      </c>
      <c r="T99">
        <v>1.6158399999999999E-4</v>
      </c>
      <c r="U99">
        <v>1.045732E-3</v>
      </c>
      <c r="V99">
        <v>1.51383E-4</v>
      </c>
      <c r="W99">
        <v>1.6278899999999999E-4</v>
      </c>
      <c r="X99">
        <v>2.7024280000000002E-3</v>
      </c>
      <c r="Y99">
        <v>0</v>
      </c>
      <c r="Z99">
        <v>2.9672299999999998E-4</v>
      </c>
      <c r="AA99">
        <v>0</v>
      </c>
      <c r="AB99">
        <v>0</v>
      </c>
      <c r="AC99">
        <v>5.3240400000000004E-3</v>
      </c>
      <c r="AD99">
        <v>1.6158399999999999E-4</v>
      </c>
      <c r="AE99">
        <v>1.045732E-3</v>
      </c>
      <c r="AF99">
        <v>1.51383E-4</v>
      </c>
      <c r="AG99">
        <v>4.5951199999999997E-4</v>
      </c>
      <c r="AH99">
        <v>7.1422739999999997E-3</v>
      </c>
      <c r="AI99">
        <v>110265.88219999999</v>
      </c>
    </row>
    <row r="100" spans="1:35" x14ac:dyDescent="0.25">
      <c r="A100">
        <v>34368</v>
      </c>
      <c r="B100" t="s">
        <v>207</v>
      </c>
      <c r="C100" t="s">
        <v>40</v>
      </c>
      <c r="D100" t="b">
        <v>0</v>
      </c>
      <c r="E100">
        <v>0.81784278099999996</v>
      </c>
      <c r="F100" t="s">
        <v>104</v>
      </c>
      <c r="G100" t="s">
        <v>186</v>
      </c>
      <c r="H100" t="s">
        <v>190</v>
      </c>
      <c r="I100" t="s">
        <v>98</v>
      </c>
      <c r="J100" t="s">
        <v>99</v>
      </c>
      <c r="K100" t="s">
        <v>188</v>
      </c>
      <c r="L100">
        <v>18.73088723</v>
      </c>
      <c r="M100" t="s">
        <v>112</v>
      </c>
      <c r="N100">
        <v>2.7737999999999998E-4</v>
      </c>
      <c r="O100">
        <v>3.7051199999999998E-4</v>
      </c>
      <c r="P100">
        <v>0</v>
      </c>
      <c r="Q100">
        <v>0</v>
      </c>
      <c r="R100">
        <v>0</v>
      </c>
      <c r="S100">
        <v>1.7972050000000001E-3</v>
      </c>
      <c r="T100">
        <v>1.7483900000000001E-4</v>
      </c>
      <c r="U100">
        <v>3.7350600000000001E-4</v>
      </c>
      <c r="V100" s="8">
        <v>5.5059999999999998E-5</v>
      </c>
      <c r="W100">
        <v>2.07047E-4</v>
      </c>
      <c r="X100">
        <v>7.3057000000000005E-4</v>
      </c>
      <c r="Y100">
        <v>1.63893E-4</v>
      </c>
      <c r="Z100">
        <v>0</v>
      </c>
      <c r="AA100">
        <v>0</v>
      </c>
      <c r="AB100">
        <v>0</v>
      </c>
      <c r="AC100">
        <v>2.5277759999999998E-3</v>
      </c>
      <c r="AD100">
        <v>3.3873200000000001E-4</v>
      </c>
      <c r="AE100">
        <v>3.7350600000000001E-4</v>
      </c>
      <c r="AF100" s="8">
        <v>5.5059999999999998E-5</v>
      </c>
      <c r="AG100">
        <v>2.07047E-4</v>
      </c>
      <c r="AH100">
        <v>3.5021119999999999E-3</v>
      </c>
      <c r="AI100">
        <v>54795.466330000003</v>
      </c>
    </row>
    <row r="101" spans="1:35" x14ac:dyDescent="0.25">
      <c r="A101">
        <v>34369</v>
      </c>
      <c r="B101" t="s">
        <v>207</v>
      </c>
      <c r="C101" t="s">
        <v>40</v>
      </c>
      <c r="D101" t="b">
        <v>0</v>
      </c>
      <c r="E101">
        <v>2.2512021679999998</v>
      </c>
      <c r="F101" t="s">
        <v>104</v>
      </c>
      <c r="G101" t="s">
        <v>186</v>
      </c>
      <c r="H101" t="s">
        <v>191</v>
      </c>
      <c r="I101" t="s">
        <v>98</v>
      </c>
      <c r="J101" t="s">
        <v>99</v>
      </c>
      <c r="K101" t="s">
        <v>188</v>
      </c>
      <c r="L101">
        <v>19.725143679999999</v>
      </c>
      <c r="M101" t="s">
        <v>112</v>
      </c>
      <c r="N101">
        <v>7.7788399999999995E-4</v>
      </c>
      <c r="O101">
        <v>9.5450099999999996E-4</v>
      </c>
      <c r="P101">
        <v>0</v>
      </c>
      <c r="Q101">
        <v>0</v>
      </c>
      <c r="R101">
        <v>0</v>
      </c>
      <c r="S101">
        <v>4.9847939999999999E-3</v>
      </c>
      <c r="T101">
        <v>4.3564299999999999E-4</v>
      </c>
      <c r="U101">
        <v>1.2789780000000001E-3</v>
      </c>
      <c r="V101">
        <v>1.5132399999999999E-4</v>
      </c>
      <c r="W101">
        <v>1.6570500000000001E-4</v>
      </c>
      <c r="X101">
        <v>1.4289579999999999E-3</v>
      </c>
      <c r="Y101">
        <v>0</v>
      </c>
      <c r="Z101">
        <v>3.4261300000000002E-4</v>
      </c>
      <c r="AA101">
        <v>0</v>
      </c>
      <c r="AB101">
        <v>0</v>
      </c>
      <c r="AC101">
        <v>6.413752E-3</v>
      </c>
      <c r="AD101">
        <v>4.3564299999999999E-4</v>
      </c>
      <c r="AE101">
        <v>1.2789780000000001E-3</v>
      </c>
      <c r="AF101">
        <v>1.5132399999999999E-4</v>
      </c>
      <c r="AG101">
        <v>5.0831800000000001E-4</v>
      </c>
      <c r="AH101">
        <v>8.7879929999999992E-3</v>
      </c>
      <c r="AI101">
        <v>130569.7258</v>
      </c>
    </row>
    <row r="102" spans="1:35" x14ac:dyDescent="0.25">
      <c r="A102">
        <v>34370</v>
      </c>
      <c r="B102" t="s">
        <v>207</v>
      </c>
      <c r="C102" t="s">
        <v>40</v>
      </c>
      <c r="D102" t="b">
        <v>0</v>
      </c>
      <c r="E102">
        <v>0.29874925600000002</v>
      </c>
      <c r="F102" t="s">
        <v>104</v>
      </c>
      <c r="G102" t="s">
        <v>186</v>
      </c>
      <c r="H102" t="s">
        <v>192</v>
      </c>
      <c r="I102" t="s">
        <v>98</v>
      </c>
      <c r="J102" t="s">
        <v>102</v>
      </c>
      <c r="K102" t="s">
        <v>188</v>
      </c>
      <c r="L102">
        <v>18.592444440000001</v>
      </c>
      <c r="M102" t="s">
        <v>112</v>
      </c>
      <c r="N102">
        <v>1.86138E-4</v>
      </c>
      <c r="O102">
        <v>2.3386899999999999E-4</v>
      </c>
      <c r="P102">
        <v>0</v>
      </c>
      <c r="Q102">
        <v>0</v>
      </c>
      <c r="R102">
        <v>0</v>
      </c>
      <c r="S102">
        <v>1.0615290000000001E-3</v>
      </c>
      <c r="T102" s="8">
        <v>5.8676299999999999E-5</v>
      </c>
      <c r="U102">
        <v>2.5695900000000002E-4</v>
      </c>
      <c r="V102" s="8">
        <v>1.98665E-5</v>
      </c>
      <c r="W102" s="8">
        <v>4.6627900000000001E-5</v>
      </c>
      <c r="X102">
        <v>8.2910600000000003E-4</v>
      </c>
      <c r="Y102">
        <v>0</v>
      </c>
      <c r="Z102" s="8">
        <v>9.6322400000000005E-5</v>
      </c>
      <c r="AA102">
        <v>0</v>
      </c>
      <c r="AB102">
        <v>0</v>
      </c>
      <c r="AC102">
        <v>1.890634E-3</v>
      </c>
      <c r="AD102" s="8">
        <v>5.8676299999999999E-5</v>
      </c>
      <c r="AE102">
        <v>2.5695900000000002E-4</v>
      </c>
      <c r="AF102" s="8">
        <v>1.98665E-5</v>
      </c>
      <c r="AG102">
        <v>1.4295000000000001E-4</v>
      </c>
      <c r="AH102">
        <v>2.369084E-3</v>
      </c>
      <c r="AI102">
        <v>37343.656969999996</v>
      </c>
    </row>
    <row r="103" spans="1:35" x14ac:dyDescent="0.25">
      <c r="A103">
        <v>34371</v>
      </c>
      <c r="B103" t="s">
        <v>207</v>
      </c>
      <c r="C103" t="s">
        <v>40</v>
      </c>
      <c r="D103" t="b">
        <v>0</v>
      </c>
      <c r="E103">
        <v>0.95432607199999997</v>
      </c>
      <c r="F103" t="s">
        <v>104</v>
      </c>
      <c r="G103" t="s">
        <v>186</v>
      </c>
      <c r="H103" t="s">
        <v>193</v>
      </c>
      <c r="I103" t="s">
        <v>98</v>
      </c>
      <c r="J103" t="s">
        <v>102</v>
      </c>
      <c r="K103" t="s">
        <v>188</v>
      </c>
      <c r="L103">
        <v>31.839777779999999</v>
      </c>
      <c r="M103" t="s">
        <v>112</v>
      </c>
      <c r="N103">
        <v>6.4227900000000005E-4</v>
      </c>
      <c r="O103">
        <v>7.3443E-4</v>
      </c>
      <c r="P103">
        <v>0</v>
      </c>
      <c r="Q103">
        <v>0</v>
      </c>
      <c r="R103">
        <v>0</v>
      </c>
      <c r="S103">
        <v>3.1289109999999998E-3</v>
      </c>
      <c r="T103">
        <v>1.40925E-4</v>
      </c>
      <c r="U103">
        <v>6.7519300000000004E-4</v>
      </c>
      <c r="V103" s="8">
        <v>6.2439499999999997E-5</v>
      </c>
      <c r="W103" s="8">
        <v>9.7010500000000002E-5</v>
      </c>
      <c r="X103">
        <v>3.4826810000000001E-3</v>
      </c>
      <c r="Y103">
        <v>0</v>
      </c>
      <c r="Z103">
        <v>1.8882E-4</v>
      </c>
      <c r="AA103">
        <v>0</v>
      </c>
      <c r="AB103">
        <v>0</v>
      </c>
      <c r="AC103">
        <v>6.6115920000000003E-3</v>
      </c>
      <c r="AD103">
        <v>1.40925E-4</v>
      </c>
      <c r="AE103">
        <v>6.7519300000000004E-4</v>
      </c>
      <c r="AF103" s="8">
        <v>6.2439499999999997E-5</v>
      </c>
      <c r="AG103">
        <v>2.8582999999999999E-4</v>
      </c>
      <c r="AH103">
        <v>7.77598E-3</v>
      </c>
      <c r="AI103">
        <v>71574.455369999996</v>
      </c>
    </row>
    <row r="104" spans="1:35" x14ac:dyDescent="0.25">
      <c r="A104">
        <v>34373</v>
      </c>
      <c r="B104" t="s">
        <v>207</v>
      </c>
      <c r="C104" t="s">
        <v>40</v>
      </c>
      <c r="D104" t="b">
        <v>0</v>
      </c>
      <c r="E104">
        <v>0.55594026500000004</v>
      </c>
      <c r="F104" t="s">
        <v>104</v>
      </c>
      <c r="G104" t="s">
        <v>186</v>
      </c>
      <c r="H104" t="s">
        <v>194</v>
      </c>
      <c r="I104" t="s">
        <v>98</v>
      </c>
      <c r="J104" t="s">
        <v>99</v>
      </c>
      <c r="K104" t="s">
        <v>188</v>
      </c>
      <c r="L104">
        <v>18.06824074</v>
      </c>
      <c r="M104" t="s">
        <v>112</v>
      </c>
      <c r="N104">
        <v>2.3192199999999999E-4</v>
      </c>
      <c r="O104">
        <v>3.2452700000000002E-4</v>
      </c>
      <c r="P104">
        <v>0</v>
      </c>
      <c r="Q104">
        <v>0</v>
      </c>
      <c r="R104">
        <v>0</v>
      </c>
      <c r="S104">
        <v>1.790923E-3</v>
      </c>
      <c r="T104" s="8">
        <v>6.7099200000000003E-5</v>
      </c>
      <c r="U104">
        <v>3.02684E-4</v>
      </c>
      <c r="V104" s="8">
        <v>3.69852E-5</v>
      </c>
      <c r="W104" s="8">
        <v>6.4317000000000001E-5</v>
      </c>
      <c r="X104">
        <v>6.9782899999999996E-4</v>
      </c>
      <c r="Y104">
        <v>0</v>
      </c>
      <c r="Z104">
        <v>1.2487699999999999E-4</v>
      </c>
      <c r="AA104">
        <v>0</v>
      </c>
      <c r="AB104">
        <v>0</v>
      </c>
      <c r="AC104">
        <v>2.4887519999999999E-3</v>
      </c>
      <c r="AD104" s="8">
        <v>6.7099200000000003E-5</v>
      </c>
      <c r="AE104">
        <v>3.02684E-4</v>
      </c>
      <c r="AF104" s="8">
        <v>3.69852E-5</v>
      </c>
      <c r="AG104">
        <v>1.89194E-4</v>
      </c>
      <c r="AH104">
        <v>3.0847040000000002E-3</v>
      </c>
      <c r="AI104">
        <v>50034.623809999997</v>
      </c>
    </row>
    <row r="105" spans="1:35" x14ac:dyDescent="0.25">
      <c r="A105">
        <v>42214</v>
      </c>
      <c r="B105" t="s">
        <v>207</v>
      </c>
      <c r="C105" t="s">
        <v>40</v>
      </c>
      <c r="D105" t="b">
        <v>0</v>
      </c>
      <c r="E105">
        <v>1.7620470690000001</v>
      </c>
      <c r="F105" t="s">
        <v>104</v>
      </c>
      <c r="G105" t="s">
        <v>186</v>
      </c>
      <c r="H105" t="s">
        <v>195</v>
      </c>
      <c r="I105" t="s">
        <v>105</v>
      </c>
      <c r="J105" t="s">
        <v>102</v>
      </c>
      <c r="K105" t="s">
        <v>188</v>
      </c>
      <c r="L105">
        <v>17.97142857</v>
      </c>
      <c r="M105" t="s">
        <v>107</v>
      </c>
      <c r="N105">
        <v>2.12282E-4</v>
      </c>
      <c r="O105">
        <v>2.5940700000000002E-4</v>
      </c>
      <c r="P105">
        <v>0</v>
      </c>
      <c r="Q105">
        <v>0</v>
      </c>
      <c r="R105">
        <v>0</v>
      </c>
      <c r="S105">
        <v>1.286761E-3</v>
      </c>
      <c r="T105">
        <v>1.05367E-4</v>
      </c>
      <c r="U105">
        <v>4.1222999999999997E-4</v>
      </c>
      <c r="V105">
        <v>1.17157E-4</v>
      </c>
      <c r="W105">
        <v>1.3758299999999999E-4</v>
      </c>
      <c r="X105">
        <v>2.09965E-4</v>
      </c>
      <c r="Y105">
        <v>0</v>
      </c>
      <c r="Z105">
        <v>0</v>
      </c>
      <c r="AA105">
        <v>0</v>
      </c>
      <c r="AB105">
        <v>0</v>
      </c>
      <c r="AC105">
        <v>1.496725E-3</v>
      </c>
      <c r="AD105">
        <v>1.05367E-4</v>
      </c>
      <c r="AE105">
        <v>4.1222999999999997E-4</v>
      </c>
      <c r="AF105">
        <v>1.17157E-4</v>
      </c>
      <c r="AG105">
        <v>1.3758299999999999E-4</v>
      </c>
      <c r="AH105">
        <v>2.2690620000000001E-3</v>
      </c>
      <c r="AI105">
        <v>37002.988449999997</v>
      </c>
    </row>
    <row r="106" spans="1:35" x14ac:dyDescent="0.25">
      <c r="A106">
        <v>51971</v>
      </c>
      <c r="B106" t="s">
        <v>207</v>
      </c>
      <c r="C106" t="s">
        <v>40</v>
      </c>
      <c r="D106" t="b">
        <v>0</v>
      </c>
      <c r="E106">
        <v>15.423507109999999</v>
      </c>
      <c r="F106" t="s">
        <v>104</v>
      </c>
      <c r="G106" t="s">
        <v>186</v>
      </c>
      <c r="H106" t="s">
        <v>196</v>
      </c>
      <c r="I106" t="s">
        <v>105</v>
      </c>
      <c r="J106" t="s">
        <v>99</v>
      </c>
      <c r="K106" t="s">
        <v>188</v>
      </c>
      <c r="L106">
        <v>37.733838380000002</v>
      </c>
      <c r="M106" t="s">
        <v>107</v>
      </c>
      <c r="N106">
        <v>1.0526330000000001E-3</v>
      </c>
      <c r="O106">
        <v>1.3015609999999999E-3</v>
      </c>
      <c r="P106">
        <v>0</v>
      </c>
      <c r="Q106">
        <v>0</v>
      </c>
      <c r="R106">
        <v>0</v>
      </c>
      <c r="S106">
        <v>7.6667580000000001E-3</v>
      </c>
      <c r="T106">
        <v>2.3170600000000001E-4</v>
      </c>
      <c r="U106">
        <v>1.2111559999999999E-3</v>
      </c>
      <c r="V106">
        <v>1.498852E-3</v>
      </c>
      <c r="W106">
        <v>3.1371699999999998E-4</v>
      </c>
      <c r="X106">
        <v>0</v>
      </c>
      <c r="Y106">
        <v>0</v>
      </c>
      <c r="Z106">
        <v>0</v>
      </c>
      <c r="AA106">
        <v>0</v>
      </c>
      <c r="AB106">
        <v>0</v>
      </c>
      <c r="AC106">
        <v>7.6667580000000001E-3</v>
      </c>
      <c r="AD106">
        <v>2.3170600000000001E-4</v>
      </c>
      <c r="AE106">
        <v>1.2111559999999999E-3</v>
      </c>
      <c r="AF106">
        <v>1.498852E-3</v>
      </c>
      <c r="AG106">
        <v>3.1371699999999998E-4</v>
      </c>
      <c r="AH106">
        <v>1.0922042999999999E-2</v>
      </c>
      <c r="AI106">
        <v>84829.289099999995</v>
      </c>
    </row>
    <row r="107" spans="1:35" x14ac:dyDescent="0.25">
      <c r="A107">
        <v>62361</v>
      </c>
      <c r="B107" t="s">
        <v>207</v>
      </c>
      <c r="C107" t="s">
        <v>40</v>
      </c>
      <c r="D107" t="b">
        <v>0</v>
      </c>
      <c r="E107">
        <v>0.23844531599999999</v>
      </c>
      <c r="F107" t="s">
        <v>104</v>
      </c>
      <c r="G107" t="s">
        <v>186</v>
      </c>
      <c r="H107" t="s">
        <v>197</v>
      </c>
      <c r="I107" t="s">
        <v>98</v>
      </c>
      <c r="J107" t="s">
        <v>99</v>
      </c>
      <c r="K107" t="s">
        <v>188</v>
      </c>
      <c r="L107">
        <v>33.458037040000001</v>
      </c>
      <c r="M107" t="s">
        <v>112</v>
      </c>
      <c r="N107">
        <v>6.5921000000000003E-4</v>
      </c>
      <c r="O107">
        <v>7.6528000000000002E-4</v>
      </c>
      <c r="P107">
        <v>0</v>
      </c>
      <c r="Q107">
        <v>0</v>
      </c>
      <c r="R107">
        <v>0</v>
      </c>
      <c r="S107">
        <v>3.3250469999999998E-3</v>
      </c>
      <c r="T107">
        <v>3.8755799999999998E-4</v>
      </c>
      <c r="U107">
        <v>2.8730299999999998E-4</v>
      </c>
      <c r="V107" s="8">
        <v>2.45326E-5</v>
      </c>
      <c r="W107">
        <v>1.70867E-4</v>
      </c>
      <c r="X107">
        <v>3.8251320000000002E-3</v>
      </c>
      <c r="Y107">
        <v>1.46093E-4</v>
      </c>
      <c r="Z107">
        <v>0</v>
      </c>
      <c r="AA107">
        <v>0</v>
      </c>
      <c r="AB107">
        <v>0</v>
      </c>
      <c r="AC107">
        <v>7.1501780000000001E-3</v>
      </c>
      <c r="AD107">
        <v>5.33651E-4</v>
      </c>
      <c r="AE107">
        <v>2.8730299999999998E-4</v>
      </c>
      <c r="AF107" s="8">
        <v>2.45326E-5</v>
      </c>
      <c r="AG107">
        <v>1.70867E-4</v>
      </c>
      <c r="AH107">
        <v>8.16653E-3</v>
      </c>
      <c r="AI107">
        <v>71533.594840000005</v>
      </c>
    </row>
    <row r="108" spans="1:35" x14ac:dyDescent="0.25">
      <c r="A108">
        <v>68318</v>
      </c>
      <c r="B108" t="s">
        <v>207</v>
      </c>
      <c r="C108" t="s">
        <v>40</v>
      </c>
      <c r="D108" t="b">
        <v>0</v>
      </c>
      <c r="E108">
        <v>1.2174150029999999</v>
      </c>
      <c r="F108" t="s">
        <v>104</v>
      </c>
      <c r="G108" t="s">
        <v>186</v>
      </c>
      <c r="H108" t="s">
        <v>198</v>
      </c>
      <c r="I108" t="s">
        <v>105</v>
      </c>
      <c r="J108" t="s">
        <v>99</v>
      </c>
      <c r="K108" t="s">
        <v>188</v>
      </c>
      <c r="L108">
        <v>30.03</v>
      </c>
      <c r="M108" t="s">
        <v>107</v>
      </c>
      <c r="N108">
        <v>1.06099E-4</v>
      </c>
      <c r="O108">
        <v>1.30209E-4</v>
      </c>
      <c r="P108">
        <v>0</v>
      </c>
      <c r="Q108">
        <v>0</v>
      </c>
      <c r="R108">
        <v>0</v>
      </c>
      <c r="S108">
        <v>5.5913899999999995E-4</v>
      </c>
      <c r="T108" s="8">
        <v>2.3297000000000001E-5</v>
      </c>
      <c r="U108">
        <v>1.72564E-4</v>
      </c>
      <c r="V108">
        <v>1.1647299999999999E-4</v>
      </c>
      <c r="W108" s="8">
        <v>2.3631599999999999E-5</v>
      </c>
      <c r="X108">
        <v>3.2824599999999997E-4</v>
      </c>
      <c r="Y108">
        <v>0</v>
      </c>
      <c r="Z108" s="8">
        <v>2.4070099999999998E-5</v>
      </c>
      <c r="AA108">
        <v>0</v>
      </c>
      <c r="AB108">
        <v>0</v>
      </c>
      <c r="AC108">
        <v>8.8738499999999998E-4</v>
      </c>
      <c r="AD108" s="8">
        <v>2.3297000000000001E-5</v>
      </c>
      <c r="AE108">
        <v>1.72564E-4</v>
      </c>
      <c r="AF108">
        <v>1.1647299999999999E-4</v>
      </c>
      <c r="AG108" s="8">
        <v>4.7701699999999998E-5</v>
      </c>
      <c r="AH108">
        <v>1.2474439999999999E-3</v>
      </c>
      <c r="AI108">
        <v>12174.150030000001</v>
      </c>
    </row>
    <row r="109" spans="1:35" x14ac:dyDescent="0.25">
      <c r="A109">
        <v>81252</v>
      </c>
      <c r="B109" t="s">
        <v>207</v>
      </c>
      <c r="C109" t="s">
        <v>40</v>
      </c>
      <c r="D109" t="b">
        <v>0</v>
      </c>
      <c r="E109">
        <v>0.47343086400000001</v>
      </c>
      <c r="F109" t="s">
        <v>104</v>
      </c>
      <c r="G109" t="s">
        <v>186</v>
      </c>
      <c r="H109" t="s">
        <v>199</v>
      </c>
      <c r="I109" t="s">
        <v>98</v>
      </c>
      <c r="J109" t="s">
        <v>99</v>
      </c>
      <c r="K109" t="s">
        <v>188</v>
      </c>
      <c r="L109">
        <v>17.744063489999998</v>
      </c>
      <c r="M109" t="s">
        <v>112</v>
      </c>
      <c r="N109">
        <v>3.8426399999999999E-4</v>
      </c>
      <c r="O109">
        <v>4.6332399999999998E-4</v>
      </c>
      <c r="P109">
        <v>0</v>
      </c>
      <c r="Q109">
        <v>0</v>
      </c>
      <c r="R109">
        <v>0</v>
      </c>
      <c r="S109">
        <v>1.4484330000000001E-3</v>
      </c>
      <c r="T109">
        <v>3.4473799999999998E-4</v>
      </c>
      <c r="U109">
        <v>4.5282299999999998E-4</v>
      </c>
      <c r="V109" s="8">
        <v>4.7914899999999998E-5</v>
      </c>
      <c r="W109">
        <v>1.54263E-4</v>
      </c>
      <c r="X109">
        <v>2.4665210000000002E-3</v>
      </c>
      <c r="Y109">
        <v>0</v>
      </c>
      <c r="Z109">
        <v>1.01511E-4</v>
      </c>
      <c r="AA109">
        <v>0</v>
      </c>
      <c r="AB109">
        <v>0</v>
      </c>
      <c r="AC109">
        <v>3.914954E-3</v>
      </c>
      <c r="AD109">
        <v>3.4473799999999998E-4</v>
      </c>
      <c r="AE109">
        <v>4.5282299999999998E-4</v>
      </c>
      <c r="AF109" s="8">
        <v>4.7914899999999998E-5</v>
      </c>
      <c r="AG109">
        <v>2.5577400000000001E-4</v>
      </c>
      <c r="AH109">
        <v>5.0161989999999998E-3</v>
      </c>
      <c r="AI109">
        <v>82850.401150000005</v>
      </c>
    </row>
    <row r="110" spans="1:35" x14ac:dyDescent="0.25">
      <c r="A110">
        <v>34366</v>
      </c>
      <c r="B110" t="s">
        <v>208</v>
      </c>
      <c r="C110" t="s">
        <v>36</v>
      </c>
      <c r="D110" t="b">
        <v>0</v>
      </c>
      <c r="E110">
        <v>1.3191171639999999</v>
      </c>
      <c r="F110" t="s">
        <v>104</v>
      </c>
      <c r="G110" t="s">
        <v>186</v>
      </c>
      <c r="H110" t="s">
        <v>187</v>
      </c>
      <c r="I110" t="s">
        <v>98</v>
      </c>
      <c r="J110" t="s">
        <v>99</v>
      </c>
      <c r="K110" t="s">
        <v>188</v>
      </c>
      <c r="L110">
        <v>17.70087302</v>
      </c>
      <c r="M110" t="s">
        <v>112</v>
      </c>
      <c r="N110">
        <v>2.3326E-4</v>
      </c>
      <c r="O110">
        <v>2.7037600000000001E-4</v>
      </c>
      <c r="P110">
        <v>0</v>
      </c>
      <c r="Q110">
        <v>0</v>
      </c>
      <c r="R110">
        <v>0</v>
      </c>
      <c r="S110">
        <v>7.9978000000000004E-4</v>
      </c>
      <c r="T110">
        <v>1.16501E-4</v>
      </c>
      <c r="U110">
        <v>5.3403299999999995E-4</v>
      </c>
      <c r="V110" s="8">
        <v>8.2881199999999995E-5</v>
      </c>
      <c r="W110" s="8">
        <v>7.2491300000000002E-5</v>
      </c>
      <c r="X110">
        <v>9.2403299999999999E-4</v>
      </c>
      <c r="Y110">
        <v>1.3468E-4</v>
      </c>
      <c r="Z110">
        <v>1.2412799999999999E-4</v>
      </c>
      <c r="AA110">
        <v>0</v>
      </c>
      <c r="AB110">
        <v>0</v>
      </c>
      <c r="AC110">
        <v>1.7238139999999999E-3</v>
      </c>
      <c r="AD110">
        <v>2.5118200000000002E-4</v>
      </c>
      <c r="AE110">
        <v>5.3403299999999995E-4</v>
      </c>
      <c r="AF110" s="8">
        <v>8.2881199999999995E-5</v>
      </c>
      <c r="AG110">
        <v>1.9661900000000001E-4</v>
      </c>
      <c r="AH110">
        <v>2.788516E-3</v>
      </c>
      <c r="AI110">
        <v>46169.100729999998</v>
      </c>
    </row>
    <row r="111" spans="1:35" x14ac:dyDescent="0.25">
      <c r="A111">
        <v>34367</v>
      </c>
      <c r="B111" t="s">
        <v>208</v>
      </c>
      <c r="C111" t="s">
        <v>36</v>
      </c>
      <c r="D111" t="b">
        <v>0</v>
      </c>
      <c r="E111">
        <v>2.3970843949999998</v>
      </c>
      <c r="F111" t="s">
        <v>104</v>
      </c>
      <c r="G111" t="s">
        <v>186</v>
      </c>
      <c r="H111" t="s">
        <v>189</v>
      </c>
      <c r="I111" t="s">
        <v>98</v>
      </c>
      <c r="J111" t="s">
        <v>102</v>
      </c>
      <c r="K111" t="s">
        <v>188</v>
      </c>
      <c r="L111">
        <v>18.98315217</v>
      </c>
      <c r="M111" t="s">
        <v>112</v>
      </c>
      <c r="N111">
        <v>5.6828599999999999E-4</v>
      </c>
      <c r="O111">
        <v>6.94113E-4</v>
      </c>
      <c r="P111">
        <v>0</v>
      </c>
      <c r="Q111">
        <v>0</v>
      </c>
      <c r="R111">
        <v>0</v>
      </c>
      <c r="S111">
        <v>2.6216130000000001E-3</v>
      </c>
      <c r="T111">
        <v>1.6158399999999999E-4</v>
      </c>
      <c r="U111">
        <v>1.045732E-3</v>
      </c>
      <c r="V111">
        <v>1.51383E-4</v>
      </c>
      <c r="W111">
        <v>1.6278899999999999E-4</v>
      </c>
      <c r="X111">
        <v>2.7024280000000002E-3</v>
      </c>
      <c r="Y111">
        <v>0</v>
      </c>
      <c r="Z111">
        <v>2.9672299999999998E-4</v>
      </c>
      <c r="AA111">
        <v>0</v>
      </c>
      <c r="AB111">
        <v>0</v>
      </c>
      <c r="AC111">
        <v>5.3240400000000004E-3</v>
      </c>
      <c r="AD111">
        <v>1.6158399999999999E-4</v>
      </c>
      <c r="AE111">
        <v>1.045732E-3</v>
      </c>
      <c r="AF111">
        <v>1.51383E-4</v>
      </c>
      <c r="AG111">
        <v>4.5951199999999997E-4</v>
      </c>
      <c r="AH111">
        <v>7.1422739999999997E-3</v>
      </c>
      <c r="AI111">
        <v>110265.88219999999</v>
      </c>
    </row>
    <row r="112" spans="1:35" x14ac:dyDescent="0.25">
      <c r="A112">
        <v>34368</v>
      </c>
      <c r="B112" t="s">
        <v>208</v>
      </c>
      <c r="C112" t="s">
        <v>36</v>
      </c>
      <c r="D112" t="b">
        <v>0</v>
      </c>
      <c r="E112">
        <v>0.81784278099999996</v>
      </c>
      <c r="F112" t="s">
        <v>104</v>
      </c>
      <c r="G112" t="s">
        <v>186</v>
      </c>
      <c r="H112" t="s">
        <v>190</v>
      </c>
      <c r="I112" t="s">
        <v>98</v>
      </c>
      <c r="J112" t="s">
        <v>99</v>
      </c>
      <c r="K112" t="s">
        <v>188</v>
      </c>
      <c r="L112">
        <v>18.73088723</v>
      </c>
      <c r="M112" t="s">
        <v>112</v>
      </c>
      <c r="N112">
        <v>2.7737999999999998E-4</v>
      </c>
      <c r="O112">
        <v>3.7051199999999998E-4</v>
      </c>
      <c r="P112">
        <v>0</v>
      </c>
      <c r="Q112">
        <v>0</v>
      </c>
      <c r="R112">
        <v>0</v>
      </c>
      <c r="S112">
        <v>1.7972050000000001E-3</v>
      </c>
      <c r="T112">
        <v>1.7483900000000001E-4</v>
      </c>
      <c r="U112">
        <v>3.7350600000000001E-4</v>
      </c>
      <c r="V112" s="8">
        <v>5.5059999999999998E-5</v>
      </c>
      <c r="W112">
        <v>2.07047E-4</v>
      </c>
      <c r="X112">
        <v>7.3057000000000005E-4</v>
      </c>
      <c r="Y112">
        <v>1.63893E-4</v>
      </c>
      <c r="Z112">
        <v>0</v>
      </c>
      <c r="AA112">
        <v>0</v>
      </c>
      <c r="AB112">
        <v>0</v>
      </c>
      <c r="AC112">
        <v>2.5277759999999998E-3</v>
      </c>
      <c r="AD112">
        <v>3.3873200000000001E-4</v>
      </c>
      <c r="AE112">
        <v>3.7350600000000001E-4</v>
      </c>
      <c r="AF112" s="8">
        <v>5.5059999999999998E-5</v>
      </c>
      <c r="AG112">
        <v>2.07047E-4</v>
      </c>
      <c r="AH112">
        <v>3.5021119999999999E-3</v>
      </c>
      <c r="AI112">
        <v>54795.466330000003</v>
      </c>
    </row>
    <row r="113" spans="1:35" x14ac:dyDescent="0.25">
      <c r="A113">
        <v>34369</v>
      </c>
      <c r="B113" t="s">
        <v>208</v>
      </c>
      <c r="C113" t="s">
        <v>36</v>
      </c>
      <c r="D113" t="b">
        <v>0</v>
      </c>
      <c r="E113">
        <v>2.2512021679999998</v>
      </c>
      <c r="F113" t="s">
        <v>104</v>
      </c>
      <c r="G113" t="s">
        <v>186</v>
      </c>
      <c r="H113" t="s">
        <v>191</v>
      </c>
      <c r="I113" t="s">
        <v>98</v>
      </c>
      <c r="J113" t="s">
        <v>99</v>
      </c>
      <c r="K113" t="s">
        <v>188</v>
      </c>
      <c r="L113">
        <v>19.725143679999999</v>
      </c>
      <c r="M113" t="s">
        <v>112</v>
      </c>
      <c r="N113">
        <v>7.7788399999999995E-4</v>
      </c>
      <c r="O113">
        <v>9.5450099999999996E-4</v>
      </c>
      <c r="P113">
        <v>0</v>
      </c>
      <c r="Q113">
        <v>0</v>
      </c>
      <c r="R113">
        <v>0</v>
      </c>
      <c r="S113">
        <v>4.9847939999999999E-3</v>
      </c>
      <c r="T113">
        <v>4.3564299999999999E-4</v>
      </c>
      <c r="U113">
        <v>1.2789780000000001E-3</v>
      </c>
      <c r="V113">
        <v>1.5132399999999999E-4</v>
      </c>
      <c r="W113">
        <v>1.6570500000000001E-4</v>
      </c>
      <c r="X113">
        <v>1.4289579999999999E-3</v>
      </c>
      <c r="Y113">
        <v>0</v>
      </c>
      <c r="Z113">
        <v>3.4261300000000002E-4</v>
      </c>
      <c r="AA113">
        <v>0</v>
      </c>
      <c r="AB113">
        <v>0</v>
      </c>
      <c r="AC113">
        <v>6.413752E-3</v>
      </c>
      <c r="AD113">
        <v>4.3564299999999999E-4</v>
      </c>
      <c r="AE113">
        <v>1.2789780000000001E-3</v>
      </c>
      <c r="AF113">
        <v>1.5132399999999999E-4</v>
      </c>
      <c r="AG113">
        <v>5.0831800000000001E-4</v>
      </c>
      <c r="AH113">
        <v>8.7879929999999992E-3</v>
      </c>
      <c r="AI113">
        <v>130569.7258</v>
      </c>
    </row>
    <row r="114" spans="1:35" x14ac:dyDescent="0.25">
      <c r="A114">
        <v>34370</v>
      </c>
      <c r="B114" t="s">
        <v>208</v>
      </c>
      <c r="C114" t="s">
        <v>36</v>
      </c>
      <c r="D114" t="b">
        <v>0</v>
      </c>
      <c r="E114">
        <v>0.29874925600000002</v>
      </c>
      <c r="F114" t="s">
        <v>104</v>
      </c>
      <c r="G114" t="s">
        <v>186</v>
      </c>
      <c r="H114" t="s">
        <v>192</v>
      </c>
      <c r="I114" t="s">
        <v>98</v>
      </c>
      <c r="J114" t="s">
        <v>102</v>
      </c>
      <c r="K114" t="s">
        <v>188</v>
      </c>
      <c r="L114">
        <v>18.592444440000001</v>
      </c>
      <c r="M114" t="s">
        <v>112</v>
      </c>
      <c r="N114">
        <v>1.86138E-4</v>
      </c>
      <c r="O114">
        <v>2.3386899999999999E-4</v>
      </c>
      <c r="P114">
        <v>0</v>
      </c>
      <c r="Q114">
        <v>0</v>
      </c>
      <c r="R114">
        <v>0</v>
      </c>
      <c r="S114">
        <v>1.0615290000000001E-3</v>
      </c>
      <c r="T114" s="8">
        <v>5.8676299999999999E-5</v>
      </c>
      <c r="U114">
        <v>2.5695900000000002E-4</v>
      </c>
      <c r="V114" s="8">
        <v>1.98665E-5</v>
      </c>
      <c r="W114" s="8">
        <v>4.6627900000000001E-5</v>
      </c>
      <c r="X114">
        <v>8.2910600000000003E-4</v>
      </c>
      <c r="Y114">
        <v>0</v>
      </c>
      <c r="Z114" s="8">
        <v>9.6322400000000005E-5</v>
      </c>
      <c r="AA114">
        <v>0</v>
      </c>
      <c r="AB114">
        <v>0</v>
      </c>
      <c r="AC114">
        <v>1.890634E-3</v>
      </c>
      <c r="AD114" s="8">
        <v>5.8676299999999999E-5</v>
      </c>
      <c r="AE114">
        <v>2.5695900000000002E-4</v>
      </c>
      <c r="AF114" s="8">
        <v>1.98665E-5</v>
      </c>
      <c r="AG114">
        <v>1.4295000000000001E-4</v>
      </c>
      <c r="AH114">
        <v>2.369084E-3</v>
      </c>
      <c r="AI114">
        <v>37343.656969999996</v>
      </c>
    </row>
    <row r="115" spans="1:35" x14ac:dyDescent="0.25">
      <c r="A115">
        <v>34371</v>
      </c>
      <c r="B115" t="s">
        <v>208</v>
      </c>
      <c r="C115" t="s">
        <v>36</v>
      </c>
      <c r="D115" t="b">
        <v>0</v>
      </c>
      <c r="E115">
        <v>0.95432607199999997</v>
      </c>
      <c r="F115" t="s">
        <v>104</v>
      </c>
      <c r="G115" t="s">
        <v>186</v>
      </c>
      <c r="H115" t="s">
        <v>193</v>
      </c>
      <c r="I115" t="s">
        <v>98</v>
      </c>
      <c r="J115" t="s">
        <v>102</v>
      </c>
      <c r="K115" t="s">
        <v>188</v>
      </c>
      <c r="L115">
        <v>31.839777779999999</v>
      </c>
      <c r="M115" t="s">
        <v>112</v>
      </c>
      <c r="N115">
        <v>6.4227900000000005E-4</v>
      </c>
      <c r="O115">
        <v>7.3443E-4</v>
      </c>
      <c r="P115">
        <v>0</v>
      </c>
      <c r="Q115">
        <v>0</v>
      </c>
      <c r="R115">
        <v>0</v>
      </c>
      <c r="S115">
        <v>3.1289109999999998E-3</v>
      </c>
      <c r="T115">
        <v>1.40925E-4</v>
      </c>
      <c r="U115">
        <v>6.7519300000000004E-4</v>
      </c>
      <c r="V115" s="8">
        <v>6.2439499999999997E-5</v>
      </c>
      <c r="W115" s="8">
        <v>9.7010500000000002E-5</v>
      </c>
      <c r="X115">
        <v>3.4826810000000001E-3</v>
      </c>
      <c r="Y115">
        <v>0</v>
      </c>
      <c r="Z115">
        <v>1.8882E-4</v>
      </c>
      <c r="AA115">
        <v>0</v>
      </c>
      <c r="AB115">
        <v>0</v>
      </c>
      <c r="AC115">
        <v>6.6115920000000003E-3</v>
      </c>
      <c r="AD115">
        <v>1.40925E-4</v>
      </c>
      <c r="AE115">
        <v>6.7519300000000004E-4</v>
      </c>
      <c r="AF115" s="8">
        <v>6.2439499999999997E-5</v>
      </c>
      <c r="AG115">
        <v>2.8582999999999999E-4</v>
      </c>
      <c r="AH115">
        <v>7.77598E-3</v>
      </c>
      <c r="AI115">
        <v>71574.455369999996</v>
      </c>
    </row>
    <row r="116" spans="1:35" x14ac:dyDescent="0.25">
      <c r="A116">
        <v>34373</v>
      </c>
      <c r="B116" t="s">
        <v>208</v>
      </c>
      <c r="C116" t="s">
        <v>36</v>
      </c>
      <c r="D116" t="b">
        <v>0</v>
      </c>
      <c r="E116">
        <v>0.55594026500000004</v>
      </c>
      <c r="F116" t="s">
        <v>104</v>
      </c>
      <c r="G116" t="s">
        <v>186</v>
      </c>
      <c r="H116" t="s">
        <v>194</v>
      </c>
      <c r="I116" t="s">
        <v>98</v>
      </c>
      <c r="J116" t="s">
        <v>99</v>
      </c>
      <c r="K116" t="s">
        <v>188</v>
      </c>
      <c r="L116">
        <v>18.06824074</v>
      </c>
      <c r="M116" t="s">
        <v>112</v>
      </c>
      <c r="N116">
        <v>2.3192199999999999E-4</v>
      </c>
      <c r="O116">
        <v>3.2452700000000002E-4</v>
      </c>
      <c r="P116">
        <v>0</v>
      </c>
      <c r="Q116">
        <v>0</v>
      </c>
      <c r="R116">
        <v>0</v>
      </c>
      <c r="S116">
        <v>1.790923E-3</v>
      </c>
      <c r="T116" s="8">
        <v>6.7099200000000003E-5</v>
      </c>
      <c r="U116">
        <v>3.02684E-4</v>
      </c>
      <c r="V116" s="8">
        <v>3.69852E-5</v>
      </c>
      <c r="W116" s="8">
        <v>6.4317000000000001E-5</v>
      </c>
      <c r="X116">
        <v>6.9782899999999996E-4</v>
      </c>
      <c r="Y116">
        <v>0</v>
      </c>
      <c r="Z116">
        <v>1.2487699999999999E-4</v>
      </c>
      <c r="AA116">
        <v>0</v>
      </c>
      <c r="AB116">
        <v>0</v>
      </c>
      <c r="AC116">
        <v>2.4887519999999999E-3</v>
      </c>
      <c r="AD116" s="8">
        <v>6.7099200000000003E-5</v>
      </c>
      <c r="AE116">
        <v>3.02684E-4</v>
      </c>
      <c r="AF116" s="8">
        <v>3.69852E-5</v>
      </c>
      <c r="AG116">
        <v>1.89194E-4</v>
      </c>
      <c r="AH116">
        <v>3.0847040000000002E-3</v>
      </c>
      <c r="AI116">
        <v>50034.623809999997</v>
      </c>
    </row>
    <row r="117" spans="1:35" x14ac:dyDescent="0.25">
      <c r="A117">
        <v>42214</v>
      </c>
      <c r="B117" t="s">
        <v>208</v>
      </c>
      <c r="C117" t="s">
        <v>36</v>
      </c>
      <c r="D117" t="b">
        <v>0</v>
      </c>
      <c r="E117">
        <v>1.7620470690000001</v>
      </c>
      <c r="F117" t="s">
        <v>104</v>
      </c>
      <c r="G117" t="s">
        <v>186</v>
      </c>
      <c r="H117" t="s">
        <v>195</v>
      </c>
      <c r="I117" t="s">
        <v>105</v>
      </c>
      <c r="J117" t="s">
        <v>102</v>
      </c>
      <c r="K117" t="s">
        <v>188</v>
      </c>
      <c r="L117">
        <v>17.97142857</v>
      </c>
      <c r="M117" t="s">
        <v>107</v>
      </c>
      <c r="N117">
        <v>2.12282E-4</v>
      </c>
      <c r="O117">
        <v>2.5940700000000002E-4</v>
      </c>
      <c r="P117">
        <v>0</v>
      </c>
      <c r="Q117">
        <v>0</v>
      </c>
      <c r="R117">
        <v>0</v>
      </c>
      <c r="S117">
        <v>1.286761E-3</v>
      </c>
      <c r="T117">
        <v>1.05367E-4</v>
      </c>
      <c r="U117">
        <v>4.1222999999999997E-4</v>
      </c>
      <c r="V117">
        <v>1.17157E-4</v>
      </c>
      <c r="W117">
        <v>1.3758299999999999E-4</v>
      </c>
      <c r="X117">
        <v>2.09965E-4</v>
      </c>
      <c r="Y117">
        <v>0</v>
      </c>
      <c r="Z117">
        <v>0</v>
      </c>
      <c r="AA117">
        <v>0</v>
      </c>
      <c r="AB117">
        <v>0</v>
      </c>
      <c r="AC117">
        <v>1.496725E-3</v>
      </c>
      <c r="AD117">
        <v>1.05367E-4</v>
      </c>
      <c r="AE117">
        <v>4.1222999999999997E-4</v>
      </c>
      <c r="AF117">
        <v>1.17157E-4</v>
      </c>
      <c r="AG117">
        <v>1.3758299999999999E-4</v>
      </c>
      <c r="AH117">
        <v>2.2690620000000001E-3</v>
      </c>
      <c r="AI117">
        <v>37002.988449999997</v>
      </c>
    </row>
    <row r="118" spans="1:35" x14ac:dyDescent="0.25">
      <c r="A118">
        <v>51971</v>
      </c>
      <c r="B118" t="s">
        <v>208</v>
      </c>
      <c r="C118" t="s">
        <v>36</v>
      </c>
      <c r="D118" t="b">
        <v>0</v>
      </c>
      <c r="E118">
        <v>15.423507109999999</v>
      </c>
      <c r="F118" t="s">
        <v>104</v>
      </c>
      <c r="G118" t="s">
        <v>186</v>
      </c>
      <c r="H118" t="s">
        <v>196</v>
      </c>
      <c r="I118" t="s">
        <v>105</v>
      </c>
      <c r="J118" t="s">
        <v>99</v>
      </c>
      <c r="K118" t="s">
        <v>188</v>
      </c>
      <c r="L118">
        <v>37.733838380000002</v>
      </c>
      <c r="M118" t="s">
        <v>107</v>
      </c>
      <c r="N118">
        <v>1.0526330000000001E-3</v>
      </c>
      <c r="O118">
        <v>1.3015609999999999E-3</v>
      </c>
      <c r="P118">
        <v>0</v>
      </c>
      <c r="Q118">
        <v>0</v>
      </c>
      <c r="R118">
        <v>0</v>
      </c>
      <c r="S118">
        <v>7.6667580000000001E-3</v>
      </c>
      <c r="T118">
        <v>2.3170600000000001E-4</v>
      </c>
      <c r="U118">
        <v>1.2111559999999999E-3</v>
      </c>
      <c r="V118">
        <v>1.498852E-3</v>
      </c>
      <c r="W118">
        <v>3.1371699999999998E-4</v>
      </c>
      <c r="X118">
        <v>0</v>
      </c>
      <c r="Y118">
        <v>0</v>
      </c>
      <c r="Z118">
        <v>0</v>
      </c>
      <c r="AA118">
        <v>0</v>
      </c>
      <c r="AB118">
        <v>0</v>
      </c>
      <c r="AC118">
        <v>7.6667580000000001E-3</v>
      </c>
      <c r="AD118">
        <v>2.3170600000000001E-4</v>
      </c>
      <c r="AE118">
        <v>1.2111559999999999E-3</v>
      </c>
      <c r="AF118">
        <v>1.498852E-3</v>
      </c>
      <c r="AG118">
        <v>3.1371699999999998E-4</v>
      </c>
      <c r="AH118">
        <v>1.0922042999999999E-2</v>
      </c>
      <c r="AI118">
        <v>84829.289099999995</v>
      </c>
    </row>
    <row r="119" spans="1:35" x14ac:dyDescent="0.25">
      <c r="A119">
        <v>62361</v>
      </c>
      <c r="B119" t="s">
        <v>208</v>
      </c>
      <c r="C119" t="s">
        <v>36</v>
      </c>
      <c r="D119" t="b">
        <v>0</v>
      </c>
      <c r="E119">
        <v>0.23844531599999999</v>
      </c>
      <c r="F119" t="s">
        <v>104</v>
      </c>
      <c r="G119" t="s">
        <v>186</v>
      </c>
      <c r="H119" t="s">
        <v>197</v>
      </c>
      <c r="I119" t="s">
        <v>98</v>
      </c>
      <c r="J119" t="s">
        <v>99</v>
      </c>
      <c r="K119" t="s">
        <v>188</v>
      </c>
      <c r="L119">
        <v>33.458037040000001</v>
      </c>
      <c r="M119" t="s">
        <v>112</v>
      </c>
      <c r="N119">
        <v>6.5921000000000003E-4</v>
      </c>
      <c r="O119">
        <v>7.6528000000000002E-4</v>
      </c>
      <c r="P119">
        <v>0</v>
      </c>
      <c r="Q119">
        <v>0</v>
      </c>
      <c r="R119">
        <v>0</v>
      </c>
      <c r="S119">
        <v>3.3250469999999998E-3</v>
      </c>
      <c r="T119">
        <v>3.8755799999999998E-4</v>
      </c>
      <c r="U119">
        <v>2.8730299999999998E-4</v>
      </c>
      <c r="V119" s="8">
        <v>2.45326E-5</v>
      </c>
      <c r="W119">
        <v>1.70867E-4</v>
      </c>
      <c r="X119">
        <v>3.8251320000000002E-3</v>
      </c>
      <c r="Y119">
        <v>1.46093E-4</v>
      </c>
      <c r="Z119">
        <v>0</v>
      </c>
      <c r="AA119">
        <v>0</v>
      </c>
      <c r="AB119">
        <v>0</v>
      </c>
      <c r="AC119">
        <v>7.1501780000000001E-3</v>
      </c>
      <c r="AD119">
        <v>5.33651E-4</v>
      </c>
      <c r="AE119">
        <v>2.8730299999999998E-4</v>
      </c>
      <c r="AF119" s="8">
        <v>2.45326E-5</v>
      </c>
      <c r="AG119">
        <v>1.70867E-4</v>
      </c>
      <c r="AH119">
        <v>8.16653E-3</v>
      </c>
      <c r="AI119">
        <v>71533.594840000005</v>
      </c>
    </row>
    <row r="120" spans="1:35" x14ac:dyDescent="0.25">
      <c r="A120">
        <v>68318</v>
      </c>
      <c r="B120" t="s">
        <v>208</v>
      </c>
      <c r="C120" t="s">
        <v>36</v>
      </c>
      <c r="D120" t="b">
        <v>0</v>
      </c>
      <c r="E120">
        <v>1.2174150029999999</v>
      </c>
      <c r="F120" t="s">
        <v>104</v>
      </c>
      <c r="G120" t="s">
        <v>186</v>
      </c>
      <c r="H120" t="s">
        <v>198</v>
      </c>
      <c r="I120" t="s">
        <v>105</v>
      </c>
      <c r="J120" t="s">
        <v>99</v>
      </c>
      <c r="K120" t="s">
        <v>188</v>
      </c>
      <c r="L120">
        <v>30.03</v>
      </c>
      <c r="M120" t="s">
        <v>107</v>
      </c>
      <c r="N120">
        <v>1.06099E-4</v>
      </c>
      <c r="O120">
        <v>1.30209E-4</v>
      </c>
      <c r="P120">
        <v>0</v>
      </c>
      <c r="Q120">
        <v>0</v>
      </c>
      <c r="R120">
        <v>0</v>
      </c>
      <c r="S120">
        <v>5.5913899999999995E-4</v>
      </c>
      <c r="T120" s="8">
        <v>2.3297000000000001E-5</v>
      </c>
      <c r="U120">
        <v>1.72564E-4</v>
      </c>
      <c r="V120">
        <v>1.1647299999999999E-4</v>
      </c>
      <c r="W120" s="8">
        <v>2.3631599999999999E-5</v>
      </c>
      <c r="X120">
        <v>3.2824599999999997E-4</v>
      </c>
      <c r="Y120">
        <v>0</v>
      </c>
      <c r="Z120" s="8">
        <v>2.4070099999999998E-5</v>
      </c>
      <c r="AA120">
        <v>0</v>
      </c>
      <c r="AB120">
        <v>0</v>
      </c>
      <c r="AC120">
        <v>8.8738499999999998E-4</v>
      </c>
      <c r="AD120" s="8">
        <v>2.3297000000000001E-5</v>
      </c>
      <c r="AE120">
        <v>1.72564E-4</v>
      </c>
      <c r="AF120">
        <v>1.1647299999999999E-4</v>
      </c>
      <c r="AG120" s="8">
        <v>4.7701699999999998E-5</v>
      </c>
      <c r="AH120">
        <v>1.2474439999999999E-3</v>
      </c>
      <c r="AI120">
        <v>12174.150030000001</v>
      </c>
    </row>
    <row r="121" spans="1:35" x14ac:dyDescent="0.25">
      <c r="A121">
        <v>81252</v>
      </c>
      <c r="B121" t="s">
        <v>208</v>
      </c>
      <c r="C121" t="s">
        <v>36</v>
      </c>
      <c r="D121" t="b">
        <v>0</v>
      </c>
      <c r="E121">
        <v>0.47343086400000001</v>
      </c>
      <c r="F121" t="s">
        <v>104</v>
      </c>
      <c r="G121" t="s">
        <v>186</v>
      </c>
      <c r="H121" t="s">
        <v>199</v>
      </c>
      <c r="I121" t="s">
        <v>98</v>
      </c>
      <c r="J121" t="s">
        <v>99</v>
      </c>
      <c r="K121" t="s">
        <v>188</v>
      </c>
      <c r="L121">
        <v>17.744063489999998</v>
      </c>
      <c r="M121" t="s">
        <v>112</v>
      </c>
      <c r="N121">
        <v>3.8426399999999999E-4</v>
      </c>
      <c r="O121">
        <v>4.6332399999999998E-4</v>
      </c>
      <c r="P121">
        <v>0</v>
      </c>
      <c r="Q121">
        <v>0</v>
      </c>
      <c r="R121">
        <v>0</v>
      </c>
      <c r="S121">
        <v>1.4484330000000001E-3</v>
      </c>
      <c r="T121">
        <v>3.4473799999999998E-4</v>
      </c>
      <c r="U121">
        <v>4.5282299999999998E-4</v>
      </c>
      <c r="V121" s="8">
        <v>4.7914899999999998E-5</v>
      </c>
      <c r="W121">
        <v>1.54263E-4</v>
      </c>
      <c r="X121">
        <v>2.4665210000000002E-3</v>
      </c>
      <c r="Y121">
        <v>0</v>
      </c>
      <c r="Z121">
        <v>1.01511E-4</v>
      </c>
      <c r="AA121">
        <v>0</v>
      </c>
      <c r="AB121">
        <v>0</v>
      </c>
      <c r="AC121">
        <v>3.914954E-3</v>
      </c>
      <c r="AD121">
        <v>3.4473799999999998E-4</v>
      </c>
      <c r="AE121">
        <v>4.5282299999999998E-4</v>
      </c>
      <c r="AF121" s="8">
        <v>4.7914899999999998E-5</v>
      </c>
      <c r="AG121">
        <v>2.5577400000000001E-4</v>
      </c>
      <c r="AH121">
        <v>5.0161989999999998E-3</v>
      </c>
      <c r="AI121">
        <v>82850.401150000005</v>
      </c>
    </row>
    <row r="122" spans="1:35" x14ac:dyDescent="0.25">
      <c r="A122">
        <v>34366</v>
      </c>
      <c r="B122" t="s">
        <v>209</v>
      </c>
      <c r="C122" t="s">
        <v>35</v>
      </c>
      <c r="D122" t="b">
        <v>0</v>
      </c>
      <c r="E122">
        <v>1.3191171639999999</v>
      </c>
      <c r="F122" t="s">
        <v>104</v>
      </c>
      <c r="G122" t="s">
        <v>186</v>
      </c>
      <c r="H122" t="s">
        <v>187</v>
      </c>
      <c r="I122" t="s">
        <v>98</v>
      </c>
      <c r="J122" t="s">
        <v>99</v>
      </c>
      <c r="K122" t="s">
        <v>188</v>
      </c>
      <c r="L122">
        <v>17.70087302</v>
      </c>
      <c r="M122" t="s">
        <v>112</v>
      </c>
      <c r="N122">
        <v>2.3326E-4</v>
      </c>
      <c r="O122">
        <v>2.7037600000000001E-4</v>
      </c>
      <c r="P122">
        <v>0</v>
      </c>
      <c r="Q122">
        <v>0</v>
      </c>
      <c r="R122">
        <v>0</v>
      </c>
      <c r="S122">
        <v>7.9978000000000004E-4</v>
      </c>
      <c r="T122">
        <v>1.16501E-4</v>
      </c>
      <c r="U122">
        <v>5.3403299999999995E-4</v>
      </c>
      <c r="V122" s="8">
        <v>8.2881199999999995E-5</v>
      </c>
      <c r="W122" s="8">
        <v>7.2491300000000002E-5</v>
      </c>
      <c r="X122">
        <v>9.2403299999999999E-4</v>
      </c>
      <c r="Y122">
        <v>1.3468E-4</v>
      </c>
      <c r="Z122">
        <v>1.2412799999999999E-4</v>
      </c>
      <c r="AA122">
        <v>0</v>
      </c>
      <c r="AB122">
        <v>0</v>
      </c>
      <c r="AC122">
        <v>1.7238139999999999E-3</v>
      </c>
      <c r="AD122">
        <v>2.5118200000000002E-4</v>
      </c>
      <c r="AE122">
        <v>5.3403299999999995E-4</v>
      </c>
      <c r="AF122" s="8">
        <v>8.2881199999999995E-5</v>
      </c>
      <c r="AG122">
        <v>1.9661900000000001E-4</v>
      </c>
      <c r="AH122">
        <v>2.788516E-3</v>
      </c>
      <c r="AI122">
        <v>46169.100729999998</v>
      </c>
    </row>
    <row r="123" spans="1:35" x14ac:dyDescent="0.25">
      <c r="A123">
        <v>34367</v>
      </c>
      <c r="B123" t="s">
        <v>209</v>
      </c>
      <c r="C123" t="s">
        <v>35</v>
      </c>
      <c r="D123" t="b">
        <v>0</v>
      </c>
      <c r="E123">
        <v>2.3970843949999998</v>
      </c>
      <c r="F123" t="s">
        <v>104</v>
      </c>
      <c r="G123" t="s">
        <v>186</v>
      </c>
      <c r="H123" t="s">
        <v>189</v>
      </c>
      <c r="I123" t="s">
        <v>98</v>
      </c>
      <c r="J123" t="s">
        <v>102</v>
      </c>
      <c r="K123" t="s">
        <v>188</v>
      </c>
      <c r="L123">
        <v>18.98315217</v>
      </c>
      <c r="M123" t="s">
        <v>112</v>
      </c>
      <c r="N123">
        <v>5.6828599999999999E-4</v>
      </c>
      <c r="O123">
        <v>6.94113E-4</v>
      </c>
      <c r="P123">
        <v>0</v>
      </c>
      <c r="Q123">
        <v>0</v>
      </c>
      <c r="R123">
        <v>0</v>
      </c>
      <c r="S123">
        <v>2.6216130000000001E-3</v>
      </c>
      <c r="T123">
        <v>1.6158399999999999E-4</v>
      </c>
      <c r="U123">
        <v>1.045732E-3</v>
      </c>
      <c r="V123">
        <v>1.51383E-4</v>
      </c>
      <c r="W123">
        <v>1.6278899999999999E-4</v>
      </c>
      <c r="X123">
        <v>2.7024280000000002E-3</v>
      </c>
      <c r="Y123">
        <v>0</v>
      </c>
      <c r="Z123">
        <v>2.9672299999999998E-4</v>
      </c>
      <c r="AA123">
        <v>0</v>
      </c>
      <c r="AB123">
        <v>0</v>
      </c>
      <c r="AC123">
        <v>5.3240400000000004E-3</v>
      </c>
      <c r="AD123">
        <v>1.6158399999999999E-4</v>
      </c>
      <c r="AE123">
        <v>1.045732E-3</v>
      </c>
      <c r="AF123">
        <v>1.51383E-4</v>
      </c>
      <c r="AG123">
        <v>4.5951199999999997E-4</v>
      </c>
      <c r="AH123">
        <v>7.1422739999999997E-3</v>
      </c>
      <c r="AI123">
        <v>110265.88219999999</v>
      </c>
    </row>
    <row r="124" spans="1:35" x14ac:dyDescent="0.25">
      <c r="A124">
        <v>34368</v>
      </c>
      <c r="B124" t="s">
        <v>209</v>
      </c>
      <c r="C124" t="s">
        <v>35</v>
      </c>
      <c r="D124" t="b">
        <v>0</v>
      </c>
      <c r="E124">
        <v>0.81784278099999996</v>
      </c>
      <c r="F124" t="s">
        <v>104</v>
      </c>
      <c r="G124" t="s">
        <v>186</v>
      </c>
      <c r="H124" t="s">
        <v>190</v>
      </c>
      <c r="I124" t="s">
        <v>98</v>
      </c>
      <c r="J124" t="s">
        <v>99</v>
      </c>
      <c r="K124" t="s">
        <v>188</v>
      </c>
      <c r="L124">
        <v>18.73088723</v>
      </c>
      <c r="M124" t="s">
        <v>112</v>
      </c>
      <c r="N124">
        <v>2.7737999999999998E-4</v>
      </c>
      <c r="O124">
        <v>3.7051199999999998E-4</v>
      </c>
      <c r="P124">
        <v>0</v>
      </c>
      <c r="Q124">
        <v>0</v>
      </c>
      <c r="R124">
        <v>0</v>
      </c>
      <c r="S124">
        <v>1.7972050000000001E-3</v>
      </c>
      <c r="T124">
        <v>1.7483900000000001E-4</v>
      </c>
      <c r="U124">
        <v>3.7350600000000001E-4</v>
      </c>
      <c r="V124" s="8">
        <v>5.5059999999999998E-5</v>
      </c>
      <c r="W124">
        <v>2.07047E-4</v>
      </c>
      <c r="X124">
        <v>7.3057000000000005E-4</v>
      </c>
      <c r="Y124">
        <v>1.63893E-4</v>
      </c>
      <c r="Z124">
        <v>0</v>
      </c>
      <c r="AA124">
        <v>0</v>
      </c>
      <c r="AB124">
        <v>0</v>
      </c>
      <c r="AC124">
        <v>2.5277759999999998E-3</v>
      </c>
      <c r="AD124">
        <v>3.3873200000000001E-4</v>
      </c>
      <c r="AE124">
        <v>3.7350600000000001E-4</v>
      </c>
      <c r="AF124" s="8">
        <v>5.5059999999999998E-5</v>
      </c>
      <c r="AG124">
        <v>2.07047E-4</v>
      </c>
      <c r="AH124">
        <v>3.5021119999999999E-3</v>
      </c>
      <c r="AI124">
        <v>54795.466330000003</v>
      </c>
    </row>
    <row r="125" spans="1:35" x14ac:dyDescent="0.25">
      <c r="A125">
        <v>34369</v>
      </c>
      <c r="B125" t="s">
        <v>209</v>
      </c>
      <c r="C125" t="s">
        <v>35</v>
      </c>
      <c r="D125" t="b">
        <v>0</v>
      </c>
      <c r="E125">
        <v>2.2512021679999998</v>
      </c>
      <c r="F125" t="s">
        <v>104</v>
      </c>
      <c r="G125" t="s">
        <v>186</v>
      </c>
      <c r="H125" t="s">
        <v>191</v>
      </c>
      <c r="I125" t="s">
        <v>98</v>
      </c>
      <c r="J125" t="s">
        <v>99</v>
      </c>
      <c r="K125" t="s">
        <v>188</v>
      </c>
      <c r="L125">
        <v>19.725143679999999</v>
      </c>
      <c r="M125" t="s">
        <v>112</v>
      </c>
      <c r="N125">
        <v>7.7788399999999995E-4</v>
      </c>
      <c r="O125">
        <v>9.5450099999999996E-4</v>
      </c>
      <c r="P125">
        <v>0</v>
      </c>
      <c r="Q125">
        <v>0</v>
      </c>
      <c r="R125">
        <v>0</v>
      </c>
      <c r="S125">
        <v>4.9847939999999999E-3</v>
      </c>
      <c r="T125">
        <v>4.3564299999999999E-4</v>
      </c>
      <c r="U125">
        <v>1.2789780000000001E-3</v>
      </c>
      <c r="V125">
        <v>1.5132399999999999E-4</v>
      </c>
      <c r="W125">
        <v>1.6570500000000001E-4</v>
      </c>
      <c r="X125">
        <v>1.4289579999999999E-3</v>
      </c>
      <c r="Y125">
        <v>0</v>
      </c>
      <c r="Z125">
        <v>3.4261300000000002E-4</v>
      </c>
      <c r="AA125">
        <v>0</v>
      </c>
      <c r="AB125">
        <v>0</v>
      </c>
      <c r="AC125">
        <v>6.413752E-3</v>
      </c>
      <c r="AD125">
        <v>4.3564299999999999E-4</v>
      </c>
      <c r="AE125">
        <v>1.2789780000000001E-3</v>
      </c>
      <c r="AF125">
        <v>1.5132399999999999E-4</v>
      </c>
      <c r="AG125">
        <v>5.0831800000000001E-4</v>
      </c>
      <c r="AH125">
        <v>8.7879929999999992E-3</v>
      </c>
      <c r="AI125">
        <v>130569.7258</v>
      </c>
    </row>
    <row r="126" spans="1:35" x14ac:dyDescent="0.25">
      <c r="A126">
        <v>34370</v>
      </c>
      <c r="B126" t="s">
        <v>209</v>
      </c>
      <c r="C126" t="s">
        <v>35</v>
      </c>
      <c r="D126" t="b">
        <v>0</v>
      </c>
      <c r="E126">
        <v>0.29874925600000002</v>
      </c>
      <c r="F126" t="s">
        <v>104</v>
      </c>
      <c r="G126" t="s">
        <v>186</v>
      </c>
      <c r="H126" t="s">
        <v>192</v>
      </c>
      <c r="I126" t="s">
        <v>98</v>
      </c>
      <c r="J126" t="s">
        <v>102</v>
      </c>
      <c r="K126" t="s">
        <v>188</v>
      </c>
      <c r="L126">
        <v>18.592444440000001</v>
      </c>
      <c r="M126" t="s">
        <v>112</v>
      </c>
      <c r="N126">
        <v>1.86138E-4</v>
      </c>
      <c r="O126">
        <v>2.3386899999999999E-4</v>
      </c>
      <c r="P126">
        <v>0</v>
      </c>
      <c r="Q126">
        <v>0</v>
      </c>
      <c r="R126">
        <v>0</v>
      </c>
      <c r="S126">
        <v>1.0615290000000001E-3</v>
      </c>
      <c r="T126" s="8">
        <v>5.8676299999999999E-5</v>
      </c>
      <c r="U126">
        <v>2.5695900000000002E-4</v>
      </c>
      <c r="V126" s="8">
        <v>1.98665E-5</v>
      </c>
      <c r="W126" s="8">
        <v>4.6627900000000001E-5</v>
      </c>
      <c r="X126">
        <v>8.2910600000000003E-4</v>
      </c>
      <c r="Y126">
        <v>0</v>
      </c>
      <c r="Z126" s="8">
        <v>9.6322400000000005E-5</v>
      </c>
      <c r="AA126">
        <v>0</v>
      </c>
      <c r="AB126">
        <v>0</v>
      </c>
      <c r="AC126">
        <v>1.890634E-3</v>
      </c>
      <c r="AD126" s="8">
        <v>5.8676299999999999E-5</v>
      </c>
      <c r="AE126">
        <v>2.5695900000000002E-4</v>
      </c>
      <c r="AF126" s="8">
        <v>1.98665E-5</v>
      </c>
      <c r="AG126">
        <v>1.4295000000000001E-4</v>
      </c>
      <c r="AH126">
        <v>2.369084E-3</v>
      </c>
      <c r="AI126">
        <v>37343.656969999996</v>
      </c>
    </row>
    <row r="127" spans="1:35" x14ac:dyDescent="0.25">
      <c r="A127">
        <v>34371</v>
      </c>
      <c r="B127" t="s">
        <v>209</v>
      </c>
      <c r="C127" t="s">
        <v>35</v>
      </c>
      <c r="D127" t="b">
        <v>0</v>
      </c>
      <c r="E127">
        <v>0.95432607199999997</v>
      </c>
      <c r="F127" t="s">
        <v>104</v>
      </c>
      <c r="G127" t="s">
        <v>186</v>
      </c>
      <c r="H127" t="s">
        <v>193</v>
      </c>
      <c r="I127" t="s">
        <v>98</v>
      </c>
      <c r="J127" t="s">
        <v>102</v>
      </c>
      <c r="K127" t="s">
        <v>188</v>
      </c>
      <c r="L127">
        <v>31.839777779999999</v>
      </c>
      <c r="M127" t="s">
        <v>112</v>
      </c>
      <c r="N127">
        <v>6.4227900000000005E-4</v>
      </c>
      <c r="O127">
        <v>7.3443E-4</v>
      </c>
      <c r="P127">
        <v>0</v>
      </c>
      <c r="Q127">
        <v>0</v>
      </c>
      <c r="R127">
        <v>0</v>
      </c>
      <c r="S127">
        <v>3.1289109999999998E-3</v>
      </c>
      <c r="T127">
        <v>1.40925E-4</v>
      </c>
      <c r="U127">
        <v>6.7519300000000004E-4</v>
      </c>
      <c r="V127" s="8">
        <v>6.2439499999999997E-5</v>
      </c>
      <c r="W127" s="8">
        <v>9.7010500000000002E-5</v>
      </c>
      <c r="X127">
        <v>3.4826810000000001E-3</v>
      </c>
      <c r="Y127">
        <v>0</v>
      </c>
      <c r="Z127">
        <v>1.8882E-4</v>
      </c>
      <c r="AA127">
        <v>0</v>
      </c>
      <c r="AB127">
        <v>0</v>
      </c>
      <c r="AC127">
        <v>6.6115920000000003E-3</v>
      </c>
      <c r="AD127">
        <v>1.40925E-4</v>
      </c>
      <c r="AE127">
        <v>6.7519300000000004E-4</v>
      </c>
      <c r="AF127" s="8">
        <v>6.2439499999999997E-5</v>
      </c>
      <c r="AG127">
        <v>2.8582999999999999E-4</v>
      </c>
      <c r="AH127">
        <v>7.77598E-3</v>
      </c>
      <c r="AI127">
        <v>71574.455369999996</v>
      </c>
    </row>
    <row r="128" spans="1:35" x14ac:dyDescent="0.25">
      <c r="A128">
        <v>34373</v>
      </c>
      <c r="B128" t="s">
        <v>209</v>
      </c>
      <c r="C128" t="s">
        <v>35</v>
      </c>
      <c r="D128" t="b">
        <v>0</v>
      </c>
      <c r="E128">
        <v>0.55594026500000004</v>
      </c>
      <c r="F128" t="s">
        <v>104</v>
      </c>
      <c r="G128" t="s">
        <v>186</v>
      </c>
      <c r="H128" t="s">
        <v>194</v>
      </c>
      <c r="I128" t="s">
        <v>98</v>
      </c>
      <c r="J128" t="s">
        <v>99</v>
      </c>
      <c r="K128" t="s">
        <v>188</v>
      </c>
      <c r="L128">
        <v>18.06824074</v>
      </c>
      <c r="M128" t="s">
        <v>112</v>
      </c>
      <c r="N128">
        <v>2.3192199999999999E-4</v>
      </c>
      <c r="O128">
        <v>3.2452700000000002E-4</v>
      </c>
      <c r="P128">
        <v>0</v>
      </c>
      <c r="Q128">
        <v>0</v>
      </c>
      <c r="R128">
        <v>0</v>
      </c>
      <c r="S128">
        <v>1.790923E-3</v>
      </c>
      <c r="T128" s="8">
        <v>6.7099200000000003E-5</v>
      </c>
      <c r="U128">
        <v>3.02684E-4</v>
      </c>
      <c r="V128" s="8">
        <v>3.69852E-5</v>
      </c>
      <c r="W128" s="8">
        <v>6.4317000000000001E-5</v>
      </c>
      <c r="X128">
        <v>6.9782899999999996E-4</v>
      </c>
      <c r="Y128">
        <v>0</v>
      </c>
      <c r="Z128">
        <v>1.2487699999999999E-4</v>
      </c>
      <c r="AA128">
        <v>0</v>
      </c>
      <c r="AB128">
        <v>0</v>
      </c>
      <c r="AC128">
        <v>2.4887519999999999E-3</v>
      </c>
      <c r="AD128" s="8">
        <v>6.7099200000000003E-5</v>
      </c>
      <c r="AE128">
        <v>3.02684E-4</v>
      </c>
      <c r="AF128" s="8">
        <v>3.69852E-5</v>
      </c>
      <c r="AG128">
        <v>1.89194E-4</v>
      </c>
      <c r="AH128">
        <v>3.0847040000000002E-3</v>
      </c>
      <c r="AI128">
        <v>50034.623809999997</v>
      </c>
    </row>
    <row r="129" spans="1:35" x14ac:dyDescent="0.25">
      <c r="A129">
        <v>42214</v>
      </c>
      <c r="B129" t="s">
        <v>209</v>
      </c>
      <c r="C129" t="s">
        <v>35</v>
      </c>
      <c r="D129" t="b">
        <v>0</v>
      </c>
      <c r="E129">
        <v>1.7620470690000001</v>
      </c>
      <c r="F129" t="s">
        <v>104</v>
      </c>
      <c r="G129" t="s">
        <v>186</v>
      </c>
      <c r="H129" t="s">
        <v>195</v>
      </c>
      <c r="I129" t="s">
        <v>105</v>
      </c>
      <c r="J129" t="s">
        <v>102</v>
      </c>
      <c r="K129" t="s">
        <v>188</v>
      </c>
      <c r="L129">
        <v>17.97142857</v>
      </c>
      <c r="M129" t="s">
        <v>107</v>
      </c>
      <c r="N129">
        <v>2.12282E-4</v>
      </c>
      <c r="O129">
        <v>2.5940700000000002E-4</v>
      </c>
      <c r="P129">
        <v>0</v>
      </c>
      <c r="Q129">
        <v>0</v>
      </c>
      <c r="R129">
        <v>0</v>
      </c>
      <c r="S129">
        <v>1.286761E-3</v>
      </c>
      <c r="T129">
        <v>1.05367E-4</v>
      </c>
      <c r="U129">
        <v>4.1222999999999997E-4</v>
      </c>
      <c r="V129">
        <v>1.17157E-4</v>
      </c>
      <c r="W129">
        <v>1.3758299999999999E-4</v>
      </c>
      <c r="X129">
        <v>2.09965E-4</v>
      </c>
      <c r="Y129">
        <v>0</v>
      </c>
      <c r="Z129">
        <v>0</v>
      </c>
      <c r="AA129">
        <v>0</v>
      </c>
      <c r="AB129">
        <v>0</v>
      </c>
      <c r="AC129">
        <v>1.496725E-3</v>
      </c>
      <c r="AD129">
        <v>1.05367E-4</v>
      </c>
      <c r="AE129">
        <v>4.1222999999999997E-4</v>
      </c>
      <c r="AF129">
        <v>1.17157E-4</v>
      </c>
      <c r="AG129">
        <v>1.3758299999999999E-4</v>
      </c>
      <c r="AH129">
        <v>2.2690620000000001E-3</v>
      </c>
      <c r="AI129">
        <v>37002.988449999997</v>
      </c>
    </row>
    <row r="130" spans="1:35" x14ac:dyDescent="0.25">
      <c r="A130">
        <v>51971</v>
      </c>
      <c r="B130" t="s">
        <v>209</v>
      </c>
      <c r="C130" t="s">
        <v>35</v>
      </c>
      <c r="D130" t="b">
        <v>0</v>
      </c>
      <c r="E130">
        <v>15.423507109999999</v>
      </c>
      <c r="F130" t="s">
        <v>104</v>
      </c>
      <c r="G130" t="s">
        <v>186</v>
      </c>
      <c r="H130" t="s">
        <v>196</v>
      </c>
      <c r="I130" t="s">
        <v>105</v>
      </c>
      <c r="J130" t="s">
        <v>99</v>
      </c>
      <c r="K130" t="s">
        <v>188</v>
      </c>
      <c r="L130">
        <v>37.733838380000002</v>
      </c>
      <c r="M130" t="s">
        <v>107</v>
      </c>
      <c r="N130">
        <v>1.0526330000000001E-3</v>
      </c>
      <c r="O130">
        <v>1.3015609999999999E-3</v>
      </c>
      <c r="P130">
        <v>0</v>
      </c>
      <c r="Q130">
        <v>0</v>
      </c>
      <c r="R130">
        <v>0</v>
      </c>
      <c r="S130">
        <v>7.6667580000000001E-3</v>
      </c>
      <c r="T130">
        <v>2.3170600000000001E-4</v>
      </c>
      <c r="U130">
        <v>1.2111559999999999E-3</v>
      </c>
      <c r="V130">
        <v>1.498852E-3</v>
      </c>
      <c r="W130">
        <v>3.1371699999999998E-4</v>
      </c>
      <c r="X130">
        <v>0</v>
      </c>
      <c r="Y130">
        <v>0</v>
      </c>
      <c r="Z130">
        <v>0</v>
      </c>
      <c r="AA130">
        <v>0</v>
      </c>
      <c r="AB130">
        <v>0</v>
      </c>
      <c r="AC130">
        <v>7.6667580000000001E-3</v>
      </c>
      <c r="AD130">
        <v>2.3170600000000001E-4</v>
      </c>
      <c r="AE130">
        <v>1.2111559999999999E-3</v>
      </c>
      <c r="AF130">
        <v>1.498852E-3</v>
      </c>
      <c r="AG130">
        <v>3.1371699999999998E-4</v>
      </c>
      <c r="AH130">
        <v>1.0922042999999999E-2</v>
      </c>
      <c r="AI130">
        <v>84829.289099999995</v>
      </c>
    </row>
    <row r="131" spans="1:35" x14ac:dyDescent="0.25">
      <c r="A131">
        <v>62361</v>
      </c>
      <c r="B131" t="s">
        <v>209</v>
      </c>
      <c r="C131" t="s">
        <v>35</v>
      </c>
      <c r="D131" t="b">
        <v>0</v>
      </c>
      <c r="E131">
        <v>0.23844531599999999</v>
      </c>
      <c r="F131" t="s">
        <v>104</v>
      </c>
      <c r="G131" t="s">
        <v>186</v>
      </c>
      <c r="H131" t="s">
        <v>197</v>
      </c>
      <c r="I131" t="s">
        <v>98</v>
      </c>
      <c r="J131" t="s">
        <v>99</v>
      </c>
      <c r="K131" t="s">
        <v>188</v>
      </c>
      <c r="L131">
        <v>33.458037040000001</v>
      </c>
      <c r="M131" t="s">
        <v>112</v>
      </c>
      <c r="N131">
        <v>6.5921000000000003E-4</v>
      </c>
      <c r="O131">
        <v>7.6528000000000002E-4</v>
      </c>
      <c r="P131">
        <v>0</v>
      </c>
      <c r="Q131">
        <v>0</v>
      </c>
      <c r="R131">
        <v>0</v>
      </c>
      <c r="S131">
        <v>3.3250469999999998E-3</v>
      </c>
      <c r="T131">
        <v>3.8755799999999998E-4</v>
      </c>
      <c r="U131">
        <v>2.8730299999999998E-4</v>
      </c>
      <c r="V131" s="8">
        <v>2.45326E-5</v>
      </c>
      <c r="W131">
        <v>1.70867E-4</v>
      </c>
      <c r="X131">
        <v>3.8251320000000002E-3</v>
      </c>
      <c r="Y131">
        <v>1.46093E-4</v>
      </c>
      <c r="Z131">
        <v>0</v>
      </c>
      <c r="AA131">
        <v>0</v>
      </c>
      <c r="AB131">
        <v>0</v>
      </c>
      <c r="AC131">
        <v>7.1501780000000001E-3</v>
      </c>
      <c r="AD131">
        <v>5.33651E-4</v>
      </c>
      <c r="AE131">
        <v>2.8730299999999998E-4</v>
      </c>
      <c r="AF131" s="8">
        <v>2.45326E-5</v>
      </c>
      <c r="AG131">
        <v>1.70867E-4</v>
      </c>
      <c r="AH131">
        <v>8.16653E-3</v>
      </c>
      <c r="AI131">
        <v>71533.594840000005</v>
      </c>
    </row>
    <row r="132" spans="1:35" x14ac:dyDescent="0.25">
      <c r="A132">
        <v>68318</v>
      </c>
      <c r="B132" t="s">
        <v>209</v>
      </c>
      <c r="C132" t="s">
        <v>35</v>
      </c>
      <c r="D132" t="b">
        <v>0</v>
      </c>
      <c r="E132">
        <v>1.2174150029999999</v>
      </c>
      <c r="F132" t="s">
        <v>104</v>
      </c>
      <c r="G132" t="s">
        <v>186</v>
      </c>
      <c r="H132" t="s">
        <v>198</v>
      </c>
      <c r="I132" t="s">
        <v>105</v>
      </c>
      <c r="J132" t="s">
        <v>99</v>
      </c>
      <c r="K132" t="s">
        <v>188</v>
      </c>
      <c r="L132">
        <v>30.03</v>
      </c>
      <c r="M132" t="s">
        <v>107</v>
      </c>
      <c r="N132">
        <v>1.06099E-4</v>
      </c>
      <c r="O132">
        <v>1.30209E-4</v>
      </c>
      <c r="P132">
        <v>0</v>
      </c>
      <c r="Q132">
        <v>0</v>
      </c>
      <c r="R132">
        <v>0</v>
      </c>
      <c r="S132">
        <v>5.5913899999999995E-4</v>
      </c>
      <c r="T132" s="8">
        <v>2.3297000000000001E-5</v>
      </c>
      <c r="U132">
        <v>1.72564E-4</v>
      </c>
      <c r="V132">
        <v>1.1647299999999999E-4</v>
      </c>
      <c r="W132" s="8">
        <v>2.3631599999999999E-5</v>
      </c>
      <c r="X132">
        <v>3.2824599999999997E-4</v>
      </c>
      <c r="Y132">
        <v>0</v>
      </c>
      <c r="Z132" s="8">
        <v>2.4070099999999998E-5</v>
      </c>
      <c r="AA132">
        <v>0</v>
      </c>
      <c r="AB132">
        <v>0</v>
      </c>
      <c r="AC132">
        <v>8.8738499999999998E-4</v>
      </c>
      <c r="AD132" s="8">
        <v>2.3297000000000001E-5</v>
      </c>
      <c r="AE132">
        <v>1.72564E-4</v>
      </c>
      <c r="AF132">
        <v>1.1647299999999999E-4</v>
      </c>
      <c r="AG132" s="8">
        <v>4.7701699999999998E-5</v>
      </c>
      <c r="AH132">
        <v>1.2474439999999999E-3</v>
      </c>
      <c r="AI132">
        <v>12174.150030000001</v>
      </c>
    </row>
    <row r="133" spans="1:35" x14ac:dyDescent="0.25">
      <c r="A133">
        <v>81252</v>
      </c>
      <c r="B133" t="s">
        <v>209</v>
      </c>
      <c r="C133" t="s">
        <v>35</v>
      </c>
      <c r="D133" t="b">
        <v>0</v>
      </c>
      <c r="E133">
        <v>0.47343086400000001</v>
      </c>
      <c r="F133" t="s">
        <v>104</v>
      </c>
      <c r="G133" t="s">
        <v>186</v>
      </c>
      <c r="H133" t="s">
        <v>199</v>
      </c>
      <c r="I133" t="s">
        <v>98</v>
      </c>
      <c r="J133" t="s">
        <v>99</v>
      </c>
      <c r="K133" t="s">
        <v>188</v>
      </c>
      <c r="L133">
        <v>17.744063489999998</v>
      </c>
      <c r="M133" t="s">
        <v>112</v>
      </c>
      <c r="N133">
        <v>3.8426399999999999E-4</v>
      </c>
      <c r="O133">
        <v>4.6332399999999998E-4</v>
      </c>
      <c r="P133">
        <v>0</v>
      </c>
      <c r="Q133">
        <v>0</v>
      </c>
      <c r="R133">
        <v>0</v>
      </c>
      <c r="S133">
        <v>1.4484330000000001E-3</v>
      </c>
      <c r="T133">
        <v>3.4473799999999998E-4</v>
      </c>
      <c r="U133">
        <v>4.5282299999999998E-4</v>
      </c>
      <c r="V133" s="8">
        <v>4.7914899999999998E-5</v>
      </c>
      <c r="W133">
        <v>1.54263E-4</v>
      </c>
      <c r="X133">
        <v>2.4665210000000002E-3</v>
      </c>
      <c r="Y133">
        <v>0</v>
      </c>
      <c r="Z133">
        <v>1.01511E-4</v>
      </c>
      <c r="AA133">
        <v>0</v>
      </c>
      <c r="AB133">
        <v>0</v>
      </c>
      <c r="AC133">
        <v>3.914954E-3</v>
      </c>
      <c r="AD133">
        <v>3.4473799999999998E-4</v>
      </c>
      <c r="AE133">
        <v>4.5282299999999998E-4</v>
      </c>
      <c r="AF133" s="8">
        <v>4.7914899999999998E-5</v>
      </c>
      <c r="AG133">
        <v>2.5577400000000001E-4</v>
      </c>
      <c r="AH133">
        <v>5.0161989999999998E-3</v>
      </c>
      <c r="AI133">
        <v>82850.401150000005</v>
      </c>
    </row>
    <row r="134" spans="1:35" x14ac:dyDescent="0.25">
      <c r="A134">
        <v>34366</v>
      </c>
      <c r="B134" t="s">
        <v>210</v>
      </c>
      <c r="C134" t="s">
        <v>39</v>
      </c>
      <c r="D134" t="b">
        <v>1</v>
      </c>
      <c r="E134">
        <v>1.3191171639999999</v>
      </c>
      <c r="F134" t="s">
        <v>104</v>
      </c>
      <c r="G134" t="s">
        <v>186</v>
      </c>
      <c r="H134" t="s">
        <v>187</v>
      </c>
      <c r="I134" t="s">
        <v>98</v>
      </c>
      <c r="J134" t="s">
        <v>99</v>
      </c>
      <c r="K134" t="s">
        <v>188</v>
      </c>
      <c r="L134">
        <v>11.945555560000001</v>
      </c>
      <c r="M134" t="s">
        <v>112</v>
      </c>
      <c r="N134">
        <v>1.6950600000000001E-4</v>
      </c>
      <c r="O134">
        <v>2.0792200000000001E-4</v>
      </c>
      <c r="P134">
        <v>0</v>
      </c>
      <c r="Q134">
        <v>0</v>
      </c>
      <c r="R134">
        <v>0</v>
      </c>
      <c r="S134">
        <v>7.6125900000000002E-4</v>
      </c>
      <c r="T134">
        <v>1.16501E-4</v>
      </c>
      <c r="U134">
        <v>5.3403299999999995E-4</v>
      </c>
      <c r="V134" s="8">
        <v>8.5569300000000001E-5</v>
      </c>
      <c r="W134" s="8">
        <v>7.2491300000000002E-5</v>
      </c>
      <c r="X134" s="8">
        <v>5.3186999999999997E-5</v>
      </c>
      <c r="Y134">
        <v>1.3468E-4</v>
      </c>
      <c r="Z134">
        <v>1.2412799999999999E-4</v>
      </c>
      <c r="AA134">
        <v>0</v>
      </c>
      <c r="AB134">
        <v>0</v>
      </c>
      <c r="AC134">
        <v>8.1444600000000003E-4</v>
      </c>
      <c r="AD134">
        <v>2.5118200000000002E-4</v>
      </c>
      <c r="AE134">
        <v>5.3403299999999995E-4</v>
      </c>
      <c r="AF134" s="8">
        <v>8.5569300000000001E-5</v>
      </c>
      <c r="AG134">
        <v>1.9661900000000001E-4</v>
      </c>
      <c r="AH134">
        <v>1.8818489999999999E-3</v>
      </c>
      <c r="AI134">
        <v>46169.100729999998</v>
      </c>
    </row>
    <row r="135" spans="1:35" x14ac:dyDescent="0.25">
      <c r="A135">
        <v>34367</v>
      </c>
      <c r="B135" t="s">
        <v>210</v>
      </c>
      <c r="C135" t="s">
        <v>39</v>
      </c>
      <c r="D135" t="b">
        <v>1</v>
      </c>
      <c r="E135">
        <v>2.3970843949999998</v>
      </c>
      <c r="F135" t="s">
        <v>104</v>
      </c>
      <c r="G135" t="s">
        <v>186</v>
      </c>
      <c r="H135" t="s">
        <v>189</v>
      </c>
      <c r="I135" t="s">
        <v>98</v>
      </c>
      <c r="J135" t="s">
        <v>102</v>
      </c>
      <c r="K135" t="s">
        <v>188</v>
      </c>
      <c r="L135">
        <v>11.468538649999999</v>
      </c>
      <c r="M135" t="s">
        <v>112</v>
      </c>
      <c r="N135">
        <v>3.9888899999999998E-4</v>
      </c>
      <c r="O135">
        <v>4.9028099999999996E-4</v>
      </c>
      <c r="P135">
        <v>0</v>
      </c>
      <c r="Q135">
        <v>0</v>
      </c>
      <c r="R135">
        <v>0</v>
      </c>
      <c r="S135">
        <v>2.3302290000000001E-3</v>
      </c>
      <c r="T135">
        <v>1.6158399999999999E-4</v>
      </c>
      <c r="U135">
        <v>1.045732E-3</v>
      </c>
      <c r="V135">
        <v>1.5765399999999999E-4</v>
      </c>
      <c r="W135">
        <v>1.6281100000000001E-4</v>
      </c>
      <c r="X135">
        <v>1.6015300000000001E-4</v>
      </c>
      <c r="Y135">
        <v>0</v>
      </c>
      <c r="Z135">
        <v>2.9681400000000001E-4</v>
      </c>
      <c r="AA135">
        <v>0</v>
      </c>
      <c r="AB135">
        <v>0</v>
      </c>
      <c r="AC135">
        <v>2.4903820000000002E-3</v>
      </c>
      <c r="AD135">
        <v>1.6158399999999999E-4</v>
      </c>
      <c r="AE135">
        <v>1.045732E-3</v>
      </c>
      <c r="AF135">
        <v>1.5765399999999999E-4</v>
      </c>
      <c r="AG135">
        <v>4.5962500000000002E-4</v>
      </c>
      <c r="AH135">
        <v>4.3149549999999997E-3</v>
      </c>
      <c r="AI135">
        <v>110265.88219999999</v>
      </c>
    </row>
    <row r="136" spans="1:35" x14ac:dyDescent="0.25">
      <c r="A136">
        <v>34368</v>
      </c>
      <c r="B136" t="s">
        <v>210</v>
      </c>
      <c r="C136" t="s">
        <v>39</v>
      </c>
      <c r="D136" t="b">
        <v>1</v>
      </c>
      <c r="E136">
        <v>0.81784278099999996</v>
      </c>
      <c r="F136" t="s">
        <v>104</v>
      </c>
      <c r="G136" t="s">
        <v>186</v>
      </c>
      <c r="H136" t="s">
        <v>190</v>
      </c>
      <c r="I136" t="s">
        <v>98</v>
      </c>
      <c r="J136" t="s">
        <v>99</v>
      </c>
      <c r="K136" t="s">
        <v>188</v>
      </c>
      <c r="L136">
        <v>12.918573800000001</v>
      </c>
      <c r="M136" t="s">
        <v>112</v>
      </c>
      <c r="N136">
        <v>2.0971400000000001E-4</v>
      </c>
      <c r="O136">
        <v>2.78239E-4</v>
      </c>
      <c r="P136">
        <v>0</v>
      </c>
      <c r="Q136">
        <v>0</v>
      </c>
      <c r="R136">
        <v>0</v>
      </c>
      <c r="S136">
        <v>1.421056E-3</v>
      </c>
      <c r="T136">
        <v>1.7483900000000001E-4</v>
      </c>
      <c r="U136">
        <v>3.7350600000000001E-4</v>
      </c>
      <c r="V136" s="8">
        <v>5.5625899999999999E-5</v>
      </c>
      <c r="W136">
        <v>2.07047E-4</v>
      </c>
      <c r="X136" s="8">
        <v>1.9425599999999999E-5</v>
      </c>
      <c r="Y136">
        <v>1.63893E-4</v>
      </c>
      <c r="Z136">
        <v>0</v>
      </c>
      <c r="AA136">
        <v>0</v>
      </c>
      <c r="AB136">
        <v>0</v>
      </c>
      <c r="AC136">
        <v>1.4404820000000001E-3</v>
      </c>
      <c r="AD136">
        <v>3.3873200000000001E-4</v>
      </c>
      <c r="AE136">
        <v>3.7350600000000001E-4</v>
      </c>
      <c r="AF136" s="8">
        <v>5.5625899999999999E-5</v>
      </c>
      <c r="AG136">
        <v>2.07047E-4</v>
      </c>
      <c r="AH136">
        <v>2.415384E-3</v>
      </c>
      <c r="AI136">
        <v>54795.466330000003</v>
      </c>
    </row>
    <row r="137" spans="1:35" x14ac:dyDescent="0.25">
      <c r="A137">
        <v>34369</v>
      </c>
      <c r="B137" t="s">
        <v>210</v>
      </c>
      <c r="C137" t="s">
        <v>39</v>
      </c>
      <c r="D137" t="b">
        <v>1</v>
      </c>
      <c r="E137">
        <v>2.2512021679999998</v>
      </c>
      <c r="F137" t="s">
        <v>104</v>
      </c>
      <c r="G137" t="s">
        <v>186</v>
      </c>
      <c r="H137" t="s">
        <v>191</v>
      </c>
      <c r="I137" t="s">
        <v>98</v>
      </c>
      <c r="J137" t="s">
        <v>99</v>
      </c>
      <c r="K137" t="s">
        <v>188</v>
      </c>
      <c r="L137">
        <v>12.72021073</v>
      </c>
      <c r="M137" t="s">
        <v>112</v>
      </c>
      <c r="N137">
        <v>5.6339699999999999E-4</v>
      </c>
      <c r="O137">
        <v>6.5200700000000002E-4</v>
      </c>
      <c r="P137">
        <v>0</v>
      </c>
      <c r="Q137">
        <v>0</v>
      </c>
      <c r="R137">
        <v>0</v>
      </c>
      <c r="S137">
        <v>3.1881520000000001E-3</v>
      </c>
      <c r="T137">
        <v>4.3564299999999999E-4</v>
      </c>
      <c r="U137">
        <v>1.2789780000000001E-3</v>
      </c>
      <c r="V137">
        <v>1.52967E-4</v>
      </c>
      <c r="W137">
        <v>1.6570500000000001E-4</v>
      </c>
      <c r="X137">
        <v>1.03123E-4</v>
      </c>
      <c r="Y137">
        <v>0</v>
      </c>
      <c r="Z137">
        <v>3.4261300000000002E-4</v>
      </c>
      <c r="AA137">
        <v>0</v>
      </c>
      <c r="AB137">
        <v>0</v>
      </c>
      <c r="AC137">
        <v>3.2912750000000002E-3</v>
      </c>
      <c r="AD137">
        <v>4.3564299999999999E-4</v>
      </c>
      <c r="AE137">
        <v>1.2789780000000001E-3</v>
      </c>
      <c r="AF137">
        <v>1.52967E-4</v>
      </c>
      <c r="AG137">
        <v>5.0831800000000001E-4</v>
      </c>
      <c r="AH137">
        <v>5.6671389999999999E-3</v>
      </c>
      <c r="AI137">
        <v>130569.7258</v>
      </c>
    </row>
    <row r="138" spans="1:35" x14ac:dyDescent="0.25">
      <c r="A138">
        <v>34370</v>
      </c>
      <c r="B138" t="s">
        <v>210</v>
      </c>
      <c r="C138" t="s">
        <v>39</v>
      </c>
      <c r="D138" t="b">
        <v>1</v>
      </c>
      <c r="E138">
        <v>0.29874925600000002</v>
      </c>
      <c r="F138" t="s">
        <v>104</v>
      </c>
      <c r="G138" t="s">
        <v>186</v>
      </c>
      <c r="H138" t="s">
        <v>192</v>
      </c>
      <c r="I138" t="s">
        <v>98</v>
      </c>
      <c r="J138" t="s">
        <v>102</v>
      </c>
      <c r="K138" t="s">
        <v>188</v>
      </c>
      <c r="L138">
        <v>9.6905111109999993</v>
      </c>
      <c r="M138" t="s">
        <v>112</v>
      </c>
      <c r="N138">
        <v>1.12472E-4</v>
      </c>
      <c r="O138">
        <v>1.4055099999999999E-4</v>
      </c>
      <c r="P138">
        <v>0</v>
      </c>
      <c r="Q138">
        <v>0</v>
      </c>
      <c r="R138">
        <v>0</v>
      </c>
      <c r="S138">
        <v>7.26463E-4</v>
      </c>
      <c r="T138" s="8">
        <v>5.8676299999999999E-5</v>
      </c>
      <c r="U138">
        <v>2.5695900000000002E-4</v>
      </c>
      <c r="V138" s="8">
        <v>2.0081700000000001E-5</v>
      </c>
      <c r="W138" s="8">
        <v>4.6627900000000001E-5</v>
      </c>
      <c r="X138" s="8">
        <v>2.9649600000000002E-5</v>
      </c>
      <c r="Y138">
        <v>0</v>
      </c>
      <c r="Z138" s="8">
        <v>9.6322400000000005E-5</v>
      </c>
      <c r="AA138">
        <v>0</v>
      </c>
      <c r="AB138">
        <v>0</v>
      </c>
      <c r="AC138">
        <v>7.5611299999999999E-4</v>
      </c>
      <c r="AD138" s="8">
        <v>5.8676299999999999E-5</v>
      </c>
      <c r="AE138">
        <v>2.5695900000000002E-4</v>
      </c>
      <c r="AF138" s="8">
        <v>2.0081700000000001E-5</v>
      </c>
      <c r="AG138">
        <v>1.4295000000000001E-4</v>
      </c>
      <c r="AH138">
        <v>1.2347829999999999E-3</v>
      </c>
      <c r="AI138">
        <v>37343.656969999996</v>
      </c>
    </row>
    <row r="139" spans="1:35" x14ac:dyDescent="0.25">
      <c r="A139">
        <v>34371</v>
      </c>
      <c r="B139" t="s">
        <v>210</v>
      </c>
      <c r="C139" t="s">
        <v>39</v>
      </c>
      <c r="D139" t="b">
        <v>1</v>
      </c>
      <c r="E139">
        <v>0.95432607199999997</v>
      </c>
      <c r="F139" t="s">
        <v>104</v>
      </c>
      <c r="G139" t="s">
        <v>186</v>
      </c>
      <c r="H139" t="s">
        <v>193</v>
      </c>
      <c r="I139" t="s">
        <v>98</v>
      </c>
      <c r="J139" t="s">
        <v>102</v>
      </c>
      <c r="K139" t="s">
        <v>188</v>
      </c>
      <c r="L139">
        <v>13.8897037</v>
      </c>
      <c r="M139" t="s">
        <v>112</v>
      </c>
      <c r="N139">
        <v>3.5060000000000001E-4</v>
      </c>
      <c r="O139">
        <v>3.8881099999999997E-4</v>
      </c>
      <c r="P139">
        <v>0</v>
      </c>
      <c r="Q139">
        <v>0</v>
      </c>
      <c r="R139">
        <v>0</v>
      </c>
      <c r="S139">
        <v>2.1209610000000002E-3</v>
      </c>
      <c r="T139">
        <v>1.40925E-4</v>
      </c>
      <c r="U139">
        <v>6.7519300000000004E-4</v>
      </c>
      <c r="V139" s="8">
        <v>6.3407300000000005E-5</v>
      </c>
      <c r="W139" s="8">
        <v>9.7010500000000002E-5</v>
      </c>
      <c r="X139">
        <v>1.05857E-4</v>
      </c>
      <c r="Y139">
        <v>0</v>
      </c>
      <c r="Z139">
        <v>1.8882E-4</v>
      </c>
      <c r="AA139">
        <v>0</v>
      </c>
      <c r="AB139">
        <v>0</v>
      </c>
      <c r="AC139">
        <v>2.2268180000000002E-3</v>
      </c>
      <c r="AD139">
        <v>1.40925E-4</v>
      </c>
      <c r="AE139">
        <v>6.7519300000000004E-4</v>
      </c>
      <c r="AF139" s="8">
        <v>6.3407300000000005E-5</v>
      </c>
      <c r="AG139">
        <v>2.8582999999999999E-4</v>
      </c>
      <c r="AH139">
        <v>3.392174E-3</v>
      </c>
      <c r="AI139">
        <v>71574.455369999996</v>
      </c>
    </row>
    <row r="140" spans="1:35" x14ac:dyDescent="0.25">
      <c r="A140">
        <v>34373</v>
      </c>
      <c r="B140" t="s">
        <v>210</v>
      </c>
      <c r="C140" t="s">
        <v>39</v>
      </c>
      <c r="D140" t="b">
        <v>1</v>
      </c>
      <c r="E140">
        <v>0.55594026500000004</v>
      </c>
      <c r="F140" t="s">
        <v>104</v>
      </c>
      <c r="G140" t="s">
        <v>186</v>
      </c>
      <c r="H140" t="s">
        <v>194</v>
      </c>
      <c r="I140" t="s">
        <v>98</v>
      </c>
      <c r="J140" t="s">
        <v>99</v>
      </c>
      <c r="K140" t="s">
        <v>188</v>
      </c>
      <c r="L140">
        <v>9.7495679010000007</v>
      </c>
      <c r="M140" t="s">
        <v>112</v>
      </c>
      <c r="N140">
        <v>1.40638E-4</v>
      </c>
      <c r="O140">
        <v>1.90597E-4</v>
      </c>
      <c r="P140">
        <v>0</v>
      </c>
      <c r="Q140">
        <v>0</v>
      </c>
      <c r="R140">
        <v>0</v>
      </c>
      <c r="S140">
        <v>1.044838E-3</v>
      </c>
      <c r="T140" s="8">
        <v>6.7099200000000003E-5</v>
      </c>
      <c r="U140">
        <v>3.02684E-4</v>
      </c>
      <c r="V140" s="8">
        <v>3.7369900000000003E-5</v>
      </c>
      <c r="W140" s="8">
        <v>6.4317000000000001E-5</v>
      </c>
      <c r="X140" s="8">
        <v>2.3311399999999998E-5</v>
      </c>
      <c r="Y140">
        <v>0</v>
      </c>
      <c r="Z140">
        <v>1.2487699999999999E-4</v>
      </c>
      <c r="AA140">
        <v>0</v>
      </c>
      <c r="AB140">
        <v>0</v>
      </c>
      <c r="AC140">
        <v>1.0681499999999999E-3</v>
      </c>
      <c r="AD140" s="8">
        <v>6.7099200000000003E-5</v>
      </c>
      <c r="AE140">
        <v>3.02684E-4</v>
      </c>
      <c r="AF140" s="8">
        <v>3.7369900000000003E-5</v>
      </c>
      <c r="AG140">
        <v>1.89194E-4</v>
      </c>
      <c r="AH140">
        <v>1.664497E-3</v>
      </c>
      <c r="AI140">
        <v>50034.623809999997</v>
      </c>
    </row>
    <row r="141" spans="1:35" x14ac:dyDescent="0.25">
      <c r="A141">
        <v>42214</v>
      </c>
      <c r="B141" t="s">
        <v>210</v>
      </c>
      <c r="C141" t="s">
        <v>39</v>
      </c>
      <c r="D141" t="b">
        <v>0</v>
      </c>
      <c r="E141">
        <v>1.7620470690000001</v>
      </c>
      <c r="F141" t="s">
        <v>104</v>
      </c>
      <c r="G141" t="s">
        <v>186</v>
      </c>
      <c r="H141" t="s">
        <v>195</v>
      </c>
      <c r="I141" t="s">
        <v>105</v>
      </c>
      <c r="J141" t="s">
        <v>102</v>
      </c>
      <c r="K141" t="s">
        <v>188</v>
      </c>
      <c r="L141">
        <v>17.97142857</v>
      </c>
      <c r="M141" t="s">
        <v>107</v>
      </c>
      <c r="N141">
        <v>2.12282E-4</v>
      </c>
      <c r="O141">
        <v>2.5940700000000002E-4</v>
      </c>
      <c r="P141">
        <v>0</v>
      </c>
      <c r="Q141">
        <v>0</v>
      </c>
      <c r="R141">
        <v>0</v>
      </c>
      <c r="S141">
        <v>1.286761E-3</v>
      </c>
      <c r="T141">
        <v>1.05367E-4</v>
      </c>
      <c r="U141">
        <v>4.1222999999999997E-4</v>
      </c>
      <c r="V141">
        <v>1.17157E-4</v>
      </c>
      <c r="W141">
        <v>1.3758299999999999E-4</v>
      </c>
      <c r="X141">
        <v>2.09965E-4</v>
      </c>
      <c r="Y141">
        <v>0</v>
      </c>
      <c r="Z141">
        <v>0</v>
      </c>
      <c r="AA141">
        <v>0</v>
      </c>
      <c r="AB141">
        <v>0</v>
      </c>
      <c r="AC141">
        <v>1.496725E-3</v>
      </c>
      <c r="AD141">
        <v>1.05367E-4</v>
      </c>
      <c r="AE141">
        <v>4.1222999999999997E-4</v>
      </c>
      <c r="AF141">
        <v>1.17157E-4</v>
      </c>
      <c r="AG141">
        <v>1.3758299999999999E-4</v>
      </c>
      <c r="AH141">
        <v>2.2690620000000001E-3</v>
      </c>
      <c r="AI141">
        <v>37002.988449999997</v>
      </c>
    </row>
    <row r="142" spans="1:35" x14ac:dyDescent="0.25">
      <c r="A142">
        <v>51971</v>
      </c>
      <c r="B142" t="s">
        <v>210</v>
      </c>
      <c r="C142" t="s">
        <v>39</v>
      </c>
      <c r="D142" t="b">
        <v>0</v>
      </c>
      <c r="E142">
        <v>15.423507109999999</v>
      </c>
      <c r="F142" t="s">
        <v>104</v>
      </c>
      <c r="G142" t="s">
        <v>186</v>
      </c>
      <c r="H142" t="s">
        <v>196</v>
      </c>
      <c r="I142" t="s">
        <v>105</v>
      </c>
      <c r="J142" t="s">
        <v>99</v>
      </c>
      <c r="K142" t="s">
        <v>188</v>
      </c>
      <c r="L142">
        <v>37.733838380000002</v>
      </c>
      <c r="M142" t="s">
        <v>107</v>
      </c>
      <c r="N142">
        <v>1.0526330000000001E-3</v>
      </c>
      <c r="O142">
        <v>1.3015609999999999E-3</v>
      </c>
      <c r="P142">
        <v>0</v>
      </c>
      <c r="Q142">
        <v>0</v>
      </c>
      <c r="R142">
        <v>0</v>
      </c>
      <c r="S142">
        <v>7.6667580000000001E-3</v>
      </c>
      <c r="T142">
        <v>2.3170600000000001E-4</v>
      </c>
      <c r="U142">
        <v>1.2111559999999999E-3</v>
      </c>
      <c r="V142">
        <v>1.498852E-3</v>
      </c>
      <c r="W142">
        <v>3.1371699999999998E-4</v>
      </c>
      <c r="X142">
        <v>0</v>
      </c>
      <c r="Y142">
        <v>0</v>
      </c>
      <c r="Z142">
        <v>0</v>
      </c>
      <c r="AA142">
        <v>0</v>
      </c>
      <c r="AB142">
        <v>0</v>
      </c>
      <c r="AC142">
        <v>7.6667580000000001E-3</v>
      </c>
      <c r="AD142">
        <v>2.3170600000000001E-4</v>
      </c>
      <c r="AE142">
        <v>1.2111559999999999E-3</v>
      </c>
      <c r="AF142">
        <v>1.498852E-3</v>
      </c>
      <c r="AG142">
        <v>3.1371699999999998E-4</v>
      </c>
      <c r="AH142">
        <v>1.0922042999999999E-2</v>
      </c>
      <c r="AI142">
        <v>84829.289099999995</v>
      </c>
    </row>
    <row r="143" spans="1:35" x14ac:dyDescent="0.25">
      <c r="A143">
        <v>62361</v>
      </c>
      <c r="B143" t="s">
        <v>210</v>
      </c>
      <c r="C143" t="s">
        <v>39</v>
      </c>
      <c r="D143" t="b">
        <v>0</v>
      </c>
      <c r="E143">
        <v>0.23844531599999999</v>
      </c>
      <c r="F143" t="s">
        <v>104</v>
      </c>
      <c r="G143" t="s">
        <v>186</v>
      </c>
      <c r="H143" t="s">
        <v>197</v>
      </c>
      <c r="I143" t="s">
        <v>98</v>
      </c>
      <c r="J143" t="s">
        <v>99</v>
      </c>
      <c r="K143" t="s">
        <v>188</v>
      </c>
      <c r="L143">
        <v>33.458037040000001</v>
      </c>
      <c r="M143" t="s">
        <v>112</v>
      </c>
      <c r="N143">
        <v>6.5921000000000003E-4</v>
      </c>
      <c r="O143">
        <v>7.6528000000000002E-4</v>
      </c>
      <c r="P143">
        <v>0</v>
      </c>
      <c r="Q143">
        <v>0</v>
      </c>
      <c r="R143">
        <v>0</v>
      </c>
      <c r="S143">
        <v>3.3250469999999998E-3</v>
      </c>
      <c r="T143">
        <v>3.8755799999999998E-4</v>
      </c>
      <c r="U143">
        <v>2.8730299999999998E-4</v>
      </c>
      <c r="V143" s="8">
        <v>2.45326E-5</v>
      </c>
      <c r="W143">
        <v>1.70867E-4</v>
      </c>
      <c r="X143">
        <v>3.8251320000000002E-3</v>
      </c>
      <c r="Y143">
        <v>1.46093E-4</v>
      </c>
      <c r="Z143">
        <v>0</v>
      </c>
      <c r="AA143">
        <v>0</v>
      </c>
      <c r="AB143">
        <v>0</v>
      </c>
      <c r="AC143">
        <v>7.1501780000000001E-3</v>
      </c>
      <c r="AD143">
        <v>5.33651E-4</v>
      </c>
      <c r="AE143">
        <v>2.8730299999999998E-4</v>
      </c>
      <c r="AF143" s="8">
        <v>2.45326E-5</v>
      </c>
      <c r="AG143">
        <v>1.70867E-4</v>
      </c>
      <c r="AH143">
        <v>8.16653E-3</v>
      </c>
      <c r="AI143">
        <v>71533.594840000005</v>
      </c>
    </row>
    <row r="144" spans="1:35" x14ac:dyDescent="0.25">
      <c r="A144">
        <v>68318</v>
      </c>
      <c r="B144" t="s">
        <v>210</v>
      </c>
      <c r="C144" t="s">
        <v>39</v>
      </c>
      <c r="D144" t="b">
        <v>0</v>
      </c>
      <c r="E144">
        <v>1.2174150029999999</v>
      </c>
      <c r="F144" t="s">
        <v>104</v>
      </c>
      <c r="G144" t="s">
        <v>186</v>
      </c>
      <c r="H144" t="s">
        <v>198</v>
      </c>
      <c r="I144" t="s">
        <v>105</v>
      </c>
      <c r="J144" t="s">
        <v>99</v>
      </c>
      <c r="K144" t="s">
        <v>188</v>
      </c>
      <c r="L144">
        <v>30.03</v>
      </c>
      <c r="M144" t="s">
        <v>107</v>
      </c>
      <c r="N144">
        <v>1.06099E-4</v>
      </c>
      <c r="O144">
        <v>1.30209E-4</v>
      </c>
      <c r="P144">
        <v>0</v>
      </c>
      <c r="Q144">
        <v>0</v>
      </c>
      <c r="R144">
        <v>0</v>
      </c>
      <c r="S144">
        <v>5.5913899999999995E-4</v>
      </c>
      <c r="T144" s="8">
        <v>2.3297000000000001E-5</v>
      </c>
      <c r="U144">
        <v>1.72564E-4</v>
      </c>
      <c r="V144">
        <v>1.1647299999999999E-4</v>
      </c>
      <c r="W144" s="8">
        <v>2.3631599999999999E-5</v>
      </c>
      <c r="X144">
        <v>3.2824599999999997E-4</v>
      </c>
      <c r="Y144">
        <v>0</v>
      </c>
      <c r="Z144" s="8">
        <v>2.4070099999999998E-5</v>
      </c>
      <c r="AA144">
        <v>0</v>
      </c>
      <c r="AB144">
        <v>0</v>
      </c>
      <c r="AC144">
        <v>8.8738499999999998E-4</v>
      </c>
      <c r="AD144" s="8">
        <v>2.3297000000000001E-5</v>
      </c>
      <c r="AE144">
        <v>1.72564E-4</v>
      </c>
      <c r="AF144">
        <v>1.1647299999999999E-4</v>
      </c>
      <c r="AG144" s="8">
        <v>4.7701699999999998E-5</v>
      </c>
      <c r="AH144">
        <v>1.2474439999999999E-3</v>
      </c>
      <c r="AI144">
        <v>12174.150030000001</v>
      </c>
    </row>
    <row r="145" spans="1:35" x14ac:dyDescent="0.25">
      <c r="A145">
        <v>81252</v>
      </c>
      <c r="B145" t="s">
        <v>210</v>
      </c>
      <c r="C145" t="s">
        <v>39</v>
      </c>
      <c r="D145" t="b">
        <v>0</v>
      </c>
      <c r="E145">
        <v>0.47343086400000001</v>
      </c>
      <c r="F145" t="s">
        <v>104</v>
      </c>
      <c r="G145" t="s">
        <v>186</v>
      </c>
      <c r="H145" t="s">
        <v>199</v>
      </c>
      <c r="I145" t="s">
        <v>98</v>
      </c>
      <c r="J145" t="s">
        <v>99</v>
      </c>
      <c r="K145" t="s">
        <v>188</v>
      </c>
      <c r="L145">
        <v>17.744063489999998</v>
      </c>
      <c r="M145" t="s">
        <v>112</v>
      </c>
      <c r="N145">
        <v>3.8426399999999999E-4</v>
      </c>
      <c r="O145">
        <v>4.6332399999999998E-4</v>
      </c>
      <c r="P145">
        <v>0</v>
      </c>
      <c r="Q145">
        <v>0</v>
      </c>
      <c r="R145">
        <v>0</v>
      </c>
      <c r="S145">
        <v>1.4484330000000001E-3</v>
      </c>
      <c r="T145">
        <v>3.4473799999999998E-4</v>
      </c>
      <c r="U145">
        <v>4.5282299999999998E-4</v>
      </c>
      <c r="V145" s="8">
        <v>4.7914899999999998E-5</v>
      </c>
      <c r="W145">
        <v>1.54263E-4</v>
      </c>
      <c r="X145">
        <v>2.4665210000000002E-3</v>
      </c>
      <c r="Y145">
        <v>0</v>
      </c>
      <c r="Z145">
        <v>1.01511E-4</v>
      </c>
      <c r="AA145">
        <v>0</v>
      </c>
      <c r="AB145">
        <v>0</v>
      </c>
      <c r="AC145">
        <v>3.914954E-3</v>
      </c>
      <c r="AD145">
        <v>3.4473799999999998E-4</v>
      </c>
      <c r="AE145">
        <v>4.5282299999999998E-4</v>
      </c>
      <c r="AF145" s="8">
        <v>4.7914899999999998E-5</v>
      </c>
      <c r="AG145">
        <v>2.5577400000000001E-4</v>
      </c>
      <c r="AH145">
        <v>5.0161989999999998E-3</v>
      </c>
      <c r="AI145">
        <v>82850.401150000005</v>
      </c>
    </row>
    <row r="146" spans="1:35" x14ac:dyDescent="0.25">
      <c r="A146">
        <v>34366</v>
      </c>
      <c r="B146" t="s">
        <v>211</v>
      </c>
      <c r="C146" t="s">
        <v>44</v>
      </c>
      <c r="D146" t="b">
        <v>1</v>
      </c>
      <c r="E146">
        <v>1.3191171639999999</v>
      </c>
      <c r="F146" t="s">
        <v>104</v>
      </c>
      <c r="G146" t="s">
        <v>186</v>
      </c>
      <c r="H146" t="s">
        <v>187</v>
      </c>
      <c r="I146" t="s">
        <v>98</v>
      </c>
      <c r="J146" t="s">
        <v>99</v>
      </c>
      <c r="K146" t="s">
        <v>188</v>
      </c>
      <c r="L146">
        <v>16.459126980000001</v>
      </c>
      <c r="M146" t="s">
        <v>112</v>
      </c>
      <c r="N146">
        <v>2.2047200000000001E-4</v>
      </c>
      <c r="O146">
        <v>2.5518200000000001E-4</v>
      </c>
      <c r="P146">
        <v>0</v>
      </c>
      <c r="Q146">
        <v>0</v>
      </c>
      <c r="R146">
        <v>0</v>
      </c>
      <c r="S146">
        <v>7.5919599999999996E-4</v>
      </c>
      <c r="T146">
        <v>1.16501E-4</v>
      </c>
      <c r="U146">
        <v>5.3403299999999995E-4</v>
      </c>
      <c r="V146" s="8">
        <v>8.2881199999999995E-5</v>
      </c>
      <c r="W146" s="8">
        <v>7.2491300000000002E-5</v>
      </c>
      <c r="X146">
        <v>7.6898600000000004E-4</v>
      </c>
      <c r="Y146">
        <v>1.3468E-4</v>
      </c>
      <c r="Z146">
        <v>1.2412799999999999E-4</v>
      </c>
      <c r="AA146">
        <v>0</v>
      </c>
      <c r="AB146">
        <v>0</v>
      </c>
      <c r="AC146">
        <v>1.5281820000000001E-3</v>
      </c>
      <c r="AD146">
        <v>2.5118200000000002E-4</v>
      </c>
      <c r="AE146">
        <v>5.3403299999999995E-4</v>
      </c>
      <c r="AF146" s="8">
        <v>8.2881199999999995E-5</v>
      </c>
      <c r="AG146">
        <v>1.9661900000000001E-4</v>
      </c>
      <c r="AH146">
        <v>2.5928969999999998E-3</v>
      </c>
      <c r="AI146">
        <v>46169.100729999998</v>
      </c>
    </row>
    <row r="147" spans="1:35" x14ac:dyDescent="0.25">
      <c r="A147">
        <v>34367</v>
      </c>
      <c r="B147" t="s">
        <v>211</v>
      </c>
      <c r="C147" t="s">
        <v>44</v>
      </c>
      <c r="D147" t="b">
        <v>1</v>
      </c>
      <c r="E147">
        <v>2.3970843949999998</v>
      </c>
      <c r="F147" t="s">
        <v>104</v>
      </c>
      <c r="G147" t="s">
        <v>186</v>
      </c>
      <c r="H147" t="s">
        <v>189</v>
      </c>
      <c r="I147" t="s">
        <v>98</v>
      </c>
      <c r="J147" t="s">
        <v>102</v>
      </c>
      <c r="K147" t="s">
        <v>188</v>
      </c>
      <c r="L147">
        <v>17.35259662</v>
      </c>
      <c r="M147" t="s">
        <v>112</v>
      </c>
      <c r="N147">
        <v>5.2749700000000004E-4</v>
      </c>
      <c r="O147">
        <v>6.3990300000000004E-4</v>
      </c>
      <c r="P147">
        <v>0</v>
      </c>
      <c r="Q147">
        <v>0</v>
      </c>
      <c r="R147">
        <v>0</v>
      </c>
      <c r="S147">
        <v>2.3690349999999998E-3</v>
      </c>
      <c r="T147">
        <v>1.6158399999999999E-4</v>
      </c>
      <c r="U147">
        <v>1.045732E-3</v>
      </c>
      <c r="V147">
        <v>1.51383E-4</v>
      </c>
      <c r="W147">
        <v>1.6281100000000001E-4</v>
      </c>
      <c r="X147">
        <v>2.3414299999999998E-3</v>
      </c>
      <c r="Y147">
        <v>0</v>
      </c>
      <c r="Z147">
        <v>2.9679100000000003E-4</v>
      </c>
      <c r="AA147">
        <v>0</v>
      </c>
      <c r="AB147">
        <v>0</v>
      </c>
      <c r="AC147">
        <v>4.7104649999999996E-3</v>
      </c>
      <c r="AD147">
        <v>1.6158399999999999E-4</v>
      </c>
      <c r="AE147">
        <v>1.045732E-3</v>
      </c>
      <c r="AF147">
        <v>1.51383E-4</v>
      </c>
      <c r="AG147">
        <v>4.5960199999999998E-4</v>
      </c>
      <c r="AH147">
        <v>6.5287899999999996E-3</v>
      </c>
      <c r="AI147">
        <v>110265.88219999999</v>
      </c>
    </row>
    <row r="148" spans="1:35" x14ac:dyDescent="0.25">
      <c r="A148">
        <v>34368</v>
      </c>
      <c r="B148" t="s">
        <v>211</v>
      </c>
      <c r="C148" t="s">
        <v>44</v>
      </c>
      <c r="D148" t="b">
        <v>0</v>
      </c>
      <c r="E148">
        <v>0.81784278099999996</v>
      </c>
      <c r="F148" t="s">
        <v>104</v>
      </c>
      <c r="G148" t="s">
        <v>186</v>
      </c>
      <c r="H148" t="s">
        <v>190</v>
      </c>
      <c r="I148" t="s">
        <v>98</v>
      </c>
      <c r="J148" t="s">
        <v>99</v>
      </c>
      <c r="K148" t="s">
        <v>188</v>
      </c>
      <c r="L148">
        <v>18.73088723</v>
      </c>
      <c r="M148" t="s">
        <v>112</v>
      </c>
      <c r="N148">
        <v>2.7737999999999998E-4</v>
      </c>
      <c r="O148">
        <v>3.7051199999999998E-4</v>
      </c>
      <c r="P148">
        <v>0</v>
      </c>
      <c r="Q148">
        <v>0</v>
      </c>
      <c r="R148">
        <v>0</v>
      </c>
      <c r="S148">
        <v>1.7972050000000001E-3</v>
      </c>
      <c r="T148">
        <v>1.7483900000000001E-4</v>
      </c>
      <c r="U148">
        <v>3.7350600000000001E-4</v>
      </c>
      <c r="V148" s="8">
        <v>5.5059999999999998E-5</v>
      </c>
      <c r="W148">
        <v>2.07047E-4</v>
      </c>
      <c r="X148">
        <v>7.3057000000000005E-4</v>
      </c>
      <c r="Y148">
        <v>1.63893E-4</v>
      </c>
      <c r="Z148">
        <v>0</v>
      </c>
      <c r="AA148">
        <v>0</v>
      </c>
      <c r="AB148">
        <v>0</v>
      </c>
      <c r="AC148">
        <v>2.5277759999999998E-3</v>
      </c>
      <c r="AD148">
        <v>3.3873200000000001E-4</v>
      </c>
      <c r="AE148">
        <v>3.7350600000000001E-4</v>
      </c>
      <c r="AF148" s="8">
        <v>5.5059999999999998E-5</v>
      </c>
      <c r="AG148">
        <v>2.07047E-4</v>
      </c>
      <c r="AH148">
        <v>3.5021119999999999E-3</v>
      </c>
      <c r="AI148">
        <v>54795.466330000003</v>
      </c>
    </row>
    <row r="149" spans="1:35" x14ac:dyDescent="0.25">
      <c r="A149">
        <v>34369</v>
      </c>
      <c r="B149" t="s">
        <v>211</v>
      </c>
      <c r="C149" t="s">
        <v>44</v>
      </c>
      <c r="D149" t="b">
        <v>1</v>
      </c>
      <c r="E149">
        <v>2.2512021679999998</v>
      </c>
      <c r="F149" t="s">
        <v>104</v>
      </c>
      <c r="G149" t="s">
        <v>186</v>
      </c>
      <c r="H149" t="s">
        <v>191</v>
      </c>
      <c r="I149" t="s">
        <v>98</v>
      </c>
      <c r="J149" t="s">
        <v>99</v>
      </c>
      <c r="K149" t="s">
        <v>188</v>
      </c>
      <c r="L149">
        <v>18.764798849999998</v>
      </c>
      <c r="M149" t="s">
        <v>112</v>
      </c>
      <c r="N149">
        <v>7.4695800000000004E-4</v>
      </c>
      <c r="O149">
        <v>9.14221E-4</v>
      </c>
      <c r="P149">
        <v>0</v>
      </c>
      <c r="Q149">
        <v>0</v>
      </c>
      <c r="R149">
        <v>0</v>
      </c>
      <c r="S149">
        <v>4.7614570000000002E-3</v>
      </c>
      <c r="T149">
        <v>4.3564299999999999E-4</v>
      </c>
      <c r="U149">
        <v>1.2789780000000001E-3</v>
      </c>
      <c r="V149">
        <v>1.5132399999999999E-4</v>
      </c>
      <c r="W149">
        <v>1.6570500000000001E-4</v>
      </c>
      <c r="X149">
        <v>1.2244179999999999E-3</v>
      </c>
      <c r="Y149">
        <v>0</v>
      </c>
      <c r="Z149">
        <v>3.4261300000000002E-4</v>
      </c>
      <c r="AA149">
        <v>0</v>
      </c>
      <c r="AB149">
        <v>0</v>
      </c>
      <c r="AC149">
        <v>5.9858749999999999E-3</v>
      </c>
      <c r="AD149">
        <v>4.3564299999999999E-4</v>
      </c>
      <c r="AE149">
        <v>1.2789780000000001E-3</v>
      </c>
      <c r="AF149">
        <v>1.5132399999999999E-4</v>
      </c>
      <c r="AG149">
        <v>5.0831800000000001E-4</v>
      </c>
      <c r="AH149">
        <v>8.3601379999999996E-3</v>
      </c>
      <c r="AI149">
        <v>130569.7258</v>
      </c>
    </row>
    <row r="150" spans="1:35" x14ac:dyDescent="0.25">
      <c r="A150">
        <v>34370</v>
      </c>
      <c r="B150" t="s">
        <v>211</v>
      </c>
      <c r="C150" t="s">
        <v>44</v>
      </c>
      <c r="D150" t="b">
        <v>1</v>
      </c>
      <c r="E150">
        <v>0.29874925600000002</v>
      </c>
      <c r="F150" t="s">
        <v>104</v>
      </c>
      <c r="G150" t="s">
        <v>186</v>
      </c>
      <c r="H150" t="s">
        <v>192</v>
      </c>
      <c r="I150" t="s">
        <v>98</v>
      </c>
      <c r="J150" t="s">
        <v>102</v>
      </c>
      <c r="K150" t="s">
        <v>188</v>
      </c>
      <c r="L150">
        <v>17.18977778</v>
      </c>
      <c r="M150" t="s">
        <v>112</v>
      </c>
      <c r="N150">
        <v>1.7454999999999999E-4</v>
      </c>
      <c r="O150">
        <v>2.1780700000000001E-4</v>
      </c>
      <c r="P150">
        <v>0</v>
      </c>
      <c r="Q150">
        <v>0</v>
      </c>
      <c r="R150">
        <v>0</v>
      </c>
      <c r="S150">
        <v>9.8281900000000001E-4</v>
      </c>
      <c r="T150" s="8">
        <v>5.8676299999999999E-5</v>
      </c>
      <c r="U150">
        <v>2.5695900000000002E-4</v>
      </c>
      <c r="V150" s="8">
        <v>1.98665E-5</v>
      </c>
      <c r="W150" s="8">
        <v>4.6627900000000001E-5</v>
      </c>
      <c r="X150">
        <v>7.2908800000000002E-4</v>
      </c>
      <c r="Y150">
        <v>0</v>
      </c>
      <c r="Z150" s="8">
        <v>9.6322400000000005E-5</v>
      </c>
      <c r="AA150">
        <v>0</v>
      </c>
      <c r="AB150">
        <v>0</v>
      </c>
      <c r="AC150">
        <v>1.7119069999999999E-3</v>
      </c>
      <c r="AD150" s="8">
        <v>5.8676299999999999E-5</v>
      </c>
      <c r="AE150">
        <v>2.5695900000000002E-4</v>
      </c>
      <c r="AF150" s="8">
        <v>1.98665E-5</v>
      </c>
      <c r="AG150">
        <v>1.4295000000000001E-4</v>
      </c>
      <c r="AH150">
        <v>2.1903529999999999E-3</v>
      </c>
      <c r="AI150">
        <v>37343.656969999996</v>
      </c>
    </row>
    <row r="151" spans="1:35" x14ac:dyDescent="0.25">
      <c r="A151">
        <v>34371</v>
      </c>
      <c r="B151" t="s">
        <v>211</v>
      </c>
      <c r="C151" t="s">
        <v>44</v>
      </c>
      <c r="D151" t="b">
        <v>1</v>
      </c>
      <c r="E151">
        <v>0.95432607199999997</v>
      </c>
      <c r="F151" t="s">
        <v>104</v>
      </c>
      <c r="G151" t="s">
        <v>186</v>
      </c>
      <c r="H151" t="s">
        <v>193</v>
      </c>
      <c r="I151" t="s">
        <v>98</v>
      </c>
      <c r="J151" t="s">
        <v>102</v>
      </c>
      <c r="K151" t="s">
        <v>188</v>
      </c>
      <c r="L151">
        <v>28.670592589999998</v>
      </c>
      <c r="M151" t="s">
        <v>112</v>
      </c>
      <c r="N151">
        <v>5.9325100000000004E-4</v>
      </c>
      <c r="O151">
        <v>6.79012E-4</v>
      </c>
      <c r="P151">
        <v>0</v>
      </c>
      <c r="Q151">
        <v>0</v>
      </c>
      <c r="R151">
        <v>0</v>
      </c>
      <c r="S151">
        <v>3.0581139999999998E-3</v>
      </c>
      <c r="T151">
        <v>1.40925E-4</v>
      </c>
      <c r="U151">
        <v>6.7519300000000004E-4</v>
      </c>
      <c r="V151" s="8">
        <v>6.2448500000000004E-5</v>
      </c>
      <c r="W151" s="8">
        <v>9.7010500000000002E-5</v>
      </c>
      <c r="X151">
        <v>2.7794930000000001E-3</v>
      </c>
      <c r="Y151">
        <v>0</v>
      </c>
      <c r="Z151">
        <v>1.8882E-4</v>
      </c>
      <c r="AA151">
        <v>0</v>
      </c>
      <c r="AB151">
        <v>0</v>
      </c>
      <c r="AC151">
        <v>5.8376069999999999E-3</v>
      </c>
      <c r="AD151">
        <v>1.40925E-4</v>
      </c>
      <c r="AE151">
        <v>6.7519300000000004E-4</v>
      </c>
      <c r="AF151" s="8">
        <v>6.2448500000000004E-5</v>
      </c>
      <c r="AG151">
        <v>2.8582999999999999E-4</v>
      </c>
      <c r="AH151">
        <v>7.0019949999999996E-3</v>
      </c>
      <c r="AI151">
        <v>71574.455369999996</v>
      </c>
    </row>
    <row r="152" spans="1:35" x14ac:dyDescent="0.25">
      <c r="A152">
        <v>34373</v>
      </c>
      <c r="B152" t="s">
        <v>211</v>
      </c>
      <c r="C152" t="s">
        <v>44</v>
      </c>
      <c r="D152" t="b">
        <v>1</v>
      </c>
      <c r="E152">
        <v>0.55594026500000004</v>
      </c>
      <c r="F152" t="s">
        <v>104</v>
      </c>
      <c r="G152" t="s">
        <v>186</v>
      </c>
      <c r="H152" t="s">
        <v>194</v>
      </c>
      <c r="I152" t="s">
        <v>98</v>
      </c>
      <c r="J152" t="s">
        <v>99</v>
      </c>
      <c r="K152" t="s">
        <v>188</v>
      </c>
      <c r="L152">
        <v>16.279475309999999</v>
      </c>
      <c r="M152" t="s">
        <v>112</v>
      </c>
      <c r="N152">
        <v>2.11867E-4</v>
      </c>
      <c r="O152">
        <v>2.96975E-4</v>
      </c>
      <c r="P152">
        <v>0</v>
      </c>
      <c r="Q152">
        <v>0</v>
      </c>
      <c r="R152">
        <v>0</v>
      </c>
      <c r="S152">
        <v>1.654385E-3</v>
      </c>
      <c r="T152" s="8">
        <v>6.7099200000000003E-5</v>
      </c>
      <c r="U152">
        <v>3.02684E-4</v>
      </c>
      <c r="V152" s="8">
        <v>3.6995700000000002E-5</v>
      </c>
      <c r="W152" s="8">
        <v>6.4317000000000001E-5</v>
      </c>
      <c r="X152">
        <v>5.2895800000000005E-4</v>
      </c>
      <c r="Y152">
        <v>0</v>
      </c>
      <c r="Z152">
        <v>1.2487699999999999E-4</v>
      </c>
      <c r="AA152">
        <v>0</v>
      </c>
      <c r="AB152">
        <v>0</v>
      </c>
      <c r="AC152">
        <v>2.1833439999999998E-3</v>
      </c>
      <c r="AD152" s="8">
        <v>6.7099200000000003E-5</v>
      </c>
      <c r="AE152">
        <v>3.02684E-4</v>
      </c>
      <c r="AF152" s="8">
        <v>3.6995700000000002E-5</v>
      </c>
      <c r="AG152">
        <v>1.89194E-4</v>
      </c>
      <c r="AH152">
        <v>2.7793169999999999E-3</v>
      </c>
      <c r="AI152">
        <v>50034.623809999997</v>
      </c>
    </row>
    <row r="153" spans="1:35" x14ac:dyDescent="0.25">
      <c r="A153">
        <v>42214</v>
      </c>
      <c r="B153" t="s">
        <v>211</v>
      </c>
      <c r="C153" t="s">
        <v>44</v>
      </c>
      <c r="D153" t="b">
        <v>0</v>
      </c>
      <c r="E153">
        <v>1.7620470690000001</v>
      </c>
      <c r="F153" t="s">
        <v>104</v>
      </c>
      <c r="G153" t="s">
        <v>186</v>
      </c>
      <c r="H153" t="s">
        <v>195</v>
      </c>
      <c r="I153" t="s">
        <v>105</v>
      </c>
      <c r="J153" t="s">
        <v>102</v>
      </c>
      <c r="K153" t="s">
        <v>188</v>
      </c>
      <c r="L153">
        <v>17.97142857</v>
      </c>
      <c r="M153" t="s">
        <v>107</v>
      </c>
      <c r="N153">
        <v>2.12282E-4</v>
      </c>
      <c r="O153">
        <v>2.5940700000000002E-4</v>
      </c>
      <c r="P153">
        <v>0</v>
      </c>
      <c r="Q153">
        <v>0</v>
      </c>
      <c r="R153">
        <v>0</v>
      </c>
      <c r="S153">
        <v>1.286761E-3</v>
      </c>
      <c r="T153">
        <v>1.05367E-4</v>
      </c>
      <c r="U153">
        <v>4.1222999999999997E-4</v>
      </c>
      <c r="V153">
        <v>1.17157E-4</v>
      </c>
      <c r="W153">
        <v>1.3758299999999999E-4</v>
      </c>
      <c r="X153">
        <v>2.09965E-4</v>
      </c>
      <c r="Y153">
        <v>0</v>
      </c>
      <c r="Z153">
        <v>0</v>
      </c>
      <c r="AA153">
        <v>0</v>
      </c>
      <c r="AB153">
        <v>0</v>
      </c>
      <c r="AC153">
        <v>1.496725E-3</v>
      </c>
      <c r="AD153">
        <v>1.05367E-4</v>
      </c>
      <c r="AE153">
        <v>4.1222999999999997E-4</v>
      </c>
      <c r="AF153">
        <v>1.17157E-4</v>
      </c>
      <c r="AG153">
        <v>1.3758299999999999E-4</v>
      </c>
      <c r="AH153">
        <v>2.2690620000000001E-3</v>
      </c>
      <c r="AI153">
        <v>37002.988449999997</v>
      </c>
    </row>
    <row r="154" spans="1:35" x14ac:dyDescent="0.25">
      <c r="A154">
        <v>51971</v>
      </c>
      <c r="B154" t="s">
        <v>211</v>
      </c>
      <c r="C154" t="s">
        <v>44</v>
      </c>
      <c r="D154" t="b">
        <v>0</v>
      </c>
      <c r="E154">
        <v>15.423507109999999</v>
      </c>
      <c r="F154" t="s">
        <v>104</v>
      </c>
      <c r="G154" t="s">
        <v>186</v>
      </c>
      <c r="H154" t="s">
        <v>196</v>
      </c>
      <c r="I154" t="s">
        <v>105</v>
      </c>
      <c r="J154" t="s">
        <v>99</v>
      </c>
      <c r="K154" t="s">
        <v>188</v>
      </c>
      <c r="L154">
        <v>37.733838380000002</v>
      </c>
      <c r="M154" t="s">
        <v>107</v>
      </c>
      <c r="N154">
        <v>1.0526330000000001E-3</v>
      </c>
      <c r="O154">
        <v>1.3015609999999999E-3</v>
      </c>
      <c r="P154">
        <v>0</v>
      </c>
      <c r="Q154">
        <v>0</v>
      </c>
      <c r="R154">
        <v>0</v>
      </c>
      <c r="S154">
        <v>7.6667580000000001E-3</v>
      </c>
      <c r="T154">
        <v>2.3170600000000001E-4</v>
      </c>
      <c r="U154">
        <v>1.2111559999999999E-3</v>
      </c>
      <c r="V154">
        <v>1.498852E-3</v>
      </c>
      <c r="W154">
        <v>3.1371699999999998E-4</v>
      </c>
      <c r="X154">
        <v>0</v>
      </c>
      <c r="Y154">
        <v>0</v>
      </c>
      <c r="Z154">
        <v>0</v>
      </c>
      <c r="AA154">
        <v>0</v>
      </c>
      <c r="AB154">
        <v>0</v>
      </c>
      <c r="AC154">
        <v>7.6667580000000001E-3</v>
      </c>
      <c r="AD154">
        <v>2.3170600000000001E-4</v>
      </c>
      <c r="AE154">
        <v>1.2111559999999999E-3</v>
      </c>
      <c r="AF154">
        <v>1.498852E-3</v>
      </c>
      <c r="AG154">
        <v>3.1371699999999998E-4</v>
      </c>
      <c r="AH154">
        <v>1.0922042999999999E-2</v>
      </c>
      <c r="AI154">
        <v>84829.289099999995</v>
      </c>
    </row>
    <row r="155" spans="1:35" x14ac:dyDescent="0.25">
      <c r="A155">
        <v>62361</v>
      </c>
      <c r="B155" t="s">
        <v>211</v>
      </c>
      <c r="C155" t="s">
        <v>44</v>
      </c>
      <c r="D155" t="b">
        <v>1</v>
      </c>
      <c r="E155">
        <v>0.23844531599999999</v>
      </c>
      <c r="F155" t="s">
        <v>104</v>
      </c>
      <c r="G155" t="s">
        <v>186</v>
      </c>
      <c r="H155" t="s">
        <v>197</v>
      </c>
      <c r="I155" t="s">
        <v>98</v>
      </c>
      <c r="J155" t="s">
        <v>99</v>
      </c>
      <c r="K155" t="s">
        <v>188</v>
      </c>
      <c r="L155">
        <v>30.375527779999999</v>
      </c>
      <c r="M155" t="s">
        <v>112</v>
      </c>
      <c r="N155">
        <v>6.2406099999999997E-4</v>
      </c>
      <c r="O155">
        <v>7.2041900000000003E-4</v>
      </c>
      <c r="P155">
        <v>0</v>
      </c>
      <c r="Q155">
        <v>0</v>
      </c>
      <c r="R155">
        <v>0</v>
      </c>
      <c r="S155">
        <v>3.4283299999999998E-3</v>
      </c>
      <c r="T155">
        <v>3.8755799999999998E-4</v>
      </c>
      <c r="U155">
        <v>2.8730299999999998E-4</v>
      </c>
      <c r="V155" s="8">
        <v>2.4555200000000002E-5</v>
      </c>
      <c r="W155">
        <v>1.70867E-4</v>
      </c>
      <c r="X155">
        <v>2.9694389999999999E-3</v>
      </c>
      <c r="Y155">
        <v>1.46093E-4</v>
      </c>
      <c r="Z155">
        <v>0</v>
      </c>
      <c r="AA155">
        <v>0</v>
      </c>
      <c r="AB155">
        <v>0</v>
      </c>
      <c r="AC155">
        <v>6.3977679999999999E-3</v>
      </c>
      <c r="AD155">
        <v>5.33651E-4</v>
      </c>
      <c r="AE155">
        <v>2.8730299999999998E-4</v>
      </c>
      <c r="AF155" s="8">
        <v>2.4555200000000002E-5</v>
      </c>
      <c r="AG155">
        <v>1.70867E-4</v>
      </c>
      <c r="AH155">
        <v>7.4141429999999998E-3</v>
      </c>
      <c r="AI155">
        <v>71533.594840000005</v>
      </c>
    </row>
    <row r="156" spans="1:35" x14ac:dyDescent="0.25">
      <c r="A156">
        <v>68318</v>
      </c>
      <c r="B156" t="s">
        <v>211</v>
      </c>
      <c r="C156" t="s">
        <v>44</v>
      </c>
      <c r="D156" t="b">
        <v>0</v>
      </c>
      <c r="E156">
        <v>1.2174150029999999</v>
      </c>
      <c r="F156" t="s">
        <v>104</v>
      </c>
      <c r="G156" t="s">
        <v>186</v>
      </c>
      <c r="H156" t="s">
        <v>198</v>
      </c>
      <c r="I156" t="s">
        <v>105</v>
      </c>
      <c r="J156" t="s">
        <v>99</v>
      </c>
      <c r="K156" t="s">
        <v>188</v>
      </c>
      <c r="L156">
        <v>30.03</v>
      </c>
      <c r="M156" t="s">
        <v>107</v>
      </c>
      <c r="N156">
        <v>1.06099E-4</v>
      </c>
      <c r="O156">
        <v>1.30209E-4</v>
      </c>
      <c r="P156">
        <v>0</v>
      </c>
      <c r="Q156">
        <v>0</v>
      </c>
      <c r="R156">
        <v>0</v>
      </c>
      <c r="S156">
        <v>5.5913899999999995E-4</v>
      </c>
      <c r="T156" s="8">
        <v>2.3297000000000001E-5</v>
      </c>
      <c r="U156">
        <v>1.72564E-4</v>
      </c>
      <c r="V156">
        <v>1.1647299999999999E-4</v>
      </c>
      <c r="W156" s="8">
        <v>2.3631599999999999E-5</v>
      </c>
      <c r="X156">
        <v>3.2824599999999997E-4</v>
      </c>
      <c r="Y156">
        <v>0</v>
      </c>
      <c r="Z156" s="8">
        <v>2.4070099999999998E-5</v>
      </c>
      <c r="AA156">
        <v>0</v>
      </c>
      <c r="AB156">
        <v>0</v>
      </c>
      <c r="AC156">
        <v>8.8738499999999998E-4</v>
      </c>
      <c r="AD156" s="8">
        <v>2.3297000000000001E-5</v>
      </c>
      <c r="AE156">
        <v>1.72564E-4</v>
      </c>
      <c r="AF156">
        <v>1.1647299999999999E-4</v>
      </c>
      <c r="AG156" s="8">
        <v>4.7701699999999998E-5</v>
      </c>
      <c r="AH156">
        <v>1.2474439999999999E-3</v>
      </c>
      <c r="AI156">
        <v>12174.150030000001</v>
      </c>
    </row>
    <row r="157" spans="1:35" x14ac:dyDescent="0.25">
      <c r="A157">
        <v>81252</v>
      </c>
      <c r="B157" t="s">
        <v>211</v>
      </c>
      <c r="C157" t="s">
        <v>44</v>
      </c>
      <c r="D157" t="b">
        <v>0</v>
      </c>
      <c r="E157">
        <v>0.47343086400000001</v>
      </c>
      <c r="F157" t="s">
        <v>104</v>
      </c>
      <c r="G157" t="s">
        <v>186</v>
      </c>
      <c r="H157" t="s">
        <v>199</v>
      </c>
      <c r="I157" t="s">
        <v>98</v>
      </c>
      <c r="J157" t="s">
        <v>99</v>
      </c>
      <c r="K157" t="s">
        <v>188</v>
      </c>
      <c r="L157">
        <v>17.744063489999998</v>
      </c>
      <c r="M157" t="s">
        <v>112</v>
      </c>
      <c r="N157">
        <v>3.8426399999999999E-4</v>
      </c>
      <c r="O157">
        <v>4.6332399999999998E-4</v>
      </c>
      <c r="P157">
        <v>0</v>
      </c>
      <c r="Q157">
        <v>0</v>
      </c>
      <c r="R157">
        <v>0</v>
      </c>
      <c r="S157">
        <v>1.4484330000000001E-3</v>
      </c>
      <c r="T157">
        <v>3.4473799999999998E-4</v>
      </c>
      <c r="U157">
        <v>4.5282299999999998E-4</v>
      </c>
      <c r="V157" s="8">
        <v>4.7914899999999998E-5</v>
      </c>
      <c r="W157">
        <v>1.54263E-4</v>
      </c>
      <c r="X157">
        <v>2.4665210000000002E-3</v>
      </c>
      <c r="Y157">
        <v>0</v>
      </c>
      <c r="Z157">
        <v>1.01511E-4</v>
      </c>
      <c r="AA157">
        <v>0</v>
      </c>
      <c r="AB157">
        <v>0</v>
      </c>
      <c r="AC157">
        <v>3.914954E-3</v>
      </c>
      <c r="AD157">
        <v>3.4473799999999998E-4</v>
      </c>
      <c r="AE157">
        <v>4.5282299999999998E-4</v>
      </c>
      <c r="AF157" s="8">
        <v>4.7914899999999998E-5</v>
      </c>
      <c r="AG157">
        <v>2.5577400000000001E-4</v>
      </c>
      <c r="AH157">
        <v>5.0161989999999998E-3</v>
      </c>
      <c r="AI157">
        <v>82850.401150000005</v>
      </c>
    </row>
    <row r="158" spans="1:35" x14ac:dyDescent="0.25">
      <c r="A158">
        <v>34366</v>
      </c>
      <c r="B158" t="s">
        <v>212</v>
      </c>
      <c r="C158" t="s">
        <v>45</v>
      </c>
      <c r="D158" t="b">
        <v>1</v>
      </c>
      <c r="E158">
        <v>1.3191171639999999</v>
      </c>
      <c r="F158" t="s">
        <v>104</v>
      </c>
      <c r="G158" t="s">
        <v>186</v>
      </c>
      <c r="H158" t="s">
        <v>187</v>
      </c>
      <c r="I158" t="s">
        <v>98</v>
      </c>
      <c r="J158" t="s">
        <v>99</v>
      </c>
      <c r="K158" t="s">
        <v>188</v>
      </c>
      <c r="L158">
        <v>15.66365079</v>
      </c>
      <c r="M158" t="s">
        <v>112</v>
      </c>
      <c r="N158">
        <v>2.1354300000000001E-4</v>
      </c>
      <c r="O158">
        <v>2.49869E-4</v>
      </c>
      <c r="P158">
        <v>0</v>
      </c>
      <c r="Q158">
        <v>0</v>
      </c>
      <c r="R158">
        <v>0</v>
      </c>
      <c r="S158">
        <v>8.1759699999999999E-4</v>
      </c>
      <c r="T158">
        <v>1.16501E-4</v>
      </c>
      <c r="U158">
        <v>5.3403299999999995E-4</v>
      </c>
      <c r="V158" s="8">
        <v>8.2931199999999996E-5</v>
      </c>
      <c r="W158" s="8">
        <v>7.2491300000000002E-5</v>
      </c>
      <c r="X158">
        <v>5.85219E-4</v>
      </c>
      <c r="Y158">
        <v>1.3468E-4</v>
      </c>
      <c r="Z158">
        <v>1.2412799999999999E-4</v>
      </c>
      <c r="AA158">
        <v>0</v>
      </c>
      <c r="AB158">
        <v>0</v>
      </c>
      <c r="AC158">
        <v>1.4028160000000001E-3</v>
      </c>
      <c r="AD158">
        <v>2.5118200000000002E-4</v>
      </c>
      <c r="AE158">
        <v>5.3403299999999995E-4</v>
      </c>
      <c r="AF158" s="8">
        <v>8.2931199999999996E-5</v>
      </c>
      <c r="AG158">
        <v>1.9661900000000001E-4</v>
      </c>
      <c r="AH158">
        <v>2.4675809999999999E-3</v>
      </c>
      <c r="AI158">
        <v>46169.100729999998</v>
      </c>
    </row>
    <row r="159" spans="1:35" x14ac:dyDescent="0.25">
      <c r="A159">
        <v>34367</v>
      </c>
      <c r="B159" t="s">
        <v>212</v>
      </c>
      <c r="C159" t="s">
        <v>45</v>
      </c>
      <c r="D159" t="b">
        <v>1</v>
      </c>
      <c r="E159">
        <v>2.3970843949999998</v>
      </c>
      <c r="F159" t="s">
        <v>104</v>
      </c>
      <c r="G159" t="s">
        <v>186</v>
      </c>
      <c r="H159" t="s">
        <v>189</v>
      </c>
      <c r="I159" t="s">
        <v>98</v>
      </c>
      <c r="J159" t="s">
        <v>102</v>
      </c>
      <c r="K159" t="s">
        <v>188</v>
      </c>
      <c r="L159">
        <v>16.07252415</v>
      </c>
      <c r="M159" t="s">
        <v>112</v>
      </c>
      <c r="N159">
        <v>4.9812900000000004E-4</v>
      </c>
      <c r="O159">
        <v>6.1247999999999999E-4</v>
      </c>
      <c r="P159">
        <v>0</v>
      </c>
      <c r="Q159">
        <v>0</v>
      </c>
      <c r="R159">
        <v>0</v>
      </c>
      <c r="S159">
        <v>2.4598010000000002E-3</v>
      </c>
      <c r="T159">
        <v>1.6158399999999999E-4</v>
      </c>
      <c r="U159">
        <v>1.045732E-3</v>
      </c>
      <c r="V159">
        <v>1.51497E-4</v>
      </c>
      <c r="W159">
        <v>1.6281100000000001E-4</v>
      </c>
      <c r="X159">
        <v>1.768932E-3</v>
      </c>
      <c r="Y159">
        <v>0</v>
      </c>
      <c r="Z159">
        <v>2.9679100000000003E-4</v>
      </c>
      <c r="AA159">
        <v>0</v>
      </c>
      <c r="AB159">
        <v>0</v>
      </c>
      <c r="AC159">
        <v>4.2287330000000001E-3</v>
      </c>
      <c r="AD159">
        <v>1.6158399999999999E-4</v>
      </c>
      <c r="AE159">
        <v>1.045732E-3</v>
      </c>
      <c r="AF159">
        <v>1.51497E-4</v>
      </c>
      <c r="AG159">
        <v>4.5960199999999998E-4</v>
      </c>
      <c r="AH159">
        <v>6.047172E-3</v>
      </c>
      <c r="AI159">
        <v>110265.88219999999</v>
      </c>
    </row>
    <row r="160" spans="1:35" x14ac:dyDescent="0.25">
      <c r="A160">
        <v>34368</v>
      </c>
      <c r="B160" t="s">
        <v>212</v>
      </c>
      <c r="C160" t="s">
        <v>45</v>
      </c>
      <c r="D160" t="b">
        <v>1</v>
      </c>
      <c r="E160">
        <v>0.81784278099999996</v>
      </c>
      <c r="F160" t="s">
        <v>104</v>
      </c>
      <c r="G160" t="s">
        <v>186</v>
      </c>
      <c r="H160" t="s">
        <v>190</v>
      </c>
      <c r="I160" t="s">
        <v>98</v>
      </c>
      <c r="J160" t="s">
        <v>99</v>
      </c>
      <c r="K160" t="s">
        <v>188</v>
      </c>
      <c r="L160">
        <v>17.119320070000001</v>
      </c>
      <c r="M160" t="s">
        <v>112</v>
      </c>
      <c r="N160">
        <v>2.5888000000000002E-4</v>
      </c>
      <c r="O160">
        <v>3.4750900000000002E-4</v>
      </c>
      <c r="P160">
        <v>0</v>
      </c>
      <c r="Q160">
        <v>0</v>
      </c>
      <c r="R160">
        <v>0</v>
      </c>
      <c r="S160">
        <v>1.742363E-3</v>
      </c>
      <c r="T160">
        <v>1.7483900000000001E-4</v>
      </c>
      <c r="U160">
        <v>3.7350600000000001E-4</v>
      </c>
      <c r="V160" s="8">
        <v>5.5067700000000001E-5</v>
      </c>
      <c r="W160">
        <v>2.07047E-4</v>
      </c>
      <c r="X160">
        <v>4.8408300000000001E-4</v>
      </c>
      <c r="Y160">
        <v>1.63893E-4</v>
      </c>
      <c r="Z160">
        <v>0</v>
      </c>
      <c r="AA160">
        <v>0</v>
      </c>
      <c r="AB160">
        <v>0</v>
      </c>
      <c r="AC160">
        <v>2.226446E-3</v>
      </c>
      <c r="AD160">
        <v>3.3873200000000001E-4</v>
      </c>
      <c r="AE160">
        <v>3.7350600000000001E-4</v>
      </c>
      <c r="AF160" s="8">
        <v>5.5067700000000001E-5</v>
      </c>
      <c r="AG160">
        <v>2.07047E-4</v>
      </c>
      <c r="AH160">
        <v>3.200797E-3</v>
      </c>
      <c r="AI160">
        <v>54795.466330000003</v>
      </c>
    </row>
    <row r="161" spans="1:35" x14ac:dyDescent="0.25">
      <c r="A161">
        <v>34369</v>
      </c>
      <c r="B161" t="s">
        <v>212</v>
      </c>
      <c r="C161" t="s">
        <v>45</v>
      </c>
      <c r="D161" t="b">
        <v>1</v>
      </c>
      <c r="E161">
        <v>2.2512021679999998</v>
      </c>
      <c r="F161" t="s">
        <v>104</v>
      </c>
      <c r="G161" t="s">
        <v>186</v>
      </c>
      <c r="H161" t="s">
        <v>191</v>
      </c>
      <c r="I161" t="s">
        <v>98</v>
      </c>
      <c r="J161" t="s">
        <v>99</v>
      </c>
      <c r="K161" t="s">
        <v>188</v>
      </c>
      <c r="L161">
        <v>18.155890800000002</v>
      </c>
      <c r="M161" t="s">
        <v>112</v>
      </c>
      <c r="N161">
        <v>7.3068899999999997E-4</v>
      </c>
      <c r="O161">
        <v>8.9537899999999997E-4</v>
      </c>
      <c r="P161">
        <v>0</v>
      </c>
      <c r="Q161">
        <v>0</v>
      </c>
      <c r="R161">
        <v>0</v>
      </c>
      <c r="S161">
        <v>4.7477580000000004E-3</v>
      </c>
      <c r="T161">
        <v>4.3564299999999999E-4</v>
      </c>
      <c r="U161">
        <v>1.2789780000000001E-3</v>
      </c>
      <c r="V161">
        <v>1.5136699999999999E-4</v>
      </c>
      <c r="W161">
        <v>1.6568400000000001E-4</v>
      </c>
      <c r="X161">
        <v>9.6683499999999998E-4</v>
      </c>
      <c r="Y161">
        <v>0</v>
      </c>
      <c r="Z161">
        <v>3.4261300000000002E-4</v>
      </c>
      <c r="AA161">
        <v>0</v>
      </c>
      <c r="AB161">
        <v>0</v>
      </c>
      <c r="AC161">
        <v>5.7145929999999996E-3</v>
      </c>
      <c r="AD161">
        <v>4.3564299999999999E-4</v>
      </c>
      <c r="AE161">
        <v>1.2789780000000001E-3</v>
      </c>
      <c r="AF161">
        <v>1.5136699999999999E-4</v>
      </c>
      <c r="AG161">
        <v>5.08297E-4</v>
      </c>
      <c r="AH161">
        <v>8.0888560000000002E-3</v>
      </c>
      <c r="AI161">
        <v>130569.7258</v>
      </c>
    </row>
    <row r="162" spans="1:35" x14ac:dyDescent="0.25">
      <c r="A162">
        <v>34370</v>
      </c>
      <c r="B162" t="s">
        <v>212</v>
      </c>
      <c r="C162" t="s">
        <v>45</v>
      </c>
      <c r="D162" t="b">
        <v>1</v>
      </c>
      <c r="E162">
        <v>0.29874925600000002</v>
      </c>
      <c r="F162" t="s">
        <v>104</v>
      </c>
      <c r="G162" t="s">
        <v>186</v>
      </c>
      <c r="H162" t="s">
        <v>192</v>
      </c>
      <c r="I162" t="s">
        <v>98</v>
      </c>
      <c r="J162" t="s">
        <v>102</v>
      </c>
      <c r="K162" t="s">
        <v>188</v>
      </c>
      <c r="L162">
        <v>15.7522</v>
      </c>
      <c r="M162" t="s">
        <v>112</v>
      </c>
      <c r="N162">
        <v>1.63525E-4</v>
      </c>
      <c r="O162">
        <v>2.06775E-4</v>
      </c>
      <c r="P162">
        <v>0</v>
      </c>
      <c r="Q162">
        <v>0</v>
      </c>
      <c r="R162">
        <v>0</v>
      </c>
      <c r="S162">
        <v>1.005868E-3</v>
      </c>
      <c r="T162" s="8">
        <v>5.8676299999999999E-5</v>
      </c>
      <c r="U162">
        <v>2.5695900000000002E-4</v>
      </c>
      <c r="V162" s="8">
        <v>1.9872099999999999E-5</v>
      </c>
      <c r="W162" s="8">
        <v>4.6627900000000001E-5</v>
      </c>
      <c r="X162">
        <v>5.2285400000000001E-4</v>
      </c>
      <c r="Y162">
        <v>0</v>
      </c>
      <c r="Z162" s="8">
        <v>9.6322400000000005E-5</v>
      </c>
      <c r="AA162">
        <v>0</v>
      </c>
      <c r="AB162">
        <v>0</v>
      </c>
      <c r="AC162">
        <v>1.5287219999999999E-3</v>
      </c>
      <c r="AD162" s="8">
        <v>5.8676299999999999E-5</v>
      </c>
      <c r="AE162">
        <v>2.5695900000000002E-4</v>
      </c>
      <c r="AF162" s="8">
        <v>1.9872099999999999E-5</v>
      </c>
      <c r="AG162">
        <v>1.4295000000000001E-4</v>
      </c>
      <c r="AH162">
        <v>2.007174E-3</v>
      </c>
      <c r="AI162">
        <v>37343.656969999996</v>
      </c>
    </row>
    <row r="163" spans="1:35" x14ac:dyDescent="0.25">
      <c r="A163">
        <v>34371</v>
      </c>
      <c r="B163" t="s">
        <v>212</v>
      </c>
      <c r="C163" t="s">
        <v>45</v>
      </c>
      <c r="D163" t="b">
        <v>1</v>
      </c>
      <c r="E163">
        <v>0.95432607199999997</v>
      </c>
      <c r="F163" t="s">
        <v>104</v>
      </c>
      <c r="G163" t="s">
        <v>186</v>
      </c>
      <c r="H163" t="s">
        <v>193</v>
      </c>
      <c r="I163" t="s">
        <v>98</v>
      </c>
      <c r="J163" t="s">
        <v>102</v>
      </c>
      <c r="K163" t="s">
        <v>188</v>
      </c>
      <c r="L163">
        <v>28.049296300000002</v>
      </c>
      <c r="M163" t="s">
        <v>112</v>
      </c>
      <c r="N163">
        <v>5.86211E-4</v>
      </c>
      <c r="O163">
        <v>6.71245E-4</v>
      </c>
      <c r="P163">
        <v>0</v>
      </c>
      <c r="Q163">
        <v>0</v>
      </c>
      <c r="R163">
        <v>0</v>
      </c>
      <c r="S163">
        <v>3.1034130000000002E-3</v>
      </c>
      <c r="T163">
        <v>1.40925E-4</v>
      </c>
      <c r="U163">
        <v>6.7519300000000004E-4</v>
      </c>
      <c r="V163" s="8">
        <v>6.2448500000000004E-5</v>
      </c>
      <c r="W163" s="8">
        <v>9.7010500000000002E-5</v>
      </c>
      <c r="X163">
        <v>2.5824509999999999E-3</v>
      </c>
      <c r="Y163">
        <v>0</v>
      </c>
      <c r="Z163">
        <v>1.8882E-4</v>
      </c>
      <c r="AA163">
        <v>0</v>
      </c>
      <c r="AB163">
        <v>0</v>
      </c>
      <c r="AC163">
        <v>5.6858630000000002E-3</v>
      </c>
      <c r="AD163">
        <v>1.40925E-4</v>
      </c>
      <c r="AE163">
        <v>6.7519300000000004E-4</v>
      </c>
      <c r="AF163" s="8">
        <v>6.2448500000000004E-5</v>
      </c>
      <c r="AG163">
        <v>2.8582999999999999E-4</v>
      </c>
      <c r="AH163">
        <v>6.8502600000000004E-3</v>
      </c>
      <c r="AI163">
        <v>71574.455369999996</v>
      </c>
    </row>
    <row r="164" spans="1:35" x14ac:dyDescent="0.25">
      <c r="A164">
        <v>34373</v>
      </c>
      <c r="B164" t="s">
        <v>212</v>
      </c>
      <c r="C164" t="s">
        <v>45</v>
      </c>
      <c r="D164" t="b">
        <v>1</v>
      </c>
      <c r="E164">
        <v>0.55594026500000004</v>
      </c>
      <c r="F164" t="s">
        <v>104</v>
      </c>
      <c r="G164" t="s">
        <v>186</v>
      </c>
      <c r="H164" t="s">
        <v>194</v>
      </c>
      <c r="I164" t="s">
        <v>98</v>
      </c>
      <c r="J164" t="s">
        <v>99</v>
      </c>
      <c r="K164" t="s">
        <v>188</v>
      </c>
      <c r="L164">
        <v>15.99314815</v>
      </c>
      <c r="M164" t="s">
        <v>112</v>
      </c>
      <c r="N164">
        <v>2.0917099999999999E-4</v>
      </c>
      <c r="O164">
        <v>2.9494699999999999E-4</v>
      </c>
      <c r="P164">
        <v>0</v>
      </c>
      <c r="Q164">
        <v>0</v>
      </c>
      <c r="R164">
        <v>0</v>
      </c>
      <c r="S164">
        <v>1.6780390000000001E-3</v>
      </c>
      <c r="T164" s="8">
        <v>6.7099200000000003E-5</v>
      </c>
      <c r="U164">
        <v>3.02684E-4</v>
      </c>
      <c r="V164" s="8">
        <v>3.6995700000000002E-5</v>
      </c>
      <c r="W164" s="8">
        <v>6.4317000000000001E-5</v>
      </c>
      <c r="X164">
        <v>4.56432E-4</v>
      </c>
      <c r="Y164">
        <v>0</v>
      </c>
      <c r="Z164">
        <v>1.2487699999999999E-4</v>
      </c>
      <c r="AA164">
        <v>0</v>
      </c>
      <c r="AB164">
        <v>0</v>
      </c>
      <c r="AC164">
        <v>2.1344710000000002E-3</v>
      </c>
      <c r="AD164" s="8">
        <v>6.7099200000000003E-5</v>
      </c>
      <c r="AE164">
        <v>3.02684E-4</v>
      </c>
      <c r="AF164" s="8">
        <v>3.6995700000000002E-5</v>
      </c>
      <c r="AG164">
        <v>1.89194E-4</v>
      </c>
      <c r="AH164">
        <v>2.7304339999999999E-3</v>
      </c>
      <c r="AI164">
        <v>50034.623809999997</v>
      </c>
    </row>
    <row r="165" spans="1:35" x14ac:dyDescent="0.25">
      <c r="A165">
        <v>42214</v>
      </c>
      <c r="B165" t="s">
        <v>212</v>
      </c>
      <c r="C165" t="s">
        <v>45</v>
      </c>
      <c r="D165" t="b">
        <v>0</v>
      </c>
      <c r="E165">
        <v>1.7620470690000001</v>
      </c>
      <c r="F165" t="s">
        <v>104</v>
      </c>
      <c r="G165" t="s">
        <v>186</v>
      </c>
      <c r="H165" t="s">
        <v>195</v>
      </c>
      <c r="I165" t="s">
        <v>105</v>
      </c>
      <c r="J165" t="s">
        <v>102</v>
      </c>
      <c r="K165" t="s">
        <v>188</v>
      </c>
      <c r="L165">
        <v>17.97142857</v>
      </c>
      <c r="M165" t="s">
        <v>107</v>
      </c>
      <c r="N165">
        <v>2.12282E-4</v>
      </c>
      <c r="O165">
        <v>2.5940700000000002E-4</v>
      </c>
      <c r="P165">
        <v>0</v>
      </c>
      <c r="Q165">
        <v>0</v>
      </c>
      <c r="R165">
        <v>0</v>
      </c>
      <c r="S165">
        <v>1.286761E-3</v>
      </c>
      <c r="T165">
        <v>1.05367E-4</v>
      </c>
      <c r="U165">
        <v>4.1222999999999997E-4</v>
      </c>
      <c r="V165">
        <v>1.17157E-4</v>
      </c>
      <c r="W165">
        <v>1.3758299999999999E-4</v>
      </c>
      <c r="X165">
        <v>2.09965E-4</v>
      </c>
      <c r="Y165">
        <v>0</v>
      </c>
      <c r="Z165">
        <v>0</v>
      </c>
      <c r="AA165">
        <v>0</v>
      </c>
      <c r="AB165">
        <v>0</v>
      </c>
      <c r="AC165">
        <v>1.496725E-3</v>
      </c>
      <c r="AD165">
        <v>1.05367E-4</v>
      </c>
      <c r="AE165">
        <v>4.1222999999999997E-4</v>
      </c>
      <c r="AF165">
        <v>1.17157E-4</v>
      </c>
      <c r="AG165">
        <v>1.3758299999999999E-4</v>
      </c>
      <c r="AH165">
        <v>2.2690620000000001E-3</v>
      </c>
      <c r="AI165">
        <v>37002.988449999997</v>
      </c>
    </row>
    <row r="166" spans="1:35" x14ac:dyDescent="0.25">
      <c r="A166">
        <v>51971</v>
      </c>
      <c r="B166" t="s">
        <v>212</v>
      </c>
      <c r="C166" t="s">
        <v>45</v>
      </c>
      <c r="D166" t="b">
        <v>0</v>
      </c>
      <c r="E166">
        <v>15.423507109999999</v>
      </c>
      <c r="F166" t="s">
        <v>104</v>
      </c>
      <c r="G166" t="s">
        <v>186</v>
      </c>
      <c r="H166" t="s">
        <v>196</v>
      </c>
      <c r="I166" t="s">
        <v>105</v>
      </c>
      <c r="J166" t="s">
        <v>99</v>
      </c>
      <c r="K166" t="s">
        <v>188</v>
      </c>
      <c r="L166">
        <v>37.733838380000002</v>
      </c>
      <c r="M166" t="s">
        <v>107</v>
      </c>
      <c r="N166">
        <v>1.0526330000000001E-3</v>
      </c>
      <c r="O166">
        <v>1.3015609999999999E-3</v>
      </c>
      <c r="P166">
        <v>0</v>
      </c>
      <c r="Q166">
        <v>0</v>
      </c>
      <c r="R166">
        <v>0</v>
      </c>
      <c r="S166">
        <v>7.6667580000000001E-3</v>
      </c>
      <c r="T166">
        <v>2.3170600000000001E-4</v>
      </c>
      <c r="U166">
        <v>1.2111559999999999E-3</v>
      </c>
      <c r="V166">
        <v>1.498852E-3</v>
      </c>
      <c r="W166">
        <v>3.1371699999999998E-4</v>
      </c>
      <c r="X166">
        <v>0</v>
      </c>
      <c r="Y166">
        <v>0</v>
      </c>
      <c r="Z166">
        <v>0</v>
      </c>
      <c r="AA166">
        <v>0</v>
      </c>
      <c r="AB166">
        <v>0</v>
      </c>
      <c r="AC166">
        <v>7.6667580000000001E-3</v>
      </c>
      <c r="AD166">
        <v>2.3170600000000001E-4</v>
      </c>
      <c r="AE166">
        <v>1.2111559999999999E-3</v>
      </c>
      <c r="AF166">
        <v>1.498852E-3</v>
      </c>
      <c r="AG166">
        <v>3.1371699999999998E-4</v>
      </c>
      <c r="AH166">
        <v>1.0922042999999999E-2</v>
      </c>
      <c r="AI166">
        <v>84829.289099999995</v>
      </c>
    </row>
    <row r="167" spans="1:35" x14ac:dyDescent="0.25">
      <c r="A167">
        <v>62361</v>
      </c>
      <c r="B167" t="s">
        <v>212</v>
      </c>
      <c r="C167" t="s">
        <v>45</v>
      </c>
      <c r="D167" t="b">
        <v>1</v>
      </c>
      <c r="E167">
        <v>0.23844531599999999</v>
      </c>
      <c r="F167" t="s">
        <v>104</v>
      </c>
      <c r="G167" t="s">
        <v>186</v>
      </c>
      <c r="H167" t="s">
        <v>197</v>
      </c>
      <c r="I167" t="s">
        <v>98</v>
      </c>
      <c r="J167" t="s">
        <v>99</v>
      </c>
      <c r="K167" t="s">
        <v>188</v>
      </c>
      <c r="L167">
        <v>30.823537040000001</v>
      </c>
      <c r="M167" t="s">
        <v>112</v>
      </c>
      <c r="N167">
        <v>6.1599500000000004E-4</v>
      </c>
      <c r="O167">
        <v>7.1768699999999995E-4</v>
      </c>
      <c r="P167">
        <v>0</v>
      </c>
      <c r="Q167">
        <v>0</v>
      </c>
      <c r="R167">
        <v>0</v>
      </c>
      <c r="S167">
        <v>3.2366119999999998E-3</v>
      </c>
      <c r="T167">
        <v>3.8755799999999998E-4</v>
      </c>
      <c r="U167">
        <v>2.8730299999999998E-4</v>
      </c>
      <c r="V167" s="8">
        <v>2.45326E-5</v>
      </c>
      <c r="W167">
        <v>1.70867E-4</v>
      </c>
      <c r="X167">
        <v>3.2705260000000002E-3</v>
      </c>
      <c r="Y167">
        <v>1.46093E-4</v>
      </c>
      <c r="Z167">
        <v>0</v>
      </c>
      <c r="AA167">
        <v>0</v>
      </c>
      <c r="AB167">
        <v>0</v>
      </c>
      <c r="AC167">
        <v>6.507138E-3</v>
      </c>
      <c r="AD167">
        <v>5.33651E-4</v>
      </c>
      <c r="AE167">
        <v>2.8730299999999998E-4</v>
      </c>
      <c r="AF167" s="8">
        <v>2.45326E-5</v>
      </c>
      <c r="AG167">
        <v>1.70867E-4</v>
      </c>
      <c r="AH167">
        <v>7.5234940000000004E-3</v>
      </c>
      <c r="AI167">
        <v>71533.594840000005</v>
      </c>
    </row>
    <row r="168" spans="1:35" x14ac:dyDescent="0.25">
      <c r="A168">
        <v>68318</v>
      </c>
      <c r="B168" t="s">
        <v>212</v>
      </c>
      <c r="C168" t="s">
        <v>45</v>
      </c>
      <c r="D168" t="b">
        <v>1</v>
      </c>
      <c r="E168">
        <v>1.2174150029999999</v>
      </c>
      <c r="F168" t="s">
        <v>104</v>
      </c>
      <c r="G168" t="s">
        <v>186</v>
      </c>
      <c r="H168" t="s">
        <v>198</v>
      </c>
      <c r="I168" t="s">
        <v>105</v>
      </c>
      <c r="J168" t="s">
        <v>99</v>
      </c>
      <c r="K168" t="s">
        <v>188</v>
      </c>
      <c r="L168">
        <v>26.701666670000002</v>
      </c>
      <c r="M168" t="s">
        <v>107</v>
      </c>
      <c r="N168" s="8">
        <v>9.7153100000000003E-5</v>
      </c>
      <c r="O168">
        <v>1.20746E-4</v>
      </c>
      <c r="P168">
        <v>0</v>
      </c>
      <c r="Q168">
        <v>0</v>
      </c>
      <c r="R168">
        <v>0</v>
      </c>
      <c r="S168">
        <v>5.5482299999999997E-4</v>
      </c>
      <c r="T168" s="8">
        <v>2.3297000000000001E-5</v>
      </c>
      <c r="U168">
        <v>1.72564E-4</v>
      </c>
      <c r="V168">
        <v>1.1648499999999999E-4</v>
      </c>
      <c r="W168" s="8">
        <v>2.3631599999999999E-5</v>
      </c>
      <c r="X168">
        <v>1.94291E-4</v>
      </c>
      <c r="Y168">
        <v>0</v>
      </c>
      <c r="Z168" s="8">
        <v>2.4070099999999998E-5</v>
      </c>
      <c r="AA168">
        <v>0</v>
      </c>
      <c r="AB168">
        <v>0</v>
      </c>
      <c r="AC168">
        <v>7.4911499999999996E-4</v>
      </c>
      <c r="AD168" s="8">
        <v>2.3297000000000001E-5</v>
      </c>
      <c r="AE168">
        <v>1.72564E-4</v>
      </c>
      <c r="AF168">
        <v>1.1648499999999999E-4</v>
      </c>
      <c r="AG168" s="8">
        <v>4.7701699999999998E-5</v>
      </c>
      <c r="AH168">
        <v>1.1091849999999999E-3</v>
      </c>
      <c r="AI168">
        <v>12174.150030000001</v>
      </c>
    </row>
    <row r="169" spans="1:35" x14ac:dyDescent="0.25">
      <c r="A169">
        <v>81252</v>
      </c>
      <c r="B169" t="s">
        <v>212</v>
      </c>
      <c r="C169" t="s">
        <v>45</v>
      </c>
      <c r="D169" t="b">
        <v>1</v>
      </c>
      <c r="E169">
        <v>0.47343086400000001</v>
      </c>
      <c r="F169" t="s">
        <v>104</v>
      </c>
      <c r="G169" t="s">
        <v>186</v>
      </c>
      <c r="H169" t="s">
        <v>199</v>
      </c>
      <c r="I169" t="s">
        <v>98</v>
      </c>
      <c r="J169" t="s">
        <v>99</v>
      </c>
      <c r="K169" t="s">
        <v>188</v>
      </c>
      <c r="L169">
        <v>16.315142860000002</v>
      </c>
      <c r="M169" t="s">
        <v>112</v>
      </c>
      <c r="N169">
        <v>3.6569199999999998E-4</v>
      </c>
      <c r="O169">
        <v>4.45735E-4</v>
      </c>
      <c r="P169">
        <v>0</v>
      </c>
      <c r="Q169">
        <v>0</v>
      </c>
      <c r="R169">
        <v>0</v>
      </c>
      <c r="S169">
        <v>1.6279770000000001E-3</v>
      </c>
      <c r="T169">
        <v>3.4473799999999998E-4</v>
      </c>
      <c r="U169">
        <v>4.5282299999999998E-4</v>
      </c>
      <c r="V169" s="8">
        <v>4.79284E-5</v>
      </c>
      <c r="W169">
        <v>1.54263E-4</v>
      </c>
      <c r="X169">
        <v>1.8830019999999999E-3</v>
      </c>
      <c r="Y169">
        <v>0</v>
      </c>
      <c r="Z169">
        <v>1.01511E-4</v>
      </c>
      <c r="AA169">
        <v>0</v>
      </c>
      <c r="AB169">
        <v>0</v>
      </c>
      <c r="AC169">
        <v>3.510979E-3</v>
      </c>
      <c r="AD169">
        <v>3.4473799999999998E-4</v>
      </c>
      <c r="AE169">
        <v>4.5282299999999998E-4</v>
      </c>
      <c r="AF169" s="8">
        <v>4.79284E-5</v>
      </c>
      <c r="AG169">
        <v>2.5577400000000001E-4</v>
      </c>
      <c r="AH169">
        <v>4.6122469999999999E-3</v>
      </c>
      <c r="AI169">
        <v>82850.401150000005</v>
      </c>
    </row>
    <row r="170" spans="1:35" x14ac:dyDescent="0.25">
      <c r="A170">
        <v>34366</v>
      </c>
      <c r="B170" t="s">
        <v>213</v>
      </c>
      <c r="C170" t="s">
        <v>43</v>
      </c>
      <c r="D170" t="b">
        <v>1</v>
      </c>
      <c r="E170">
        <v>1.3191171639999999</v>
      </c>
      <c r="F170" t="s">
        <v>104</v>
      </c>
      <c r="G170" t="s">
        <v>186</v>
      </c>
      <c r="H170" t="s">
        <v>187</v>
      </c>
      <c r="I170" t="s">
        <v>98</v>
      </c>
      <c r="J170" t="s">
        <v>99</v>
      </c>
      <c r="K170" t="s">
        <v>188</v>
      </c>
      <c r="L170">
        <v>17.693492060000001</v>
      </c>
      <c r="M170" t="s">
        <v>112</v>
      </c>
      <c r="N170">
        <v>2.3319200000000001E-4</v>
      </c>
      <c r="O170">
        <v>2.7023699999999999E-4</v>
      </c>
      <c r="P170">
        <v>0</v>
      </c>
      <c r="Q170">
        <v>0</v>
      </c>
      <c r="R170">
        <v>0</v>
      </c>
      <c r="S170">
        <v>7.9860499999999997E-4</v>
      </c>
      <c r="T170">
        <v>1.16501E-4</v>
      </c>
      <c r="U170">
        <v>5.3403299999999995E-4</v>
      </c>
      <c r="V170" s="8">
        <v>8.2881199999999995E-5</v>
      </c>
      <c r="W170" s="8">
        <v>7.2491300000000002E-5</v>
      </c>
      <c r="X170">
        <v>9.2403299999999999E-4</v>
      </c>
      <c r="Y170">
        <v>1.3468E-4</v>
      </c>
      <c r="Z170">
        <v>1.2412799999999999E-4</v>
      </c>
      <c r="AA170">
        <v>0</v>
      </c>
      <c r="AB170">
        <v>0</v>
      </c>
      <c r="AC170">
        <v>1.7226380000000001E-3</v>
      </c>
      <c r="AD170">
        <v>2.5118200000000002E-4</v>
      </c>
      <c r="AE170">
        <v>5.3403299999999995E-4</v>
      </c>
      <c r="AF170" s="8">
        <v>8.2881199999999995E-5</v>
      </c>
      <c r="AG170">
        <v>1.9661900000000001E-4</v>
      </c>
      <c r="AH170">
        <v>2.7873529999999998E-3</v>
      </c>
      <c r="AI170">
        <v>46169.100729999998</v>
      </c>
    </row>
    <row r="171" spans="1:35" x14ac:dyDescent="0.25">
      <c r="A171">
        <v>34367</v>
      </c>
      <c r="B171" t="s">
        <v>213</v>
      </c>
      <c r="C171" t="s">
        <v>43</v>
      </c>
      <c r="D171" t="b">
        <v>1</v>
      </c>
      <c r="E171">
        <v>2.3970843949999998</v>
      </c>
      <c r="F171" t="s">
        <v>104</v>
      </c>
      <c r="G171" t="s">
        <v>186</v>
      </c>
      <c r="H171" t="s">
        <v>189</v>
      </c>
      <c r="I171" t="s">
        <v>98</v>
      </c>
      <c r="J171" t="s">
        <v>102</v>
      </c>
      <c r="K171" t="s">
        <v>188</v>
      </c>
      <c r="L171">
        <v>18.926026570000001</v>
      </c>
      <c r="M171" t="s">
        <v>112</v>
      </c>
      <c r="N171">
        <v>5.6688400000000003E-4</v>
      </c>
      <c r="O171">
        <v>6.9155300000000002E-4</v>
      </c>
      <c r="P171">
        <v>0</v>
      </c>
      <c r="Q171">
        <v>0</v>
      </c>
      <c r="R171">
        <v>0</v>
      </c>
      <c r="S171">
        <v>2.6001420000000002E-3</v>
      </c>
      <c r="T171">
        <v>1.6158399999999999E-4</v>
      </c>
      <c r="U171">
        <v>1.045732E-3</v>
      </c>
      <c r="V171">
        <v>1.51383E-4</v>
      </c>
      <c r="W171">
        <v>1.6278899999999999E-4</v>
      </c>
      <c r="X171">
        <v>2.7024280000000002E-3</v>
      </c>
      <c r="Y171">
        <v>0</v>
      </c>
      <c r="Z171">
        <v>2.967E-4</v>
      </c>
      <c r="AA171">
        <v>0</v>
      </c>
      <c r="AB171">
        <v>0</v>
      </c>
      <c r="AC171">
        <v>5.3025700000000004E-3</v>
      </c>
      <c r="AD171">
        <v>1.6158399999999999E-4</v>
      </c>
      <c r="AE171">
        <v>1.045732E-3</v>
      </c>
      <c r="AF171">
        <v>1.51383E-4</v>
      </c>
      <c r="AG171">
        <v>4.5948899999999999E-4</v>
      </c>
      <c r="AH171">
        <v>7.1207809999999996E-3</v>
      </c>
      <c r="AI171">
        <v>110265.88219999999</v>
      </c>
    </row>
    <row r="172" spans="1:35" x14ac:dyDescent="0.25">
      <c r="A172">
        <v>34368</v>
      </c>
      <c r="B172" t="s">
        <v>213</v>
      </c>
      <c r="C172" t="s">
        <v>43</v>
      </c>
      <c r="D172" t="b">
        <v>1</v>
      </c>
      <c r="E172">
        <v>0.81784278099999996</v>
      </c>
      <c r="F172" t="s">
        <v>104</v>
      </c>
      <c r="G172" t="s">
        <v>186</v>
      </c>
      <c r="H172" t="s">
        <v>190</v>
      </c>
      <c r="I172" t="s">
        <v>98</v>
      </c>
      <c r="J172" t="s">
        <v>99</v>
      </c>
      <c r="K172" t="s">
        <v>188</v>
      </c>
      <c r="L172">
        <v>18.729601989999999</v>
      </c>
      <c r="M172" t="s">
        <v>112</v>
      </c>
      <c r="N172">
        <v>2.77361E-4</v>
      </c>
      <c r="O172">
        <v>3.7048300000000001E-4</v>
      </c>
      <c r="P172">
        <v>0</v>
      </c>
      <c r="Q172">
        <v>0</v>
      </c>
      <c r="R172">
        <v>0</v>
      </c>
      <c r="S172">
        <v>1.796965E-3</v>
      </c>
      <c r="T172">
        <v>1.7483900000000001E-4</v>
      </c>
      <c r="U172">
        <v>3.7350600000000001E-4</v>
      </c>
      <c r="V172" s="8">
        <v>5.5059999999999998E-5</v>
      </c>
      <c r="W172">
        <v>2.07047E-4</v>
      </c>
      <c r="X172">
        <v>7.3057000000000005E-4</v>
      </c>
      <c r="Y172">
        <v>1.63893E-4</v>
      </c>
      <c r="Z172">
        <v>0</v>
      </c>
      <c r="AA172">
        <v>0</v>
      </c>
      <c r="AB172">
        <v>0</v>
      </c>
      <c r="AC172">
        <v>2.527535E-3</v>
      </c>
      <c r="AD172">
        <v>3.3873200000000001E-4</v>
      </c>
      <c r="AE172">
        <v>3.7350600000000001E-4</v>
      </c>
      <c r="AF172" s="8">
        <v>5.5059999999999998E-5</v>
      </c>
      <c r="AG172">
        <v>2.07047E-4</v>
      </c>
      <c r="AH172">
        <v>3.5018720000000001E-3</v>
      </c>
      <c r="AI172">
        <v>54795.466330000003</v>
      </c>
    </row>
    <row r="173" spans="1:35" x14ac:dyDescent="0.25">
      <c r="A173">
        <v>34369</v>
      </c>
      <c r="B173" t="s">
        <v>213</v>
      </c>
      <c r="C173" t="s">
        <v>43</v>
      </c>
      <c r="D173" t="b">
        <v>1</v>
      </c>
      <c r="E173">
        <v>2.2512021679999998</v>
      </c>
      <c r="F173" t="s">
        <v>104</v>
      </c>
      <c r="G173" t="s">
        <v>186</v>
      </c>
      <c r="H173" t="s">
        <v>191</v>
      </c>
      <c r="I173" t="s">
        <v>98</v>
      </c>
      <c r="J173" t="s">
        <v>99</v>
      </c>
      <c r="K173" t="s">
        <v>188</v>
      </c>
      <c r="L173">
        <v>19.717720310000001</v>
      </c>
      <c r="M173" t="s">
        <v>112</v>
      </c>
      <c r="N173">
        <v>7.7759400000000005E-4</v>
      </c>
      <c r="O173">
        <v>9.5410500000000001E-4</v>
      </c>
      <c r="P173">
        <v>0</v>
      </c>
      <c r="Q173">
        <v>0</v>
      </c>
      <c r="R173">
        <v>0</v>
      </c>
      <c r="S173">
        <v>4.9815079999999999E-3</v>
      </c>
      <c r="T173">
        <v>4.3564299999999999E-4</v>
      </c>
      <c r="U173">
        <v>1.2789780000000001E-3</v>
      </c>
      <c r="V173">
        <v>1.5132399999999999E-4</v>
      </c>
      <c r="W173">
        <v>1.6570500000000001E-4</v>
      </c>
      <c r="X173">
        <v>1.4289579999999999E-3</v>
      </c>
      <c r="Y173">
        <v>0</v>
      </c>
      <c r="Z173">
        <v>3.4261300000000002E-4</v>
      </c>
      <c r="AA173">
        <v>0</v>
      </c>
      <c r="AB173">
        <v>0</v>
      </c>
      <c r="AC173">
        <v>6.4104660000000001E-3</v>
      </c>
      <c r="AD173">
        <v>4.3564299999999999E-4</v>
      </c>
      <c r="AE173">
        <v>1.2789780000000001E-3</v>
      </c>
      <c r="AF173">
        <v>1.5132399999999999E-4</v>
      </c>
      <c r="AG173">
        <v>5.0831800000000001E-4</v>
      </c>
      <c r="AH173">
        <v>8.7846859999999999E-3</v>
      </c>
      <c r="AI173">
        <v>130569.7258</v>
      </c>
    </row>
    <row r="174" spans="1:35" x14ac:dyDescent="0.25">
      <c r="A174">
        <v>34370</v>
      </c>
      <c r="B174" t="s">
        <v>213</v>
      </c>
      <c r="C174" t="s">
        <v>43</v>
      </c>
      <c r="D174" t="b">
        <v>1</v>
      </c>
      <c r="E174">
        <v>0.29874925600000002</v>
      </c>
      <c r="F174" t="s">
        <v>104</v>
      </c>
      <c r="G174" t="s">
        <v>186</v>
      </c>
      <c r="H174" t="s">
        <v>192</v>
      </c>
      <c r="I174" t="s">
        <v>98</v>
      </c>
      <c r="J174" t="s">
        <v>102</v>
      </c>
      <c r="K174" t="s">
        <v>188</v>
      </c>
      <c r="L174">
        <v>18.538799999999998</v>
      </c>
      <c r="M174" t="s">
        <v>112</v>
      </c>
      <c r="N174">
        <v>1.85668E-4</v>
      </c>
      <c r="O174">
        <v>2.33055E-4</v>
      </c>
      <c r="P174">
        <v>0</v>
      </c>
      <c r="Q174">
        <v>0</v>
      </c>
      <c r="R174">
        <v>0</v>
      </c>
      <c r="S174">
        <v>1.054693E-3</v>
      </c>
      <c r="T174" s="8">
        <v>5.8676299999999999E-5</v>
      </c>
      <c r="U174">
        <v>2.5695900000000002E-4</v>
      </c>
      <c r="V174" s="8">
        <v>1.98665E-5</v>
      </c>
      <c r="W174" s="8">
        <v>4.6627900000000001E-5</v>
      </c>
      <c r="X174">
        <v>8.2910600000000003E-4</v>
      </c>
      <c r="Y174">
        <v>0</v>
      </c>
      <c r="Z174" s="8">
        <v>9.6322400000000005E-5</v>
      </c>
      <c r="AA174">
        <v>0</v>
      </c>
      <c r="AB174">
        <v>0</v>
      </c>
      <c r="AC174">
        <v>1.883799E-3</v>
      </c>
      <c r="AD174" s="8">
        <v>5.8676299999999999E-5</v>
      </c>
      <c r="AE174">
        <v>2.5695900000000002E-4</v>
      </c>
      <c r="AF174" s="8">
        <v>1.98665E-5</v>
      </c>
      <c r="AG174">
        <v>1.4295000000000001E-4</v>
      </c>
      <c r="AH174">
        <v>2.362248E-3</v>
      </c>
      <c r="AI174">
        <v>37343.656969999996</v>
      </c>
    </row>
    <row r="175" spans="1:35" x14ac:dyDescent="0.25">
      <c r="A175">
        <v>34371</v>
      </c>
      <c r="B175" t="s">
        <v>213</v>
      </c>
      <c r="C175" t="s">
        <v>43</v>
      </c>
      <c r="D175" t="b">
        <v>1</v>
      </c>
      <c r="E175">
        <v>0.95432607199999997</v>
      </c>
      <c r="F175" t="s">
        <v>104</v>
      </c>
      <c r="G175" t="s">
        <v>186</v>
      </c>
      <c r="H175" t="s">
        <v>193</v>
      </c>
      <c r="I175" t="s">
        <v>98</v>
      </c>
      <c r="J175" t="s">
        <v>102</v>
      </c>
      <c r="K175" t="s">
        <v>188</v>
      </c>
      <c r="L175">
        <v>32.007814809999999</v>
      </c>
      <c r="M175" t="s">
        <v>112</v>
      </c>
      <c r="N175">
        <v>6.4479299999999995E-4</v>
      </c>
      <c r="O175">
        <v>7.3657699999999998E-4</v>
      </c>
      <c r="P175">
        <v>0</v>
      </c>
      <c r="Q175">
        <v>0</v>
      </c>
      <c r="R175">
        <v>0</v>
      </c>
      <c r="S175">
        <v>3.1175320000000001E-3</v>
      </c>
      <c r="T175">
        <v>1.40925E-4</v>
      </c>
      <c r="U175">
        <v>6.7519300000000004E-4</v>
      </c>
      <c r="V175" s="8">
        <v>6.2439499999999997E-5</v>
      </c>
      <c r="W175" s="8">
        <v>9.7010500000000002E-5</v>
      </c>
      <c r="X175">
        <v>3.535107E-3</v>
      </c>
      <c r="Y175">
        <v>0</v>
      </c>
      <c r="Z175">
        <v>1.8882E-4</v>
      </c>
      <c r="AA175">
        <v>0</v>
      </c>
      <c r="AB175">
        <v>0</v>
      </c>
      <c r="AC175">
        <v>6.6526390000000001E-3</v>
      </c>
      <c r="AD175">
        <v>1.40925E-4</v>
      </c>
      <c r="AE175">
        <v>6.7519300000000004E-4</v>
      </c>
      <c r="AF175" s="8">
        <v>6.2439499999999997E-5</v>
      </c>
      <c r="AG175">
        <v>2.8582999999999999E-4</v>
      </c>
      <c r="AH175">
        <v>7.8170180000000002E-3</v>
      </c>
      <c r="AI175">
        <v>71574.455369999996</v>
      </c>
    </row>
    <row r="176" spans="1:35" x14ac:dyDescent="0.25">
      <c r="A176">
        <v>34373</v>
      </c>
      <c r="B176" t="s">
        <v>213</v>
      </c>
      <c r="C176" t="s">
        <v>43</v>
      </c>
      <c r="D176" t="b">
        <v>1</v>
      </c>
      <c r="E176">
        <v>0.55594026500000004</v>
      </c>
      <c r="F176" t="s">
        <v>104</v>
      </c>
      <c r="G176" t="s">
        <v>186</v>
      </c>
      <c r="H176" t="s">
        <v>194</v>
      </c>
      <c r="I176" t="s">
        <v>98</v>
      </c>
      <c r="J176" t="s">
        <v>99</v>
      </c>
      <c r="K176" t="s">
        <v>188</v>
      </c>
      <c r="L176">
        <v>18.060987650000001</v>
      </c>
      <c r="M176" t="s">
        <v>112</v>
      </c>
      <c r="N176">
        <v>2.3182899999999999E-4</v>
      </c>
      <c r="O176">
        <v>3.2437900000000002E-4</v>
      </c>
      <c r="P176">
        <v>0</v>
      </c>
      <c r="Q176">
        <v>0</v>
      </c>
      <c r="R176">
        <v>0</v>
      </c>
      <c r="S176">
        <v>1.7896749999999999E-3</v>
      </c>
      <c r="T176" s="8">
        <v>6.7099200000000003E-5</v>
      </c>
      <c r="U176">
        <v>3.02684E-4</v>
      </c>
      <c r="V176" s="8">
        <v>3.69852E-5</v>
      </c>
      <c r="W176" s="8">
        <v>6.4317000000000001E-5</v>
      </c>
      <c r="X176">
        <v>6.9783400000000004E-4</v>
      </c>
      <c r="Y176">
        <v>0</v>
      </c>
      <c r="Z176">
        <v>1.2487699999999999E-4</v>
      </c>
      <c r="AA176">
        <v>0</v>
      </c>
      <c r="AB176">
        <v>0</v>
      </c>
      <c r="AC176">
        <v>2.4875090000000002E-3</v>
      </c>
      <c r="AD176" s="8">
        <v>6.7099200000000003E-5</v>
      </c>
      <c r="AE176">
        <v>3.02684E-4</v>
      </c>
      <c r="AF176" s="8">
        <v>3.69852E-5</v>
      </c>
      <c r="AG176">
        <v>1.89194E-4</v>
      </c>
      <c r="AH176">
        <v>3.083466E-3</v>
      </c>
      <c r="AI176">
        <v>50034.623809999997</v>
      </c>
    </row>
    <row r="177" spans="1:35" x14ac:dyDescent="0.25">
      <c r="A177">
        <v>42214</v>
      </c>
      <c r="B177" t="s">
        <v>213</v>
      </c>
      <c r="C177" t="s">
        <v>43</v>
      </c>
      <c r="D177" t="b">
        <v>0</v>
      </c>
      <c r="E177">
        <v>1.7620470690000001</v>
      </c>
      <c r="F177" t="s">
        <v>104</v>
      </c>
      <c r="G177" t="s">
        <v>186</v>
      </c>
      <c r="H177" t="s">
        <v>195</v>
      </c>
      <c r="I177" t="s">
        <v>105</v>
      </c>
      <c r="J177" t="s">
        <v>102</v>
      </c>
      <c r="K177" t="s">
        <v>188</v>
      </c>
      <c r="L177">
        <v>17.97142857</v>
      </c>
      <c r="M177" t="s">
        <v>107</v>
      </c>
      <c r="N177">
        <v>2.12282E-4</v>
      </c>
      <c r="O177">
        <v>2.5940700000000002E-4</v>
      </c>
      <c r="P177">
        <v>0</v>
      </c>
      <c r="Q177">
        <v>0</v>
      </c>
      <c r="R177">
        <v>0</v>
      </c>
      <c r="S177">
        <v>1.286761E-3</v>
      </c>
      <c r="T177">
        <v>1.05367E-4</v>
      </c>
      <c r="U177">
        <v>4.1222999999999997E-4</v>
      </c>
      <c r="V177">
        <v>1.17157E-4</v>
      </c>
      <c r="W177">
        <v>1.3758299999999999E-4</v>
      </c>
      <c r="X177">
        <v>2.09965E-4</v>
      </c>
      <c r="Y177">
        <v>0</v>
      </c>
      <c r="Z177">
        <v>0</v>
      </c>
      <c r="AA177">
        <v>0</v>
      </c>
      <c r="AB177">
        <v>0</v>
      </c>
      <c r="AC177">
        <v>1.496725E-3</v>
      </c>
      <c r="AD177">
        <v>1.05367E-4</v>
      </c>
      <c r="AE177">
        <v>4.1222999999999997E-4</v>
      </c>
      <c r="AF177">
        <v>1.17157E-4</v>
      </c>
      <c r="AG177">
        <v>1.3758299999999999E-4</v>
      </c>
      <c r="AH177">
        <v>2.2690620000000001E-3</v>
      </c>
      <c r="AI177">
        <v>37002.988449999997</v>
      </c>
    </row>
    <row r="178" spans="1:35" x14ac:dyDescent="0.25">
      <c r="A178">
        <v>51971</v>
      </c>
      <c r="B178" t="s">
        <v>213</v>
      </c>
      <c r="C178" t="s">
        <v>43</v>
      </c>
      <c r="D178" t="b">
        <v>0</v>
      </c>
      <c r="E178">
        <v>15.423507109999999</v>
      </c>
      <c r="F178" t="s">
        <v>104</v>
      </c>
      <c r="G178" t="s">
        <v>186</v>
      </c>
      <c r="H178" t="s">
        <v>196</v>
      </c>
      <c r="I178" t="s">
        <v>105</v>
      </c>
      <c r="J178" t="s">
        <v>99</v>
      </c>
      <c r="K178" t="s">
        <v>188</v>
      </c>
      <c r="L178">
        <v>37.733838380000002</v>
      </c>
      <c r="M178" t="s">
        <v>107</v>
      </c>
      <c r="N178">
        <v>1.0526330000000001E-3</v>
      </c>
      <c r="O178">
        <v>1.3015609999999999E-3</v>
      </c>
      <c r="P178">
        <v>0</v>
      </c>
      <c r="Q178">
        <v>0</v>
      </c>
      <c r="R178">
        <v>0</v>
      </c>
      <c r="S178">
        <v>7.6667580000000001E-3</v>
      </c>
      <c r="T178">
        <v>2.3170600000000001E-4</v>
      </c>
      <c r="U178">
        <v>1.2111559999999999E-3</v>
      </c>
      <c r="V178">
        <v>1.498852E-3</v>
      </c>
      <c r="W178">
        <v>3.1371699999999998E-4</v>
      </c>
      <c r="X178">
        <v>0</v>
      </c>
      <c r="Y178">
        <v>0</v>
      </c>
      <c r="Z178">
        <v>0</v>
      </c>
      <c r="AA178">
        <v>0</v>
      </c>
      <c r="AB178">
        <v>0</v>
      </c>
      <c r="AC178">
        <v>7.6667580000000001E-3</v>
      </c>
      <c r="AD178">
        <v>2.3170600000000001E-4</v>
      </c>
      <c r="AE178">
        <v>1.2111559999999999E-3</v>
      </c>
      <c r="AF178">
        <v>1.498852E-3</v>
      </c>
      <c r="AG178">
        <v>3.1371699999999998E-4</v>
      </c>
      <c r="AH178">
        <v>1.0922042999999999E-2</v>
      </c>
      <c r="AI178">
        <v>84829.289099999995</v>
      </c>
    </row>
    <row r="179" spans="1:35" x14ac:dyDescent="0.25">
      <c r="A179">
        <v>62361</v>
      </c>
      <c r="B179" t="s">
        <v>213</v>
      </c>
      <c r="C179" t="s">
        <v>43</v>
      </c>
      <c r="D179" t="b">
        <v>1</v>
      </c>
      <c r="E179">
        <v>0.23844531599999999</v>
      </c>
      <c r="F179" t="s">
        <v>104</v>
      </c>
      <c r="G179" t="s">
        <v>186</v>
      </c>
      <c r="H179" t="s">
        <v>197</v>
      </c>
      <c r="I179" t="s">
        <v>98</v>
      </c>
      <c r="J179" t="s">
        <v>99</v>
      </c>
      <c r="K179" t="s">
        <v>188</v>
      </c>
      <c r="L179">
        <v>33.462888890000002</v>
      </c>
      <c r="M179" t="s">
        <v>112</v>
      </c>
      <c r="N179">
        <v>6.5927200000000003E-4</v>
      </c>
      <c r="O179">
        <v>7.6535100000000005E-4</v>
      </c>
      <c r="P179">
        <v>0</v>
      </c>
      <c r="Q179">
        <v>0</v>
      </c>
      <c r="R179">
        <v>0</v>
      </c>
      <c r="S179">
        <v>3.3248840000000002E-3</v>
      </c>
      <c r="T179">
        <v>3.8755799999999998E-4</v>
      </c>
      <c r="U179">
        <v>2.8730299999999998E-4</v>
      </c>
      <c r="V179" s="8">
        <v>2.4530300000000001E-5</v>
      </c>
      <c r="W179">
        <v>1.70867E-4</v>
      </c>
      <c r="X179">
        <v>3.8264760000000001E-3</v>
      </c>
      <c r="Y179">
        <v>1.46093E-4</v>
      </c>
      <c r="Z179">
        <v>0</v>
      </c>
      <c r="AA179">
        <v>0</v>
      </c>
      <c r="AB179">
        <v>0</v>
      </c>
      <c r="AC179">
        <v>7.1513599999999998E-3</v>
      </c>
      <c r="AD179">
        <v>5.33651E-4</v>
      </c>
      <c r="AE179">
        <v>2.8730299999999998E-4</v>
      </c>
      <c r="AF179" s="8">
        <v>2.4530300000000001E-5</v>
      </c>
      <c r="AG179">
        <v>1.70867E-4</v>
      </c>
      <c r="AH179">
        <v>8.1677139999999995E-3</v>
      </c>
      <c r="AI179">
        <v>71533.594840000005</v>
      </c>
    </row>
    <row r="180" spans="1:35" x14ac:dyDescent="0.25">
      <c r="A180">
        <v>68318</v>
      </c>
      <c r="B180" t="s">
        <v>213</v>
      </c>
      <c r="C180" t="s">
        <v>43</v>
      </c>
      <c r="D180" t="b">
        <v>0</v>
      </c>
      <c r="E180">
        <v>1.2174150029999999</v>
      </c>
      <c r="F180" t="s">
        <v>104</v>
      </c>
      <c r="G180" t="s">
        <v>186</v>
      </c>
      <c r="H180" t="s">
        <v>198</v>
      </c>
      <c r="I180" t="s">
        <v>105</v>
      </c>
      <c r="J180" t="s">
        <v>99</v>
      </c>
      <c r="K180" t="s">
        <v>188</v>
      </c>
      <c r="L180">
        <v>30.03</v>
      </c>
      <c r="M180" t="s">
        <v>107</v>
      </c>
      <c r="N180">
        <v>1.06099E-4</v>
      </c>
      <c r="O180">
        <v>1.30209E-4</v>
      </c>
      <c r="P180">
        <v>0</v>
      </c>
      <c r="Q180">
        <v>0</v>
      </c>
      <c r="R180">
        <v>0</v>
      </c>
      <c r="S180">
        <v>5.5913899999999995E-4</v>
      </c>
      <c r="T180" s="8">
        <v>2.3297000000000001E-5</v>
      </c>
      <c r="U180">
        <v>1.72564E-4</v>
      </c>
      <c r="V180">
        <v>1.1647299999999999E-4</v>
      </c>
      <c r="W180" s="8">
        <v>2.3631599999999999E-5</v>
      </c>
      <c r="X180">
        <v>3.2824599999999997E-4</v>
      </c>
      <c r="Y180">
        <v>0</v>
      </c>
      <c r="Z180" s="8">
        <v>2.4070099999999998E-5</v>
      </c>
      <c r="AA180">
        <v>0</v>
      </c>
      <c r="AB180">
        <v>0</v>
      </c>
      <c r="AC180">
        <v>8.8738499999999998E-4</v>
      </c>
      <c r="AD180" s="8">
        <v>2.3297000000000001E-5</v>
      </c>
      <c r="AE180">
        <v>1.72564E-4</v>
      </c>
      <c r="AF180">
        <v>1.1647299999999999E-4</v>
      </c>
      <c r="AG180" s="8">
        <v>4.7701699999999998E-5</v>
      </c>
      <c r="AH180">
        <v>1.2474439999999999E-3</v>
      </c>
      <c r="AI180">
        <v>12174.150030000001</v>
      </c>
    </row>
    <row r="181" spans="1:35" x14ac:dyDescent="0.25">
      <c r="A181">
        <v>81252</v>
      </c>
      <c r="B181" t="s">
        <v>213</v>
      </c>
      <c r="C181" t="s">
        <v>43</v>
      </c>
      <c r="D181" t="b">
        <v>1</v>
      </c>
      <c r="E181">
        <v>0.47343086400000001</v>
      </c>
      <c r="F181" t="s">
        <v>104</v>
      </c>
      <c r="G181" t="s">
        <v>186</v>
      </c>
      <c r="H181" t="s">
        <v>199</v>
      </c>
      <c r="I181" t="s">
        <v>98</v>
      </c>
      <c r="J181" t="s">
        <v>99</v>
      </c>
      <c r="K181" t="s">
        <v>188</v>
      </c>
      <c r="L181">
        <v>17.744126980000001</v>
      </c>
      <c r="M181" t="s">
        <v>112</v>
      </c>
      <c r="N181">
        <v>3.8426600000000002E-4</v>
      </c>
      <c r="O181">
        <v>4.6332600000000002E-4</v>
      </c>
      <c r="P181">
        <v>0</v>
      </c>
      <c r="Q181">
        <v>0</v>
      </c>
      <c r="R181">
        <v>0</v>
      </c>
      <c r="S181">
        <v>1.4484470000000001E-3</v>
      </c>
      <c r="T181">
        <v>3.4473799999999998E-4</v>
      </c>
      <c r="U181">
        <v>4.5282299999999998E-4</v>
      </c>
      <c r="V181" s="8">
        <v>4.7914899999999998E-5</v>
      </c>
      <c r="W181">
        <v>1.54263E-4</v>
      </c>
      <c r="X181">
        <v>2.4665210000000002E-3</v>
      </c>
      <c r="Y181">
        <v>0</v>
      </c>
      <c r="Z181">
        <v>1.01511E-4</v>
      </c>
      <c r="AA181">
        <v>0</v>
      </c>
      <c r="AB181">
        <v>0</v>
      </c>
      <c r="AC181">
        <v>3.9149670000000001E-3</v>
      </c>
      <c r="AD181">
        <v>3.4473799999999998E-4</v>
      </c>
      <c r="AE181">
        <v>4.5282299999999998E-4</v>
      </c>
      <c r="AF181" s="8">
        <v>4.7914899999999998E-5</v>
      </c>
      <c r="AG181">
        <v>2.5577400000000001E-4</v>
      </c>
      <c r="AH181">
        <v>5.0162169999999999E-3</v>
      </c>
      <c r="AI181">
        <v>82850.401150000005</v>
      </c>
    </row>
    <row r="182" spans="1:35" x14ac:dyDescent="0.25">
      <c r="A182">
        <v>34366</v>
      </c>
      <c r="B182" t="s">
        <v>214</v>
      </c>
      <c r="C182" t="s">
        <v>215</v>
      </c>
      <c r="D182" t="b">
        <v>1</v>
      </c>
      <c r="E182">
        <v>1.3191171639999999</v>
      </c>
      <c r="F182" t="s">
        <v>104</v>
      </c>
      <c r="G182" t="s">
        <v>186</v>
      </c>
      <c r="H182" t="s">
        <v>187</v>
      </c>
      <c r="I182" t="s">
        <v>98</v>
      </c>
      <c r="J182" t="s">
        <v>99</v>
      </c>
      <c r="K182" t="s">
        <v>188</v>
      </c>
      <c r="L182">
        <v>11.939841270000001</v>
      </c>
      <c r="M182" t="s">
        <v>112</v>
      </c>
      <c r="N182">
        <v>1.6943899999999999E-4</v>
      </c>
      <c r="O182">
        <v>2.07815E-4</v>
      </c>
      <c r="P182">
        <v>0</v>
      </c>
      <c r="Q182">
        <v>0</v>
      </c>
      <c r="R182">
        <v>0</v>
      </c>
      <c r="S182">
        <v>7.6037100000000003E-4</v>
      </c>
      <c r="T182">
        <v>1.16501E-4</v>
      </c>
      <c r="U182">
        <v>5.3403299999999995E-4</v>
      </c>
      <c r="V182" s="8">
        <v>8.5569300000000001E-5</v>
      </c>
      <c r="W182" s="8">
        <v>7.2491300000000002E-5</v>
      </c>
      <c r="X182" s="8">
        <v>5.3186999999999997E-5</v>
      </c>
      <c r="Y182">
        <v>1.3468E-4</v>
      </c>
      <c r="Z182">
        <v>1.2412799999999999E-4</v>
      </c>
      <c r="AA182">
        <v>0</v>
      </c>
      <c r="AB182">
        <v>0</v>
      </c>
      <c r="AC182">
        <v>8.1355800000000003E-4</v>
      </c>
      <c r="AD182">
        <v>2.5118200000000002E-4</v>
      </c>
      <c r="AE182">
        <v>5.3403299999999995E-4</v>
      </c>
      <c r="AF182" s="8">
        <v>8.5569300000000001E-5</v>
      </c>
      <c r="AG182">
        <v>1.9661900000000001E-4</v>
      </c>
      <c r="AH182">
        <v>1.880949E-3</v>
      </c>
      <c r="AI182">
        <v>46169.100729999998</v>
      </c>
    </row>
    <row r="183" spans="1:35" x14ac:dyDescent="0.25">
      <c r="A183">
        <v>34367</v>
      </c>
      <c r="B183" t="s">
        <v>214</v>
      </c>
      <c r="C183" t="s">
        <v>215</v>
      </c>
      <c r="D183" t="b">
        <v>1</v>
      </c>
      <c r="E183">
        <v>2.3970843949999998</v>
      </c>
      <c r="F183" t="s">
        <v>104</v>
      </c>
      <c r="G183" t="s">
        <v>186</v>
      </c>
      <c r="H183" t="s">
        <v>189</v>
      </c>
      <c r="I183" t="s">
        <v>98</v>
      </c>
      <c r="J183" t="s">
        <v>102</v>
      </c>
      <c r="K183" t="s">
        <v>188</v>
      </c>
      <c r="L183">
        <v>11.46805556</v>
      </c>
      <c r="M183" t="s">
        <v>112</v>
      </c>
      <c r="N183">
        <v>3.9887700000000001E-4</v>
      </c>
      <c r="O183">
        <v>4.9025900000000005E-4</v>
      </c>
      <c r="P183">
        <v>0</v>
      </c>
      <c r="Q183">
        <v>0</v>
      </c>
      <c r="R183">
        <v>0</v>
      </c>
      <c r="S183">
        <v>2.330047E-3</v>
      </c>
      <c r="T183">
        <v>1.6158399999999999E-4</v>
      </c>
      <c r="U183">
        <v>1.045732E-3</v>
      </c>
      <c r="V183">
        <v>1.5765399999999999E-4</v>
      </c>
      <c r="W183">
        <v>1.6281100000000001E-4</v>
      </c>
      <c r="X183">
        <v>1.6015300000000001E-4</v>
      </c>
      <c r="Y183">
        <v>0</v>
      </c>
      <c r="Z183">
        <v>2.9681400000000001E-4</v>
      </c>
      <c r="AA183">
        <v>0</v>
      </c>
      <c r="AB183">
        <v>0</v>
      </c>
      <c r="AC183">
        <v>2.4902000000000001E-3</v>
      </c>
      <c r="AD183">
        <v>1.6158399999999999E-4</v>
      </c>
      <c r="AE183">
        <v>1.045732E-3</v>
      </c>
      <c r="AF183">
        <v>1.5765399999999999E-4</v>
      </c>
      <c r="AG183">
        <v>4.5962500000000002E-4</v>
      </c>
      <c r="AH183">
        <v>4.314773E-3</v>
      </c>
      <c r="AI183">
        <v>110265.88219999999</v>
      </c>
    </row>
    <row r="184" spans="1:35" x14ac:dyDescent="0.25">
      <c r="A184">
        <v>34368</v>
      </c>
      <c r="B184" t="s">
        <v>214</v>
      </c>
      <c r="C184" t="s">
        <v>215</v>
      </c>
      <c r="D184" t="b">
        <v>1</v>
      </c>
      <c r="E184">
        <v>0.81784278099999996</v>
      </c>
      <c r="F184" t="s">
        <v>104</v>
      </c>
      <c r="G184" t="s">
        <v>186</v>
      </c>
      <c r="H184" t="s">
        <v>190</v>
      </c>
      <c r="I184" t="s">
        <v>98</v>
      </c>
      <c r="J184" t="s">
        <v>99</v>
      </c>
      <c r="K184" t="s">
        <v>188</v>
      </c>
      <c r="L184">
        <v>12.918573800000001</v>
      </c>
      <c r="M184" t="s">
        <v>112</v>
      </c>
      <c r="N184">
        <v>2.0971400000000001E-4</v>
      </c>
      <c r="O184">
        <v>2.78239E-4</v>
      </c>
      <c r="P184">
        <v>0</v>
      </c>
      <c r="Q184">
        <v>0</v>
      </c>
      <c r="R184">
        <v>0</v>
      </c>
      <c r="S184">
        <v>1.421056E-3</v>
      </c>
      <c r="T184">
        <v>1.7483900000000001E-4</v>
      </c>
      <c r="U184">
        <v>3.7350600000000001E-4</v>
      </c>
      <c r="V184" s="8">
        <v>5.5625899999999999E-5</v>
      </c>
      <c r="W184">
        <v>2.07047E-4</v>
      </c>
      <c r="X184" s="8">
        <v>1.9425599999999999E-5</v>
      </c>
      <c r="Y184">
        <v>1.63893E-4</v>
      </c>
      <c r="Z184">
        <v>0</v>
      </c>
      <c r="AA184">
        <v>0</v>
      </c>
      <c r="AB184">
        <v>0</v>
      </c>
      <c r="AC184">
        <v>1.4404820000000001E-3</v>
      </c>
      <c r="AD184">
        <v>3.3873200000000001E-4</v>
      </c>
      <c r="AE184">
        <v>3.7350600000000001E-4</v>
      </c>
      <c r="AF184" s="8">
        <v>5.5625899999999999E-5</v>
      </c>
      <c r="AG184">
        <v>2.07047E-4</v>
      </c>
      <c r="AH184">
        <v>2.415384E-3</v>
      </c>
      <c r="AI184">
        <v>54795.466330000003</v>
      </c>
    </row>
    <row r="185" spans="1:35" x14ac:dyDescent="0.25">
      <c r="A185">
        <v>34369</v>
      </c>
      <c r="B185" t="s">
        <v>214</v>
      </c>
      <c r="C185" t="s">
        <v>215</v>
      </c>
      <c r="D185" t="b">
        <v>1</v>
      </c>
      <c r="E185">
        <v>2.2512021679999998</v>
      </c>
      <c r="F185" t="s">
        <v>104</v>
      </c>
      <c r="G185" t="s">
        <v>186</v>
      </c>
      <c r="H185" t="s">
        <v>191</v>
      </c>
      <c r="I185" t="s">
        <v>98</v>
      </c>
      <c r="J185" t="s">
        <v>99</v>
      </c>
      <c r="K185" t="s">
        <v>188</v>
      </c>
      <c r="L185">
        <v>12.72021073</v>
      </c>
      <c r="M185" t="s">
        <v>112</v>
      </c>
      <c r="N185">
        <v>5.6339699999999999E-4</v>
      </c>
      <c r="O185">
        <v>6.5200700000000002E-4</v>
      </c>
      <c r="P185">
        <v>0</v>
      </c>
      <c r="Q185">
        <v>0</v>
      </c>
      <c r="R185">
        <v>0</v>
      </c>
      <c r="S185">
        <v>3.1881520000000001E-3</v>
      </c>
      <c r="T185">
        <v>4.3564299999999999E-4</v>
      </c>
      <c r="U185">
        <v>1.2789780000000001E-3</v>
      </c>
      <c r="V185">
        <v>1.52967E-4</v>
      </c>
      <c r="W185">
        <v>1.6570500000000001E-4</v>
      </c>
      <c r="X185">
        <v>1.03123E-4</v>
      </c>
      <c r="Y185">
        <v>0</v>
      </c>
      <c r="Z185">
        <v>3.4261300000000002E-4</v>
      </c>
      <c r="AA185">
        <v>0</v>
      </c>
      <c r="AB185">
        <v>0</v>
      </c>
      <c r="AC185">
        <v>3.2912750000000002E-3</v>
      </c>
      <c r="AD185">
        <v>4.3564299999999999E-4</v>
      </c>
      <c r="AE185">
        <v>1.2789780000000001E-3</v>
      </c>
      <c r="AF185">
        <v>1.52967E-4</v>
      </c>
      <c r="AG185">
        <v>5.0831800000000001E-4</v>
      </c>
      <c r="AH185">
        <v>5.6671389999999999E-3</v>
      </c>
      <c r="AI185">
        <v>130569.7258</v>
      </c>
    </row>
    <row r="186" spans="1:35" x14ac:dyDescent="0.25">
      <c r="A186">
        <v>34370</v>
      </c>
      <c r="B186" t="s">
        <v>214</v>
      </c>
      <c r="C186" t="s">
        <v>215</v>
      </c>
      <c r="D186" t="b">
        <v>1</v>
      </c>
      <c r="E186">
        <v>0.29874925600000002</v>
      </c>
      <c r="F186" t="s">
        <v>104</v>
      </c>
      <c r="G186" t="s">
        <v>186</v>
      </c>
      <c r="H186" t="s">
        <v>192</v>
      </c>
      <c r="I186" t="s">
        <v>98</v>
      </c>
      <c r="J186" t="s">
        <v>102</v>
      </c>
      <c r="K186" t="s">
        <v>188</v>
      </c>
      <c r="L186">
        <v>9.6904000000000003</v>
      </c>
      <c r="M186" t="s">
        <v>112</v>
      </c>
      <c r="N186">
        <v>1.12471E-4</v>
      </c>
      <c r="O186">
        <v>1.4055E-4</v>
      </c>
      <c r="P186">
        <v>0</v>
      </c>
      <c r="Q186">
        <v>0</v>
      </c>
      <c r="R186">
        <v>0</v>
      </c>
      <c r="S186">
        <v>7.2645499999999998E-4</v>
      </c>
      <c r="T186" s="8">
        <v>5.8676299999999999E-5</v>
      </c>
      <c r="U186">
        <v>2.5695900000000002E-4</v>
      </c>
      <c r="V186" s="8">
        <v>2.0081700000000001E-5</v>
      </c>
      <c r="W186" s="8">
        <v>4.6627900000000001E-5</v>
      </c>
      <c r="X186" s="8">
        <v>2.9649600000000002E-5</v>
      </c>
      <c r="Y186">
        <v>0</v>
      </c>
      <c r="Z186" s="8">
        <v>9.6322400000000005E-5</v>
      </c>
      <c r="AA186">
        <v>0</v>
      </c>
      <c r="AB186">
        <v>0</v>
      </c>
      <c r="AC186">
        <v>7.5610399999999996E-4</v>
      </c>
      <c r="AD186" s="8">
        <v>5.8676299999999999E-5</v>
      </c>
      <c r="AE186">
        <v>2.5695900000000002E-4</v>
      </c>
      <c r="AF186" s="8">
        <v>2.0081700000000001E-5</v>
      </c>
      <c r="AG186">
        <v>1.4295000000000001E-4</v>
      </c>
      <c r="AH186">
        <v>1.2347689999999999E-3</v>
      </c>
      <c r="AI186">
        <v>37343.656969999996</v>
      </c>
    </row>
    <row r="187" spans="1:35" x14ac:dyDescent="0.25">
      <c r="A187">
        <v>34371</v>
      </c>
      <c r="B187" t="s">
        <v>214</v>
      </c>
      <c r="C187" t="s">
        <v>215</v>
      </c>
      <c r="D187" t="b">
        <v>1</v>
      </c>
      <c r="E187">
        <v>0.95432607199999997</v>
      </c>
      <c r="F187" t="s">
        <v>104</v>
      </c>
      <c r="G187" t="s">
        <v>186</v>
      </c>
      <c r="H187" t="s">
        <v>193</v>
      </c>
      <c r="I187" t="s">
        <v>98</v>
      </c>
      <c r="J187" t="s">
        <v>102</v>
      </c>
      <c r="K187" t="s">
        <v>188</v>
      </c>
      <c r="L187">
        <v>13.888111110000001</v>
      </c>
      <c r="M187" t="s">
        <v>112</v>
      </c>
      <c r="N187">
        <v>3.5056399999999999E-4</v>
      </c>
      <c r="O187">
        <v>3.8876399999999999E-4</v>
      </c>
      <c r="P187">
        <v>0</v>
      </c>
      <c r="Q187">
        <v>0</v>
      </c>
      <c r="R187">
        <v>0</v>
      </c>
      <c r="S187">
        <v>2.1205719999999998E-3</v>
      </c>
      <c r="T187">
        <v>1.40925E-4</v>
      </c>
      <c r="U187">
        <v>6.7519300000000004E-4</v>
      </c>
      <c r="V187" s="8">
        <v>6.3407300000000005E-5</v>
      </c>
      <c r="W187" s="8">
        <v>9.7010500000000002E-5</v>
      </c>
      <c r="X187">
        <v>1.05857E-4</v>
      </c>
      <c r="Y187">
        <v>0</v>
      </c>
      <c r="Z187">
        <v>1.8882E-4</v>
      </c>
      <c r="AA187">
        <v>0</v>
      </c>
      <c r="AB187">
        <v>0</v>
      </c>
      <c r="AC187">
        <v>2.2264289999999998E-3</v>
      </c>
      <c r="AD187">
        <v>1.40925E-4</v>
      </c>
      <c r="AE187">
        <v>6.7519300000000004E-4</v>
      </c>
      <c r="AF187" s="8">
        <v>6.3407300000000005E-5</v>
      </c>
      <c r="AG187">
        <v>2.8582999999999999E-4</v>
      </c>
      <c r="AH187">
        <v>3.391785E-3</v>
      </c>
      <c r="AI187">
        <v>71574.455369999996</v>
      </c>
    </row>
    <row r="188" spans="1:35" x14ac:dyDescent="0.25">
      <c r="A188">
        <v>34373</v>
      </c>
      <c r="B188" t="s">
        <v>214</v>
      </c>
      <c r="C188" t="s">
        <v>215</v>
      </c>
      <c r="D188" t="b">
        <v>1</v>
      </c>
      <c r="E188">
        <v>0.55594026500000004</v>
      </c>
      <c r="F188" t="s">
        <v>104</v>
      </c>
      <c r="G188" t="s">
        <v>186</v>
      </c>
      <c r="H188" t="s">
        <v>194</v>
      </c>
      <c r="I188" t="s">
        <v>98</v>
      </c>
      <c r="J188" t="s">
        <v>99</v>
      </c>
      <c r="K188" t="s">
        <v>188</v>
      </c>
      <c r="L188">
        <v>9.7492901229999998</v>
      </c>
      <c r="M188" t="s">
        <v>112</v>
      </c>
      <c r="N188">
        <v>1.4063500000000001E-4</v>
      </c>
      <c r="O188">
        <v>1.9059099999999999E-4</v>
      </c>
      <c r="P188">
        <v>0</v>
      </c>
      <c r="Q188">
        <v>0</v>
      </c>
      <c r="R188">
        <v>0</v>
      </c>
      <c r="S188">
        <v>1.044791E-3</v>
      </c>
      <c r="T188" s="8">
        <v>6.7099200000000003E-5</v>
      </c>
      <c r="U188">
        <v>3.02684E-4</v>
      </c>
      <c r="V188" s="8">
        <v>3.7369900000000003E-5</v>
      </c>
      <c r="W188" s="8">
        <v>6.4317000000000001E-5</v>
      </c>
      <c r="X188" s="8">
        <v>2.3311399999999998E-5</v>
      </c>
      <c r="Y188">
        <v>0</v>
      </c>
      <c r="Z188">
        <v>1.2487699999999999E-4</v>
      </c>
      <c r="AA188">
        <v>0</v>
      </c>
      <c r="AB188">
        <v>0</v>
      </c>
      <c r="AC188">
        <v>1.068102E-3</v>
      </c>
      <c r="AD188" s="8">
        <v>6.7099200000000003E-5</v>
      </c>
      <c r="AE188">
        <v>3.02684E-4</v>
      </c>
      <c r="AF188" s="8">
        <v>3.7369900000000003E-5</v>
      </c>
      <c r="AG188">
        <v>1.89194E-4</v>
      </c>
      <c r="AH188">
        <v>1.66445E-3</v>
      </c>
      <c r="AI188">
        <v>50034.623809999997</v>
      </c>
    </row>
    <row r="189" spans="1:35" x14ac:dyDescent="0.25">
      <c r="A189">
        <v>42214</v>
      </c>
      <c r="B189" t="s">
        <v>214</v>
      </c>
      <c r="C189" t="s">
        <v>215</v>
      </c>
      <c r="D189" t="b">
        <v>0</v>
      </c>
      <c r="E189">
        <v>1.7620470690000001</v>
      </c>
      <c r="F189" t="s">
        <v>104</v>
      </c>
      <c r="G189" t="s">
        <v>186</v>
      </c>
      <c r="H189" t="s">
        <v>195</v>
      </c>
      <c r="I189" t="s">
        <v>105</v>
      </c>
      <c r="J189" t="s">
        <v>102</v>
      </c>
      <c r="K189" t="s">
        <v>188</v>
      </c>
      <c r="L189">
        <v>17.97142857</v>
      </c>
      <c r="M189" t="s">
        <v>107</v>
      </c>
      <c r="N189">
        <v>2.12282E-4</v>
      </c>
      <c r="O189">
        <v>2.5940700000000002E-4</v>
      </c>
      <c r="P189">
        <v>0</v>
      </c>
      <c r="Q189">
        <v>0</v>
      </c>
      <c r="R189">
        <v>0</v>
      </c>
      <c r="S189">
        <v>1.286761E-3</v>
      </c>
      <c r="T189">
        <v>1.05367E-4</v>
      </c>
      <c r="U189">
        <v>4.1222999999999997E-4</v>
      </c>
      <c r="V189">
        <v>1.17157E-4</v>
      </c>
      <c r="W189">
        <v>1.3758299999999999E-4</v>
      </c>
      <c r="X189">
        <v>2.09965E-4</v>
      </c>
      <c r="Y189">
        <v>0</v>
      </c>
      <c r="Z189">
        <v>0</v>
      </c>
      <c r="AA189">
        <v>0</v>
      </c>
      <c r="AB189">
        <v>0</v>
      </c>
      <c r="AC189">
        <v>1.496725E-3</v>
      </c>
      <c r="AD189">
        <v>1.05367E-4</v>
      </c>
      <c r="AE189">
        <v>4.1222999999999997E-4</v>
      </c>
      <c r="AF189">
        <v>1.17157E-4</v>
      </c>
      <c r="AG189">
        <v>1.3758299999999999E-4</v>
      </c>
      <c r="AH189">
        <v>2.2690620000000001E-3</v>
      </c>
      <c r="AI189">
        <v>37002.988449999997</v>
      </c>
    </row>
    <row r="190" spans="1:35" x14ac:dyDescent="0.25">
      <c r="A190">
        <v>51971</v>
      </c>
      <c r="B190" t="s">
        <v>214</v>
      </c>
      <c r="C190" t="s">
        <v>215</v>
      </c>
      <c r="D190" t="b">
        <v>0</v>
      </c>
      <c r="E190">
        <v>15.423507109999999</v>
      </c>
      <c r="F190" t="s">
        <v>104</v>
      </c>
      <c r="G190" t="s">
        <v>186</v>
      </c>
      <c r="H190" t="s">
        <v>196</v>
      </c>
      <c r="I190" t="s">
        <v>105</v>
      </c>
      <c r="J190" t="s">
        <v>99</v>
      </c>
      <c r="K190" t="s">
        <v>188</v>
      </c>
      <c r="L190">
        <v>37.733838380000002</v>
      </c>
      <c r="M190" t="s">
        <v>107</v>
      </c>
      <c r="N190">
        <v>1.0526330000000001E-3</v>
      </c>
      <c r="O190">
        <v>1.3015609999999999E-3</v>
      </c>
      <c r="P190">
        <v>0</v>
      </c>
      <c r="Q190">
        <v>0</v>
      </c>
      <c r="R190">
        <v>0</v>
      </c>
      <c r="S190">
        <v>7.6667580000000001E-3</v>
      </c>
      <c r="T190">
        <v>2.3170600000000001E-4</v>
      </c>
      <c r="U190">
        <v>1.2111559999999999E-3</v>
      </c>
      <c r="V190">
        <v>1.498852E-3</v>
      </c>
      <c r="W190">
        <v>3.1371699999999998E-4</v>
      </c>
      <c r="X190">
        <v>0</v>
      </c>
      <c r="Y190">
        <v>0</v>
      </c>
      <c r="Z190">
        <v>0</v>
      </c>
      <c r="AA190">
        <v>0</v>
      </c>
      <c r="AB190">
        <v>0</v>
      </c>
      <c r="AC190">
        <v>7.6667580000000001E-3</v>
      </c>
      <c r="AD190">
        <v>2.3170600000000001E-4</v>
      </c>
      <c r="AE190">
        <v>1.2111559999999999E-3</v>
      </c>
      <c r="AF190">
        <v>1.498852E-3</v>
      </c>
      <c r="AG190">
        <v>3.1371699999999998E-4</v>
      </c>
      <c r="AH190">
        <v>1.0922042999999999E-2</v>
      </c>
      <c r="AI190">
        <v>84829.289099999995</v>
      </c>
    </row>
    <row r="191" spans="1:35" x14ac:dyDescent="0.25">
      <c r="A191">
        <v>62361</v>
      </c>
      <c r="B191" t="s">
        <v>214</v>
      </c>
      <c r="C191" t="s">
        <v>215</v>
      </c>
      <c r="D191" t="b">
        <v>0</v>
      </c>
      <c r="E191">
        <v>0.23844531599999999</v>
      </c>
      <c r="F191" t="s">
        <v>104</v>
      </c>
      <c r="G191" t="s">
        <v>186</v>
      </c>
      <c r="H191" t="s">
        <v>197</v>
      </c>
      <c r="I191" t="s">
        <v>98</v>
      </c>
      <c r="J191" t="s">
        <v>99</v>
      </c>
      <c r="K191" t="s">
        <v>188</v>
      </c>
      <c r="L191">
        <v>33.458037040000001</v>
      </c>
      <c r="M191" t="s">
        <v>112</v>
      </c>
      <c r="N191">
        <v>6.5921000000000003E-4</v>
      </c>
      <c r="O191">
        <v>7.6528000000000002E-4</v>
      </c>
      <c r="P191">
        <v>0</v>
      </c>
      <c r="Q191">
        <v>0</v>
      </c>
      <c r="R191">
        <v>0</v>
      </c>
      <c r="S191">
        <v>3.3250469999999998E-3</v>
      </c>
      <c r="T191">
        <v>3.8755799999999998E-4</v>
      </c>
      <c r="U191">
        <v>2.8730299999999998E-4</v>
      </c>
      <c r="V191" s="8">
        <v>2.45326E-5</v>
      </c>
      <c r="W191">
        <v>1.70867E-4</v>
      </c>
      <c r="X191">
        <v>3.8251320000000002E-3</v>
      </c>
      <c r="Y191">
        <v>1.46093E-4</v>
      </c>
      <c r="Z191">
        <v>0</v>
      </c>
      <c r="AA191">
        <v>0</v>
      </c>
      <c r="AB191">
        <v>0</v>
      </c>
      <c r="AC191">
        <v>7.1501780000000001E-3</v>
      </c>
      <c r="AD191">
        <v>5.33651E-4</v>
      </c>
      <c r="AE191">
        <v>2.8730299999999998E-4</v>
      </c>
      <c r="AF191" s="8">
        <v>2.45326E-5</v>
      </c>
      <c r="AG191">
        <v>1.70867E-4</v>
      </c>
      <c r="AH191">
        <v>8.16653E-3</v>
      </c>
      <c r="AI191">
        <v>71533.594840000005</v>
      </c>
    </row>
    <row r="192" spans="1:35" x14ac:dyDescent="0.25">
      <c r="A192">
        <v>68318</v>
      </c>
      <c r="B192" t="s">
        <v>214</v>
      </c>
      <c r="C192" t="s">
        <v>215</v>
      </c>
      <c r="D192" t="b">
        <v>0</v>
      </c>
      <c r="E192">
        <v>1.2174150029999999</v>
      </c>
      <c r="F192" t="s">
        <v>104</v>
      </c>
      <c r="G192" t="s">
        <v>186</v>
      </c>
      <c r="H192" t="s">
        <v>198</v>
      </c>
      <c r="I192" t="s">
        <v>105</v>
      </c>
      <c r="J192" t="s">
        <v>99</v>
      </c>
      <c r="K192" t="s">
        <v>188</v>
      </c>
      <c r="L192">
        <v>30.03</v>
      </c>
      <c r="M192" t="s">
        <v>107</v>
      </c>
      <c r="N192">
        <v>1.06099E-4</v>
      </c>
      <c r="O192">
        <v>1.30209E-4</v>
      </c>
      <c r="P192">
        <v>0</v>
      </c>
      <c r="Q192">
        <v>0</v>
      </c>
      <c r="R192">
        <v>0</v>
      </c>
      <c r="S192">
        <v>5.5913899999999995E-4</v>
      </c>
      <c r="T192" s="8">
        <v>2.3297000000000001E-5</v>
      </c>
      <c r="U192">
        <v>1.72564E-4</v>
      </c>
      <c r="V192">
        <v>1.1647299999999999E-4</v>
      </c>
      <c r="W192" s="8">
        <v>2.3631599999999999E-5</v>
      </c>
      <c r="X192">
        <v>3.2824599999999997E-4</v>
      </c>
      <c r="Y192">
        <v>0</v>
      </c>
      <c r="Z192" s="8">
        <v>2.4070099999999998E-5</v>
      </c>
      <c r="AA192">
        <v>0</v>
      </c>
      <c r="AB192">
        <v>0</v>
      </c>
      <c r="AC192">
        <v>8.8738499999999998E-4</v>
      </c>
      <c r="AD192" s="8">
        <v>2.3297000000000001E-5</v>
      </c>
      <c r="AE192">
        <v>1.72564E-4</v>
      </c>
      <c r="AF192">
        <v>1.1647299999999999E-4</v>
      </c>
      <c r="AG192" s="8">
        <v>4.7701699999999998E-5</v>
      </c>
      <c r="AH192">
        <v>1.2474439999999999E-3</v>
      </c>
      <c r="AI192">
        <v>12174.150030000001</v>
      </c>
    </row>
    <row r="193" spans="1:35" x14ac:dyDescent="0.25">
      <c r="A193">
        <v>81252</v>
      </c>
      <c r="B193" t="s">
        <v>214</v>
      </c>
      <c r="C193" t="s">
        <v>215</v>
      </c>
      <c r="D193" t="b">
        <v>0</v>
      </c>
      <c r="E193">
        <v>0.47343086400000001</v>
      </c>
      <c r="F193" t="s">
        <v>104</v>
      </c>
      <c r="G193" t="s">
        <v>186</v>
      </c>
      <c r="H193" t="s">
        <v>199</v>
      </c>
      <c r="I193" t="s">
        <v>98</v>
      </c>
      <c r="J193" t="s">
        <v>99</v>
      </c>
      <c r="K193" t="s">
        <v>188</v>
      </c>
      <c r="L193">
        <v>17.744063489999998</v>
      </c>
      <c r="M193" t="s">
        <v>112</v>
      </c>
      <c r="N193">
        <v>3.8426399999999999E-4</v>
      </c>
      <c r="O193">
        <v>4.6332399999999998E-4</v>
      </c>
      <c r="P193">
        <v>0</v>
      </c>
      <c r="Q193">
        <v>0</v>
      </c>
      <c r="R193">
        <v>0</v>
      </c>
      <c r="S193">
        <v>1.4484330000000001E-3</v>
      </c>
      <c r="T193">
        <v>3.4473799999999998E-4</v>
      </c>
      <c r="U193">
        <v>4.5282299999999998E-4</v>
      </c>
      <c r="V193" s="8">
        <v>4.7914899999999998E-5</v>
      </c>
      <c r="W193">
        <v>1.54263E-4</v>
      </c>
      <c r="X193">
        <v>2.4665210000000002E-3</v>
      </c>
      <c r="Y193">
        <v>0</v>
      </c>
      <c r="Z193">
        <v>1.01511E-4</v>
      </c>
      <c r="AA193">
        <v>0</v>
      </c>
      <c r="AB193">
        <v>0</v>
      </c>
      <c r="AC193">
        <v>3.914954E-3</v>
      </c>
      <c r="AD193">
        <v>3.4473799999999998E-4</v>
      </c>
      <c r="AE193">
        <v>4.5282299999999998E-4</v>
      </c>
      <c r="AF193" s="8">
        <v>4.7914899999999998E-5</v>
      </c>
      <c r="AG193">
        <v>2.5577400000000001E-4</v>
      </c>
      <c r="AH193">
        <v>5.0161989999999998E-3</v>
      </c>
      <c r="AI193">
        <v>82850.401150000005</v>
      </c>
    </row>
    <row r="194" spans="1:35" x14ac:dyDescent="0.25">
      <c r="A194">
        <v>34366</v>
      </c>
      <c r="B194" t="s">
        <v>216</v>
      </c>
      <c r="C194" t="s">
        <v>47</v>
      </c>
      <c r="D194" t="b">
        <v>0</v>
      </c>
      <c r="E194">
        <v>1.3191171639999999</v>
      </c>
      <c r="F194" t="s">
        <v>104</v>
      </c>
      <c r="G194" t="s">
        <v>186</v>
      </c>
      <c r="H194" t="s">
        <v>187</v>
      </c>
      <c r="I194" t="s">
        <v>98</v>
      </c>
      <c r="J194" t="s">
        <v>99</v>
      </c>
      <c r="K194" t="s">
        <v>188</v>
      </c>
      <c r="L194">
        <v>17.70087302</v>
      </c>
      <c r="M194" t="s">
        <v>112</v>
      </c>
      <c r="N194">
        <v>2.3326E-4</v>
      </c>
      <c r="O194">
        <v>2.7037600000000001E-4</v>
      </c>
      <c r="P194">
        <v>0</v>
      </c>
      <c r="Q194">
        <v>0</v>
      </c>
      <c r="R194">
        <v>0</v>
      </c>
      <c r="S194">
        <v>7.9978000000000004E-4</v>
      </c>
      <c r="T194">
        <v>1.16501E-4</v>
      </c>
      <c r="U194">
        <v>5.3403299999999995E-4</v>
      </c>
      <c r="V194" s="8">
        <v>8.2881199999999995E-5</v>
      </c>
      <c r="W194" s="8">
        <v>7.2491300000000002E-5</v>
      </c>
      <c r="X194">
        <v>9.2403299999999999E-4</v>
      </c>
      <c r="Y194">
        <v>1.3468E-4</v>
      </c>
      <c r="Z194">
        <v>1.2412799999999999E-4</v>
      </c>
      <c r="AA194">
        <v>0</v>
      </c>
      <c r="AB194">
        <v>0</v>
      </c>
      <c r="AC194">
        <v>1.7238139999999999E-3</v>
      </c>
      <c r="AD194">
        <v>2.5118200000000002E-4</v>
      </c>
      <c r="AE194">
        <v>5.3403299999999995E-4</v>
      </c>
      <c r="AF194" s="8">
        <v>8.2881199999999995E-5</v>
      </c>
      <c r="AG194">
        <v>1.9661900000000001E-4</v>
      </c>
      <c r="AH194">
        <v>2.788516E-3</v>
      </c>
      <c r="AI194">
        <v>46169.100729999998</v>
      </c>
    </row>
    <row r="195" spans="1:35" x14ac:dyDescent="0.25">
      <c r="A195">
        <v>34367</v>
      </c>
      <c r="B195" t="s">
        <v>216</v>
      </c>
      <c r="C195" t="s">
        <v>47</v>
      </c>
      <c r="D195" t="b">
        <v>0</v>
      </c>
      <c r="E195">
        <v>2.3970843949999998</v>
      </c>
      <c r="F195" t="s">
        <v>104</v>
      </c>
      <c r="G195" t="s">
        <v>186</v>
      </c>
      <c r="H195" t="s">
        <v>189</v>
      </c>
      <c r="I195" t="s">
        <v>98</v>
      </c>
      <c r="J195" t="s">
        <v>102</v>
      </c>
      <c r="K195" t="s">
        <v>188</v>
      </c>
      <c r="L195">
        <v>18.98315217</v>
      </c>
      <c r="M195" t="s">
        <v>112</v>
      </c>
      <c r="N195">
        <v>5.6828599999999999E-4</v>
      </c>
      <c r="O195">
        <v>6.94113E-4</v>
      </c>
      <c r="P195">
        <v>0</v>
      </c>
      <c r="Q195">
        <v>0</v>
      </c>
      <c r="R195">
        <v>0</v>
      </c>
      <c r="S195">
        <v>2.6216130000000001E-3</v>
      </c>
      <c r="T195">
        <v>1.6158399999999999E-4</v>
      </c>
      <c r="U195">
        <v>1.045732E-3</v>
      </c>
      <c r="V195">
        <v>1.51383E-4</v>
      </c>
      <c r="W195">
        <v>1.6278899999999999E-4</v>
      </c>
      <c r="X195">
        <v>2.7024280000000002E-3</v>
      </c>
      <c r="Y195">
        <v>0</v>
      </c>
      <c r="Z195">
        <v>2.9672299999999998E-4</v>
      </c>
      <c r="AA195">
        <v>0</v>
      </c>
      <c r="AB195">
        <v>0</v>
      </c>
      <c r="AC195">
        <v>5.3240400000000004E-3</v>
      </c>
      <c r="AD195">
        <v>1.6158399999999999E-4</v>
      </c>
      <c r="AE195">
        <v>1.045732E-3</v>
      </c>
      <c r="AF195">
        <v>1.51383E-4</v>
      </c>
      <c r="AG195">
        <v>4.5951199999999997E-4</v>
      </c>
      <c r="AH195">
        <v>7.1422739999999997E-3</v>
      </c>
      <c r="AI195">
        <v>110265.88219999999</v>
      </c>
    </row>
    <row r="196" spans="1:35" x14ac:dyDescent="0.25">
      <c r="A196">
        <v>34368</v>
      </c>
      <c r="B196" t="s">
        <v>216</v>
      </c>
      <c r="C196" t="s">
        <v>47</v>
      </c>
      <c r="D196" t="b">
        <v>0</v>
      </c>
      <c r="E196">
        <v>0.81784278099999996</v>
      </c>
      <c r="F196" t="s">
        <v>104</v>
      </c>
      <c r="G196" t="s">
        <v>186</v>
      </c>
      <c r="H196" t="s">
        <v>190</v>
      </c>
      <c r="I196" t="s">
        <v>98</v>
      </c>
      <c r="J196" t="s">
        <v>99</v>
      </c>
      <c r="K196" t="s">
        <v>188</v>
      </c>
      <c r="L196">
        <v>18.73088723</v>
      </c>
      <c r="M196" t="s">
        <v>112</v>
      </c>
      <c r="N196">
        <v>2.7737999999999998E-4</v>
      </c>
      <c r="O196">
        <v>3.7051199999999998E-4</v>
      </c>
      <c r="P196">
        <v>0</v>
      </c>
      <c r="Q196">
        <v>0</v>
      </c>
      <c r="R196">
        <v>0</v>
      </c>
      <c r="S196">
        <v>1.7972050000000001E-3</v>
      </c>
      <c r="T196">
        <v>1.7483900000000001E-4</v>
      </c>
      <c r="U196">
        <v>3.7350600000000001E-4</v>
      </c>
      <c r="V196" s="8">
        <v>5.5059999999999998E-5</v>
      </c>
      <c r="W196">
        <v>2.07047E-4</v>
      </c>
      <c r="X196">
        <v>7.3057000000000005E-4</v>
      </c>
      <c r="Y196">
        <v>1.63893E-4</v>
      </c>
      <c r="Z196">
        <v>0</v>
      </c>
      <c r="AA196">
        <v>0</v>
      </c>
      <c r="AB196">
        <v>0</v>
      </c>
      <c r="AC196">
        <v>2.5277759999999998E-3</v>
      </c>
      <c r="AD196">
        <v>3.3873200000000001E-4</v>
      </c>
      <c r="AE196">
        <v>3.7350600000000001E-4</v>
      </c>
      <c r="AF196" s="8">
        <v>5.5059999999999998E-5</v>
      </c>
      <c r="AG196">
        <v>2.07047E-4</v>
      </c>
      <c r="AH196">
        <v>3.5021119999999999E-3</v>
      </c>
      <c r="AI196">
        <v>54795.466330000003</v>
      </c>
    </row>
    <row r="197" spans="1:35" x14ac:dyDescent="0.25">
      <c r="A197">
        <v>34369</v>
      </c>
      <c r="B197" t="s">
        <v>216</v>
      </c>
      <c r="C197" t="s">
        <v>47</v>
      </c>
      <c r="D197" t="b">
        <v>0</v>
      </c>
      <c r="E197">
        <v>2.2512021679999998</v>
      </c>
      <c r="F197" t="s">
        <v>104</v>
      </c>
      <c r="G197" t="s">
        <v>186</v>
      </c>
      <c r="H197" t="s">
        <v>191</v>
      </c>
      <c r="I197" t="s">
        <v>98</v>
      </c>
      <c r="J197" t="s">
        <v>99</v>
      </c>
      <c r="K197" t="s">
        <v>188</v>
      </c>
      <c r="L197">
        <v>19.725143679999999</v>
      </c>
      <c r="M197" t="s">
        <v>112</v>
      </c>
      <c r="N197">
        <v>7.7788399999999995E-4</v>
      </c>
      <c r="O197">
        <v>9.5450099999999996E-4</v>
      </c>
      <c r="P197">
        <v>0</v>
      </c>
      <c r="Q197">
        <v>0</v>
      </c>
      <c r="R197">
        <v>0</v>
      </c>
      <c r="S197">
        <v>4.9847939999999999E-3</v>
      </c>
      <c r="T197">
        <v>4.3564299999999999E-4</v>
      </c>
      <c r="U197">
        <v>1.2789780000000001E-3</v>
      </c>
      <c r="V197">
        <v>1.5132399999999999E-4</v>
      </c>
      <c r="W197">
        <v>1.6570500000000001E-4</v>
      </c>
      <c r="X197">
        <v>1.4289579999999999E-3</v>
      </c>
      <c r="Y197">
        <v>0</v>
      </c>
      <c r="Z197">
        <v>3.4261300000000002E-4</v>
      </c>
      <c r="AA197">
        <v>0</v>
      </c>
      <c r="AB197">
        <v>0</v>
      </c>
      <c r="AC197">
        <v>6.413752E-3</v>
      </c>
      <c r="AD197">
        <v>4.3564299999999999E-4</v>
      </c>
      <c r="AE197">
        <v>1.2789780000000001E-3</v>
      </c>
      <c r="AF197">
        <v>1.5132399999999999E-4</v>
      </c>
      <c r="AG197">
        <v>5.0831800000000001E-4</v>
      </c>
      <c r="AH197">
        <v>8.7879929999999992E-3</v>
      </c>
      <c r="AI197">
        <v>130569.7258</v>
      </c>
    </row>
    <row r="198" spans="1:35" x14ac:dyDescent="0.25">
      <c r="A198">
        <v>34370</v>
      </c>
      <c r="B198" t="s">
        <v>216</v>
      </c>
      <c r="C198" t="s">
        <v>47</v>
      </c>
      <c r="D198" t="b">
        <v>0</v>
      </c>
      <c r="E198">
        <v>0.29874925600000002</v>
      </c>
      <c r="F198" t="s">
        <v>104</v>
      </c>
      <c r="G198" t="s">
        <v>186</v>
      </c>
      <c r="H198" t="s">
        <v>192</v>
      </c>
      <c r="I198" t="s">
        <v>98</v>
      </c>
      <c r="J198" t="s">
        <v>102</v>
      </c>
      <c r="K198" t="s">
        <v>188</v>
      </c>
      <c r="L198">
        <v>18.592444440000001</v>
      </c>
      <c r="M198" t="s">
        <v>112</v>
      </c>
      <c r="N198">
        <v>1.86138E-4</v>
      </c>
      <c r="O198">
        <v>2.3386899999999999E-4</v>
      </c>
      <c r="P198">
        <v>0</v>
      </c>
      <c r="Q198">
        <v>0</v>
      </c>
      <c r="R198">
        <v>0</v>
      </c>
      <c r="S198">
        <v>1.0615290000000001E-3</v>
      </c>
      <c r="T198" s="8">
        <v>5.8676299999999999E-5</v>
      </c>
      <c r="U198">
        <v>2.5695900000000002E-4</v>
      </c>
      <c r="V198" s="8">
        <v>1.98665E-5</v>
      </c>
      <c r="W198" s="8">
        <v>4.6627900000000001E-5</v>
      </c>
      <c r="X198">
        <v>8.2910600000000003E-4</v>
      </c>
      <c r="Y198">
        <v>0</v>
      </c>
      <c r="Z198" s="8">
        <v>9.6322400000000005E-5</v>
      </c>
      <c r="AA198">
        <v>0</v>
      </c>
      <c r="AB198">
        <v>0</v>
      </c>
      <c r="AC198">
        <v>1.890634E-3</v>
      </c>
      <c r="AD198" s="8">
        <v>5.8676299999999999E-5</v>
      </c>
      <c r="AE198">
        <v>2.5695900000000002E-4</v>
      </c>
      <c r="AF198" s="8">
        <v>1.98665E-5</v>
      </c>
      <c r="AG198">
        <v>1.4295000000000001E-4</v>
      </c>
      <c r="AH198">
        <v>2.369084E-3</v>
      </c>
      <c r="AI198">
        <v>37343.656969999996</v>
      </c>
    </row>
    <row r="199" spans="1:35" x14ac:dyDescent="0.25">
      <c r="A199">
        <v>34371</v>
      </c>
      <c r="B199" t="s">
        <v>216</v>
      </c>
      <c r="C199" t="s">
        <v>47</v>
      </c>
      <c r="D199" t="b">
        <v>0</v>
      </c>
      <c r="E199">
        <v>0.95432607199999997</v>
      </c>
      <c r="F199" t="s">
        <v>104</v>
      </c>
      <c r="G199" t="s">
        <v>186</v>
      </c>
      <c r="H199" t="s">
        <v>193</v>
      </c>
      <c r="I199" t="s">
        <v>98</v>
      </c>
      <c r="J199" t="s">
        <v>102</v>
      </c>
      <c r="K199" t="s">
        <v>188</v>
      </c>
      <c r="L199">
        <v>31.839777779999999</v>
      </c>
      <c r="M199" t="s">
        <v>112</v>
      </c>
      <c r="N199">
        <v>6.4227900000000005E-4</v>
      </c>
      <c r="O199">
        <v>7.3443E-4</v>
      </c>
      <c r="P199">
        <v>0</v>
      </c>
      <c r="Q199">
        <v>0</v>
      </c>
      <c r="R199">
        <v>0</v>
      </c>
      <c r="S199">
        <v>3.1289109999999998E-3</v>
      </c>
      <c r="T199">
        <v>1.40925E-4</v>
      </c>
      <c r="U199">
        <v>6.7519300000000004E-4</v>
      </c>
      <c r="V199" s="8">
        <v>6.2439499999999997E-5</v>
      </c>
      <c r="W199" s="8">
        <v>9.7010500000000002E-5</v>
      </c>
      <c r="X199">
        <v>3.4826810000000001E-3</v>
      </c>
      <c r="Y199">
        <v>0</v>
      </c>
      <c r="Z199">
        <v>1.8882E-4</v>
      </c>
      <c r="AA199">
        <v>0</v>
      </c>
      <c r="AB199">
        <v>0</v>
      </c>
      <c r="AC199">
        <v>6.6115920000000003E-3</v>
      </c>
      <c r="AD199">
        <v>1.40925E-4</v>
      </c>
      <c r="AE199">
        <v>6.7519300000000004E-4</v>
      </c>
      <c r="AF199" s="8">
        <v>6.2439499999999997E-5</v>
      </c>
      <c r="AG199">
        <v>2.8582999999999999E-4</v>
      </c>
      <c r="AH199">
        <v>7.77598E-3</v>
      </c>
      <c r="AI199">
        <v>71574.455369999996</v>
      </c>
    </row>
    <row r="200" spans="1:35" x14ac:dyDescent="0.25">
      <c r="A200">
        <v>34373</v>
      </c>
      <c r="B200" t="s">
        <v>216</v>
      </c>
      <c r="C200" t="s">
        <v>47</v>
      </c>
      <c r="D200" t="b">
        <v>0</v>
      </c>
      <c r="E200">
        <v>0.55594026500000004</v>
      </c>
      <c r="F200" t="s">
        <v>104</v>
      </c>
      <c r="G200" t="s">
        <v>186</v>
      </c>
      <c r="H200" t="s">
        <v>194</v>
      </c>
      <c r="I200" t="s">
        <v>98</v>
      </c>
      <c r="J200" t="s">
        <v>99</v>
      </c>
      <c r="K200" t="s">
        <v>188</v>
      </c>
      <c r="L200">
        <v>18.06824074</v>
      </c>
      <c r="M200" t="s">
        <v>112</v>
      </c>
      <c r="N200">
        <v>2.3192199999999999E-4</v>
      </c>
      <c r="O200">
        <v>3.2452700000000002E-4</v>
      </c>
      <c r="P200">
        <v>0</v>
      </c>
      <c r="Q200">
        <v>0</v>
      </c>
      <c r="R200">
        <v>0</v>
      </c>
      <c r="S200">
        <v>1.790923E-3</v>
      </c>
      <c r="T200" s="8">
        <v>6.7099200000000003E-5</v>
      </c>
      <c r="U200">
        <v>3.02684E-4</v>
      </c>
      <c r="V200" s="8">
        <v>3.69852E-5</v>
      </c>
      <c r="W200" s="8">
        <v>6.4317000000000001E-5</v>
      </c>
      <c r="X200">
        <v>6.9782899999999996E-4</v>
      </c>
      <c r="Y200">
        <v>0</v>
      </c>
      <c r="Z200">
        <v>1.2487699999999999E-4</v>
      </c>
      <c r="AA200">
        <v>0</v>
      </c>
      <c r="AB200">
        <v>0</v>
      </c>
      <c r="AC200">
        <v>2.4887519999999999E-3</v>
      </c>
      <c r="AD200" s="8">
        <v>6.7099200000000003E-5</v>
      </c>
      <c r="AE200">
        <v>3.02684E-4</v>
      </c>
      <c r="AF200" s="8">
        <v>3.69852E-5</v>
      </c>
      <c r="AG200">
        <v>1.89194E-4</v>
      </c>
      <c r="AH200">
        <v>3.0847040000000002E-3</v>
      </c>
      <c r="AI200">
        <v>50034.623809999997</v>
      </c>
    </row>
    <row r="201" spans="1:35" x14ac:dyDescent="0.25">
      <c r="A201">
        <v>42214</v>
      </c>
      <c r="B201" t="s">
        <v>216</v>
      </c>
      <c r="C201" t="s">
        <v>47</v>
      </c>
      <c r="D201" t="b">
        <v>0</v>
      </c>
      <c r="E201">
        <v>1.7620470690000001</v>
      </c>
      <c r="F201" t="s">
        <v>104</v>
      </c>
      <c r="G201" t="s">
        <v>186</v>
      </c>
      <c r="H201" t="s">
        <v>195</v>
      </c>
      <c r="I201" t="s">
        <v>105</v>
      </c>
      <c r="J201" t="s">
        <v>102</v>
      </c>
      <c r="K201" t="s">
        <v>188</v>
      </c>
      <c r="L201">
        <v>17.97142857</v>
      </c>
      <c r="M201" t="s">
        <v>107</v>
      </c>
      <c r="N201">
        <v>2.12282E-4</v>
      </c>
      <c r="O201">
        <v>2.5940700000000002E-4</v>
      </c>
      <c r="P201">
        <v>0</v>
      </c>
      <c r="Q201">
        <v>0</v>
      </c>
      <c r="R201">
        <v>0</v>
      </c>
      <c r="S201">
        <v>1.286761E-3</v>
      </c>
      <c r="T201">
        <v>1.05367E-4</v>
      </c>
      <c r="U201">
        <v>4.1222999999999997E-4</v>
      </c>
      <c r="V201">
        <v>1.17157E-4</v>
      </c>
      <c r="W201">
        <v>1.3758299999999999E-4</v>
      </c>
      <c r="X201">
        <v>2.09965E-4</v>
      </c>
      <c r="Y201">
        <v>0</v>
      </c>
      <c r="Z201">
        <v>0</v>
      </c>
      <c r="AA201">
        <v>0</v>
      </c>
      <c r="AB201">
        <v>0</v>
      </c>
      <c r="AC201">
        <v>1.496725E-3</v>
      </c>
      <c r="AD201">
        <v>1.05367E-4</v>
      </c>
      <c r="AE201">
        <v>4.1222999999999997E-4</v>
      </c>
      <c r="AF201">
        <v>1.17157E-4</v>
      </c>
      <c r="AG201">
        <v>1.3758299999999999E-4</v>
      </c>
      <c r="AH201">
        <v>2.2690620000000001E-3</v>
      </c>
      <c r="AI201">
        <v>37002.988449999997</v>
      </c>
    </row>
    <row r="202" spans="1:35" x14ac:dyDescent="0.25">
      <c r="A202">
        <v>51971</v>
      </c>
      <c r="B202" t="s">
        <v>216</v>
      </c>
      <c r="C202" t="s">
        <v>47</v>
      </c>
      <c r="D202" t="b">
        <v>0</v>
      </c>
      <c r="E202">
        <v>15.423507109999999</v>
      </c>
      <c r="F202" t="s">
        <v>104</v>
      </c>
      <c r="G202" t="s">
        <v>186</v>
      </c>
      <c r="H202" t="s">
        <v>196</v>
      </c>
      <c r="I202" t="s">
        <v>105</v>
      </c>
      <c r="J202" t="s">
        <v>99</v>
      </c>
      <c r="K202" t="s">
        <v>188</v>
      </c>
      <c r="L202">
        <v>37.733838380000002</v>
      </c>
      <c r="M202" t="s">
        <v>107</v>
      </c>
      <c r="N202">
        <v>1.0526330000000001E-3</v>
      </c>
      <c r="O202">
        <v>1.3015609999999999E-3</v>
      </c>
      <c r="P202">
        <v>0</v>
      </c>
      <c r="Q202">
        <v>0</v>
      </c>
      <c r="R202">
        <v>0</v>
      </c>
      <c r="S202">
        <v>7.6667580000000001E-3</v>
      </c>
      <c r="T202">
        <v>2.3170600000000001E-4</v>
      </c>
      <c r="U202">
        <v>1.2111559999999999E-3</v>
      </c>
      <c r="V202">
        <v>1.498852E-3</v>
      </c>
      <c r="W202">
        <v>3.1371699999999998E-4</v>
      </c>
      <c r="X202">
        <v>0</v>
      </c>
      <c r="Y202">
        <v>0</v>
      </c>
      <c r="Z202">
        <v>0</v>
      </c>
      <c r="AA202">
        <v>0</v>
      </c>
      <c r="AB202">
        <v>0</v>
      </c>
      <c r="AC202">
        <v>7.6667580000000001E-3</v>
      </c>
      <c r="AD202">
        <v>2.3170600000000001E-4</v>
      </c>
      <c r="AE202">
        <v>1.2111559999999999E-3</v>
      </c>
      <c r="AF202">
        <v>1.498852E-3</v>
      </c>
      <c r="AG202">
        <v>3.1371699999999998E-4</v>
      </c>
      <c r="AH202">
        <v>1.0922042999999999E-2</v>
      </c>
      <c r="AI202">
        <v>84829.289099999995</v>
      </c>
    </row>
    <row r="203" spans="1:35" x14ac:dyDescent="0.25">
      <c r="A203">
        <v>62361</v>
      </c>
      <c r="B203" t="s">
        <v>216</v>
      </c>
      <c r="C203" t="s">
        <v>47</v>
      </c>
      <c r="D203" t="b">
        <v>0</v>
      </c>
      <c r="E203">
        <v>0.23844531599999999</v>
      </c>
      <c r="F203" t="s">
        <v>104</v>
      </c>
      <c r="G203" t="s">
        <v>186</v>
      </c>
      <c r="H203" t="s">
        <v>197</v>
      </c>
      <c r="I203" t="s">
        <v>98</v>
      </c>
      <c r="J203" t="s">
        <v>99</v>
      </c>
      <c r="K203" t="s">
        <v>188</v>
      </c>
      <c r="L203">
        <v>33.458037040000001</v>
      </c>
      <c r="M203" t="s">
        <v>112</v>
      </c>
      <c r="N203">
        <v>6.5921000000000003E-4</v>
      </c>
      <c r="O203">
        <v>7.6528000000000002E-4</v>
      </c>
      <c r="P203">
        <v>0</v>
      </c>
      <c r="Q203">
        <v>0</v>
      </c>
      <c r="R203">
        <v>0</v>
      </c>
      <c r="S203">
        <v>3.3250469999999998E-3</v>
      </c>
      <c r="T203">
        <v>3.8755799999999998E-4</v>
      </c>
      <c r="U203">
        <v>2.8730299999999998E-4</v>
      </c>
      <c r="V203" s="8">
        <v>2.45326E-5</v>
      </c>
      <c r="W203">
        <v>1.70867E-4</v>
      </c>
      <c r="X203">
        <v>3.8251320000000002E-3</v>
      </c>
      <c r="Y203">
        <v>1.46093E-4</v>
      </c>
      <c r="Z203">
        <v>0</v>
      </c>
      <c r="AA203">
        <v>0</v>
      </c>
      <c r="AB203">
        <v>0</v>
      </c>
      <c r="AC203">
        <v>7.1501780000000001E-3</v>
      </c>
      <c r="AD203">
        <v>5.33651E-4</v>
      </c>
      <c r="AE203">
        <v>2.8730299999999998E-4</v>
      </c>
      <c r="AF203" s="8">
        <v>2.45326E-5</v>
      </c>
      <c r="AG203">
        <v>1.70867E-4</v>
      </c>
      <c r="AH203">
        <v>8.16653E-3</v>
      </c>
      <c r="AI203">
        <v>71533.594840000005</v>
      </c>
    </row>
    <row r="204" spans="1:35" x14ac:dyDescent="0.25">
      <c r="A204">
        <v>68318</v>
      </c>
      <c r="B204" t="s">
        <v>216</v>
      </c>
      <c r="C204" t="s">
        <v>47</v>
      </c>
      <c r="D204" t="b">
        <v>0</v>
      </c>
      <c r="E204">
        <v>1.2174150029999999</v>
      </c>
      <c r="F204" t="s">
        <v>104</v>
      </c>
      <c r="G204" t="s">
        <v>186</v>
      </c>
      <c r="H204" t="s">
        <v>198</v>
      </c>
      <c r="I204" t="s">
        <v>105</v>
      </c>
      <c r="J204" t="s">
        <v>99</v>
      </c>
      <c r="K204" t="s">
        <v>188</v>
      </c>
      <c r="L204">
        <v>30.03</v>
      </c>
      <c r="M204" t="s">
        <v>107</v>
      </c>
      <c r="N204">
        <v>1.06099E-4</v>
      </c>
      <c r="O204">
        <v>1.30209E-4</v>
      </c>
      <c r="P204">
        <v>0</v>
      </c>
      <c r="Q204">
        <v>0</v>
      </c>
      <c r="R204">
        <v>0</v>
      </c>
      <c r="S204">
        <v>5.5913899999999995E-4</v>
      </c>
      <c r="T204" s="8">
        <v>2.3297000000000001E-5</v>
      </c>
      <c r="U204">
        <v>1.72564E-4</v>
      </c>
      <c r="V204">
        <v>1.1647299999999999E-4</v>
      </c>
      <c r="W204" s="8">
        <v>2.3631599999999999E-5</v>
      </c>
      <c r="X204">
        <v>3.2824599999999997E-4</v>
      </c>
      <c r="Y204">
        <v>0</v>
      </c>
      <c r="Z204" s="8">
        <v>2.4070099999999998E-5</v>
      </c>
      <c r="AA204">
        <v>0</v>
      </c>
      <c r="AB204">
        <v>0</v>
      </c>
      <c r="AC204">
        <v>8.8738499999999998E-4</v>
      </c>
      <c r="AD204" s="8">
        <v>2.3297000000000001E-5</v>
      </c>
      <c r="AE204">
        <v>1.72564E-4</v>
      </c>
      <c r="AF204">
        <v>1.1647299999999999E-4</v>
      </c>
      <c r="AG204" s="8">
        <v>4.7701699999999998E-5</v>
      </c>
      <c r="AH204">
        <v>1.2474439999999999E-3</v>
      </c>
      <c r="AI204">
        <v>12174.150030000001</v>
      </c>
    </row>
    <row r="205" spans="1:35" x14ac:dyDescent="0.25">
      <c r="A205">
        <v>81252</v>
      </c>
      <c r="B205" t="s">
        <v>216</v>
      </c>
      <c r="C205" t="s">
        <v>47</v>
      </c>
      <c r="D205" t="b">
        <v>0</v>
      </c>
      <c r="E205">
        <v>0.47343086400000001</v>
      </c>
      <c r="F205" t="s">
        <v>104</v>
      </c>
      <c r="G205" t="s">
        <v>186</v>
      </c>
      <c r="H205" t="s">
        <v>199</v>
      </c>
      <c r="I205" t="s">
        <v>98</v>
      </c>
      <c r="J205" t="s">
        <v>99</v>
      </c>
      <c r="K205" t="s">
        <v>188</v>
      </c>
      <c r="L205">
        <v>17.744063489999998</v>
      </c>
      <c r="M205" t="s">
        <v>112</v>
      </c>
      <c r="N205">
        <v>3.8426399999999999E-4</v>
      </c>
      <c r="O205">
        <v>4.6332399999999998E-4</v>
      </c>
      <c r="P205">
        <v>0</v>
      </c>
      <c r="Q205">
        <v>0</v>
      </c>
      <c r="R205">
        <v>0</v>
      </c>
      <c r="S205">
        <v>1.4484330000000001E-3</v>
      </c>
      <c r="T205">
        <v>3.4473799999999998E-4</v>
      </c>
      <c r="U205">
        <v>4.5282299999999998E-4</v>
      </c>
      <c r="V205" s="8">
        <v>4.7914899999999998E-5</v>
      </c>
      <c r="W205">
        <v>1.54263E-4</v>
      </c>
      <c r="X205">
        <v>2.4665210000000002E-3</v>
      </c>
      <c r="Y205">
        <v>0</v>
      </c>
      <c r="Z205">
        <v>1.01511E-4</v>
      </c>
      <c r="AA205">
        <v>0</v>
      </c>
      <c r="AB205">
        <v>0</v>
      </c>
      <c r="AC205">
        <v>3.914954E-3</v>
      </c>
      <c r="AD205">
        <v>3.4473799999999998E-4</v>
      </c>
      <c r="AE205">
        <v>4.5282299999999998E-4</v>
      </c>
      <c r="AF205" s="8">
        <v>4.7914899999999998E-5</v>
      </c>
      <c r="AG205">
        <v>2.5577400000000001E-4</v>
      </c>
      <c r="AH205">
        <v>5.0161989999999998E-3</v>
      </c>
      <c r="AI205">
        <v>82850.401150000005</v>
      </c>
    </row>
    <row r="206" spans="1:35" x14ac:dyDescent="0.25">
      <c r="A206">
        <v>34366</v>
      </c>
      <c r="B206" t="s">
        <v>217</v>
      </c>
      <c r="C206" t="s">
        <v>37</v>
      </c>
      <c r="D206" t="b">
        <v>0</v>
      </c>
      <c r="E206">
        <v>1.3191171639999999</v>
      </c>
      <c r="F206" t="s">
        <v>104</v>
      </c>
      <c r="G206" t="s">
        <v>186</v>
      </c>
      <c r="H206" t="s">
        <v>187</v>
      </c>
      <c r="I206" t="s">
        <v>98</v>
      </c>
      <c r="J206" t="s">
        <v>99</v>
      </c>
      <c r="K206" t="s">
        <v>188</v>
      </c>
      <c r="L206">
        <v>17.70087302</v>
      </c>
      <c r="M206" t="s">
        <v>112</v>
      </c>
      <c r="N206">
        <v>2.3326E-4</v>
      </c>
      <c r="O206">
        <v>2.7037600000000001E-4</v>
      </c>
      <c r="P206">
        <v>0</v>
      </c>
      <c r="Q206">
        <v>0</v>
      </c>
      <c r="R206">
        <v>0</v>
      </c>
      <c r="S206">
        <v>7.9978000000000004E-4</v>
      </c>
      <c r="T206">
        <v>1.16501E-4</v>
      </c>
      <c r="U206">
        <v>5.3403299999999995E-4</v>
      </c>
      <c r="V206" s="8">
        <v>8.2881199999999995E-5</v>
      </c>
      <c r="W206" s="8">
        <v>7.2491300000000002E-5</v>
      </c>
      <c r="X206">
        <v>9.2403299999999999E-4</v>
      </c>
      <c r="Y206">
        <v>1.3468E-4</v>
      </c>
      <c r="Z206">
        <v>1.2412799999999999E-4</v>
      </c>
      <c r="AA206">
        <v>0</v>
      </c>
      <c r="AB206">
        <v>0</v>
      </c>
      <c r="AC206">
        <v>1.7238139999999999E-3</v>
      </c>
      <c r="AD206">
        <v>2.5118200000000002E-4</v>
      </c>
      <c r="AE206">
        <v>5.3403299999999995E-4</v>
      </c>
      <c r="AF206" s="8">
        <v>8.2881199999999995E-5</v>
      </c>
      <c r="AG206">
        <v>1.9661900000000001E-4</v>
      </c>
      <c r="AH206">
        <v>2.788516E-3</v>
      </c>
      <c r="AI206">
        <v>46169.100729999998</v>
      </c>
    </row>
    <row r="207" spans="1:35" x14ac:dyDescent="0.25">
      <c r="A207">
        <v>34367</v>
      </c>
      <c r="B207" t="s">
        <v>217</v>
      </c>
      <c r="C207" t="s">
        <v>37</v>
      </c>
      <c r="D207" t="b">
        <v>0</v>
      </c>
      <c r="E207">
        <v>2.3970843949999998</v>
      </c>
      <c r="F207" t="s">
        <v>104</v>
      </c>
      <c r="G207" t="s">
        <v>186</v>
      </c>
      <c r="H207" t="s">
        <v>189</v>
      </c>
      <c r="I207" t="s">
        <v>98</v>
      </c>
      <c r="J207" t="s">
        <v>102</v>
      </c>
      <c r="K207" t="s">
        <v>188</v>
      </c>
      <c r="L207">
        <v>18.98315217</v>
      </c>
      <c r="M207" t="s">
        <v>112</v>
      </c>
      <c r="N207">
        <v>5.6828599999999999E-4</v>
      </c>
      <c r="O207">
        <v>6.94113E-4</v>
      </c>
      <c r="P207">
        <v>0</v>
      </c>
      <c r="Q207">
        <v>0</v>
      </c>
      <c r="R207">
        <v>0</v>
      </c>
      <c r="S207">
        <v>2.6216130000000001E-3</v>
      </c>
      <c r="T207">
        <v>1.6158399999999999E-4</v>
      </c>
      <c r="U207">
        <v>1.045732E-3</v>
      </c>
      <c r="V207">
        <v>1.51383E-4</v>
      </c>
      <c r="W207">
        <v>1.6278899999999999E-4</v>
      </c>
      <c r="X207">
        <v>2.7024280000000002E-3</v>
      </c>
      <c r="Y207">
        <v>0</v>
      </c>
      <c r="Z207">
        <v>2.9672299999999998E-4</v>
      </c>
      <c r="AA207">
        <v>0</v>
      </c>
      <c r="AB207">
        <v>0</v>
      </c>
      <c r="AC207">
        <v>5.3240400000000004E-3</v>
      </c>
      <c r="AD207">
        <v>1.6158399999999999E-4</v>
      </c>
      <c r="AE207">
        <v>1.045732E-3</v>
      </c>
      <c r="AF207">
        <v>1.51383E-4</v>
      </c>
      <c r="AG207">
        <v>4.5951199999999997E-4</v>
      </c>
      <c r="AH207">
        <v>7.1422739999999997E-3</v>
      </c>
      <c r="AI207">
        <v>110265.88219999999</v>
      </c>
    </row>
    <row r="208" spans="1:35" x14ac:dyDescent="0.25">
      <c r="A208">
        <v>34368</v>
      </c>
      <c r="B208" t="s">
        <v>217</v>
      </c>
      <c r="C208" t="s">
        <v>37</v>
      </c>
      <c r="D208" t="b">
        <v>0</v>
      </c>
      <c r="E208">
        <v>0.81784278099999996</v>
      </c>
      <c r="F208" t="s">
        <v>104</v>
      </c>
      <c r="G208" t="s">
        <v>186</v>
      </c>
      <c r="H208" t="s">
        <v>190</v>
      </c>
      <c r="I208" t="s">
        <v>98</v>
      </c>
      <c r="J208" t="s">
        <v>99</v>
      </c>
      <c r="K208" t="s">
        <v>188</v>
      </c>
      <c r="L208">
        <v>18.73088723</v>
      </c>
      <c r="M208" t="s">
        <v>112</v>
      </c>
      <c r="N208">
        <v>2.7737999999999998E-4</v>
      </c>
      <c r="O208">
        <v>3.7051199999999998E-4</v>
      </c>
      <c r="P208">
        <v>0</v>
      </c>
      <c r="Q208">
        <v>0</v>
      </c>
      <c r="R208">
        <v>0</v>
      </c>
      <c r="S208">
        <v>1.7972050000000001E-3</v>
      </c>
      <c r="T208">
        <v>1.7483900000000001E-4</v>
      </c>
      <c r="U208">
        <v>3.7350600000000001E-4</v>
      </c>
      <c r="V208" s="8">
        <v>5.5059999999999998E-5</v>
      </c>
      <c r="W208">
        <v>2.07047E-4</v>
      </c>
      <c r="X208">
        <v>7.3057000000000005E-4</v>
      </c>
      <c r="Y208">
        <v>1.63893E-4</v>
      </c>
      <c r="Z208">
        <v>0</v>
      </c>
      <c r="AA208">
        <v>0</v>
      </c>
      <c r="AB208">
        <v>0</v>
      </c>
      <c r="AC208">
        <v>2.5277759999999998E-3</v>
      </c>
      <c r="AD208">
        <v>3.3873200000000001E-4</v>
      </c>
      <c r="AE208">
        <v>3.7350600000000001E-4</v>
      </c>
      <c r="AF208" s="8">
        <v>5.5059999999999998E-5</v>
      </c>
      <c r="AG208">
        <v>2.07047E-4</v>
      </c>
      <c r="AH208">
        <v>3.5021119999999999E-3</v>
      </c>
      <c r="AI208">
        <v>54795.466330000003</v>
      </c>
    </row>
    <row r="209" spans="1:35" x14ac:dyDescent="0.25">
      <c r="A209">
        <v>34369</v>
      </c>
      <c r="B209" t="s">
        <v>217</v>
      </c>
      <c r="C209" t="s">
        <v>37</v>
      </c>
      <c r="D209" t="b">
        <v>0</v>
      </c>
      <c r="E209">
        <v>2.2512021679999998</v>
      </c>
      <c r="F209" t="s">
        <v>104</v>
      </c>
      <c r="G209" t="s">
        <v>186</v>
      </c>
      <c r="H209" t="s">
        <v>191</v>
      </c>
      <c r="I209" t="s">
        <v>98</v>
      </c>
      <c r="J209" t="s">
        <v>99</v>
      </c>
      <c r="K209" t="s">
        <v>188</v>
      </c>
      <c r="L209">
        <v>19.725143679999999</v>
      </c>
      <c r="M209" t="s">
        <v>112</v>
      </c>
      <c r="N209">
        <v>7.7788399999999995E-4</v>
      </c>
      <c r="O209">
        <v>9.5450099999999996E-4</v>
      </c>
      <c r="P209">
        <v>0</v>
      </c>
      <c r="Q209">
        <v>0</v>
      </c>
      <c r="R209">
        <v>0</v>
      </c>
      <c r="S209">
        <v>4.9847939999999999E-3</v>
      </c>
      <c r="T209">
        <v>4.3564299999999999E-4</v>
      </c>
      <c r="U209">
        <v>1.2789780000000001E-3</v>
      </c>
      <c r="V209">
        <v>1.5132399999999999E-4</v>
      </c>
      <c r="W209">
        <v>1.6570500000000001E-4</v>
      </c>
      <c r="X209">
        <v>1.4289579999999999E-3</v>
      </c>
      <c r="Y209">
        <v>0</v>
      </c>
      <c r="Z209">
        <v>3.4261300000000002E-4</v>
      </c>
      <c r="AA209">
        <v>0</v>
      </c>
      <c r="AB209">
        <v>0</v>
      </c>
      <c r="AC209">
        <v>6.413752E-3</v>
      </c>
      <c r="AD209">
        <v>4.3564299999999999E-4</v>
      </c>
      <c r="AE209">
        <v>1.2789780000000001E-3</v>
      </c>
      <c r="AF209">
        <v>1.5132399999999999E-4</v>
      </c>
      <c r="AG209">
        <v>5.0831800000000001E-4</v>
      </c>
      <c r="AH209">
        <v>8.7879929999999992E-3</v>
      </c>
      <c r="AI209">
        <v>130569.7258</v>
      </c>
    </row>
    <row r="210" spans="1:35" x14ac:dyDescent="0.25">
      <c r="A210">
        <v>34370</v>
      </c>
      <c r="B210" t="s">
        <v>217</v>
      </c>
      <c r="C210" t="s">
        <v>37</v>
      </c>
      <c r="D210" t="b">
        <v>0</v>
      </c>
      <c r="E210">
        <v>0.29874925600000002</v>
      </c>
      <c r="F210" t="s">
        <v>104</v>
      </c>
      <c r="G210" t="s">
        <v>186</v>
      </c>
      <c r="H210" t="s">
        <v>192</v>
      </c>
      <c r="I210" t="s">
        <v>98</v>
      </c>
      <c r="J210" t="s">
        <v>102</v>
      </c>
      <c r="K210" t="s">
        <v>188</v>
      </c>
      <c r="L210">
        <v>18.592444440000001</v>
      </c>
      <c r="M210" t="s">
        <v>112</v>
      </c>
      <c r="N210">
        <v>1.86138E-4</v>
      </c>
      <c r="O210">
        <v>2.3386899999999999E-4</v>
      </c>
      <c r="P210">
        <v>0</v>
      </c>
      <c r="Q210">
        <v>0</v>
      </c>
      <c r="R210">
        <v>0</v>
      </c>
      <c r="S210">
        <v>1.0615290000000001E-3</v>
      </c>
      <c r="T210" s="8">
        <v>5.8676299999999999E-5</v>
      </c>
      <c r="U210">
        <v>2.5695900000000002E-4</v>
      </c>
      <c r="V210" s="8">
        <v>1.98665E-5</v>
      </c>
      <c r="W210" s="8">
        <v>4.6627900000000001E-5</v>
      </c>
      <c r="X210">
        <v>8.2910600000000003E-4</v>
      </c>
      <c r="Y210">
        <v>0</v>
      </c>
      <c r="Z210" s="8">
        <v>9.6322400000000005E-5</v>
      </c>
      <c r="AA210">
        <v>0</v>
      </c>
      <c r="AB210">
        <v>0</v>
      </c>
      <c r="AC210">
        <v>1.890634E-3</v>
      </c>
      <c r="AD210" s="8">
        <v>5.8676299999999999E-5</v>
      </c>
      <c r="AE210">
        <v>2.5695900000000002E-4</v>
      </c>
      <c r="AF210" s="8">
        <v>1.98665E-5</v>
      </c>
      <c r="AG210">
        <v>1.4295000000000001E-4</v>
      </c>
      <c r="AH210">
        <v>2.369084E-3</v>
      </c>
      <c r="AI210">
        <v>37343.656969999996</v>
      </c>
    </row>
    <row r="211" spans="1:35" x14ac:dyDescent="0.25">
      <c r="A211">
        <v>34371</v>
      </c>
      <c r="B211" t="s">
        <v>217</v>
      </c>
      <c r="C211" t="s">
        <v>37</v>
      </c>
      <c r="D211" t="b">
        <v>0</v>
      </c>
      <c r="E211">
        <v>0.95432607199999997</v>
      </c>
      <c r="F211" t="s">
        <v>104</v>
      </c>
      <c r="G211" t="s">
        <v>186</v>
      </c>
      <c r="H211" t="s">
        <v>193</v>
      </c>
      <c r="I211" t="s">
        <v>98</v>
      </c>
      <c r="J211" t="s">
        <v>102</v>
      </c>
      <c r="K211" t="s">
        <v>188</v>
      </c>
      <c r="L211">
        <v>31.839777779999999</v>
      </c>
      <c r="M211" t="s">
        <v>112</v>
      </c>
      <c r="N211">
        <v>6.4227900000000005E-4</v>
      </c>
      <c r="O211">
        <v>7.3443E-4</v>
      </c>
      <c r="P211">
        <v>0</v>
      </c>
      <c r="Q211">
        <v>0</v>
      </c>
      <c r="R211">
        <v>0</v>
      </c>
      <c r="S211">
        <v>3.1289109999999998E-3</v>
      </c>
      <c r="T211">
        <v>1.40925E-4</v>
      </c>
      <c r="U211">
        <v>6.7519300000000004E-4</v>
      </c>
      <c r="V211" s="8">
        <v>6.2439499999999997E-5</v>
      </c>
      <c r="W211" s="8">
        <v>9.7010500000000002E-5</v>
      </c>
      <c r="X211">
        <v>3.4826810000000001E-3</v>
      </c>
      <c r="Y211">
        <v>0</v>
      </c>
      <c r="Z211">
        <v>1.8882E-4</v>
      </c>
      <c r="AA211">
        <v>0</v>
      </c>
      <c r="AB211">
        <v>0</v>
      </c>
      <c r="AC211">
        <v>6.6115920000000003E-3</v>
      </c>
      <c r="AD211">
        <v>1.40925E-4</v>
      </c>
      <c r="AE211">
        <v>6.7519300000000004E-4</v>
      </c>
      <c r="AF211" s="8">
        <v>6.2439499999999997E-5</v>
      </c>
      <c r="AG211">
        <v>2.8582999999999999E-4</v>
      </c>
      <c r="AH211">
        <v>7.77598E-3</v>
      </c>
      <c r="AI211">
        <v>71574.455369999996</v>
      </c>
    </row>
    <row r="212" spans="1:35" x14ac:dyDescent="0.25">
      <c r="A212">
        <v>34373</v>
      </c>
      <c r="B212" t="s">
        <v>217</v>
      </c>
      <c r="C212" t="s">
        <v>37</v>
      </c>
      <c r="D212" t="b">
        <v>0</v>
      </c>
      <c r="E212">
        <v>0.55594026500000004</v>
      </c>
      <c r="F212" t="s">
        <v>104</v>
      </c>
      <c r="G212" t="s">
        <v>186</v>
      </c>
      <c r="H212" t="s">
        <v>194</v>
      </c>
      <c r="I212" t="s">
        <v>98</v>
      </c>
      <c r="J212" t="s">
        <v>99</v>
      </c>
      <c r="K212" t="s">
        <v>188</v>
      </c>
      <c r="L212">
        <v>18.06824074</v>
      </c>
      <c r="M212" t="s">
        <v>112</v>
      </c>
      <c r="N212">
        <v>2.3192199999999999E-4</v>
      </c>
      <c r="O212">
        <v>3.2452700000000002E-4</v>
      </c>
      <c r="P212">
        <v>0</v>
      </c>
      <c r="Q212">
        <v>0</v>
      </c>
      <c r="R212">
        <v>0</v>
      </c>
      <c r="S212">
        <v>1.790923E-3</v>
      </c>
      <c r="T212" s="8">
        <v>6.7099200000000003E-5</v>
      </c>
      <c r="U212">
        <v>3.02684E-4</v>
      </c>
      <c r="V212" s="8">
        <v>3.69852E-5</v>
      </c>
      <c r="W212" s="8">
        <v>6.4317000000000001E-5</v>
      </c>
      <c r="X212">
        <v>6.9782899999999996E-4</v>
      </c>
      <c r="Y212">
        <v>0</v>
      </c>
      <c r="Z212">
        <v>1.2487699999999999E-4</v>
      </c>
      <c r="AA212">
        <v>0</v>
      </c>
      <c r="AB212">
        <v>0</v>
      </c>
      <c r="AC212">
        <v>2.4887519999999999E-3</v>
      </c>
      <c r="AD212" s="8">
        <v>6.7099200000000003E-5</v>
      </c>
      <c r="AE212">
        <v>3.02684E-4</v>
      </c>
      <c r="AF212" s="8">
        <v>3.69852E-5</v>
      </c>
      <c r="AG212">
        <v>1.89194E-4</v>
      </c>
      <c r="AH212">
        <v>3.0847040000000002E-3</v>
      </c>
      <c r="AI212">
        <v>50034.623809999997</v>
      </c>
    </row>
    <row r="213" spans="1:35" x14ac:dyDescent="0.25">
      <c r="A213">
        <v>42214</v>
      </c>
      <c r="B213" t="s">
        <v>217</v>
      </c>
      <c r="C213" t="s">
        <v>37</v>
      </c>
      <c r="D213" t="b">
        <v>0</v>
      </c>
      <c r="E213">
        <v>1.7620470690000001</v>
      </c>
      <c r="F213" t="s">
        <v>104</v>
      </c>
      <c r="G213" t="s">
        <v>186</v>
      </c>
      <c r="H213" t="s">
        <v>195</v>
      </c>
      <c r="I213" t="s">
        <v>105</v>
      </c>
      <c r="J213" t="s">
        <v>102</v>
      </c>
      <c r="K213" t="s">
        <v>188</v>
      </c>
      <c r="L213">
        <v>17.97142857</v>
      </c>
      <c r="M213" t="s">
        <v>107</v>
      </c>
      <c r="N213">
        <v>2.12282E-4</v>
      </c>
      <c r="O213">
        <v>2.5940700000000002E-4</v>
      </c>
      <c r="P213">
        <v>0</v>
      </c>
      <c r="Q213">
        <v>0</v>
      </c>
      <c r="R213">
        <v>0</v>
      </c>
      <c r="S213">
        <v>1.286761E-3</v>
      </c>
      <c r="T213">
        <v>1.05367E-4</v>
      </c>
      <c r="U213">
        <v>4.1222999999999997E-4</v>
      </c>
      <c r="V213">
        <v>1.17157E-4</v>
      </c>
      <c r="W213">
        <v>1.3758299999999999E-4</v>
      </c>
      <c r="X213">
        <v>2.09965E-4</v>
      </c>
      <c r="Y213">
        <v>0</v>
      </c>
      <c r="Z213">
        <v>0</v>
      </c>
      <c r="AA213">
        <v>0</v>
      </c>
      <c r="AB213">
        <v>0</v>
      </c>
      <c r="AC213">
        <v>1.496725E-3</v>
      </c>
      <c r="AD213">
        <v>1.05367E-4</v>
      </c>
      <c r="AE213">
        <v>4.1222999999999997E-4</v>
      </c>
      <c r="AF213">
        <v>1.17157E-4</v>
      </c>
      <c r="AG213">
        <v>1.3758299999999999E-4</v>
      </c>
      <c r="AH213">
        <v>2.2690620000000001E-3</v>
      </c>
      <c r="AI213">
        <v>37002.988449999997</v>
      </c>
    </row>
    <row r="214" spans="1:35" x14ac:dyDescent="0.25">
      <c r="A214">
        <v>51971</v>
      </c>
      <c r="B214" t="s">
        <v>217</v>
      </c>
      <c r="C214" t="s">
        <v>37</v>
      </c>
      <c r="D214" t="b">
        <v>0</v>
      </c>
      <c r="E214">
        <v>15.423507109999999</v>
      </c>
      <c r="F214" t="s">
        <v>104</v>
      </c>
      <c r="G214" t="s">
        <v>186</v>
      </c>
      <c r="H214" t="s">
        <v>196</v>
      </c>
      <c r="I214" t="s">
        <v>105</v>
      </c>
      <c r="J214" t="s">
        <v>99</v>
      </c>
      <c r="K214" t="s">
        <v>188</v>
      </c>
      <c r="L214">
        <v>37.733838380000002</v>
      </c>
      <c r="M214" t="s">
        <v>107</v>
      </c>
      <c r="N214">
        <v>1.0526330000000001E-3</v>
      </c>
      <c r="O214">
        <v>1.3015609999999999E-3</v>
      </c>
      <c r="P214">
        <v>0</v>
      </c>
      <c r="Q214">
        <v>0</v>
      </c>
      <c r="R214">
        <v>0</v>
      </c>
      <c r="S214">
        <v>7.6667580000000001E-3</v>
      </c>
      <c r="T214">
        <v>2.3170600000000001E-4</v>
      </c>
      <c r="U214">
        <v>1.2111559999999999E-3</v>
      </c>
      <c r="V214">
        <v>1.498852E-3</v>
      </c>
      <c r="W214">
        <v>3.1371699999999998E-4</v>
      </c>
      <c r="X214">
        <v>0</v>
      </c>
      <c r="Y214">
        <v>0</v>
      </c>
      <c r="Z214">
        <v>0</v>
      </c>
      <c r="AA214">
        <v>0</v>
      </c>
      <c r="AB214">
        <v>0</v>
      </c>
      <c r="AC214">
        <v>7.6667580000000001E-3</v>
      </c>
      <c r="AD214">
        <v>2.3170600000000001E-4</v>
      </c>
      <c r="AE214">
        <v>1.2111559999999999E-3</v>
      </c>
      <c r="AF214">
        <v>1.498852E-3</v>
      </c>
      <c r="AG214">
        <v>3.1371699999999998E-4</v>
      </c>
      <c r="AH214">
        <v>1.0922042999999999E-2</v>
      </c>
      <c r="AI214">
        <v>84829.289099999995</v>
      </c>
    </row>
    <row r="215" spans="1:35" x14ac:dyDescent="0.25">
      <c r="A215">
        <v>62361</v>
      </c>
      <c r="B215" t="s">
        <v>217</v>
      </c>
      <c r="C215" t="s">
        <v>37</v>
      </c>
      <c r="D215" t="b">
        <v>0</v>
      </c>
      <c r="E215">
        <v>0.23844531599999999</v>
      </c>
      <c r="F215" t="s">
        <v>104</v>
      </c>
      <c r="G215" t="s">
        <v>186</v>
      </c>
      <c r="H215" t="s">
        <v>197</v>
      </c>
      <c r="I215" t="s">
        <v>98</v>
      </c>
      <c r="J215" t="s">
        <v>99</v>
      </c>
      <c r="K215" t="s">
        <v>188</v>
      </c>
      <c r="L215">
        <v>33.458037040000001</v>
      </c>
      <c r="M215" t="s">
        <v>112</v>
      </c>
      <c r="N215">
        <v>6.5921000000000003E-4</v>
      </c>
      <c r="O215">
        <v>7.6528000000000002E-4</v>
      </c>
      <c r="P215">
        <v>0</v>
      </c>
      <c r="Q215">
        <v>0</v>
      </c>
      <c r="R215">
        <v>0</v>
      </c>
      <c r="S215">
        <v>3.3250469999999998E-3</v>
      </c>
      <c r="T215">
        <v>3.8755799999999998E-4</v>
      </c>
      <c r="U215">
        <v>2.8730299999999998E-4</v>
      </c>
      <c r="V215" s="8">
        <v>2.45326E-5</v>
      </c>
      <c r="W215">
        <v>1.70867E-4</v>
      </c>
      <c r="X215">
        <v>3.8251320000000002E-3</v>
      </c>
      <c r="Y215">
        <v>1.46093E-4</v>
      </c>
      <c r="Z215">
        <v>0</v>
      </c>
      <c r="AA215">
        <v>0</v>
      </c>
      <c r="AB215">
        <v>0</v>
      </c>
      <c r="AC215">
        <v>7.1501780000000001E-3</v>
      </c>
      <c r="AD215">
        <v>5.33651E-4</v>
      </c>
      <c r="AE215">
        <v>2.8730299999999998E-4</v>
      </c>
      <c r="AF215" s="8">
        <v>2.45326E-5</v>
      </c>
      <c r="AG215">
        <v>1.70867E-4</v>
      </c>
      <c r="AH215">
        <v>8.16653E-3</v>
      </c>
      <c r="AI215">
        <v>71533.594840000005</v>
      </c>
    </row>
    <row r="216" spans="1:35" x14ac:dyDescent="0.25">
      <c r="A216">
        <v>68318</v>
      </c>
      <c r="B216" t="s">
        <v>217</v>
      </c>
      <c r="C216" t="s">
        <v>37</v>
      </c>
      <c r="D216" t="b">
        <v>0</v>
      </c>
      <c r="E216">
        <v>1.2174150029999999</v>
      </c>
      <c r="F216" t="s">
        <v>104</v>
      </c>
      <c r="G216" t="s">
        <v>186</v>
      </c>
      <c r="H216" t="s">
        <v>198</v>
      </c>
      <c r="I216" t="s">
        <v>105</v>
      </c>
      <c r="J216" t="s">
        <v>99</v>
      </c>
      <c r="K216" t="s">
        <v>188</v>
      </c>
      <c r="L216">
        <v>30.03</v>
      </c>
      <c r="M216" t="s">
        <v>107</v>
      </c>
      <c r="N216">
        <v>1.06099E-4</v>
      </c>
      <c r="O216">
        <v>1.30209E-4</v>
      </c>
      <c r="P216">
        <v>0</v>
      </c>
      <c r="Q216">
        <v>0</v>
      </c>
      <c r="R216">
        <v>0</v>
      </c>
      <c r="S216">
        <v>5.5913899999999995E-4</v>
      </c>
      <c r="T216" s="8">
        <v>2.3297000000000001E-5</v>
      </c>
      <c r="U216">
        <v>1.72564E-4</v>
      </c>
      <c r="V216">
        <v>1.1647299999999999E-4</v>
      </c>
      <c r="W216" s="8">
        <v>2.3631599999999999E-5</v>
      </c>
      <c r="X216">
        <v>3.2824599999999997E-4</v>
      </c>
      <c r="Y216">
        <v>0</v>
      </c>
      <c r="Z216" s="8">
        <v>2.4070099999999998E-5</v>
      </c>
      <c r="AA216">
        <v>0</v>
      </c>
      <c r="AB216">
        <v>0</v>
      </c>
      <c r="AC216">
        <v>8.8738499999999998E-4</v>
      </c>
      <c r="AD216" s="8">
        <v>2.3297000000000001E-5</v>
      </c>
      <c r="AE216">
        <v>1.72564E-4</v>
      </c>
      <c r="AF216">
        <v>1.1647299999999999E-4</v>
      </c>
      <c r="AG216" s="8">
        <v>4.7701699999999998E-5</v>
      </c>
      <c r="AH216">
        <v>1.2474439999999999E-3</v>
      </c>
      <c r="AI216">
        <v>12174.150030000001</v>
      </c>
    </row>
    <row r="217" spans="1:35" x14ac:dyDescent="0.25">
      <c r="A217">
        <v>81252</v>
      </c>
      <c r="B217" t="s">
        <v>217</v>
      </c>
      <c r="C217" t="s">
        <v>37</v>
      </c>
      <c r="D217" t="b">
        <v>0</v>
      </c>
      <c r="E217">
        <v>0.47343086400000001</v>
      </c>
      <c r="F217" t="s">
        <v>104</v>
      </c>
      <c r="G217" t="s">
        <v>186</v>
      </c>
      <c r="H217" t="s">
        <v>199</v>
      </c>
      <c r="I217" t="s">
        <v>98</v>
      </c>
      <c r="J217" t="s">
        <v>99</v>
      </c>
      <c r="K217" t="s">
        <v>188</v>
      </c>
      <c r="L217">
        <v>17.744063489999998</v>
      </c>
      <c r="M217" t="s">
        <v>112</v>
      </c>
      <c r="N217">
        <v>3.8426399999999999E-4</v>
      </c>
      <c r="O217">
        <v>4.6332399999999998E-4</v>
      </c>
      <c r="P217">
        <v>0</v>
      </c>
      <c r="Q217">
        <v>0</v>
      </c>
      <c r="R217">
        <v>0</v>
      </c>
      <c r="S217">
        <v>1.4484330000000001E-3</v>
      </c>
      <c r="T217">
        <v>3.4473799999999998E-4</v>
      </c>
      <c r="U217">
        <v>4.5282299999999998E-4</v>
      </c>
      <c r="V217" s="8">
        <v>4.7914899999999998E-5</v>
      </c>
      <c r="W217">
        <v>1.54263E-4</v>
      </c>
      <c r="X217">
        <v>2.4665210000000002E-3</v>
      </c>
      <c r="Y217">
        <v>0</v>
      </c>
      <c r="Z217">
        <v>1.01511E-4</v>
      </c>
      <c r="AA217">
        <v>0</v>
      </c>
      <c r="AB217">
        <v>0</v>
      </c>
      <c r="AC217">
        <v>3.914954E-3</v>
      </c>
      <c r="AD217">
        <v>3.4473799999999998E-4</v>
      </c>
      <c r="AE217">
        <v>4.5282299999999998E-4</v>
      </c>
      <c r="AF217" s="8">
        <v>4.7914899999999998E-5</v>
      </c>
      <c r="AG217">
        <v>2.5577400000000001E-4</v>
      </c>
      <c r="AH217">
        <v>5.0161989999999998E-3</v>
      </c>
      <c r="AI217">
        <v>82850.401150000005</v>
      </c>
    </row>
    <row r="218" spans="1:35" x14ac:dyDescent="0.25">
      <c r="A218">
        <v>34366</v>
      </c>
      <c r="B218" t="s">
        <v>218</v>
      </c>
      <c r="C218" t="s">
        <v>46</v>
      </c>
      <c r="D218" t="b">
        <v>0</v>
      </c>
      <c r="E218">
        <v>1.3191171639999999</v>
      </c>
      <c r="F218" t="s">
        <v>104</v>
      </c>
      <c r="G218" t="s">
        <v>186</v>
      </c>
      <c r="H218" t="s">
        <v>187</v>
      </c>
      <c r="I218" t="s">
        <v>98</v>
      </c>
      <c r="J218" t="s">
        <v>99</v>
      </c>
      <c r="K218" t="s">
        <v>188</v>
      </c>
      <c r="L218">
        <v>17.70087302</v>
      </c>
      <c r="M218" t="s">
        <v>112</v>
      </c>
      <c r="N218">
        <v>2.3326E-4</v>
      </c>
      <c r="O218">
        <v>2.7037600000000001E-4</v>
      </c>
      <c r="P218">
        <v>0</v>
      </c>
      <c r="Q218">
        <v>0</v>
      </c>
      <c r="R218">
        <v>0</v>
      </c>
      <c r="S218">
        <v>7.9978000000000004E-4</v>
      </c>
      <c r="T218">
        <v>1.16501E-4</v>
      </c>
      <c r="U218">
        <v>5.3403299999999995E-4</v>
      </c>
      <c r="V218" s="8">
        <v>8.2881199999999995E-5</v>
      </c>
      <c r="W218" s="8">
        <v>7.2491300000000002E-5</v>
      </c>
      <c r="X218">
        <v>9.2403299999999999E-4</v>
      </c>
      <c r="Y218">
        <v>1.3468E-4</v>
      </c>
      <c r="Z218">
        <v>1.2412799999999999E-4</v>
      </c>
      <c r="AA218">
        <v>0</v>
      </c>
      <c r="AB218">
        <v>0</v>
      </c>
      <c r="AC218">
        <v>1.7238139999999999E-3</v>
      </c>
      <c r="AD218">
        <v>2.5118200000000002E-4</v>
      </c>
      <c r="AE218">
        <v>5.3403299999999995E-4</v>
      </c>
      <c r="AF218" s="8">
        <v>8.2881199999999995E-5</v>
      </c>
      <c r="AG218">
        <v>1.9661900000000001E-4</v>
      </c>
      <c r="AH218">
        <v>2.788516E-3</v>
      </c>
      <c r="AI218">
        <v>46169.100729999998</v>
      </c>
    </row>
    <row r="219" spans="1:35" x14ac:dyDescent="0.25">
      <c r="A219">
        <v>34367</v>
      </c>
      <c r="B219" t="s">
        <v>218</v>
      </c>
      <c r="C219" t="s">
        <v>46</v>
      </c>
      <c r="D219" t="b">
        <v>0</v>
      </c>
      <c r="E219">
        <v>2.3970843949999998</v>
      </c>
      <c r="F219" t="s">
        <v>104</v>
      </c>
      <c r="G219" t="s">
        <v>186</v>
      </c>
      <c r="H219" t="s">
        <v>189</v>
      </c>
      <c r="I219" t="s">
        <v>98</v>
      </c>
      <c r="J219" t="s">
        <v>102</v>
      </c>
      <c r="K219" t="s">
        <v>188</v>
      </c>
      <c r="L219">
        <v>18.98315217</v>
      </c>
      <c r="M219" t="s">
        <v>112</v>
      </c>
      <c r="N219">
        <v>5.6828599999999999E-4</v>
      </c>
      <c r="O219">
        <v>6.94113E-4</v>
      </c>
      <c r="P219">
        <v>0</v>
      </c>
      <c r="Q219">
        <v>0</v>
      </c>
      <c r="R219">
        <v>0</v>
      </c>
      <c r="S219">
        <v>2.6216130000000001E-3</v>
      </c>
      <c r="T219">
        <v>1.6158399999999999E-4</v>
      </c>
      <c r="U219">
        <v>1.045732E-3</v>
      </c>
      <c r="V219">
        <v>1.51383E-4</v>
      </c>
      <c r="W219">
        <v>1.6278899999999999E-4</v>
      </c>
      <c r="X219">
        <v>2.7024280000000002E-3</v>
      </c>
      <c r="Y219">
        <v>0</v>
      </c>
      <c r="Z219">
        <v>2.9672299999999998E-4</v>
      </c>
      <c r="AA219">
        <v>0</v>
      </c>
      <c r="AB219">
        <v>0</v>
      </c>
      <c r="AC219">
        <v>5.3240400000000004E-3</v>
      </c>
      <c r="AD219">
        <v>1.6158399999999999E-4</v>
      </c>
      <c r="AE219">
        <v>1.045732E-3</v>
      </c>
      <c r="AF219">
        <v>1.51383E-4</v>
      </c>
      <c r="AG219">
        <v>4.5951199999999997E-4</v>
      </c>
      <c r="AH219">
        <v>7.1422739999999997E-3</v>
      </c>
      <c r="AI219">
        <v>110265.88219999999</v>
      </c>
    </row>
    <row r="220" spans="1:35" x14ac:dyDescent="0.25">
      <c r="A220">
        <v>34368</v>
      </c>
      <c r="B220" t="s">
        <v>218</v>
      </c>
      <c r="C220" t="s">
        <v>46</v>
      </c>
      <c r="D220" t="b">
        <v>0</v>
      </c>
      <c r="E220">
        <v>0.81784278099999996</v>
      </c>
      <c r="F220" t="s">
        <v>104</v>
      </c>
      <c r="G220" t="s">
        <v>186</v>
      </c>
      <c r="H220" t="s">
        <v>190</v>
      </c>
      <c r="I220" t="s">
        <v>98</v>
      </c>
      <c r="J220" t="s">
        <v>99</v>
      </c>
      <c r="K220" t="s">
        <v>188</v>
      </c>
      <c r="L220">
        <v>18.73088723</v>
      </c>
      <c r="M220" t="s">
        <v>112</v>
      </c>
      <c r="N220">
        <v>2.7737999999999998E-4</v>
      </c>
      <c r="O220">
        <v>3.7051199999999998E-4</v>
      </c>
      <c r="P220">
        <v>0</v>
      </c>
      <c r="Q220">
        <v>0</v>
      </c>
      <c r="R220">
        <v>0</v>
      </c>
      <c r="S220">
        <v>1.7972050000000001E-3</v>
      </c>
      <c r="T220">
        <v>1.7483900000000001E-4</v>
      </c>
      <c r="U220">
        <v>3.7350600000000001E-4</v>
      </c>
      <c r="V220" s="8">
        <v>5.5059999999999998E-5</v>
      </c>
      <c r="W220">
        <v>2.07047E-4</v>
      </c>
      <c r="X220">
        <v>7.3057000000000005E-4</v>
      </c>
      <c r="Y220">
        <v>1.63893E-4</v>
      </c>
      <c r="Z220">
        <v>0</v>
      </c>
      <c r="AA220">
        <v>0</v>
      </c>
      <c r="AB220">
        <v>0</v>
      </c>
      <c r="AC220">
        <v>2.5277759999999998E-3</v>
      </c>
      <c r="AD220">
        <v>3.3873200000000001E-4</v>
      </c>
      <c r="AE220">
        <v>3.7350600000000001E-4</v>
      </c>
      <c r="AF220" s="8">
        <v>5.5059999999999998E-5</v>
      </c>
      <c r="AG220">
        <v>2.07047E-4</v>
      </c>
      <c r="AH220">
        <v>3.5021119999999999E-3</v>
      </c>
      <c r="AI220">
        <v>54795.466330000003</v>
      </c>
    </row>
    <row r="221" spans="1:35" x14ac:dyDescent="0.25">
      <c r="A221">
        <v>34369</v>
      </c>
      <c r="B221" t="s">
        <v>218</v>
      </c>
      <c r="C221" t="s">
        <v>46</v>
      </c>
      <c r="D221" t="b">
        <v>0</v>
      </c>
      <c r="E221">
        <v>2.2512021679999998</v>
      </c>
      <c r="F221" t="s">
        <v>104</v>
      </c>
      <c r="G221" t="s">
        <v>186</v>
      </c>
      <c r="H221" t="s">
        <v>191</v>
      </c>
      <c r="I221" t="s">
        <v>98</v>
      </c>
      <c r="J221" t="s">
        <v>99</v>
      </c>
      <c r="K221" t="s">
        <v>188</v>
      </c>
      <c r="L221">
        <v>19.725143679999999</v>
      </c>
      <c r="M221" t="s">
        <v>112</v>
      </c>
      <c r="N221">
        <v>7.7788399999999995E-4</v>
      </c>
      <c r="O221">
        <v>9.5450099999999996E-4</v>
      </c>
      <c r="P221">
        <v>0</v>
      </c>
      <c r="Q221">
        <v>0</v>
      </c>
      <c r="R221">
        <v>0</v>
      </c>
      <c r="S221">
        <v>4.9847939999999999E-3</v>
      </c>
      <c r="T221">
        <v>4.3564299999999999E-4</v>
      </c>
      <c r="U221">
        <v>1.2789780000000001E-3</v>
      </c>
      <c r="V221">
        <v>1.5132399999999999E-4</v>
      </c>
      <c r="W221">
        <v>1.6570500000000001E-4</v>
      </c>
      <c r="X221">
        <v>1.4289579999999999E-3</v>
      </c>
      <c r="Y221">
        <v>0</v>
      </c>
      <c r="Z221">
        <v>3.4261300000000002E-4</v>
      </c>
      <c r="AA221">
        <v>0</v>
      </c>
      <c r="AB221">
        <v>0</v>
      </c>
      <c r="AC221">
        <v>6.413752E-3</v>
      </c>
      <c r="AD221">
        <v>4.3564299999999999E-4</v>
      </c>
      <c r="AE221">
        <v>1.2789780000000001E-3</v>
      </c>
      <c r="AF221">
        <v>1.5132399999999999E-4</v>
      </c>
      <c r="AG221">
        <v>5.0831800000000001E-4</v>
      </c>
      <c r="AH221">
        <v>8.7879929999999992E-3</v>
      </c>
      <c r="AI221">
        <v>130569.7258</v>
      </c>
    </row>
    <row r="222" spans="1:35" x14ac:dyDescent="0.25">
      <c r="A222">
        <v>34370</v>
      </c>
      <c r="B222" t="s">
        <v>218</v>
      </c>
      <c r="C222" t="s">
        <v>46</v>
      </c>
      <c r="D222" t="b">
        <v>0</v>
      </c>
      <c r="E222">
        <v>0.29874925600000002</v>
      </c>
      <c r="F222" t="s">
        <v>104</v>
      </c>
      <c r="G222" t="s">
        <v>186</v>
      </c>
      <c r="H222" t="s">
        <v>192</v>
      </c>
      <c r="I222" t="s">
        <v>98</v>
      </c>
      <c r="J222" t="s">
        <v>102</v>
      </c>
      <c r="K222" t="s">
        <v>188</v>
      </c>
      <c r="L222">
        <v>18.592444440000001</v>
      </c>
      <c r="M222" t="s">
        <v>112</v>
      </c>
      <c r="N222">
        <v>1.86138E-4</v>
      </c>
      <c r="O222">
        <v>2.3386899999999999E-4</v>
      </c>
      <c r="P222">
        <v>0</v>
      </c>
      <c r="Q222">
        <v>0</v>
      </c>
      <c r="R222">
        <v>0</v>
      </c>
      <c r="S222">
        <v>1.0615290000000001E-3</v>
      </c>
      <c r="T222" s="8">
        <v>5.8676299999999999E-5</v>
      </c>
      <c r="U222">
        <v>2.5695900000000002E-4</v>
      </c>
      <c r="V222" s="8">
        <v>1.98665E-5</v>
      </c>
      <c r="W222" s="8">
        <v>4.6627900000000001E-5</v>
      </c>
      <c r="X222">
        <v>8.2910600000000003E-4</v>
      </c>
      <c r="Y222">
        <v>0</v>
      </c>
      <c r="Z222" s="8">
        <v>9.6322400000000005E-5</v>
      </c>
      <c r="AA222">
        <v>0</v>
      </c>
      <c r="AB222">
        <v>0</v>
      </c>
      <c r="AC222">
        <v>1.890634E-3</v>
      </c>
      <c r="AD222" s="8">
        <v>5.8676299999999999E-5</v>
      </c>
      <c r="AE222">
        <v>2.5695900000000002E-4</v>
      </c>
      <c r="AF222" s="8">
        <v>1.98665E-5</v>
      </c>
      <c r="AG222">
        <v>1.4295000000000001E-4</v>
      </c>
      <c r="AH222">
        <v>2.369084E-3</v>
      </c>
      <c r="AI222">
        <v>37343.656969999996</v>
      </c>
    </row>
    <row r="223" spans="1:35" x14ac:dyDescent="0.25">
      <c r="A223">
        <v>34371</v>
      </c>
      <c r="B223" t="s">
        <v>218</v>
      </c>
      <c r="C223" t="s">
        <v>46</v>
      </c>
      <c r="D223" t="b">
        <v>0</v>
      </c>
      <c r="E223">
        <v>0.95432607199999997</v>
      </c>
      <c r="F223" t="s">
        <v>104</v>
      </c>
      <c r="G223" t="s">
        <v>186</v>
      </c>
      <c r="H223" t="s">
        <v>193</v>
      </c>
      <c r="I223" t="s">
        <v>98</v>
      </c>
      <c r="J223" t="s">
        <v>102</v>
      </c>
      <c r="K223" t="s">
        <v>188</v>
      </c>
      <c r="L223">
        <v>31.839777779999999</v>
      </c>
      <c r="M223" t="s">
        <v>112</v>
      </c>
      <c r="N223">
        <v>6.4227900000000005E-4</v>
      </c>
      <c r="O223">
        <v>7.3443E-4</v>
      </c>
      <c r="P223">
        <v>0</v>
      </c>
      <c r="Q223">
        <v>0</v>
      </c>
      <c r="R223">
        <v>0</v>
      </c>
      <c r="S223">
        <v>3.1289109999999998E-3</v>
      </c>
      <c r="T223">
        <v>1.40925E-4</v>
      </c>
      <c r="U223">
        <v>6.7519300000000004E-4</v>
      </c>
      <c r="V223" s="8">
        <v>6.2439499999999997E-5</v>
      </c>
      <c r="W223" s="8">
        <v>9.7010500000000002E-5</v>
      </c>
      <c r="X223">
        <v>3.4826810000000001E-3</v>
      </c>
      <c r="Y223">
        <v>0</v>
      </c>
      <c r="Z223">
        <v>1.8882E-4</v>
      </c>
      <c r="AA223">
        <v>0</v>
      </c>
      <c r="AB223">
        <v>0</v>
      </c>
      <c r="AC223">
        <v>6.6115920000000003E-3</v>
      </c>
      <c r="AD223">
        <v>1.40925E-4</v>
      </c>
      <c r="AE223">
        <v>6.7519300000000004E-4</v>
      </c>
      <c r="AF223" s="8">
        <v>6.2439499999999997E-5</v>
      </c>
      <c r="AG223">
        <v>2.8582999999999999E-4</v>
      </c>
      <c r="AH223">
        <v>7.77598E-3</v>
      </c>
      <c r="AI223">
        <v>71574.455369999996</v>
      </c>
    </row>
    <row r="224" spans="1:35" x14ac:dyDescent="0.25">
      <c r="A224">
        <v>34373</v>
      </c>
      <c r="B224" t="s">
        <v>218</v>
      </c>
      <c r="C224" t="s">
        <v>46</v>
      </c>
      <c r="D224" t="b">
        <v>0</v>
      </c>
      <c r="E224">
        <v>0.55594026500000004</v>
      </c>
      <c r="F224" t="s">
        <v>104</v>
      </c>
      <c r="G224" t="s">
        <v>186</v>
      </c>
      <c r="H224" t="s">
        <v>194</v>
      </c>
      <c r="I224" t="s">
        <v>98</v>
      </c>
      <c r="J224" t="s">
        <v>99</v>
      </c>
      <c r="K224" t="s">
        <v>188</v>
      </c>
      <c r="L224">
        <v>18.06824074</v>
      </c>
      <c r="M224" t="s">
        <v>112</v>
      </c>
      <c r="N224">
        <v>2.3192199999999999E-4</v>
      </c>
      <c r="O224">
        <v>3.2452700000000002E-4</v>
      </c>
      <c r="P224">
        <v>0</v>
      </c>
      <c r="Q224">
        <v>0</v>
      </c>
      <c r="R224">
        <v>0</v>
      </c>
      <c r="S224">
        <v>1.790923E-3</v>
      </c>
      <c r="T224" s="8">
        <v>6.7099200000000003E-5</v>
      </c>
      <c r="U224">
        <v>3.02684E-4</v>
      </c>
      <c r="V224" s="8">
        <v>3.69852E-5</v>
      </c>
      <c r="W224" s="8">
        <v>6.4317000000000001E-5</v>
      </c>
      <c r="X224">
        <v>6.9782899999999996E-4</v>
      </c>
      <c r="Y224">
        <v>0</v>
      </c>
      <c r="Z224">
        <v>1.2487699999999999E-4</v>
      </c>
      <c r="AA224">
        <v>0</v>
      </c>
      <c r="AB224">
        <v>0</v>
      </c>
      <c r="AC224">
        <v>2.4887519999999999E-3</v>
      </c>
      <c r="AD224" s="8">
        <v>6.7099200000000003E-5</v>
      </c>
      <c r="AE224">
        <v>3.02684E-4</v>
      </c>
      <c r="AF224" s="8">
        <v>3.69852E-5</v>
      </c>
      <c r="AG224">
        <v>1.89194E-4</v>
      </c>
      <c r="AH224">
        <v>3.0847040000000002E-3</v>
      </c>
      <c r="AI224">
        <v>50034.623809999997</v>
      </c>
    </row>
    <row r="225" spans="1:35" x14ac:dyDescent="0.25">
      <c r="A225">
        <v>42214</v>
      </c>
      <c r="B225" t="s">
        <v>218</v>
      </c>
      <c r="C225" t="s">
        <v>46</v>
      </c>
      <c r="D225" t="b">
        <v>0</v>
      </c>
      <c r="E225">
        <v>1.7620470690000001</v>
      </c>
      <c r="F225" t="s">
        <v>104</v>
      </c>
      <c r="G225" t="s">
        <v>186</v>
      </c>
      <c r="H225" t="s">
        <v>195</v>
      </c>
      <c r="I225" t="s">
        <v>105</v>
      </c>
      <c r="J225" t="s">
        <v>102</v>
      </c>
      <c r="K225" t="s">
        <v>188</v>
      </c>
      <c r="L225">
        <v>17.97142857</v>
      </c>
      <c r="M225" t="s">
        <v>107</v>
      </c>
      <c r="N225">
        <v>2.12282E-4</v>
      </c>
      <c r="O225">
        <v>2.5940700000000002E-4</v>
      </c>
      <c r="P225">
        <v>0</v>
      </c>
      <c r="Q225">
        <v>0</v>
      </c>
      <c r="R225">
        <v>0</v>
      </c>
      <c r="S225">
        <v>1.286761E-3</v>
      </c>
      <c r="T225">
        <v>1.05367E-4</v>
      </c>
      <c r="U225">
        <v>4.1222999999999997E-4</v>
      </c>
      <c r="V225">
        <v>1.17157E-4</v>
      </c>
      <c r="W225">
        <v>1.3758299999999999E-4</v>
      </c>
      <c r="X225">
        <v>2.09965E-4</v>
      </c>
      <c r="Y225">
        <v>0</v>
      </c>
      <c r="Z225">
        <v>0</v>
      </c>
      <c r="AA225">
        <v>0</v>
      </c>
      <c r="AB225">
        <v>0</v>
      </c>
      <c r="AC225">
        <v>1.496725E-3</v>
      </c>
      <c r="AD225">
        <v>1.05367E-4</v>
      </c>
      <c r="AE225">
        <v>4.1222999999999997E-4</v>
      </c>
      <c r="AF225">
        <v>1.17157E-4</v>
      </c>
      <c r="AG225">
        <v>1.3758299999999999E-4</v>
      </c>
      <c r="AH225">
        <v>2.2690620000000001E-3</v>
      </c>
      <c r="AI225">
        <v>37002.988449999997</v>
      </c>
    </row>
    <row r="226" spans="1:35" x14ac:dyDescent="0.25">
      <c r="A226">
        <v>51971</v>
      </c>
      <c r="B226" t="s">
        <v>218</v>
      </c>
      <c r="C226" t="s">
        <v>46</v>
      </c>
      <c r="D226" t="b">
        <v>0</v>
      </c>
      <c r="E226">
        <v>15.423507109999999</v>
      </c>
      <c r="F226" t="s">
        <v>104</v>
      </c>
      <c r="G226" t="s">
        <v>186</v>
      </c>
      <c r="H226" t="s">
        <v>196</v>
      </c>
      <c r="I226" t="s">
        <v>105</v>
      </c>
      <c r="J226" t="s">
        <v>99</v>
      </c>
      <c r="K226" t="s">
        <v>188</v>
      </c>
      <c r="L226">
        <v>37.733838380000002</v>
      </c>
      <c r="M226" t="s">
        <v>107</v>
      </c>
      <c r="N226">
        <v>1.0526330000000001E-3</v>
      </c>
      <c r="O226">
        <v>1.3015609999999999E-3</v>
      </c>
      <c r="P226">
        <v>0</v>
      </c>
      <c r="Q226">
        <v>0</v>
      </c>
      <c r="R226">
        <v>0</v>
      </c>
      <c r="S226">
        <v>7.6667580000000001E-3</v>
      </c>
      <c r="T226">
        <v>2.3170600000000001E-4</v>
      </c>
      <c r="U226">
        <v>1.2111559999999999E-3</v>
      </c>
      <c r="V226">
        <v>1.498852E-3</v>
      </c>
      <c r="W226">
        <v>3.1371699999999998E-4</v>
      </c>
      <c r="X226">
        <v>0</v>
      </c>
      <c r="Y226">
        <v>0</v>
      </c>
      <c r="Z226">
        <v>0</v>
      </c>
      <c r="AA226">
        <v>0</v>
      </c>
      <c r="AB226">
        <v>0</v>
      </c>
      <c r="AC226">
        <v>7.6667580000000001E-3</v>
      </c>
      <c r="AD226">
        <v>2.3170600000000001E-4</v>
      </c>
      <c r="AE226">
        <v>1.2111559999999999E-3</v>
      </c>
      <c r="AF226">
        <v>1.498852E-3</v>
      </c>
      <c r="AG226">
        <v>3.1371699999999998E-4</v>
      </c>
      <c r="AH226">
        <v>1.0922042999999999E-2</v>
      </c>
      <c r="AI226">
        <v>84829.289099999995</v>
      </c>
    </row>
    <row r="227" spans="1:35" x14ac:dyDescent="0.25">
      <c r="A227">
        <v>62361</v>
      </c>
      <c r="B227" t="s">
        <v>218</v>
      </c>
      <c r="C227" t="s">
        <v>46</v>
      </c>
      <c r="D227" t="b">
        <v>0</v>
      </c>
      <c r="E227">
        <v>0.23844531599999999</v>
      </c>
      <c r="F227" t="s">
        <v>104</v>
      </c>
      <c r="G227" t="s">
        <v>186</v>
      </c>
      <c r="H227" t="s">
        <v>197</v>
      </c>
      <c r="I227" t="s">
        <v>98</v>
      </c>
      <c r="J227" t="s">
        <v>99</v>
      </c>
      <c r="K227" t="s">
        <v>188</v>
      </c>
      <c r="L227">
        <v>33.458037040000001</v>
      </c>
      <c r="M227" t="s">
        <v>112</v>
      </c>
      <c r="N227">
        <v>6.5921000000000003E-4</v>
      </c>
      <c r="O227">
        <v>7.6528000000000002E-4</v>
      </c>
      <c r="P227">
        <v>0</v>
      </c>
      <c r="Q227">
        <v>0</v>
      </c>
      <c r="R227">
        <v>0</v>
      </c>
      <c r="S227">
        <v>3.3250469999999998E-3</v>
      </c>
      <c r="T227">
        <v>3.8755799999999998E-4</v>
      </c>
      <c r="U227">
        <v>2.8730299999999998E-4</v>
      </c>
      <c r="V227" s="8">
        <v>2.45326E-5</v>
      </c>
      <c r="W227">
        <v>1.70867E-4</v>
      </c>
      <c r="X227">
        <v>3.8251320000000002E-3</v>
      </c>
      <c r="Y227">
        <v>1.46093E-4</v>
      </c>
      <c r="Z227">
        <v>0</v>
      </c>
      <c r="AA227">
        <v>0</v>
      </c>
      <c r="AB227">
        <v>0</v>
      </c>
      <c r="AC227">
        <v>7.1501780000000001E-3</v>
      </c>
      <c r="AD227">
        <v>5.33651E-4</v>
      </c>
      <c r="AE227">
        <v>2.8730299999999998E-4</v>
      </c>
      <c r="AF227" s="8">
        <v>2.45326E-5</v>
      </c>
      <c r="AG227">
        <v>1.70867E-4</v>
      </c>
      <c r="AH227">
        <v>8.16653E-3</v>
      </c>
      <c r="AI227">
        <v>71533.594840000005</v>
      </c>
    </row>
    <row r="228" spans="1:35" x14ac:dyDescent="0.25">
      <c r="A228">
        <v>68318</v>
      </c>
      <c r="B228" t="s">
        <v>218</v>
      </c>
      <c r="C228" t="s">
        <v>46</v>
      </c>
      <c r="D228" t="b">
        <v>0</v>
      </c>
      <c r="E228">
        <v>1.2174150029999999</v>
      </c>
      <c r="F228" t="s">
        <v>104</v>
      </c>
      <c r="G228" t="s">
        <v>186</v>
      </c>
      <c r="H228" t="s">
        <v>198</v>
      </c>
      <c r="I228" t="s">
        <v>105</v>
      </c>
      <c r="J228" t="s">
        <v>99</v>
      </c>
      <c r="K228" t="s">
        <v>188</v>
      </c>
      <c r="L228">
        <v>30.03</v>
      </c>
      <c r="M228" t="s">
        <v>107</v>
      </c>
      <c r="N228">
        <v>1.06099E-4</v>
      </c>
      <c r="O228">
        <v>1.30209E-4</v>
      </c>
      <c r="P228">
        <v>0</v>
      </c>
      <c r="Q228">
        <v>0</v>
      </c>
      <c r="R228">
        <v>0</v>
      </c>
      <c r="S228">
        <v>5.5913899999999995E-4</v>
      </c>
      <c r="T228" s="8">
        <v>2.3297000000000001E-5</v>
      </c>
      <c r="U228">
        <v>1.72564E-4</v>
      </c>
      <c r="V228">
        <v>1.1647299999999999E-4</v>
      </c>
      <c r="W228" s="8">
        <v>2.3631599999999999E-5</v>
      </c>
      <c r="X228">
        <v>3.2824599999999997E-4</v>
      </c>
      <c r="Y228">
        <v>0</v>
      </c>
      <c r="Z228" s="8">
        <v>2.4070099999999998E-5</v>
      </c>
      <c r="AA228">
        <v>0</v>
      </c>
      <c r="AB228">
        <v>0</v>
      </c>
      <c r="AC228">
        <v>8.8738499999999998E-4</v>
      </c>
      <c r="AD228" s="8">
        <v>2.3297000000000001E-5</v>
      </c>
      <c r="AE228">
        <v>1.72564E-4</v>
      </c>
      <c r="AF228">
        <v>1.1647299999999999E-4</v>
      </c>
      <c r="AG228" s="8">
        <v>4.7701699999999998E-5</v>
      </c>
      <c r="AH228">
        <v>1.2474439999999999E-3</v>
      </c>
      <c r="AI228">
        <v>12174.150030000001</v>
      </c>
    </row>
    <row r="229" spans="1:35" x14ac:dyDescent="0.25">
      <c r="A229">
        <v>81252</v>
      </c>
      <c r="B229" t="s">
        <v>218</v>
      </c>
      <c r="C229" t="s">
        <v>46</v>
      </c>
      <c r="D229" t="b">
        <v>0</v>
      </c>
      <c r="E229">
        <v>0.47343086400000001</v>
      </c>
      <c r="F229" t="s">
        <v>104</v>
      </c>
      <c r="G229" t="s">
        <v>186</v>
      </c>
      <c r="H229" t="s">
        <v>199</v>
      </c>
      <c r="I229" t="s">
        <v>98</v>
      </c>
      <c r="J229" t="s">
        <v>99</v>
      </c>
      <c r="K229" t="s">
        <v>188</v>
      </c>
      <c r="L229">
        <v>17.744063489999998</v>
      </c>
      <c r="M229" t="s">
        <v>112</v>
      </c>
      <c r="N229">
        <v>3.8426399999999999E-4</v>
      </c>
      <c r="O229">
        <v>4.6332399999999998E-4</v>
      </c>
      <c r="P229">
        <v>0</v>
      </c>
      <c r="Q229">
        <v>0</v>
      </c>
      <c r="R229">
        <v>0</v>
      </c>
      <c r="S229">
        <v>1.4484330000000001E-3</v>
      </c>
      <c r="T229">
        <v>3.4473799999999998E-4</v>
      </c>
      <c r="U229">
        <v>4.5282299999999998E-4</v>
      </c>
      <c r="V229" s="8">
        <v>4.7914899999999998E-5</v>
      </c>
      <c r="W229">
        <v>1.54263E-4</v>
      </c>
      <c r="X229">
        <v>2.4665210000000002E-3</v>
      </c>
      <c r="Y229">
        <v>0</v>
      </c>
      <c r="Z229">
        <v>1.01511E-4</v>
      </c>
      <c r="AA229">
        <v>0</v>
      </c>
      <c r="AB229">
        <v>0</v>
      </c>
      <c r="AC229">
        <v>3.914954E-3</v>
      </c>
      <c r="AD229">
        <v>3.4473799999999998E-4</v>
      </c>
      <c r="AE229">
        <v>4.5282299999999998E-4</v>
      </c>
      <c r="AF229" s="8">
        <v>4.7914899999999998E-5</v>
      </c>
      <c r="AG229">
        <v>2.5577400000000001E-4</v>
      </c>
      <c r="AH229">
        <v>5.0161989999999998E-3</v>
      </c>
      <c r="AI229">
        <v>82850.401150000005</v>
      </c>
    </row>
    <row r="230" spans="1:35" x14ac:dyDescent="0.25">
      <c r="A230">
        <v>34366</v>
      </c>
      <c r="B230" t="s">
        <v>219</v>
      </c>
      <c r="C230" t="s">
        <v>48</v>
      </c>
      <c r="D230" t="b">
        <v>1</v>
      </c>
      <c r="E230">
        <v>1.3191171639999999</v>
      </c>
      <c r="F230" t="s">
        <v>104</v>
      </c>
      <c r="G230" t="s">
        <v>186</v>
      </c>
      <c r="H230" t="s">
        <v>187</v>
      </c>
      <c r="I230" t="s">
        <v>98</v>
      </c>
      <c r="J230" t="s">
        <v>99</v>
      </c>
      <c r="K230" t="s">
        <v>188</v>
      </c>
      <c r="L230">
        <v>13.67968254</v>
      </c>
      <c r="M230" t="s">
        <v>112</v>
      </c>
      <c r="N230">
        <v>2.07111E-4</v>
      </c>
      <c r="O230">
        <v>2.43262E-4</v>
      </c>
      <c r="P230">
        <v>0</v>
      </c>
      <c r="Q230">
        <v>0</v>
      </c>
      <c r="R230">
        <v>0</v>
      </c>
      <c r="S230">
        <v>1.0929589999999999E-3</v>
      </c>
      <c r="T230">
        <v>1.16501E-4</v>
      </c>
      <c r="U230">
        <v>5.3403299999999995E-4</v>
      </c>
      <c r="V230" s="8">
        <v>8.0255599999999998E-5</v>
      </c>
      <c r="W230" s="8">
        <v>7.2478799999999995E-5</v>
      </c>
      <c r="X230">
        <v>0</v>
      </c>
      <c r="Y230">
        <v>1.3468E-4</v>
      </c>
      <c r="Z230">
        <v>1.24115E-4</v>
      </c>
      <c r="AA230">
        <v>0</v>
      </c>
      <c r="AB230">
        <v>0</v>
      </c>
      <c r="AC230">
        <v>1.0929589999999999E-3</v>
      </c>
      <c r="AD230">
        <v>2.5118200000000002E-4</v>
      </c>
      <c r="AE230">
        <v>5.3403299999999995E-4</v>
      </c>
      <c r="AF230" s="8">
        <v>8.0255599999999998E-5</v>
      </c>
      <c r="AG230">
        <v>1.96594E-4</v>
      </c>
      <c r="AH230">
        <v>2.1550359999999999E-3</v>
      </c>
      <c r="AI230">
        <v>46169.100729999998</v>
      </c>
    </row>
    <row r="231" spans="1:35" x14ac:dyDescent="0.25">
      <c r="A231">
        <v>34367</v>
      </c>
      <c r="B231" t="s">
        <v>219</v>
      </c>
      <c r="C231" t="s">
        <v>48</v>
      </c>
      <c r="D231" t="b">
        <v>1</v>
      </c>
      <c r="E231">
        <v>2.3970843949999998</v>
      </c>
      <c r="F231" t="s">
        <v>104</v>
      </c>
      <c r="G231" t="s">
        <v>186</v>
      </c>
      <c r="H231" t="s">
        <v>189</v>
      </c>
      <c r="I231" t="s">
        <v>98</v>
      </c>
      <c r="J231" t="s">
        <v>102</v>
      </c>
      <c r="K231" t="s">
        <v>188</v>
      </c>
      <c r="L231">
        <v>10.64824879</v>
      </c>
      <c r="M231" t="s">
        <v>112</v>
      </c>
      <c r="N231">
        <v>3.78477E-4</v>
      </c>
      <c r="O231">
        <v>4.6188700000000002E-4</v>
      </c>
      <c r="P231">
        <v>0</v>
      </c>
      <c r="Q231">
        <v>0</v>
      </c>
      <c r="R231">
        <v>0</v>
      </c>
      <c r="S231">
        <v>2.191864E-3</v>
      </c>
      <c r="T231">
        <v>1.6158399999999999E-4</v>
      </c>
      <c r="U231">
        <v>1.045732E-3</v>
      </c>
      <c r="V231">
        <v>1.47544E-4</v>
      </c>
      <c r="W231">
        <v>1.6278899999999999E-4</v>
      </c>
      <c r="X231">
        <v>0</v>
      </c>
      <c r="Y231">
        <v>0</v>
      </c>
      <c r="Z231">
        <v>2.9679100000000003E-4</v>
      </c>
      <c r="AA231">
        <v>0</v>
      </c>
      <c r="AB231">
        <v>0</v>
      </c>
      <c r="AC231">
        <v>2.191864E-3</v>
      </c>
      <c r="AD231">
        <v>1.6158399999999999E-4</v>
      </c>
      <c r="AE231">
        <v>1.045732E-3</v>
      </c>
      <c r="AF231">
        <v>1.47544E-4</v>
      </c>
      <c r="AG231">
        <v>4.5958000000000001E-4</v>
      </c>
      <c r="AH231">
        <v>4.0063269999999996E-3</v>
      </c>
      <c r="AI231">
        <v>110265.88219999999</v>
      </c>
    </row>
    <row r="232" spans="1:35" x14ac:dyDescent="0.25">
      <c r="A232">
        <v>34368</v>
      </c>
      <c r="B232" t="s">
        <v>219</v>
      </c>
      <c r="C232" t="s">
        <v>48</v>
      </c>
      <c r="D232" t="b">
        <v>1</v>
      </c>
      <c r="E232">
        <v>0.81784278099999996</v>
      </c>
      <c r="F232" t="s">
        <v>104</v>
      </c>
      <c r="G232" t="s">
        <v>186</v>
      </c>
      <c r="H232" t="s">
        <v>190</v>
      </c>
      <c r="I232" t="s">
        <v>98</v>
      </c>
      <c r="J232" t="s">
        <v>99</v>
      </c>
      <c r="K232" t="s">
        <v>188</v>
      </c>
      <c r="L232">
        <v>12.15974295</v>
      </c>
      <c r="M232" t="s">
        <v>112</v>
      </c>
      <c r="N232">
        <v>2.00206E-4</v>
      </c>
      <c r="O232">
        <v>2.6234899999999999E-4</v>
      </c>
      <c r="P232">
        <v>0</v>
      </c>
      <c r="Q232">
        <v>0</v>
      </c>
      <c r="R232">
        <v>0</v>
      </c>
      <c r="S232">
        <v>1.2991459999999999E-3</v>
      </c>
      <c r="T232">
        <v>1.7483900000000001E-4</v>
      </c>
      <c r="U232">
        <v>3.7350600000000001E-4</v>
      </c>
      <c r="V232" s="8">
        <v>5.5090999999999998E-5</v>
      </c>
      <c r="W232">
        <v>2.07047E-4</v>
      </c>
      <c r="X232">
        <v>0</v>
      </c>
      <c r="Y232">
        <v>1.63893E-4</v>
      </c>
      <c r="Z232">
        <v>0</v>
      </c>
      <c r="AA232">
        <v>0</v>
      </c>
      <c r="AB232">
        <v>0</v>
      </c>
      <c r="AC232">
        <v>1.2991459999999999E-3</v>
      </c>
      <c r="AD232">
        <v>3.3873200000000001E-4</v>
      </c>
      <c r="AE232">
        <v>3.7350600000000001E-4</v>
      </c>
      <c r="AF232" s="8">
        <v>5.5090999999999998E-5</v>
      </c>
      <c r="AG232">
        <v>2.07047E-4</v>
      </c>
      <c r="AH232">
        <v>2.2735059999999998E-3</v>
      </c>
      <c r="AI232">
        <v>54795.466330000003</v>
      </c>
    </row>
    <row r="233" spans="1:35" x14ac:dyDescent="0.25">
      <c r="A233">
        <v>34369</v>
      </c>
      <c r="B233" t="s">
        <v>219</v>
      </c>
      <c r="C233" t="s">
        <v>48</v>
      </c>
      <c r="D233" t="b">
        <v>1</v>
      </c>
      <c r="E233">
        <v>2.2512021679999998</v>
      </c>
      <c r="F233" t="s">
        <v>104</v>
      </c>
      <c r="G233" t="s">
        <v>186</v>
      </c>
      <c r="H233" t="s">
        <v>191</v>
      </c>
      <c r="I233" t="s">
        <v>98</v>
      </c>
      <c r="J233" t="s">
        <v>99</v>
      </c>
      <c r="K233" t="s">
        <v>188</v>
      </c>
      <c r="L233">
        <v>12.639080460000001</v>
      </c>
      <c r="M233" t="s">
        <v>112</v>
      </c>
      <c r="N233">
        <v>5.4522499999999998E-4</v>
      </c>
      <c r="O233">
        <v>6.5309700000000005E-4</v>
      </c>
      <c r="P233">
        <v>0</v>
      </c>
      <c r="Q233">
        <v>0</v>
      </c>
      <c r="R233">
        <v>0</v>
      </c>
      <c r="S233">
        <v>3.2567300000000002E-3</v>
      </c>
      <c r="T233">
        <v>4.3564299999999999E-4</v>
      </c>
      <c r="U233">
        <v>1.2789780000000001E-3</v>
      </c>
      <c r="V233">
        <v>1.51345E-4</v>
      </c>
      <c r="W233">
        <v>1.6568400000000001E-4</v>
      </c>
      <c r="X233">
        <v>0</v>
      </c>
      <c r="Y233">
        <v>0</v>
      </c>
      <c r="Z233">
        <v>3.4261300000000002E-4</v>
      </c>
      <c r="AA233">
        <v>0</v>
      </c>
      <c r="AB233">
        <v>0</v>
      </c>
      <c r="AC233">
        <v>3.2567300000000002E-3</v>
      </c>
      <c r="AD233">
        <v>4.3564299999999999E-4</v>
      </c>
      <c r="AE233">
        <v>1.2789780000000001E-3</v>
      </c>
      <c r="AF233">
        <v>1.51345E-4</v>
      </c>
      <c r="AG233">
        <v>5.08297E-4</v>
      </c>
      <c r="AH233">
        <v>5.6309929999999999E-3</v>
      </c>
      <c r="AI233">
        <v>130569.7258</v>
      </c>
    </row>
    <row r="234" spans="1:35" x14ac:dyDescent="0.25">
      <c r="A234">
        <v>34370</v>
      </c>
      <c r="B234" t="s">
        <v>219</v>
      </c>
      <c r="C234" t="s">
        <v>48</v>
      </c>
      <c r="D234" t="b">
        <v>1</v>
      </c>
      <c r="E234">
        <v>0.29874925600000002</v>
      </c>
      <c r="F234" t="s">
        <v>104</v>
      </c>
      <c r="G234" t="s">
        <v>186</v>
      </c>
      <c r="H234" t="s">
        <v>192</v>
      </c>
      <c r="I234" t="s">
        <v>98</v>
      </c>
      <c r="J234" t="s">
        <v>102</v>
      </c>
      <c r="K234" t="s">
        <v>188</v>
      </c>
      <c r="L234">
        <v>10.74953333</v>
      </c>
      <c r="M234" t="s">
        <v>112</v>
      </c>
      <c r="N234">
        <v>1.2823199999999999E-4</v>
      </c>
      <c r="O234">
        <v>1.58185E-4</v>
      </c>
      <c r="P234">
        <v>0</v>
      </c>
      <c r="Q234">
        <v>0</v>
      </c>
      <c r="R234">
        <v>0</v>
      </c>
      <c r="S234">
        <v>8.9127599999999998E-4</v>
      </c>
      <c r="T234" s="8">
        <v>5.8676299999999999E-5</v>
      </c>
      <c r="U234">
        <v>2.5695900000000002E-4</v>
      </c>
      <c r="V234" s="8">
        <v>1.98665E-5</v>
      </c>
      <c r="W234" s="8">
        <v>4.6627900000000001E-5</v>
      </c>
      <c r="X234">
        <v>0</v>
      </c>
      <c r="Y234">
        <v>0</v>
      </c>
      <c r="Z234" s="8">
        <v>9.6322400000000005E-5</v>
      </c>
      <c r="AA234">
        <v>0</v>
      </c>
      <c r="AB234">
        <v>0</v>
      </c>
      <c r="AC234">
        <v>8.9127599999999998E-4</v>
      </c>
      <c r="AD234" s="8">
        <v>5.8676299999999999E-5</v>
      </c>
      <c r="AE234">
        <v>2.5695900000000002E-4</v>
      </c>
      <c r="AF234" s="8">
        <v>1.98665E-5</v>
      </c>
      <c r="AG234">
        <v>1.4295000000000001E-4</v>
      </c>
      <c r="AH234">
        <v>1.369725E-3</v>
      </c>
      <c r="AI234">
        <v>37343.656969999996</v>
      </c>
    </row>
    <row r="235" spans="1:35" x14ac:dyDescent="0.25">
      <c r="A235">
        <v>34371</v>
      </c>
      <c r="B235" t="s">
        <v>219</v>
      </c>
      <c r="C235" t="s">
        <v>48</v>
      </c>
      <c r="D235" t="b">
        <v>1</v>
      </c>
      <c r="E235">
        <v>0.95432607199999997</v>
      </c>
      <c r="F235" t="s">
        <v>104</v>
      </c>
      <c r="G235" t="s">
        <v>186</v>
      </c>
      <c r="H235" t="s">
        <v>193</v>
      </c>
      <c r="I235" t="s">
        <v>98</v>
      </c>
      <c r="J235" t="s">
        <v>102</v>
      </c>
      <c r="K235" t="s">
        <v>188</v>
      </c>
      <c r="L235">
        <v>15.6202963</v>
      </c>
      <c r="M235" t="s">
        <v>112</v>
      </c>
      <c r="N235">
        <v>3.9207499999999998E-4</v>
      </c>
      <c r="O235">
        <v>4.44719E-4</v>
      </c>
      <c r="P235">
        <v>0</v>
      </c>
      <c r="Q235">
        <v>0</v>
      </c>
      <c r="R235">
        <v>0</v>
      </c>
      <c r="S235">
        <v>2.6511310000000001E-3</v>
      </c>
      <c r="T235">
        <v>1.40925E-4</v>
      </c>
      <c r="U235">
        <v>6.7519300000000004E-4</v>
      </c>
      <c r="V235" s="8">
        <v>6.1752000000000001E-5</v>
      </c>
      <c r="W235" s="8">
        <v>9.7010500000000002E-5</v>
      </c>
      <c r="X235">
        <v>0</v>
      </c>
      <c r="Y235">
        <v>0</v>
      </c>
      <c r="Z235">
        <v>1.8882E-4</v>
      </c>
      <c r="AA235">
        <v>0</v>
      </c>
      <c r="AB235">
        <v>0</v>
      </c>
      <c r="AC235">
        <v>2.6511310000000001E-3</v>
      </c>
      <c r="AD235">
        <v>1.40925E-4</v>
      </c>
      <c r="AE235">
        <v>6.7519300000000004E-4</v>
      </c>
      <c r="AF235" s="8">
        <v>6.1752000000000001E-5</v>
      </c>
      <c r="AG235">
        <v>2.8582999999999999E-4</v>
      </c>
      <c r="AH235">
        <v>3.8148230000000002E-3</v>
      </c>
      <c r="AI235">
        <v>71574.455369999996</v>
      </c>
    </row>
    <row r="236" spans="1:35" x14ac:dyDescent="0.25">
      <c r="A236">
        <v>34373</v>
      </c>
      <c r="B236" t="s">
        <v>219</v>
      </c>
      <c r="C236" t="s">
        <v>48</v>
      </c>
      <c r="D236" t="b">
        <v>1</v>
      </c>
      <c r="E236">
        <v>0.55594026500000004</v>
      </c>
      <c r="F236" t="s">
        <v>104</v>
      </c>
      <c r="G236" t="s">
        <v>186</v>
      </c>
      <c r="H236" t="s">
        <v>194</v>
      </c>
      <c r="I236" t="s">
        <v>98</v>
      </c>
      <c r="J236" t="s">
        <v>99</v>
      </c>
      <c r="K236" t="s">
        <v>188</v>
      </c>
      <c r="L236">
        <v>11.002839509999999</v>
      </c>
      <c r="M236" t="s">
        <v>112</v>
      </c>
      <c r="N236">
        <v>1.6018E-4</v>
      </c>
      <c r="O236">
        <v>2.1731499999999999E-4</v>
      </c>
      <c r="P236">
        <v>0</v>
      </c>
      <c r="Q236">
        <v>0</v>
      </c>
      <c r="R236">
        <v>0</v>
      </c>
      <c r="S236">
        <v>1.2824780000000001E-3</v>
      </c>
      <c r="T236" s="8">
        <v>6.7099200000000003E-5</v>
      </c>
      <c r="U236">
        <v>3.02684E-4</v>
      </c>
      <c r="V236" s="8">
        <v>3.7011500000000003E-5</v>
      </c>
      <c r="W236" s="8">
        <v>6.4317000000000001E-5</v>
      </c>
      <c r="X236">
        <v>0</v>
      </c>
      <c r="Y236">
        <v>0</v>
      </c>
      <c r="Z236">
        <v>1.2487699999999999E-4</v>
      </c>
      <c r="AA236">
        <v>0</v>
      </c>
      <c r="AB236">
        <v>0</v>
      </c>
      <c r="AC236">
        <v>1.2824780000000001E-3</v>
      </c>
      <c r="AD236" s="8">
        <v>6.7099200000000003E-5</v>
      </c>
      <c r="AE236">
        <v>3.02684E-4</v>
      </c>
      <c r="AF236" s="8">
        <v>3.7011500000000003E-5</v>
      </c>
      <c r="AG236">
        <v>1.89194E-4</v>
      </c>
      <c r="AH236">
        <v>1.878462E-3</v>
      </c>
      <c r="AI236">
        <v>50034.623809999997</v>
      </c>
    </row>
    <row r="237" spans="1:35" x14ac:dyDescent="0.25">
      <c r="A237">
        <v>42214</v>
      </c>
      <c r="B237" t="s">
        <v>219</v>
      </c>
      <c r="C237" t="s">
        <v>48</v>
      </c>
      <c r="D237" t="b">
        <v>0</v>
      </c>
      <c r="E237">
        <v>1.7620470690000001</v>
      </c>
      <c r="F237" t="s">
        <v>104</v>
      </c>
      <c r="G237" t="s">
        <v>186</v>
      </c>
      <c r="H237" t="s">
        <v>195</v>
      </c>
      <c r="I237" t="s">
        <v>105</v>
      </c>
      <c r="J237" t="s">
        <v>102</v>
      </c>
      <c r="K237" t="s">
        <v>188</v>
      </c>
      <c r="L237">
        <v>17.97142857</v>
      </c>
      <c r="M237" t="s">
        <v>107</v>
      </c>
      <c r="N237">
        <v>2.12282E-4</v>
      </c>
      <c r="O237">
        <v>2.5940700000000002E-4</v>
      </c>
      <c r="P237">
        <v>0</v>
      </c>
      <c r="Q237">
        <v>0</v>
      </c>
      <c r="R237">
        <v>0</v>
      </c>
      <c r="S237">
        <v>1.286761E-3</v>
      </c>
      <c r="T237">
        <v>1.05367E-4</v>
      </c>
      <c r="U237">
        <v>4.1222999999999997E-4</v>
      </c>
      <c r="V237">
        <v>1.17157E-4</v>
      </c>
      <c r="W237">
        <v>1.3758299999999999E-4</v>
      </c>
      <c r="X237">
        <v>2.09965E-4</v>
      </c>
      <c r="Y237">
        <v>0</v>
      </c>
      <c r="Z237">
        <v>0</v>
      </c>
      <c r="AA237">
        <v>0</v>
      </c>
      <c r="AB237">
        <v>0</v>
      </c>
      <c r="AC237">
        <v>1.496725E-3</v>
      </c>
      <c r="AD237">
        <v>1.05367E-4</v>
      </c>
      <c r="AE237">
        <v>4.1222999999999997E-4</v>
      </c>
      <c r="AF237">
        <v>1.17157E-4</v>
      </c>
      <c r="AG237">
        <v>1.3758299999999999E-4</v>
      </c>
      <c r="AH237">
        <v>2.2690620000000001E-3</v>
      </c>
      <c r="AI237">
        <v>37002.988449999997</v>
      </c>
    </row>
    <row r="238" spans="1:35" x14ac:dyDescent="0.25">
      <c r="A238">
        <v>51971</v>
      </c>
      <c r="B238" t="s">
        <v>219</v>
      </c>
      <c r="C238" t="s">
        <v>48</v>
      </c>
      <c r="D238" t="b">
        <v>0</v>
      </c>
      <c r="E238">
        <v>15.423507109999999</v>
      </c>
      <c r="F238" t="s">
        <v>104</v>
      </c>
      <c r="G238" t="s">
        <v>186</v>
      </c>
      <c r="H238" t="s">
        <v>196</v>
      </c>
      <c r="I238" t="s">
        <v>105</v>
      </c>
      <c r="J238" t="s">
        <v>99</v>
      </c>
      <c r="K238" t="s">
        <v>188</v>
      </c>
      <c r="L238">
        <v>37.733838380000002</v>
      </c>
      <c r="M238" t="s">
        <v>107</v>
      </c>
      <c r="N238">
        <v>1.0526330000000001E-3</v>
      </c>
      <c r="O238">
        <v>1.3015609999999999E-3</v>
      </c>
      <c r="P238">
        <v>0</v>
      </c>
      <c r="Q238">
        <v>0</v>
      </c>
      <c r="R238">
        <v>0</v>
      </c>
      <c r="S238">
        <v>7.6667580000000001E-3</v>
      </c>
      <c r="T238">
        <v>2.3170600000000001E-4</v>
      </c>
      <c r="U238">
        <v>1.2111559999999999E-3</v>
      </c>
      <c r="V238">
        <v>1.498852E-3</v>
      </c>
      <c r="W238">
        <v>3.1371699999999998E-4</v>
      </c>
      <c r="X238">
        <v>0</v>
      </c>
      <c r="Y238">
        <v>0</v>
      </c>
      <c r="Z238">
        <v>0</v>
      </c>
      <c r="AA238">
        <v>0</v>
      </c>
      <c r="AB238">
        <v>0</v>
      </c>
      <c r="AC238">
        <v>7.6667580000000001E-3</v>
      </c>
      <c r="AD238">
        <v>2.3170600000000001E-4</v>
      </c>
      <c r="AE238">
        <v>1.2111559999999999E-3</v>
      </c>
      <c r="AF238">
        <v>1.498852E-3</v>
      </c>
      <c r="AG238">
        <v>3.1371699999999998E-4</v>
      </c>
      <c r="AH238">
        <v>1.0922042999999999E-2</v>
      </c>
      <c r="AI238">
        <v>84829.289099999995</v>
      </c>
    </row>
    <row r="239" spans="1:35" x14ac:dyDescent="0.25">
      <c r="A239">
        <v>62361</v>
      </c>
      <c r="B239" t="s">
        <v>219</v>
      </c>
      <c r="C239" t="s">
        <v>48</v>
      </c>
      <c r="D239" t="b">
        <v>1</v>
      </c>
      <c r="E239">
        <v>0.23844531599999999</v>
      </c>
      <c r="F239" t="s">
        <v>104</v>
      </c>
      <c r="G239" t="s">
        <v>186</v>
      </c>
      <c r="H239" t="s">
        <v>197</v>
      </c>
      <c r="I239" t="s">
        <v>98</v>
      </c>
      <c r="J239" t="s">
        <v>99</v>
      </c>
      <c r="K239" t="s">
        <v>188</v>
      </c>
      <c r="L239">
        <v>10.76271296</v>
      </c>
      <c r="M239" t="s">
        <v>112</v>
      </c>
      <c r="N239">
        <v>2.6523399999999999E-4</v>
      </c>
      <c r="O239">
        <v>3.0540500000000002E-4</v>
      </c>
      <c r="P239">
        <v>0</v>
      </c>
      <c r="Q239">
        <v>0</v>
      </c>
      <c r="R239">
        <v>0</v>
      </c>
      <c r="S239">
        <v>1.60995E-3</v>
      </c>
      <c r="T239">
        <v>3.8755799999999998E-4</v>
      </c>
      <c r="U239">
        <v>2.8730299999999998E-4</v>
      </c>
      <c r="V239" s="8">
        <v>2.5224100000000001E-5</v>
      </c>
      <c r="W239">
        <v>1.70865E-4</v>
      </c>
      <c r="X239">
        <v>0</v>
      </c>
      <c r="Y239">
        <v>1.46093E-4</v>
      </c>
      <c r="Z239">
        <v>0</v>
      </c>
      <c r="AA239">
        <v>0</v>
      </c>
      <c r="AB239">
        <v>0</v>
      </c>
      <c r="AC239">
        <v>1.60995E-3</v>
      </c>
      <c r="AD239">
        <v>5.33651E-4</v>
      </c>
      <c r="AE239">
        <v>2.8730299999999998E-4</v>
      </c>
      <c r="AF239" s="8">
        <v>2.5224100000000001E-5</v>
      </c>
      <c r="AG239">
        <v>1.70865E-4</v>
      </c>
      <c r="AH239">
        <v>2.6269930000000002E-3</v>
      </c>
      <c r="AI239">
        <v>71533.594840000005</v>
      </c>
    </row>
    <row r="240" spans="1:35" x14ac:dyDescent="0.25">
      <c r="A240">
        <v>68318</v>
      </c>
      <c r="B240" t="s">
        <v>219</v>
      </c>
      <c r="C240" t="s">
        <v>48</v>
      </c>
      <c r="D240" t="b">
        <v>1</v>
      </c>
      <c r="E240">
        <v>1.2174150029999999</v>
      </c>
      <c r="F240" t="s">
        <v>104</v>
      </c>
      <c r="G240" t="s">
        <v>186</v>
      </c>
      <c r="H240" t="s">
        <v>198</v>
      </c>
      <c r="I240" t="s">
        <v>105</v>
      </c>
      <c r="J240" t="s">
        <v>99</v>
      </c>
      <c r="K240" t="s">
        <v>188</v>
      </c>
      <c r="L240">
        <v>24.53916667</v>
      </c>
      <c r="M240" t="s">
        <v>107</v>
      </c>
      <c r="N240" s="8">
        <v>9.6629699999999994E-5</v>
      </c>
      <c r="O240">
        <v>1.20214E-4</v>
      </c>
      <c r="P240">
        <v>0</v>
      </c>
      <c r="Q240">
        <v>0</v>
      </c>
      <c r="R240">
        <v>0</v>
      </c>
      <c r="S240">
        <v>6.5930800000000005E-4</v>
      </c>
      <c r="T240" s="8">
        <v>2.3297000000000001E-5</v>
      </c>
      <c r="U240">
        <v>1.72564E-4</v>
      </c>
      <c r="V240">
        <v>1.1647299999999999E-4</v>
      </c>
      <c r="W240" s="8">
        <v>2.3631599999999999E-5</v>
      </c>
      <c r="X240">
        <v>0</v>
      </c>
      <c r="Y240">
        <v>0</v>
      </c>
      <c r="Z240" s="8">
        <v>2.4070099999999998E-5</v>
      </c>
      <c r="AA240">
        <v>0</v>
      </c>
      <c r="AB240">
        <v>0</v>
      </c>
      <c r="AC240">
        <v>6.5930800000000005E-4</v>
      </c>
      <c r="AD240" s="8">
        <v>2.3297000000000001E-5</v>
      </c>
      <c r="AE240">
        <v>1.72564E-4</v>
      </c>
      <c r="AF240">
        <v>1.1647299999999999E-4</v>
      </c>
      <c r="AG240" s="8">
        <v>4.7701699999999998E-5</v>
      </c>
      <c r="AH240">
        <v>1.019355E-3</v>
      </c>
      <c r="AI240">
        <v>12174.150030000001</v>
      </c>
    </row>
    <row r="241" spans="1:35" x14ac:dyDescent="0.25">
      <c r="A241">
        <v>81252</v>
      </c>
      <c r="B241" t="s">
        <v>219</v>
      </c>
      <c r="C241" t="s">
        <v>48</v>
      </c>
      <c r="D241" t="b">
        <v>1</v>
      </c>
      <c r="E241">
        <v>0.47343086400000001</v>
      </c>
      <c r="F241" t="s">
        <v>104</v>
      </c>
      <c r="G241" t="s">
        <v>186</v>
      </c>
      <c r="H241" t="s">
        <v>199</v>
      </c>
      <c r="I241" t="s">
        <v>98</v>
      </c>
      <c r="J241" t="s">
        <v>99</v>
      </c>
      <c r="K241" t="s">
        <v>188</v>
      </c>
      <c r="L241">
        <v>11.42231746</v>
      </c>
      <c r="M241" t="s">
        <v>112</v>
      </c>
      <c r="N241">
        <v>3.0534799999999999E-4</v>
      </c>
      <c r="O241">
        <v>3.7948600000000001E-4</v>
      </c>
      <c r="P241">
        <v>0</v>
      </c>
      <c r="Q241">
        <v>0</v>
      </c>
      <c r="R241">
        <v>0</v>
      </c>
      <c r="S241">
        <v>2.1278400000000002E-3</v>
      </c>
      <c r="T241">
        <v>3.4473799999999998E-4</v>
      </c>
      <c r="U241">
        <v>4.5282299999999998E-4</v>
      </c>
      <c r="V241" s="8">
        <v>4.7883500000000003E-5</v>
      </c>
      <c r="W241">
        <v>1.54263E-4</v>
      </c>
      <c r="X241">
        <v>0</v>
      </c>
      <c r="Y241">
        <v>0</v>
      </c>
      <c r="Z241">
        <v>1.01511E-4</v>
      </c>
      <c r="AA241">
        <v>0</v>
      </c>
      <c r="AB241">
        <v>0</v>
      </c>
      <c r="AC241">
        <v>2.1278400000000002E-3</v>
      </c>
      <c r="AD241">
        <v>3.4473799999999998E-4</v>
      </c>
      <c r="AE241">
        <v>4.5282299999999998E-4</v>
      </c>
      <c r="AF241" s="8">
        <v>4.7883500000000003E-5</v>
      </c>
      <c r="AG241">
        <v>2.5577400000000001E-4</v>
      </c>
      <c r="AH241">
        <v>3.2290579999999999E-3</v>
      </c>
      <c r="AI241">
        <v>82850.401150000005</v>
      </c>
    </row>
    <row r="242" spans="1:35" x14ac:dyDescent="0.25">
      <c r="A242">
        <v>34366</v>
      </c>
      <c r="B242" t="s">
        <v>220</v>
      </c>
      <c r="C242" t="s">
        <v>49</v>
      </c>
      <c r="D242" t="b">
        <v>0</v>
      </c>
      <c r="E242">
        <v>1.3191171639999999</v>
      </c>
      <c r="F242" t="s">
        <v>104</v>
      </c>
      <c r="G242" t="s">
        <v>186</v>
      </c>
      <c r="H242" t="s">
        <v>187</v>
      </c>
      <c r="I242" t="s">
        <v>98</v>
      </c>
      <c r="J242" t="s">
        <v>99</v>
      </c>
      <c r="K242" t="s">
        <v>188</v>
      </c>
      <c r="L242">
        <v>17.70087302</v>
      </c>
      <c r="M242" t="s">
        <v>112</v>
      </c>
      <c r="N242">
        <v>2.3326E-4</v>
      </c>
      <c r="O242">
        <v>2.7037600000000001E-4</v>
      </c>
      <c r="P242">
        <v>0</v>
      </c>
      <c r="Q242">
        <v>0</v>
      </c>
      <c r="R242">
        <v>0</v>
      </c>
      <c r="S242">
        <v>7.9978000000000004E-4</v>
      </c>
      <c r="T242">
        <v>1.16501E-4</v>
      </c>
      <c r="U242">
        <v>5.3403299999999995E-4</v>
      </c>
      <c r="V242" s="8">
        <v>8.2881199999999995E-5</v>
      </c>
      <c r="W242" s="8">
        <v>7.2491300000000002E-5</v>
      </c>
      <c r="X242">
        <v>9.2403299999999999E-4</v>
      </c>
      <c r="Y242">
        <v>1.3468E-4</v>
      </c>
      <c r="Z242">
        <v>1.2412799999999999E-4</v>
      </c>
      <c r="AA242">
        <v>0</v>
      </c>
      <c r="AB242">
        <v>0</v>
      </c>
      <c r="AC242">
        <v>1.7238139999999999E-3</v>
      </c>
      <c r="AD242">
        <v>2.5118200000000002E-4</v>
      </c>
      <c r="AE242">
        <v>5.3403299999999995E-4</v>
      </c>
      <c r="AF242" s="8">
        <v>8.2881199999999995E-5</v>
      </c>
      <c r="AG242">
        <v>1.9661900000000001E-4</v>
      </c>
      <c r="AH242">
        <v>2.788516E-3</v>
      </c>
      <c r="AI242">
        <v>46169.100729999998</v>
      </c>
    </row>
    <row r="243" spans="1:35" x14ac:dyDescent="0.25">
      <c r="A243">
        <v>34367</v>
      </c>
      <c r="B243" t="s">
        <v>220</v>
      </c>
      <c r="C243" t="s">
        <v>49</v>
      </c>
      <c r="D243" t="b">
        <v>0</v>
      </c>
      <c r="E243">
        <v>2.3970843949999998</v>
      </c>
      <c r="F243" t="s">
        <v>104</v>
      </c>
      <c r="G243" t="s">
        <v>186</v>
      </c>
      <c r="H243" t="s">
        <v>189</v>
      </c>
      <c r="I243" t="s">
        <v>98</v>
      </c>
      <c r="J243" t="s">
        <v>102</v>
      </c>
      <c r="K243" t="s">
        <v>188</v>
      </c>
      <c r="L243">
        <v>18.98315217</v>
      </c>
      <c r="M243" t="s">
        <v>112</v>
      </c>
      <c r="N243">
        <v>5.6828599999999999E-4</v>
      </c>
      <c r="O243">
        <v>6.94113E-4</v>
      </c>
      <c r="P243">
        <v>0</v>
      </c>
      <c r="Q243">
        <v>0</v>
      </c>
      <c r="R243">
        <v>0</v>
      </c>
      <c r="S243">
        <v>2.6216130000000001E-3</v>
      </c>
      <c r="T243">
        <v>1.6158399999999999E-4</v>
      </c>
      <c r="U243">
        <v>1.045732E-3</v>
      </c>
      <c r="V243">
        <v>1.51383E-4</v>
      </c>
      <c r="W243">
        <v>1.6278899999999999E-4</v>
      </c>
      <c r="X243">
        <v>2.7024280000000002E-3</v>
      </c>
      <c r="Y243">
        <v>0</v>
      </c>
      <c r="Z243">
        <v>2.9672299999999998E-4</v>
      </c>
      <c r="AA243">
        <v>0</v>
      </c>
      <c r="AB243">
        <v>0</v>
      </c>
      <c r="AC243">
        <v>5.3240400000000004E-3</v>
      </c>
      <c r="AD243">
        <v>1.6158399999999999E-4</v>
      </c>
      <c r="AE243">
        <v>1.045732E-3</v>
      </c>
      <c r="AF243">
        <v>1.51383E-4</v>
      </c>
      <c r="AG243">
        <v>4.5951199999999997E-4</v>
      </c>
      <c r="AH243">
        <v>7.1422739999999997E-3</v>
      </c>
      <c r="AI243">
        <v>110265.88219999999</v>
      </c>
    </row>
    <row r="244" spans="1:35" x14ac:dyDescent="0.25">
      <c r="A244">
        <v>34368</v>
      </c>
      <c r="B244" t="s">
        <v>220</v>
      </c>
      <c r="C244" t="s">
        <v>49</v>
      </c>
      <c r="D244" t="b">
        <v>0</v>
      </c>
      <c r="E244">
        <v>0.81784278099999996</v>
      </c>
      <c r="F244" t="s">
        <v>104</v>
      </c>
      <c r="G244" t="s">
        <v>186</v>
      </c>
      <c r="H244" t="s">
        <v>190</v>
      </c>
      <c r="I244" t="s">
        <v>98</v>
      </c>
      <c r="J244" t="s">
        <v>99</v>
      </c>
      <c r="K244" t="s">
        <v>188</v>
      </c>
      <c r="L244">
        <v>18.73088723</v>
      </c>
      <c r="M244" t="s">
        <v>112</v>
      </c>
      <c r="N244">
        <v>2.7737999999999998E-4</v>
      </c>
      <c r="O244">
        <v>3.7051199999999998E-4</v>
      </c>
      <c r="P244">
        <v>0</v>
      </c>
      <c r="Q244">
        <v>0</v>
      </c>
      <c r="R244">
        <v>0</v>
      </c>
      <c r="S244">
        <v>1.7972050000000001E-3</v>
      </c>
      <c r="T244">
        <v>1.7483900000000001E-4</v>
      </c>
      <c r="U244">
        <v>3.7350600000000001E-4</v>
      </c>
      <c r="V244" s="8">
        <v>5.5059999999999998E-5</v>
      </c>
      <c r="W244">
        <v>2.07047E-4</v>
      </c>
      <c r="X244">
        <v>7.3057000000000005E-4</v>
      </c>
      <c r="Y244">
        <v>1.63893E-4</v>
      </c>
      <c r="Z244">
        <v>0</v>
      </c>
      <c r="AA244">
        <v>0</v>
      </c>
      <c r="AB244">
        <v>0</v>
      </c>
      <c r="AC244">
        <v>2.5277759999999998E-3</v>
      </c>
      <c r="AD244">
        <v>3.3873200000000001E-4</v>
      </c>
      <c r="AE244">
        <v>3.7350600000000001E-4</v>
      </c>
      <c r="AF244" s="8">
        <v>5.5059999999999998E-5</v>
      </c>
      <c r="AG244">
        <v>2.07047E-4</v>
      </c>
      <c r="AH244">
        <v>3.5021119999999999E-3</v>
      </c>
      <c r="AI244">
        <v>54795.466330000003</v>
      </c>
    </row>
    <row r="245" spans="1:35" x14ac:dyDescent="0.25">
      <c r="A245">
        <v>34369</v>
      </c>
      <c r="B245" t="s">
        <v>220</v>
      </c>
      <c r="C245" t="s">
        <v>49</v>
      </c>
      <c r="D245" t="b">
        <v>0</v>
      </c>
      <c r="E245">
        <v>2.2512021679999998</v>
      </c>
      <c r="F245" t="s">
        <v>104</v>
      </c>
      <c r="G245" t="s">
        <v>186</v>
      </c>
      <c r="H245" t="s">
        <v>191</v>
      </c>
      <c r="I245" t="s">
        <v>98</v>
      </c>
      <c r="J245" t="s">
        <v>99</v>
      </c>
      <c r="K245" t="s">
        <v>188</v>
      </c>
      <c r="L245">
        <v>19.725143679999999</v>
      </c>
      <c r="M245" t="s">
        <v>112</v>
      </c>
      <c r="N245">
        <v>7.7788399999999995E-4</v>
      </c>
      <c r="O245">
        <v>9.5450099999999996E-4</v>
      </c>
      <c r="P245">
        <v>0</v>
      </c>
      <c r="Q245">
        <v>0</v>
      </c>
      <c r="R245">
        <v>0</v>
      </c>
      <c r="S245">
        <v>4.9847939999999999E-3</v>
      </c>
      <c r="T245">
        <v>4.3564299999999999E-4</v>
      </c>
      <c r="U245">
        <v>1.2789780000000001E-3</v>
      </c>
      <c r="V245">
        <v>1.5132399999999999E-4</v>
      </c>
      <c r="W245">
        <v>1.6570500000000001E-4</v>
      </c>
      <c r="X245">
        <v>1.4289579999999999E-3</v>
      </c>
      <c r="Y245">
        <v>0</v>
      </c>
      <c r="Z245">
        <v>3.4261300000000002E-4</v>
      </c>
      <c r="AA245">
        <v>0</v>
      </c>
      <c r="AB245">
        <v>0</v>
      </c>
      <c r="AC245">
        <v>6.413752E-3</v>
      </c>
      <c r="AD245">
        <v>4.3564299999999999E-4</v>
      </c>
      <c r="AE245">
        <v>1.2789780000000001E-3</v>
      </c>
      <c r="AF245">
        <v>1.5132399999999999E-4</v>
      </c>
      <c r="AG245">
        <v>5.0831800000000001E-4</v>
      </c>
      <c r="AH245">
        <v>8.7879929999999992E-3</v>
      </c>
      <c r="AI245">
        <v>130569.7258</v>
      </c>
    </row>
    <row r="246" spans="1:35" x14ac:dyDescent="0.25">
      <c r="A246">
        <v>34370</v>
      </c>
      <c r="B246" t="s">
        <v>220</v>
      </c>
      <c r="C246" t="s">
        <v>49</v>
      </c>
      <c r="D246" t="b">
        <v>0</v>
      </c>
      <c r="E246">
        <v>0.29874925600000002</v>
      </c>
      <c r="F246" t="s">
        <v>104</v>
      </c>
      <c r="G246" t="s">
        <v>186</v>
      </c>
      <c r="H246" t="s">
        <v>192</v>
      </c>
      <c r="I246" t="s">
        <v>98</v>
      </c>
      <c r="J246" t="s">
        <v>102</v>
      </c>
      <c r="K246" t="s">
        <v>188</v>
      </c>
      <c r="L246">
        <v>18.592444440000001</v>
      </c>
      <c r="M246" t="s">
        <v>112</v>
      </c>
      <c r="N246">
        <v>1.86138E-4</v>
      </c>
      <c r="O246">
        <v>2.3386899999999999E-4</v>
      </c>
      <c r="P246">
        <v>0</v>
      </c>
      <c r="Q246">
        <v>0</v>
      </c>
      <c r="R246">
        <v>0</v>
      </c>
      <c r="S246">
        <v>1.0615290000000001E-3</v>
      </c>
      <c r="T246" s="8">
        <v>5.8676299999999999E-5</v>
      </c>
      <c r="U246">
        <v>2.5695900000000002E-4</v>
      </c>
      <c r="V246" s="8">
        <v>1.98665E-5</v>
      </c>
      <c r="W246" s="8">
        <v>4.6627900000000001E-5</v>
      </c>
      <c r="X246">
        <v>8.2910600000000003E-4</v>
      </c>
      <c r="Y246">
        <v>0</v>
      </c>
      <c r="Z246" s="8">
        <v>9.6322400000000005E-5</v>
      </c>
      <c r="AA246">
        <v>0</v>
      </c>
      <c r="AB246">
        <v>0</v>
      </c>
      <c r="AC246">
        <v>1.890634E-3</v>
      </c>
      <c r="AD246" s="8">
        <v>5.8676299999999999E-5</v>
      </c>
      <c r="AE246">
        <v>2.5695900000000002E-4</v>
      </c>
      <c r="AF246" s="8">
        <v>1.98665E-5</v>
      </c>
      <c r="AG246">
        <v>1.4295000000000001E-4</v>
      </c>
      <c r="AH246">
        <v>2.369084E-3</v>
      </c>
      <c r="AI246">
        <v>37343.656969999996</v>
      </c>
    </row>
    <row r="247" spans="1:35" x14ac:dyDescent="0.25">
      <c r="A247">
        <v>34371</v>
      </c>
      <c r="B247" t="s">
        <v>220</v>
      </c>
      <c r="C247" t="s">
        <v>49</v>
      </c>
      <c r="D247" t="b">
        <v>0</v>
      </c>
      <c r="E247">
        <v>0.95432607199999997</v>
      </c>
      <c r="F247" t="s">
        <v>104</v>
      </c>
      <c r="G247" t="s">
        <v>186</v>
      </c>
      <c r="H247" t="s">
        <v>193</v>
      </c>
      <c r="I247" t="s">
        <v>98</v>
      </c>
      <c r="J247" t="s">
        <v>102</v>
      </c>
      <c r="K247" t="s">
        <v>188</v>
      </c>
      <c r="L247">
        <v>31.839777779999999</v>
      </c>
      <c r="M247" t="s">
        <v>112</v>
      </c>
      <c r="N247">
        <v>6.4227900000000005E-4</v>
      </c>
      <c r="O247">
        <v>7.3443E-4</v>
      </c>
      <c r="P247">
        <v>0</v>
      </c>
      <c r="Q247">
        <v>0</v>
      </c>
      <c r="R247">
        <v>0</v>
      </c>
      <c r="S247">
        <v>3.1289109999999998E-3</v>
      </c>
      <c r="T247">
        <v>1.40925E-4</v>
      </c>
      <c r="U247">
        <v>6.7519300000000004E-4</v>
      </c>
      <c r="V247" s="8">
        <v>6.2439499999999997E-5</v>
      </c>
      <c r="W247" s="8">
        <v>9.7010500000000002E-5</v>
      </c>
      <c r="X247">
        <v>3.4826810000000001E-3</v>
      </c>
      <c r="Y247">
        <v>0</v>
      </c>
      <c r="Z247">
        <v>1.8882E-4</v>
      </c>
      <c r="AA247">
        <v>0</v>
      </c>
      <c r="AB247">
        <v>0</v>
      </c>
      <c r="AC247">
        <v>6.6115920000000003E-3</v>
      </c>
      <c r="AD247">
        <v>1.40925E-4</v>
      </c>
      <c r="AE247">
        <v>6.7519300000000004E-4</v>
      </c>
      <c r="AF247" s="8">
        <v>6.2439499999999997E-5</v>
      </c>
      <c r="AG247">
        <v>2.8582999999999999E-4</v>
      </c>
      <c r="AH247">
        <v>7.77598E-3</v>
      </c>
      <c r="AI247">
        <v>71574.455369999996</v>
      </c>
    </row>
    <row r="248" spans="1:35" x14ac:dyDescent="0.25">
      <c r="A248">
        <v>34373</v>
      </c>
      <c r="B248" t="s">
        <v>220</v>
      </c>
      <c r="C248" t="s">
        <v>49</v>
      </c>
      <c r="D248" t="b">
        <v>0</v>
      </c>
      <c r="E248">
        <v>0.55594026500000004</v>
      </c>
      <c r="F248" t="s">
        <v>104</v>
      </c>
      <c r="G248" t="s">
        <v>186</v>
      </c>
      <c r="H248" t="s">
        <v>194</v>
      </c>
      <c r="I248" t="s">
        <v>98</v>
      </c>
      <c r="J248" t="s">
        <v>99</v>
      </c>
      <c r="K248" t="s">
        <v>188</v>
      </c>
      <c r="L248">
        <v>18.06824074</v>
      </c>
      <c r="M248" t="s">
        <v>112</v>
      </c>
      <c r="N248">
        <v>2.3192199999999999E-4</v>
      </c>
      <c r="O248">
        <v>3.2452700000000002E-4</v>
      </c>
      <c r="P248">
        <v>0</v>
      </c>
      <c r="Q248">
        <v>0</v>
      </c>
      <c r="R248">
        <v>0</v>
      </c>
      <c r="S248">
        <v>1.790923E-3</v>
      </c>
      <c r="T248" s="8">
        <v>6.7099200000000003E-5</v>
      </c>
      <c r="U248">
        <v>3.02684E-4</v>
      </c>
      <c r="V248" s="8">
        <v>3.69852E-5</v>
      </c>
      <c r="W248" s="8">
        <v>6.4317000000000001E-5</v>
      </c>
      <c r="X248">
        <v>6.9782899999999996E-4</v>
      </c>
      <c r="Y248">
        <v>0</v>
      </c>
      <c r="Z248">
        <v>1.2487699999999999E-4</v>
      </c>
      <c r="AA248">
        <v>0</v>
      </c>
      <c r="AB248">
        <v>0</v>
      </c>
      <c r="AC248">
        <v>2.4887519999999999E-3</v>
      </c>
      <c r="AD248" s="8">
        <v>6.7099200000000003E-5</v>
      </c>
      <c r="AE248">
        <v>3.02684E-4</v>
      </c>
      <c r="AF248" s="8">
        <v>3.69852E-5</v>
      </c>
      <c r="AG248">
        <v>1.89194E-4</v>
      </c>
      <c r="AH248">
        <v>3.0847040000000002E-3</v>
      </c>
      <c r="AI248">
        <v>50034.623809999997</v>
      </c>
    </row>
    <row r="249" spans="1:35" x14ac:dyDescent="0.25">
      <c r="A249">
        <v>42214</v>
      </c>
      <c r="B249" t="s">
        <v>220</v>
      </c>
      <c r="C249" t="s">
        <v>49</v>
      </c>
      <c r="D249" t="b">
        <v>0</v>
      </c>
      <c r="E249">
        <v>1.7620470690000001</v>
      </c>
      <c r="F249" t="s">
        <v>104</v>
      </c>
      <c r="G249" t="s">
        <v>186</v>
      </c>
      <c r="H249" t="s">
        <v>195</v>
      </c>
      <c r="I249" t="s">
        <v>105</v>
      </c>
      <c r="J249" t="s">
        <v>102</v>
      </c>
      <c r="K249" t="s">
        <v>188</v>
      </c>
      <c r="L249">
        <v>17.97142857</v>
      </c>
      <c r="M249" t="s">
        <v>107</v>
      </c>
      <c r="N249">
        <v>2.12282E-4</v>
      </c>
      <c r="O249">
        <v>2.5940700000000002E-4</v>
      </c>
      <c r="P249">
        <v>0</v>
      </c>
      <c r="Q249">
        <v>0</v>
      </c>
      <c r="R249">
        <v>0</v>
      </c>
      <c r="S249">
        <v>1.286761E-3</v>
      </c>
      <c r="T249">
        <v>1.05367E-4</v>
      </c>
      <c r="U249">
        <v>4.1222999999999997E-4</v>
      </c>
      <c r="V249">
        <v>1.17157E-4</v>
      </c>
      <c r="W249">
        <v>1.3758299999999999E-4</v>
      </c>
      <c r="X249">
        <v>2.09965E-4</v>
      </c>
      <c r="Y249">
        <v>0</v>
      </c>
      <c r="Z249">
        <v>0</v>
      </c>
      <c r="AA249">
        <v>0</v>
      </c>
      <c r="AB249">
        <v>0</v>
      </c>
      <c r="AC249">
        <v>1.496725E-3</v>
      </c>
      <c r="AD249">
        <v>1.05367E-4</v>
      </c>
      <c r="AE249">
        <v>4.1222999999999997E-4</v>
      </c>
      <c r="AF249">
        <v>1.17157E-4</v>
      </c>
      <c r="AG249">
        <v>1.3758299999999999E-4</v>
      </c>
      <c r="AH249">
        <v>2.2690620000000001E-3</v>
      </c>
      <c r="AI249">
        <v>37002.988449999997</v>
      </c>
    </row>
    <row r="250" spans="1:35" x14ac:dyDescent="0.25">
      <c r="A250">
        <v>51971</v>
      </c>
      <c r="B250" t="s">
        <v>220</v>
      </c>
      <c r="C250" t="s">
        <v>49</v>
      </c>
      <c r="D250" t="b">
        <v>0</v>
      </c>
      <c r="E250">
        <v>15.423507109999999</v>
      </c>
      <c r="F250" t="s">
        <v>104</v>
      </c>
      <c r="G250" t="s">
        <v>186</v>
      </c>
      <c r="H250" t="s">
        <v>196</v>
      </c>
      <c r="I250" t="s">
        <v>105</v>
      </c>
      <c r="J250" t="s">
        <v>99</v>
      </c>
      <c r="K250" t="s">
        <v>188</v>
      </c>
      <c r="L250">
        <v>37.733838380000002</v>
      </c>
      <c r="M250" t="s">
        <v>107</v>
      </c>
      <c r="N250">
        <v>1.0526330000000001E-3</v>
      </c>
      <c r="O250">
        <v>1.3015609999999999E-3</v>
      </c>
      <c r="P250">
        <v>0</v>
      </c>
      <c r="Q250">
        <v>0</v>
      </c>
      <c r="R250">
        <v>0</v>
      </c>
      <c r="S250">
        <v>7.6667580000000001E-3</v>
      </c>
      <c r="T250">
        <v>2.3170600000000001E-4</v>
      </c>
      <c r="U250">
        <v>1.2111559999999999E-3</v>
      </c>
      <c r="V250">
        <v>1.498852E-3</v>
      </c>
      <c r="W250">
        <v>3.1371699999999998E-4</v>
      </c>
      <c r="X250">
        <v>0</v>
      </c>
      <c r="Y250">
        <v>0</v>
      </c>
      <c r="Z250">
        <v>0</v>
      </c>
      <c r="AA250">
        <v>0</v>
      </c>
      <c r="AB250">
        <v>0</v>
      </c>
      <c r="AC250">
        <v>7.6667580000000001E-3</v>
      </c>
      <c r="AD250">
        <v>2.3170600000000001E-4</v>
      </c>
      <c r="AE250">
        <v>1.2111559999999999E-3</v>
      </c>
      <c r="AF250">
        <v>1.498852E-3</v>
      </c>
      <c r="AG250">
        <v>3.1371699999999998E-4</v>
      </c>
      <c r="AH250">
        <v>1.0922042999999999E-2</v>
      </c>
      <c r="AI250">
        <v>84829.289099999995</v>
      </c>
    </row>
    <row r="251" spans="1:35" x14ac:dyDescent="0.25">
      <c r="A251">
        <v>62361</v>
      </c>
      <c r="B251" t="s">
        <v>220</v>
      </c>
      <c r="C251" t="s">
        <v>49</v>
      </c>
      <c r="D251" t="b">
        <v>0</v>
      </c>
      <c r="E251">
        <v>0.23844531599999999</v>
      </c>
      <c r="F251" t="s">
        <v>104</v>
      </c>
      <c r="G251" t="s">
        <v>186</v>
      </c>
      <c r="H251" t="s">
        <v>197</v>
      </c>
      <c r="I251" t="s">
        <v>98</v>
      </c>
      <c r="J251" t="s">
        <v>99</v>
      </c>
      <c r="K251" t="s">
        <v>188</v>
      </c>
      <c r="L251">
        <v>33.458037040000001</v>
      </c>
      <c r="M251" t="s">
        <v>112</v>
      </c>
      <c r="N251">
        <v>6.5921000000000003E-4</v>
      </c>
      <c r="O251">
        <v>7.6528000000000002E-4</v>
      </c>
      <c r="P251">
        <v>0</v>
      </c>
      <c r="Q251">
        <v>0</v>
      </c>
      <c r="R251">
        <v>0</v>
      </c>
      <c r="S251">
        <v>3.3250469999999998E-3</v>
      </c>
      <c r="T251">
        <v>3.8755799999999998E-4</v>
      </c>
      <c r="U251">
        <v>2.8730299999999998E-4</v>
      </c>
      <c r="V251" s="8">
        <v>2.45326E-5</v>
      </c>
      <c r="W251">
        <v>1.70867E-4</v>
      </c>
      <c r="X251">
        <v>3.8251320000000002E-3</v>
      </c>
      <c r="Y251">
        <v>1.46093E-4</v>
      </c>
      <c r="Z251">
        <v>0</v>
      </c>
      <c r="AA251">
        <v>0</v>
      </c>
      <c r="AB251">
        <v>0</v>
      </c>
      <c r="AC251">
        <v>7.1501780000000001E-3</v>
      </c>
      <c r="AD251">
        <v>5.33651E-4</v>
      </c>
      <c r="AE251">
        <v>2.8730299999999998E-4</v>
      </c>
      <c r="AF251" s="8">
        <v>2.45326E-5</v>
      </c>
      <c r="AG251">
        <v>1.70867E-4</v>
      </c>
      <c r="AH251">
        <v>8.16653E-3</v>
      </c>
      <c r="AI251">
        <v>71533.594840000005</v>
      </c>
    </row>
    <row r="252" spans="1:35" x14ac:dyDescent="0.25">
      <c r="A252">
        <v>68318</v>
      </c>
      <c r="B252" t="s">
        <v>220</v>
      </c>
      <c r="C252" t="s">
        <v>49</v>
      </c>
      <c r="D252" t="b">
        <v>0</v>
      </c>
      <c r="E252">
        <v>1.2174150029999999</v>
      </c>
      <c r="F252" t="s">
        <v>104</v>
      </c>
      <c r="G252" t="s">
        <v>186</v>
      </c>
      <c r="H252" t="s">
        <v>198</v>
      </c>
      <c r="I252" t="s">
        <v>105</v>
      </c>
      <c r="J252" t="s">
        <v>99</v>
      </c>
      <c r="K252" t="s">
        <v>188</v>
      </c>
      <c r="L252">
        <v>30.03</v>
      </c>
      <c r="M252" t="s">
        <v>107</v>
      </c>
      <c r="N252">
        <v>1.06099E-4</v>
      </c>
      <c r="O252">
        <v>1.30209E-4</v>
      </c>
      <c r="P252">
        <v>0</v>
      </c>
      <c r="Q252">
        <v>0</v>
      </c>
      <c r="R252">
        <v>0</v>
      </c>
      <c r="S252">
        <v>5.5913899999999995E-4</v>
      </c>
      <c r="T252" s="8">
        <v>2.3297000000000001E-5</v>
      </c>
      <c r="U252">
        <v>1.72564E-4</v>
      </c>
      <c r="V252">
        <v>1.1647299999999999E-4</v>
      </c>
      <c r="W252" s="8">
        <v>2.3631599999999999E-5</v>
      </c>
      <c r="X252">
        <v>3.2824599999999997E-4</v>
      </c>
      <c r="Y252">
        <v>0</v>
      </c>
      <c r="Z252" s="8">
        <v>2.4070099999999998E-5</v>
      </c>
      <c r="AA252">
        <v>0</v>
      </c>
      <c r="AB252">
        <v>0</v>
      </c>
      <c r="AC252">
        <v>8.8738499999999998E-4</v>
      </c>
      <c r="AD252" s="8">
        <v>2.3297000000000001E-5</v>
      </c>
      <c r="AE252">
        <v>1.72564E-4</v>
      </c>
      <c r="AF252">
        <v>1.1647299999999999E-4</v>
      </c>
      <c r="AG252" s="8">
        <v>4.7701699999999998E-5</v>
      </c>
      <c r="AH252">
        <v>1.2474439999999999E-3</v>
      </c>
      <c r="AI252">
        <v>12174.150030000001</v>
      </c>
    </row>
    <row r="253" spans="1:35" x14ac:dyDescent="0.25">
      <c r="A253">
        <v>81252</v>
      </c>
      <c r="B253" t="s">
        <v>220</v>
      </c>
      <c r="C253" t="s">
        <v>49</v>
      </c>
      <c r="D253" t="b">
        <v>0</v>
      </c>
      <c r="E253">
        <v>0.47343086400000001</v>
      </c>
      <c r="F253" t="s">
        <v>104</v>
      </c>
      <c r="G253" t="s">
        <v>186</v>
      </c>
      <c r="H253" t="s">
        <v>199</v>
      </c>
      <c r="I253" t="s">
        <v>98</v>
      </c>
      <c r="J253" t="s">
        <v>99</v>
      </c>
      <c r="K253" t="s">
        <v>188</v>
      </c>
      <c r="L253">
        <v>17.744063489999998</v>
      </c>
      <c r="M253" t="s">
        <v>112</v>
      </c>
      <c r="N253">
        <v>3.8426399999999999E-4</v>
      </c>
      <c r="O253">
        <v>4.6332399999999998E-4</v>
      </c>
      <c r="P253">
        <v>0</v>
      </c>
      <c r="Q253">
        <v>0</v>
      </c>
      <c r="R253">
        <v>0</v>
      </c>
      <c r="S253">
        <v>1.4484330000000001E-3</v>
      </c>
      <c r="T253">
        <v>3.4473799999999998E-4</v>
      </c>
      <c r="U253">
        <v>4.5282299999999998E-4</v>
      </c>
      <c r="V253" s="8">
        <v>4.7914899999999998E-5</v>
      </c>
      <c r="W253">
        <v>1.54263E-4</v>
      </c>
      <c r="X253">
        <v>2.4665210000000002E-3</v>
      </c>
      <c r="Y253">
        <v>0</v>
      </c>
      <c r="Z253">
        <v>1.01511E-4</v>
      </c>
      <c r="AA253">
        <v>0</v>
      </c>
      <c r="AB253">
        <v>0</v>
      </c>
      <c r="AC253">
        <v>3.914954E-3</v>
      </c>
      <c r="AD253">
        <v>3.4473799999999998E-4</v>
      </c>
      <c r="AE253">
        <v>4.5282299999999998E-4</v>
      </c>
      <c r="AF253" s="8">
        <v>4.7914899999999998E-5</v>
      </c>
      <c r="AG253">
        <v>2.5577400000000001E-4</v>
      </c>
      <c r="AH253">
        <v>5.0161989999999998E-3</v>
      </c>
      <c r="AI253">
        <v>82850.401150000005</v>
      </c>
    </row>
    <row r="254" spans="1:35" x14ac:dyDescent="0.25">
      <c r="A254">
        <v>34366</v>
      </c>
      <c r="B254" t="s">
        <v>221</v>
      </c>
      <c r="C254" t="s">
        <v>50</v>
      </c>
      <c r="D254" t="b">
        <v>0</v>
      </c>
      <c r="E254">
        <v>1.3191171639999999</v>
      </c>
      <c r="F254" t="s">
        <v>104</v>
      </c>
      <c r="G254" t="s">
        <v>186</v>
      </c>
      <c r="H254" t="s">
        <v>187</v>
      </c>
      <c r="I254" t="s">
        <v>98</v>
      </c>
      <c r="J254" t="s">
        <v>99</v>
      </c>
      <c r="K254" t="s">
        <v>188</v>
      </c>
      <c r="L254">
        <v>17.70087302</v>
      </c>
      <c r="M254" t="s">
        <v>112</v>
      </c>
      <c r="N254">
        <v>2.3326E-4</v>
      </c>
      <c r="O254">
        <v>2.7037600000000001E-4</v>
      </c>
      <c r="P254">
        <v>0</v>
      </c>
      <c r="Q254">
        <v>0</v>
      </c>
      <c r="R254">
        <v>0</v>
      </c>
      <c r="S254">
        <v>7.9978000000000004E-4</v>
      </c>
      <c r="T254">
        <v>1.16501E-4</v>
      </c>
      <c r="U254">
        <v>5.3403299999999995E-4</v>
      </c>
      <c r="V254" s="8">
        <v>8.2881199999999995E-5</v>
      </c>
      <c r="W254" s="8">
        <v>7.2491300000000002E-5</v>
      </c>
      <c r="X254">
        <v>9.2403299999999999E-4</v>
      </c>
      <c r="Y254">
        <v>1.3468E-4</v>
      </c>
      <c r="Z254">
        <v>1.2412799999999999E-4</v>
      </c>
      <c r="AA254">
        <v>0</v>
      </c>
      <c r="AB254">
        <v>0</v>
      </c>
      <c r="AC254">
        <v>1.7238139999999999E-3</v>
      </c>
      <c r="AD254">
        <v>2.5118200000000002E-4</v>
      </c>
      <c r="AE254">
        <v>5.3403299999999995E-4</v>
      </c>
      <c r="AF254" s="8">
        <v>8.2881199999999995E-5</v>
      </c>
      <c r="AG254">
        <v>1.9661900000000001E-4</v>
      </c>
      <c r="AH254">
        <v>2.788516E-3</v>
      </c>
      <c r="AI254">
        <v>46169.100729999998</v>
      </c>
    </row>
    <row r="255" spans="1:35" x14ac:dyDescent="0.25">
      <c r="A255">
        <v>34367</v>
      </c>
      <c r="B255" t="s">
        <v>221</v>
      </c>
      <c r="C255" t="s">
        <v>50</v>
      </c>
      <c r="D255" t="b">
        <v>0</v>
      </c>
      <c r="E255">
        <v>2.3970843949999998</v>
      </c>
      <c r="F255" t="s">
        <v>104</v>
      </c>
      <c r="G255" t="s">
        <v>186</v>
      </c>
      <c r="H255" t="s">
        <v>189</v>
      </c>
      <c r="I255" t="s">
        <v>98</v>
      </c>
      <c r="J255" t="s">
        <v>102</v>
      </c>
      <c r="K255" t="s">
        <v>188</v>
      </c>
      <c r="L255">
        <v>18.98315217</v>
      </c>
      <c r="M255" t="s">
        <v>112</v>
      </c>
      <c r="N255">
        <v>5.6828599999999999E-4</v>
      </c>
      <c r="O255">
        <v>6.94113E-4</v>
      </c>
      <c r="P255">
        <v>0</v>
      </c>
      <c r="Q255">
        <v>0</v>
      </c>
      <c r="R255">
        <v>0</v>
      </c>
      <c r="S255">
        <v>2.6216130000000001E-3</v>
      </c>
      <c r="T255">
        <v>1.6158399999999999E-4</v>
      </c>
      <c r="U255">
        <v>1.045732E-3</v>
      </c>
      <c r="V255">
        <v>1.51383E-4</v>
      </c>
      <c r="W255">
        <v>1.6278899999999999E-4</v>
      </c>
      <c r="X255">
        <v>2.7024280000000002E-3</v>
      </c>
      <c r="Y255">
        <v>0</v>
      </c>
      <c r="Z255">
        <v>2.9672299999999998E-4</v>
      </c>
      <c r="AA255">
        <v>0</v>
      </c>
      <c r="AB255">
        <v>0</v>
      </c>
      <c r="AC255">
        <v>5.3240400000000004E-3</v>
      </c>
      <c r="AD255">
        <v>1.6158399999999999E-4</v>
      </c>
      <c r="AE255">
        <v>1.045732E-3</v>
      </c>
      <c r="AF255">
        <v>1.51383E-4</v>
      </c>
      <c r="AG255">
        <v>4.5951199999999997E-4</v>
      </c>
      <c r="AH255">
        <v>7.1422739999999997E-3</v>
      </c>
      <c r="AI255">
        <v>110265.88219999999</v>
      </c>
    </row>
    <row r="256" spans="1:35" x14ac:dyDescent="0.25">
      <c r="A256">
        <v>34368</v>
      </c>
      <c r="B256" t="s">
        <v>221</v>
      </c>
      <c r="C256" t="s">
        <v>50</v>
      </c>
      <c r="D256" t="b">
        <v>0</v>
      </c>
      <c r="E256">
        <v>0.81784278099999996</v>
      </c>
      <c r="F256" t="s">
        <v>104</v>
      </c>
      <c r="G256" t="s">
        <v>186</v>
      </c>
      <c r="H256" t="s">
        <v>190</v>
      </c>
      <c r="I256" t="s">
        <v>98</v>
      </c>
      <c r="J256" t="s">
        <v>99</v>
      </c>
      <c r="K256" t="s">
        <v>188</v>
      </c>
      <c r="L256">
        <v>18.73088723</v>
      </c>
      <c r="M256" t="s">
        <v>112</v>
      </c>
      <c r="N256">
        <v>2.7737999999999998E-4</v>
      </c>
      <c r="O256">
        <v>3.7051199999999998E-4</v>
      </c>
      <c r="P256">
        <v>0</v>
      </c>
      <c r="Q256">
        <v>0</v>
      </c>
      <c r="R256">
        <v>0</v>
      </c>
      <c r="S256">
        <v>1.7972050000000001E-3</v>
      </c>
      <c r="T256">
        <v>1.7483900000000001E-4</v>
      </c>
      <c r="U256">
        <v>3.7350600000000001E-4</v>
      </c>
      <c r="V256" s="8">
        <v>5.5059999999999998E-5</v>
      </c>
      <c r="W256">
        <v>2.07047E-4</v>
      </c>
      <c r="X256">
        <v>7.3057000000000005E-4</v>
      </c>
      <c r="Y256">
        <v>1.63893E-4</v>
      </c>
      <c r="Z256">
        <v>0</v>
      </c>
      <c r="AA256">
        <v>0</v>
      </c>
      <c r="AB256">
        <v>0</v>
      </c>
      <c r="AC256">
        <v>2.5277759999999998E-3</v>
      </c>
      <c r="AD256">
        <v>3.3873200000000001E-4</v>
      </c>
      <c r="AE256">
        <v>3.7350600000000001E-4</v>
      </c>
      <c r="AF256" s="8">
        <v>5.5059999999999998E-5</v>
      </c>
      <c r="AG256">
        <v>2.07047E-4</v>
      </c>
      <c r="AH256">
        <v>3.5021119999999999E-3</v>
      </c>
      <c r="AI256">
        <v>54795.466330000003</v>
      </c>
    </row>
    <row r="257" spans="1:35" x14ac:dyDescent="0.25">
      <c r="A257">
        <v>34369</v>
      </c>
      <c r="B257" t="s">
        <v>221</v>
      </c>
      <c r="C257" t="s">
        <v>50</v>
      </c>
      <c r="D257" t="b">
        <v>0</v>
      </c>
      <c r="E257">
        <v>2.2512021679999998</v>
      </c>
      <c r="F257" t="s">
        <v>104</v>
      </c>
      <c r="G257" t="s">
        <v>186</v>
      </c>
      <c r="H257" t="s">
        <v>191</v>
      </c>
      <c r="I257" t="s">
        <v>98</v>
      </c>
      <c r="J257" t="s">
        <v>99</v>
      </c>
      <c r="K257" t="s">
        <v>188</v>
      </c>
      <c r="L257">
        <v>19.725143679999999</v>
      </c>
      <c r="M257" t="s">
        <v>112</v>
      </c>
      <c r="N257">
        <v>7.7788399999999995E-4</v>
      </c>
      <c r="O257">
        <v>9.5450099999999996E-4</v>
      </c>
      <c r="P257">
        <v>0</v>
      </c>
      <c r="Q257">
        <v>0</v>
      </c>
      <c r="R257">
        <v>0</v>
      </c>
      <c r="S257">
        <v>4.9847939999999999E-3</v>
      </c>
      <c r="T257">
        <v>4.3564299999999999E-4</v>
      </c>
      <c r="U257">
        <v>1.2789780000000001E-3</v>
      </c>
      <c r="V257">
        <v>1.5132399999999999E-4</v>
      </c>
      <c r="W257">
        <v>1.6570500000000001E-4</v>
      </c>
      <c r="X257">
        <v>1.4289579999999999E-3</v>
      </c>
      <c r="Y257">
        <v>0</v>
      </c>
      <c r="Z257">
        <v>3.4261300000000002E-4</v>
      </c>
      <c r="AA257">
        <v>0</v>
      </c>
      <c r="AB257">
        <v>0</v>
      </c>
      <c r="AC257">
        <v>6.413752E-3</v>
      </c>
      <c r="AD257">
        <v>4.3564299999999999E-4</v>
      </c>
      <c r="AE257">
        <v>1.2789780000000001E-3</v>
      </c>
      <c r="AF257">
        <v>1.5132399999999999E-4</v>
      </c>
      <c r="AG257">
        <v>5.0831800000000001E-4</v>
      </c>
      <c r="AH257">
        <v>8.7879929999999992E-3</v>
      </c>
      <c r="AI257">
        <v>130569.7258</v>
      </c>
    </row>
    <row r="258" spans="1:35" x14ac:dyDescent="0.25">
      <c r="A258">
        <v>34370</v>
      </c>
      <c r="B258" t="s">
        <v>221</v>
      </c>
      <c r="C258" t="s">
        <v>50</v>
      </c>
      <c r="D258" t="b">
        <v>0</v>
      </c>
      <c r="E258">
        <v>0.29874925600000002</v>
      </c>
      <c r="F258" t="s">
        <v>104</v>
      </c>
      <c r="G258" t="s">
        <v>186</v>
      </c>
      <c r="H258" t="s">
        <v>192</v>
      </c>
      <c r="I258" t="s">
        <v>98</v>
      </c>
      <c r="J258" t="s">
        <v>102</v>
      </c>
      <c r="K258" t="s">
        <v>188</v>
      </c>
      <c r="L258">
        <v>18.592444440000001</v>
      </c>
      <c r="M258" t="s">
        <v>112</v>
      </c>
      <c r="N258">
        <v>1.86138E-4</v>
      </c>
      <c r="O258">
        <v>2.3386899999999999E-4</v>
      </c>
      <c r="P258">
        <v>0</v>
      </c>
      <c r="Q258">
        <v>0</v>
      </c>
      <c r="R258">
        <v>0</v>
      </c>
      <c r="S258">
        <v>1.0615290000000001E-3</v>
      </c>
      <c r="T258" s="8">
        <v>5.8676299999999999E-5</v>
      </c>
      <c r="U258">
        <v>2.5695900000000002E-4</v>
      </c>
      <c r="V258" s="8">
        <v>1.98665E-5</v>
      </c>
      <c r="W258" s="8">
        <v>4.6627900000000001E-5</v>
      </c>
      <c r="X258">
        <v>8.2910600000000003E-4</v>
      </c>
      <c r="Y258">
        <v>0</v>
      </c>
      <c r="Z258" s="8">
        <v>9.6322400000000005E-5</v>
      </c>
      <c r="AA258">
        <v>0</v>
      </c>
      <c r="AB258">
        <v>0</v>
      </c>
      <c r="AC258">
        <v>1.890634E-3</v>
      </c>
      <c r="AD258" s="8">
        <v>5.8676299999999999E-5</v>
      </c>
      <c r="AE258">
        <v>2.5695900000000002E-4</v>
      </c>
      <c r="AF258" s="8">
        <v>1.98665E-5</v>
      </c>
      <c r="AG258">
        <v>1.4295000000000001E-4</v>
      </c>
      <c r="AH258">
        <v>2.369084E-3</v>
      </c>
      <c r="AI258">
        <v>37343.656969999996</v>
      </c>
    </row>
    <row r="259" spans="1:35" x14ac:dyDescent="0.25">
      <c r="A259">
        <v>34371</v>
      </c>
      <c r="B259" t="s">
        <v>221</v>
      </c>
      <c r="C259" t="s">
        <v>50</v>
      </c>
      <c r="D259" t="b">
        <v>0</v>
      </c>
      <c r="E259">
        <v>0.95432607199999997</v>
      </c>
      <c r="F259" t="s">
        <v>104</v>
      </c>
      <c r="G259" t="s">
        <v>186</v>
      </c>
      <c r="H259" t="s">
        <v>193</v>
      </c>
      <c r="I259" t="s">
        <v>98</v>
      </c>
      <c r="J259" t="s">
        <v>102</v>
      </c>
      <c r="K259" t="s">
        <v>188</v>
      </c>
      <c r="L259">
        <v>31.839777779999999</v>
      </c>
      <c r="M259" t="s">
        <v>112</v>
      </c>
      <c r="N259">
        <v>6.4227900000000005E-4</v>
      </c>
      <c r="O259">
        <v>7.3443E-4</v>
      </c>
      <c r="P259">
        <v>0</v>
      </c>
      <c r="Q259">
        <v>0</v>
      </c>
      <c r="R259">
        <v>0</v>
      </c>
      <c r="S259">
        <v>3.1289109999999998E-3</v>
      </c>
      <c r="T259">
        <v>1.40925E-4</v>
      </c>
      <c r="U259">
        <v>6.7519300000000004E-4</v>
      </c>
      <c r="V259" s="8">
        <v>6.2439499999999997E-5</v>
      </c>
      <c r="W259" s="8">
        <v>9.7010500000000002E-5</v>
      </c>
      <c r="X259">
        <v>3.4826810000000001E-3</v>
      </c>
      <c r="Y259">
        <v>0</v>
      </c>
      <c r="Z259">
        <v>1.8882E-4</v>
      </c>
      <c r="AA259">
        <v>0</v>
      </c>
      <c r="AB259">
        <v>0</v>
      </c>
      <c r="AC259">
        <v>6.6115920000000003E-3</v>
      </c>
      <c r="AD259">
        <v>1.40925E-4</v>
      </c>
      <c r="AE259">
        <v>6.7519300000000004E-4</v>
      </c>
      <c r="AF259" s="8">
        <v>6.2439499999999997E-5</v>
      </c>
      <c r="AG259">
        <v>2.8582999999999999E-4</v>
      </c>
      <c r="AH259">
        <v>7.77598E-3</v>
      </c>
      <c r="AI259">
        <v>71574.455369999996</v>
      </c>
    </row>
    <row r="260" spans="1:35" x14ac:dyDescent="0.25">
      <c r="A260">
        <v>34373</v>
      </c>
      <c r="B260" t="s">
        <v>221</v>
      </c>
      <c r="C260" t="s">
        <v>50</v>
      </c>
      <c r="D260" t="b">
        <v>0</v>
      </c>
      <c r="E260">
        <v>0.55594026500000004</v>
      </c>
      <c r="F260" t="s">
        <v>104</v>
      </c>
      <c r="G260" t="s">
        <v>186</v>
      </c>
      <c r="H260" t="s">
        <v>194</v>
      </c>
      <c r="I260" t="s">
        <v>98</v>
      </c>
      <c r="J260" t="s">
        <v>99</v>
      </c>
      <c r="K260" t="s">
        <v>188</v>
      </c>
      <c r="L260">
        <v>18.06824074</v>
      </c>
      <c r="M260" t="s">
        <v>112</v>
      </c>
      <c r="N260">
        <v>2.3192199999999999E-4</v>
      </c>
      <c r="O260">
        <v>3.2452700000000002E-4</v>
      </c>
      <c r="P260">
        <v>0</v>
      </c>
      <c r="Q260">
        <v>0</v>
      </c>
      <c r="R260">
        <v>0</v>
      </c>
      <c r="S260">
        <v>1.790923E-3</v>
      </c>
      <c r="T260" s="8">
        <v>6.7099200000000003E-5</v>
      </c>
      <c r="U260">
        <v>3.02684E-4</v>
      </c>
      <c r="V260" s="8">
        <v>3.69852E-5</v>
      </c>
      <c r="W260" s="8">
        <v>6.4317000000000001E-5</v>
      </c>
      <c r="X260">
        <v>6.9782899999999996E-4</v>
      </c>
      <c r="Y260">
        <v>0</v>
      </c>
      <c r="Z260">
        <v>1.2487699999999999E-4</v>
      </c>
      <c r="AA260">
        <v>0</v>
      </c>
      <c r="AB260">
        <v>0</v>
      </c>
      <c r="AC260">
        <v>2.4887519999999999E-3</v>
      </c>
      <c r="AD260" s="8">
        <v>6.7099200000000003E-5</v>
      </c>
      <c r="AE260">
        <v>3.02684E-4</v>
      </c>
      <c r="AF260" s="8">
        <v>3.69852E-5</v>
      </c>
      <c r="AG260">
        <v>1.89194E-4</v>
      </c>
      <c r="AH260">
        <v>3.0847040000000002E-3</v>
      </c>
      <c r="AI260">
        <v>50034.623809999997</v>
      </c>
    </row>
    <row r="261" spans="1:35" x14ac:dyDescent="0.25">
      <c r="A261">
        <v>42214</v>
      </c>
      <c r="B261" t="s">
        <v>221</v>
      </c>
      <c r="C261" t="s">
        <v>50</v>
      </c>
      <c r="D261" t="b">
        <v>0</v>
      </c>
      <c r="E261">
        <v>1.7620470690000001</v>
      </c>
      <c r="F261" t="s">
        <v>104</v>
      </c>
      <c r="G261" t="s">
        <v>186</v>
      </c>
      <c r="H261" t="s">
        <v>195</v>
      </c>
      <c r="I261" t="s">
        <v>105</v>
      </c>
      <c r="J261" t="s">
        <v>102</v>
      </c>
      <c r="K261" t="s">
        <v>188</v>
      </c>
      <c r="L261">
        <v>17.97142857</v>
      </c>
      <c r="M261" t="s">
        <v>107</v>
      </c>
      <c r="N261">
        <v>2.12282E-4</v>
      </c>
      <c r="O261">
        <v>2.5940700000000002E-4</v>
      </c>
      <c r="P261">
        <v>0</v>
      </c>
      <c r="Q261">
        <v>0</v>
      </c>
      <c r="R261">
        <v>0</v>
      </c>
      <c r="S261">
        <v>1.286761E-3</v>
      </c>
      <c r="T261">
        <v>1.05367E-4</v>
      </c>
      <c r="U261">
        <v>4.1222999999999997E-4</v>
      </c>
      <c r="V261">
        <v>1.17157E-4</v>
      </c>
      <c r="W261">
        <v>1.3758299999999999E-4</v>
      </c>
      <c r="X261">
        <v>2.09965E-4</v>
      </c>
      <c r="Y261">
        <v>0</v>
      </c>
      <c r="Z261">
        <v>0</v>
      </c>
      <c r="AA261">
        <v>0</v>
      </c>
      <c r="AB261">
        <v>0</v>
      </c>
      <c r="AC261">
        <v>1.496725E-3</v>
      </c>
      <c r="AD261">
        <v>1.05367E-4</v>
      </c>
      <c r="AE261">
        <v>4.1222999999999997E-4</v>
      </c>
      <c r="AF261">
        <v>1.17157E-4</v>
      </c>
      <c r="AG261">
        <v>1.3758299999999999E-4</v>
      </c>
      <c r="AH261">
        <v>2.2690620000000001E-3</v>
      </c>
      <c r="AI261">
        <v>37002.988449999997</v>
      </c>
    </row>
    <row r="262" spans="1:35" x14ac:dyDescent="0.25">
      <c r="A262">
        <v>51971</v>
      </c>
      <c r="B262" t="s">
        <v>221</v>
      </c>
      <c r="C262" t="s">
        <v>50</v>
      </c>
      <c r="D262" t="b">
        <v>1</v>
      </c>
      <c r="E262">
        <v>15.423507109999999</v>
      </c>
      <c r="F262" t="s">
        <v>104</v>
      </c>
      <c r="G262" t="s">
        <v>186</v>
      </c>
      <c r="H262" t="s">
        <v>196</v>
      </c>
      <c r="I262" t="s">
        <v>105</v>
      </c>
      <c r="J262" t="s">
        <v>99</v>
      </c>
      <c r="K262" t="s">
        <v>188</v>
      </c>
      <c r="L262">
        <v>45.361111110000003</v>
      </c>
      <c r="M262" t="s">
        <v>107</v>
      </c>
      <c r="N262">
        <v>1.401792E-3</v>
      </c>
      <c r="O262">
        <v>1.5646519999999999E-3</v>
      </c>
      <c r="P262">
        <v>0</v>
      </c>
      <c r="Q262">
        <v>0</v>
      </c>
      <c r="R262">
        <v>0</v>
      </c>
      <c r="S262">
        <v>9.9693439999999998E-3</v>
      </c>
      <c r="T262">
        <v>2.3170600000000001E-4</v>
      </c>
      <c r="U262">
        <v>1.2111559999999999E-3</v>
      </c>
      <c r="V262">
        <v>1.4039759999999999E-3</v>
      </c>
      <c r="W262">
        <v>3.1371699999999998E-4</v>
      </c>
      <c r="X262">
        <v>0</v>
      </c>
      <c r="Y262">
        <v>0</v>
      </c>
      <c r="Z262">
        <v>0</v>
      </c>
      <c r="AA262">
        <v>0</v>
      </c>
      <c r="AB262">
        <v>0</v>
      </c>
      <c r="AC262">
        <v>9.9693439999999998E-3</v>
      </c>
      <c r="AD262">
        <v>2.3170600000000001E-4</v>
      </c>
      <c r="AE262">
        <v>1.2111559999999999E-3</v>
      </c>
      <c r="AF262">
        <v>1.4039759999999999E-3</v>
      </c>
      <c r="AG262">
        <v>3.1371699999999998E-4</v>
      </c>
      <c r="AH262">
        <v>1.3129752999999999E-2</v>
      </c>
      <c r="AI262">
        <v>84829.289099999995</v>
      </c>
    </row>
    <row r="263" spans="1:35" x14ac:dyDescent="0.25">
      <c r="A263">
        <v>62361</v>
      </c>
      <c r="B263" t="s">
        <v>221</v>
      </c>
      <c r="C263" t="s">
        <v>50</v>
      </c>
      <c r="D263" t="b">
        <v>0</v>
      </c>
      <c r="E263">
        <v>0.23844531599999999</v>
      </c>
      <c r="F263" t="s">
        <v>104</v>
      </c>
      <c r="G263" t="s">
        <v>186</v>
      </c>
      <c r="H263" t="s">
        <v>197</v>
      </c>
      <c r="I263" t="s">
        <v>98</v>
      </c>
      <c r="J263" t="s">
        <v>99</v>
      </c>
      <c r="K263" t="s">
        <v>188</v>
      </c>
      <c r="L263">
        <v>33.458037040000001</v>
      </c>
      <c r="M263" t="s">
        <v>112</v>
      </c>
      <c r="N263">
        <v>6.5921000000000003E-4</v>
      </c>
      <c r="O263">
        <v>7.6528000000000002E-4</v>
      </c>
      <c r="P263">
        <v>0</v>
      </c>
      <c r="Q263">
        <v>0</v>
      </c>
      <c r="R263">
        <v>0</v>
      </c>
      <c r="S263">
        <v>3.3250469999999998E-3</v>
      </c>
      <c r="T263">
        <v>3.8755799999999998E-4</v>
      </c>
      <c r="U263">
        <v>2.8730299999999998E-4</v>
      </c>
      <c r="V263" s="8">
        <v>2.45326E-5</v>
      </c>
      <c r="W263">
        <v>1.70867E-4</v>
      </c>
      <c r="X263">
        <v>3.8251320000000002E-3</v>
      </c>
      <c r="Y263">
        <v>1.46093E-4</v>
      </c>
      <c r="Z263">
        <v>0</v>
      </c>
      <c r="AA263">
        <v>0</v>
      </c>
      <c r="AB263">
        <v>0</v>
      </c>
      <c r="AC263">
        <v>7.1501780000000001E-3</v>
      </c>
      <c r="AD263">
        <v>5.33651E-4</v>
      </c>
      <c r="AE263">
        <v>2.8730299999999998E-4</v>
      </c>
      <c r="AF263" s="8">
        <v>2.45326E-5</v>
      </c>
      <c r="AG263">
        <v>1.70867E-4</v>
      </c>
      <c r="AH263">
        <v>8.16653E-3</v>
      </c>
      <c r="AI263">
        <v>71533.594840000005</v>
      </c>
    </row>
    <row r="264" spans="1:35" x14ac:dyDescent="0.25">
      <c r="A264">
        <v>68318</v>
      </c>
      <c r="B264" t="s">
        <v>221</v>
      </c>
      <c r="C264" t="s">
        <v>50</v>
      </c>
      <c r="D264" t="b">
        <v>0</v>
      </c>
      <c r="E264">
        <v>1.2174150029999999</v>
      </c>
      <c r="F264" t="s">
        <v>104</v>
      </c>
      <c r="G264" t="s">
        <v>186</v>
      </c>
      <c r="H264" t="s">
        <v>198</v>
      </c>
      <c r="I264" t="s">
        <v>105</v>
      </c>
      <c r="J264" t="s">
        <v>99</v>
      </c>
      <c r="K264" t="s">
        <v>188</v>
      </c>
      <c r="L264">
        <v>30.03</v>
      </c>
      <c r="M264" t="s">
        <v>107</v>
      </c>
      <c r="N264">
        <v>1.06099E-4</v>
      </c>
      <c r="O264">
        <v>1.30209E-4</v>
      </c>
      <c r="P264">
        <v>0</v>
      </c>
      <c r="Q264">
        <v>0</v>
      </c>
      <c r="R264">
        <v>0</v>
      </c>
      <c r="S264">
        <v>5.5913899999999995E-4</v>
      </c>
      <c r="T264" s="8">
        <v>2.3297000000000001E-5</v>
      </c>
      <c r="U264">
        <v>1.72564E-4</v>
      </c>
      <c r="V264">
        <v>1.1647299999999999E-4</v>
      </c>
      <c r="W264" s="8">
        <v>2.3631599999999999E-5</v>
      </c>
      <c r="X264">
        <v>3.2824599999999997E-4</v>
      </c>
      <c r="Y264">
        <v>0</v>
      </c>
      <c r="Z264" s="8">
        <v>2.4070099999999998E-5</v>
      </c>
      <c r="AA264">
        <v>0</v>
      </c>
      <c r="AB264">
        <v>0</v>
      </c>
      <c r="AC264">
        <v>8.8738499999999998E-4</v>
      </c>
      <c r="AD264" s="8">
        <v>2.3297000000000001E-5</v>
      </c>
      <c r="AE264">
        <v>1.72564E-4</v>
      </c>
      <c r="AF264">
        <v>1.1647299999999999E-4</v>
      </c>
      <c r="AG264" s="8">
        <v>4.7701699999999998E-5</v>
      </c>
      <c r="AH264">
        <v>1.2474439999999999E-3</v>
      </c>
      <c r="AI264">
        <v>12174.150030000001</v>
      </c>
    </row>
    <row r="265" spans="1:35" x14ac:dyDescent="0.25">
      <c r="A265">
        <v>81252</v>
      </c>
      <c r="B265" t="s">
        <v>221</v>
      </c>
      <c r="C265" t="s">
        <v>50</v>
      </c>
      <c r="D265" t="b">
        <v>0</v>
      </c>
      <c r="E265">
        <v>0.47343086400000001</v>
      </c>
      <c r="F265" t="s">
        <v>104</v>
      </c>
      <c r="G265" t="s">
        <v>186</v>
      </c>
      <c r="H265" t="s">
        <v>199</v>
      </c>
      <c r="I265" t="s">
        <v>98</v>
      </c>
      <c r="J265" t="s">
        <v>99</v>
      </c>
      <c r="K265" t="s">
        <v>188</v>
      </c>
      <c r="L265">
        <v>17.744063489999998</v>
      </c>
      <c r="M265" t="s">
        <v>112</v>
      </c>
      <c r="N265">
        <v>3.8426399999999999E-4</v>
      </c>
      <c r="O265">
        <v>4.6332399999999998E-4</v>
      </c>
      <c r="P265">
        <v>0</v>
      </c>
      <c r="Q265">
        <v>0</v>
      </c>
      <c r="R265">
        <v>0</v>
      </c>
      <c r="S265">
        <v>1.4484330000000001E-3</v>
      </c>
      <c r="T265">
        <v>3.4473799999999998E-4</v>
      </c>
      <c r="U265">
        <v>4.5282299999999998E-4</v>
      </c>
      <c r="V265" s="8">
        <v>4.7914899999999998E-5</v>
      </c>
      <c r="W265">
        <v>1.54263E-4</v>
      </c>
      <c r="X265">
        <v>2.4665210000000002E-3</v>
      </c>
      <c r="Y265">
        <v>0</v>
      </c>
      <c r="Z265">
        <v>1.01511E-4</v>
      </c>
      <c r="AA265">
        <v>0</v>
      </c>
      <c r="AB265">
        <v>0</v>
      </c>
      <c r="AC265">
        <v>3.914954E-3</v>
      </c>
      <c r="AD265">
        <v>3.4473799999999998E-4</v>
      </c>
      <c r="AE265">
        <v>4.5282299999999998E-4</v>
      </c>
      <c r="AF265" s="8">
        <v>4.7914899999999998E-5</v>
      </c>
      <c r="AG265">
        <v>2.5577400000000001E-4</v>
      </c>
      <c r="AH265">
        <v>5.0161989999999998E-3</v>
      </c>
      <c r="AI265">
        <v>82850.401150000005</v>
      </c>
    </row>
    <row r="266" spans="1:35" x14ac:dyDescent="0.25">
      <c r="A266">
        <v>34366</v>
      </c>
      <c r="B266" t="s">
        <v>222</v>
      </c>
      <c r="C266" t="s">
        <v>38</v>
      </c>
      <c r="D266" t="b">
        <v>0</v>
      </c>
      <c r="E266">
        <v>1.3191171639999999</v>
      </c>
      <c r="F266" t="s">
        <v>104</v>
      </c>
      <c r="G266" t="s">
        <v>186</v>
      </c>
      <c r="H266" t="s">
        <v>187</v>
      </c>
      <c r="I266" t="s">
        <v>98</v>
      </c>
      <c r="J266" t="s">
        <v>99</v>
      </c>
      <c r="K266" t="s">
        <v>188</v>
      </c>
      <c r="L266">
        <v>17.70087302</v>
      </c>
      <c r="M266" t="s">
        <v>112</v>
      </c>
      <c r="N266">
        <v>2.3326E-4</v>
      </c>
      <c r="O266">
        <v>2.7037600000000001E-4</v>
      </c>
      <c r="P266">
        <v>0</v>
      </c>
      <c r="Q266">
        <v>0</v>
      </c>
      <c r="R266">
        <v>0</v>
      </c>
      <c r="S266">
        <v>7.9978000000000004E-4</v>
      </c>
      <c r="T266">
        <v>1.16501E-4</v>
      </c>
      <c r="U266">
        <v>5.3403299999999995E-4</v>
      </c>
      <c r="V266" s="8">
        <v>8.2881199999999995E-5</v>
      </c>
      <c r="W266" s="8">
        <v>7.2491300000000002E-5</v>
      </c>
      <c r="X266">
        <v>9.2403299999999999E-4</v>
      </c>
      <c r="Y266">
        <v>1.3468E-4</v>
      </c>
      <c r="Z266">
        <v>1.2412799999999999E-4</v>
      </c>
      <c r="AA266">
        <v>0</v>
      </c>
      <c r="AB266">
        <v>0</v>
      </c>
      <c r="AC266">
        <v>1.7238139999999999E-3</v>
      </c>
      <c r="AD266">
        <v>2.5118200000000002E-4</v>
      </c>
      <c r="AE266">
        <v>5.3403299999999995E-4</v>
      </c>
      <c r="AF266" s="8">
        <v>8.2881199999999995E-5</v>
      </c>
      <c r="AG266">
        <v>1.9661900000000001E-4</v>
      </c>
      <c r="AH266">
        <v>2.788516E-3</v>
      </c>
      <c r="AI266">
        <v>46169.100729999998</v>
      </c>
    </row>
    <row r="267" spans="1:35" x14ac:dyDescent="0.25">
      <c r="A267">
        <v>34367</v>
      </c>
      <c r="B267" t="s">
        <v>222</v>
      </c>
      <c r="C267" t="s">
        <v>38</v>
      </c>
      <c r="D267" t="b">
        <v>0</v>
      </c>
      <c r="E267">
        <v>2.3970843949999998</v>
      </c>
      <c r="F267" t="s">
        <v>104</v>
      </c>
      <c r="G267" t="s">
        <v>186</v>
      </c>
      <c r="H267" t="s">
        <v>189</v>
      </c>
      <c r="I267" t="s">
        <v>98</v>
      </c>
      <c r="J267" t="s">
        <v>102</v>
      </c>
      <c r="K267" t="s">
        <v>188</v>
      </c>
      <c r="L267">
        <v>18.98315217</v>
      </c>
      <c r="M267" t="s">
        <v>112</v>
      </c>
      <c r="N267">
        <v>5.6828599999999999E-4</v>
      </c>
      <c r="O267">
        <v>6.94113E-4</v>
      </c>
      <c r="P267">
        <v>0</v>
      </c>
      <c r="Q267">
        <v>0</v>
      </c>
      <c r="R267">
        <v>0</v>
      </c>
      <c r="S267">
        <v>2.6216130000000001E-3</v>
      </c>
      <c r="T267">
        <v>1.6158399999999999E-4</v>
      </c>
      <c r="U267">
        <v>1.045732E-3</v>
      </c>
      <c r="V267">
        <v>1.51383E-4</v>
      </c>
      <c r="W267">
        <v>1.6278899999999999E-4</v>
      </c>
      <c r="X267">
        <v>2.7024280000000002E-3</v>
      </c>
      <c r="Y267">
        <v>0</v>
      </c>
      <c r="Z267">
        <v>2.9672299999999998E-4</v>
      </c>
      <c r="AA267">
        <v>0</v>
      </c>
      <c r="AB267">
        <v>0</v>
      </c>
      <c r="AC267">
        <v>5.3240400000000004E-3</v>
      </c>
      <c r="AD267">
        <v>1.6158399999999999E-4</v>
      </c>
      <c r="AE267">
        <v>1.045732E-3</v>
      </c>
      <c r="AF267">
        <v>1.51383E-4</v>
      </c>
      <c r="AG267">
        <v>4.5951199999999997E-4</v>
      </c>
      <c r="AH267">
        <v>7.1422739999999997E-3</v>
      </c>
      <c r="AI267">
        <v>110265.88219999999</v>
      </c>
    </row>
    <row r="268" spans="1:35" x14ac:dyDescent="0.25">
      <c r="A268">
        <v>34368</v>
      </c>
      <c r="B268" t="s">
        <v>222</v>
      </c>
      <c r="C268" t="s">
        <v>38</v>
      </c>
      <c r="D268" t="b">
        <v>0</v>
      </c>
      <c r="E268">
        <v>0.81784278099999996</v>
      </c>
      <c r="F268" t="s">
        <v>104</v>
      </c>
      <c r="G268" t="s">
        <v>186</v>
      </c>
      <c r="H268" t="s">
        <v>190</v>
      </c>
      <c r="I268" t="s">
        <v>98</v>
      </c>
      <c r="J268" t="s">
        <v>99</v>
      </c>
      <c r="K268" t="s">
        <v>188</v>
      </c>
      <c r="L268">
        <v>18.73088723</v>
      </c>
      <c r="M268" t="s">
        <v>112</v>
      </c>
      <c r="N268">
        <v>2.7737999999999998E-4</v>
      </c>
      <c r="O268">
        <v>3.7051199999999998E-4</v>
      </c>
      <c r="P268">
        <v>0</v>
      </c>
      <c r="Q268">
        <v>0</v>
      </c>
      <c r="R268">
        <v>0</v>
      </c>
      <c r="S268">
        <v>1.7972050000000001E-3</v>
      </c>
      <c r="T268">
        <v>1.7483900000000001E-4</v>
      </c>
      <c r="U268">
        <v>3.7350600000000001E-4</v>
      </c>
      <c r="V268" s="8">
        <v>5.5059999999999998E-5</v>
      </c>
      <c r="W268">
        <v>2.07047E-4</v>
      </c>
      <c r="X268">
        <v>7.3057000000000005E-4</v>
      </c>
      <c r="Y268">
        <v>1.63893E-4</v>
      </c>
      <c r="Z268">
        <v>0</v>
      </c>
      <c r="AA268">
        <v>0</v>
      </c>
      <c r="AB268">
        <v>0</v>
      </c>
      <c r="AC268">
        <v>2.5277759999999998E-3</v>
      </c>
      <c r="AD268">
        <v>3.3873200000000001E-4</v>
      </c>
      <c r="AE268">
        <v>3.7350600000000001E-4</v>
      </c>
      <c r="AF268" s="8">
        <v>5.5059999999999998E-5</v>
      </c>
      <c r="AG268">
        <v>2.07047E-4</v>
      </c>
      <c r="AH268">
        <v>3.5021119999999999E-3</v>
      </c>
      <c r="AI268">
        <v>54795.466330000003</v>
      </c>
    </row>
    <row r="269" spans="1:35" x14ac:dyDescent="0.25">
      <c r="A269">
        <v>34369</v>
      </c>
      <c r="B269" t="s">
        <v>222</v>
      </c>
      <c r="C269" t="s">
        <v>38</v>
      </c>
      <c r="D269" t="b">
        <v>0</v>
      </c>
      <c r="E269">
        <v>2.2512021679999998</v>
      </c>
      <c r="F269" t="s">
        <v>104</v>
      </c>
      <c r="G269" t="s">
        <v>186</v>
      </c>
      <c r="H269" t="s">
        <v>191</v>
      </c>
      <c r="I269" t="s">
        <v>98</v>
      </c>
      <c r="J269" t="s">
        <v>99</v>
      </c>
      <c r="K269" t="s">
        <v>188</v>
      </c>
      <c r="L269">
        <v>19.725143679999999</v>
      </c>
      <c r="M269" t="s">
        <v>112</v>
      </c>
      <c r="N269">
        <v>7.7788399999999995E-4</v>
      </c>
      <c r="O269">
        <v>9.5450099999999996E-4</v>
      </c>
      <c r="P269">
        <v>0</v>
      </c>
      <c r="Q269">
        <v>0</v>
      </c>
      <c r="R269">
        <v>0</v>
      </c>
      <c r="S269">
        <v>4.9847939999999999E-3</v>
      </c>
      <c r="T269">
        <v>4.3564299999999999E-4</v>
      </c>
      <c r="U269">
        <v>1.2789780000000001E-3</v>
      </c>
      <c r="V269">
        <v>1.5132399999999999E-4</v>
      </c>
      <c r="W269">
        <v>1.6570500000000001E-4</v>
      </c>
      <c r="X269">
        <v>1.4289579999999999E-3</v>
      </c>
      <c r="Y269">
        <v>0</v>
      </c>
      <c r="Z269">
        <v>3.4261300000000002E-4</v>
      </c>
      <c r="AA269">
        <v>0</v>
      </c>
      <c r="AB269">
        <v>0</v>
      </c>
      <c r="AC269">
        <v>6.413752E-3</v>
      </c>
      <c r="AD269">
        <v>4.3564299999999999E-4</v>
      </c>
      <c r="AE269">
        <v>1.2789780000000001E-3</v>
      </c>
      <c r="AF269">
        <v>1.5132399999999999E-4</v>
      </c>
      <c r="AG269">
        <v>5.0831800000000001E-4</v>
      </c>
      <c r="AH269">
        <v>8.7879929999999992E-3</v>
      </c>
      <c r="AI269">
        <v>130569.7258</v>
      </c>
    </row>
    <row r="270" spans="1:35" x14ac:dyDescent="0.25">
      <c r="A270">
        <v>34370</v>
      </c>
      <c r="B270" t="s">
        <v>222</v>
      </c>
      <c r="C270" t="s">
        <v>38</v>
      </c>
      <c r="D270" t="b">
        <v>0</v>
      </c>
      <c r="E270">
        <v>0.29874925600000002</v>
      </c>
      <c r="F270" t="s">
        <v>104</v>
      </c>
      <c r="G270" t="s">
        <v>186</v>
      </c>
      <c r="H270" t="s">
        <v>192</v>
      </c>
      <c r="I270" t="s">
        <v>98</v>
      </c>
      <c r="J270" t="s">
        <v>102</v>
      </c>
      <c r="K270" t="s">
        <v>188</v>
      </c>
      <c r="L270">
        <v>18.592444440000001</v>
      </c>
      <c r="M270" t="s">
        <v>112</v>
      </c>
      <c r="N270">
        <v>1.86138E-4</v>
      </c>
      <c r="O270">
        <v>2.3386899999999999E-4</v>
      </c>
      <c r="P270">
        <v>0</v>
      </c>
      <c r="Q270">
        <v>0</v>
      </c>
      <c r="R270">
        <v>0</v>
      </c>
      <c r="S270">
        <v>1.0615290000000001E-3</v>
      </c>
      <c r="T270" s="8">
        <v>5.8676299999999999E-5</v>
      </c>
      <c r="U270">
        <v>2.5695900000000002E-4</v>
      </c>
      <c r="V270" s="8">
        <v>1.98665E-5</v>
      </c>
      <c r="W270" s="8">
        <v>4.6627900000000001E-5</v>
      </c>
      <c r="X270">
        <v>8.2910600000000003E-4</v>
      </c>
      <c r="Y270">
        <v>0</v>
      </c>
      <c r="Z270" s="8">
        <v>9.6322400000000005E-5</v>
      </c>
      <c r="AA270">
        <v>0</v>
      </c>
      <c r="AB270">
        <v>0</v>
      </c>
      <c r="AC270">
        <v>1.890634E-3</v>
      </c>
      <c r="AD270" s="8">
        <v>5.8676299999999999E-5</v>
      </c>
      <c r="AE270">
        <v>2.5695900000000002E-4</v>
      </c>
      <c r="AF270" s="8">
        <v>1.98665E-5</v>
      </c>
      <c r="AG270">
        <v>1.4295000000000001E-4</v>
      </c>
      <c r="AH270">
        <v>2.369084E-3</v>
      </c>
      <c r="AI270">
        <v>37343.656969999996</v>
      </c>
    </row>
    <row r="271" spans="1:35" x14ac:dyDescent="0.25">
      <c r="A271">
        <v>34371</v>
      </c>
      <c r="B271" t="s">
        <v>222</v>
      </c>
      <c r="C271" t="s">
        <v>38</v>
      </c>
      <c r="D271" t="b">
        <v>0</v>
      </c>
      <c r="E271">
        <v>0.95432607199999997</v>
      </c>
      <c r="F271" t="s">
        <v>104</v>
      </c>
      <c r="G271" t="s">
        <v>186</v>
      </c>
      <c r="H271" t="s">
        <v>193</v>
      </c>
      <c r="I271" t="s">
        <v>98</v>
      </c>
      <c r="J271" t="s">
        <v>102</v>
      </c>
      <c r="K271" t="s">
        <v>188</v>
      </c>
      <c r="L271">
        <v>31.839777779999999</v>
      </c>
      <c r="M271" t="s">
        <v>112</v>
      </c>
      <c r="N271">
        <v>6.4227900000000005E-4</v>
      </c>
      <c r="O271">
        <v>7.3443E-4</v>
      </c>
      <c r="P271">
        <v>0</v>
      </c>
      <c r="Q271">
        <v>0</v>
      </c>
      <c r="R271">
        <v>0</v>
      </c>
      <c r="S271">
        <v>3.1289109999999998E-3</v>
      </c>
      <c r="T271">
        <v>1.40925E-4</v>
      </c>
      <c r="U271">
        <v>6.7519300000000004E-4</v>
      </c>
      <c r="V271" s="8">
        <v>6.2439499999999997E-5</v>
      </c>
      <c r="W271" s="8">
        <v>9.7010500000000002E-5</v>
      </c>
      <c r="X271">
        <v>3.4826810000000001E-3</v>
      </c>
      <c r="Y271">
        <v>0</v>
      </c>
      <c r="Z271">
        <v>1.8882E-4</v>
      </c>
      <c r="AA271">
        <v>0</v>
      </c>
      <c r="AB271">
        <v>0</v>
      </c>
      <c r="AC271">
        <v>6.6115920000000003E-3</v>
      </c>
      <c r="AD271">
        <v>1.40925E-4</v>
      </c>
      <c r="AE271">
        <v>6.7519300000000004E-4</v>
      </c>
      <c r="AF271" s="8">
        <v>6.2439499999999997E-5</v>
      </c>
      <c r="AG271">
        <v>2.8582999999999999E-4</v>
      </c>
      <c r="AH271">
        <v>7.77598E-3</v>
      </c>
      <c r="AI271">
        <v>71574.455369999996</v>
      </c>
    </row>
    <row r="272" spans="1:35" x14ac:dyDescent="0.25">
      <c r="A272">
        <v>34373</v>
      </c>
      <c r="B272" t="s">
        <v>222</v>
      </c>
      <c r="C272" t="s">
        <v>38</v>
      </c>
      <c r="D272" t="b">
        <v>0</v>
      </c>
      <c r="E272">
        <v>0.55594026500000004</v>
      </c>
      <c r="F272" t="s">
        <v>104</v>
      </c>
      <c r="G272" t="s">
        <v>186</v>
      </c>
      <c r="H272" t="s">
        <v>194</v>
      </c>
      <c r="I272" t="s">
        <v>98</v>
      </c>
      <c r="J272" t="s">
        <v>99</v>
      </c>
      <c r="K272" t="s">
        <v>188</v>
      </c>
      <c r="L272">
        <v>18.06824074</v>
      </c>
      <c r="M272" t="s">
        <v>112</v>
      </c>
      <c r="N272">
        <v>2.3192199999999999E-4</v>
      </c>
      <c r="O272">
        <v>3.2452700000000002E-4</v>
      </c>
      <c r="P272">
        <v>0</v>
      </c>
      <c r="Q272">
        <v>0</v>
      </c>
      <c r="R272">
        <v>0</v>
      </c>
      <c r="S272">
        <v>1.790923E-3</v>
      </c>
      <c r="T272" s="8">
        <v>6.7099200000000003E-5</v>
      </c>
      <c r="U272">
        <v>3.02684E-4</v>
      </c>
      <c r="V272" s="8">
        <v>3.69852E-5</v>
      </c>
      <c r="W272" s="8">
        <v>6.4317000000000001E-5</v>
      </c>
      <c r="X272">
        <v>6.9782899999999996E-4</v>
      </c>
      <c r="Y272">
        <v>0</v>
      </c>
      <c r="Z272">
        <v>1.2487699999999999E-4</v>
      </c>
      <c r="AA272">
        <v>0</v>
      </c>
      <c r="AB272">
        <v>0</v>
      </c>
      <c r="AC272">
        <v>2.4887519999999999E-3</v>
      </c>
      <c r="AD272" s="8">
        <v>6.7099200000000003E-5</v>
      </c>
      <c r="AE272">
        <v>3.02684E-4</v>
      </c>
      <c r="AF272" s="8">
        <v>3.69852E-5</v>
      </c>
      <c r="AG272">
        <v>1.89194E-4</v>
      </c>
      <c r="AH272">
        <v>3.0847040000000002E-3</v>
      </c>
      <c r="AI272">
        <v>50034.623809999997</v>
      </c>
    </row>
    <row r="273" spans="1:35" x14ac:dyDescent="0.25">
      <c r="A273">
        <v>42214</v>
      </c>
      <c r="B273" t="s">
        <v>222</v>
      </c>
      <c r="C273" t="s">
        <v>38</v>
      </c>
      <c r="D273" t="b">
        <v>0</v>
      </c>
      <c r="E273">
        <v>1.7620470690000001</v>
      </c>
      <c r="F273" t="s">
        <v>104</v>
      </c>
      <c r="G273" t="s">
        <v>186</v>
      </c>
      <c r="H273" t="s">
        <v>195</v>
      </c>
      <c r="I273" t="s">
        <v>105</v>
      </c>
      <c r="J273" t="s">
        <v>102</v>
      </c>
      <c r="K273" t="s">
        <v>188</v>
      </c>
      <c r="L273">
        <v>17.97142857</v>
      </c>
      <c r="M273" t="s">
        <v>107</v>
      </c>
      <c r="N273">
        <v>2.12282E-4</v>
      </c>
      <c r="O273">
        <v>2.5940700000000002E-4</v>
      </c>
      <c r="P273">
        <v>0</v>
      </c>
      <c r="Q273">
        <v>0</v>
      </c>
      <c r="R273">
        <v>0</v>
      </c>
      <c r="S273">
        <v>1.286761E-3</v>
      </c>
      <c r="T273">
        <v>1.05367E-4</v>
      </c>
      <c r="U273">
        <v>4.1222999999999997E-4</v>
      </c>
      <c r="V273">
        <v>1.17157E-4</v>
      </c>
      <c r="W273">
        <v>1.3758299999999999E-4</v>
      </c>
      <c r="X273">
        <v>2.09965E-4</v>
      </c>
      <c r="Y273">
        <v>0</v>
      </c>
      <c r="Z273">
        <v>0</v>
      </c>
      <c r="AA273">
        <v>0</v>
      </c>
      <c r="AB273">
        <v>0</v>
      </c>
      <c r="AC273">
        <v>1.496725E-3</v>
      </c>
      <c r="AD273">
        <v>1.05367E-4</v>
      </c>
      <c r="AE273">
        <v>4.1222999999999997E-4</v>
      </c>
      <c r="AF273">
        <v>1.17157E-4</v>
      </c>
      <c r="AG273">
        <v>1.3758299999999999E-4</v>
      </c>
      <c r="AH273">
        <v>2.2690620000000001E-3</v>
      </c>
      <c r="AI273">
        <v>37002.988449999997</v>
      </c>
    </row>
    <row r="274" spans="1:35" x14ac:dyDescent="0.25">
      <c r="A274">
        <v>51971</v>
      </c>
      <c r="B274" t="s">
        <v>222</v>
      </c>
      <c r="C274" t="s">
        <v>38</v>
      </c>
      <c r="D274" t="b">
        <v>0</v>
      </c>
      <c r="E274">
        <v>15.423507109999999</v>
      </c>
      <c r="F274" t="s">
        <v>104</v>
      </c>
      <c r="G274" t="s">
        <v>186</v>
      </c>
      <c r="H274" t="s">
        <v>196</v>
      </c>
      <c r="I274" t="s">
        <v>105</v>
      </c>
      <c r="J274" t="s">
        <v>99</v>
      </c>
      <c r="K274" t="s">
        <v>188</v>
      </c>
      <c r="L274">
        <v>37.733838380000002</v>
      </c>
      <c r="M274" t="s">
        <v>107</v>
      </c>
      <c r="N274">
        <v>1.0526330000000001E-3</v>
      </c>
      <c r="O274">
        <v>1.3015609999999999E-3</v>
      </c>
      <c r="P274">
        <v>0</v>
      </c>
      <c r="Q274">
        <v>0</v>
      </c>
      <c r="R274">
        <v>0</v>
      </c>
      <c r="S274">
        <v>7.6667580000000001E-3</v>
      </c>
      <c r="T274">
        <v>2.3170600000000001E-4</v>
      </c>
      <c r="U274">
        <v>1.2111559999999999E-3</v>
      </c>
      <c r="V274">
        <v>1.498852E-3</v>
      </c>
      <c r="W274">
        <v>3.1371699999999998E-4</v>
      </c>
      <c r="X274">
        <v>0</v>
      </c>
      <c r="Y274">
        <v>0</v>
      </c>
      <c r="Z274">
        <v>0</v>
      </c>
      <c r="AA274">
        <v>0</v>
      </c>
      <c r="AB274">
        <v>0</v>
      </c>
      <c r="AC274">
        <v>7.6667580000000001E-3</v>
      </c>
      <c r="AD274">
        <v>2.3170600000000001E-4</v>
      </c>
      <c r="AE274">
        <v>1.2111559999999999E-3</v>
      </c>
      <c r="AF274">
        <v>1.498852E-3</v>
      </c>
      <c r="AG274">
        <v>3.1371699999999998E-4</v>
      </c>
      <c r="AH274">
        <v>1.0922042999999999E-2</v>
      </c>
      <c r="AI274">
        <v>84829.289099999995</v>
      </c>
    </row>
    <row r="275" spans="1:35" x14ac:dyDescent="0.25">
      <c r="A275">
        <v>62361</v>
      </c>
      <c r="B275" t="s">
        <v>222</v>
      </c>
      <c r="C275" t="s">
        <v>38</v>
      </c>
      <c r="D275" t="b">
        <v>0</v>
      </c>
      <c r="E275">
        <v>0.23844531599999999</v>
      </c>
      <c r="F275" t="s">
        <v>104</v>
      </c>
      <c r="G275" t="s">
        <v>186</v>
      </c>
      <c r="H275" t="s">
        <v>197</v>
      </c>
      <c r="I275" t="s">
        <v>98</v>
      </c>
      <c r="J275" t="s">
        <v>99</v>
      </c>
      <c r="K275" t="s">
        <v>188</v>
      </c>
      <c r="L275">
        <v>33.458037040000001</v>
      </c>
      <c r="M275" t="s">
        <v>112</v>
      </c>
      <c r="N275">
        <v>6.5921000000000003E-4</v>
      </c>
      <c r="O275">
        <v>7.6528000000000002E-4</v>
      </c>
      <c r="P275">
        <v>0</v>
      </c>
      <c r="Q275">
        <v>0</v>
      </c>
      <c r="R275">
        <v>0</v>
      </c>
      <c r="S275">
        <v>3.3250469999999998E-3</v>
      </c>
      <c r="T275">
        <v>3.8755799999999998E-4</v>
      </c>
      <c r="U275">
        <v>2.8730299999999998E-4</v>
      </c>
      <c r="V275" s="8">
        <v>2.45326E-5</v>
      </c>
      <c r="W275">
        <v>1.70867E-4</v>
      </c>
      <c r="X275">
        <v>3.8251320000000002E-3</v>
      </c>
      <c r="Y275">
        <v>1.46093E-4</v>
      </c>
      <c r="Z275">
        <v>0</v>
      </c>
      <c r="AA275">
        <v>0</v>
      </c>
      <c r="AB275">
        <v>0</v>
      </c>
      <c r="AC275">
        <v>7.1501780000000001E-3</v>
      </c>
      <c r="AD275">
        <v>5.33651E-4</v>
      </c>
      <c r="AE275">
        <v>2.8730299999999998E-4</v>
      </c>
      <c r="AF275" s="8">
        <v>2.45326E-5</v>
      </c>
      <c r="AG275">
        <v>1.70867E-4</v>
      </c>
      <c r="AH275">
        <v>8.16653E-3</v>
      </c>
      <c r="AI275">
        <v>71533.594840000005</v>
      </c>
    </row>
    <row r="276" spans="1:35" x14ac:dyDescent="0.25">
      <c r="A276">
        <v>68318</v>
      </c>
      <c r="B276" t="s">
        <v>222</v>
      </c>
      <c r="C276" t="s">
        <v>38</v>
      </c>
      <c r="D276" t="b">
        <v>0</v>
      </c>
      <c r="E276">
        <v>1.2174150029999999</v>
      </c>
      <c r="F276" t="s">
        <v>104</v>
      </c>
      <c r="G276" t="s">
        <v>186</v>
      </c>
      <c r="H276" t="s">
        <v>198</v>
      </c>
      <c r="I276" t="s">
        <v>105</v>
      </c>
      <c r="J276" t="s">
        <v>99</v>
      </c>
      <c r="K276" t="s">
        <v>188</v>
      </c>
      <c r="L276">
        <v>30.03</v>
      </c>
      <c r="M276" t="s">
        <v>107</v>
      </c>
      <c r="N276">
        <v>1.06099E-4</v>
      </c>
      <c r="O276">
        <v>1.30209E-4</v>
      </c>
      <c r="P276">
        <v>0</v>
      </c>
      <c r="Q276">
        <v>0</v>
      </c>
      <c r="R276">
        <v>0</v>
      </c>
      <c r="S276">
        <v>5.5913899999999995E-4</v>
      </c>
      <c r="T276" s="8">
        <v>2.3297000000000001E-5</v>
      </c>
      <c r="U276">
        <v>1.72564E-4</v>
      </c>
      <c r="V276">
        <v>1.1647299999999999E-4</v>
      </c>
      <c r="W276" s="8">
        <v>2.3631599999999999E-5</v>
      </c>
      <c r="X276">
        <v>3.2824599999999997E-4</v>
      </c>
      <c r="Y276">
        <v>0</v>
      </c>
      <c r="Z276" s="8">
        <v>2.4070099999999998E-5</v>
      </c>
      <c r="AA276">
        <v>0</v>
      </c>
      <c r="AB276">
        <v>0</v>
      </c>
      <c r="AC276">
        <v>8.8738499999999998E-4</v>
      </c>
      <c r="AD276" s="8">
        <v>2.3297000000000001E-5</v>
      </c>
      <c r="AE276">
        <v>1.72564E-4</v>
      </c>
      <c r="AF276">
        <v>1.1647299999999999E-4</v>
      </c>
      <c r="AG276" s="8">
        <v>4.7701699999999998E-5</v>
      </c>
      <c r="AH276">
        <v>1.2474439999999999E-3</v>
      </c>
      <c r="AI276">
        <v>12174.150030000001</v>
      </c>
    </row>
    <row r="277" spans="1:35" x14ac:dyDescent="0.25">
      <c r="A277">
        <v>81252</v>
      </c>
      <c r="B277" t="s">
        <v>222</v>
      </c>
      <c r="C277" t="s">
        <v>38</v>
      </c>
      <c r="D277" t="b">
        <v>0</v>
      </c>
      <c r="E277">
        <v>0.47343086400000001</v>
      </c>
      <c r="F277" t="s">
        <v>104</v>
      </c>
      <c r="G277" t="s">
        <v>186</v>
      </c>
      <c r="H277" t="s">
        <v>199</v>
      </c>
      <c r="I277" t="s">
        <v>98</v>
      </c>
      <c r="J277" t="s">
        <v>99</v>
      </c>
      <c r="K277" t="s">
        <v>188</v>
      </c>
      <c r="L277">
        <v>17.744063489999998</v>
      </c>
      <c r="M277" t="s">
        <v>112</v>
      </c>
      <c r="N277">
        <v>3.8426399999999999E-4</v>
      </c>
      <c r="O277">
        <v>4.6332399999999998E-4</v>
      </c>
      <c r="P277">
        <v>0</v>
      </c>
      <c r="Q277">
        <v>0</v>
      </c>
      <c r="R277">
        <v>0</v>
      </c>
      <c r="S277">
        <v>1.4484330000000001E-3</v>
      </c>
      <c r="T277">
        <v>3.4473799999999998E-4</v>
      </c>
      <c r="U277">
        <v>4.5282299999999998E-4</v>
      </c>
      <c r="V277" s="8">
        <v>4.7914899999999998E-5</v>
      </c>
      <c r="W277">
        <v>1.54263E-4</v>
      </c>
      <c r="X277">
        <v>2.4665210000000002E-3</v>
      </c>
      <c r="Y277">
        <v>0</v>
      </c>
      <c r="Z277">
        <v>1.01511E-4</v>
      </c>
      <c r="AA277">
        <v>0</v>
      </c>
      <c r="AB277">
        <v>0</v>
      </c>
      <c r="AC277">
        <v>3.914954E-3</v>
      </c>
      <c r="AD277">
        <v>3.4473799999999998E-4</v>
      </c>
      <c r="AE277">
        <v>4.5282299999999998E-4</v>
      </c>
      <c r="AF277" s="8">
        <v>4.7914899999999998E-5</v>
      </c>
      <c r="AG277">
        <v>2.5577400000000001E-4</v>
      </c>
      <c r="AH277">
        <v>5.0161989999999998E-3</v>
      </c>
      <c r="AI277">
        <v>82850.401150000005</v>
      </c>
    </row>
    <row r="278" spans="1:35" x14ac:dyDescent="0.25">
      <c r="A278">
        <v>34366</v>
      </c>
      <c r="B278" t="s">
        <v>223</v>
      </c>
      <c r="C278" t="s">
        <v>224</v>
      </c>
      <c r="D278" t="b">
        <v>0</v>
      </c>
      <c r="E278">
        <v>1.3191171639999999</v>
      </c>
      <c r="F278" t="s">
        <v>104</v>
      </c>
      <c r="G278" t="s">
        <v>186</v>
      </c>
      <c r="H278" t="s">
        <v>187</v>
      </c>
      <c r="I278" t="s">
        <v>98</v>
      </c>
      <c r="J278" t="s">
        <v>99</v>
      </c>
      <c r="K278" t="s">
        <v>188</v>
      </c>
      <c r="L278">
        <v>17.70087302</v>
      </c>
      <c r="M278" t="s">
        <v>112</v>
      </c>
      <c r="N278">
        <v>2.3326E-4</v>
      </c>
      <c r="O278">
        <v>2.7037600000000001E-4</v>
      </c>
      <c r="P278">
        <v>0</v>
      </c>
      <c r="Q278">
        <v>0</v>
      </c>
      <c r="R278">
        <v>0</v>
      </c>
      <c r="S278">
        <v>7.9978000000000004E-4</v>
      </c>
      <c r="T278">
        <v>1.16501E-4</v>
      </c>
      <c r="U278">
        <v>5.3403299999999995E-4</v>
      </c>
      <c r="V278" s="8">
        <v>8.2881199999999995E-5</v>
      </c>
      <c r="W278" s="8">
        <v>7.2491300000000002E-5</v>
      </c>
      <c r="X278">
        <v>9.2403299999999999E-4</v>
      </c>
      <c r="Y278">
        <v>1.3468E-4</v>
      </c>
      <c r="Z278">
        <v>1.2412799999999999E-4</v>
      </c>
      <c r="AA278">
        <v>0</v>
      </c>
      <c r="AB278">
        <v>0</v>
      </c>
      <c r="AC278">
        <v>1.7238139999999999E-3</v>
      </c>
      <c r="AD278">
        <v>2.5118200000000002E-4</v>
      </c>
      <c r="AE278">
        <v>5.3403299999999995E-4</v>
      </c>
      <c r="AF278" s="8">
        <v>8.2881199999999995E-5</v>
      </c>
      <c r="AG278">
        <v>1.9661900000000001E-4</v>
      </c>
      <c r="AH278">
        <v>2.788516E-3</v>
      </c>
      <c r="AI278">
        <v>46169.100729999998</v>
      </c>
    </row>
    <row r="279" spans="1:35" x14ac:dyDescent="0.25">
      <c r="A279">
        <v>34367</v>
      </c>
      <c r="B279" t="s">
        <v>223</v>
      </c>
      <c r="C279" t="s">
        <v>224</v>
      </c>
      <c r="D279" t="b">
        <v>0</v>
      </c>
      <c r="E279">
        <v>2.3970843949999998</v>
      </c>
      <c r="F279" t="s">
        <v>104</v>
      </c>
      <c r="G279" t="s">
        <v>186</v>
      </c>
      <c r="H279" t="s">
        <v>189</v>
      </c>
      <c r="I279" t="s">
        <v>98</v>
      </c>
      <c r="J279" t="s">
        <v>102</v>
      </c>
      <c r="K279" t="s">
        <v>188</v>
      </c>
      <c r="L279">
        <v>18.98315217</v>
      </c>
      <c r="M279" t="s">
        <v>112</v>
      </c>
      <c r="N279">
        <v>5.6828599999999999E-4</v>
      </c>
      <c r="O279">
        <v>6.94113E-4</v>
      </c>
      <c r="P279">
        <v>0</v>
      </c>
      <c r="Q279">
        <v>0</v>
      </c>
      <c r="R279">
        <v>0</v>
      </c>
      <c r="S279">
        <v>2.6216130000000001E-3</v>
      </c>
      <c r="T279">
        <v>1.6158399999999999E-4</v>
      </c>
      <c r="U279">
        <v>1.045732E-3</v>
      </c>
      <c r="V279">
        <v>1.51383E-4</v>
      </c>
      <c r="W279">
        <v>1.6278899999999999E-4</v>
      </c>
      <c r="X279">
        <v>2.7024280000000002E-3</v>
      </c>
      <c r="Y279">
        <v>0</v>
      </c>
      <c r="Z279">
        <v>2.9672299999999998E-4</v>
      </c>
      <c r="AA279">
        <v>0</v>
      </c>
      <c r="AB279">
        <v>0</v>
      </c>
      <c r="AC279">
        <v>5.3240400000000004E-3</v>
      </c>
      <c r="AD279">
        <v>1.6158399999999999E-4</v>
      </c>
      <c r="AE279">
        <v>1.045732E-3</v>
      </c>
      <c r="AF279">
        <v>1.51383E-4</v>
      </c>
      <c r="AG279">
        <v>4.5951199999999997E-4</v>
      </c>
      <c r="AH279">
        <v>7.1422739999999997E-3</v>
      </c>
      <c r="AI279">
        <v>110265.88219999999</v>
      </c>
    </row>
    <row r="280" spans="1:35" x14ac:dyDescent="0.25">
      <c r="A280">
        <v>34368</v>
      </c>
      <c r="B280" t="s">
        <v>223</v>
      </c>
      <c r="C280" t="s">
        <v>224</v>
      </c>
      <c r="D280" t="b">
        <v>0</v>
      </c>
      <c r="E280">
        <v>0.81784278099999996</v>
      </c>
      <c r="F280" t="s">
        <v>104</v>
      </c>
      <c r="G280" t="s">
        <v>186</v>
      </c>
      <c r="H280" t="s">
        <v>190</v>
      </c>
      <c r="I280" t="s">
        <v>98</v>
      </c>
      <c r="J280" t="s">
        <v>99</v>
      </c>
      <c r="K280" t="s">
        <v>188</v>
      </c>
      <c r="L280">
        <v>18.73088723</v>
      </c>
      <c r="M280" t="s">
        <v>112</v>
      </c>
      <c r="N280">
        <v>2.7737999999999998E-4</v>
      </c>
      <c r="O280">
        <v>3.7051199999999998E-4</v>
      </c>
      <c r="P280">
        <v>0</v>
      </c>
      <c r="Q280">
        <v>0</v>
      </c>
      <c r="R280">
        <v>0</v>
      </c>
      <c r="S280">
        <v>1.7972050000000001E-3</v>
      </c>
      <c r="T280">
        <v>1.7483900000000001E-4</v>
      </c>
      <c r="U280">
        <v>3.7350600000000001E-4</v>
      </c>
      <c r="V280" s="8">
        <v>5.5059999999999998E-5</v>
      </c>
      <c r="W280">
        <v>2.07047E-4</v>
      </c>
      <c r="X280">
        <v>7.3057000000000005E-4</v>
      </c>
      <c r="Y280">
        <v>1.63893E-4</v>
      </c>
      <c r="Z280">
        <v>0</v>
      </c>
      <c r="AA280">
        <v>0</v>
      </c>
      <c r="AB280">
        <v>0</v>
      </c>
      <c r="AC280">
        <v>2.5277759999999998E-3</v>
      </c>
      <c r="AD280">
        <v>3.3873200000000001E-4</v>
      </c>
      <c r="AE280">
        <v>3.7350600000000001E-4</v>
      </c>
      <c r="AF280" s="8">
        <v>5.5059999999999998E-5</v>
      </c>
      <c r="AG280">
        <v>2.07047E-4</v>
      </c>
      <c r="AH280">
        <v>3.5021119999999999E-3</v>
      </c>
      <c r="AI280">
        <v>54795.466330000003</v>
      </c>
    </row>
    <row r="281" spans="1:35" x14ac:dyDescent="0.25">
      <c r="A281">
        <v>34369</v>
      </c>
      <c r="B281" t="s">
        <v>223</v>
      </c>
      <c r="C281" t="s">
        <v>224</v>
      </c>
      <c r="D281" t="b">
        <v>0</v>
      </c>
      <c r="E281">
        <v>2.2512021679999998</v>
      </c>
      <c r="F281" t="s">
        <v>104</v>
      </c>
      <c r="G281" t="s">
        <v>186</v>
      </c>
      <c r="H281" t="s">
        <v>191</v>
      </c>
      <c r="I281" t="s">
        <v>98</v>
      </c>
      <c r="J281" t="s">
        <v>99</v>
      </c>
      <c r="K281" t="s">
        <v>188</v>
      </c>
      <c r="L281">
        <v>19.725143679999999</v>
      </c>
      <c r="M281" t="s">
        <v>112</v>
      </c>
      <c r="N281">
        <v>7.7788399999999995E-4</v>
      </c>
      <c r="O281">
        <v>9.5450099999999996E-4</v>
      </c>
      <c r="P281">
        <v>0</v>
      </c>
      <c r="Q281">
        <v>0</v>
      </c>
      <c r="R281">
        <v>0</v>
      </c>
      <c r="S281">
        <v>4.9847939999999999E-3</v>
      </c>
      <c r="T281">
        <v>4.3564299999999999E-4</v>
      </c>
      <c r="U281">
        <v>1.2789780000000001E-3</v>
      </c>
      <c r="V281">
        <v>1.5132399999999999E-4</v>
      </c>
      <c r="W281">
        <v>1.6570500000000001E-4</v>
      </c>
      <c r="X281">
        <v>1.4289579999999999E-3</v>
      </c>
      <c r="Y281">
        <v>0</v>
      </c>
      <c r="Z281">
        <v>3.4261300000000002E-4</v>
      </c>
      <c r="AA281">
        <v>0</v>
      </c>
      <c r="AB281">
        <v>0</v>
      </c>
      <c r="AC281">
        <v>6.413752E-3</v>
      </c>
      <c r="AD281">
        <v>4.3564299999999999E-4</v>
      </c>
      <c r="AE281">
        <v>1.2789780000000001E-3</v>
      </c>
      <c r="AF281">
        <v>1.5132399999999999E-4</v>
      </c>
      <c r="AG281">
        <v>5.0831800000000001E-4</v>
      </c>
      <c r="AH281">
        <v>8.7879929999999992E-3</v>
      </c>
      <c r="AI281">
        <v>130569.7258</v>
      </c>
    </row>
    <row r="282" spans="1:35" x14ac:dyDescent="0.25">
      <c r="A282">
        <v>34370</v>
      </c>
      <c r="B282" t="s">
        <v>223</v>
      </c>
      <c r="C282" t="s">
        <v>224</v>
      </c>
      <c r="D282" t="b">
        <v>0</v>
      </c>
      <c r="E282">
        <v>0.29874925600000002</v>
      </c>
      <c r="F282" t="s">
        <v>104</v>
      </c>
      <c r="G282" t="s">
        <v>186</v>
      </c>
      <c r="H282" t="s">
        <v>192</v>
      </c>
      <c r="I282" t="s">
        <v>98</v>
      </c>
      <c r="J282" t="s">
        <v>102</v>
      </c>
      <c r="K282" t="s">
        <v>188</v>
      </c>
      <c r="L282">
        <v>18.592444440000001</v>
      </c>
      <c r="M282" t="s">
        <v>112</v>
      </c>
      <c r="N282">
        <v>1.86138E-4</v>
      </c>
      <c r="O282">
        <v>2.3386899999999999E-4</v>
      </c>
      <c r="P282">
        <v>0</v>
      </c>
      <c r="Q282">
        <v>0</v>
      </c>
      <c r="R282">
        <v>0</v>
      </c>
      <c r="S282">
        <v>1.0615290000000001E-3</v>
      </c>
      <c r="T282" s="8">
        <v>5.8676299999999999E-5</v>
      </c>
      <c r="U282">
        <v>2.5695900000000002E-4</v>
      </c>
      <c r="V282" s="8">
        <v>1.98665E-5</v>
      </c>
      <c r="W282" s="8">
        <v>4.6627900000000001E-5</v>
      </c>
      <c r="X282">
        <v>8.2910600000000003E-4</v>
      </c>
      <c r="Y282">
        <v>0</v>
      </c>
      <c r="Z282" s="8">
        <v>9.6322400000000005E-5</v>
      </c>
      <c r="AA282">
        <v>0</v>
      </c>
      <c r="AB282">
        <v>0</v>
      </c>
      <c r="AC282">
        <v>1.890634E-3</v>
      </c>
      <c r="AD282" s="8">
        <v>5.8676299999999999E-5</v>
      </c>
      <c r="AE282">
        <v>2.5695900000000002E-4</v>
      </c>
      <c r="AF282" s="8">
        <v>1.98665E-5</v>
      </c>
      <c r="AG282">
        <v>1.4295000000000001E-4</v>
      </c>
      <c r="AH282">
        <v>2.369084E-3</v>
      </c>
      <c r="AI282">
        <v>37343.656969999996</v>
      </c>
    </row>
    <row r="283" spans="1:35" x14ac:dyDescent="0.25">
      <c r="A283">
        <v>34371</v>
      </c>
      <c r="B283" t="s">
        <v>223</v>
      </c>
      <c r="C283" t="s">
        <v>224</v>
      </c>
      <c r="D283" t="b">
        <v>0</v>
      </c>
      <c r="E283">
        <v>0.95432607199999997</v>
      </c>
      <c r="F283" t="s">
        <v>104</v>
      </c>
      <c r="G283" t="s">
        <v>186</v>
      </c>
      <c r="H283" t="s">
        <v>193</v>
      </c>
      <c r="I283" t="s">
        <v>98</v>
      </c>
      <c r="J283" t="s">
        <v>102</v>
      </c>
      <c r="K283" t="s">
        <v>188</v>
      </c>
      <c r="L283">
        <v>31.839777779999999</v>
      </c>
      <c r="M283" t="s">
        <v>112</v>
      </c>
      <c r="N283">
        <v>6.4227900000000005E-4</v>
      </c>
      <c r="O283">
        <v>7.3443E-4</v>
      </c>
      <c r="P283">
        <v>0</v>
      </c>
      <c r="Q283">
        <v>0</v>
      </c>
      <c r="R283">
        <v>0</v>
      </c>
      <c r="S283">
        <v>3.1289109999999998E-3</v>
      </c>
      <c r="T283">
        <v>1.40925E-4</v>
      </c>
      <c r="U283">
        <v>6.7519300000000004E-4</v>
      </c>
      <c r="V283" s="8">
        <v>6.2439499999999997E-5</v>
      </c>
      <c r="W283" s="8">
        <v>9.7010500000000002E-5</v>
      </c>
      <c r="X283">
        <v>3.4826810000000001E-3</v>
      </c>
      <c r="Y283">
        <v>0</v>
      </c>
      <c r="Z283">
        <v>1.8882E-4</v>
      </c>
      <c r="AA283">
        <v>0</v>
      </c>
      <c r="AB283">
        <v>0</v>
      </c>
      <c r="AC283">
        <v>6.6115920000000003E-3</v>
      </c>
      <c r="AD283">
        <v>1.40925E-4</v>
      </c>
      <c r="AE283">
        <v>6.7519300000000004E-4</v>
      </c>
      <c r="AF283" s="8">
        <v>6.2439499999999997E-5</v>
      </c>
      <c r="AG283">
        <v>2.8582999999999999E-4</v>
      </c>
      <c r="AH283">
        <v>7.77598E-3</v>
      </c>
      <c r="AI283">
        <v>71574.455369999996</v>
      </c>
    </row>
    <row r="284" spans="1:35" x14ac:dyDescent="0.25">
      <c r="A284">
        <v>34373</v>
      </c>
      <c r="B284" t="s">
        <v>223</v>
      </c>
      <c r="C284" t="s">
        <v>224</v>
      </c>
      <c r="D284" t="b">
        <v>0</v>
      </c>
      <c r="E284">
        <v>0.55594026500000004</v>
      </c>
      <c r="F284" t="s">
        <v>104</v>
      </c>
      <c r="G284" t="s">
        <v>186</v>
      </c>
      <c r="H284" t="s">
        <v>194</v>
      </c>
      <c r="I284" t="s">
        <v>98</v>
      </c>
      <c r="J284" t="s">
        <v>99</v>
      </c>
      <c r="K284" t="s">
        <v>188</v>
      </c>
      <c r="L284">
        <v>18.06824074</v>
      </c>
      <c r="M284" t="s">
        <v>112</v>
      </c>
      <c r="N284">
        <v>2.3192199999999999E-4</v>
      </c>
      <c r="O284">
        <v>3.2452700000000002E-4</v>
      </c>
      <c r="P284">
        <v>0</v>
      </c>
      <c r="Q284">
        <v>0</v>
      </c>
      <c r="R284">
        <v>0</v>
      </c>
      <c r="S284">
        <v>1.790923E-3</v>
      </c>
      <c r="T284" s="8">
        <v>6.7099200000000003E-5</v>
      </c>
      <c r="U284">
        <v>3.02684E-4</v>
      </c>
      <c r="V284" s="8">
        <v>3.69852E-5</v>
      </c>
      <c r="W284" s="8">
        <v>6.4317000000000001E-5</v>
      </c>
      <c r="X284">
        <v>6.9782899999999996E-4</v>
      </c>
      <c r="Y284">
        <v>0</v>
      </c>
      <c r="Z284">
        <v>1.2487699999999999E-4</v>
      </c>
      <c r="AA284">
        <v>0</v>
      </c>
      <c r="AB284">
        <v>0</v>
      </c>
      <c r="AC284">
        <v>2.4887519999999999E-3</v>
      </c>
      <c r="AD284" s="8">
        <v>6.7099200000000003E-5</v>
      </c>
      <c r="AE284">
        <v>3.02684E-4</v>
      </c>
      <c r="AF284" s="8">
        <v>3.69852E-5</v>
      </c>
      <c r="AG284">
        <v>1.89194E-4</v>
      </c>
      <c r="AH284">
        <v>3.0847040000000002E-3</v>
      </c>
      <c r="AI284">
        <v>50034.623809999997</v>
      </c>
    </row>
    <row r="285" spans="1:35" x14ac:dyDescent="0.25">
      <c r="A285">
        <v>42214</v>
      </c>
      <c r="B285" t="s">
        <v>223</v>
      </c>
      <c r="C285" t="s">
        <v>224</v>
      </c>
      <c r="D285" t="b">
        <v>0</v>
      </c>
      <c r="E285">
        <v>1.7620470690000001</v>
      </c>
      <c r="F285" t="s">
        <v>104</v>
      </c>
      <c r="G285" t="s">
        <v>186</v>
      </c>
      <c r="H285" t="s">
        <v>195</v>
      </c>
      <c r="I285" t="s">
        <v>105</v>
      </c>
      <c r="J285" t="s">
        <v>102</v>
      </c>
      <c r="K285" t="s">
        <v>188</v>
      </c>
      <c r="L285">
        <v>17.97142857</v>
      </c>
      <c r="M285" t="s">
        <v>107</v>
      </c>
      <c r="N285">
        <v>2.12282E-4</v>
      </c>
      <c r="O285">
        <v>2.5940700000000002E-4</v>
      </c>
      <c r="P285">
        <v>0</v>
      </c>
      <c r="Q285">
        <v>0</v>
      </c>
      <c r="R285">
        <v>0</v>
      </c>
      <c r="S285">
        <v>1.286761E-3</v>
      </c>
      <c r="T285">
        <v>1.05367E-4</v>
      </c>
      <c r="U285">
        <v>4.1222999999999997E-4</v>
      </c>
      <c r="V285">
        <v>1.17157E-4</v>
      </c>
      <c r="W285">
        <v>1.3758299999999999E-4</v>
      </c>
      <c r="X285">
        <v>2.09965E-4</v>
      </c>
      <c r="Y285">
        <v>0</v>
      </c>
      <c r="Z285">
        <v>0</v>
      </c>
      <c r="AA285">
        <v>0</v>
      </c>
      <c r="AB285">
        <v>0</v>
      </c>
      <c r="AC285">
        <v>1.496725E-3</v>
      </c>
      <c r="AD285">
        <v>1.05367E-4</v>
      </c>
      <c r="AE285">
        <v>4.1222999999999997E-4</v>
      </c>
      <c r="AF285">
        <v>1.17157E-4</v>
      </c>
      <c r="AG285">
        <v>1.3758299999999999E-4</v>
      </c>
      <c r="AH285">
        <v>2.2690620000000001E-3</v>
      </c>
      <c r="AI285">
        <v>37002.988449999997</v>
      </c>
    </row>
    <row r="286" spans="1:35" x14ac:dyDescent="0.25">
      <c r="A286">
        <v>51971</v>
      </c>
      <c r="B286" t="s">
        <v>223</v>
      </c>
      <c r="C286" t="s">
        <v>224</v>
      </c>
      <c r="D286" t="b">
        <v>0</v>
      </c>
      <c r="E286">
        <v>15.423507109999999</v>
      </c>
      <c r="F286" t="s">
        <v>104</v>
      </c>
      <c r="G286" t="s">
        <v>186</v>
      </c>
      <c r="H286" t="s">
        <v>196</v>
      </c>
      <c r="I286" t="s">
        <v>105</v>
      </c>
      <c r="J286" t="s">
        <v>99</v>
      </c>
      <c r="K286" t="s">
        <v>188</v>
      </c>
      <c r="L286">
        <v>37.733838380000002</v>
      </c>
      <c r="M286" t="s">
        <v>107</v>
      </c>
      <c r="N286">
        <v>1.0526330000000001E-3</v>
      </c>
      <c r="O286">
        <v>1.3015609999999999E-3</v>
      </c>
      <c r="P286">
        <v>0</v>
      </c>
      <c r="Q286">
        <v>0</v>
      </c>
      <c r="R286">
        <v>0</v>
      </c>
      <c r="S286">
        <v>7.6667580000000001E-3</v>
      </c>
      <c r="T286">
        <v>2.3170600000000001E-4</v>
      </c>
      <c r="U286">
        <v>1.2111559999999999E-3</v>
      </c>
      <c r="V286">
        <v>1.498852E-3</v>
      </c>
      <c r="W286">
        <v>3.1371699999999998E-4</v>
      </c>
      <c r="X286">
        <v>0</v>
      </c>
      <c r="Y286">
        <v>0</v>
      </c>
      <c r="Z286">
        <v>0</v>
      </c>
      <c r="AA286">
        <v>0</v>
      </c>
      <c r="AB286">
        <v>0</v>
      </c>
      <c r="AC286">
        <v>7.6667580000000001E-3</v>
      </c>
      <c r="AD286">
        <v>2.3170600000000001E-4</v>
      </c>
      <c r="AE286">
        <v>1.2111559999999999E-3</v>
      </c>
      <c r="AF286">
        <v>1.498852E-3</v>
      </c>
      <c r="AG286">
        <v>3.1371699999999998E-4</v>
      </c>
      <c r="AH286">
        <v>1.0922042999999999E-2</v>
      </c>
      <c r="AI286">
        <v>84829.289099999995</v>
      </c>
    </row>
    <row r="287" spans="1:35" x14ac:dyDescent="0.25">
      <c r="A287">
        <v>62361</v>
      </c>
      <c r="B287" t="s">
        <v>223</v>
      </c>
      <c r="C287" t="s">
        <v>224</v>
      </c>
      <c r="D287" t="b">
        <v>0</v>
      </c>
      <c r="E287">
        <v>0.23844531599999999</v>
      </c>
      <c r="F287" t="s">
        <v>104</v>
      </c>
      <c r="G287" t="s">
        <v>186</v>
      </c>
      <c r="H287" t="s">
        <v>197</v>
      </c>
      <c r="I287" t="s">
        <v>98</v>
      </c>
      <c r="J287" t="s">
        <v>99</v>
      </c>
      <c r="K287" t="s">
        <v>188</v>
      </c>
      <c r="L287">
        <v>33.458037040000001</v>
      </c>
      <c r="M287" t="s">
        <v>112</v>
      </c>
      <c r="N287">
        <v>6.5921000000000003E-4</v>
      </c>
      <c r="O287">
        <v>7.6528000000000002E-4</v>
      </c>
      <c r="P287">
        <v>0</v>
      </c>
      <c r="Q287">
        <v>0</v>
      </c>
      <c r="R287">
        <v>0</v>
      </c>
      <c r="S287">
        <v>3.3250469999999998E-3</v>
      </c>
      <c r="T287">
        <v>3.8755799999999998E-4</v>
      </c>
      <c r="U287">
        <v>2.8730299999999998E-4</v>
      </c>
      <c r="V287" s="8">
        <v>2.45326E-5</v>
      </c>
      <c r="W287">
        <v>1.70867E-4</v>
      </c>
      <c r="X287">
        <v>3.8251320000000002E-3</v>
      </c>
      <c r="Y287">
        <v>1.46093E-4</v>
      </c>
      <c r="Z287">
        <v>0</v>
      </c>
      <c r="AA287">
        <v>0</v>
      </c>
      <c r="AB287">
        <v>0</v>
      </c>
      <c r="AC287">
        <v>7.1501780000000001E-3</v>
      </c>
      <c r="AD287">
        <v>5.33651E-4</v>
      </c>
      <c r="AE287">
        <v>2.8730299999999998E-4</v>
      </c>
      <c r="AF287" s="8">
        <v>2.45326E-5</v>
      </c>
      <c r="AG287">
        <v>1.70867E-4</v>
      </c>
      <c r="AH287">
        <v>8.16653E-3</v>
      </c>
      <c r="AI287">
        <v>71533.594840000005</v>
      </c>
    </row>
    <row r="288" spans="1:35" x14ac:dyDescent="0.25">
      <c r="A288">
        <v>68318</v>
      </c>
      <c r="B288" t="s">
        <v>223</v>
      </c>
      <c r="C288" t="s">
        <v>224</v>
      </c>
      <c r="D288" t="b">
        <v>0</v>
      </c>
      <c r="E288">
        <v>1.2174150029999999</v>
      </c>
      <c r="F288" t="s">
        <v>104</v>
      </c>
      <c r="G288" t="s">
        <v>186</v>
      </c>
      <c r="H288" t="s">
        <v>198</v>
      </c>
      <c r="I288" t="s">
        <v>105</v>
      </c>
      <c r="J288" t="s">
        <v>99</v>
      </c>
      <c r="K288" t="s">
        <v>188</v>
      </c>
      <c r="L288">
        <v>30.03</v>
      </c>
      <c r="M288" t="s">
        <v>107</v>
      </c>
      <c r="N288">
        <v>1.06099E-4</v>
      </c>
      <c r="O288">
        <v>1.30209E-4</v>
      </c>
      <c r="P288">
        <v>0</v>
      </c>
      <c r="Q288">
        <v>0</v>
      </c>
      <c r="R288">
        <v>0</v>
      </c>
      <c r="S288">
        <v>5.5913899999999995E-4</v>
      </c>
      <c r="T288" s="8">
        <v>2.3297000000000001E-5</v>
      </c>
      <c r="U288">
        <v>1.72564E-4</v>
      </c>
      <c r="V288">
        <v>1.1647299999999999E-4</v>
      </c>
      <c r="W288" s="8">
        <v>2.3631599999999999E-5</v>
      </c>
      <c r="X288">
        <v>3.2824599999999997E-4</v>
      </c>
      <c r="Y288">
        <v>0</v>
      </c>
      <c r="Z288" s="8">
        <v>2.4070099999999998E-5</v>
      </c>
      <c r="AA288">
        <v>0</v>
      </c>
      <c r="AB288">
        <v>0</v>
      </c>
      <c r="AC288">
        <v>8.8738499999999998E-4</v>
      </c>
      <c r="AD288" s="8">
        <v>2.3297000000000001E-5</v>
      </c>
      <c r="AE288">
        <v>1.72564E-4</v>
      </c>
      <c r="AF288">
        <v>1.1647299999999999E-4</v>
      </c>
      <c r="AG288" s="8">
        <v>4.7701699999999998E-5</v>
      </c>
      <c r="AH288">
        <v>1.2474439999999999E-3</v>
      </c>
      <c r="AI288">
        <v>12174.150030000001</v>
      </c>
    </row>
    <row r="289" spans="1:35" x14ac:dyDescent="0.25">
      <c r="A289">
        <v>81252</v>
      </c>
      <c r="B289" t="s">
        <v>223</v>
      </c>
      <c r="C289" t="s">
        <v>224</v>
      </c>
      <c r="D289" t="b">
        <v>0</v>
      </c>
      <c r="E289">
        <v>0.47343086400000001</v>
      </c>
      <c r="F289" t="s">
        <v>104</v>
      </c>
      <c r="G289" t="s">
        <v>186</v>
      </c>
      <c r="H289" t="s">
        <v>199</v>
      </c>
      <c r="I289" t="s">
        <v>98</v>
      </c>
      <c r="J289" t="s">
        <v>99</v>
      </c>
      <c r="K289" t="s">
        <v>188</v>
      </c>
      <c r="L289">
        <v>17.744063489999998</v>
      </c>
      <c r="M289" t="s">
        <v>112</v>
      </c>
      <c r="N289">
        <v>3.8426399999999999E-4</v>
      </c>
      <c r="O289">
        <v>4.6332399999999998E-4</v>
      </c>
      <c r="P289">
        <v>0</v>
      </c>
      <c r="Q289">
        <v>0</v>
      </c>
      <c r="R289">
        <v>0</v>
      </c>
      <c r="S289">
        <v>1.4484330000000001E-3</v>
      </c>
      <c r="T289">
        <v>3.4473799999999998E-4</v>
      </c>
      <c r="U289">
        <v>4.5282299999999998E-4</v>
      </c>
      <c r="V289" s="8">
        <v>4.7914899999999998E-5</v>
      </c>
      <c r="W289">
        <v>1.54263E-4</v>
      </c>
      <c r="X289">
        <v>2.4665210000000002E-3</v>
      </c>
      <c r="Y289">
        <v>0</v>
      </c>
      <c r="Z289">
        <v>1.01511E-4</v>
      </c>
      <c r="AA289">
        <v>0</v>
      </c>
      <c r="AB289">
        <v>0</v>
      </c>
      <c r="AC289">
        <v>3.914954E-3</v>
      </c>
      <c r="AD289">
        <v>3.4473799999999998E-4</v>
      </c>
      <c r="AE289">
        <v>4.5282299999999998E-4</v>
      </c>
      <c r="AF289" s="8">
        <v>4.7914899999999998E-5</v>
      </c>
      <c r="AG289">
        <v>2.5577400000000001E-4</v>
      </c>
      <c r="AH289">
        <v>5.0161989999999998E-3</v>
      </c>
      <c r="AI289">
        <v>82850.401150000005</v>
      </c>
    </row>
    <row r="290" spans="1:35" x14ac:dyDescent="0.25">
      <c r="A290">
        <v>34366</v>
      </c>
      <c r="B290" t="s">
        <v>225</v>
      </c>
      <c r="C290" t="s">
        <v>226</v>
      </c>
      <c r="D290" t="b">
        <v>0</v>
      </c>
      <c r="E290">
        <v>1.3191171639999999</v>
      </c>
      <c r="F290" t="s">
        <v>104</v>
      </c>
      <c r="G290" t="s">
        <v>186</v>
      </c>
      <c r="H290" t="s">
        <v>187</v>
      </c>
      <c r="I290" t="s">
        <v>98</v>
      </c>
      <c r="J290" t="s">
        <v>99</v>
      </c>
      <c r="K290" t="s">
        <v>188</v>
      </c>
      <c r="L290">
        <v>17.70087302</v>
      </c>
      <c r="M290" t="s">
        <v>112</v>
      </c>
      <c r="N290">
        <v>2.3326E-4</v>
      </c>
      <c r="O290">
        <v>2.7037600000000001E-4</v>
      </c>
      <c r="P290">
        <v>0</v>
      </c>
      <c r="Q290">
        <v>0</v>
      </c>
      <c r="R290">
        <v>0</v>
      </c>
      <c r="S290">
        <v>7.9978000000000004E-4</v>
      </c>
      <c r="T290">
        <v>1.16501E-4</v>
      </c>
      <c r="U290">
        <v>5.3403299999999995E-4</v>
      </c>
      <c r="V290" s="8">
        <v>8.2881199999999995E-5</v>
      </c>
      <c r="W290" s="8">
        <v>7.2491300000000002E-5</v>
      </c>
      <c r="X290">
        <v>9.2403299999999999E-4</v>
      </c>
      <c r="Y290">
        <v>1.3468E-4</v>
      </c>
      <c r="Z290">
        <v>1.2412799999999999E-4</v>
      </c>
      <c r="AA290">
        <v>0</v>
      </c>
      <c r="AB290">
        <v>0</v>
      </c>
      <c r="AC290">
        <v>1.7238139999999999E-3</v>
      </c>
      <c r="AD290">
        <v>2.5118200000000002E-4</v>
      </c>
      <c r="AE290">
        <v>5.3403299999999995E-4</v>
      </c>
      <c r="AF290" s="8">
        <v>8.2881199999999995E-5</v>
      </c>
      <c r="AG290">
        <v>1.9661900000000001E-4</v>
      </c>
      <c r="AH290">
        <v>2.788516E-3</v>
      </c>
      <c r="AI290">
        <v>46169.100729999998</v>
      </c>
    </row>
    <row r="291" spans="1:35" x14ac:dyDescent="0.25">
      <c r="A291">
        <v>34367</v>
      </c>
      <c r="B291" t="s">
        <v>225</v>
      </c>
      <c r="C291" t="s">
        <v>226</v>
      </c>
      <c r="D291" t="b">
        <v>0</v>
      </c>
      <c r="E291">
        <v>2.3970843949999998</v>
      </c>
      <c r="F291" t="s">
        <v>104</v>
      </c>
      <c r="G291" t="s">
        <v>186</v>
      </c>
      <c r="H291" t="s">
        <v>189</v>
      </c>
      <c r="I291" t="s">
        <v>98</v>
      </c>
      <c r="J291" t="s">
        <v>102</v>
      </c>
      <c r="K291" t="s">
        <v>188</v>
      </c>
      <c r="L291">
        <v>18.98315217</v>
      </c>
      <c r="M291" t="s">
        <v>112</v>
      </c>
      <c r="N291">
        <v>5.6828599999999999E-4</v>
      </c>
      <c r="O291">
        <v>6.94113E-4</v>
      </c>
      <c r="P291">
        <v>0</v>
      </c>
      <c r="Q291">
        <v>0</v>
      </c>
      <c r="R291">
        <v>0</v>
      </c>
      <c r="S291">
        <v>2.6216130000000001E-3</v>
      </c>
      <c r="T291">
        <v>1.6158399999999999E-4</v>
      </c>
      <c r="U291">
        <v>1.045732E-3</v>
      </c>
      <c r="V291">
        <v>1.51383E-4</v>
      </c>
      <c r="W291">
        <v>1.6278899999999999E-4</v>
      </c>
      <c r="X291">
        <v>2.7024280000000002E-3</v>
      </c>
      <c r="Y291">
        <v>0</v>
      </c>
      <c r="Z291">
        <v>2.9672299999999998E-4</v>
      </c>
      <c r="AA291">
        <v>0</v>
      </c>
      <c r="AB291">
        <v>0</v>
      </c>
      <c r="AC291">
        <v>5.3240400000000004E-3</v>
      </c>
      <c r="AD291">
        <v>1.6158399999999999E-4</v>
      </c>
      <c r="AE291">
        <v>1.045732E-3</v>
      </c>
      <c r="AF291">
        <v>1.51383E-4</v>
      </c>
      <c r="AG291">
        <v>4.5951199999999997E-4</v>
      </c>
      <c r="AH291">
        <v>7.1422739999999997E-3</v>
      </c>
      <c r="AI291">
        <v>110265.88219999999</v>
      </c>
    </row>
    <row r="292" spans="1:35" x14ac:dyDescent="0.25">
      <c r="A292">
        <v>34368</v>
      </c>
      <c r="B292" t="s">
        <v>225</v>
      </c>
      <c r="C292" t="s">
        <v>226</v>
      </c>
      <c r="D292" t="b">
        <v>0</v>
      </c>
      <c r="E292">
        <v>0.81784278099999996</v>
      </c>
      <c r="F292" t="s">
        <v>104</v>
      </c>
      <c r="G292" t="s">
        <v>186</v>
      </c>
      <c r="H292" t="s">
        <v>190</v>
      </c>
      <c r="I292" t="s">
        <v>98</v>
      </c>
      <c r="J292" t="s">
        <v>99</v>
      </c>
      <c r="K292" t="s">
        <v>188</v>
      </c>
      <c r="L292">
        <v>18.73088723</v>
      </c>
      <c r="M292" t="s">
        <v>112</v>
      </c>
      <c r="N292">
        <v>2.7737999999999998E-4</v>
      </c>
      <c r="O292">
        <v>3.7051199999999998E-4</v>
      </c>
      <c r="P292">
        <v>0</v>
      </c>
      <c r="Q292">
        <v>0</v>
      </c>
      <c r="R292">
        <v>0</v>
      </c>
      <c r="S292">
        <v>1.7972050000000001E-3</v>
      </c>
      <c r="T292">
        <v>1.7483900000000001E-4</v>
      </c>
      <c r="U292">
        <v>3.7350600000000001E-4</v>
      </c>
      <c r="V292" s="8">
        <v>5.5059999999999998E-5</v>
      </c>
      <c r="W292">
        <v>2.07047E-4</v>
      </c>
      <c r="X292">
        <v>7.3057000000000005E-4</v>
      </c>
      <c r="Y292">
        <v>1.63893E-4</v>
      </c>
      <c r="Z292">
        <v>0</v>
      </c>
      <c r="AA292">
        <v>0</v>
      </c>
      <c r="AB292">
        <v>0</v>
      </c>
      <c r="AC292">
        <v>2.5277759999999998E-3</v>
      </c>
      <c r="AD292">
        <v>3.3873200000000001E-4</v>
      </c>
      <c r="AE292">
        <v>3.7350600000000001E-4</v>
      </c>
      <c r="AF292" s="8">
        <v>5.5059999999999998E-5</v>
      </c>
      <c r="AG292">
        <v>2.07047E-4</v>
      </c>
      <c r="AH292">
        <v>3.5021119999999999E-3</v>
      </c>
      <c r="AI292">
        <v>54795.466330000003</v>
      </c>
    </row>
    <row r="293" spans="1:35" x14ac:dyDescent="0.25">
      <c r="A293">
        <v>34369</v>
      </c>
      <c r="B293" t="s">
        <v>225</v>
      </c>
      <c r="C293" t="s">
        <v>226</v>
      </c>
      <c r="D293" t="b">
        <v>0</v>
      </c>
      <c r="E293">
        <v>2.2512021679999998</v>
      </c>
      <c r="F293" t="s">
        <v>104</v>
      </c>
      <c r="G293" t="s">
        <v>186</v>
      </c>
      <c r="H293" t="s">
        <v>191</v>
      </c>
      <c r="I293" t="s">
        <v>98</v>
      </c>
      <c r="J293" t="s">
        <v>99</v>
      </c>
      <c r="K293" t="s">
        <v>188</v>
      </c>
      <c r="L293">
        <v>19.725143679999999</v>
      </c>
      <c r="M293" t="s">
        <v>112</v>
      </c>
      <c r="N293">
        <v>7.7788399999999995E-4</v>
      </c>
      <c r="O293">
        <v>9.5450099999999996E-4</v>
      </c>
      <c r="P293">
        <v>0</v>
      </c>
      <c r="Q293">
        <v>0</v>
      </c>
      <c r="R293">
        <v>0</v>
      </c>
      <c r="S293">
        <v>4.9847939999999999E-3</v>
      </c>
      <c r="T293">
        <v>4.3564299999999999E-4</v>
      </c>
      <c r="U293">
        <v>1.2789780000000001E-3</v>
      </c>
      <c r="V293">
        <v>1.5132399999999999E-4</v>
      </c>
      <c r="W293">
        <v>1.6570500000000001E-4</v>
      </c>
      <c r="X293">
        <v>1.4289579999999999E-3</v>
      </c>
      <c r="Y293">
        <v>0</v>
      </c>
      <c r="Z293">
        <v>3.4261300000000002E-4</v>
      </c>
      <c r="AA293">
        <v>0</v>
      </c>
      <c r="AB293">
        <v>0</v>
      </c>
      <c r="AC293">
        <v>6.413752E-3</v>
      </c>
      <c r="AD293">
        <v>4.3564299999999999E-4</v>
      </c>
      <c r="AE293">
        <v>1.2789780000000001E-3</v>
      </c>
      <c r="AF293">
        <v>1.5132399999999999E-4</v>
      </c>
      <c r="AG293">
        <v>5.0831800000000001E-4</v>
      </c>
      <c r="AH293">
        <v>8.7879929999999992E-3</v>
      </c>
      <c r="AI293">
        <v>130569.7258</v>
      </c>
    </row>
    <row r="294" spans="1:35" x14ac:dyDescent="0.25">
      <c r="A294">
        <v>34370</v>
      </c>
      <c r="B294" t="s">
        <v>225</v>
      </c>
      <c r="C294" t="s">
        <v>226</v>
      </c>
      <c r="D294" t="b">
        <v>0</v>
      </c>
      <c r="E294">
        <v>0.29874925600000002</v>
      </c>
      <c r="F294" t="s">
        <v>104</v>
      </c>
      <c r="G294" t="s">
        <v>186</v>
      </c>
      <c r="H294" t="s">
        <v>192</v>
      </c>
      <c r="I294" t="s">
        <v>98</v>
      </c>
      <c r="J294" t="s">
        <v>102</v>
      </c>
      <c r="K294" t="s">
        <v>188</v>
      </c>
      <c r="L294">
        <v>18.592444440000001</v>
      </c>
      <c r="M294" t="s">
        <v>112</v>
      </c>
      <c r="N294">
        <v>1.86138E-4</v>
      </c>
      <c r="O294">
        <v>2.3386899999999999E-4</v>
      </c>
      <c r="P294">
        <v>0</v>
      </c>
      <c r="Q294">
        <v>0</v>
      </c>
      <c r="R294">
        <v>0</v>
      </c>
      <c r="S294">
        <v>1.0615290000000001E-3</v>
      </c>
      <c r="T294" s="8">
        <v>5.8676299999999999E-5</v>
      </c>
      <c r="U294">
        <v>2.5695900000000002E-4</v>
      </c>
      <c r="V294" s="8">
        <v>1.98665E-5</v>
      </c>
      <c r="W294" s="8">
        <v>4.6627900000000001E-5</v>
      </c>
      <c r="X294">
        <v>8.2910600000000003E-4</v>
      </c>
      <c r="Y294">
        <v>0</v>
      </c>
      <c r="Z294" s="8">
        <v>9.6322400000000005E-5</v>
      </c>
      <c r="AA294">
        <v>0</v>
      </c>
      <c r="AB294">
        <v>0</v>
      </c>
      <c r="AC294">
        <v>1.890634E-3</v>
      </c>
      <c r="AD294" s="8">
        <v>5.8676299999999999E-5</v>
      </c>
      <c r="AE294">
        <v>2.5695900000000002E-4</v>
      </c>
      <c r="AF294" s="8">
        <v>1.98665E-5</v>
      </c>
      <c r="AG294">
        <v>1.4295000000000001E-4</v>
      </c>
      <c r="AH294">
        <v>2.369084E-3</v>
      </c>
      <c r="AI294">
        <v>37343.656969999996</v>
      </c>
    </row>
    <row r="295" spans="1:35" x14ac:dyDescent="0.25">
      <c r="A295">
        <v>34371</v>
      </c>
      <c r="B295" t="s">
        <v>225</v>
      </c>
      <c r="C295" t="s">
        <v>226</v>
      </c>
      <c r="D295" t="b">
        <v>0</v>
      </c>
      <c r="E295">
        <v>0.95432607199999997</v>
      </c>
      <c r="F295" t="s">
        <v>104</v>
      </c>
      <c r="G295" t="s">
        <v>186</v>
      </c>
      <c r="H295" t="s">
        <v>193</v>
      </c>
      <c r="I295" t="s">
        <v>98</v>
      </c>
      <c r="J295" t="s">
        <v>102</v>
      </c>
      <c r="K295" t="s">
        <v>188</v>
      </c>
      <c r="L295">
        <v>31.839777779999999</v>
      </c>
      <c r="M295" t="s">
        <v>112</v>
      </c>
      <c r="N295">
        <v>6.4227900000000005E-4</v>
      </c>
      <c r="O295">
        <v>7.3443E-4</v>
      </c>
      <c r="P295">
        <v>0</v>
      </c>
      <c r="Q295">
        <v>0</v>
      </c>
      <c r="R295">
        <v>0</v>
      </c>
      <c r="S295">
        <v>3.1289109999999998E-3</v>
      </c>
      <c r="T295">
        <v>1.40925E-4</v>
      </c>
      <c r="U295">
        <v>6.7519300000000004E-4</v>
      </c>
      <c r="V295" s="8">
        <v>6.2439499999999997E-5</v>
      </c>
      <c r="W295" s="8">
        <v>9.7010500000000002E-5</v>
      </c>
      <c r="X295">
        <v>3.4826810000000001E-3</v>
      </c>
      <c r="Y295">
        <v>0</v>
      </c>
      <c r="Z295">
        <v>1.8882E-4</v>
      </c>
      <c r="AA295">
        <v>0</v>
      </c>
      <c r="AB295">
        <v>0</v>
      </c>
      <c r="AC295">
        <v>6.6115920000000003E-3</v>
      </c>
      <c r="AD295">
        <v>1.40925E-4</v>
      </c>
      <c r="AE295">
        <v>6.7519300000000004E-4</v>
      </c>
      <c r="AF295" s="8">
        <v>6.2439499999999997E-5</v>
      </c>
      <c r="AG295">
        <v>2.8582999999999999E-4</v>
      </c>
      <c r="AH295">
        <v>7.77598E-3</v>
      </c>
      <c r="AI295">
        <v>71574.455369999996</v>
      </c>
    </row>
    <row r="296" spans="1:35" x14ac:dyDescent="0.25">
      <c r="A296">
        <v>34373</v>
      </c>
      <c r="B296" t="s">
        <v>225</v>
      </c>
      <c r="C296" t="s">
        <v>226</v>
      </c>
      <c r="D296" t="b">
        <v>0</v>
      </c>
      <c r="E296">
        <v>0.55594026500000004</v>
      </c>
      <c r="F296" t="s">
        <v>104</v>
      </c>
      <c r="G296" t="s">
        <v>186</v>
      </c>
      <c r="H296" t="s">
        <v>194</v>
      </c>
      <c r="I296" t="s">
        <v>98</v>
      </c>
      <c r="J296" t="s">
        <v>99</v>
      </c>
      <c r="K296" t="s">
        <v>188</v>
      </c>
      <c r="L296">
        <v>18.06824074</v>
      </c>
      <c r="M296" t="s">
        <v>112</v>
      </c>
      <c r="N296">
        <v>2.3192199999999999E-4</v>
      </c>
      <c r="O296">
        <v>3.2452700000000002E-4</v>
      </c>
      <c r="P296">
        <v>0</v>
      </c>
      <c r="Q296">
        <v>0</v>
      </c>
      <c r="R296">
        <v>0</v>
      </c>
      <c r="S296">
        <v>1.790923E-3</v>
      </c>
      <c r="T296" s="8">
        <v>6.7099200000000003E-5</v>
      </c>
      <c r="U296">
        <v>3.02684E-4</v>
      </c>
      <c r="V296" s="8">
        <v>3.69852E-5</v>
      </c>
      <c r="W296" s="8">
        <v>6.4317000000000001E-5</v>
      </c>
      <c r="X296">
        <v>6.9782899999999996E-4</v>
      </c>
      <c r="Y296">
        <v>0</v>
      </c>
      <c r="Z296">
        <v>1.2487699999999999E-4</v>
      </c>
      <c r="AA296">
        <v>0</v>
      </c>
      <c r="AB296">
        <v>0</v>
      </c>
      <c r="AC296">
        <v>2.4887519999999999E-3</v>
      </c>
      <c r="AD296" s="8">
        <v>6.7099200000000003E-5</v>
      </c>
      <c r="AE296">
        <v>3.02684E-4</v>
      </c>
      <c r="AF296" s="8">
        <v>3.69852E-5</v>
      </c>
      <c r="AG296">
        <v>1.89194E-4</v>
      </c>
      <c r="AH296">
        <v>3.0847040000000002E-3</v>
      </c>
      <c r="AI296">
        <v>50034.623809999997</v>
      </c>
    </row>
    <row r="297" spans="1:35" x14ac:dyDescent="0.25">
      <c r="A297">
        <v>42214</v>
      </c>
      <c r="B297" t="s">
        <v>225</v>
      </c>
      <c r="C297" t="s">
        <v>226</v>
      </c>
      <c r="D297" t="b">
        <v>0</v>
      </c>
      <c r="E297">
        <v>1.7620470690000001</v>
      </c>
      <c r="F297" t="s">
        <v>104</v>
      </c>
      <c r="G297" t="s">
        <v>186</v>
      </c>
      <c r="H297" t="s">
        <v>195</v>
      </c>
      <c r="I297" t="s">
        <v>105</v>
      </c>
      <c r="J297" t="s">
        <v>102</v>
      </c>
      <c r="K297" t="s">
        <v>188</v>
      </c>
      <c r="L297">
        <v>17.97142857</v>
      </c>
      <c r="M297" t="s">
        <v>107</v>
      </c>
      <c r="N297">
        <v>2.12282E-4</v>
      </c>
      <c r="O297">
        <v>2.5940700000000002E-4</v>
      </c>
      <c r="P297">
        <v>0</v>
      </c>
      <c r="Q297">
        <v>0</v>
      </c>
      <c r="R297">
        <v>0</v>
      </c>
      <c r="S297">
        <v>1.286761E-3</v>
      </c>
      <c r="T297">
        <v>1.05367E-4</v>
      </c>
      <c r="U297">
        <v>4.1222999999999997E-4</v>
      </c>
      <c r="V297">
        <v>1.17157E-4</v>
      </c>
      <c r="W297">
        <v>1.3758299999999999E-4</v>
      </c>
      <c r="X297">
        <v>2.09965E-4</v>
      </c>
      <c r="Y297">
        <v>0</v>
      </c>
      <c r="Z297">
        <v>0</v>
      </c>
      <c r="AA297">
        <v>0</v>
      </c>
      <c r="AB297">
        <v>0</v>
      </c>
      <c r="AC297">
        <v>1.496725E-3</v>
      </c>
      <c r="AD297">
        <v>1.05367E-4</v>
      </c>
      <c r="AE297">
        <v>4.1222999999999997E-4</v>
      </c>
      <c r="AF297">
        <v>1.17157E-4</v>
      </c>
      <c r="AG297">
        <v>1.3758299999999999E-4</v>
      </c>
      <c r="AH297">
        <v>2.2690620000000001E-3</v>
      </c>
      <c r="AI297">
        <v>37002.988449999997</v>
      </c>
    </row>
    <row r="298" spans="1:35" x14ac:dyDescent="0.25">
      <c r="A298">
        <v>51971</v>
      </c>
      <c r="B298" t="s">
        <v>225</v>
      </c>
      <c r="C298" t="s">
        <v>226</v>
      </c>
      <c r="D298" t="b">
        <v>0</v>
      </c>
      <c r="E298">
        <v>15.423507109999999</v>
      </c>
      <c r="F298" t="s">
        <v>104</v>
      </c>
      <c r="G298" t="s">
        <v>186</v>
      </c>
      <c r="H298" t="s">
        <v>196</v>
      </c>
      <c r="I298" t="s">
        <v>105</v>
      </c>
      <c r="J298" t="s">
        <v>99</v>
      </c>
      <c r="K298" t="s">
        <v>188</v>
      </c>
      <c r="L298">
        <v>37.733838380000002</v>
      </c>
      <c r="M298" t="s">
        <v>107</v>
      </c>
      <c r="N298">
        <v>1.0526330000000001E-3</v>
      </c>
      <c r="O298">
        <v>1.3015609999999999E-3</v>
      </c>
      <c r="P298">
        <v>0</v>
      </c>
      <c r="Q298">
        <v>0</v>
      </c>
      <c r="R298">
        <v>0</v>
      </c>
      <c r="S298">
        <v>7.6667580000000001E-3</v>
      </c>
      <c r="T298">
        <v>2.3170600000000001E-4</v>
      </c>
      <c r="U298">
        <v>1.2111559999999999E-3</v>
      </c>
      <c r="V298">
        <v>1.498852E-3</v>
      </c>
      <c r="W298">
        <v>3.1371699999999998E-4</v>
      </c>
      <c r="X298">
        <v>0</v>
      </c>
      <c r="Y298">
        <v>0</v>
      </c>
      <c r="Z298">
        <v>0</v>
      </c>
      <c r="AA298">
        <v>0</v>
      </c>
      <c r="AB298">
        <v>0</v>
      </c>
      <c r="AC298">
        <v>7.6667580000000001E-3</v>
      </c>
      <c r="AD298">
        <v>2.3170600000000001E-4</v>
      </c>
      <c r="AE298">
        <v>1.2111559999999999E-3</v>
      </c>
      <c r="AF298">
        <v>1.498852E-3</v>
      </c>
      <c r="AG298">
        <v>3.1371699999999998E-4</v>
      </c>
      <c r="AH298">
        <v>1.0922042999999999E-2</v>
      </c>
      <c r="AI298">
        <v>84829.289099999995</v>
      </c>
    </row>
    <row r="299" spans="1:35" x14ac:dyDescent="0.25">
      <c r="A299">
        <v>62361</v>
      </c>
      <c r="B299" t="s">
        <v>225</v>
      </c>
      <c r="C299" t="s">
        <v>226</v>
      </c>
      <c r="D299" t="b">
        <v>0</v>
      </c>
      <c r="E299">
        <v>0.23844531599999999</v>
      </c>
      <c r="F299" t="s">
        <v>104</v>
      </c>
      <c r="G299" t="s">
        <v>186</v>
      </c>
      <c r="H299" t="s">
        <v>197</v>
      </c>
      <c r="I299" t="s">
        <v>98</v>
      </c>
      <c r="J299" t="s">
        <v>99</v>
      </c>
      <c r="K299" t="s">
        <v>188</v>
      </c>
      <c r="L299">
        <v>33.458037040000001</v>
      </c>
      <c r="M299" t="s">
        <v>112</v>
      </c>
      <c r="N299">
        <v>6.5921000000000003E-4</v>
      </c>
      <c r="O299">
        <v>7.6528000000000002E-4</v>
      </c>
      <c r="P299">
        <v>0</v>
      </c>
      <c r="Q299">
        <v>0</v>
      </c>
      <c r="R299">
        <v>0</v>
      </c>
      <c r="S299">
        <v>3.3250469999999998E-3</v>
      </c>
      <c r="T299">
        <v>3.8755799999999998E-4</v>
      </c>
      <c r="U299">
        <v>2.8730299999999998E-4</v>
      </c>
      <c r="V299" s="8">
        <v>2.45326E-5</v>
      </c>
      <c r="W299">
        <v>1.70867E-4</v>
      </c>
      <c r="X299">
        <v>3.8251320000000002E-3</v>
      </c>
      <c r="Y299">
        <v>1.46093E-4</v>
      </c>
      <c r="Z299">
        <v>0</v>
      </c>
      <c r="AA299">
        <v>0</v>
      </c>
      <c r="AB299">
        <v>0</v>
      </c>
      <c r="AC299">
        <v>7.1501780000000001E-3</v>
      </c>
      <c r="AD299">
        <v>5.33651E-4</v>
      </c>
      <c r="AE299">
        <v>2.8730299999999998E-4</v>
      </c>
      <c r="AF299" s="8">
        <v>2.45326E-5</v>
      </c>
      <c r="AG299">
        <v>1.70867E-4</v>
      </c>
      <c r="AH299">
        <v>8.16653E-3</v>
      </c>
      <c r="AI299">
        <v>71533.594840000005</v>
      </c>
    </row>
    <row r="300" spans="1:35" x14ac:dyDescent="0.25">
      <c r="A300">
        <v>68318</v>
      </c>
      <c r="B300" t="s">
        <v>225</v>
      </c>
      <c r="C300" t="s">
        <v>226</v>
      </c>
      <c r="D300" t="b">
        <v>0</v>
      </c>
      <c r="E300">
        <v>1.2174150029999999</v>
      </c>
      <c r="F300" t="s">
        <v>104</v>
      </c>
      <c r="G300" t="s">
        <v>186</v>
      </c>
      <c r="H300" t="s">
        <v>198</v>
      </c>
      <c r="I300" t="s">
        <v>105</v>
      </c>
      <c r="J300" t="s">
        <v>99</v>
      </c>
      <c r="K300" t="s">
        <v>188</v>
      </c>
      <c r="L300">
        <v>30.03</v>
      </c>
      <c r="M300" t="s">
        <v>107</v>
      </c>
      <c r="N300">
        <v>1.06099E-4</v>
      </c>
      <c r="O300">
        <v>1.30209E-4</v>
      </c>
      <c r="P300">
        <v>0</v>
      </c>
      <c r="Q300">
        <v>0</v>
      </c>
      <c r="R300">
        <v>0</v>
      </c>
      <c r="S300">
        <v>5.5913899999999995E-4</v>
      </c>
      <c r="T300" s="8">
        <v>2.3297000000000001E-5</v>
      </c>
      <c r="U300">
        <v>1.72564E-4</v>
      </c>
      <c r="V300">
        <v>1.1647299999999999E-4</v>
      </c>
      <c r="W300" s="8">
        <v>2.3631599999999999E-5</v>
      </c>
      <c r="X300">
        <v>3.2824599999999997E-4</v>
      </c>
      <c r="Y300">
        <v>0</v>
      </c>
      <c r="Z300" s="8">
        <v>2.4070099999999998E-5</v>
      </c>
      <c r="AA300">
        <v>0</v>
      </c>
      <c r="AB300">
        <v>0</v>
      </c>
      <c r="AC300">
        <v>8.8738499999999998E-4</v>
      </c>
      <c r="AD300" s="8">
        <v>2.3297000000000001E-5</v>
      </c>
      <c r="AE300">
        <v>1.72564E-4</v>
      </c>
      <c r="AF300">
        <v>1.1647299999999999E-4</v>
      </c>
      <c r="AG300" s="8">
        <v>4.7701699999999998E-5</v>
      </c>
      <c r="AH300">
        <v>1.2474439999999999E-3</v>
      </c>
      <c r="AI300">
        <v>12174.150030000001</v>
      </c>
    </row>
    <row r="301" spans="1:35" x14ac:dyDescent="0.25">
      <c r="A301">
        <v>81252</v>
      </c>
      <c r="B301" t="s">
        <v>225</v>
      </c>
      <c r="C301" t="s">
        <v>226</v>
      </c>
      <c r="D301" t="b">
        <v>0</v>
      </c>
      <c r="E301">
        <v>0.47343086400000001</v>
      </c>
      <c r="F301" t="s">
        <v>104</v>
      </c>
      <c r="G301" t="s">
        <v>186</v>
      </c>
      <c r="H301" t="s">
        <v>199</v>
      </c>
      <c r="I301" t="s">
        <v>98</v>
      </c>
      <c r="J301" t="s">
        <v>99</v>
      </c>
      <c r="K301" t="s">
        <v>188</v>
      </c>
      <c r="L301">
        <v>17.744063489999998</v>
      </c>
      <c r="M301" t="s">
        <v>112</v>
      </c>
      <c r="N301">
        <v>3.8426399999999999E-4</v>
      </c>
      <c r="O301">
        <v>4.6332399999999998E-4</v>
      </c>
      <c r="P301">
        <v>0</v>
      </c>
      <c r="Q301">
        <v>0</v>
      </c>
      <c r="R301">
        <v>0</v>
      </c>
      <c r="S301">
        <v>1.4484330000000001E-3</v>
      </c>
      <c r="T301">
        <v>3.4473799999999998E-4</v>
      </c>
      <c r="U301">
        <v>4.5282299999999998E-4</v>
      </c>
      <c r="V301" s="8">
        <v>4.7914899999999998E-5</v>
      </c>
      <c r="W301">
        <v>1.54263E-4</v>
      </c>
      <c r="X301">
        <v>2.4665210000000002E-3</v>
      </c>
      <c r="Y301">
        <v>0</v>
      </c>
      <c r="Z301">
        <v>1.01511E-4</v>
      </c>
      <c r="AA301">
        <v>0</v>
      </c>
      <c r="AB301">
        <v>0</v>
      </c>
      <c r="AC301">
        <v>3.914954E-3</v>
      </c>
      <c r="AD301">
        <v>3.4473799999999998E-4</v>
      </c>
      <c r="AE301">
        <v>4.5282299999999998E-4</v>
      </c>
      <c r="AF301" s="8">
        <v>4.7914899999999998E-5</v>
      </c>
      <c r="AG301">
        <v>2.5577400000000001E-4</v>
      </c>
      <c r="AH301">
        <v>5.0161989999999998E-3</v>
      </c>
      <c r="AI301">
        <v>82850.401150000005</v>
      </c>
    </row>
    <row r="302" spans="1:35" x14ac:dyDescent="0.25">
      <c r="A302">
        <v>34366</v>
      </c>
      <c r="B302" t="s">
        <v>227</v>
      </c>
      <c r="C302" t="s">
        <v>228</v>
      </c>
      <c r="D302" t="b">
        <v>0</v>
      </c>
      <c r="E302">
        <v>1.3191171639999999</v>
      </c>
      <c r="F302" t="s">
        <v>104</v>
      </c>
      <c r="G302" t="s">
        <v>186</v>
      </c>
      <c r="H302" t="s">
        <v>187</v>
      </c>
      <c r="I302" t="s">
        <v>98</v>
      </c>
      <c r="J302" t="s">
        <v>99</v>
      </c>
      <c r="K302" t="s">
        <v>188</v>
      </c>
      <c r="L302">
        <v>17.70087302</v>
      </c>
      <c r="M302" t="s">
        <v>112</v>
      </c>
      <c r="N302">
        <v>2.3326E-4</v>
      </c>
      <c r="O302">
        <v>2.7037600000000001E-4</v>
      </c>
      <c r="P302">
        <v>0</v>
      </c>
      <c r="Q302">
        <v>0</v>
      </c>
      <c r="R302">
        <v>0</v>
      </c>
      <c r="S302">
        <v>7.9978000000000004E-4</v>
      </c>
      <c r="T302">
        <v>1.16501E-4</v>
      </c>
      <c r="U302">
        <v>5.3403299999999995E-4</v>
      </c>
      <c r="V302" s="8">
        <v>8.2881199999999995E-5</v>
      </c>
      <c r="W302" s="8">
        <v>7.2491300000000002E-5</v>
      </c>
      <c r="X302">
        <v>9.2403299999999999E-4</v>
      </c>
      <c r="Y302">
        <v>1.3468E-4</v>
      </c>
      <c r="Z302">
        <v>1.2412799999999999E-4</v>
      </c>
      <c r="AA302">
        <v>0</v>
      </c>
      <c r="AB302">
        <v>0</v>
      </c>
      <c r="AC302">
        <v>1.7238139999999999E-3</v>
      </c>
      <c r="AD302">
        <v>2.5118200000000002E-4</v>
      </c>
      <c r="AE302">
        <v>5.3403299999999995E-4</v>
      </c>
      <c r="AF302" s="8">
        <v>8.2881199999999995E-5</v>
      </c>
      <c r="AG302">
        <v>1.9661900000000001E-4</v>
      </c>
      <c r="AH302">
        <v>2.788516E-3</v>
      </c>
      <c r="AI302">
        <v>46169.100729999998</v>
      </c>
    </row>
    <row r="303" spans="1:35" x14ac:dyDescent="0.25">
      <c r="A303">
        <v>34367</v>
      </c>
      <c r="B303" t="s">
        <v>227</v>
      </c>
      <c r="C303" t="s">
        <v>228</v>
      </c>
      <c r="D303" t="b">
        <v>0</v>
      </c>
      <c r="E303">
        <v>2.3970843949999998</v>
      </c>
      <c r="F303" t="s">
        <v>104</v>
      </c>
      <c r="G303" t="s">
        <v>186</v>
      </c>
      <c r="H303" t="s">
        <v>189</v>
      </c>
      <c r="I303" t="s">
        <v>98</v>
      </c>
      <c r="J303" t="s">
        <v>102</v>
      </c>
      <c r="K303" t="s">
        <v>188</v>
      </c>
      <c r="L303">
        <v>18.98315217</v>
      </c>
      <c r="M303" t="s">
        <v>112</v>
      </c>
      <c r="N303">
        <v>5.6828599999999999E-4</v>
      </c>
      <c r="O303">
        <v>6.94113E-4</v>
      </c>
      <c r="P303">
        <v>0</v>
      </c>
      <c r="Q303">
        <v>0</v>
      </c>
      <c r="R303">
        <v>0</v>
      </c>
      <c r="S303">
        <v>2.6216130000000001E-3</v>
      </c>
      <c r="T303">
        <v>1.6158399999999999E-4</v>
      </c>
      <c r="U303">
        <v>1.045732E-3</v>
      </c>
      <c r="V303">
        <v>1.51383E-4</v>
      </c>
      <c r="W303">
        <v>1.6278899999999999E-4</v>
      </c>
      <c r="X303">
        <v>2.7024280000000002E-3</v>
      </c>
      <c r="Y303">
        <v>0</v>
      </c>
      <c r="Z303">
        <v>2.9672299999999998E-4</v>
      </c>
      <c r="AA303">
        <v>0</v>
      </c>
      <c r="AB303">
        <v>0</v>
      </c>
      <c r="AC303">
        <v>5.3240400000000004E-3</v>
      </c>
      <c r="AD303">
        <v>1.6158399999999999E-4</v>
      </c>
      <c r="AE303">
        <v>1.045732E-3</v>
      </c>
      <c r="AF303">
        <v>1.51383E-4</v>
      </c>
      <c r="AG303">
        <v>4.5951199999999997E-4</v>
      </c>
      <c r="AH303">
        <v>7.1422739999999997E-3</v>
      </c>
      <c r="AI303">
        <v>110265.88219999999</v>
      </c>
    </row>
    <row r="304" spans="1:35" x14ac:dyDescent="0.25">
      <c r="A304">
        <v>34368</v>
      </c>
      <c r="B304" t="s">
        <v>227</v>
      </c>
      <c r="C304" t="s">
        <v>228</v>
      </c>
      <c r="D304" t="b">
        <v>0</v>
      </c>
      <c r="E304">
        <v>0.81784278099999996</v>
      </c>
      <c r="F304" t="s">
        <v>104</v>
      </c>
      <c r="G304" t="s">
        <v>186</v>
      </c>
      <c r="H304" t="s">
        <v>190</v>
      </c>
      <c r="I304" t="s">
        <v>98</v>
      </c>
      <c r="J304" t="s">
        <v>99</v>
      </c>
      <c r="K304" t="s">
        <v>188</v>
      </c>
      <c r="L304">
        <v>18.73088723</v>
      </c>
      <c r="M304" t="s">
        <v>112</v>
      </c>
      <c r="N304">
        <v>2.7737999999999998E-4</v>
      </c>
      <c r="O304">
        <v>3.7051199999999998E-4</v>
      </c>
      <c r="P304">
        <v>0</v>
      </c>
      <c r="Q304">
        <v>0</v>
      </c>
      <c r="R304">
        <v>0</v>
      </c>
      <c r="S304">
        <v>1.7972050000000001E-3</v>
      </c>
      <c r="T304">
        <v>1.7483900000000001E-4</v>
      </c>
      <c r="U304">
        <v>3.7350600000000001E-4</v>
      </c>
      <c r="V304" s="8">
        <v>5.5059999999999998E-5</v>
      </c>
      <c r="W304">
        <v>2.07047E-4</v>
      </c>
      <c r="X304">
        <v>7.3057000000000005E-4</v>
      </c>
      <c r="Y304">
        <v>1.63893E-4</v>
      </c>
      <c r="Z304">
        <v>0</v>
      </c>
      <c r="AA304">
        <v>0</v>
      </c>
      <c r="AB304">
        <v>0</v>
      </c>
      <c r="AC304">
        <v>2.5277759999999998E-3</v>
      </c>
      <c r="AD304">
        <v>3.3873200000000001E-4</v>
      </c>
      <c r="AE304">
        <v>3.7350600000000001E-4</v>
      </c>
      <c r="AF304" s="8">
        <v>5.5059999999999998E-5</v>
      </c>
      <c r="AG304">
        <v>2.07047E-4</v>
      </c>
      <c r="AH304">
        <v>3.5021119999999999E-3</v>
      </c>
      <c r="AI304">
        <v>54795.466330000003</v>
      </c>
    </row>
    <row r="305" spans="1:35" x14ac:dyDescent="0.25">
      <c r="A305">
        <v>34369</v>
      </c>
      <c r="B305" t="s">
        <v>227</v>
      </c>
      <c r="C305" t="s">
        <v>228</v>
      </c>
      <c r="D305" t="b">
        <v>0</v>
      </c>
      <c r="E305">
        <v>2.2512021679999998</v>
      </c>
      <c r="F305" t="s">
        <v>104</v>
      </c>
      <c r="G305" t="s">
        <v>186</v>
      </c>
      <c r="H305" t="s">
        <v>191</v>
      </c>
      <c r="I305" t="s">
        <v>98</v>
      </c>
      <c r="J305" t="s">
        <v>99</v>
      </c>
      <c r="K305" t="s">
        <v>188</v>
      </c>
      <c r="L305">
        <v>19.725143679999999</v>
      </c>
      <c r="M305" t="s">
        <v>112</v>
      </c>
      <c r="N305">
        <v>7.7788399999999995E-4</v>
      </c>
      <c r="O305">
        <v>9.5450099999999996E-4</v>
      </c>
      <c r="P305">
        <v>0</v>
      </c>
      <c r="Q305">
        <v>0</v>
      </c>
      <c r="R305">
        <v>0</v>
      </c>
      <c r="S305">
        <v>4.9847939999999999E-3</v>
      </c>
      <c r="T305">
        <v>4.3564299999999999E-4</v>
      </c>
      <c r="U305">
        <v>1.2789780000000001E-3</v>
      </c>
      <c r="V305">
        <v>1.5132399999999999E-4</v>
      </c>
      <c r="W305">
        <v>1.6570500000000001E-4</v>
      </c>
      <c r="X305">
        <v>1.4289579999999999E-3</v>
      </c>
      <c r="Y305">
        <v>0</v>
      </c>
      <c r="Z305">
        <v>3.4261300000000002E-4</v>
      </c>
      <c r="AA305">
        <v>0</v>
      </c>
      <c r="AB305">
        <v>0</v>
      </c>
      <c r="AC305">
        <v>6.413752E-3</v>
      </c>
      <c r="AD305">
        <v>4.3564299999999999E-4</v>
      </c>
      <c r="AE305">
        <v>1.2789780000000001E-3</v>
      </c>
      <c r="AF305">
        <v>1.5132399999999999E-4</v>
      </c>
      <c r="AG305">
        <v>5.0831800000000001E-4</v>
      </c>
      <c r="AH305">
        <v>8.7879929999999992E-3</v>
      </c>
      <c r="AI305">
        <v>130569.7258</v>
      </c>
    </row>
    <row r="306" spans="1:35" x14ac:dyDescent="0.25">
      <c r="A306">
        <v>34370</v>
      </c>
      <c r="B306" t="s">
        <v>227</v>
      </c>
      <c r="C306" t="s">
        <v>228</v>
      </c>
      <c r="D306" t="b">
        <v>0</v>
      </c>
      <c r="E306">
        <v>0.29874925600000002</v>
      </c>
      <c r="F306" t="s">
        <v>104</v>
      </c>
      <c r="G306" t="s">
        <v>186</v>
      </c>
      <c r="H306" t="s">
        <v>192</v>
      </c>
      <c r="I306" t="s">
        <v>98</v>
      </c>
      <c r="J306" t="s">
        <v>102</v>
      </c>
      <c r="K306" t="s">
        <v>188</v>
      </c>
      <c r="L306">
        <v>18.592444440000001</v>
      </c>
      <c r="M306" t="s">
        <v>112</v>
      </c>
      <c r="N306">
        <v>1.86138E-4</v>
      </c>
      <c r="O306">
        <v>2.3386899999999999E-4</v>
      </c>
      <c r="P306">
        <v>0</v>
      </c>
      <c r="Q306">
        <v>0</v>
      </c>
      <c r="R306">
        <v>0</v>
      </c>
      <c r="S306">
        <v>1.0615290000000001E-3</v>
      </c>
      <c r="T306" s="8">
        <v>5.8676299999999999E-5</v>
      </c>
      <c r="U306">
        <v>2.5695900000000002E-4</v>
      </c>
      <c r="V306" s="8">
        <v>1.98665E-5</v>
      </c>
      <c r="W306" s="8">
        <v>4.6627900000000001E-5</v>
      </c>
      <c r="X306">
        <v>8.2910600000000003E-4</v>
      </c>
      <c r="Y306">
        <v>0</v>
      </c>
      <c r="Z306" s="8">
        <v>9.6322400000000005E-5</v>
      </c>
      <c r="AA306">
        <v>0</v>
      </c>
      <c r="AB306">
        <v>0</v>
      </c>
      <c r="AC306">
        <v>1.890634E-3</v>
      </c>
      <c r="AD306" s="8">
        <v>5.8676299999999999E-5</v>
      </c>
      <c r="AE306">
        <v>2.5695900000000002E-4</v>
      </c>
      <c r="AF306" s="8">
        <v>1.98665E-5</v>
      </c>
      <c r="AG306">
        <v>1.4295000000000001E-4</v>
      </c>
      <c r="AH306">
        <v>2.369084E-3</v>
      </c>
      <c r="AI306">
        <v>37343.656969999996</v>
      </c>
    </row>
    <row r="307" spans="1:35" x14ac:dyDescent="0.25">
      <c r="A307">
        <v>34371</v>
      </c>
      <c r="B307" t="s">
        <v>227</v>
      </c>
      <c r="C307" t="s">
        <v>228</v>
      </c>
      <c r="D307" t="b">
        <v>0</v>
      </c>
      <c r="E307">
        <v>0.95432607199999997</v>
      </c>
      <c r="F307" t="s">
        <v>104</v>
      </c>
      <c r="G307" t="s">
        <v>186</v>
      </c>
      <c r="H307" t="s">
        <v>193</v>
      </c>
      <c r="I307" t="s">
        <v>98</v>
      </c>
      <c r="J307" t="s">
        <v>102</v>
      </c>
      <c r="K307" t="s">
        <v>188</v>
      </c>
      <c r="L307">
        <v>31.839777779999999</v>
      </c>
      <c r="M307" t="s">
        <v>112</v>
      </c>
      <c r="N307">
        <v>6.4227900000000005E-4</v>
      </c>
      <c r="O307">
        <v>7.3443E-4</v>
      </c>
      <c r="P307">
        <v>0</v>
      </c>
      <c r="Q307">
        <v>0</v>
      </c>
      <c r="R307">
        <v>0</v>
      </c>
      <c r="S307">
        <v>3.1289109999999998E-3</v>
      </c>
      <c r="T307">
        <v>1.40925E-4</v>
      </c>
      <c r="U307">
        <v>6.7519300000000004E-4</v>
      </c>
      <c r="V307" s="8">
        <v>6.2439499999999997E-5</v>
      </c>
      <c r="W307" s="8">
        <v>9.7010500000000002E-5</v>
      </c>
      <c r="X307">
        <v>3.4826810000000001E-3</v>
      </c>
      <c r="Y307">
        <v>0</v>
      </c>
      <c r="Z307">
        <v>1.8882E-4</v>
      </c>
      <c r="AA307">
        <v>0</v>
      </c>
      <c r="AB307">
        <v>0</v>
      </c>
      <c r="AC307">
        <v>6.6115920000000003E-3</v>
      </c>
      <c r="AD307">
        <v>1.40925E-4</v>
      </c>
      <c r="AE307">
        <v>6.7519300000000004E-4</v>
      </c>
      <c r="AF307" s="8">
        <v>6.2439499999999997E-5</v>
      </c>
      <c r="AG307">
        <v>2.8582999999999999E-4</v>
      </c>
      <c r="AH307">
        <v>7.77598E-3</v>
      </c>
      <c r="AI307">
        <v>71574.455369999996</v>
      </c>
    </row>
    <row r="308" spans="1:35" x14ac:dyDescent="0.25">
      <c r="A308">
        <v>34373</v>
      </c>
      <c r="B308" t="s">
        <v>227</v>
      </c>
      <c r="C308" t="s">
        <v>228</v>
      </c>
      <c r="D308" t="b">
        <v>0</v>
      </c>
      <c r="E308">
        <v>0.55594026500000004</v>
      </c>
      <c r="F308" t="s">
        <v>104</v>
      </c>
      <c r="G308" t="s">
        <v>186</v>
      </c>
      <c r="H308" t="s">
        <v>194</v>
      </c>
      <c r="I308" t="s">
        <v>98</v>
      </c>
      <c r="J308" t="s">
        <v>99</v>
      </c>
      <c r="K308" t="s">
        <v>188</v>
      </c>
      <c r="L308">
        <v>18.06824074</v>
      </c>
      <c r="M308" t="s">
        <v>112</v>
      </c>
      <c r="N308">
        <v>2.3192199999999999E-4</v>
      </c>
      <c r="O308">
        <v>3.2452700000000002E-4</v>
      </c>
      <c r="P308">
        <v>0</v>
      </c>
      <c r="Q308">
        <v>0</v>
      </c>
      <c r="R308">
        <v>0</v>
      </c>
      <c r="S308">
        <v>1.790923E-3</v>
      </c>
      <c r="T308" s="8">
        <v>6.7099200000000003E-5</v>
      </c>
      <c r="U308">
        <v>3.02684E-4</v>
      </c>
      <c r="V308" s="8">
        <v>3.69852E-5</v>
      </c>
      <c r="W308" s="8">
        <v>6.4317000000000001E-5</v>
      </c>
      <c r="X308">
        <v>6.9782899999999996E-4</v>
      </c>
      <c r="Y308">
        <v>0</v>
      </c>
      <c r="Z308">
        <v>1.2487699999999999E-4</v>
      </c>
      <c r="AA308">
        <v>0</v>
      </c>
      <c r="AB308">
        <v>0</v>
      </c>
      <c r="AC308">
        <v>2.4887519999999999E-3</v>
      </c>
      <c r="AD308" s="8">
        <v>6.7099200000000003E-5</v>
      </c>
      <c r="AE308">
        <v>3.02684E-4</v>
      </c>
      <c r="AF308" s="8">
        <v>3.69852E-5</v>
      </c>
      <c r="AG308">
        <v>1.89194E-4</v>
      </c>
      <c r="AH308">
        <v>3.0847040000000002E-3</v>
      </c>
      <c r="AI308">
        <v>50034.623809999997</v>
      </c>
    </row>
    <row r="309" spans="1:35" x14ac:dyDescent="0.25">
      <c r="A309">
        <v>42214</v>
      </c>
      <c r="B309" t="s">
        <v>227</v>
      </c>
      <c r="C309" t="s">
        <v>228</v>
      </c>
      <c r="D309" t="b">
        <v>0</v>
      </c>
      <c r="E309">
        <v>1.7620470690000001</v>
      </c>
      <c r="F309" t="s">
        <v>104</v>
      </c>
      <c r="G309" t="s">
        <v>186</v>
      </c>
      <c r="H309" t="s">
        <v>195</v>
      </c>
      <c r="I309" t="s">
        <v>105</v>
      </c>
      <c r="J309" t="s">
        <v>102</v>
      </c>
      <c r="K309" t="s">
        <v>188</v>
      </c>
      <c r="L309">
        <v>17.97142857</v>
      </c>
      <c r="M309" t="s">
        <v>107</v>
      </c>
      <c r="N309">
        <v>2.12282E-4</v>
      </c>
      <c r="O309">
        <v>2.5940700000000002E-4</v>
      </c>
      <c r="P309">
        <v>0</v>
      </c>
      <c r="Q309">
        <v>0</v>
      </c>
      <c r="R309">
        <v>0</v>
      </c>
      <c r="S309">
        <v>1.286761E-3</v>
      </c>
      <c r="T309">
        <v>1.05367E-4</v>
      </c>
      <c r="U309">
        <v>4.1222999999999997E-4</v>
      </c>
      <c r="V309">
        <v>1.17157E-4</v>
      </c>
      <c r="W309">
        <v>1.3758299999999999E-4</v>
      </c>
      <c r="X309">
        <v>2.09965E-4</v>
      </c>
      <c r="Y309">
        <v>0</v>
      </c>
      <c r="Z309">
        <v>0</v>
      </c>
      <c r="AA309">
        <v>0</v>
      </c>
      <c r="AB309">
        <v>0</v>
      </c>
      <c r="AC309">
        <v>1.496725E-3</v>
      </c>
      <c r="AD309">
        <v>1.05367E-4</v>
      </c>
      <c r="AE309">
        <v>4.1222999999999997E-4</v>
      </c>
      <c r="AF309">
        <v>1.17157E-4</v>
      </c>
      <c r="AG309">
        <v>1.3758299999999999E-4</v>
      </c>
      <c r="AH309">
        <v>2.2690620000000001E-3</v>
      </c>
      <c r="AI309">
        <v>37002.988449999997</v>
      </c>
    </row>
    <row r="310" spans="1:35" x14ac:dyDescent="0.25">
      <c r="A310">
        <v>51971</v>
      </c>
      <c r="B310" t="s">
        <v>227</v>
      </c>
      <c r="C310" t="s">
        <v>228</v>
      </c>
      <c r="D310" t="b">
        <v>0</v>
      </c>
      <c r="E310">
        <v>15.423507109999999</v>
      </c>
      <c r="F310" t="s">
        <v>104</v>
      </c>
      <c r="G310" t="s">
        <v>186</v>
      </c>
      <c r="H310" t="s">
        <v>196</v>
      </c>
      <c r="I310" t="s">
        <v>105</v>
      </c>
      <c r="J310" t="s">
        <v>99</v>
      </c>
      <c r="K310" t="s">
        <v>188</v>
      </c>
      <c r="L310">
        <v>37.733838380000002</v>
      </c>
      <c r="M310" t="s">
        <v>107</v>
      </c>
      <c r="N310">
        <v>1.0526330000000001E-3</v>
      </c>
      <c r="O310">
        <v>1.3015609999999999E-3</v>
      </c>
      <c r="P310">
        <v>0</v>
      </c>
      <c r="Q310">
        <v>0</v>
      </c>
      <c r="R310">
        <v>0</v>
      </c>
      <c r="S310">
        <v>7.6667580000000001E-3</v>
      </c>
      <c r="T310">
        <v>2.3170600000000001E-4</v>
      </c>
      <c r="U310">
        <v>1.2111559999999999E-3</v>
      </c>
      <c r="V310">
        <v>1.498852E-3</v>
      </c>
      <c r="W310">
        <v>3.1371699999999998E-4</v>
      </c>
      <c r="X310">
        <v>0</v>
      </c>
      <c r="Y310">
        <v>0</v>
      </c>
      <c r="Z310">
        <v>0</v>
      </c>
      <c r="AA310">
        <v>0</v>
      </c>
      <c r="AB310">
        <v>0</v>
      </c>
      <c r="AC310">
        <v>7.6667580000000001E-3</v>
      </c>
      <c r="AD310">
        <v>2.3170600000000001E-4</v>
      </c>
      <c r="AE310">
        <v>1.2111559999999999E-3</v>
      </c>
      <c r="AF310">
        <v>1.498852E-3</v>
      </c>
      <c r="AG310">
        <v>3.1371699999999998E-4</v>
      </c>
      <c r="AH310">
        <v>1.0922042999999999E-2</v>
      </c>
      <c r="AI310">
        <v>84829.289099999995</v>
      </c>
    </row>
    <row r="311" spans="1:35" x14ac:dyDescent="0.25">
      <c r="A311">
        <v>62361</v>
      </c>
      <c r="B311" t="s">
        <v>227</v>
      </c>
      <c r="C311" t="s">
        <v>228</v>
      </c>
      <c r="D311" t="b">
        <v>0</v>
      </c>
      <c r="E311">
        <v>0.23844531599999999</v>
      </c>
      <c r="F311" t="s">
        <v>104</v>
      </c>
      <c r="G311" t="s">
        <v>186</v>
      </c>
      <c r="H311" t="s">
        <v>197</v>
      </c>
      <c r="I311" t="s">
        <v>98</v>
      </c>
      <c r="J311" t="s">
        <v>99</v>
      </c>
      <c r="K311" t="s">
        <v>188</v>
      </c>
      <c r="L311">
        <v>33.458037040000001</v>
      </c>
      <c r="M311" t="s">
        <v>112</v>
      </c>
      <c r="N311">
        <v>6.5921000000000003E-4</v>
      </c>
      <c r="O311">
        <v>7.6528000000000002E-4</v>
      </c>
      <c r="P311">
        <v>0</v>
      </c>
      <c r="Q311">
        <v>0</v>
      </c>
      <c r="R311">
        <v>0</v>
      </c>
      <c r="S311">
        <v>3.3250469999999998E-3</v>
      </c>
      <c r="T311">
        <v>3.8755799999999998E-4</v>
      </c>
      <c r="U311">
        <v>2.8730299999999998E-4</v>
      </c>
      <c r="V311" s="8">
        <v>2.45326E-5</v>
      </c>
      <c r="W311">
        <v>1.70867E-4</v>
      </c>
      <c r="X311">
        <v>3.8251320000000002E-3</v>
      </c>
      <c r="Y311">
        <v>1.46093E-4</v>
      </c>
      <c r="Z311">
        <v>0</v>
      </c>
      <c r="AA311">
        <v>0</v>
      </c>
      <c r="AB311">
        <v>0</v>
      </c>
      <c r="AC311">
        <v>7.1501780000000001E-3</v>
      </c>
      <c r="AD311">
        <v>5.33651E-4</v>
      </c>
      <c r="AE311">
        <v>2.8730299999999998E-4</v>
      </c>
      <c r="AF311" s="8">
        <v>2.45326E-5</v>
      </c>
      <c r="AG311">
        <v>1.70867E-4</v>
      </c>
      <c r="AH311">
        <v>8.16653E-3</v>
      </c>
      <c r="AI311">
        <v>71533.594840000005</v>
      </c>
    </row>
    <row r="312" spans="1:35" x14ac:dyDescent="0.25">
      <c r="A312">
        <v>68318</v>
      </c>
      <c r="B312" t="s">
        <v>227</v>
      </c>
      <c r="C312" t="s">
        <v>228</v>
      </c>
      <c r="D312" t="b">
        <v>0</v>
      </c>
      <c r="E312">
        <v>1.2174150029999999</v>
      </c>
      <c r="F312" t="s">
        <v>104</v>
      </c>
      <c r="G312" t="s">
        <v>186</v>
      </c>
      <c r="H312" t="s">
        <v>198</v>
      </c>
      <c r="I312" t="s">
        <v>105</v>
      </c>
      <c r="J312" t="s">
        <v>99</v>
      </c>
      <c r="K312" t="s">
        <v>188</v>
      </c>
      <c r="L312">
        <v>30.03</v>
      </c>
      <c r="M312" t="s">
        <v>107</v>
      </c>
      <c r="N312">
        <v>1.06099E-4</v>
      </c>
      <c r="O312">
        <v>1.30209E-4</v>
      </c>
      <c r="P312">
        <v>0</v>
      </c>
      <c r="Q312">
        <v>0</v>
      </c>
      <c r="R312">
        <v>0</v>
      </c>
      <c r="S312">
        <v>5.5913899999999995E-4</v>
      </c>
      <c r="T312" s="8">
        <v>2.3297000000000001E-5</v>
      </c>
      <c r="U312">
        <v>1.72564E-4</v>
      </c>
      <c r="V312">
        <v>1.1647299999999999E-4</v>
      </c>
      <c r="W312" s="8">
        <v>2.3631599999999999E-5</v>
      </c>
      <c r="X312">
        <v>3.2824599999999997E-4</v>
      </c>
      <c r="Y312">
        <v>0</v>
      </c>
      <c r="Z312" s="8">
        <v>2.4070099999999998E-5</v>
      </c>
      <c r="AA312">
        <v>0</v>
      </c>
      <c r="AB312">
        <v>0</v>
      </c>
      <c r="AC312">
        <v>8.8738499999999998E-4</v>
      </c>
      <c r="AD312" s="8">
        <v>2.3297000000000001E-5</v>
      </c>
      <c r="AE312">
        <v>1.72564E-4</v>
      </c>
      <c r="AF312">
        <v>1.1647299999999999E-4</v>
      </c>
      <c r="AG312" s="8">
        <v>4.7701699999999998E-5</v>
      </c>
      <c r="AH312">
        <v>1.2474439999999999E-3</v>
      </c>
      <c r="AI312">
        <v>12174.150030000001</v>
      </c>
    </row>
    <row r="313" spans="1:35" x14ac:dyDescent="0.25">
      <c r="A313">
        <v>81252</v>
      </c>
      <c r="B313" t="s">
        <v>227</v>
      </c>
      <c r="C313" t="s">
        <v>228</v>
      </c>
      <c r="D313" t="b">
        <v>0</v>
      </c>
      <c r="E313">
        <v>0.47343086400000001</v>
      </c>
      <c r="F313" t="s">
        <v>104</v>
      </c>
      <c r="G313" t="s">
        <v>186</v>
      </c>
      <c r="H313" t="s">
        <v>199</v>
      </c>
      <c r="I313" t="s">
        <v>98</v>
      </c>
      <c r="J313" t="s">
        <v>99</v>
      </c>
      <c r="K313" t="s">
        <v>188</v>
      </c>
      <c r="L313">
        <v>17.744063489999998</v>
      </c>
      <c r="M313" t="s">
        <v>112</v>
      </c>
      <c r="N313">
        <v>3.8426399999999999E-4</v>
      </c>
      <c r="O313">
        <v>4.6332399999999998E-4</v>
      </c>
      <c r="P313">
        <v>0</v>
      </c>
      <c r="Q313">
        <v>0</v>
      </c>
      <c r="R313">
        <v>0</v>
      </c>
      <c r="S313">
        <v>1.4484330000000001E-3</v>
      </c>
      <c r="T313">
        <v>3.4473799999999998E-4</v>
      </c>
      <c r="U313">
        <v>4.5282299999999998E-4</v>
      </c>
      <c r="V313" s="8">
        <v>4.7914899999999998E-5</v>
      </c>
      <c r="W313">
        <v>1.54263E-4</v>
      </c>
      <c r="X313">
        <v>2.4665210000000002E-3</v>
      </c>
      <c r="Y313">
        <v>0</v>
      </c>
      <c r="Z313">
        <v>1.01511E-4</v>
      </c>
      <c r="AA313">
        <v>0</v>
      </c>
      <c r="AB313">
        <v>0</v>
      </c>
      <c r="AC313">
        <v>3.914954E-3</v>
      </c>
      <c r="AD313">
        <v>3.4473799999999998E-4</v>
      </c>
      <c r="AE313">
        <v>4.5282299999999998E-4</v>
      </c>
      <c r="AF313" s="8">
        <v>4.7914899999999998E-5</v>
      </c>
      <c r="AG313">
        <v>2.5577400000000001E-4</v>
      </c>
      <c r="AH313">
        <v>5.0161989999999998E-3</v>
      </c>
      <c r="AI313">
        <v>82850.401150000005</v>
      </c>
    </row>
    <row r="314" spans="1:35" x14ac:dyDescent="0.25">
      <c r="A314">
        <v>34366</v>
      </c>
      <c r="B314" t="s">
        <v>229</v>
      </c>
      <c r="C314" t="s">
        <v>230</v>
      </c>
      <c r="D314" t="b">
        <v>1</v>
      </c>
      <c r="E314">
        <v>1.3191171639999999</v>
      </c>
      <c r="F314" t="s">
        <v>104</v>
      </c>
      <c r="G314" t="s">
        <v>186</v>
      </c>
      <c r="H314" t="s">
        <v>187</v>
      </c>
      <c r="I314" t="s">
        <v>98</v>
      </c>
      <c r="J314" t="s">
        <v>99</v>
      </c>
      <c r="K314" t="s">
        <v>188</v>
      </c>
      <c r="L314">
        <v>17.139841270000002</v>
      </c>
      <c r="M314" t="s">
        <v>112</v>
      </c>
      <c r="N314">
        <v>1.08379E-4</v>
      </c>
      <c r="O314">
        <v>1.15951E-4</v>
      </c>
      <c r="P314">
        <v>1.10735E-3</v>
      </c>
      <c r="Q314">
        <v>5.0606399999999997E-4</v>
      </c>
      <c r="R314">
        <v>0</v>
      </c>
      <c r="S314" s="8">
        <v>1.9366899999999999E-5</v>
      </c>
      <c r="T314">
        <v>1.16501E-4</v>
      </c>
      <c r="U314">
        <v>5.3403299999999995E-4</v>
      </c>
      <c r="V314" s="8">
        <v>8.55193E-5</v>
      </c>
      <c r="W314" s="8">
        <v>7.2478799999999995E-5</v>
      </c>
      <c r="X314">
        <v>0</v>
      </c>
      <c r="Y314">
        <v>1.3468E-4</v>
      </c>
      <c r="Z314">
        <v>1.24115E-4</v>
      </c>
      <c r="AA314">
        <v>0</v>
      </c>
      <c r="AB314">
        <v>0</v>
      </c>
      <c r="AC314">
        <v>1.632781E-3</v>
      </c>
      <c r="AD314">
        <v>2.5118200000000002E-4</v>
      </c>
      <c r="AE314">
        <v>5.3403299999999995E-4</v>
      </c>
      <c r="AF314" s="8">
        <v>8.55193E-5</v>
      </c>
      <c r="AG314">
        <v>1.96594E-4</v>
      </c>
      <c r="AH314">
        <v>2.7001339999999999E-3</v>
      </c>
      <c r="AI314">
        <v>46169.100729999998</v>
      </c>
    </row>
    <row r="315" spans="1:35" x14ac:dyDescent="0.25">
      <c r="A315">
        <v>34367</v>
      </c>
      <c r="B315" t="s">
        <v>229</v>
      </c>
      <c r="C315" t="s">
        <v>230</v>
      </c>
      <c r="D315" t="b">
        <v>1</v>
      </c>
      <c r="E315">
        <v>2.3970843949999998</v>
      </c>
      <c r="F315" t="s">
        <v>104</v>
      </c>
      <c r="G315" t="s">
        <v>186</v>
      </c>
      <c r="H315" t="s">
        <v>189</v>
      </c>
      <c r="I315" t="s">
        <v>98</v>
      </c>
      <c r="J315" t="s">
        <v>102</v>
      </c>
      <c r="K315" t="s">
        <v>188</v>
      </c>
      <c r="L315">
        <v>18.842210139999999</v>
      </c>
      <c r="M315" t="s">
        <v>112</v>
      </c>
      <c r="N315">
        <v>1.99192E-4</v>
      </c>
      <c r="O315">
        <v>2.1521299999999999E-4</v>
      </c>
      <c r="P315">
        <v>3.662415E-3</v>
      </c>
      <c r="Q315">
        <v>1.4904989999999999E-3</v>
      </c>
      <c r="R315">
        <v>0</v>
      </c>
      <c r="S315">
        <v>1.1157799999999999E-4</v>
      </c>
      <c r="T315">
        <v>1.6158399999999999E-4</v>
      </c>
      <c r="U315">
        <v>1.045732E-3</v>
      </c>
      <c r="V315">
        <v>1.5788099999999999E-4</v>
      </c>
      <c r="W315">
        <v>1.6276600000000001E-4</v>
      </c>
      <c r="X315">
        <v>0</v>
      </c>
      <c r="Y315">
        <v>0</v>
      </c>
      <c r="Z315">
        <v>2.9679100000000003E-4</v>
      </c>
      <c r="AA315">
        <v>0</v>
      </c>
      <c r="AB315">
        <v>0</v>
      </c>
      <c r="AC315">
        <v>5.2644909999999996E-3</v>
      </c>
      <c r="AD315">
        <v>1.6158399999999999E-4</v>
      </c>
      <c r="AE315">
        <v>1.045732E-3</v>
      </c>
      <c r="AF315">
        <v>1.5788099999999999E-4</v>
      </c>
      <c r="AG315">
        <v>4.5955699999999998E-4</v>
      </c>
      <c r="AH315">
        <v>7.0892459999999996E-3</v>
      </c>
      <c r="AI315">
        <v>110265.88219999999</v>
      </c>
    </row>
    <row r="316" spans="1:35" x14ac:dyDescent="0.25">
      <c r="A316">
        <v>34368</v>
      </c>
      <c r="B316" t="s">
        <v>229</v>
      </c>
      <c r="C316" t="s">
        <v>230</v>
      </c>
      <c r="D316" t="b">
        <v>1</v>
      </c>
      <c r="E316">
        <v>0.81784278099999996</v>
      </c>
      <c r="F316" t="s">
        <v>104</v>
      </c>
      <c r="G316" t="s">
        <v>186</v>
      </c>
      <c r="H316" t="s">
        <v>190</v>
      </c>
      <c r="I316" t="s">
        <v>98</v>
      </c>
      <c r="J316" t="s">
        <v>99</v>
      </c>
      <c r="K316" t="s">
        <v>188</v>
      </c>
      <c r="L316">
        <v>22.783582089999999</v>
      </c>
      <c r="M316" t="s">
        <v>112</v>
      </c>
      <c r="N316" s="8">
        <v>9.6568600000000002E-5</v>
      </c>
      <c r="O316">
        <v>1.14212E-4</v>
      </c>
      <c r="P316">
        <v>2.8348420000000002E-3</v>
      </c>
      <c r="Q316">
        <v>3.9459800000000002E-4</v>
      </c>
      <c r="R316">
        <v>0</v>
      </c>
      <c r="S316" s="8">
        <v>5.5447600000000001E-5</v>
      </c>
      <c r="T316">
        <v>1.7483900000000001E-4</v>
      </c>
      <c r="U316">
        <v>3.7350600000000001E-4</v>
      </c>
      <c r="V316" s="8">
        <v>5.5687899999999999E-5</v>
      </c>
      <c r="W316">
        <v>2.0703900000000001E-4</v>
      </c>
      <c r="X316">
        <v>0</v>
      </c>
      <c r="Y316">
        <v>1.63893E-4</v>
      </c>
      <c r="Z316">
        <v>0</v>
      </c>
      <c r="AA316">
        <v>0</v>
      </c>
      <c r="AB316">
        <v>0</v>
      </c>
      <c r="AC316">
        <v>3.2848869999999998E-3</v>
      </c>
      <c r="AD316">
        <v>3.3873200000000001E-4</v>
      </c>
      <c r="AE316">
        <v>3.7350600000000001E-4</v>
      </c>
      <c r="AF316" s="8">
        <v>5.5687899999999999E-5</v>
      </c>
      <c r="AG316">
        <v>2.0703900000000001E-4</v>
      </c>
      <c r="AH316">
        <v>4.2598439999999996E-3</v>
      </c>
      <c r="AI316">
        <v>54795.466330000003</v>
      </c>
    </row>
    <row r="317" spans="1:35" x14ac:dyDescent="0.25">
      <c r="A317">
        <v>34369</v>
      </c>
      <c r="B317" t="s">
        <v>229</v>
      </c>
      <c r="C317" t="s">
        <v>230</v>
      </c>
      <c r="D317" t="b">
        <v>1</v>
      </c>
      <c r="E317">
        <v>2.2512021679999998</v>
      </c>
      <c r="F317" t="s">
        <v>104</v>
      </c>
      <c r="G317" t="s">
        <v>186</v>
      </c>
      <c r="H317" t="s">
        <v>191</v>
      </c>
      <c r="I317" t="s">
        <v>98</v>
      </c>
      <c r="J317" t="s">
        <v>99</v>
      </c>
      <c r="K317" t="s">
        <v>188</v>
      </c>
      <c r="L317">
        <v>21.880795020000001</v>
      </c>
      <c r="M317" t="s">
        <v>112</v>
      </c>
      <c r="N317">
        <v>2.5067500000000001E-4</v>
      </c>
      <c r="O317">
        <v>2.71869E-4</v>
      </c>
      <c r="P317">
        <v>5.8781220000000004E-3</v>
      </c>
      <c r="Q317">
        <v>1.4383460000000001E-3</v>
      </c>
      <c r="R317">
        <v>0</v>
      </c>
      <c r="S317" s="8">
        <v>5.4772799999999998E-5</v>
      </c>
      <c r="T317">
        <v>4.3564299999999999E-4</v>
      </c>
      <c r="U317">
        <v>1.2789780000000001E-3</v>
      </c>
      <c r="V317">
        <v>1.5422600000000001E-4</v>
      </c>
      <c r="W317">
        <v>1.6568400000000001E-4</v>
      </c>
      <c r="X317">
        <v>0</v>
      </c>
      <c r="Y317">
        <v>0</v>
      </c>
      <c r="Z317">
        <v>3.4261300000000002E-4</v>
      </c>
      <c r="AA317">
        <v>0</v>
      </c>
      <c r="AB317">
        <v>0</v>
      </c>
      <c r="AC317">
        <v>7.3712409999999997E-3</v>
      </c>
      <c r="AD317">
        <v>4.3564299999999999E-4</v>
      </c>
      <c r="AE317">
        <v>1.2789780000000001E-3</v>
      </c>
      <c r="AF317">
        <v>1.5422600000000001E-4</v>
      </c>
      <c r="AG317">
        <v>5.08297E-4</v>
      </c>
      <c r="AH317">
        <v>9.7483840000000006E-3</v>
      </c>
      <c r="AI317">
        <v>130569.7258</v>
      </c>
    </row>
    <row r="318" spans="1:35" x14ac:dyDescent="0.25">
      <c r="A318">
        <v>34370</v>
      </c>
      <c r="B318" t="s">
        <v>229</v>
      </c>
      <c r="C318" t="s">
        <v>230</v>
      </c>
      <c r="D318" t="b">
        <v>1</v>
      </c>
      <c r="E318">
        <v>0.29874925600000002</v>
      </c>
      <c r="F318" t="s">
        <v>104</v>
      </c>
      <c r="G318" t="s">
        <v>186</v>
      </c>
      <c r="H318" t="s">
        <v>192</v>
      </c>
      <c r="I318" t="s">
        <v>98</v>
      </c>
      <c r="J318" t="s">
        <v>102</v>
      </c>
      <c r="K318" t="s">
        <v>188</v>
      </c>
      <c r="L318">
        <v>17.074288889999998</v>
      </c>
      <c r="M318" t="s">
        <v>112</v>
      </c>
      <c r="N318" s="8">
        <v>4.8566300000000003E-5</v>
      </c>
      <c r="O318" s="8">
        <v>5.3871700000000001E-5</v>
      </c>
      <c r="P318">
        <v>1.1309759999999999E-3</v>
      </c>
      <c r="Q318">
        <v>5.5027799999999997E-4</v>
      </c>
      <c r="R318">
        <v>0</v>
      </c>
      <c r="S318" s="8">
        <v>1.5664399999999999E-5</v>
      </c>
      <c r="T318" s="8">
        <v>5.8676299999999999E-5</v>
      </c>
      <c r="U318">
        <v>2.5695900000000002E-4</v>
      </c>
      <c r="V318" s="8">
        <v>2.0135500000000001E-5</v>
      </c>
      <c r="W318" s="8">
        <v>4.6627900000000001E-5</v>
      </c>
      <c r="X318">
        <v>0</v>
      </c>
      <c r="Y318">
        <v>0</v>
      </c>
      <c r="Z318" s="8">
        <v>9.6322400000000005E-5</v>
      </c>
      <c r="AA318">
        <v>0</v>
      </c>
      <c r="AB318">
        <v>0</v>
      </c>
      <c r="AC318">
        <v>1.6969190000000001E-3</v>
      </c>
      <c r="AD318" s="8">
        <v>5.8676299999999999E-5</v>
      </c>
      <c r="AE318">
        <v>2.5695900000000002E-4</v>
      </c>
      <c r="AF318" s="8">
        <v>2.0135500000000001E-5</v>
      </c>
      <c r="AG318">
        <v>1.4295000000000001E-4</v>
      </c>
      <c r="AH318">
        <v>2.1756369999999998E-3</v>
      </c>
      <c r="AI318">
        <v>37343.656969999996</v>
      </c>
    </row>
    <row r="319" spans="1:35" x14ac:dyDescent="0.25">
      <c r="A319">
        <v>34371</v>
      </c>
      <c r="B319" t="s">
        <v>229</v>
      </c>
      <c r="C319" t="s">
        <v>230</v>
      </c>
      <c r="D319" t="b">
        <v>1</v>
      </c>
      <c r="E319">
        <v>0.95432607199999997</v>
      </c>
      <c r="F319" t="s">
        <v>104</v>
      </c>
      <c r="G319" t="s">
        <v>186</v>
      </c>
      <c r="H319" t="s">
        <v>193</v>
      </c>
      <c r="I319" t="s">
        <v>98</v>
      </c>
      <c r="J319" t="s">
        <v>102</v>
      </c>
      <c r="K319" t="s">
        <v>188</v>
      </c>
      <c r="L319">
        <v>25.610518519999999</v>
      </c>
      <c r="M319" t="s">
        <v>112</v>
      </c>
      <c r="N319">
        <v>1.2929599999999999E-4</v>
      </c>
      <c r="O319">
        <v>1.37615E-4</v>
      </c>
      <c r="P319">
        <v>3.0295130000000002E-3</v>
      </c>
      <c r="Q319">
        <v>1.9873989999999999E-3</v>
      </c>
      <c r="R319">
        <v>0</v>
      </c>
      <c r="S319" s="8">
        <v>7.2416399999999993E-5</v>
      </c>
      <c r="T319">
        <v>1.40925E-4</v>
      </c>
      <c r="U319">
        <v>6.7519300000000004E-4</v>
      </c>
      <c r="V319" s="8">
        <v>6.3389199999999999E-5</v>
      </c>
      <c r="W319" s="8">
        <v>9.7010500000000002E-5</v>
      </c>
      <c r="X319">
        <v>0</v>
      </c>
      <c r="Y319">
        <v>0</v>
      </c>
      <c r="Z319">
        <v>1.8882E-4</v>
      </c>
      <c r="AA319">
        <v>0</v>
      </c>
      <c r="AB319">
        <v>0</v>
      </c>
      <c r="AC319">
        <v>5.0893279999999997E-3</v>
      </c>
      <c r="AD319">
        <v>1.40925E-4</v>
      </c>
      <c r="AE319">
        <v>6.7519300000000004E-4</v>
      </c>
      <c r="AF319" s="8">
        <v>6.3389199999999999E-5</v>
      </c>
      <c r="AG319">
        <v>2.8582999999999999E-4</v>
      </c>
      <c r="AH319">
        <v>6.2546570000000003E-3</v>
      </c>
      <c r="AI319">
        <v>71574.455369999996</v>
      </c>
    </row>
    <row r="320" spans="1:35" x14ac:dyDescent="0.25">
      <c r="A320">
        <v>34373</v>
      </c>
      <c r="B320" t="s">
        <v>229</v>
      </c>
      <c r="C320" t="s">
        <v>230</v>
      </c>
      <c r="D320" t="b">
        <v>1</v>
      </c>
      <c r="E320">
        <v>0.55594026500000004</v>
      </c>
      <c r="F320" t="s">
        <v>104</v>
      </c>
      <c r="G320" t="s">
        <v>186</v>
      </c>
      <c r="H320" t="s">
        <v>194</v>
      </c>
      <c r="I320" t="s">
        <v>98</v>
      </c>
      <c r="J320" t="s">
        <v>99</v>
      </c>
      <c r="K320" t="s">
        <v>188</v>
      </c>
      <c r="L320">
        <v>16.74824074</v>
      </c>
      <c r="M320" t="s">
        <v>112</v>
      </c>
      <c r="N320" s="8">
        <v>6.0876099999999998E-5</v>
      </c>
      <c r="O320" s="8">
        <v>7.0605400000000007E-5</v>
      </c>
      <c r="P320">
        <v>1.8437060000000001E-3</v>
      </c>
      <c r="Q320">
        <v>3.6829199999999999E-4</v>
      </c>
      <c r="R320">
        <v>0</v>
      </c>
      <c r="S320" s="8">
        <v>5.0627400000000003E-5</v>
      </c>
      <c r="T320" s="8">
        <v>6.7099200000000003E-5</v>
      </c>
      <c r="U320">
        <v>3.02684E-4</v>
      </c>
      <c r="V320" s="8">
        <v>3.7744000000000003E-5</v>
      </c>
      <c r="W320" s="8">
        <v>6.4317000000000001E-5</v>
      </c>
      <c r="X320">
        <v>0</v>
      </c>
      <c r="Y320">
        <v>0</v>
      </c>
      <c r="Z320">
        <v>1.2487699999999999E-4</v>
      </c>
      <c r="AA320">
        <v>0</v>
      </c>
      <c r="AB320">
        <v>0</v>
      </c>
      <c r="AC320">
        <v>2.2626259999999998E-3</v>
      </c>
      <c r="AD320" s="8">
        <v>6.7099200000000003E-5</v>
      </c>
      <c r="AE320">
        <v>3.02684E-4</v>
      </c>
      <c r="AF320" s="8">
        <v>3.7744000000000003E-5</v>
      </c>
      <c r="AG320">
        <v>1.89194E-4</v>
      </c>
      <c r="AH320">
        <v>2.8593469999999999E-3</v>
      </c>
      <c r="AI320">
        <v>50034.623809999997</v>
      </c>
    </row>
    <row r="321" spans="1:35" x14ac:dyDescent="0.25">
      <c r="A321">
        <v>42214</v>
      </c>
      <c r="B321" t="s">
        <v>229</v>
      </c>
      <c r="C321" t="s">
        <v>230</v>
      </c>
      <c r="D321" t="b">
        <v>1</v>
      </c>
      <c r="E321">
        <v>1.7620470690000001</v>
      </c>
      <c r="F321" t="s">
        <v>104</v>
      </c>
      <c r="G321" t="s">
        <v>186</v>
      </c>
      <c r="H321" t="s">
        <v>195</v>
      </c>
      <c r="I321" t="s">
        <v>105</v>
      </c>
      <c r="J321" t="s">
        <v>102</v>
      </c>
      <c r="K321" t="s">
        <v>188</v>
      </c>
      <c r="L321">
        <v>24.091666669999999</v>
      </c>
      <c r="M321" t="s">
        <v>107</v>
      </c>
      <c r="N321" s="8">
        <v>8.9601899999999993E-5</v>
      </c>
      <c r="O321" s="8">
        <v>9.6650099999999998E-5</v>
      </c>
      <c r="P321">
        <v>1.8982339999999999E-3</v>
      </c>
      <c r="Q321">
        <v>3.3253299999999998E-4</v>
      </c>
      <c r="R321">
        <v>0</v>
      </c>
      <c r="S321" s="8">
        <v>3.7443600000000002E-5</v>
      </c>
      <c r="T321">
        <v>1.05367E-4</v>
      </c>
      <c r="U321">
        <v>4.1222999999999997E-4</v>
      </c>
      <c r="V321">
        <v>1.1841E-4</v>
      </c>
      <c r="W321">
        <v>1.3758299999999999E-4</v>
      </c>
      <c r="X321">
        <v>0</v>
      </c>
      <c r="Y321">
        <v>0</v>
      </c>
      <c r="Z321">
        <v>0</v>
      </c>
      <c r="AA321">
        <v>0</v>
      </c>
      <c r="AB321">
        <v>0</v>
      </c>
      <c r="AC321">
        <v>2.268211E-3</v>
      </c>
      <c r="AD321">
        <v>1.05367E-4</v>
      </c>
      <c r="AE321">
        <v>4.1222999999999997E-4</v>
      </c>
      <c r="AF321">
        <v>1.1841E-4</v>
      </c>
      <c r="AG321">
        <v>1.3758299999999999E-4</v>
      </c>
      <c r="AH321">
        <v>3.0417999999999999E-3</v>
      </c>
      <c r="AI321">
        <v>37002.988449999997</v>
      </c>
    </row>
    <row r="322" spans="1:35" x14ac:dyDescent="0.25">
      <c r="A322">
        <v>51971</v>
      </c>
      <c r="B322" t="s">
        <v>229</v>
      </c>
      <c r="C322" t="s">
        <v>230</v>
      </c>
      <c r="D322" t="b">
        <v>1</v>
      </c>
      <c r="E322">
        <v>15.423507109999999</v>
      </c>
      <c r="F322" t="s">
        <v>104</v>
      </c>
      <c r="G322" t="s">
        <v>186</v>
      </c>
      <c r="H322" t="s">
        <v>196</v>
      </c>
      <c r="I322" t="s">
        <v>105</v>
      </c>
      <c r="J322" t="s">
        <v>99</v>
      </c>
      <c r="K322" t="s">
        <v>188</v>
      </c>
      <c r="L322">
        <v>73.902525249999997</v>
      </c>
      <c r="M322" t="s">
        <v>107</v>
      </c>
      <c r="N322">
        <v>3.6144500000000001E-4</v>
      </c>
      <c r="O322">
        <v>3.9642600000000002E-4</v>
      </c>
      <c r="P322">
        <v>1.2706835E-2</v>
      </c>
      <c r="Q322">
        <v>5.3575940000000002E-3</v>
      </c>
      <c r="R322">
        <v>0</v>
      </c>
      <c r="S322" s="8">
        <v>5.14577E-5</v>
      </c>
      <c r="T322">
        <v>2.3170600000000001E-4</v>
      </c>
      <c r="U322">
        <v>1.2111559999999999E-3</v>
      </c>
      <c r="V322">
        <v>1.5185870000000001E-3</v>
      </c>
      <c r="W322">
        <v>3.1371699999999998E-4</v>
      </c>
      <c r="X322">
        <v>0</v>
      </c>
      <c r="Y322">
        <v>0</v>
      </c>
      <c r="Z322">
        <v>0</v>
      </c>
      <c r="AA322">
        <v>0</v>
      </c>
      <c r="AB322">
        <v>0</v>
      </c>
      <c r="AC322">
        <v>1.8115887000000001E-2</v>
      </c>
      <c r="AD322">
        <v>2.3170600000000001E-4</v>
      </c>
      <c r="AE322">
        <v>1.2111559999999999E-3</v>
      </c>
      <c r="AF322">
        <v>1.5185870000000001E-3</v>
      </c>
      <c r="AG322">
        <v>3.1371699999999998E-4</v>
      </c>
      <c r="AH322">
        <v>2.1391053E-2</v>
      </c>
      <c r="AI322">
        <v>84829.289099999995</v>
      </c>
    </row>
    <row r="323" spans="1:35" x14ac:dyDescent="0.25">
      <c r="A323">
        <v>62361</v>
      </c>
      <c r="B323" t="s">
        <v>229</v>
      </c>
      <c r="C323" t="s">
        <v>230</v>
      </c>
      <c r="D323" t="b">
        <v>1</v>
      </c>
      <c r="E323">
        <v>0.23844531599999999</v>
      </c>
      <c r="F323" t="s">
        <v>104</v>
      </c>
      <c r="G323" t="s">
        <v>186</v>
      </c>
      <c r="H323" t="s">
        <v>197</v>
      </c>
      <c r="I323" t="s">
        <v>98</v>
      </c>
      <c r="J323" t="s">
        <v>99</v>
      </c>
      <c r="K323" t="s">
        <v>188</v>
      </c>
      <c r="L323">
        <v>14.92588889</v>
      </c>
      <c r="M323" t="s">
        <v>112</v>
      </c>
      <c r="N323" s="8">
        <v>9.8172199999999995E-5</v>
      </c>
      <c r="O323">
        <v>1.15525E-4</v>
      </c>
      <c r="P323">
        <v>1.5999779999999999E-3</v>
      </c>
      <c r="Q323">
        <v>1.009565E-3</v>
      </c>
      <c r="R323">
        <v>0</v>
      </c>
      <c r="S323" s="8">
        <v>1.6249600000000001E-5</v>
      </c>
      <c r="T323">
        <v>3.8755799999999998E-4</v>
      </c>
      <c r="U323">
        <v>2.8730299999999998E-4</v>
      </c>
      <c r="V323" s="8">
        <v>2.5547299999999998E-5</v>
      </c>
      <c r="W323">
        <v>1.7086E-4</v>
      </c>
      <c r="X323">
        <v>0</v>
      </c>
      <c r="Y323">
        <v>1.46093E-4</v>
      </c>
      <c r="Z323">
        <v>0</v>
      </c>
      <c r="AA323">
        <v>0</v>
      </c>
      <c r="AB323">
        <v>0</v>
      </c>
      <c r="AC323">
        <v>2.625793E-3</v>
      </c>
      <c r="AD323">
        <v>5.33651E-4</v>
      </c>
      <c r="AE323">
        <v>2.8730299999999998E-4</v>
      </c>
      <c r="AF323" s="8">
        <v>2.5547299999999998E-5</v>
      </c>
      <c r="AG323">
        <v>1.7086E-4</v>
      </c>
      <c r="AH323">
        <v>3.6431520000000002E-3</v>
      </c>
      <c r="AI323">
        <v>71533.594840000005</v>
      </c>
    </row>
    <row r="324" spans="1:35" x14ac:dyDescent="0.25">
      <c r="A324">
        <v>68318</v>
      </c>
      <c r="B324" t="s">
        <v>229</v>
      </c>
      <c r="C324" t="s">
        <v>230</v>
      </c>
      <c r="D324" t="b">
        <v>1</v>
      </c>
      <c r="E324">
        <v>1.2174150029999999</v>
      </c>
      <c r="F324" t="s">
        <v>104</v>
      </c>
      <c r="G324" t="s">
        <v>186</v>
      </c>
      <c r="H324" t="s">
        <v>198</v>
      </c>
      <c r="I324" t="s">
        <v>105</v>
      </c>
      <c r="J324" t="s">
        <v>99</v>
      </c>
      <c r="K324" t="s">
        <v>188</v>
      </c>
      <c r="L324">
        <v>45.611666669999998</v>
      </c>
      <c r="M324" t="s">
        <v>107</v>
      </c>
      <c r="N324" s="8">
        <v>3.9446999999999997E-5</v>
      </c>
      <c r="O324" s="8">
        <v>4.2048300000000002E-5</v>
      </c>
      <c r="P324">
        <v>1.291972E-3</v>
      </c>
      <c r="Q324">
        <v>2.3930499999999999E-4</v>
      </c>
      <c r="R324">
        <v>0</v>
      </c>
      <c r="S324" s="8">
        <v>3.0578000000000002E-6</v>
      </c>
      <c r="T324" s="8">
        <v>2.3297000000000001E-5</v>
      </c>
      <c r="U324">
        <v>1.72564E-4</v>
      </c>
      <c r="V324">
        <v>1.16796E-4</v>
      </c>
      <c r="W324" s="8">
        <v>2.3631599999999999E-5</v>
      </c>
      <c r="X324">
        <v>0</v>
      </c>
      <c r="Y324">
        <v>0</v>
      </c>
      <c r="Z324" s="8">
        <v>2.4070099999999998E-5</v>
      </c>
      <c r="AA324">
        <v>0</v>
      </c>
      <c r="AB324">
        <v>0</v>
      </c>
      <c r="AC324">
        <v>1.534335E-3</v>
      </c>
      <c r="AD324" s="8">
        <v>2.3297000000000001E-5</v>
      </c>
      <c r="AE324">
        <v>1.72564E-4</v>
      </c>
      <c r="AF324">
        <v>1.16796E-4</v>
      </c>
      <c r="AG324" s="8">
        <v>4.7701699999999998E-5</v>
      </c>
      <c r="AH324">
        <v>1.894705E-3</v>
      </c>
      <c r="AI324">
        <v>12174.150030000001</v>
      </c>
    </row>
    <row r="325" spans="1:35" x14ac:dyDescent="0.25">
      <c r="A325">
        <v>81252</v>
      </c>
      <c r="B325" t="s">
        <v>229</v>
      </c>
      <c r="C325" t="s">
        <v>230</v>
      </c>
      <c r="D325" t="b">
        <v>1</v>
      </c>
      <c r="E325">
        <v>0.47343086400000001</v>
      </c>
      <c r="F325" t="s">
        <v>104</v>
      </c>
      <c r="G325" t="s">
        <v>186</v>
      </c>
      <c r="H325" t="s">
        <v>199</v>
      </c>
      <c r="I325" t="s">
        <v>98</v>
      </c>
      <c r="J325" t="s">
        <v>99</v>
      </c>
      <c r="K325" t="s">
        <v>188</v>
      </c>
      <c r="L325">
        <v>22.859158730000001</v>
      </c>
      <c r="M325" t="s">
        <v>112</v>
      </c>
      <c r="N325">
        <v>1.14944E-4</v>
      </c>
      <c r="O325">
        <v>1.3207099999999999E-4</v>
      </c>
      <c r="P325">
        <v>3.6504969999999999E-3</v>
      </c>
      <c r="Q325">
        <v>1.6588499999999999E-3</v>
      </c>
      <c r="R325">
        <v>0</v>
      </c>
      <c r="S325" s="8">
        <v>5.0297699999999998E-5</v>
      </c>
      <c r="T325">
        <v>3.4473799999999998E-4</v>
      </c>
      <c r="U325">
        <v>4.5282299999999998E-4</v>
      </c>
      <c r="V325" s="8">
        <v>4.9243200000000003E-5</v>
      </c>
      <c r="W325">
        <v>1.54263E-4</v>
      </c>
      <c r="X325">
        <v>0</v>
      </c>
      <c r="Y325">
        <v>0</v>
      </c>
      <c r="Z325">
        <v>1.01511E-4</v>
      </c>
      <c r="AA325">
        <v>0</v>
      </c>
      <c r="AB325">
        <v>0</v>
      </c>
      <c r="AC325">
        <v>5.3596449999999997E-3</v>
      </c>
      <c r="AD325">
        <v>3.4473799999999998E-4</v>
      </c>
      <c r="AE325">
        <v>4.5282299999999998E-4</v>
      </c>
      <c r="AF325" s="8">
        <v>4.9243200000000003E-5</v>
      </c>
      <c r="AG325">
        <v>2.5577400000000001E-4</v>
      </c>
      <c r="AH325">
        <v>6.4622229999999996E-3</v>
      </c>
      <c r="AI325">
        <v>82850.401150000005</v>
      </c>
    </row>
    <row r="326" spans="1:35" x14ac:dyDescent="0.25">
      <c r="A326">
        <v>34366</v>
      </c>
      <c r="B326" t="s">
        <v>231</v>
      </c>
      <c r="C326" t="s">
        <v>52</v>
      </c>
      <c r="D326" t="b">
        <v>1</v>
      </c>
      <c r="E326">
        <v>1.3191171639999999</v>
      </c>
      <c r="F326" t="s">
        <v>104</v>
      </c>
      <c r="G326" t="s">
        <v>186</v>
      </c>
      <c r="H326" t="s">
        <v>187</v>
      </c>
      <c r="I326" t="s">
        <v>98</v>
      </c>
      <c r="J326" t="s">
        <v>99</v>
      </c>
      <c r="K326" t="s">
        <v>188</v>
      </c>
      <c r="L326">
        <v>17.676666669999999</v>
      </c>
      <c r="M326" t="s">
        <v>112</v>
      </c>
      <c r="N326">
        <v>2.3111400000000001E-4</v>
      </c>
      <c r="O326">
        <v>2.6637200000000002E-4</v>
      </c>
      <c r="P326">
        <v>0</v>
      </c>
      <c r="Q326">
        <v>0</v>
      </c>
      <c r="R326">
        <v>0</v>
      </c>
      <c r="S326">
        <v>8.2025999999999996E-4</v>
      </c>
      <c r="T326">
        <v>1.16501E-4</v>
      </c>
      <c r="U326">
        <v>4.42275E-4</v>
      </c>
      <c r="V326" s="8">
        <v>8.2556099999999994E-5</v>
      </c>
      <c r="W326" s="8">
        <v>7.2491300000000002E-5</v>
      </c>
      <c r="X326">
        <v>9.9182400000000009E-4</v>
      </c>
      <c r="Y326">
        <v>1.3468E-4</v>
      </c>
      <c r="Z326">
        <v>1.2412799999999999E-4</v>
      </c>
      <c r="AA326">
        <v>0</v>
      </c>
      <c r="AB326">
        <v>0</v>
      </c>
      <c r="AC326">
        <v>1.8120829999999999E-3</v>
      </c>
      <c r="AD326">
        <v>2.5118200000000002E-4</v>
      </c>
      <c r="AE326">
        <v>4.42275E-4</v>
      </c>
      <c r="AF326" s="8">
        <v>8.2556099999999994E-5</v>
      </c>
      <c r="AG326">
        <v>1.9661900000000001E-4</v>
      </c>
      <c r="AH326">
        <v>2.7847029999999999E-3</v>
      </c>
      <c r="AI326">
        <v>46169.100729999998</v>
      </c>
    </row>
    <row r="327" spans="1:35" x14ac:dyDescent="0.25">
      <c r="A327">
        <v>34367</v>
      </c>
      <c r="B327" t="s">
        <v>231</v>
      </c>
      <c r="C327" t="s">
        <v>52</v>
      </c>
      <c r="D327" t="b">
        <v>0</v>
      </c>
      <c r="E327">
        <v>2.3970843949999998</v>
      </c>
      <c r="F327" t="s">
        <v>104</v>
      </c>
      <c r="G327" t="s">
        <v>186</v>
      </c>
      <c r="H327" t="s">
        <v>189</v>
      </c>
      <c r="I327" t="s">
        <v>98</v>
      </c>
      <c r="J327" t="s">
        <v>102</v>
      </c>
      <c r="K327" t="s">
        <v>188</v>
      </c>
      <c r="L327">
        <v>18.98315217</v>
      </c>
      <c r="M327" t="s">
        <v>112</v>
      </c>
      <c r="N327">
        <v>5.6828599999999999E-4</v>
      </c>
      <c r="O327">
        <v>6.94113E-4</v>
      </c>
      <c r="P327">
        <v>0</v>
      </c>
      <c r="Q327">
        <v>0</v>
      </c>
      <c r="R327">
        <v>0</v>
      </c>
      <c r="S327">
        <v>2.6216130000000001E-3</v>
      </c>
      <c r="T327">
        <v>1.6158399999999999E-4</v>
      </c>
      <c r="U327">
        <v>1.045732E-3</v>
      </c>
      <c r="V327">
        <v>1.51383E-4</v>
      </c>
      <c r="W327">
        <v>1.6278899999999999E-4</v>
      </c>
      <c r="X327">
        <v>2.7024280000000002E-3</v>
      </c>
      <c r="Y327">
        <v>0</v>
      </c>
      <c r="Z327">
        <v>2.9672299999999998E-4</v>
      </c>
      <c r="AA327">
        <v>0</v>
      </c>
      <c r="AB327">
        <v>0</v>
      </c>
      <c r="AC327">
        <v>5.3240400000000004E-3</v>
      </c>
      <c r="AD327">
        <v>1.6158399999999999E-4</v>
      </c>
      <c r="AE327">
        <v>1.045732E-3</v>
      </c>
      <c r="AF327">
        <v>1.51383E-4</v>
      </c>
      <c r="AG327">
        <v>4.5951199999999997E-4</v>
      </c>
      <c r="AH327">
        <v>7.1422739999999997E-3</v>
      </c>
      <c r="AI327">
        <v>110265.88219999999</v>
      </c>
    </row>
    <row r="328" spans="1:35" x14ac:dyDescent="0.25">
      <c r="A328">
        <v>34368</v>
      </c>
      <c r="B328" t="s">
        <v>231</v>
      </c>
      <c r="C328" t="s">
        <v>52</v>
      </c>
      <c r="D328" t="b">
        <v>1</v>
      </c>
      <c r="E328">
        <v>0.81784278099999996</v>
      </c>
      <c r="F328" t="s">
        <v>104</v>
      </c>
      <c r="G328" t="s">
        <v>186</v>
      </c>
      <c r="H328" t="s">
        <v>190</v>
      </c>
      <c r="I328" t="s">
        <v>98</v>
      </c>
      <c r="J328" t="s">
        <v>99</v>
      </c>
      <c r="K328" t="s">
        <v>188</v>
      </c>
      <c r="L328">
        <v>18.531799339999999</v>
      </c>
      <c r="M328" t="s">
        <v>112</v>
      </c>
      <c r="N328">
        <v>2.7348599999999998E-4</v>
      </c>
      <c r="O328">
        <v>3.6434999999999999E-4</v>
      </c>
      <c r="P328">
        <v>0</v>
      </c>
      <c r="Q328">
        <v>0</v>
      </c>
      <c r="R328">
        <v>0</v>
      </c>
      <c r="S328">
        <v>1.785446E-3</v>
      </c>
      <c r="T328">
        <v>1.7483900000000001E-4</v>
      </c>
      <c r="U328">
        <v>3.1513599999999999E-4</v>
      </c>
      <c r="V328" s="8">
        <v>5.5013499999999998E-5</v>
      </c>
      <c r="W328">
        <v>2.07047E-4</v>
      </c>
      <c r="X328">
        <v>7.6353E-4</v>
      </c>
      <c r="Y328">
        <v>1.63893E-4</v>
      </c>
      <c r="Z328">
        <v>0</v>
      </c>
      <c r="AA328">
        <v>0</v>
      </c>
      <c r="AB328">
        <v>0</v>
      </c>
      <c r="AC328">
        <v>2.5489760000000001E-3</v>
      </c>
      <c r="AD328">
        <v>3.3873200000000001E-4</v>
      </c>
      <c r="AE328">
        <v>3.1513599999999999E-4</v>
      </c>
      <c r="AF328" s="8">
        <v>5.5013499999999998E-5</v>
      </c>
      <c r="AG328">
        <v>2.07047E-4</v>
      </c>
      <c r="AH328">
        <v>3.4648890000000001E-3</v>
      </c>
      <c r="AI328">
        <v>54795.466330000003</v>
      </c>
    </row>
    <row r="329" spans="1:35" x14ac:dyDescent="0.25">
      <c r="A329">
        <v>34369</v>
      </c>
      <c r="B329" t="s">
        <v>231</v>
      </c>
      <c r="C329" t="s">
        <v>52</v>
      </c>
      <c r="D329" t="b">
        <v>1</v>
      </c>
      <c r="E329">
        <v>2.2512021679999998</v>
      </c>
      <c r="F329" t="s">
        <v>104</v>
      </c>
      <c r="G329" t="s">
        <v>186</v>
      </c>
      <c r="H329" t="s">
        <v>191</v>
      </c>
      <c r="I329" t="s">
        <v>98</v>
      </c>
      <c r="J329" t="s">
        <v>99</v>
      </c>
      <c r="K329" t="s">
        <v>188</v>
      </c>
      <c r="L329">
        <v>19.325862069999999</v>
      </c>
      <c r="M329" t="s">
        <v>112</v>
      </c>
      <c r="N329">
        <v>7.5472699999999996E-4</v>
      </c>
      <c r="O329">
        <v>9.2618500000000005E-4</v>
      </c>
      <c r="P329">
        <v>0</v>
      </c>
      <c r="Q329">
        <v>0</v>
      </c>
      <c r="R329">
        <v>0</v>
      </c>
      <c r="S329">
        <v>4.934417E-3</v>
      </c>
      <c r="T329">
        <v>4.3564299999999999E-4</v>
      </c>
      <c r="U329">
        <v>1.015953E-3</v>
      </c>
      <c r="V329">
        <v>1.5093999999999999E-4</v>
      </c>
      <c r="W329">
        <v>1.6570500000000001E-4</v>
      </c>
      <c r="X329">
        <v>1.564876E-3</v>
      </c>
      <c r="Y329">
        <v>0</v>
      </c>
      <c r="Z329">
        <v>3.4261300000000002E-4</v>
      </c>
      <c r="AA329">
        <v>0</v>
      </c>
      <c r="AB329">
        <v>0</v>
      </c>
      <c r="AC329">
        <v>6.4992929999999997E-3</v>
      </c>
      <c r="AD329">
        <v>4.3564299999999999E-4</v>
      </c>
      <c r="AE329">
        <v>1.015953E-3</v>
      </c>
      <c r="AF329">
        <v>1.5093999999999999E-4</v>
      </c>
      <c r="AG329">
        <v>5.0831800000000001E-4</v>
      </c>
      <c r="AH329">
        <v>8.6101040000000004E-3</v>
      </c>
      <c r="AI329">
        <v>130569.7258</v>
      </c>
    </row>
    <row r="330" spans="1:35" x14ac:dyDescent="0.25">
      <c r="A330">
        <v>34370</v>
      </c>
      <c r="B330" t="s">
        <v>231</v>
      </c>
      <c r="C330" t="s">
        <v>52</v>
      </c>
      <c r="D330" t="b">
        <v>0</v>
      </c>
      <c r="E330">
        <v>0.29874925600000002</v>
      </c>
      <c r="F330" t="s">
        <v>104</v>
      </c>
      <c r="G330" t="s">
        <v>186</v>
      </c>
      <c r="H330" t="s">
        <v>192</v>
      </c>
      <c r="I330" t="s">
        <v>98</v>
      </c>
      <c r="J330" t="s">
        <v>102</v>
      </c>
      <c r="K330" t="s">
        <v>188</v>
      </c>
      <c r="L330">
        <v>18.592444440000001</v>
      </c>
      <c r="M330" t="s">
        <v>112</v>
      </c>
      <c r="N330">
        <v>1.86138E-4</v>
      </c>
      <c r="O330">
        <v>2.3386899999999999E-4</v>
      </c>
      <c r="P330">
        <v>0</v>
      </c>
      <c r="Q330">
        <v>0</v>
      </c>
      <c r="R330">
        <v>0</v>
      </c>
      <c r="S330">
        <v>1.0615290000000001E-3</v>
      </c>
      <c r="T330" s="8">
        <v>5.8676299999999999E-5</v>
      </c>
      <c r="U330">
        <v>2.5695900000000002E-4</v>
      </c>
      <c r="V330" s="8">
        <v>1.98665E-5</v>
      </c>
      <c r="W330" s="8">
        <v>4.6627900000000001E-5</v>
      </c>
      <c r="X330">
        <v>8.2910600000000003E-4</v>
      </c>
      <c r="Y330">
        <v>0</v>
      </c>
      <c r="Z330" s="8">
        <v>9.6322400000000005E-5</v>
      </c>
      <c r="AA330">
        <v>0</v>
      </c>
      <c r="AB330">
        <v>0</v>
      </c>
      <c r="AC330">
        <v>1.890634E-3</v>
      </c>
      <c r="AD330" s="8">
        <v>5.8676299999999999E-5</v>
      </c>
      <c r="AE330">
        <v>2.5695900000000002E-4</v>
      </c>
      <c r="AF330" s="8">
        <v>1.98665E-5</v>
      </c>
      <c r="AG330">
        <v>1.4295000000000001E-4</v>
      </c>
      <c r="AH330">
        <v>2.369084E-3</v>
      </c>
      <c r="AI330">
        <v>37343.656969999996</v>
      </c>
    </row>
    <row r="331" spans="1:35" x14ac:dyDescent="0.25">
      <c r="A331">
        <v>34371</v>
      </c>
      <c r="B331" t="s">
        <v>231</v>
      </c>
      <c r="C331" t="s">
        <v>52</v>
      </c>
      <c r="D331" t="b">
        <v>0</v>
      </c>
      <c r="E331">
        <v>0.95432607199999997</v>
      </c>
      <c r="F331" t="s">
        <v>104</v>
      </c>
      <c r="G331" t="s">
        <v>186</v>
      </c>
      <c r="H331" t="s">
        <v>193</v>
      </c>
      <c r="I331" t="s">
        <v>98</v>
      </c>
      <c r="J331" t="s">
        <v>102</v>
      </c>
      <c r="K331" t="s">
        <v>188</v>
      </c>
      <c r="L331">
        <v>31.839777779999999</v>
      </c>
      <c r="M331" t="s">
        <v>112</v>
      </c>
      <c r="N331">
        <v>6.4227900000000005E-4</v>
      </c>
      <c r="O331">
        <v>7.3443E-4</v>
      </c>
      <c r="P331">
        <v>0</v>
      </c>
      <c r="Q331">
        <v>0</v>
      </c>
      <c r="R331">
        <v>0</v>
      </c>
      <c r="S331">
        <v>3.1289109999999998E-3</v>
      </c>
      <c r="T331">
        <v>1.40925E-4</v>
      </c>
      <c r="U331">
        <v>6.7519300000000004E-4</v>
      </c>
      <c r="V331" s="8">
        <v>6.2439499999999997E-5</v>
      </c>
      <c r="W331" s="8">
        <v>9.7010500000000002E-5</v>
      </c>
      <c r="X331">
        <v>3.4826810000000001E-3</v>
      </c>
      <c r="Y331">
        <v>0</v>
      </c>
      <c r="Z331">
        <v>1.8882E-4</v>
      </c>
      <c r="AA331">
        <v>0</v>
      </c>
      <c r="AB331">
        <v>0</v>
      </c>
      <c r="AC331">
        <v>6.6115920000000003E-3</v>
      </c>
      <c r="AD331">
        <v>1.40925E-4</v>
      </c>
      <c r="AE331">
        <v>6.7519300000000004E-4</v>
      </c>
      <c r="AF331" s="8">
        <v>6.2439499999999997E-5</v>
      </c>
      <c r="AG331">
        <v>2.8582999999999999E-4</v>
      </c>
      <c r="AH331">
        <v>7.77598E-3</v>
      </c>
      <c r="AI331">
        <v>71574.455369999996</v>
      </c>
    </row>
    <row r="332" spans="1:35" x14ac:dyDescent="0.25">
      <c r="A332">
        <v>34373</v>
      </c>
      <c r="B332" t="s">
        <v>231</v>
      </c>
      <c r="C332" t="s">
        <v>52</v>
      </c>
      <c r="D332" t="b">
        <v>1</v>
      </c>
      <c r="E332">
        <v>0.55594026500000004</v>
      </c>
      <c r="F332" t="s">
        <v>104</v>
      </c>
      <c r="G332" t="s">
        <v>186</v>
      </c>
      <c r="H332" t="s">
        <v>194</v>
      </c>
      <c r="I332" t="s">
        <v>98</v>
      </c>
      <c r="J332" t="s">
        <v>99</v>
      </c>
      <c r="K332" t="s">
        <v>188</v>
      </c>
      <c r="L332">
        <v>17.996604940000001</v>
      </c>
      <c r="M332" t="s">
        <v>112</v>
      </c>
      <c r="N332">
        <v>2.3102999999999999E-4</v>
      </c>
      <c r="O332">
        <v>3.21496E-4</v>
      </c>
      <c r="P332">
        <v>0</v>
      </c>
      <c r="Q332">
        <v>0</v>
      </c>
      <c r="R332">
        <v>0</v>
      </c>
      <c r="S332">
        <v>1.790607E-3</v>
      </c>
      <c r="T332" s="8">
        <v>6.7099200000000003E-5</v>
      </c>
      <c r="U332">
        <v>2.6079899999999998E-4</v>
      </c>
      <c r="V332" s="8">
        <v>3.6906200000000003E-5</v>
      </c>
      <c r="W332" s="8">
        <v>6.4317000000000001E-5</v>
      </c>
      <c r="X332">
        <v>7.2786900000000002E-4</v>
      </c>
      <c r="Y332">
        <v>0</v>
      </c>
      <c r="Z332">
        <v>1.2487699999999999E-4</v>
      </c>
      <c r="AA332">
        <v>0</v>
      </c>
      <c r="AB332">
        <v>0</v>
      </c>
      <c r="AC332">
        <v>2.518476E-3</v>
      </c>
      <c r="AD332" s="8">
        <v>6.7099200000000003E-5</v>
      </c>
      <c r="AE332">
        <v>2.6079899999999998E-4</v>
      </c>
      <c r="AF332" s="8">
        <v>3.6906200000000003E-5</v>
      </c>
      <c r="AG332">
        <v>1.89194E-4</v>
      </c>
      <c r="AH332">
        <v>3.072474E-3</v>
      </c>
      <c r="AI332">
        <v>50034.623809999997</v>
      </c>
    </row>
    <row r="333" spans="1:35" x14ac:dyDescent="0.25">
      <c r="A333">
        <v>42214</v>
      </c>
      <c r="B333" t="s">
        <v>231</v>
      </c>
      <c r="C333" t="s">
        <v>52</v>
      </c>
      <c r="D333" t="b">
        <v>0</v>
      </c>
      <c r="E333">
        <v>1.7620470690000001</v>
      </c>
      <c r="F333" t="s">
        <v>104</v>
      </c>
      <c r="G333" t="s">
        <v>186</v>
      </c>
      <c r="H333" t="s">
        <v>195</v>
      </c>
      <c r="I333" t="s">
        <v>105</v>
      </c>
      <c r="J333" t="s">
        <v>102</v>
      </c>
      <c r="K333" t="s">
        <v>188</v>
      </c>
      <c r="L333">
        <v>17.97142857</v>
      </c>
      <c r="M333" t="s">
        <v>107</v>
      </c>
      <c r="N333">
        <v>2.12282E-4</v>
      </c>
      <c r="O333">
        <v>2.5940700000000002E-4</v>
      </c>
      <c r="P333">
        <v>0</v>
      </c>
      <c r="Q333">
        <v>0</v>
      </c>
      <c r="R333">
        <v>0</v>
      </c>
      <c r="S333">
        <v>1.286761E-3</v>
      </c>
      <c r="T333">
        <v>1.05367E-4</v>
      </c>
      <c r="U333">
        <v>4.1222999999999997E-4</v>
      </c>
      <c r="V333">
        <v>1.17157E-4</v>
      </c>
      <c r="W333">
        <v>1.3758299999999999E-4</v>
      </c>
      <c r="X333">
        <v>2.09965E-4</v>
      </c>
      <c r="Y333">
        <v>0</v>
      </c>
      <c r="Z333">
        <v>0</v>
      </c>
      <c r="AA333">
        <v>0</v>
      </c>
      <c r="AB333">
        <v>0</v>
      </c>
      <c r="AC333">
        <v>1.496725E-3</v>
      </c>
      <c r="AD333">
        <v>1.05367E-4</v>
      </c>
      <c r="AE333">
        <v>4.1222999999999997E-4</v>
      </c>
      <c r="AF333">
        <v>1.17157E-4</v>
      </c>
      <c r="AG333">
        <v>1.3758299999999999E-4</v>
      </c>
      <c r="AH333">
        <v>2.2690620000000001E-3</v>
      </c>
      <c r="AI333">
        <v>37002.988449999997</v>
      </c>
    </row>
    <row r="334" spans="1:35" x14ac:dyDescent="0.25">
      <c r="A334">
        <v>51971</v>
      </c>
      <c r="B334" t="s">
        <v>231</v>
      </c>
      <c r="C334" t="s">
        <v>52</v>
      </c>
      <c r="D334" t="b">
        <v>1</v>
      </c>
      <c r="E334">
        <v>15.423507109999999</v>
      </c>
      <c r="F334" t="s">
        <v>104</v>
      </c>
      <c r="G334" t="s">
        <v>186</v>
      </c>
      <c r="H334" t="s">
        <v>196</v>
      </c>
      <c r="I334" t="s">
        <v>105</v>
      </c>
      <c r="J334" t="s">
        <v>99</v>
      </c>
      <c r="K334" t="s">
        <v>188</v>
      </c>
      <c r="L334">
        <v>36.912121210000002</v>
      </c>
      <c r="M334" t="s">
        <v>107</v>
      </c>
      <c r="N334">
        <v>1.029241E-3</v>
      </c>
      <c r="O334">
        <v>1.2732139999999999E-3</v>
      </c>
      <c r="P334">
        <v>0</v>
      </c>
      <c r="Q334">
        <v>0</v>
      </c>
      <c r="R334">
        <v>0</v>
      </c>
      <c r="S334">
        <v>7.6442460000000004E-3</v>
      </c>
      <c r="T334">
        <v>2.3170600000000001E-4</v>
      </c>
      <c r="U334">
        <v>9.9567699999999993E-4</v>
      </c>
      <c r="V334">
        <v>1.498852E-3</v>
      </c>
      <c r="W334">
        <v>3.1371699999999998E-4</v>
      </c>
      <c r="X334">
        <v>0</v>
      </c>
      <c r="Y334">
        <v>0</v>
      </c>
      <c r="Z334">
        <v>0</v>
      </c>
      <c r="AA334">
        <v>0</v>
      </c>
      <c r="AB334">
        <v>0</v>
      </c>
      <c r="AC334">
        <v>7.6442460000000004E-3</v>
      </c>
      <c r="AD334">
        <v>2.3170600000000001E-4</v>
      </c>
      <c r="AE334">
        <v>9.9567699999999993E-4</v>
      </c>
      <c r="AF334">
        <v>1.498852E-3</v>
      </c>
      <c r="AG334">
        <v>3.1371699999999998E-4</v>
      </c>
      <c r="AH334">
        <v>1.0684196999999999E-2</v>
      </c>
      <c r="AI334">
        <v>84829.289099999995</v>
      </c>
    </row>
    <row r="335" spans="1:35" x14ac:dyDescent="0.25">
      <c r="A335">
        <v>62361</v>
      </c>
      <c r="B335" t="s">
        <v>231</v>
      </c>
      <c r="C335" t="s">
        <v>52</v>
      </c>
      <c r="D335" t="b">
        <v>1</v>
      </c>
      <c r="E335">
        <v>0.23844531599999999</v>
      </c>
      <c r="F335" t="s">
        <v>104</v>
      </c>
      <c r="G335" t="s">
        <v>186</v>
      </c>
      <c r="H335" t="s">
        <v>197</v>
      </c>
      <c r="I335" t="s">
        <v>98</v>
      </c>
      <c r="J335" t="s">
        <v>99</v>
      </c>
      <c r="K335" t="s">
        <v>188</v>
      </c>
      <c r="L335">
        <v>33.794092589999998</v>
      </c>
      <c r="M335" t="s">
        <v>112</v>
      </c>
      <c r="N335">
        <v>6.6400400000000005E-4</v>
      </c>
      <c r="O335">
        <v>7.6841799999999999E-4</v>
      </c>
      <c r="P335">
        <v>0</v>
      </c>
      <c r="Q335">
        <v>0</v>
      </c>
      <c r="R335">
        <v>0</v>
      </c>
      <c r="S335">
        <v>3.345251E-3</v>
      </c>
      <c r="T335">
        <v>3.8755799999999998E-4</v>
      </c>
      <c r="U335">
        <v>2.22368E-4</v>
      </c>
      <c r="V335" s="8">
        <v>2.4505500000000001E-5</v>
      </c>
      <c r="W335">
        <v>1.70867E-4</v>
      </c>
      <c r="X335">
        <v>3.9519100000000003E-3</v>
      </c>
      <c r="Y335">
        <v>1.46093E-4</v>
      </c>
      <c r="Z335">
        <v>0</v>
      </c>
      <c r="AA335">
        <v>0</v>
      </c>
      <c r="AB335">
        <v>0</v>
      </c>
      <c r="AC335">
        <v>7.2971609999999999E-3</v>
      </c>
      <c r="AD335">
        <v>5.33651E-4</v>
      </c>
      <c r="AE335">
        <v>2.22368E-4</v>
      </c>
      <c r="AF335" s="8">
        <v>2.4505500000000001E-5</v>
      </c>
      <c r="AG335">
        <v>1.70867E-4</v>
      </c>
      <c r="AH335">
        <v>8.2485549999999994E-3</v>
      </c>
      <c r="AI335">
        <v>71533.594840000005</v>
      </c>
    </row>
    <row r="336" spans="1:35" x14ac:dyDescent="0.25">
      <c r="A336">
        <v>68318</v>
      </c>
      <c r="B336" t="s">
        <v>231</v>
      </c>
      <c r="C336" t="s">
        <v>52</v>
      </c>
      <c r="D336" t="b">
        <v>1</v>
      </c>
      <c r="E336">
        <v>1.2174150029999999</v>
      </c>
      <c r="F336" t="s">
        <v>104</v>
      </c>
      <c r="G336" t="s">
        <v>186</v>
      </c>
      <c r="H336" t="s">
        <v>198</v>
      </c>
      <c r="I336" t="s">
        <v>105</v>
      </c>
      <c r="J336" t="s">
        <v>99</v>
      </c>
      <c r="K336" t="s">
        <v>188</v>
      </c>
      <c r="L336">
        <v>29.215833329999999</v>
      </c>
      <c r="M336" t="s">
        <v>107</v>
      </c>
      <c r="N336">
        <v>1.02289E-4</v>
      </c>
      <c r="O336">
        <v>1.2591100000000001E-4</v>
      </c>
      <c r="P336">
        <v>0</v>
      </c>
      <c r="Q336">
        <v>0</v>
      </c>
      <c r="R336">
        <v>0</v>
      </c>
      <c r="S336">
        <v>5.5167300000000003E-4</v>
      </c>
      <c r="T336" s="8">
        <v>2.3297000000000001E-5</v>
      </c>
      <c r="U336">
        <v>1.4112E-4</v>
      </c>
      <c r="V336">
        <v>1.16462E-4</v>
      </c>
      <c r="W336" s="8">
        <v>2.3631599999999999E-5</v>
      </c>
      <c r="X336">
        <v>3.3335800000000002E-4</v>
      </c>
      <c r="Y336">
        <v>0</v>
      </c>
      <c r="Z336" s="8">
        <v>2.4070099999999998E-5</v>
      </c>
      <c r="AA336">
        <v>0</v>
      </c>
      <c r="AB336">
        <v>0</v>
      </c>
      <c r="AC336">
        <v>8.8503099999999999E-4</v>
      </c>
      <c r="AD336" s="8">
        <v>2.3297000000000001E-5</v>
      </c>
      <c r="AE336">
        <v>1.4112E-4</v>
      </c>
      <c r="AF336">
        <v>1.16462E-4</v>
      </c>
      <c r="AG336" s="8">
        <v>4.7701699999999998E-5</v>
      </c>
      <c r="AH336">
        <v>1.213624E-3</v>
      </c>
      <c r="AI336">
        <v>12174.150030000001</v>
      </c>
    </row>
    <row r="337" spans="1:35" x14ac:dyDescent="0.25">
      <c r="A337">
        <v>81252</v>
      </c>
      <c r="B337" t="s">
        <v>231</v>
      </c>
      <c r="C337" t="s">
        <v>52</v>
      </c>
      <c r="D337" t="b">
        <v>1</v>
      </c>
      <c r="E337">
        <v>0.47343086400000001</v>
      </c>
      <c r="F337" t="s">
        <v>104</v>
      </c>
      <c r="G337" t="s">
        <v>186</v>
      </c>
      <c r="H337" t="s">
        <v>199</v>
      </c>
      <c r="I337" t="s">
        <v>98</v>
      </c>
      <c r="J337" t="s">
        <v>99</v>
      </c>
      <c r="K337" t="s">
        <v>188</v>
      </c>
      <c r="L337">
        <v>17.603999999999999</v>
      </c>
      <c r="M337" t="s">
        <v>112</v>
      </c>
      <c r="N337">
        <v>3.8095700000000002E-4</v>
      </c>
      <c r="O337">
        <v>4.5615100000000002E-4</v>
      </c>
      <c r="P337">
        <v>0</v>
      </c>
      <c r="Q337">
        <v>0</v>
      </c>
      <c r="R337">
        <v>0</v>
      </c>
      <c r="S337">
        <v>1.4408050000000001E-3</v>
      </c>
      <c r="T337">
        <v>3.4473799999999998E-4</v>
      </c>
      <c r="U337">
        <v>3.7400399999999999E-4</v>
      </c>
      <c r="V337" s="8">
        <v>4.7883500000000003E-5</v>
      </c>
      <c r="W337">
        <v>1.54263E-4</v>
      </c>
      <c r="X337">
        <v>2.5133989999999999E-3</v>
      </c>
      <c r="Y337">
        <v>0</v>
      </c>
      <c r="Z337">
        <v>1.01511E-4</v>
      </c>
      <c r="AA337">
        <v>0</v>
      </c>
      <c r="AB337">
        <v>0</v>
      </c>
      <c r="AC337">
        <v>3.9542040000000002E-3</v>
      </c>
      <c r="AD337">
        <v>3.4473799999999998E-4</v>
      </c>
      <c r="AE337">
        <v>3.7400399999999999E-4</v>
      </c>
      <c r="AF337" s="8">
        <v>4.7883500000000003E-5</v>
      </c>
      <c r="AG337">
        <v>2.5577400000000001E-4</v>
      </c>
      <c r="AH337">
        <v>4.9766029999999996E-3</v>
      </c>
      <c r="AI337">
        <v>82850.401150000005</v>
      </c>
    </row>
    <row r="338" spans="1:35" x14ac:dyDescent="0.25">
      <c r="A338">
        <v>34366</v>
      </c>
      <c r="B338" t="s">
        <v>232</v>
      </c>
      <c r="C338" t="s">
        <v>53</v>
      </c>
      <c r="D338" t="b">
        <v>1</v>
      </c>
      <c r="E338">
        <v>1.3191171639999999</v>
      </c>
      <c r="F338" t="s">
        <v>104</v>
      </c>
      <c r="G338" t="s">
        <v>186</v>
      </c>
      <c r="H338" t="s">
        <v>187</v>
      </c>
      <c r="I338" t="s">
        <v>98</v>
      </c>
      <c r="J338" t="s">
        <v>99</v>
      </c>
      <c r="K338" t="s">
        <v>188</v>
      </c>
      <c r="L338">
        <v>17.480317459999998</v>
      </c>
      <c r="M338" t="s">
        <v>112</v>
      </c>
      <c r="N338">
        <v>2.3306600000000001E-4</v>
      </c>
      <c r="O338">
        <v>2.7271199999999999E-4</v>
      </c>
      <c r="P338">
        <v>0</v>
      </c>
      <c r="Q338">
        <v>0</v>
      </c>
      <c r="R338">
        <v>0</v>
      </c>
      <c r="S338">
        <v>8.0962000000000004E-4</v>
      </c>
      <c r="T338">
        <v>1.9624399999999999E-4</v>
      </c>
      <c r="U338">
        <v>5.3403299999999995E-4</v>
      </c>
      <c r="V338" s="8">
        <v>8.2256000000000007E-5</v>
      </c>
      <c r="W338" s="8">
        <v>7.2491300000000002E-5</v>
      </c>
      <c r="X338">
        <v>9.3501100000000002E-4</v>
      </c>
      <c r="Y338">
        <v>0</v>
      </c>
      <c r="Z338">
        <v>1.2412799999999999E-4</v>
      </c>
      <c r="AA338">
        <v>0</v>
      </c>
      <c r="AB338">
        <v>0</v>
      </c>
      <c r="AC338">
        <v>1.744631E-3</v>
      </c>
      <c r="AD338">
        <v>1.9624399999999999E-4</v>
      </c>
      <c r="AE338">
        <v>5.3403299999999995E-4</v>
      </c>
      <c r="AF338" s="8">
        <v>8.2256000000000007E-5</v>
      </c>
      <c r="AG338">
        <v>1.9661900000000001E-4</v>
      </c>
      <c r="AH338">
        <v>2.7537709999999999E-3</v>
      </c>
      <c r="AI338">
        <v>46169.100729999998</v>
      </c>
    </row>
    <row r="339" spans="1:35" x14ac:dyDescent="0.25">
      <c r="A339">
        <v>34367</v>
      </c>
      <c r="B339" t="s">
        <v>232</v>
      </c>
      <c r="C339" t="s">
        <v>53</v>
      </c>
      <c r="D339" t="b">
        <v>1</v>
      </c>
      <c r="E339">
        <v>2.3970843949999998</v>
      </c>
      <c r="F339" t="s">
        <v>104</v>
      </c>
      <c r="G339" t="s">
        <v>186</v>
      </c>
      <c r="H339" t="s">
        <v>189</v>
      </c>
      <c r="I339" t="s">
        <v>98</v>
      </c>
      <c r="J339" t="s">
        <v>102</v>
      </c>
      <c r="K339" t="s">
        <v>188</v>
      </c>
      <c r="L339">
        <v>18.98309179</v>
      </c>
      <c r="M339" t="s">
        <v>112</v>
      </c>
      <c r="N339">
        <v>5.6828399999999995E-4</v>
      </c>
      <c r="O339">
        <v>6.9411199999999998E-4</v>
      </c>
      <c r="P339">
        <v>0</v>
      </c>
      <c r="Q339">
        <v>0</v>
      </c>
      <c r="R339">
        <v>0</v>
      </c>
      <c r="S339">
        <v>2.6216130000000001E-3</v>
      </c>
      <c r="T339">
        <v>1.6158399999999999E-4</v>
      </c>
      <c r="U339">
        <v>1.045732E-3</v>
      </c>
      <c r="V339">
        <v>1.51383E-4</v>
      </c>
      <c r="W339">
        <v>1.6278899999999999E-4</v>
      </c>
      <c r="X339">
        <v>2.7024280000000002E-3</v>
      </c>
      <c r="Y339">
        <v>0</v>
      </c>
      <c r="Z339">
        <v>2.9672299999999998E-4</v>
      </c>
      <c r="AA339">
        <v>0</v>
      </c>
      <c r="AB339">
        <v>0</v>
      </c>
      <c r="AC339">
        <v>5.3240400000000004E-3</v>
      </c>
      <c r="AD339">
        <v>1.6158399999999999E-4</v>
      </c>
      <c r="AE339">
        <v>1.045732E-3</v>
      </c>
      <c r="AF339">
        <v>1.51383E-4</v>
      </c>
      <c r="AG339">
        <v>4.5951199999999997E-4</v>
      </c>
      <c r="AH339">
        <v>7.142252E-3</v>
      </c>
      <c r="AI339">
        <v>110265.88219999999</v>
      </c>
    </row>
    <row r="340" spans="1:35" x14ac:dyDescent="0.25">
      <c r="A340">
        <v>34368</v>
      </c>
      <c r="B340" t="s">
        <v>232</v>
      </c>
      <c r="C340" t="s">
        <v>53</v>
      </c>
      <c r="D340" t="b">
        <v>1</v>
      </c>
      <c r="E340">
        <v>0.81784278099999996</v>
      </c>
      <c r="F340" t="s">
        <v>104</v>
      </c>
      <c r="G340" t="s">
        <v>186</v>
      </c>
      <c r="H340" t="s">
        <v>190</v>
      </c>
      <c r="I340" t="s">
        <v>98</v>
      </c>
      <c r="J340" t="s">
        <v>99</v>
      </c>
      <c r="K340" t="s">
        <v>188</v>
      </c>
      <c r="L340">
        <v>18.36488391</v>
      </c>
      <c r="M340" t="s">
        <v>112</v>
      </c>
      <c r="N340">
        <v>2.7426099999999998E-4</v>
      </c>
      <c r="O340">
        <v>3.7031100000000001E-4</v>
      </c>
      <c r="P340">
        <v>0</v>
      </c>
      <c r="Q340">
        <v>0</v>
      </c>
      <c r="R340">
        <v>0</v>
      </c>
      <c r="S340">
        <v>1.7935E-3</v>
      </c>
      <c r="T340">
        <v>2.62215E-4</v>
      </c>
      <c r="U340">
        <v>3.7350600000000001E-4</v>
      </c>
      <c r="V340" s="8">
        <v>5.4889499999999997E-5</v>
      </c>
      <c r="W340">
        <v>2.07047E-4</v>
      </c>
      <c r="X340">
        <v>7.4252300000000003E-4</v>
      </c>
      <c r="Y340">
        <v>0</v>
      </c>
      <c r="Z340">
        <v>0</v>
      </c>
      <c r="AA340">
        <v>0</v>
      </c>
      <c r="AB340">
        <v>0</v>
      </c>
      <c r="AC340">
        <v>2.5360230000000001E-3</v>
      </c>
      <c r="AD340">
        <v>2.62215E-4</v>
      </c>
      <c r="AE340">
        <v>3.7350600000000001E-4</v>
      </c>
      <c r="AF340" s="8">
        <v>5.4889499999999997E-5</v>
      </c>
      <c r="AG340">
        <v>2.07047E-4</v>
      </c>
      <c r="AH340">
        <v>3.4336800000000002E-3</v>
      </c>
      <c r="AI340">
        <v>54795.466330000003</v>
      </c>
    </row>
    <row r="341" spans="1:35" x14ac:dyDescent="0.25">
      <c r="A341">
        <v>34369</v>
      </c>
      <c r="B341" t="s">
        <v>232</v>
      </c>
      <c r="C341" t="s">
        <v>53</v>
      </c>
      <c r="D341" t="b">
        <v>1</v>
      </c>
      <c r="E341">
        <v>2.2512021679999998</v>
      </c>
      <c r="F341" t="s">
        <v>104</v>
      </c>
      <c r="G341" t="s">
        <v>186</v>
      </c>
      <c r="H341" t="s">
        <v>191</v>
      </c>
      <c r="I341" t="s">
        <v>98</v>
      </c>
      <c r="J341" t="s">
        <v>99</v>
      </c>
      <c r="K341" t="s">
        <v>188</v>
      </c>
      <c r="L341">
        <v>19.725143679999999</v>
      </c>
      <c r="M341" t="s">
        <v>112</v>
      </c>
      <c r="N341">
        <v>7.7788399999999995E-4</v>
      </c>
      <c r="O341">
        <v>9.5450099999999996E-4</v>
      </c>
      <c r="P341">
        <v>0</v>
      </c>
      <c r="Q341">
        <v>0</v>
      </c>
      <c r="R341">
        <v>0</v>
      </c>
      <c r="S341">
        <v>4.9847939999999999E-3</v>
      </c>
      <c r="T341">
        <v>4.3564299999999999E-4</v>
      </c>
      <c r="U341">
        <v>1.2789780000000001E-3</v>
      </c>
      <c r="V341">
        <v>1.5132399999999999E-4</v>
      </c>
      <c r="W341">
        <v>1.6570500000000001E-4</v>
      </c>
      <c r="X341">
        <v>1.4289579999999999E-3</v>
      </c>
      <c r="Y341">
        <v>0</v>
      </c>
      <c r="Z341">
        <v>3.4261300000000002E-4</v>
      </c>
      <c r="AA341">
        <v>0</v>
      </c>
      <c r="AB341">
        <v>0</v>
      </c>
      <c r="AC341">
        <v>6.413752E-3</v>
      </c>
      <c r="AD341">
        <v>4.3564299999999999E-4</v>
      </c>
      <c r="AE341">
        <v>1.2789780000000001E-3</v>
      </c>
      <c r="AF341">
        <v>1.5132399999999999E-4</v>
      </c>
      <c r="AG341">
        <v>5.0831800000000001E-4</v>
      </c>
      <c r="AH341">
        <v>8.7879929999999992E-3</v>
      </c>
      <c r="AI341">
        <v>130569.7258</v>
      </c>
    </row>
    <row r="342" spans="1:35" x14ac:dyDescent="0.25">
      <c r="A342">
        <v>34370</v>
      </c>
      <c r="B342" t="s">
        <v>232</v>
      </c>
      <c r="C342" t="s">
        <v>53</v>
      </c>
      <c r="D342" t="b">
        <v>1</v>
      </c>
      <c r="E342">
        <v>0.29874925600000002</v>
      </c>
      <c r="F342" t="s">
        <v>104</v>
      </c>
      <c r="G342" t="s">
        <v>186</v>
      </c>
      <c r="H342" t="s">
        <v>192</v>
      </c>
      <c r="I342" t="s">
        <v>98</v>
      </c>
      <c r="J342" t="s">
        <v>102</v>
      </c>
      <c r="K342" t="s">
        <v>188</v>
      </c>
      <c r="L342">
        <v>18.592444440000001</v>
      </c>
      <c r="M342" t="s">
        <v>112</v>
      </c>
      <c r="N342">
        <v>1.86138E-4</v>
      </c>
      <c r="O342">
        <v>2.3386899999999999E-4</v>
      </c>
      <c r="P342">
        <v>0</v>
      </c>
      <c r="Q342">
        <v>0</v>
      </c>
      <c r="R342">
        <v>0</v>
      </c>
      <c r="S342">
        <v>1.0615290000000001E-3</v>
      </c>
      <c r="T342" s="8">
        <v>5.8676299999999999E-5</v>
      </c>
      <c r="U342">
        <v>2.5695900000000002E-4</v>
      </c>
      <c r="V342" s="8">
        <v>1.98665E-5</v>
      </c>
      <c r="W342" s="8">
        <v>4.6627900000000001E-5</v>
      </c>
      <c r="X342">
        <v>8.2910600000000003E-4</v>
      </c>
      <c r="Y342">
        <v>0</v>
      </c>
      <c r="Z342" s="8">
        <v>9.6322400000000005E-5</v>
      </c>
      <c r="AA342">
        <v>0</v>
      </c>
      <c r="AB342">
        <v>0</v>
      </c>
      <c r="AC342">
        <v>1.890634E-3</v>
      </c>
      <c r="AD342" s="8">
        <v>5.8676299999999999E-5</v>
      </c>
      <c r="AE342">
        <v>2.5695900000000002E-4</v>
      </c>
      <c r="AF342" s="8">
        <v>1.98665E-5</v>
      </c>
      <c r="AG342">
        <v>1.4295000000000001E-4</v>
      </c>
      <c r="AH342">
        <v>2.369084E-3</v>
      </c>
      <c r="AI342">
        <v>37343.656969999996</v>
      </c>
    </row>
    <row r="343" spans="1:35" x14ac:dyDescent="0.25">
      <c r="A343">
        <v>34371</v>
      </c>
      <c r="B343" t="s">
        <v>232</v>
      </c>
      <c r="C343" t="s">
        <v>53</v>
      </c>
      <c r="D343" t="b">
        <v>1</v>
      </c>
      <c r="E343">
        <v>0.95432607199999997</v>
      </c>
      <c r="F343" t="s">
        <v>104</v>
      </c>
      <c r="G343" t="s">
        <v>186</v>
      </c>
      <c r="H343" t="s">
        <v>193</v>
      </c>
      <c r="I343" t="s">
        <v>98</v>
      </c>
      <c r="J343" t="s">
        <v>102</v>
      </c>
      <c r="K343" t="s">
        <v>188</v>
      </c>
      <c r="L343">
        <v>31.839777779999999</v>
      </c>
      <c r="M343" t="s">
        <v>112</v>
      </c>
      <c r="N343">
        <v>6.4227900000000005E-4</v>
      </c>
      <c r="O343">
        <v>7.3443E-4</v>
      </c>
      <c r="P343">
        <v>0</v>
      </c>
      <c r="Q343">
        <v>0</v>
      </c>
      <c r="R343">
        <v>0</v>
      </c>
      <c r="S343">
        <v>3.1289109999999998E-3</v>
      </c>
      <c r="T343">
        <v>1.40925E-4</v>
      </c>
      <c r="U343">
        <v>6.7519300000000004E-4</v>
      </c>
      <c r="V343" s="8">
        <v>6.2439499999999997E-5</v>
      </c>
      <c r="W343" s="8">
        <v>9.7010500000000002E-5</v>
      </c>
      <c r="X343">
        <v>3.4826810000000001E-3</v>
      </c>
      <c r="Y343">
        <v>0</v>
      </c>
      <c r="Z343">
        <v>1.8882E-4</v>
      </c>
      <c r="AA343">
        <v>0</v>
      </c>
      <c r="AB343">
        <v>0</v>
      </c>
      <c r="AC343">
        <v>6.6115920000000003E-3</v>
      </c>
      <c r="AD343">
        <v>1.40925E-4</v>
      </c>
      <c r="AE343">
        <v>6.7519300000000004E-4</v>
      </c>
      <c r="AF343" s="8">
        <v>6.2439499999999997E-5</v>
      </c>
      <c r="AG343">
        <v>2.8582999999999999E-4</v>
      </c>
      <c r="AH343">
        <v>7.77598E-3</v>
      </c>
      <c r="AI343">
        <v>71574.455369999996</v>
      </c>
    </row>
    <row r="344" spans="1:35" x14ac:dyDescent="0.25">
      <c r="A344">
        <v>34373</v>
      </c>
      <c r="B344" t="s">
        <v>232</v>
      </c>
      <c r="C344" t="s">
        <v>53</v>
      </c>
      <c r="D344" t="b">
        <v>1</v>
      </c>
      <c r="E344">
        <v>0.55594026500000004</v>
      </c>
      <c r="F344" t="s">
        <v>104</v>
      </c>
      <c r="G344" t="s">
        <v>186</v>
      </c>
      <c r="H344" t="s">
        <v>194</v>
      </c>
      <c r="I344" t="s">
        <v>98</v>
      </c>
      <c r="J344" t="s">
        <v>99</v>
      </c>
      <c r="K344" t="s">
        <v>188</v>
      </c>
      <c r="L344">
        <v>18.06824074</v>
      </c>
      <c r="M344" t="s">
        <v>112</v>
      </c>
      <c r="N344">
        <v>2.3192199999999999E-4</v>
      </c>
      <c r="O344">
        <v>3.2452700000000002E-4</v>
      </c>
      <c r="P344">
        <v>0</v>
      </c>
      <c r="Q344">
        <v>0</v>
      </c>
      <c r="R344">
        <v>0</v>
      </c>
      <c r="S344">
        <v>1.790923E-3</v>
      </c>
      <c r="T344" s="8">
        <v>6.7099200000000003E-5</v>
      </c>
      <c r="U344">
        <v>3.02684E-4</v>
      </c>
      <c r="V344" s="8">
        <v>3.69852E-5</v>
      </c>
      <c r="W344" s="8">
        <v>6.4317000000000001E-5</v>
      </c>
      <c r="X344">
        <v>6.9782899999999996E-4</v>
      </c>
      <c r="Y344">
        <v>0</v>
      </c>
      <c r="Z344">
        <v>1.2487699999999999E-4</v>
      </c>
      <c r="AA344">
        <v>0</v>
      </c>
      <c r="AB344">
        <v>0</v>
      </c>
      <c r="AC344">
        <v>2.4887519999999999E-3</v>
      </c>
      <c r="AD344" s="8">
        <v>6.7099200000000003E-5</v>
      </c>
      <c r="AE344">
        <v>3.02684E-4</v>
      </c>
      <c r="AF344" s="8">
        <v>3.69852E-5</v>
      </c>
      <c r="AG344">
        <v>1.89194E-4</v>
      </c>
      <c r="AH344">
        <v>3.0847040000000002E-3</v>
      </c>
      <c r="AI344">
        <v>50034.623809999997</v>
      </c>
    </row>
    <row r="345" spans="1:35" x14ac:dyDescent="0.25">
      <c r="A345">
        <v>42214</v>
      </c>
      <c r="B345" t="s">
        <v>232</v>
      </c>
      <c r="C345" t="s">
        <v>53</v>
      </c>
      <c r="D345" t="b">
        <v>1</v>
      </c>
      <c r="E345">
        <v>1.7620470690000001</v>
      </c>
      <c r="F345" t="s">
        <v>104</v>
      </c>
      <c r="G345" t="s">
        <v>186</v>
      </c>
      <c r="H345" t="s">
        <v>195</v>
      </c>
      <c r="I345" t="s">
        <v>105</v>
      </c>
      <c r="J345" t="s">
        <v>102</v>
      </c>
      <c r="K345" t="s">
        <v>188</v>
      </c>
      <c r="L345">
        <v>17.97142857</v>
      </c>
      <c r="M345" t="s">
        <v>107</v>
      </c>
      <c r="N345">
        <v>2.12282E-4</v>
      </c>
      <c r="O345">
        <v>2.5940700000000002E-4</v>
      </c>
      <c r="P345">
        <v>0</v>
      </c>
      <c r="Q345">
        <v>0</v>
      </c>
      <c r="R345">
        <v>0</v>
      </c>
      <c r="S345">
        <v>1.286761E-3</v>
      </c>
      <c r="T345">
        <v>1.05367E-4</v>
      </c>
      <c r="U345">
        <v>4.1222999999999997E-4</v>
      </c>
      <c r="V345">
        <v>1.17157E-4</v>
      </c>
      <c r="W345">
        <v>1.3758299999999999E-4</v>
      </c>
      <c r="X345">
        <v>2.09965E-4</v>
      </c>
      <c r="Y345">
        <v>0</v>
      </c>
      <c r="Z345">
        <v>0</v>
      </c>
      <c r="AA345">
        <v>0</v>
      </c>
      <c r="AB345">
        <v>0</v>
      </c>
      <c r="AC345">
        <v>1.496725E-3</v>
      </c>
      <c r="AD345">
        <v>1.05367E-4</v>
      </c>
      <c r="AE345">
        <v>4.1222999999999997E-4</v>
      </c>
      <c r="AF345">
        <v>1.17157E-4</v>
      </c>
      <c r="AG345">
        <v>1.3758299999999999E-4</v>
      </c>
      <c r="AH345">
        <v>2.2690620000000001E-3</v>
      </c>
      <c r="AI345">
        <v>37002.988449999997</v>
      </c>
    </row>
    <row r="346" spans="1:35" x14ac:dyDescent="0.25">
      <c r="A346">
        <v>51971</v>
      </c>
      <c r="B346" t="s">
        <v>232</v>
      </c>
      <c r="C346" t="s">
        <v>53</v>
      </c>
      <c r="D346" t="b">
        <v>1</v>
      </c>
      <c r="E346">
        <v>15.423507109999999</v>
      </c>
      <c r="F346" t="s">
        <v>104</v>
      </c>
      <c r="G346" t="s">
        <v>186</v>
      </c>
      <c r="H346" t="s">
        <v>196</v>
      </c>
      <c r="I346" t="s">
        <v>105</v>
      </c>
      <c r="J346" t="s">
        <v>99</v>
      </c>
      <c r="K346" t="s">
        <v>188</v>
      </c>
      <c r="L346">
        <v>37.733838380000002</v>
      </c>
      <c r="M346" t="s">
        <v>107</v>
      </c>
      <c r="N346">
        <v>1.0526330000000001E-3</v>
      </c>
      <c r="O346">
        <v>1.3015609999999999E-3</v>
      </c>
      <c r="P346">
        <v>0</v>
      </c>
      <c r="Q346">
        <v>0</v>
      </c>
      <c r="R346">
        <v>0</v>
      </c>
      <c r="S346">
        <v>7.6667580000000001E-3</v>
      </c>
      <c r="T346">
        <v>2.3170600000000001E-4</v>
      </c>
      <c r="U346">
        <v>1.2111559999999999E-3</v>
      </c>
      <c r="V346">
        <v>1.498852E-3</v>
      </c>
      <c r="W346">
        <v>3.1371699999999998E-4</v>
      </c>
      <c r="X346">
        <v>0</v>
      </c>
      <c r="Y346">
        <v>0</v>
      </c>
      <c r="Z346">
        <v>0</v>
      </c>
      <c r="AA346">
        <v>0</v>
      </c>
      <c r="AB346">
        <v>0</v>
      </c>
      <c r="AC346">
        <v>7.6667580000000001E-3</v>
      </c>
      <c r="AD346">
        <v>2.3170600000000001E-4</v>
      </c>
      <c r="AE346">
        <v>1.2111559999999999E-3</v>
      </c>
      <c r="AF346">
        <v>1.498852E-3</v>
      </c>
      <c r="AG346">
        <v>3.1371699999999998E-4</v>
      </c>
      <c r="AH346">
        <v>1.0922042999999999E-2</v>
      </c>
      <c r="AI346">
        <v>84829.289099999995</v>
      </c>
    </row>
    <row r="347" spans="1:35" x14ac:dyDescent="0.25">
      <c r="A347">
        <v>62361</v>
      </c>
      <c r="B347" t="s">
        <v>232</v>
      </c>
      <c r="C347" t="s">
        <v>53</v>
      </c>
      <c r="D347" t="b">
        <v>1</v>
      </c>
      <c r="E347">
        <v>0.23844531599999999</v>
      </c>
      <c r="F347" t="s">
        <v>104</v>
      </c>
      <c r="G347" t="s">
        <v>186</v>
      </c>
      <c r="H347" t="s">
        <v>197</v>
      </c>
      <c r="I347" t="s">
        <v>98</v>
      </c>
      <c r="J347" t="s">
        <v>99</v>
      </c>
      <c r="K347" t="s">
        <v>188</v>
      </c>
      <c r="L347">
        <v>33.705861110000001</v>
      </c>
      <c r="M347" t="s">
        <v>112</v>
      </c>
      <c r="N347">
        <v>6.6788999999999998E-4</v>
      </c>
      <c r="O347">
        <v>7.74809E-4</v>
      </c>
      <c r="P347">
        <v>0</v>
      </c>
      <c r="Q347">
        <v>0</v>
      </c>
      <c r="R347">
        <v>0</v>
      </c>
      <c r="S347">
        <v>3.3520540000000001E-3</v>
      </c>
      <c r="T347">
        <v>4.6545199999999999E-4</v>
      </c>
      <c r="U347">
        <v>2.8730299999999998E-4</v>
      </c>
      <c r="V347" s="8">
        <v>2.4428599999999999E-5</v>
      </c>
      <c r="W347">
        <v>1.70867E-4</v>
      </c>
      <c r="X347">
        <v>3.9269190000000001E-3</v>
      </c>
      <c r="Y347">
        <v>0</v>
      </c>
      <c r="Z347">
        <v>0</v>
      </c>
      <c r="AA347">
        <v>0</v>
      </c>
      <c r="AB347">
        <v>0</v>
      </c>
      <c r="AC347">
        <v>7.2789730000000002E-3</v>
      </c>
      <c r="AD347">
        <v>4.6545199999999999E-4</v>
      </c>
      <c r="AE347">
        <v>2.8730299999999998E-4</v>
      </c>
      <c r="AF347" s="8">
        <v>2.4428599999999999E-5</v>
      </c>
      <c r="AG347">
        <v>1.70867E-4</v>
      </c>
      <c r="AH347">
        <v>8.2270199999999998E-3</v>
      </c>
      <c r="AI347">
        <v>71533.594840000005</v>
      </c>
    </row>
    <row r="348" spans="1:35" x14ac:dyDescent="0.25">
      <c r="A348">
        <v>68318</v>
      </c>
      <c r="B348" t="s">
        <v>232</v>
      </c>
      <c r="C348" t="s">
        <v>53</v>
      </c>
      <c r="D348" t="b">
        <v>1</v>
      </c>
      <c r="E348">
        <v>1.2174150029999999</v>
      </c>
      <c r="F348" t="s">
        <v>104</v>
      </c>
      <c r="G348" t="s">
        <v>186</v>
      </c>
      <c r="H348" t="s">
        <v>198</v>
      </c>
      <c r="I348" t="s">
        <v>105</v>
      </c>
      <c r="J348" t="s">
        <v>99</v>
      </c>
      <c r="K348" t="s">
        <v>188</v>
      </c>
      <c r="L348">
        <v>30.03</v>
      </c>
      <c r="M348" t="s">
        <v>107</v>
      </c>
      <c r="N348">
        <v>1.06099E-4</v>
      </c>
      <c r="O348">
        <v>1.30209E-4</v>
      </c>
      <c r="P348">
        <v>0</v>
      </c>
      <c r="Q348">
        <v>0</v>
      </c>
      <c r="R348">
        <v>0</v>
      </c>
      <c r="S348">
        <v>5.5913899999999995E-4</v>
      </c>
      <c r="T348" s="8">
        <v>2.3297000000000001E-5</v>
      </c>
      <c r="U348">
        <v>1.72564E-4</v>
      </c>
      <c r="V348">
        <v>1.1647299999999999E-4</v>
      </c>
      <c r="W348" s="8">
        <v>2.3631599999999999E-5</v>
      </c>
      <c r="X348">
        <v>3.2824599999999997E-4</v>
      </c>
      <c r="Y348">
        <v>0</v>
      </c>
      <c r="Z348" s="8">
        <v>2.4070099999999998E-5</v>
      </c>
      <c r="AA348">
        <v>0</v>
      </c>
      <c r="AB348">
        <v>0</v>
      </c>
      <c r="AC348">
        <v>8.8738499999999998E-4</v>
      </c>
      <c r="AD348" s="8">
        <v>2.3297000000000001E-5</v>
      </c>
      <c r="AE348">
        <v>1.72564E-4</v>
      </c>
      <c r="AF348">
        <v>1.1647299999999999E-4</v>
      </c>
      <c r="AG348" s="8">
        <v>4.7701699999999998E-5</v>
      </c>
      <c r="AH348">
        <v>1.2474439999999999E-3</v>
      </c>
      <c r="AI348">
        <v>12174.150030000001</v>
      </c>
    </row>
    <row r="349" spans="1:35" x14ac:dyDescent="0.25">
      <c r="A349">
        <v>81252</v>
      </c>
      <c r="B349" t="s">
        <v>232</v>
      </c>
      <c r="C349" t="s">
        <v>53</v>
      </c>
      <c r="D349" t="b">
        <v>1</v>
      </c>
      <c r="E349">
        <v>0.47343086400000001</v>
      </c>
      <c r="F349" t="s">
        <v>104</v>
      </c>
      <c r="G349" t="s">
        <v>186</v>
      </c>
      <c r="H349" t="s">
        <v>199</v>
      </c>
      <c r="I349" t="s">
        <v>98</v>
      </c>
      <c r="J349" t="s">
        <v>99</v>
      </c>
      <c r="K349" t="s">
        <v>188</v>
      </c>
      <c r="L349">
        <v>17.744063489999998</v>
      </c>
      <c r="M349" t="s">
        <v>112</v>
      </c>
      <c r="N349">
        <v>3.8426399999999999E-4</v>
      </c>
      <c r="O349">
        <v>4.6332399999999998E-4</v>
      </c>
      <c r="P349">
        <v>0</v>
      </c>
      <c r="Q349">
        <v>0</v>
      </c>
      <c r="R349">
        <v>0</v>
      </c>
      <c r="S349">
        <v>1.4484330000000001E-3</v>
      </c>
      <c r="T349">
        <v>3.4473799999999998E-4</v>
      </c>
      <c r="U349">
        <v>4.5282299999999998E-4</v>
      </c>
      <c r="V349" s="8">
        <v>4.7914899999999998E-5</v>
      </c>
      <c r="W349">
        <v>1.54263E-4</v>
      </c>
      <c r="X349">
        <v>2.4665210000000002E-3</v>
      </c>
      <c r="Y349">
        <v>0</v>
      </c>
      <c r="Z349">
        <v>1.01511E-4</v>
      </c>
      <c r="AA349">
        <v>0</v>
      </c>
      <c r="AB349">
        <v>0</v>
      </c>
      <c r="AC349">
        <v>3.914954E-3</v>
      </c>
      <c r="AD349">
        <v>3.4473799999999998E-4</v>
      </c>
      <c r="AE349">
        <v>4.5282299999999998E-4</v>
      </c>
      <c r="AF349" s="8">
        <v>4.7914899999999998E-5</v>
      </c>
      <c r="AG349">
        <v>2.5577400000000001E-4</v>
      </c>
      <c r="AH349">
        <v>5.0161989999999998E-3</v>
      </c>
      <c r="AI349">
        <v>82850.401150000005</v>
      </c>
    </row>
    <row r="350" spans="1:35" x14ac:dyDescent="0.25">
      <c r="A350">
        <v>34366</v>
      </c>
      <c r="B350" t="s">
        <v>233</v>
      </c>
      <c r="C350" t="s">
        <v>234</v>
      </c>
      <c r="D350" t="b">
        <v>1</v>
      </c>
      <c r="E350">
        <v>1.3191171639999999</v>
      </c>
      <c r="F350" t="s">
        <v>104</v>
      </c>
      <c r="G350" t="s">
        <v>186</v>
      </c>
      <c r="H350" t="s">
        <v>187</v>
      </c>
      <c r="I350" t="s">
        <v>98</v>
      </c>
      <c r="J350" t="s">
        <v>99</v>
      </c>
      <c r="K350" t="s">
        <v>188</v>
      </c>
      <c r="L350">
        <v>17.436984129999999</v>
      </c>
      <c r="M350" t="s">
        <v>112</v>
      </c>
      <c r="N350">
        <v>2.31463E-4</v>
      </c>
      <c r="O350">
        <v>2.6546799999999999E-4</v>
      </c>
      <c r="P350">
        <v>0</v>
      </c>
      <c r="Q350">
        <v>0</v>
      </c>
      <c r="R350">
        <v>0</v>
      </c>
      <c r="S350">
        <v>7.5903400000000001E-4</v>
      </c>
      <c r="T350">
        <v>1.16501E-4</v>
      </c>
      <c r="U350">
        <v>5.3403299999999995E-4</v>
      </c>
      <c r="V350" s="8">
        <v>8.2931199999999996E-5</v>
      </c>
      <c r="W350" s="8">
        <v>7.2491300000000002E-5</v>
      </c>
      <c r="X350">
        <v>9.2314600000000001E-4</v>
      </c>
      <c r="Y350">
        <v>1.3468E-4</v>
      </c>
      <c r="Z350">
        <v>1.2412799999999999E-4</v>
      </c>
      <c r="AA350">
        <v>0</v>
      </c>
      <c r="AB350">
        <v>0</v>
      </c>
      <c r="AC350">
        <v>1.682179E-3</v>
      </c>
      <c r="AD350">
        <v>2.5118200000000002E-4</v>
      </c>
      <c r="AE350">
        <v>5.3403299999999995E-4</v>
      </c>
      <c r="AF350" s="8">
        <v>8.2931199999999996E-5</v>
      </c>
      <c r="AG350">
        <v>1.9661900000000001E-4</v>
      </c>
      <c r="AH350">
        <v>2.7469439999999999E-3</v>
      </c>
      <c r="AI350">
        <v>46169.100729999998</v>
      </c>
    </row>
    <row r="351" spans="1:35" x14ac:dyDescent="0.25">
      <c r="A351">
        <v>34367</v>
      </c>
      <c r="B351" t="s">
        <v>233</v>
      </c>
      <c r="C351" t="s">
        <v>234</v>
      </c>
      <c r="D351" t="b">
        <v>1</v>
      </c>
      <c r="E351">
        <v>2.3970843949999998</v>
      </c>
      <c r="F351" t="s">
        <v>104</v>
      </c>
      <c r="G351" t="s">
        <v>186</v>
      </c>
      <c r="H351" t="s">
        <v>189</v>
      </c>
      <c r="I351" t="s">
        <v>98</v>
      </c>
      <c r="J351" t="s">
        <v>102</v>
      </c>
      <c r="K351" t="s">
        <v>188</v>
      </c>
      <c r="L351">
        <v>18.62747585</v>
      </c>
      <c r="M351" t="s">
        <v>112</v>
      </c>
      <c r="N351">
        <v>5.6401200000000002E-4</v>
      </c>
      <c r="O351">
        <v>6.7833599999999998E-4</v>
      </c>
      <c r="P351">
        <v>0</v>
      </c>
      <c r="Q351">
        <v>0</v>
      </c>
      <c r="R351">
        <v>0</v>
      </c>
      <c r="S351">
        <v>2.4907459999999998E-3</v>
      </c>
      <c r="T351">
        <v>1.6158399999999999E-4</v>
      </c>
      <c r="U351">
        <v>1.045732E-3</v>
      </c>
      <c r="V351">
        <v>1.51679E-4</v>
      </c>
      <c r="W351">
        <v>1.6278899999999999E-4</v>
      </c>
      <c r="X351">
        <v>2.6991559999999999E-3</v>
      </c>
      <c r="Y351">
        <v>0</v>
      </c>
      <c r="Z351">
        <v>2.9676799999999999E-4</v>
      </c>
      <c r="AA351">
        <v>0</v>
      </c>
      <c r="AB351">
        <v>0</v>
      </c>
      <c r="AC351">
        <v>5.1899010000000002E-3</v>
      </c>
      <c r="AD351">
        <v>1.6158399999999999E-4</v>
      </c>
      <c r="AE351">
        <v>1.045732E-3</v>
      </c>
      <c r="AF351">
        <v>1.51679E-4</v>
      </c>
      <c r="AG351">
        <v>4.5955699999999998E-4</v>
      </c>
      <c r="AH351">
        <v>7.0084539999999999E-3</v>
      </c>
      <c r="AI351">
        <v>110265.88219999999</v>
      </c>
    </row>
    <row r="352" spans="1:35" x14ac:dyDescent="0.25">
      <c r="A352">
        <v>34368</v>
      </c>
      <c r="B352" t="s">
        <v>233</v>
      </c>
      <c r="C352" t="s">
        <v>234</v>
      </c>
      <c r="D352" t="b">
        <v>1</v>
      </c>
      <c r="E352">
        <v>0.81784278099999996</v>
      </c>
      <c r="F352" t="s">
        <v>104</v>
      </c>
      <c r="G352" t="s">
        <v>186</v>
      </c>
      <c r="H352" t="s">
        <v>190</v>
      </c>
      <c r="I352" t="s">
        <v>98</v>
      </c>
      <c r="J352" t="s">
        <v>99</v>
      </c>
      <c r="K352" t="s">
        <v>188</v>
      </c>
      <c r="L352">
        <v>18.190961860000002</v>
      </c>
      <c r="M352" t="s">
        <v>112</v>
      </c>
      <c r="N352">
        <v>2.7398499999999997E-4</v>
      </c>
      <c r="O352">
        <v>3.5891900000000002E-4</v>
      </c>
      <c r="P352">
        <v>0</v>
      </c>
      <c r="Q352">
        <v>0</v>
      </c>
      <c r="R352">
        <v>0</v>
      </c>
      <c r="S352">
        <v>1.7045809999999999E-3</v>
      </c>
      <c r="T352">
        <v>1.7483900000000001E-4</v>
      </c>
      <c r="U352">
        <v>3.7350600000000001E-4</v>
      </c>
      <c r="V352" s="8">
        <v>5.5090999999999998E-5</v>
      </c>
      <c r="W352">
        <v>2.07047E-4</v>
      </c>
      <c r="X352">
        <v>7.2220599999999998E-4</v>
      </c>
      <c r="Y352">
        <v>1.63893E-4</v>
      </c>
      <c r="Z352">
        <v>0</v>
      </c>
      <c r="AA352">
        <v>0</v>
      </c>
      <c r="AB352">
        <v>0</v>
      </c>
      <c r="AC352">
        <v>2.4267870000000001E-3</v>
      </c>
      <c r="AD352">
        <v>3.3873200000000001E-4</v>
      </c>
      <c r="AE352">
        <v>3.7350600000000001E-4</v>
      </c>
      <c r="AF352" s="8">
        <v>5.5090999999999998E-5</v>
      </c>
      <c r="AG352">
        <v>2.07047E-4</v>
      </c>
      <c r="AH352">
        <v>3.4011620000000001E-3</v>
      </c>
      <c r="AI352">
        <v>54795.466330000003</v>
      </c>
    </row>
    <row r="353" spans="1:35" x14ac:dyDescent="0.25">
      <c r="A353">
        <v>34369</v>
      </c>
      <c r="B353" t="s">
        <v>233</v>
      </c>
      <c r="C353" t="s">
        <v>234</v>
      </c>
      <c r="D353" t="b">
        <v>1</v>
      </c>
      <c r="E353">
        <v>2.2512021679999998</v>
      </c>
      <c r="F353" t="s">
        <v>104</v>
      </c>
      <c r="G353" t="s">
        <v>186</v>
      </c>
      <c r="H353" t="s">
        <v>191</v>
      </c>
      <c r="I353" t="s">
        <v>98</v>
      </c>
      <c r="J353" t="s">
        <v>99</v>
      </c>
      <c r="K353" t="s">
        <v>188</v>
      </c>
      <c r="L353">
        <v>19.234961689999999</v>
      </c>
      <c r="M353" t="s">
        <v>112</v>
      </c>
      <c r="N353">
        <v>7.6917499999999998E-4</v>
      </c>
      <c r="O353">
        <v>9.2882299999999995E-4</v>
      </c>
      <c r="P353">
        <v>0</v>
      </c>
      <c r="Q353">
        <v>0</v>
      </c>
      <c r="R353">
        <v>0</v>
      </c>
      <c r="S353">
        <v>4.7730849999999998E-3</v>
      </c>
      <c r="T353">
        <v>4.3564299999999999E-4</v>
      </c>
      <c r="U353">
        <v>1.2789780000000001E-3</v>
      </c>
      <c r="V353">
        <v>1.5132399999999999E-4</v>
      </c>
      <c r="W353">
        <v>1.6570500000000001E-4</v>
      </c>
      <c r="X353">
        <v>1.4223E-3</v>
      </c>
      <c r="Y353">
        <v>0</v>
      </c>
      <c r="Z353">
        <v>3.4261300000000002E-4</v>
      </c>
      <c r="AA353">
        <v>0</v>
      </c>
      <c r="AB353">
        <v>0</v>
      </c>
      <c r="AC353">
        <v>6.1953859999999998E-3</v>
      </c>
      <c r="AD353">
        <v>4.3564299999999999E-4</v>
      </c>
      <c r="AE353">
        <v>1.2789780000000001E-3</v>
      </c>
      <c r="AF353">
        <v>1.5132399999999999E-4</v>
      </c>
      <c r="AG353">
        <v>5.0831800000000001E-4</v>
      </c>
      <c r="AH353">
        <v>8.5696060000000004E-3</v>
      </c>
      <c r="AI353">
        <v>130569.7258</v>
      </c>
    </row>
    <row r="354" spans="1:35" x14ac:dyDescent="0.25">
      <c r="A354">
        <v>34370</v>
      </c>
      <c r="B354" t="s">
        <v>233</v>
      </c>
      <c r="C354" t="s">
        <v>234</v>
      </c>
      <c r="D354" t="b">
        <v>1</v>
      </c>
      <c r="E354">
        <v>0.29874925600000002</v>
      </c>
      <c r="F354" t="s">
        <v>104</v>
      </c>
      <c r="G354" t="s">
        <v>186</v>
      </c>
      <c r="H354" t="s">
        <v>192</v>
      </c>
      <c r="I354" t="s">
        <v>98</v>
      </c>
      <c r="J354" t="s">
        <v>102</v>
      </c>
      <c r="K354" t="s">
        <v>188</v>
      </c>
      <c r="L354">
        <v>18.119955560000001</v>
      </c>
      <c r="M354" t="s">
        <v>112</v>
      </c>
      <c r="N354">
        <v>1.8426799999999999E-4</v>
      </c>
      <c r="O354">
        <v>2.26765E-4</v>
      </c>
      <c r="P354">
        <v>0</v>
      </c>
      <c r="Q354">
        <v>0</v>
      </c>
      <c r="R354">
        <v>0</v>
      </c>
      <c r="S354">
        <v>1.0026659999999999E-3</v>
      </c>
      <c r="T354" s="8">
        <v>5.8676299999999999E-5</v>
      </c>
      <c r="U354">
        <v>2.5695900000000002E-4</v>
      </c>
      <c r="V354" s="8">
        <v>1.9872099999999999E-5</v>
      </c>
      <c r="W354" s="8">
        <v>4.6627900000000001E-5</v>
      </c>
      <c r="X354">
        <v>8.2775800000000005E-4</v>
      </c>
      <c r="Y354">
        <v>0</v>
      </c>
      <c r="Z354" s="8">
        <v>9.6322400000000005E-5</v>
      </c>
      <c r="AA354">
        <v>0</v>
      </c>
      <c r="AB354">
        <v>0</v>
      </c>
      <c r="AC354">
        <v>1.8304230000000001E-3</v>
      </c>
      <c r="AD354" s="8">
        <v>5.8676299999999999E-5</v>
      </c>
      <c r="AE354">
        <v>2.5695900000000002E-4</v>
      </c>
      <c r="AF354" s="8">
        <v>1.9872099999999999E-5</v>
      </c>
      <c r="AG354">
        <v>1.4295000000000001E-4</v>
      </c>
      <c r="AH354">
        <v>2.3088779999999999E-3</v>
      </c>
      <c r="AI354">
        <v>37343.656969999996</v>
      </c>
    </row>
    <row r="355" spans="1:35" x14ac:dyDescent="0.25">
      <c r="A355">
        <v>34371</v>
      </c>
      <c r="B355" t="s">
        <v>233</v>
      </c>
      <c r="C355" t="s">
        <v>234</v>
      </c>
      <c r="D355" t="b">
        <v>1</v>
      </c>
      <c r="E355">
        <v>0.95432607199999997</v>
      </c>
      <c r="F355" t="s">
        <v>104</v>
      </c>
      <c r="G355" t="s">
        <v>186</v>
      </c>
      <c r="H355" t="s">
        <v>193</v>
      </c>
      <c r="I355" t="s">
        <v>98</v>
      </c>
      <c r="J355" t="s">
        <v>102</v>
      </c>
      <c r="K355" t="s">
        <v>188</v>
      </c>
      <c r="L355">
        <v>31.398629629999999</v>
      </c>
      <c r="M355" t="s">
        <v>112</v>
      </c>
      <c r="N355">
        <v>6.3731900000000001E-4</v>
      </c>
      <c r="O355">
        <v>7.2184899999999999E-4</v>
      </c>
      <c r="P355">
        <v>0</v>
      </c>
      <c r="Q355">
        <v>0</v>
      </c>
      <c r="R355">
        <v>0</v>
      </c>
      <c r="S355">
        <v>3.026094E-3</v>
      </c>
      <c r="T355">
        <v>1.40925E-4</v>
      </c>
      <c r="U355">
        <v>6.7519300000000004E-4</v>
      </c>
      <c r="V355" s="8">
        <v>6.2439499999999997E-5</v>
      </c>
      <c r="W355" s="8">
        <v>9.7010500000000002E-5</v>
      </c>
      <c r="X355">
        <v>3.4777689999999999E-3</v>
      </c>
      <c r="Y355">
        <v>0</v>
      </c>
      <c r="Z355">
        <v>1.8882E-4</v>
      </c>
      <c r="AA355">
        <v>0</v>
      </c>
      <c r="AB355">
        <v>0</v>
      </c>
      <c r="AC355">
        <v>6.5038630000000004E-3</v>
      </c>
      <c r="AD355">
        <v>1.40925E-4</v>
      </c>
      <c r="AE355">
        <v>6.7519300000000004E-4</v>
      </c>
      <c r="AF355" s="8">
        <v>6.2439499999999997E-5</v>
      </c>
      <c r="AG355">
        <v>2.8582999999999999E-4</v>
      </c>
      <c r="AH355">
        <v>7.6682419999999996E-3</v>
      </c>
      <c r="AI355">
        <v>71574.455369999996</v>
      </c>
    </row>
    <row r="356" spans="1:35" x14ac:dyDescent="0.25">
      <c r="A356">
        <v>34373</v>
      </c>
      <c r="B356" t="s">
        <v>233</v>
      </c>
      <c r="C356" t="s">
        <v>234</v>
      </c>
      <c r="D356" t="b">
        <v>1</v>
      </c>
      <c r="E356">
        <v>0.55594026500000004</v>
      </c>
      <c r="F356" t="s">
        <v>104</v>
      </c>
      <c r="G356" t="s">
        <v>186</v>
      </c>
      <c r="H356" t="s">
        <v>194</v>
      </c>
      <c r="I356" t="s">
        <v>98</v>
      </c>
      <c r="J356" t="s">
        <v>99</v>
      </c>
      <c r="K356" t="s">
        <v>188</v>
      </c>
      <c r="L356">
        <v>17.56234568</v>
      </c>
      <c r="M356" t="s">
        <v>112</v>
      </c>
      <c r="N356">
        <v>2.2856800000000001E-4</v>
      </c>
      <c r="O356">
        <v>3.1437899999999999E-4</v>
      </c>
      <c r="P356">
        <v>0</v>
      </c>
      <c r="Q356">
        <v>0</v>
      </c>
      <c r="R356">
        <v>0</v>
      </c>
      <c r="S356">
        <v>1.7072999999999999E-3</v>
      </c>
      <c r="T356" s="8">
        <v>6.7099200000000003E-5</v>
      </c>
      <c r="U356">
        <v>3.02684E-4</v>
      </c>
      <c r="V356" s="8">
        <v>3.7006299999999998E-5</v>
      </c>
      <c r="W356" s="8">
        <v>6.4317000000000001E-5</v>
      </c>
      <c r="X356">
        <v>6.9505200000000004E-4</v>
      </c>
      <c r="Y356">
        <v>0</v>
      </c>
      <c r="Z356">
        <v>1.2487699999999999E-4</v>
      </c>
      <c r="AA356">
        <v>0</v>
      </c>
      <c r="AB356">
        <v>0</v>
      </c>
      <c r="AC356">
        <v>2.402352E-3</v>
      </c>
      <c r="AD356" s="8">
        <v>6.7099200000000003E-5</v>
      </c>
      <c r="AE356">
        <v>3.02684E-4</v>
      </c>
      <c r="AF356" s="8">
        <v>3.7006299999999998E-5</v>
      </c>
      <c r="AG356">
        <v>1.89194E-4</v>
      </c>
      <c r="AH356">
        <v>2.998335E-3</v>
      </c>
      <c r="AI356">
        <v>50034.623809999997</v>
      </c>
    </row>
    <row r="357" spans="1:35" x14ac:dyDescent="0.25">
      <c r="A357">
        <v>42214</v>
      </c>
      <c r="B357" t="s">
        <v>233</v>
      </c>
      <c r="C357" t="s">
        <v>234</v>
      </c>
      <c r="D357" t="b">
        <v>1</v>
      </c>
      <c r="E357">
        <v>1.7620470690000001</v>
      </c>
      <c r="F357" t="s">
        <v>104</v>
      </c>
      <c r="G357" t="s">
        <v>186</v>
      </c>
      <c r="H357" t="s">
        <v>195</v>
      </c>
      <c r="I357" t="s">
        <v>105</v>
      </c>
      <c r="J357" t="s">
        <v>102</v>
      </c>
      <c r="K357" t="s">
        <v>188</v>
      </c>
      <c r="L357">
        <v>17.569973539999999</v>
      </c>
      <c r="M357" t="s">
        <v>107</v>
      </c>
      <c r="N357">
        <v>2.12594E-4</v>
      </c>
      <c r="O357">
        <v>2.5338299999999998E-4</v>
      </c>
      <c r="P357">
        <v>0</v>
      </c>
      <c r="Q357">
        <v>0</v>
      </c>
      <c r="R357">
        <v>0</v>
      </c>
      <c r="S357">
        <v>1.2359560000000001E-3</v>
      </c>
      <c r="T357">
        <v>1.05367E-4</v>
      </c>
      <c r="U357">
        <v>4.1222999999999997E-4</v>
      </c>
      <c r="V357">
        <v>1.17558E-4</v>
      </c>
      <c r="W357">
        <v>1.3758299999999999E-4</v>
      </c>
      <c r="X357">
        <v>2.09664E-4</v>
      </c>
      <c r="Y357">
        <v>0</v>
      </c>
      <c r="Z357">
        <v>0</v>
      </c>
      <c r="AA357">
        <v>0</v>
      </c>
      <c r="AB357">
        <v>0</v>
      </c>
      <c r="AC357">
        <v>1.4456200000000001E-3</v>
      </c>
      <c r="AD357">
        <v>1.05367E-4</v>
      </c>
      <c r="AE357">
        <v>4.1222999999999997E-4</v>
      </c>
      <c r="AF357">
        <v>1.17558E-4</v>
      </c>
      <c r="AG357">
        <v>1.3758299999999999E-4</v>
      </c>
      <c r="AH357">
        <v>2.2183749999999999E-3</v>
      </c>
      <c r="AI357">
        <v>37002.988449999997</v>
      </c>
    </row>
    <row r="358" spans="1:35" x14ac:dyDescent="0.25">
      <c r="A358">
        <v>51971</v>
      </c>
      <c r="B358" t="s">
        <v>233</v>
      </c>
      <c r="C358" t="s">
        <v>234</v>
      </c>
      <c r="D358" t="b">
        <v>1</v>
      </c>
      <c r="E358">
        <v>15.423507109999999</v>
      </c>
      <c r="F358" t="s">
        <v>104</v>
      </c>
      <c r="G358" t="s">
        <v>186</v>
      </c>
      <c r="H358" t="s">
        <v>196</v>
      </c>
      <c r="I358" t="s">
        <v>105</v>
      </c>
      <c r="J358" t="s">
        <v>99</v>
      </c>
      <c r="K358" t="s">
        <v>188</v>
      </c>
      <c r="L358">
        <v>35.562121210000001</v>
      </c>
      <c r="M358" t="s">
        <v>107</v>
      </c>
      <c r="N358">
        <v>1.003837E-3</v>
      </c>
      <c r="O358">
        <v>1.2266449999999999E-3</v>
      </c>
      <c r="P358">
        <v>0</v>
      </c>
      <c r="Q358">
        <v>0</v>
      </c>
      <c r="R358">
        <v>0</v>
      </c>
      <c r="S358">
        <v>7.0472190000000004E-3</v>
      </c>
      <c r="T358">
        <v>2.3170600000000001E-4</v>
      </c>
      <c r="U358">
        <v>1.2111559999999999E-3</v>
      </c>
      <c r="V358">
        <v>1.4897879999999999E-3</v>
      </c>
      <c r="W358">
        <v>3.1371699999999998E-4</v>
      </c>
      <c r="X358">
        <v>0</v>
      </c>
      <c r="Y358">
        <v>0</v>
      </c>
      <c r="Z358">
        <v>0</v>
      </c>
      <c r="AA358">
        <v>0</v>
      </c>
      <c r="AB358">
        <v>0</v>
      </c>
      <c r="AC358">
        <v>7.0472190000000004E-3</v>
      </c>
      <c r="AD358">
        <v>2.3170600000000001E-4</v>
      </c>
      <c r="AE358">
        <v>1.2111559999999999E-3</v>
      </c>
      <c r="AF358">
        <v>1.4897879999999999E-3</v>
      </c>
      <c r="AG358">
        <v>3.1371699999999998E-4</v>
      </c>
      <c r="AH358">
        <v>1.0293439999999999E-2</v>
      </c>
      <c r="AI358">
        <v>84829.289099999995</v>
      </c>
    </row>
    <row r="359" spans="1:35" x14ac:dyDescent="0.25">
      <c r="A359">
        <v>62361</v>
      </c>
      <c r="B359" t="s">
        <v>233</v>
      </c>
      <c r="C359" t="s">
        <v>234</v>
      </c>
      <c r="D359" t="b">
        <v>1</v>
      </c>
      <c r="E359">
        <v>0.23844531599999999</v>
      </c>
      <c r="F359" t="s">
        <v>104</v>
      </c>
      <c r="G359" t="s">
        <v>186</v>
      </c>
      <c r="H359" t="s">
        <v>197</v>
      </c>
      <c r="I359" t="s">
        <v>98</v>
      </c>
      <c r="J359" t="s">
        <v>99</v>
      </c>
      <c r="K359" t="s">
        <v>188</v>
      </c>
      <c r="L359">
        <v>33.236472220000003</v>
      </c>
      <c r="M359" t="s">
        <v>112</v>
      </c>
      <c r="N359">
        <v>6.5843499999999997E-4</v>
      </c>
      <c r="O359">
        <v>7.59791E-4</v>
      </c>
      <c r="P359">
        <v>0</v>
      </c>
      <c r="Q359">
        <v>0</v>
      </c>
      <c r="R359">
        <v>0</v>
      </c>
      <c r="S359">
        <v>3.2892049999999999E-3</v>
      </c>
      <c r="T359">
        <v>3.8755799999999998E-4</v>
      </c>
      <c r="U359">
        <v>2.8730299999999998E-4</v>
      </c>
      <c r="V359" s="8">
        <v>2.45281E-5</v>
      </c>
      <c r="W359">
        <v>1.70867E-4</v>
      </c>
      <c r="X359">
        <v>3.806893E-3</v>
      </c>
      <c r="Y359">
        <v>1.46093E-4</v>
      </c>
      <c r="Z359">
        <v>0</v>
      </c>
      <c r="AA359">
        <v>0</v>
      </c>
      <c r="AB359">
        <v>0</v>
      </c>
      <c r="AC359">
        <v>7.0960980000000003E-3</v>
      </c>
      <c r="AD359">
        <v>5.33651E-4</v>
      </c>
      <c r="AE359">
        <v>2.8730299999999998E-4</v>
      </c>
      <c r="AF359" s="8">
        <v>2.45281E-5</v>
      </c>
      <c r="AG359">
        <v>1.70867E-4</v>
      </c>
      <c r="AH359">
        <v>8.1124500000000002E-3</v>
      </c>
      <c r="AI359">
        <v>71533.594840000005</v>
      </c>
    </row>
    <row r="360" spans="1:35" x14ac:dyDescent="0.25">
      <c r="A360">
        <v>68318</v>
      </c>
      <c r="B360" t="s">
        <v>233</v>
      </c>
      <c r="C360" t="s">
        <v>234</v>
      </c>
      <c r="D360" t="b">
        <v>1</v>
      </c>
      <c r="E360">
        <v>1.2174150029999999</v>
      </c>
      <c r="F360" t="s">
        <v>104</v>
      </c>
      <c r="G360" t="s">
        <v>186</v>
      </c>
      <c r="H360" t="s">
        <v>198</v>
      </c>
      <c r="I360" t="s">
        <v>105</v>
      </c>
      <c r="J360" t="s">
        <v>99</v>
      </c>
      <c r="K360" t="s">
        <v>188</v>
      </c>
      <c r="L360">
        <v>29.39833333</v>
      </c>
      <c r="M360" t="s">
        <v>107</v>
      </c>
      <c r="N360">
        <v>1.0532299999999999E-4</v>
      </c>
      <c r="O360">
        <v>1.2712699999999999E-4</v>
      </c>
      <c r="P360">
        <v>0</v>
      </c>
      <c r="Q360">
        <v>0</v>
      </c>
      <c r="R360">
        <v>0</v>
      </c>
      <c r="S360">
        <v>5.3359200000000005E-4</v>
      </c>
      <c r="T360" s="8">
        <v>2.3297000000000001E-5</v>
      </c>
      <c r="U360">
        <v>1.72564E-4</v>
      </c>
      <c r="V360">
        <v>1.1664599999999999E-4</v>
      </c>
      <c r="W360" s="8">
        <v>2.3631599999999999E-5</v>
      </c>
      <c r="X360">
        <v>3.2741500000000001E-4</v>
      </c>
      <c r="Y360">
        <v>0</v>
      </c>
      <c r="Z360" s="8">
        <v>2.4070099999999998E-5</v>
      </c>
      <c r="AA360">
        <v>0</v>
      </c>
      <c r="AB360">
        <v>0</v>
      </c>
      <c r="AC360">
        <v>8.61007E-4</v>
      </c>
      <c r="AD360" s="8">
        <v>2.3297000000000001E-5</v>
      </c>
      <c r="AE360">
        <v>1.72564E-4</v>
      </c>
      <c r="AF360">
        <v>1.1664599999999999E-4</v>
      </c>
      <c r="AG360" s="8">
        <v>4.7701699999999998E-5</v>
      </c>
      <c r="AH360">
        <v>1.2212049999999999E-3</v>
      </c>
      <c r="AI360">
        <v>12174.150030000001</v>
      </c>
    </row>
    <row r="361" spans="1:35" x14ac:dyDescent="0.25">
      <c r="A361">
        <v>81252</v>
      </c>
      <c r="B361" t="s">
        <v>233</v>
      </c>
      <c r="C361" t="s">
        <v>234</v>
      </c>
      <c r="D361" t="b">
        <v>1</v>
      </c>
      <c r="E361">
        <v>0.47343086400000001</v>
      </c>
      <c r="F361" t="s">
        <v>104</v>
      </c>
      <c r="G361" t="s">
        <v>186</v>
      </c>
      <c r="H361" t="s">
        <v>199</v>
      </c>
      <c r="I361" t="s">
        <v>98</v>
      </c>
      <c r="J361" t="s">
        <v>99</v>
      </c>
      <c r="K361" t="s">
        <v>188</v>
      </c>
      <c r="L361">
        <v>17.46757143</v>
      </c>
      <c r="M361" t="s">
        <v>112</v>
      </c>
      <c r="N361">
        <v>3.8053499999999999E-4</v>
      </c>
      <c r="O361">
        <v>4.5460500000000002E-4</v>
      </c>
      <c r="P361">
        <v>0</v>
      </c>
      <c r="Q361">
        <v>0</v>
      </c>
      <c r="R361">
        <v>0</v>
      </c>
      <c r="S361">
        <v>1.3815870000000001E-3</v>
      </c>
      <c r="T361">
        <v>3.4473799999999998E-4</v>
      </c>
      <c r="U361">
        <v>4.5282299999999998E-4</v>
      </c>
      <c r="V361" s="8">
        <v>4.7955299999999998E-5</v>
      </c>
      <c r="W361">
        <v>1.54263E-4</v>
      </c>
      <c r="X361">
        <v>2.4551540000000002E-3</v>
      </c>
      <c r="Y361">
        <v>0</v>
      </c>
      <c r="Z361">
        <v>1.01511E-4</v>
      </c>
      <c r="AA361">
        <v>0</v>
      </c>
      <c r="AB361">
        <v>0</v>
      </c>
      <c r="AC361">
        <v>3.8367409999999998E-3</v>
      </c>
      <c r="AD361">
        <v>3.4473799999999998E-4</v>
      </c>
      <c r="AE361">
        <v>4.5282299999999998E-4</v>
      </c>
      <c r="AF361" s="8">
        <v>4.7955299999999998E-5</v>
      </c>
      <c r="AG361">
        <v>2.5577400000000001E-4</v>
      </c>
      <c r="AH361">
        <v>4.9380350000000003E-3</v>
      </c>
      <c r="AI361">
        <v>82850.401150000005</v>
      </c>
    </row>
    <row r="362" spans="1:35" x14ac:dyDescent="0.25">
      <c r="A362">
        <v>34366</v>
      </c>
      <c r="B362" t="s">
        <v>235</v>
      </c>
      <c r="C362" t="s">
        <v>236</v>
      </c>
      <c r="D362" t="b">
        <v>1</v>
      </c>
      <c r="E362">
        <v>1.3191171639999999</v>
      </c>
      <c r="F362" t="s">
        <v>104</v>
      </c>
      <c r="G362" t="s">
        <v>186</v>
      </c>
      <c r="H362" t="s">
        <v>187</v>
      </c>
      <c r="I362" t="s">
        <v>98</v>
      </c>
      <c r="J362" t="s">
        <v>99</v>
      </c>
      <c r="K362" t="s">
        <v>188</v>
      </c>
      <c r="L362">
        <v>17.745873020000001</v>
      </c>
      <c r="M362" t="s">
        <v>112</v>
      </c>
      <c r="N362">
        <v>2.3379299999999999E-4</v>
      </c>
      <c r="O362">
        <v>2.7121300000000002E-4</v>
      </c>
      <c r="P362">
        <v>0</v>
      </c>
      <c r="Q362">
        <v>0</v>
      </c>
      <c r="R362">
        <v>0</v>
      </c>
      <c r="S362">
        <v>8.0671900000000001E-4</v>
      </c>
      <c r="T362">
        <v>1.16501E-4</v>
      </c>
      <c r="U362">
        <v>5.3403299999999995E-4</v>
      </c>
      <c r="V362" s="8">
        <v>8.2881199999999995E-5</v>
      </c>
      <c r="W362" s="8">
        <v>7.2491300000000002E-5</v>
      </c>
      <c r="X362">
        <v>9.24171E-4</v>
      </c>
      <c r="Y362">
        <v>1.3468E-4</v>
      </c>
      <c r="Z362">
        <v>1.2412799999999999E-4</v>
      </c>
      <c r="AA362">
        <v>0</v>
      </c>
      <c r="AB362">
        <v>0</v>
      </c>
      <c r="AC362">
        <v>1.7308899999999999E-3</v>
      </c>
      <c r="AD362">
        <v>2.5118200000000002E-4</v>
      </c>
      <c r="AE362">
        <v>5.3403299999999995E-4</v>
      </c>
      <c r="AF362" s="8">
        <v>8.2881199999999995E-5</v>
      </c>
      <c r="AG362">
        <v>1.9661900000000001E-4</v>
      </c>
      <c r="AH362">
        <v>2.7956050000000001E-3</v>
      </c>
      <c r="AI362">
        <v>46169.100729999998</v>
      </c>
    </row>
    <row r="363" spans="1:35" x14ac:dyDescent="0.25">
      <c r="A363">
        <v>34367</v>
      </c>
      <c r="B363" t="s">
        <v>235</v>
      </c>
      <c r="C363" t="s">
        <v>236</v>
      </c>
      <c r="D363" t="b">
        <v>1</v>
      </c>
      <c r="E363">
        <v>2.3970843949999998</v>
      </c>
      <c r="F363" t="s">
        <v>104</v>
      </c>
      <c r="G363" t="s">
        <v>186</v>
      </c>
      <c r="H363" t="s">
        <v>189</v>
      </c>
      <c r="I363" t="s">
        <v>98</v>
      </c>
      <c r="J363" t="s">
        <v>102</v>
      </c>
      <c r="K363" t="s">
        <v>188</v>
      </c>
      <c r="L363">
        <v>19.07137681</v>
      </c>
      <c r="M363" t="s">
        <v>112</v>
      </c>
      <c r="N363">
        <v>5.6981000000000002E-4</v>
      </c>
      <c r="O363">
        <v>6.9797700000000002E-4</v>
      </c>
      <c r="P363">
        <v>0</v>
      </c>
      <c r="Q363">
        <v>0</v>
      </c>
      <c r="R363">
        <v>0</v>
      </c>
      <c r="S363">
        <v>2.6531480000000001E-3</v>
      </c>
      <c r="T363">
        <v>1.6158399999999999E-4</v>
      </c>
      <c r="U363">
        <v>1.045732E-3</v>
      </c>
      <c r="V363">
        <v>1.51292E-4</v>
      </c>
      <c r="W363">
        <v>1.6281100000000001E-4</v>
      </c>
      <c r="X363">
        <v>2.7041320000000002E-3</v>
      </c>
      <c r="Y363">
        <v>0</v>
      </c>
      <c r="Z363">
        <v>2.9676799999999999E-4</v>
      </c>
      <c r="AA363">
        <v>0</v>
      </c>
      <c r="AB363">
        <v>0</v>
      </c>
      <c r="AC363">
        <v>5.3572799999999999E-3</v>
      </c>
      <c r="AD363">
        <v>1.6158399999999999E-4</v>
      </c>
      <c r="AE363">
        <v>1.045732E-3</v>
      </c>
      <c r="AF363">
        <v>1.51292E-4</v>
      </c>
      <c r="AG363">
        <v>4.5958000000000001E-4</v>
      </c>
      <c r="AH363">
        <v>7.175468E-3</v>
      </c>
      <c r="AI363">
        <v>110265.88219999999</v>
      </c>
    </row>
    <row r="364" spans="1:35" x14ac:dyDescent="0.25">
      <c r="A364">
        <v>34368</v>
      </c>
      <c r="B364" t="s">
        <v>235</v>
      </c>
      <c r="C364" t="s">
        <v>236</v>
      </c>
      <c r="D364" t="b">
        <v>1</v>
      </c>
      <c r="E364">
        <v>0.81784278099999996</v>
      </c>
      <c r="F364" t="s">
        <v>104</v>
      </c>
      <c r="G364" t="s">
        <v>186</v>
      </c>
      <c r="H364" t="s">
        <v>190</v>
      </c>
      <c r="I364" t="s">
        <v>98</v>
      </c>
      <c r="J364" t="s">
        <v>99</v>
      </c>
      <c r="K364" t="s">
        <v>188</v>
      </c>
      <c r="L364">
        <v>18.870024879999999</v>
      </c>
      <c r="M364" t="s">
        <v>112</v>
      </c>
      <c r="N364">
        <v>2.7874200000000001E-4</v>
      </c>
      <c r="O364">
        <v>3.7354E-4</v>
      </c>
      <c r="P364">
        <v>0</v>
      </c>
      <c r="Q364">
        <v>0</v>
      </c>
      <c r="R364">
        <v>0</v>
      </c>
      <c r="S364">
        <v>1.8218399999999999E-3</v>
      </c>
      <c r="T364">
        <v>1.7483900000000001E-4</v>
      </c>
      <c r="U364">
        <v>3.7350600000000001E-4</v>
      </c>
      <c r="V364" s="8">
        <v>5.5052200000000001E-5</v>
      </c>
      <c r="W364">
        <v>2.07047E-4</v>
      </c>
      <c r="X364">
        <v>7.3194999999999998E-4</v>
      </c>
      <c r="Y364">
        <v>1.63893E-4</v>
      </c>
      <c r="Z364">
        <v>0</v>
      </c>
      <c r="AA364">
        <v>0</v>
      </c>
      <c r="AB364">
        <v>0</v>
      </c>
      <c r="AC364">
        <v>2.5537899999999998E-3</v>
      </c>
      <c r="AD364">
        <v>3.3873200000000001E-4</v>
      </c>
      <c r="AE364">
        <v>3.7350600000000001E-4</v>
      </c>
      <c r="AF364" s="8">
        <v>5.5052200000000001E-5</v>
      </c>
      <c r="AG364">
        <v>2.07047E-4</v>
      </c>
      <c r="AH364">
        <v>3.5281269999999998E-3</v>
      </c>
      <c r="AI364">
        <v>54795.466330000003</v>
      </c>
    </row>
    <row r="365" spans="1:35" x14ac:dyDescent="0.25">
      <c r="A365">
        <v>34369</v>
      </c>
      <c r="B365" t="s">
        <v>235</v>
      </c>
      <c r="C365" t="s">
        <v>236</v>
      </c>
      <c r="D365" t="b">
        <v>1</v>
      </c>
      <c r="E365">
        <v>2.2512021679999998</v>
      </c>
      <c r="F365" t="s">
        <v>104</v>
      </c>
      <c r="G365" t="s">
        <v>186</v>
      </c>
      <c r="H365" t="s">
        <v>191</v>
      </c>
      <c r="I365" t="s">
        <v>98</v>
      </c>
      <c r="J365" t="s">
        <v>99</v>
      </c>
      <c r="K365" t="s">
        <v>188</v>
      </c>
      <c r="L365">
        <v>19.86408046</v>
      </c>
      <c r="M365" t="s">
        <v>112</v>
      </c>
      <c r="N365">
        <v>7.7984799999999998E-4</v>
      </c>
      <c r="O365">
        <v>9.6178799999999999E-4</v>
      </c>
      <c r="P365">
        <v>0</v>
      </c>
      <c r="Q365">
        <v>0</v>
      </c>
      <c r="R365">
        <v>0</v>
      </c>
      <c r="S365">
        <v>5.0450290000000004E-3</v>
      </c>
      <c r="T365">
        <v>4.3564299999999999E-4</v>
      </c>
      <c r="U365">
        <v>1.2789780000000001E-3</v>
      </c>
      <c r="V365">
        <v>1.5132399999999999E-4</v>
      </c>
      <c r="W365">
        <v>1.6570500000000001E-4</v>
      </c>
      <c r="X365">
        <v>1.4306220000000001E-3</v>
      </c>
      <c r="Y365">
        <v>0</v>
      </c>
      <c r="Z365">
        <v>3.4261300000000002E-4</v>
      </c>
      <c r="AA365">
        <v>0</v>
      </c>
      <c r="AB365">
        <v>0</v>
      </c>
      <c r="AC365">
        <v>6.4756509999999998E-3</v>
      </c>
      <c r="AD365">
        <v>4.3564299999999999E-4</v>
      </c>
      <c r="AE365">
        <v>1.2789780000000001E-3</v>
      </c>
      <c r="AF365">
        <v>1.5132399999999999E-4</v>
      </c>
      <c r="AG365">
        <v>5.0831800000000001E-4</v>
      </c>
      <c r="AH365">
        <v>8.8498929999999993E-3</v>
      </c>
      <c r="AI365">
        <v>130569.7258</v>
      </c>
    </row>
    <row r="366" spans="1:35" x14ac:dyDescent="0.25">
      <c r="A366">
        <v>34370</v>
      </c>
      <c r="B366" t="s">
        <v>235</v>
      </c>
      <c r="C366" t="s">
        <v>236</v>
      </c>
      <c r="D366" t="b">
        <v>1</v>
      </c>
      <c r="E366">
        <v>0.29874925600000002</v>
      </c>
      <c r="F366" t="s">
        <v>104</v>
      </c>
      <c r="G366" t="s">
        <v>186</v>
      </c>
      <c r="H366" t="s">
        <v>192</v>
      </c>
      <c r="I366" t="s">
        <v>98</v>
      </c>
      <c r="J366" t="s">
        <v>102</v>
      </c>
      <c r="K366" t="s">
        <v>188</v>
      </c>
      <c r="L366">
        <v>18.662044439999999</v>
      </c>
      <c r="M366" t="s">
        <v>112</v>
      </c>
      <c r="N366">
        <v>1.86443E-4</v>
      </c>
      <c r="O366">
        <v>2.3488900000000001E-4</v>
      </c>
      <c r="P366">
        <v>0</v>
      </c>
      <c r="Q366">
        <v>0</v>
      </c>
      <c r="R366">
        <v>0</v>
      </c>
      <c r="S366">
        <v>1.0696919999999999E-3</v>
      </c>
      <c r="T366" s="8">
        <v>5.8676299999999999E-5</v>
      </c>
      <c r="U366">
        <v>2.5695900000000002E-4</v>
      </c>
      <c r="V366" s="8">
        <v>1.98665E-5</v>
      </c>
      <c r="W366" s="8">
        <v>4.6627900000000001E-5</v>
      </c>
      <c r="X366">
        <v>8.2981099999999996E-4</v>
      </c>
      <c r="Y366">
        <v>0</v>
      </c>
      <c r="Z366" s="8">
        <v>9.6322400000000005E-5</v>
      </c>
      <c r="AA366">
        <v>0</v>
      </c>
      <c r="AB366">
        <v>0</v>
      </c>
      <c r="AC366">
        <v>1.8995030000000001E-3</v>
      </c>
      <c r="AD366" s="8">
        <v>5.8676299999999999E-5</v>
      </c>
      <c r="AE366">
        <v>2.5695900000000002E-4</v>
      </c>
      <c r="AF366" s="8">
        <v>1.98665E-5</v>
      </c>
      <c r="AG366">
        <v>1.4295000000000001E-4</v>
      </c>
      <c r="AH366">
        <v>2.377952E-3</v>
      </c>
      <c r="AI366">
        <v>37343.656969999996</v>
      </c>
    </row>
    <row r="367" spans="1:35" x14ac:dyDescent="0.25">
      <c r="A367">
        <v>34371</v>
      </c>
      <c r="B367" t="s">
        <v>235</v>
      </c>
      <c r="C367" t="s">
        <v>236</v>
      </c>
      <c r="D367" t="b">
        <v>1</v>
      </c>
      <c r="E367">
        <v>0.95432607199999997</v>
      </c>
      <c r="F367" t="s">
        <v>104</v>
      </c>
      <c r="G367" t="s">
        <v>186</v>
      </c>
      <c r="H367" t="s">
        <v>193</v>
      </c>
      <c r="I367" t="s">
        <v>98</v>
      </c>
      <c r="J367" t="s">
        <v>102</v>
      </c>
      <c r="K367" t="s">
        <v>188</v>
      </c>
      <c r="L367">
        <v>31.92981481</v>
      </c>
      <c r="M367" t="s">
        <v>112</v>
      </c>
      <c r="N367">
        <v>6.4326300000000004E-4</v>
      </c>
      <c r="O367">
        <v>7.3698299999999997E-4</v>
      </c>
      <c r="P367">
        <v>0</v>
      </c>
      <c r="Q367">
        <v>0</v>
      </c>
      <c r="R367">
        <v>0</v>
      </c>
      <c r="S367">
        <v>3.1495889999999999E-3</v>
      </c>
      <c r="T367">
        <v>1.40925E-4</v>
      </c>
      <c r="U367">
        <v>6.7519300000000004E-4</v>
      </c>
      <c r="V367" s="8">
        <v>6.2439499999999997E-5</v>
      </c>
      <c r="W367" s="8">
        <v>9.7010500000000002E-5</v>
      </c>
      <c r="X367">
        <v>3.484001E-3</v>
      </c>
      <c r="Y367">
        <v>0</v>
      </c>
      <c r="Z367">
        <v>1.8882E-4</v>
      </c>
      <c r="AA367">
        <v>0</v>
      </c>
      <c r="AB367">
        <v>0</v>
      </c>
      <c r="AC367">
        <v>6.63359E-3</v>
      </c>
      <c r="AD367">
        <v>1.40925E-4</v>
      </c>
      <c r="AE367">
        <v>6.7519300000000004E-4</v>
      </c>
      <c r="AF367" s="8">
        <v>6.2439499999999997E-5</v>
      </c>
      <c r="AG367">
        <v>2.8582999999999999E-4</v>
      </c>
      <c r="AH367">
        <v>7.7979690000000001E-3</v>
      </c>
      <c r="AI367">
        <v>71574.455369999996</v>
      </c>
    </row>
    <row r="368" spans="1:35" x14ac:dyDescent="0.25">
      <c r="A368">
        <v>34373</v>
      </c>
      <c r="B368" t="s">
        <v>235</v>
      </c>
      <c r="C368" t="s">
        <v>236</v>
      </c>
      <c r="D368" t="b">
        <v>1</v>
      </c>
      <c r="E368">
        <v>0.55594026500000004</v>
      </c>
      <c r="F368" t="s">
        <v>104</v>
      </c>
      <c r="G368" t="s">
        <v>186</v>
      </c>
      <c r="H368" t="s">
        <v>194</v>
      </c>
      <c r="I368" t="s">
        <v>98</v>
      </c>
      <c r="J368" t="s">
        <v>99</v>
      </c>
      <c r="K368" t="s">
        <v>188</v>
      </c>
      <c r="L368">
        <v>18.157253090000001</v>
      </c>
      <c r="M368" t="s">
        <v>112</v>
      </c>
      <c r="N368">
        <v>2.3269E-4</v>
      </c>
      <c r="O368">
        <v>3.2630300000000001E-4</v>
      </c>
      <c r="P368">
        <v>0</v>
      </c>
      <c r="Q368">
        <v>0</v>
      </c>
      <c r="R368">
        <v>0</v>
      </c>
      <c r="S368">
        <v>1.805456E-3</v>
      </c>
      <c r="T368" s="8">
        <v>6.7099200000000003E-5</v>
      </c>
      <c r="U368">
        <v>3.02684E-4</v>
      </c>
      <c r="V368" s="8">
        <v>3.6979900000000001E-5</v>
      </c>
      <c r="W368" s="8">
        <v>6.4311800000000003E-5</v>
      </c>
      <c r="X368">
        <v>6.9848700000000002E-4</v>
      </c>
      <c r="Y368">
        <v>0</v>
      </c>
      <c r="Z368">
        <v>1.2487699999999999E-4</v>
      </c>
      <c r="AA368">
        <v>0</v>
      </c>
      <c r="AB368">
        <v>0</v>
      </c>
      <c r="AC368">
        <v>2.5039440000000001E-3</v>
      </c>
      <c r="AD368" s="8">
        <v>6.7099200000000003E-5</v>
      </c>
      <c r="AE368">
        <v>3.02684E-4</v>
      </c>
      <c r="AF368" s="8">
        <v>3.6979900000000001E-5</v>
      </c>
      <c r="AG368">
        <v>1.8918900000000001E-4</v>
      </c>
      <c r="AH368">
        <v>3.099901E-3</v>
      </c>
      <c r="AI368">
        <v>50034.623809999997</v>
      </c>
    </row>
    <row r="369" spans="1:35" x14ac:dyDescent="0.25">
      <c r="A369">
        <v>42214</v>
      </c>
      <c r="B369" t="s">
        <v>235</v>
      </c>
      <c r="C369" t="s">
        <v>236</v>
      </c>
      <c r="D369" t="b">
        <v>1</v>
      </c>
      <c r="E369">
        <v>1.7620470690000001</v>
      </c>
      <c r="F369" t="s">
        <v>104</v>
      </c>
      <c r="G369" t="s">
        <v>186</v>
      </c>
      <c r="H369" t="s">
        <v>195</v>
      </c>
      <c r="I369" t="s">
        <v>105</v>
      </c>
      <c r="J369" t="s">
        <v>102</v>
      </c>
      <c r="K369" t="s">
        <v>188</v>
      </c>
      <c r="L369">
        <v>18.11600529</v>
      </c>
      <c r="M369" t="s">
        <v>107</v>
      </c>
      <c r="N369">
        <v>2.13575E-4</v>
      </c>
      <c r="O369">
        <v>2.6160099999999998E-4</v>
      </c>
      <c r="P369">
        <v>0</v>
      </c>
      <c r="Q369">
        <v>0</v>
      </c>
      <c r="R369">
        <v>0</v>
      </c>
      <c r="S369">
        <v>1.305299E-3</v>
      </c>
      <c r="T369">
        <v>1.05367E-4</v>
      </c>
      <c r="U369">
        <v>4.1222999999999997E-4</v>
      </c>
      <c r="V369">
        <v>1.17224E-4</v>
      </c>
      <c r="W369">
        <v>1.3758299999999999E-4</v>
      </c>
      <c r="X369">
        <v>2.09614E-4</v>
      </c>
      <c r="Y369">
        <v>0</v>
      </c>
      <c r="Z369">
        <v>0</v>
      </c>
      <c r="AA369">
        <v>0</v>
      </c>
      <c r="AB369">
        <v>0</v>
      </c>
      <c r="AC369">
        <v>1.5149129999999999E-3</v>
      </c>
      <c r="AD369">
        <v>1.05367E-4</v>
      </c>
      <c r="AE369">
        <v>4.1222999999999997E-4</v>
      </c>
      <c r="AF369">
        <v>1.17224E-4</v>
      </c>
      <c r="AG369">
        <v>1.3758299999999999E-4</v>
      </c>
      <c r="AH369">
        <v>2.2873170000000001E-3</v>
      </c>
      <c r="AI369">
        <v>37002.988449999997</v>
      </c>
    </row>
    <row r="370" spans="1:35" x14ac:dyDescent="0.25">
      <c r="A370">
        <v>51971</v>
      </c>
      <c r="B370" t="s">
        <v>235</v>
      </c>
      <c r="C370" t="s">
        <v>236</v>
      </c>
      <c r="D370" t="b">
        <v>1</v>
      </c>
      <c r="E370">
        <v>15.423507109999999</v>
      </c>
      <c r="F370" t="s">
        <v>104</v>
      </c>
      <c r="G370" t="s">
        <v>186</v>
      </c>
      <c r="H370" t="s">
        <v>196</v>
      </c>
      <c r="I370" t="s">
        <v>105</v>
      </c>
      <c r="J370" t="s">
        <v>99</v>
      </c>
      <c r="K370" t="s">
        <v>188</v>
      </c>
      <c r="L370">
        <v>37.970202020000002</v>
      </c>
      <c r="M370" t="s">
        <v>107</v>
      </c>
      <c r="N370">
        <v>1.055926E-3</v>
      </c>
      <c r="O370">
        <v>1.309714E-3</v>
      </c>
      <c r="P370">
        <v>0</v>
      </c>
      <c r="Q370">
        <v>0</v>
      </c>
      <c r="R370">
        <v>0</v>
      </c>
      <c r="S370">
        <v>7.7350279999999997E-3</v>
      </c>
      <c r="T370">
        <v>2.3170600000000001E-4</v>
      </c>
      <c r="U370">
        <v>1.2111559999999999E-3</v>
      </c>
      <c r="V370">
        <v>1.498852E-3</v>
      </c>
      <c r="W370">
        <v>3.1371699999999998E-4</v>
      </c>
      <c r="X370">
        <v>0</v>
      </c>
      <c r="Y370">
        <v>0</v>
      </c>
      <c r="Z370">
        <v>0</v>
      </c>
      <c r="AA370">
        <v>0</v>
      </c>
      <c r="AB370">
        <v>0</v>
      </c>
      <c r="AC370">
        <v>7.7350279999999997E-3</v>
      </c>
      <c r="AD370">
        <v>2.3170600000000001E-4</v>
      </c>
      <c r="AE370">
        <v>1.2111559999999999E-3</v>
      </c>
      <c r="AF370">
        <v>1.498852E-3</v>
      </c>
      <c r="AG370">
        <v>3.1371699999999998E-4</v>
      </c>
      <c r="AH370">
        <v>1.0990458E-2</v>
      </c>
      <c r="AI370">
        <v>84829.289099999995</v>
      </c>
    </row>
    <row r="371" spans="1:35" x14ac:dyDescent="0.25">
      <c r="A371">
        <v>62361</v>
      </c>
      <c r="B371" t="s">
        <v>235</v>
      </c>
      <c r="C371" t="s">
        <v>236</v>
      </c>
      <c r="D371" t="b">
        <v>1</v>
      </c>
      <c r="E371">
        <v>0.23844531599999999</v>
      </c>
      <c r="F371" t="s">
        <v>104</v>
      </c>
      <c r="G371" t="s">
        <v>186</v>
      </c>
      <c r="H371" t="s">
        <v>197</v>
      </c>
      <c r="I371" t="s">
        <v>98</v>
      </c>
      <c r="J371" t="s">
        <v>99</v>
      </c>
      <c r="K371" t="s">
        <v>188</v>
      </c>
      <c r="L371">
        <v>33.611759259999999</v>
      </c>
      <c r="M371" t="s">
        <v>112</v>
      </c>
      <c r="N371">
        <v>6.6257800000000004E-4</v>
      </c>
      <c r="O371">
        <v>7.6911999999999998E-4</v>
      </c>
      <c r="P371">
        <v>0</v>
      </c>
      <c r="Q371">
        <v>0</v>
      </c>
      <c r="R371">
        <v>0</v>
      </c>
      <c r="S371">
        <v>3.3505060000000001E-3</v>
      </c>
      <c r="T371">
        <v>3.8755799999999998E-4</v>
      </c>
      <c r="U371">
        <v>2.8730299999999998E-4</v>
      </c>
      <c r="V371" s="8">
        <v>2.45235E-5</v>
      </c>
      <c r="W371">
        <v>1.70867E-4</v>
      </c>
      <c r="X371">
        <v>3.8372020000000001E-3</v>
      </c>
      <c r="Y371">
        <v>1.46093E-4</v>
      </c>
      <c r="Z371">
        <v>0</v>
      </c>
      <c r="AA371">
        <v>0</v>
      </c>
      <c r="AB371">
        <v>0</v>
      </c>
      <c r="AC371">
        <v>7.1877080000000001E-3</v>
      </c>
      <c r="AD371">
        <v>5.33651E-4</v>
      </c>
      <c r="AE371">
        <v>2.8730299999999998E-4</v>
      </c>
      <c r="AF371" s="8">
        <v>2.45235E-5</v>
      </c>
      <c r="AG371">
        <v>1.70867E-4</v>
      </c>
      <c r="AH371">
        <v>8.2040510000000004E-3</v>
      </c>
      <c r="AI371">
        <v>71533.594840000005</v>
      </c>
    </row>
    <row r="372" spans="1:35" x14ac:dyDescent="0.25">
      <c r="A372">
        <v>68318</v>
      </c>
      <c r="B372" t="s">
        <v>235</v>
      </c>
      <c r="C372" t="s">
        <v>236</v>
      </c>
      <c r="D372" t="b">
        <v>1</v>
      </c>
      <c r="E372">
        <v>1.2174150029999999</v>
      </c>
      <c r="F372" t="s">
        <v>104</v>
      </c>
      <c r="G372" t="s">
        <v>186</v>
      </c>
      <c r="H372" t="s">
        <v>198</v>
      </c>
      <c r="I372" t="s">
        <v>105</v>
      </c>
      <c r="J372" t="s">
        <v>99</v>
      </c>
      <c r="K372" t="s">
        <v>188</v>
      </c>
      <c r="L372">
        <v>30.308888889999999</v>
      </c>
      <c r="M372" t="s">
        <v>107</v>
      </c>
      <c r="N372">
        <v>1.06727E-4</v>
      </c>
      <c r="O372">
        <v>1.3152199999999999E-4</v>
      </c>
      <c r="P372">
        <v>0</v>
      </c>
      <c r="Q372">
        <v>0</v>
      </c>
      <c r="R372">
        <v>0</v>
      </c>
      <c r="S372">
        <v>5.69409E-4</v>
      </c>
      <c r="T372" s="8">
        <v>2.3297000000000001E-5</v>
      </c>
      <c r="U372">
        <v>1.72564E-4</v>
      </c>
      <c r="V372">
        <v>1.16496E-4</v>
      </c>
      <c r="W372" s="8">
        <v>2.3631599999999999E-5</v>
      </c>
      <c r="X372">
        <v>3.2956199999999999E-4</v>
      </c>
      <c r="Y372">
        <v>0</v>
      </c>
      <c r="Z372" s="8">
        <v>2.4070099999999998E-5</v>
      </c>
      <c r="AA372">
        <v>0</v>
      </c>
      <c r="AB372">
        <v>0</v>
      </c>
      <c r="AC372">
        <v>8.9897000000000002E-4</v>
      </c>
      <c r="AD372" s="8">
        <v>2.3297000000000001E-5</v>
      </c>
      <c r="AE372">
        <v>1.72564E-4</v>
      </c>
      <c r="AF372">
        <v>1.16496E-4</v>
      </c>
      <c r="AG372" s="8">
        <v>4.7701699999999998E-5</v>
      </c>
      <c r="AH372">
        <v>1.2590290000000001E-3</v>
      </c>
      <c r="AI372">
        <v>12174.150030000001</v>
      </c>
    </row>
    <row r="373" spans="1:35" x14ac:dyDescent="0.25">
      <c r="A373">
        <v>81252</v>
      </c>
      <c r="B373" t="s">
        <v>235</v>
      </c>
      <c r="C373" t="s">
        <v>236</v>
      </c>
      <c r="D373" t="b">
        <v>1</v>
      </c>
      <c r="E373">
        <v>0.47343086400000001</v>
      </c>
      <c r="F373" t="s">
        <v>104</v>
      </c>
      <c r="G373" t="s">
        <v>186</v>
      </c>
      <c r="H373" t="s">
        <v>199</v>
      </c>
      <c r="I373" t="s">
        <v>98</v>
      </c>
      <c r="J373" t="s">
        <v>99</v>
      </c>
      <c r="K373" t="s">
        <v>188</v>
      </c>
      <c r="L373">
        <v>17.74447619</v>
      </c>
      <c r="M373" t="s">
        <v>112</v>
      </c>
      <c r="N373">
        <v>3.8394900000000002E-4</v>
      </c>
      <c r="O373">
        <v>4.6428600000000001E-4</v>
      </c>
      <c r="P373">
        <v>0</v>
      </c>
      <c r="Q373">
        <v>0</v>
      </c>
      <c r="R373">
        <v>0</v>
      </c>
      <c r="S373">
        <v>1.466656E-3</v>
      </c>
      <c r="T373">
        <v>3.4473799999999998E-4</v>
      </c>
      <c r="U373">
        <v>4.5282299999999998E-4</v>
      </c>
      <c r="V373" s="8">
        <v>4.7905999999999998E-5</v>
      </c>
      <c r="W373">
        <v>1.54263E-4</v>
      </c>
      <c r="X373">
        <v>2.4484139999999999E-3</v>
      </c>
      <c r="Y373">
        <v>0</v>
      </c>
      <c r="Z373">
        <v>1.01511E-4</v>
      </c>
      <c r="AA373">
        <v>0</v>
      </c>
      <c r="AB373">
        <v>0</v>
      </c>
      <c r="AC373">
        <v>3.9150699999999997E-3</v>
      </c>
      <c r="AD373">
        <v>3.4473799999999998E-4</v>
      </c>
      <c r="AE373">
        <v>4.5282299999999998E-4</v>
      </c>
      <c r="AF373" s="8">
        <v>4.7905999999999998E-5</v>
      </c>
      <c r="AG373">
        <v>2.5577400000000001E-4</v>
      </c>
      <c r="AH373">
        <v>5.0163159999999998E-3</v>
      </c>
      <c r="AI373">
        <v>82850.401150000005</v>
      </c>
    </row>
    <row r="374" spans="1:35" x14ac:dyDescent="0.25">
      <c r="A374">
        <v>34366</v>
      </c>
      <c r="B374" t="s">
        <v>237</v>
      </c>
      <c r="C374" t="s">
        <v>238</v>
      </c>
      <c r="D374" t="b">
        <v>1</v>
      </c>
      <c r="E374">
        <v>1.3191171639999999</v>
      </c>
      <c r="F374" t="s">
        <v>104</v>
      </c>
      <c r="G374" t="s">
        <v>186</v>
      </c>
      <c r="H374" t="s">
        <v>187</v>
      </c>
      <c r="I374" t="s">
        <v>98</v>
      </c>
      <c r="J374" t="s">
        <v>99</v>
      </c>
      <c r="K374" t="s">
        <v>188</v>
      </c>
      <c r="L374">
        <v>17.582698409999999</v>
      </c>
      <c r="M374" t="s">
        <v>112</v>
      </c>
      <c r="N374">
        <v>2.32124E-4</v>
      </c>
      <c r="O374">
        <v>2.6727599999999999E-4</v>
      </c>
      <c r="P374">
        <v>0</v>
      </c>
      <c r="Q374">
        <v>0</v>
      </c>
      <c r="R374">
        <v>0</v>
      </c>
      <c r="S374">
        <v>7.9811699999999999E-4</v>
      </c>
      <c r="T374">
        <v>1.16501E-4</v>
      </c>
      <c r="U374">
        <v>5.0031299999999995E-4</v>
      </c>
      <c r="V374" s="8">
        <v>8.2806199999999993E-5</v>
      </c>
      <c r="W374" s="8">
        <v>7.2491300000000002E-5</v>
      </c>
      <c r="X374">
        <v>9.4087499999999998E-4</v>
      </c>
      <c r="Y374">
        <v>1.3468E-4</v>
      </c>
      <c r="Z374">
        <v>1.2412799999999999E-4</v>
      </c>
      <c r="AA374">
        <v>0</v>
      </c>
      <c r="AB374">
        <v>0</v>
      </c>
      <c r="AC374">
        <v>1.738992E-3</v>
      </c>
      <c r="AD374">
        <v>2.5118200000000002E-4</v>
      </c>
      <c r="AE374">
        <v>5.0031299999999995E-4</v>
      </c>
      <c r="AF374" s="8">
        <v>8.2806199999999993E-5</v>
      </c>
      <c r="AG374">
        <v>1.9661900000000001E-4</v>
      </c>
      <c r="AH374">
        <v>2.7698990000000001E-3</v>
      </c>
      <c r="AI374">
        <v>46169.100729999998</v>
      </c>
    </row>
    <row r="375" spans="1:35" x14ac:dyDescent="0.25">
      <c r="A375">
        <v>34367</v>
      </c>
      <c r="B375" t="s">
        <v>237</v>
      </c>
      <c r="C375" t="s">
        <v>238</v>
      </c>
      <c r="D375" t="b">
        <v>1</v>
      </c>
      <c r="E375">
        <v>2.3970843949999998</v>
      </c>
      <c r="F375" t="s">
        <v>104</v>
      </c>
      <c r="G375" t="s">
        <v>186</v>
      </c>
      <c r="H375" t="s">
        <v>189</v>
      </c>
      <c r="I375" t="s">
        <v>98</v>
      </c>
      <c r="J375" t="s">
        <v>102</v>
      </c>
      <c r="K375" t="s">
        <v>188</v>
      </c>
      <c r="L375">
        <v>18.855555559999999</v>
      </c>
      <c r="M375" t="s">
        <v>112</v>
      </c>
      <c r="N375">
        <v>5.6443599999999997E-4</v>
      </c>
      <c r="O375">
        <v>6.8663700000000003E-4</v>
      </c>
      <c r="P375">
        <v>0</v>
      </c>
      <c r="Q375">
        <v>0</v>
      </c>
      <c r="R375">
        <v>0</v>
      </c>
      <c r="S375">
        <v>2.6066399999999999E-3</v>
      </c>
      <c r="T375">
        <v>1.6158399999999999E-4</v>
      </c>
      <c r="U375">
        <v>9.7927600000000006E-4</v>
      </c>
      <c r="V375">
        <v>1.5127000000000001E-4</v>
      </c>
      <c r="W375">
        <v>1.6281100000000001E-4</v>
      </c>
      <c r="X375">
        <v>2.735917E-3</v>
      </c>
      <c r="Y375">
        <v>0</v>
      </c>
      <c r="Z375">
        <v>2.9676799999999999E-4</v>
      </c>
      <c r="AA375">
        <v>0</v>
      </c>
      <c r="AB375">
        <v>0</v>
      </c>
      <c r="AC375">
        <v>5.3425570000000004E-3</v>
      </c>
      <c r="AD375">
        <v>1.6158399999999999E-4</v>
      </c>
      <c r="AE375">
        <v>9.7927600000000006E-4</v>
      </c>
      <c r="AF375">
        <v>1.5127000000000001E-4</v>
      </c>
      <c r="AG375">
        <v>4.5958000000000001E-4</v>
      </c>
      <c r="AH375">
        <v>7.0942669999999996E-3</v>
      </c>
      <c r="AI375">
        <v>110265.88219999999</v>
      </c>
    </row>
    <row r="376" spans="1:35" x14ac:dyDescent="0.25">
      <c r="A376">
        <v>34368</v>
      </c>
      <c r="B376" t="s">
        <v>237</v>
      </c>
      <c r="C376" t="s">
        <v>238</v>
      </c>
      <c r="D376" t="b">
        <v>1</v>
      </c>
      <c r="E376">
        <v>0.81784278099999996</v>
      </c>
      <c r="F376" t="s">
        <v>104</v>
      </c>
      <c r="G376" t="s">
        <v>186</v>
      </c>
      <c r="H376" t="s">
        <v>190</v>
      </c>
      <c r="I376" t="s">
        <v>98</v>
      </c>
      <c r="J376" t="s">
        <v>99</v>
      </c>
      <c r="K376" t="s">
        <v>188</v>
      </c>
      <c r="L376">
        <v>18.583084580000001</v>
      </c>
      <c r="M376" t="s">
        <v>112</v>
      </c>
      <c r="N376">
        <v>2.7567200000000003E-4</v>
      </c>
      <c r="O376">
        <v>3.6652100000000002E-4</v>
      </c>
      <c r="P376">
        <v>0</v>
      </c>
      <c r="Q376">
        <v>0</v>
      </c>
      <c r="R376">
        <v>0</v>
      </c>
      <c r="S376">
        <v>1.788097E-3</v>
      </c>
      <c r="T376">
        <v>1.7483900000000001E-4</v>
      </c>
      <c r="U376">
        <v>3.4167699999999997E-4</v>
      </c>
      <c r="V376" s="8">
        <v>5.5044499999999998E-5</v>
      </c>
      <c r="W376">
        <v>2.07047E-4</v>
      </c>
      <c r="X376">
        <v>7.4388000000000004E-4</v>
      </c>
      <c r="Y376">
        <v>1.63893E-4</v>
      </c>
      <c r="Z376">
        <v>0</v>
      </c>
      <c r="AA376">
        <v>0</v>
      </c>
      <c r="AB376">
        <v>0</v>
      </c>
      <c r="AC376">
        <v>2.5319769999999999E-3</v>
      </c>
      <c r="AD376">
        <v>3.3873200000000001E-4</v>
      </c>
      <c r="AE376">
        <v>3.4167699999999997E-4</v>
      </c>
      <c r="AF376" s="8">
        <v>5.5044499999999998E-5</v>
      </c>
      <c r="AG376">
        <v>2.07047E-4</v>
      </c>
      <c r="AH376">
        <v>3.4744770000000001E-3</v>
      </c>
      <c r="AI376">
        <v>54795.466330000003</v>
      </c>
    </row>
    <row r="377" spans="1:35" x14ac:dyDescent="0.25">
      <c r="A377">
        <v>34369</v>
      </c>
      <c r="B377" t="s">
        <v>237</v>
      </c>
      <c r="C377" t="s">
        <v>238</v>
      </c>
      <c r="D377" t="b">
        <v>1</v>
      </c>
      <c r="E377">
        <v>2.2512021679999998</v>
      </c>
      <c r="F377" t="s">
        <v>104</v>
      </c>
      <c r="G377" t="s">
        <v>186</v>
      </c>
      <c r="H377" t="s">
        <v>191</v>
      </c>
      <c r="I377" t="s">
        <v>98</v>
      </c>
      <c r="J377" t="s">
        <v>99</v>
      </c>
      <c r="K377" t="s">
        <v>188</v>
      </c>
      <c r="L377">
        <v>19.512021069999999</v>
      </c>
      <c r="M377" t="s">
        <v>112</v>
      </c>
      <c r="N377">
        <v>7.7058300000000003E-4</v>
      </c>
      <c r="O377">
        <v>9.4134199999999996E-4</v>
      </c>
      <c r="P377">
        <v>0</v>
      </c>
      <c r="Q377">
        <v>0</v>
      </c>
      <c r="R377">
        <v>0</v>
      </c>
      <c r="S377">
        <v>4.9510170000000003E-3</v>
      </c>
      <c r="T377">
        <v>4.3564299999999999E-4</v>
      </c>
      <c r="U377">
        <v>1.182661E-3</v>
      </c>
      <c r="V377">
        <v>1.5126000000000001E-4</v>
      </c>
      <c r="W377">
        <v>1.6570500000000001E-4</v>
      </c>
      <c r="X377">
        <v>1.464164E-3</v>
      </c>
      <c r="Y377">
        <v>0</v>
      </c>
      <c r="Z377">
        <v>3.4261300000000002E-4</v>
      </c>
      <c r="AA377">
        <v>0</v>
      </c>
      <c r="AB377">
        <v>0</v>
      </c>
      <c r="AC377">
        <v>6.4151809999999998E-3</v>
      </c>
      <c r="AD377">
        <v>4.3564299999999999E-4</v>
      </c>
      <c r="AE377">
        <v>1.182661E-3</v>
      </c>
      <c r="AF377">
        <v>1.5126000000000001E-4</v>
      </c>
      <c r="AG377">
        <v>5.0831800000000001E-4</v>
      </c>
      <c r="AH377">
        <v>8.6930419999999998E-3</v>
      </c>
      <c r="AI377">
        <v>130569.7258</v>
      </c>
    </row>
    <row r="378" spans="1:35" x14ac:dyDescent="0.25">
      <c r="A378">
        <v>34370</v>
      </c>
      <c r="B378" t="s">
        <v>237</v>
      </c>
      <c r="C378" t="s">
        <v>238</v>
      </c>
      <c r="D378" t="b">
        <v>1</v>
      </c>
      <c r="E378">
        <v>0.29874925600000002</v>
      </c>
      <c r="F378" t="s">
        <v>104</v>
      </c>
      <c r="G378" t="s">
        <v>186</v>
      </c>
      <c r="H378" t="s">
        <v>192</v>
      </c>
      <c r="I378" t="s">
        <v>98</v>
      </c>
      <c r="J378" t="s">
        <v>102</v>
      </c>
      <c r="K378" t="s">
        <v>188</v>
      </c>
      <c r="L378">
        <v>18.49617778</v>
      </c>
      <c r="M378" t="s">
        <v>112</v>
      </c>
      <c r="N378">
        <v>1.85334E-4</v>
      </c>
      <c r="O378">
        <v>2.3182000000000001E-4</v>
      </c>
      <c r="P378">
        <v>0</v>
      </c>
      <c r="Q378">
        <v>0</v>
      </c>
      <c r="R378">
        <v>0</v>
      </c>
      <c r="S378">
        <v>1.0570270000000001E-3</v>
      </c>
      <c r="T378" s="8">
        <v>5.8676299999999999E-5</v>
      </c>
      <c r="U378">
        <v>2.3797E-4</v>
      </c>
      <c r="V378" s="8">
        <v>1.9863700000000001E-5</v>
      </c>
      <c r="W378" s="8">
        <v>4.6627900000000001E-5</v>
      </c>
      <c r="X378">
        <v>8.4033299999999997E-4</v>
      </c>
      <c r="Y378">
        <v>0</v>
      </c>
      <c r="Z378" s="8">
        <v>9.6322400000000005E-5</v>
      </c>
      <c r="AA378">
        <v>0</v>
      </c>
      <c r="AB378">
        <v>0</v>
      </c>
      <c r="AC378">
        <v>1.8973589999999999E-3</v>
      </c>
      <c r="AD378" s="8">
        <v>5.8676299999999999E-5</v>
      </c>
      <c r="AE378">
        <v>2.3797E-4</v>
      </c>
      <c r="AF378" s="8">
        <v>1.9863700000000001E-5</v>
      </c>
      <c r="AG378">
        <v>1.4295000000000001E-4</v>
      </c>
      <c r="AH378">
        <v>2.3568170000000002E-3</v>
      </c>
      <c r="AI378">
        <v>37343.656969999996</v>
      </c>
    </row>
    <row r="379" spans="1:35" x14ac:dyDescent="0.25">
      <c r="A379">
        <v>34371</v>
      </c>
      <c r="B379" t="s">
        <v>237</v>
      </c>
      <c r="C379" t="s">
        <v>238</v>
      </c>
      <c r="D379" t="b">
        <v>1</v>
      </c>
      <c r="E379">
        <v>0.95432607199999997</v>
      </c>
      <c r="F379" t="s">
        <v>104</v>
      </c>
      <c r="G379" t="s">
        <v>186</v>
      </c>
      <c r="H379" t="s">
        <v>193</v>
      </c>
      <c r="I379" t="s">
        <v>98</v>
      </c>
      <c r="J379" t="s">
        <v>102</v>
      </c>
      <c r="K379" t="s">
        <v>188</v>
      </c>
      <c r="L379">
        <v>31.74914815</v>
      </c>
      <c r="M379" t="s">
        <v>112</v>
      </c>
      <c r="N379">
        <v>6.4033199999999997E-4</v>
      </c>
      <c r="O379">
        <v>7.3042400000000003E-4</v>
      </c>
      <c r="P379">
        <v>0</v>
      </c>
      <c r="Q379">
        <v>0</v>
      </c>
      <c r="R379">
        <v>0</v>
      </c>
      <c r="S379">
        <v>3.1241620000000002E-3</v>
      </c>
      <c r="T379">
        <v>1.40925E-4</v>
      </c>
      <c r="U379">
        <v>6.3167599999999996E-4</v>
      </c>
      <c r="V379" s="8">
        <v>6.2430399999999998E-5</v>
      </c>
      <c r="W379" s="8">
        <v>9.7010500000000002E-5</v>
      </c>
      <c r="X379">
        <v>3.5088300000000001E-3</v>
      </c>
      <c r="Y379">
        <v>0</v>
      </c>
      <c r="Z379">
        <v>1.8882E-4</v>
      </c>
      <c r="AA379">
        <v>0</v>
      </c>
      <c r="AB379">
        <v>0</v>
      </c>
      <c r="AC379">
        <v>6.6329930000000002E-3</v>
      </c>
      <c r="AD379">
        <v>1.40925E-4</v>
      </c>
      <c r="AE379">
        <v>6.3167599999999996E-4</v>
      </c>
      <c r="AF379" s="8">
        <v>6.2430399999999998E-5</v>
      </c>
      <c r="AG379">
        <v>2.8582999999999999E-4</v>
      </c>
      <c r="AH379">
        <v>7.753846E-3</v>
      </c>
      <c r="AI379">
        <v>71574.455369999996</v>
      </c>
    </row>
    <row r="380" spans="1:35" x14ac:dyDescent="0.25">
      <c r="A380">
        <v>34373</v>
      </c>
      <c r="B380" t="s">
        <v>237</v>
      </c>
      <c r="C380" t="s">
        <v>238</v>
      </c>
      <c r="D380" t="b">
        <v>1</v>
      </c>
      <c r="E380">
        <v>0.55594026500000004</v>
      </c>
      <c r="F380" t="s">
        <v>104</v>
      </c>
      <c r="G380" t="s">
        <v>186</v>
      </c>
      <c r="H380" t="s">
        <v>194</v>
      </c>
      <c r="I380" t="s">
        <v>98</v>
      </c>
      <c r="J380" t="s">
        <v>99</v>
      </c>
      <c r="K380" t="s">
        <v>188</v>
      </c>
      <c r="L380">
        <v>17.947191360000001</v>
      </c>
      <c r="M380" t="s">
        <v>112</v>
      </c>
      <c r="N380">
        <v>2.30817E-4</v>
      </c>
      <c r="O380">
        <v>3.2137499999999999E-4</v>
      </c>
      <c r="P380">
        <v>0</v>
      </c>
      <c r="Q380">
        <v>0</v>
      </c>
      <c r="R380">
        <v>0</v>
      </c>
      <c r="S380">
        <v>1.785907E-3</v>
      </c>
      <c r="T380" s="8">
        <v>6.7099200000000003E-5</v>
      </c>
      <c r="U380">
        <v>2.7389800000000001E-4</v>
      </c>
      <c r="V380" s="8">
        <v>3.6964100000000001E-5</v>
      </c>
      <c r="W380" s="8">
        <v>6.4317000000000001E-5</v>
      </c>
      <c r="X380">
        <v>7.1097599999999999E-4</v>
      </c>
      <c r="Y380">
        <v>0</v>
      </c>
      <c r="Z380">
        <v>1.2487699999999999E-4</v>
      </c>
      <c r="AA380">
        <v>0</v>
      </c>
      <c r="AB380">
        <v>0</v>
      </c>
      <c r="AC380">
        <v>2.4968830000000001E-3</v>
      </c>
      <c r="AD380" s="8">
        <v>6.7099200000000003E-5</v>
      </c>
      <c r="AE380">
        <v>2.7389800000000001E-4</v>
      </c>
      <c r="AF380" s="8">
        <v>3.6964100000000001E-5</v>
      </c>
      <c r="AG380">
        <v>1.89194E-4</v>
      </c>
      <c r="AH380">
        <v>3.0640379999999998E-3</v>
      </c>
      <c r="AI380">
        <v>50034.623809999997</v>
      </c>
    </row>
    <row r="381" spans="1:35" x14ac:dyDescent="0.25">
      <c r="A381">
        <v>42214</v>
      </c>
      <c r="B381" t="s">
        <v>237</v>
      </c>
      <c r="C381" t="s">
        <v>238</v>
      </c>
      <c r="D381" t="b">
        <v>1</v>
      </c>
      <c r="E381">
        <v>1.7620470690000001</v>
      </c>
      <c r="F381" t="s">
        <v>104</v>
      </c>
      <c r="G381" t="s">
        <v>186</v>
      </c>
      <c r="H381" t="s">
        <v>195</v>
      </c>
      <c r="I381" t="s">
        <v>105</v>
      </c>
      <c r="J381" t="s">
        <v>102</v>
      </c>
      <c r="K381" t="s">
        <v>188</v>
      </c>
      <c r="L381">
        <v>17.748148149999999</v>
      </c>
      <c r="M381" t="s">
        <v>107</v>
      </c>
      <c r="N381">
        <v>2.10301E-4</v>
      </c>
      <c r="O381">
        <v>2.5589200000000002E-4</v>
      </c>
      <c r="P381">
        <v>0</v>
      </c>
      <c r="Q381">
        <v>0</v>
      </c>
      <c r="R381">
        <v>0</v>
      </c>
      <c r="S381">
        <v>1.2783099999999999E-3</v>
      </c>
      <c r="T381">
        <v>1.05367E-4</v>
      </c>
      <c r="U381">
        <v>3.8949999999999998E-4</v>
      </c>
      <c r="V381">
        <v>1.17157E-4</v>
      </c>
      <c r="W381">
        <v>1.3758299999999999E-4</v>
      </c>
      <c r="X381">
        <v>2.1295400000000001E-4</v>
      </c>
      <c r="Y381">
        <v>0</v>
      </c>
      <c r="Z381">
        <v>0</v>
      </c>
      <c r="AA381">
        <v>0</v>
      </c>
      <c r="AB381">
        <v>0</v>
      </c>
      <c r="AC381">
        <v>1.491264E-3</v>
      </c>
      <c r="AD381">
        <v>1.05367E-4</v>
      </c>
      <c r="AE381">
        <v>3.8949999999999998E-4</v>
      </c>
      <c r="AF381">
        <v>1.17157E-4</v>
      </c>
      <c r="AG381">
        <v>1.3758299999999999E-4</v>
      </c>
      <c r="AH381">
        <v>2.2408710000000002E-3</v>
      </c>
      <c r="AI381">
        <v>37002.988449999997</v>
      </c>
    </row>
    <row r="382" spans="1:35" x14ac:dyDescent="0.25">
      <c r="A382">
        <v>51971</v>
      </c>
      <c r="B382" t="s">
        <v>237</v>
      </c>
      <c r="C382" t="s">
        <v>238</v>
      </c>
      <c r="D382" t="b">
        <v>1</v>
      </c>
      <c r="E382">
        <v>15.423507109999999</v>
      </c>
      <c r="F382" t="s">
        <v>104</v>
      </c>
      <c r="G382" t="s">
        <v>186</v>
      </c>
      <c r="H382" t="s">
        <v>196</v>
      </c>
      <c r="I382" t="s">
        <v>105</v>
      </c>
      <c r="J382" t="s">
        <v>99</v>
      </c>
      <c r="K382" t="s">
        <v>188</v>
      </c>
      <c r="L382">
        <v>37.477777779999997</v>
      </c>
      <c r="M382" t="s">
        <v>107</v>
      </c>
      <c r="N382">
        <v>1.0472560000000001E-3</v>
      </c>
      <c r="O382">
        <v>1.2927310000000001E-3</v>
      </c>
      <c r="P382">
        <v>0</v>
      </c>
      <c r="Q382">
        <v>0</v>
      </c>
      <c r="R382">
        <v>0</v>
      </c>
      <c r="S382">
        <v>7.656525E-3</v>
      </c>
      <c r="T382">
        <v>2.3170600000000001E-4</v>
      </c>
      <c r="U382">
        <v>1.1472730000000001E-3</v>
      </c>
      <c r="V382">
        <v>1.498852E-3</v>
      </c>
      <c r="W382">
        <v>3.1371699999999998E-4</v>
      </c>
      <c r="X382">
        <v>0</v>
      </c>
      <c r="Y382">
        <v>0</v>
      </c>
      <c r="Z382">
        <v>0</v>
      </c>
      <c r="AA382">
        <v>0</v>
      </c>
      <c r="AB382">
        <v>0</v>
      </c>
      <c r="AC382">
        <v>7.656525E-3</v>
      </c>
      <c r="AD382">
        <v>2.3170600000000001E-4</v>
      </c>
      <c r="AE382">
        <v>1.1472730000000001E-3</v>
      </c>
      <c r="AF382">
        <v>1.498852E-3</v>
      </c>
      <c r="AG382">
        <v>3.1371699999999998E-4</v>
      </c>
      <c r="AH382">
        <v>1.0847926000000001E-2</v>
      </c>
      <c r="AI382">
        <v>84829.289099999995</v>
      </c>
    </row>
    <row r="383" spans="1:35" x14ac:dyDescent="0.25">
      <c r="A383">
        <v>62361</v>
      </c>
      <c r="B383" t="s">
        <v>237</v>
      </c>
      <c r="C383" t="s">
        <v>238</v>
      </c>
      <c r="D383" t="b">
        <v>1</v>
      </c>
      <c r="E383">
        <v>0.23844531599999999</v>
      </c>
      <c r="F383" t="s">
        <v>104</v>
      </c>
      <c r="G383" t="s">
        <v>186</v>
      </c>
      <c r="H383" t="s">
        <v>197</v>
      </c>
      <c r="I383" t="s">
        <v>98</v>
      </c>
      <c r="J383" t="s">
        <v>99</v>
      </c>
      <c r="K383" t="s">
        <v>188</v>
      </c>
      <c r="L383">
        <v>33.606398149999997</v>
      </c>
      <c r="M383" t="s">
        <v>112</v>
      </c>
      <c r="N383">
        <v>6.6220500000000002E-4</v>
      </c>
      <c r="O383">
        <v>7.6613199999999999E-4</v>
      </c>
      <c r="P383">
        <v>0</v>
      </c>
      <c r="Q383">
        <v>0</v>
      </c>
      <c r="R383">
        <v>0</v>
      </c>
      <c r="S383">
        <v>3.336028E-3</v>
      </c>
      <c r="T383">
        <v>3.8755799999999998E-4</v>
      </c>
      <c r="U383">
        <v>2.4637200000000002E-4</v>
      </c>
      <c r="V383" s="8">
        <v>2.45235E-5</v>
      </c>
      <c r="W383">
        <v>1.70867E-4</v>
      </c>
      <c r="X383">
        <v>3.8912980000000001E-3</v>
      </c>
      <c r="Y383">
        <v>1.46093E-4</v>
      </c>
      <c r="Z383">
        <v>0</v>
      </c>
      <c r="AA383">
        <v>0</v>
      </c>
      <c r="AB383">
        <v>0</v>
      </c>
      <c r="AC383">
        <v>7.2273270000000004E-3</v>
      </c>
      <c r="AD383">
        <v>5.33651E-4</v>
      </c>
      <c r="AE383">
        <v>2.4637200000000002E-4</v>
      </c>
      <c r="AF383" s="8">
        <v>2.45235E-5</v>
      </c>
      <c r="AG383">
        <v>1.70867E-4</v>
      </c>
      <c r="AH383">
        <v>8.2027420000000007E-3</v>
      </c>
      <c r="AI383">
        <v>71533.594840000005</v>
      </c>
    </row>
    <row r="384" spans="1:35" x14ac:dyDescent="0.25">
      <c r="A384">
        <v>68318</v>
      </c>
      <c r="B384" t="s">
        <v>237</v>
      </c>
      <c r="C384" t="s">
        <v>238</v>
      </c>
      <c r="D384" t="b">
        <v>1</v>
      </c>
      <c r="E384">
        <v>1.2174150029999999</v>
      </c>
      <c r="F384" t="s">
        <v>104</v>
      </c>
      <c r="G384" t="s">
        <v>186</v>
      </c>
      <c r="H384" t="s">
        <v>198</v>
      </c>
      <c r="I384" t="s">
        <v>105</v>
      </c>
      <c r="J384" t="s">
        <v>99</v>
      </c>
      <c r="K384" t="s">
        <v>188</v>
      </c>
      <c r="L384">
        <v>29.784444440000001</v>
      </c>
      <c r="M384" t="s">
        <v>107</v>
      </c>
      <c r="N384">
        <v>1.05424E-4</v>
      </c>
      <c r="O384">
        <v>1.2894E-4</v>
      </c>
      <c r="P384">
        <v>0</v>
      </c>
      <c r="Q384">
        <v>0</v>
      </c>
      <c r="R384">
        <v>0</v>
      </c>
      <c r="S384">
        <v>5.57097E-4</v>
      </c>
      <c r="T384" s="8">
        <v>2.3297000000000001E-5</v>
      </c>
      <c r="U384">
        <v>1.6337900000000001E-4</v>
      </c>
      <c r="V384">
        <v>1.1647299999999999E-4</v>
      </c>
      <c r="W384" s="8">
        <v>2.3631599999999999E-5</v>
      </c>
      <c r="X384">
        <v>3.2928500000000002E-4</v>
      </c>
      <c r="Y384">
        <v>0</v>
      </c>
      <c r="Z384" s="8">
        <v>2.4070099999999998E-5</v>
      </c>
      <c r="AA384">
        <v>0</v>
      </c>
      <c r="AB384">
        <v>0</v>
      </c>
      <c r="AC384">
        <v>8.86381E-4</v>
      </c>
      <c r="AD384" s="8">
        <v>2.3297000000000001E-5</v>
      </c>
      <c r="AE384">
        <v>1.6337900000000001E-4</v>
      </c>
      <c r="AF384">
        <v>1.1647299999999999E-4</v>
      </c>
      <c r="AG384" s="8">
        <v>4.7701699999999998E-5</v>
      </c>
      <c r="AH384">
        <v>1.237244E-3</v>
      </c>
      <c r="AI384">
        <v>12174.150030000001</v>
      </c>
    </row>
    <row r="385" spans="1:35" x14ac:dyDescent="0.25">
      <c r="A385">
        <v>81252</v>
      </c>
      <c r="B385" t="s">
        <v>237</v>
      </c>
      <c r="C385" t="s">
        <v>238</v>
      </c>
      <c r="D385" t="b">
        <v>1</v>
      </c>
      <c r="E385">
        <v>0.47343086400000001</v>
      </c>
      <c r="F385" t="s">
        <v>104</v>
      </c>
      <c r="G385" t="s">
        <v>186</v>
      </c>
      <c r="H385" t="s">
        <v>199</v>
      </c>
      <c r="I385" t="s">
        <v>98</v>
      </c>
      <c r="J385" t="s">
        <v>99</v>
      </c>
      <c r="K385" t="s">
        <v>188</v>
      </c>
      <c r="L385">
        <v>17.631746029999999</v>
      </c>
      <c r="M385" t="s">
        <v>112</v>
      </c>
      <c r="N385">
        <v>3.8247699999999999E-4</v>
      </c>
      <c r="O385">
        <v>4.5814E-4</v>
      </c>
      <c r="P385">
        <v>0</v>
      </c>
      <c r="Q385">
        <v>0</v>
      </c>
      <c r="R385">
        <v>0</v>
      </c>
      <c r="S385">
        <v>1.4414650000000001E-3</v>
      </c>
      <c r="T385">
        <v>3.4473799999999998E-4</v>
      </c>
      <c r="U385">
        <v>4.013E-4</v>
      </c>
      <c r="V385" s="8">
        <v>4.7896999999999999E-5</v>
      </c>
      <c r="W385">
        <v>1.54263E-4</v>
      </c>
      <c r="X385">
        <v>2.4932740000000002E-3</v>
      </c>
      <c r="Y385">
        <v>0</v>
      </c>
      <c r="Z385">
        <v>1.01511E-4</v>
      </c>
      <c r="AA385">
        <v>0</v>
      </c>
      <c r="AB385">
        <v>0</v>
      </c>
      <c r="AC385">
        <v>3.9347380000000001E-3</v>
      </c>
      <c r="AD385">
        <v>3.4473799999999998E-4</v>
      </c>
      <c r="AE385">
        <v>4.013E-4</v>
      </c>
      <c r="AF385" s="8">
        <v>4.7896999999999999E-5</v>
      </c>
      <c r="AG385">
        <v>2.5577400000000001E-4</v>
      </c>
      <c r="AH385">
        <v>4.9844470000000004E-3</v>
      </c>
      <c r="AI385">
        <v>82850.401150000005</v>
      </c>
    </row>
    <row r="386" spans="1:35" x14ac:dyDescent="0.25">
      <c r="A386">
        <v>34366</v>
      </c>
      <c r="B386" t="s">
        <v>239</v>
      </c>
      <c r="C386" t="s">
        <v>240</v>
      </c>
      <c r="D386" t="b">
        <v>1</v>
      </c>
      <c r="E386">
        <v>1.3191171639999999</v>
      </c>
      <c r="F386" t="s">
        <v>104</v>
      </c>
      <c r="G386" t="s">
        <v>186</v>
      </c>
      <c r="H386" t="s">
        <v>187</v>
      </c>
      <c r="I386" t="s">
        <v>98</v>
      </c>
      <c r="J386" t="s">
        <v>99</v>
      </c>
      <c r="K386" t="s">
        <v>188</v>
      </c>
      <c r="L386">
        <v>17.603095239999998</v>
      </c>
      <c r="M386" t="s">
        <v>112</v>
      </c>
      <c r="N386">
        <v>2.30929E-4</v>
      </c>
      <c r="O386">
        <v>2.67724E-4</v>
      </c>
      <c r="P386">
        <v>0</v>
      </c>
      <c r="Q386">
        <v>0</v>
      </c>
      <c r="R386">
        <v>0</v>
      </c>
      <c r="S386">
        <v>8.02518E-4</v>
      </c>
      <c r="T386">
        <v>1.16501E-4</v>
      </c>
      <c r="U386">
        <v>5.0033800000000002E-4</v>
      </c>
      <c r="V386" s="8">
        <v>8.2831199999999994E-5</v>
      </c>
      <c r="W386" s="8">
        <v>7.2491300000000002E-5</v>
      </c>
      <c r="X386">
        <v>9.3962400000000001E-4</v>
      </c>
      <c r="Y386">
        <v>1.3468E-4</v>
      </c>
      <c r="Z386">
        <v>1.2412799999999999E-4</v>
      </c>
      <c r="AA386">
        <v>0</v>
      </c>
      <c r="AB386">
        <v>0</v>
      </c>
      <c r="AC386">
        <v>1.742143E-3</v>
      </c>
      <c r="AD386">
        <v>2.5118200000000002E-4</v>
      </c>
      <c r="AE386">
        <v>5.0033800000000002E-4</v>
      </c>
      <c r="AF386" s="8">
        <v>8.2831199999999994E-5</v>
      </c>
      <c r="AG386">
        <v>1.9661900000000001E-4</v>
      </c>
      <c r="AH386">
        <v>2.7731129999999998E-3</v>
      </c>
      <c r="AI386">
        <v>46169.100729999998</v>
      </c>
    </row>
    <row r="387" spans="1:35" x14ac:dyDescent="0.25">
      <c r="A387">
        <v>34367</v>
      </c>
      <c r="B387" t="s">
        <v>239</v>
      </c>
      <c r="C387" t="s">
        <v>240</v>
      </c>
      <c r="D387" t="b">
        <v>1</v>
      </c>
      <c r="E387">
        <v>2.3970843949999998</v>
      </c>
      <c r="F387" t="s">
        <v>104</v>
      </c>
      <c r="G387" t="s">
        <v>186</v>
      </c>
      <c r="H387" t="s">
        <v>189</v>
      </c>
      <c r="I387" t="s">
        <v>98</v>
      </c>
      <c r="J387" t="s">
        <v>102</v>
      </c>
      <c r="K387" t="s">
        <v>188</v>
      </c>
      <c r="L387">
        <v>18.867330920000001</v>
      </c>
      <c r="M387" t="s">
        <v>112</v>
      </c>
      <c r="N387">
        <v>5.6256500000000001E-4</v>
      </c>
      <c r="O387">
        <v>6.8707499999999999E-4</v>
      </c>
      <c r="P387">
        <v>0</v>
      </c>
      <c r="Q387">
        <v>0</v>
      </c>
      <c r="R387">
        <v>0</v>
      </c>
      <c r="S387">
        <v>2.6093890000000002E-3</v>
      </c>
      <c r="T387">
        <v>1.6158399999999999E-4</v>
      </c>
      <c r="U387">
        <v>9.7923099999999989E-4</v>
      </c>
      <c r="V387">
        <v>1.5127000000000001E-4</v>
      </c>
      <c r="W387">
        <v>1.6278899999999999E-4</v>
      </c>
      <c r="X387">
        <v>2.7377119999999998E-3</v>
      </c>
      <c r="Y387">
        <v>0</v>
      </c>
      <c r="Z387">
        <v>2.9672299999999998E-4</v>
      </c>
      <c r="AA387">
        <v>0</v>
      </c>
      <c r="AB387">
        <v>0</v>
      </c>
      <c r="AC387">
        <v>5.3471009999999999E-3</v>
      </c>
      <c r="AD387">
        <v>1.6158399999999999E-4</v>
      </c>
      <c r="AE387">
        <v>9.7923099999999989E-4</v>
      </c>
      <c r="AF387">
        <v>1.5127000000000001E-4</v>
      </c>
      <c r="AG387">
        <v>4.5951199999999997E-4</v>
      </c>
      <c r="AH387">
        <v>7.0986979999999996E-3</v>
      </c>
      <c r="AI387">
        <v>110265.88219999999</v>
      </c>
    </row>
    <row r="388" spans="1:35" x14ac:dyDescent="0.25">
      <c r="A388">
        <v>34368</v>
      </c>
      <c r="B388" t="s">
        <v>239</v>
      </c>
      <c r="C388" t="s">
        <v>240</v>
      </c>
      <c r="D388" t="b">
        <v>1</v>
      </c>
      <c r="E388">
        <v>0.81784278099999996</v>
      </c>
      <c r="F388" t="s">
        <v>104</v>
      </c>
      <c r="G388" t="s">
        <v>186</v>
      </c>
      <c r="H388" t="s">
        <v>190</v>
      </c>
      <c r="I388" t="s">
        <v>98</v>
      </c>
      <c r="J388" t="s">
        <v>99</v>
      </c>
      <c r="K388" t="s">
        <v>188</v>
      </c>
      <c r="L388">
        <v>18.60373134</v>
      </c>
      <c r="M388" t="s">
        <v>112</v>
      </c>
      <c r="N388">
        <v>2.7460599999999999E-4</v>
      </c>
      <c r="O388">
        <v>3.6697100000000001E-4</v>
      </c>
      <c r="P388">
        <v>0</v>
      </c>
      <c r="Q388">
        <v>0</v>
      </c>
      <c r="R388">
        <v>0</v>
      </c>
      <c r="S388">
        <v>1.791082E-3</v>
      </c>
      <c r="T388">
        <v>1.7483900000000001E-4</v>
      </c>
      <c r="U388">
        <v>3.4237500000000001E-4</v>
      </c>
      <c r="V388" s="8">
        <v>5.5044499999999998E-5</v>
      </c>
      <c r="W388">
        <v>2.07047E-4</v>
      </c>
      <c r="X388">
        <v>7.4407399999999995E-4</v>
      </c>
      <c r="Y388">
        <v>1.63893E-4</v>
      </c>
      <c r="Z388">
        <v>0</v>
      </c>
      <c r="AA388">
        <v>0</v>
      </c>
      <c r="AB388">
        <v>0</v>
      </c>
      <c r="AC388">
        <v>2.5351549999999999E-3</v>
      </c>
      <c r="AD388">
        <v>3.3873200000000001E-4</v>
      </c>
      <c r="AE388">
        <v>3.4237500000000001E-4</v>
      </c>
      <c r="AF388" s="8">
        <v>5.5044499999999998E-5</v>
      </c>
      <c r="AG388">
        <v>2.07047E-4</v>
      </c>
      <c r="AH388">
        <v>3.4783380000000001E-3</v>
      </c>
      <c r="AI388">
        <v>54795.466330000003</v>
      </c>
    </row>
    <row r="389" spans="1:35" x14ac:dyDescent="0.25">
      <c r="A389">
        <v>34369</v>
      </c>
      <c r="B389" t="s">
        <v>239</v>
      </c>
      <c r="C389" t="s">
        <v>240</v>
      </c>
      <c r="D389" t="b">
        <v>1</v>
      </c>
      <c r="E389">
        <v>2.2512021679999998</v>
      </c>
      <c r="F389" t="s">
        <v>104</v>
      </c>
      <c r="G389" t="s">
        <v>186</v>
      </c>
      <c r="H389" t="s">
        <v>191</v>
      </c>
      <c r="I389" t="s">
        <v>98</v>
      </c>
      <c r="J389" t="s">
        <v>99</v>
      </c>
      <c r="K389" t="s">
        <v>188</v>
      </c>
      <c r="L389">
        <v>19.531752869999998</v>
      </c>
      <c r="M389" t="s">
        <v>112</v>
      </c>
      <c r="N389">
        <v>7.6543599999999998E-4</v>
      </c>
      <c r="O389">
        <v>9.4228599999999997E-4</v>
      </c>
      <c r="P389">
        <v>0</v>
      </c>
      <c r="Q389">
        <v>0</v>
      </c>
      <c r="R389">
        <v>0</v>
      </c>
      <c r="S389">
        <v>4.9572899999999996E-3</v>
      </c>
      <c r="T389">
        <v>4.3564299999999999E-4</v>
      </c>
      <c r="U389">
        <v>1.183216E-3</v>
      </c>
      <c r="V389">
        <v>1.5126000000000001E-4</v>
      </c>
      <c r="W389">
        <v>1.6570500000000001E-4</v>
      </c>
      <c r="X389">
        <v>1.466106E-3</v>
      </c>
      <c r="Y389">
        <v>0</v>
      </c>
      <c r="Z389">
        <v>3.4261300000000002E-4</v>
      </c>
      <c r="AA389">
        <v>0</v>
      </c>
      <c r="AB389">
        <v>0</v>
      </c>
      <c r="AC389">
        <v>6.4233959999999996E-3</v>
      </c>
      <c r="AD389">
        <v>4.3564299999999999E-4</v>
      </c>
      <c r="AE389">
        <v>1.183216E-3</v>
      </c>
      <c r="AF389">
        <v>1.5126000000000001E-4</v>
      </c>
      <c r="AG389">
        <v>5.0831800000000001E-4</v>
      </c>
      <c r="AH389">
        <v>8.7018330000000008E-3</v>
      </c>
      <c r="AI389">
        <v>130569.7258</v>
      </c>
    </row>
    <row r="390" spans="1:35" x14ac:dyDescent="0.25">
      <c r="A390">
        <v>34370</v>
      </c>
      <c r="B390" t="s">
        <v>239</v>
      </c>
      <c r="C390" t="s">
        <v>240</v>
      </c>
      <c r="D390" t="b">
        <v>1</v>
      </c>
      <c r="E390">
        <v>0.29874925600000002</v>
      </c>
      <c r="F390" t="s">
        <v>104</v>
      </c>
      <c r="G390" t="s">
        <v>186</v>
      </c>
      <c r="H390" t="s">
        <v>192</v>
      </c>
      <c r="I390" t="s">
        <v>98</v>
      </c>
      <c r="J390" t="s">
        <v>102</v>
      </c>
      <c r="K390" t="s">
        <v>188</v>
      </c>
      <c r="L390">
        <v>18.503577780000001</v>
      </c>
      <c r="M390" t="s">
        <v>112</v>
      </c>
      <c r="N390">
        <v>1.84682E-4</v>
      </c>
      <c r="O390">
        <v>2.3190900000000001E-4</v>
      </c>
      <c r="P390">
        <v>0</v>
      </c>
      <c r="Q390">
        <v>0</v>
      </c>
      <c r="R390">
        <v>0</v>
      </c>
      <c r="S390">
        <v>1.057632E-3</v>
      </c>
      <c r="T390" s="8">
        <v>5.8676299999999999E-5</v>
      </c>
      <c r="U390">
        <v>2.3787100000000001E-4</v>
      </c>
      <c r="V390" s="8">
        <v>1.9863700000000001E-5</v>
      </c>
      <c r="W390" s="8">
        <v>4.6627900000000001E-5</v>
      </c>
      <c r="X390">
        <v>8.40769E-4</v>
      </c>
      <c r="Y390">
        <v>0</v>
      </c>
      <c r="Z390" s="8">
        <v>9.6322400000000005E-5</v>
      </c>
      <c r="AA390">
        <v>0</v>
      </c>
      <c r="AB390">
        <v>0</v>
      </c>
      <c r="AC390">
        <v>1.8984010000000001E-3</v>
      </c>
      <c r="AD390" s="8">
        <v>5.8676299999999999E-5</v>
      </c>
      <c r="AE390">
        <v>2.3787100000000001E-4</v>
      </c>
      <c r="AF390" s="8">
        <v>1.9863700000000001E-5</v>
      </c>
      <c r="AG390">
        <v>1.4295000000000001E-4</v>
      </c>
      <c r="AH390">
        <v>2.35776E-3</v>
      </c>
      <c r="AI390">
        <v>37343.656969999996</v>
      </c>
    </row>
    <row r="391" spans="1:35" x14ac:dyDescent="0.25">
      <c r="A391">
        <v>34371</v>
      </c>
      <c r="B391" t="s">
        <v>239</v>
      </c>
      <c r="C391" t="s">
        <v>240</v>
      </c>
      <c r="D391" t="b">
        <v>1</v>
      </c>
      <c r="E391">
        <v>0.95432607199999997</v>
      </c>
      <c r="F391" t="s">
        <v>104</v>
      </c>
      <c r="G391" t="s">
        <v>186</v>
      </c>
      <c r="H391" t="s">
        <v>193</v>
      </c>
      <c r="I391" t="s">
        <v>98</v>
      </c>
      <c r="J391" t="s">
        <v>102</v>
      </c>
      <c r="K391" t="s">
        <v>188</v>
      </c>
      <c r="L391">
        <v>31.764740740000001</v>
      </c>
      <c r="M391" t="s">
        <v>112</v>
      </c>
      <c r="N391">
        <v>6.3840100000000003E-4</v>
      </c>
      <c r="O391">
        <v>7.3081700000000003E-4</v>
      </c>
      <c r="P391">
        <v>0</v>
      </c>
      <c r="Q391">
        <v>0</v>
      </c>
      <c r="R391">
        <v>0</v>
      </c>
      <c r="S391">
        <v>3.1267130000000001E-3</v>
      </c>
      <c r="T391">
        <v>1.40925E-4</v>
      </c>
      <c r="U391">
        <v>6.3176699999999998E-4</v>
      </c>
      <c r="V391" s="8">
        <v>6.2430399999999998E-5</v>
      </c>
      <c r="W391" s="8">
        <v>9.7010500000000002E-5</v>
      </c>
      <c r="X391">
        <v>3.5099969999999999E-3</v>
      </c>
      <c r="Y391">
        <v>0</v>
      </c>
      <c r="Z391">
        <v>1.8882E-4</v>
      </c>
      <c r="AA391">
        <v>0</v>
      </c>
      <c r="AB391">
        <v>0</v>
      </c>
      <c r="AC391">
        <v>6.636711E-3</v>
      </c>
      <c r="AD391">
        <v>1.40925E-4</v>
      </c>
      <c r="AE391">
        <v>6.3176699999999998E-4</v>
      </c>
      <c r="AF391" s="8">
        <v>6.2430399999999998E-5</v>
      </c>
      <c r="AG391">
        <v>2.8582999999999999E-4</v>
      </c>
      <c r="AH391">
        <v>7.7576540000000001E-3</v>
      </c>
      <c r="AI391">
        <v>71574.455369999996</v>
      </c>
    </row>
    <row r="392" spans="1:35" x14ac:dyDescent="0.25">
      <c r="A392">
        <v>34373</v>
      </c>
      <c r="B392" t="s">
        <v>239</v>
      </c>
      <c r="C392" t="s">
        <v>240</v>
      </c>
      <c r="D392" t="b">
        <v>1</v>
      </c>
      <c r="E392">
        <v>0.55594026500000004</v>
      </c>
      <c r="F392" t="s">
        <v>104</v>
      </c>
      <c r="G392" t="s">
        <v>186</v>
      </c>
      <c r="H392" t="s">
        <v>194</v>
      </c>
      <c r="I392" t="s">
        <v>98</v>
      </c>
      <c r="J392" t="s">
        <v>99</v>
      </c>
      <c r="K392" t="s">
        <v>188</v>
      </c>
      <c r="L392">
        <v>17.95876543</v>
      </c>
      <c r="M392" t="s">
        <v>112</v>
      </c>
      <c r="N392">
        <v>2.3029699999999999E-4</v>
      </c>
      <c r="O392">
        <v>3.2165600000000003E-4</v>
      </c>
      <c r="P392">
        <v>0</v>
      </c>
      <c r="Q392">
        <v>0</v>
      </c>
      <c r="R392">
        <v>0</v>
      </c>
      <c r="S392">
        <v>1.787751E-3</v>
      </c>
      <c r="T392" s="8">
        <v>6.7099200000000003E-5</v>
      </c>
      <c r="U392">
        <v>2.74899E-4</v>
      </c>
      <c r="V392" s="8">
        <v>3.6958800000000003E-5</v>
      </c>
      <c r="W392" s="8">
        <v>6.4317000000000001E-5</v>
      </c>
      <c r="X392">
        <v>7.1011200000000005E-4</v>
      </c>
      <c r="Y392">
        <v>0</v>
      </c>
      <c r="Z392">
        <v>1.2487699999999999E-4</v>
      </c>
      <c r="AA392">
        <v>0</v>
      </c>
      <c r="AB392">
        <v>0</v>
      </c>
      <c r="AC392">
        <v>2.4978629999999999E-3</v>
      </c>
      <c r="AD392" s="8">
        <v>6.7099200000000003E-5</v>
      </c>
      <c r="AE392">
        <v>2.74899E-4</v>
      </c>
      <c r="AF392" s="8">
        <v>3.6958800000000003E-5</v>
      </c>
      <c r="AG392">
        <v>1.89194E-4</v>
      </c>
      <c r="AH392">
        <v>3.0660140000000002E-3</v>
      </c>
      <c r="AI392">
        <v>50034.623809999997</v>
      </c>
    </row>
    <row r="393" spans="1:35" x14ac:dyDescent="0.25">
      <c r="A393">
        <v>42214</v>
      </c>
      <c r="B393" t="s">
        <v>239</v>
      </c>
      <c r="C393" t="s">
        <v>240</v>
      </c>
      <c r="D393" t="b">
        <v>1</v>
      </c>
      <c r="E393">
        <v>1.7620470690000001</v>
      </c>
      <c r="F393" t="s">
        <v>104</v>
      </c>
      <c r="G393" t="s">
        <v>186</v>
      </c>
      <c r="H393" t="s">
        <v>195</v>
      </c>
      <c r="I393" t="s">
        <v>105</v>
      </c>
      <c r="J393" t="s">
        <v>102</v>
      </c>
      <c r="K393" t="s">
        <v>188</v>
      </c>
      <c r="L393">
        <v>17.758730159999999</v>
      </c>
      <c r="M393" t="s">
        <v>107</v>
      </c>
      <c r="N393">
        <v>2.09056E-4</v>
      </c>
      <c r="O393">
        <v>2.5605000000000002E-4</v>
      </c>
      <c r="P393">
        <v>0</v>
      </c>
      <c r="Q393">
        <v>0</v>
      </c>
      <c r="R393">
        <v>0</v>
      </c>
      <c r="S393">
        <v>1.2796629999999999E-3</v>
      </c>
      <c r="T393">
        <v>1.05367E-4</v>
      </c>
      <c r="U393">
        <v>3.89467E-4</v>
      </c>
      <c r="V393">
        <v>1.17157E-4</v>
      </c>
      <c r="W393">
        <v>1.3758299999999999E-4</v>
      </c>
      <c r="X393">
        <v>2.12938E-4</v>
      </c>
      <c r="Y393">
        <v>0</v>
      </c>
      <c r="Z393">
        <v>0</v>
      </c>
      <c r="AA393">
        <v>0</v>
      </c>
      <c r="AB393">
        <v>0</v>
      </c>
      <c r="AC393">
        <v>1.4926E-3</v>
      </c>
      <c r="AD393">
        <v>1.05367E-4</v>
      </c>
      <c r="AE393">
        <v>3.89467E-4</v>
      </c>
      <c r="AF393">
        <v>1.17157E-4</v>
      </c>
      <c r="AG393">
        <v>1.3758299999999999E-4</v>
      </c>
      <c r="AH393">
        <v>2.242207E-3</v>
      </c>
      <c r="AI393">
        <v>37002.988449999997</v>
      </c>
    </row>
    <row r="394" spans="1:35" x14ac:dyDescent="0.25">
      <c r="A394">
        <v>51971</v>
      </c>
      <c r="B394" t="s">
        <v>239</v>
      </c>
      <c r="C394" t="s">
        <v>240</v>
      </c>
      <c r="D394" t="b">
        <v>1</v>
      </c>
      <c r="E394">
        <v>15.423507109999999</v>
      </c>
      <c r="F394" t="s">
        <v>104</v>
      </c>
      <c r="G394" t="s">
        <v>186</v>
      </c>
      <c r="H394" t="s">
        <v>196</v>
      </c>
      <c r="I394" t="s">
        <v>105</v>
      </c>
      <c r="J394" t="s">
        <v>99</v>
      </c>
      <c r="K394" t="s">
        <v>188</v>
      </c>
      <c r="L394">
        <v>37.485858589999999</v>
      </c>
      <c r="M394" t="s">
        <v>107</v>
      </c>
      <c r="N394">
        <v>1.0450240000000001E-3</v>
      </c>
      <c r="O394">
        <v>1.292999E-3</v>
      </c>
      <c r="P394">
        <v>0</v>
      </c>
      <c r="Q394">
        <v>0</v>
      </c>
      <c r="R394">
        <v>0</v>
      </c>
      <c r="S394">
        <v>7.6590099999999999E-3</v>
      </c>
      <c r="T394">
        <v>2.3170600000000001E-4</v>
      </c>
      <c r="U394">
        <v>1.147127E-3</v>
      </c>
      <c r="V394">
        <v>1.498852E-3</v>
      </c>
      <c r="W394">
        <v>3.1371699999999998E-4</v>
      </c>
      <c r="X394">
        <v>0</v>
      </c>
      <c r="Y394">
        <v>0</v>
      </c>
      <c r="Z394">
        <v>0</v>
      </c>
      <c r="AA394">
        <v>0</v>
      </c>
      <c r="AB394">
        <v>0</v>
      </c>
      <c r="AC394">
        <v>7.6590099999999999E-3</v>
      </c>
      <c r="AD394">
        <v>2.3170600000000001E-4</v>
      </c>
      <c r="AE394">
        <v>1.147127E-3</v>
      </c>
      <c r="AF394">
        <v>1.498852E-3</v>
      </c>
      <c r="AG394">
        <v>3.1371699999999998E-4</v>
      </c>
      <c r="AH394">
        <v>1.0850265E-2</v>
      </c>
      <c r="AI394">
        <v>84829.289099999995</v>
      </c>
    </row>
    <row r="395" spans="1:35" x14ac:dyDescent="0.25">
      <c r="A395">
        <v>62361</v>
      </c>
      <c r="B395" t="s">
        <v>239</v>
      </c>
      <c r="C395" t="s">
        <v>240</v>
      </c>
      <c r="D395" t="b">
        <v>1</v>
      </c>
      <c r="E395">
        <v>0.23844531599999999</v>
      </c>
      <c r="F395" t="s">
        <v>104</v>
      </c>
      <c r="G395" t="s">
        <v>186</v>
      </c>
      <c r="H395" t="s">
        <v>197</v>
      </c>
      <c r="I395" t="s">
        <v>98</v>
      </c>
      <c r="J395" t="s">
        <v>99</v>
      </c>
      <c r="K395" t="s">
        <v>188</v>
      </c>
      <c r="L395">
        <v>33.526620370000003</v>
      </c>
      <c r="M395" t="s">
        <v>112</v>
      </c>
      <c r="N395">
        <v>6.5793299999999998E-4</v>
      </c>
      <c r="O395">
        <v>7.6475800000000004E-4</v>
      </c>
      <c r="P395">
        <v>0</v>
      </c>
      <c r="Q395">
        <v>0</v>
      </c>
      <c r="R395">
        <v>0</v>
      </c>
      <c r="S395">
        <v>3.3314719999999998E-3</v>
      </c>
      <c r="T395">
        <v>3.8755799999999998E-4</v>
      </c>
      <c r="U395">
        <v>2.49538E-4</v>
      </c>
      <c r="V395" s="8">
        <v>2.45235E-5</v>
      </c>
      <c r="W395">
        <v>1.70867E-4</v>
      </c>
      <c r="X395">
        <v>3.8732179999999999E-3</v>
      </c>
      <c r="Y395">
        <v>1.46093E-4</v>
      </c>
      <c r="Z395">
        <v>0</v>
      </c>
      <c r="AA395">
        <v>0</v>
      </c>
      <c r="AB395">
        <v>0</v>
      </c>
      <c r="AC395">
        <v>7.2046899999999997E-3</v>
      </c>
      <c r="AD395">
        <v>5.33651E-4</v>
      </c>
      <c r="AE395">
        <v>2.49538E-4</v>
      </c>
      <c r="AF395" s="8">
        <v>2.45235E-5</v>
      </c>
      <c r="AG395">
        <v>1.70867E-4</v>
      </c>
      <c r="AH395">
        <v>8.1832699999999994E-3</v>
      </c>
      <c r="AI395">
        <v>71533.594840000005</v>
      </c>
    </row>
    <row r="396" spans="1:35" x14ac:dyDescent="0.25">
      <c r="A396">
        <v>68318</v>
      </c>
      <c r="B396" t="s">
        <v>239</v>
      </c>
      <c r="C396" t="s">
        <v>240</v>
      </c>
      <c r="D396" t="b">
        <v>1</v>
      </c>
      <c r="E396">
        <v>1.2174150029999999</v>
      </c>
      <c r="F396" t="s">
        <v>104</v>
      </c>
      <c r="G396" t="s">
        <v>186</v>
      </c>
      <c r="H396" t="s">
        <v>198</v>
      </c>
      <c r="I396" t="s">
        <v>105</v>
      </c>
      <c r="J396" t="s">
        <v>99</v>
      </c>
      <c r="K396" t="s">
        <v>188</v>
      </c>
      <c r="L396">
        <v>29.79861111</v>
      </c>
      <c r="M396" t="s">
        <v>107</v>
      </c>
      <c r="N396">
        <v>1.04819E-4</v>
      </c>
      <c r="O396">
        <v>1.28975E-4</v>
      </c>
      <c r="P396">
        <v>0</v>
      </c>
      <c r="Q396">
        <v>0</v>
      </c>
      <c r="R396">
        <v>0</v>
      </c>
      <c r="S396">
        <v>5.5706199999999999E-4</v>
      </c>
      <c r="T396" s="8">
        <v>2.3297000000000001E-5</v>
      </c>
      <c r="U396">
        <v>1.63344E-4</v>
      </c>
      <c r="V396">
        <v>1.1647299999999999E-4</v>
      </c>
      <c r="W396" s="8">
        <v>2.3631599999999999E-5</v>
      </c>
      <c r="X396">
        <v>3.2994200000000001E-4</v>
      </c>
      <c r="Y396">
        <v>0</v>
      </c>
      <c r="Z396" s="8">
        <v>2.4070099999999998E-5</v>
      </c>
      <c r="AA396">
        <v>0</v>
      </c>
      <c r="AB396">
        <v>0</v>
      </c>
      <c r="AC396">
        <v>8.8700400000000005E-4</v>
      </c>
      <c r="AD396" s="8">
        <v>2.3297000000000001E-5</v>
      </c>
      <c r="AE396">
        <v>1.63344E-4</v>
      </c>
      <c r="AF396">
        <v>1.1647299999999999E-4</v>
      </c>
      <c r="AG396" s="8">
        <v>4.7701699999999998E-5</v>
      </c>
      <c r="AH396">
        <v>1.2378319999999999E-3</v>
      </c>
      <c r="AI396">
        <v>12174.150030000001</v>
      </c>
    </row>
    <row r="397" spans="1:35" x14ac:dyDescent="0.25">
      <c r="A397">
        <v>81252</v>
      </c>
      <c r="B397" t="s">
        <v>239</v>
      </c>
      <c r="C397" t="s">
        <v>240</v>
      </c>
      <c r="D397" t="b">
        <v>1</v>
      </c>
      <c r="E397">
        <v>0.47343086400000001</v>
      </c>
      <c r="F397" t="s">
        <v>104</v>
      </c>
      <c r="G397" t="s">
        <v>186</v>
      </c>
      <c r="H397" t="s">
        <v>199</v>
      </c>
      <c r="I397" t="s">
        <v>98</v>
      </c>
      <c r="J397" t="s">
        <v>99</v>
      </c>
      <c r="K397" t="s">
        <v>188</v>
      </c>
      <c r="L397">
        <v>17.662031750000001</v>
      </c>
      <c r="M397" t="s">
        <v>112</v>
      </c>
      <c r="N397">
        <v>3.8218200000000001E-4</v>
      </c>
      <c r="O397">
        <v>4.59758E-4</v>
      </c>
      <c r="P397">
        <v>0</v>
      </c>
      <c r="Q397">
        <v>0</v>
      </c>
      <c r="R397">
        <v>0</v>
      </c>
      <c r="S397">
        <v>1.4433849999999999E-3</v>
      </c>
      <c r="T397">
        <v>3.4473799999999998E-4</v>
      </c>
      <c r="U397">
        <v>4.19348E-4</v>
      </c>
      <c r="V397" s="8">
        <v>4.7905999999999998E-5</v>
      </c>
      <c r="W397">
        <v>1.54263E-4</v>
      </c>
      <c r="X397">
        <v>2.481858E-3</v>
      </c>
      <c r="Y397">
        <v>0</v>
      </c>
      <c r="Z397">
        <v>1.01511E-4</v>
      </c>
      <c r="AA397">
        <v>0</v>
      </c>
      <c r="AB397">
        <v>0</v>
      </c>
      <c r="AC397">
        <v>3.9252430000000001E-3</v>
      </c>
      <c r="AD397">
        <v>3.4473799999999998E-4</v>
      </c>
      <c r="AE397">
        <v>4.19348E-4</v>
      </c>
      <c r="AF397" s="8">
        <v>4.7905999999999998E-5</v>
      </c>
      <c r="AG397">
        <v>2.5577400000000001E-4</v>
      </c>
      <c r="AH397">
        <v>4.9930089999999996E-3</v>
      </c>
      <c r="AI397">
        <v>82850.401150000005</v>
      </c>
    </row>
    <row r="398" spans="1:35" x14ac:dyDescent="0.25">
      <c r="A398">
        <v>34366</v>
      </c>
      <c r="B398" t="s">
        <v>241</v>
      </c>
      <c r="C398" t="s">
        <v>59</v>
      </c>
      <c r="D398" t="b">
        <v>1</v>
      </c>
      <c r="E398">
        <v>1.3191171639999999</v>
      </c>
      <c r="F398" t="s">
        <v>104</v>
      </c>
      <c r="G398" t="s">
        <v>186</v>
      </c>
      <c r="H398" t="s">
        <v>187</v>
      </c>
      <c r="I398" t="s">
        <v>98</v>
      </c>
      <c r="J398" t="s">
        <v>99</v>
      </c>
      <c r="K398" t="s">
        <v>188</v>
      </c>
      <c r="L398">
        <v>15.298809520000001</v>
      </c>
      <c r="M398" t="s">
        <v>112</v>
      </c>
      <c r="N398">
        <v>2.0697599999999999E-4</v>
      </c>
      <c r="O398">
        <v>2.40339E-4</v>
      </c>
      <c r="P398">
        <v>0</v>
      </c>
      <c r="Q398">
        <v>0</v>
      </c>
      <c r="R398">
        <v>0</v>
      </c>
      <c r="S398">
        <v>7.0904699999999998E-4</v>
      </c>
      <c r="T398">
        <v>1.16501E-4</v>
      </c>
      <c r="U398">
        <v>5.3403299999999995E-4</v>
      </c>
      <c r="V398" s="8">
        <v>8.2806199999999993E-5</v>
      </c>
      <c r="W398" s="8">
        <v>7.2491300000000002E-5</v>
      </c>
      <c r="X398">
        <v>6.3641800000000003E-4</v>
      </c>
      <c r="Y398">
        <v>1.3468E-4</v>
      </c>
      <c r="Z398">
        <v>1.2412799999999999E-4</v>
      </c>
      <c r="AA398">
        <v>0</v>
      </c>
      <c r="AB398">
        <v>0</v>
      </c>
      <c r="AC398">
        <v>1.345466E-3</v>
      </c>
      <c r="AD398">
        <v>2.5118200000000002E-4</v>
      </c>
      <c r="AE398">
        <v>5.3403299999999995E-4</v>
      </c>
      <c r="AF398" s="8">
        <v>8.2806199999999993E-5</v>
      </c>
      <c r="AG398">
        <v>1.9661900000000001E-4</v>
      </c>
      <c r="AH398">
        <v>2.410106E-3</v>
      </c>
      <c r="AI398">
        <v>46169.100729999998</v>
      </c>
    </row>
    <row r="399" spans="1:35" x14ac:dyDescent="0.25">
      <c r="A399">
        <v>34367</v>
      </c>
      <c r="B399" t="s">
        <v>241</v>
      </c>
      <c r="C399" t="s">
        <v>59</v>
      </c>
      <c r="D399" t="b">
        <v>1</v>
      </c>
      <c r="E399">
        <v>2.3970843949999998</v>
      </c>
      <c r="F399" t="s">
        <v>104</v>
      </c>
      <c r="G399" t="s">
        <v>186</v>
      </c>
      <c r="H399" t="s">
        <v>189</v>
      </c>
      <c r="I399" t="s">
        <v>98</v>
      </c>
      <c r="J399" t="s">
        <v>102</v>
      </c>
      <c r="K399" t="s">
        <v>188</v>
      </c>
      <c r="L399">
        <v>17.244384060000002</v>
      </c>
      <c r="M399" t="s">
        <v>112</v>
      </c>
      <c r="N399">
        <v>5.2225800000000005E-4</v>
      </c>
      <c r="O399">
        <v>6.3341999999999999E-4</v>
      </c>
      <c r="P399">
        <v>0</v>
      </c>
      <c r="Q399">
        <v>0</v>
      </c>
      <c r="R399">
        <v>0</v>
      </c>
      <c r="S399">
        <v>2.2981030000000001E-3</v>
      </c>
      <c r="T399">
        <v>1.6158399999999999E-4</v>
      </c>
      <c r="U399">
        <v>1.045732E-3</v>
      </c>
      <c r="V399">
        <v>1.50452E-4</v>
      </c>
      <c r="W399">
        <v>1.6281100000000001E-4</v>
      </c>
      <c r="X399">
        <v>2.3725790000000001E-3</v>
      </c>
      <c r="Y399">
        <v>0</v>
      </c>
      <c r="Z399">
        <v>2.9679100000000003E-4</v>
      </c>
      <c r="AA399">
        <v>0</v>
      </c>
      <c r="AB399">
        <v>0</v>
      </c>
      <c r="AC399">
        <v>4.6706819999999998E-3</v>
      </c>
      <c r="AD399">
        <v>1.6158399999999999E-4</v>
      </c>
      <c r="AE399">
        <v>1.045732E-3</v>
      </c>
      <c r="AF399">
        <v>1.50452E-4</v>
      </c>
      <c r="AG399">
        <v>4.5960199999999998E-4</v>
      </c>
      <c r="AH399">
        <v>6.4880750000000003E-3</v>
      </c>
      <c r="AI399">
        <v>110265.88219999999</v>
      </c>
    </row>
    <row r="400" spans="1:35" x14ac:dyDescent="0.25">
      <c r="A400">
        <v>34368</v>
      </c>
      <c r="B400" t="s">
        <v>241</v>
      </c>
      <c r="C400" t="s">
        <v>59</v>
      </c>
      <c r="D400" t="b">
        <v>1</v>
      </c>
      <c r="E400">
        <v>0.81784278099999996</v>
      </c>
      <c r="F400" t="s">
        <v>104</v>
      </c>
      <c r="G400" t="s">
        <v>186</v>
      </c>
      <c r="H400" t="s">
        <v>190</v>
      </c>
      <c r="I400" t="s">
        <v>98</v>
      </c>
      <c r="J400" t="s">
        <v>99</v>
      </c>
      <c r="K400" t="s">
        <v>188</v>
      </c>
      <c r="L400">
        <v>16.718242119999999</v>
      </c>
      <c r="M400" t="s">
        <v>112</v>
      </c>
      <c r="N400">
        <v>2.47187E-4</v>
      </c>
      <c r="O400">
        <v>3.24605E-4</v>
      </c>
      <c r="P400">
        <v>0</v>
      </c>
      <c r="Q400">
        <v>0</v>
      </c>
      <c r="R400">
        <v>0</v>
      </c>
      <c r="S400">
        <v>1.4006699999999999E-3</v>
      </c>
      <c r="T400">
        <v>1.7483900000000001E-4</v>
      </c>
      <c r="U400">
        <v>3.7350600000000001E-4</v>
      </c>
      <c r="V400" s="8">
        <v>5.4990200000000001E-5</v>
      </c>
      <c r="W400">
        <v>2.07047E-4</v>
      </c>
      <c r="X400">
        <v>7.5087199999999998E-4</v>
      </c>
      <c r="Y400">
        <v>1.63893E-4</v>
      </c>
      <c r="Z400">
        <v>0</v>
      </c>
      <c r="AA400">
        <v>0</v>
      </c>
      <c r="AB400">
        <v>0</v>
      </c>
      <c r="AC400">
        <v>2.1515409999999999E-3</v>
      </c>
      <c r="AD400">
        <v>3.3873200000000001E-4</v>
      </c>
      <c r="AE400">
        <v>3.7350600000000001E-4</v>
      </c>
      <c r="AF400" s="8">
        <v>5.4990200000000001E-5</v>
      </c>
      <c r="AG400">
        <v>2.07047E-4</v>
      </c>
      <c r="AH400">
        <v>3.1258079999999999E-3</v>
      </c>
      <c r="AI400">
        <v>54795.466330000003</v>
      </c>
    </row>
    <row r="401" spans="1:35" x14ac:dyDescent="0.25">
      <c r="A401">
        <v>34369</v>
      </c>
      <c r="B401" t="s">
        <v>241</v>
      </c>
      <c r="C401" t="s">
        <v>59</v>
      </c>
      <c r="D401" t="b">
        <v>1</v>
      </c>
      <c r="E401">
        <v>2.2512021679999998</v>
      </c>
      <c r="F401" t="s">
        <v>104</v>
      </c>
      <c r="G401" t="s">
        <v>186</v>
      </c>
      <c r="H401" t="s">
        <v>191</v>
      </c>
      <c r="I401" t="s">
        <v>98</v>
      </c>
      <c r="J401" t="s">
        <v>99</v>
      </c>
      <c r="K401" t="s">
        <v>188</v>
      </c>
      <c r="L401">
        <v>18.010871649999999</v>
      </c>
      <c r="M401" t="s">
        <v>112</v>
      </c>
      <c r="N401">
        <v>7.1978799999999996E-4</v>
      </c>
      <c r="O401">
        <v>8.7817799999999997E-4</v>
      </c>
      <c r="P401">
        <v>0</v>
      </c>
      <c r="Q401">
        <v>0</v>
      </c>
      <c r="R401">
        <v>0</v>
      </c>
      <c r="S401">
        <v>4.5016539999999999E-3</v>
      </c>
      <c r="T401">
        <v>4.3564299999999999E-4</v>
      </c>
      <c r="U401">
        <v>1.2789780000000001E-3</v>
      </c>
      <c r="V401">
        <v>1.51345E-4</v>
      </c>
      <c r="W401">
        <v>1.6570500000000001E-4</v>
      </c>
      <c r="X401">
        <v>1.1483299999999999E-3</v>
      </c>
      <c r="Y401">
        <v>0</v>
      </c>
      <c r="Z401">
        <v>3.4261300000000002E-4</v>
      </c>
      <c r="AA401">
        <v>0</v>
      </c>
      <c r="AB401">
        <v>0</v>
      </c>
      <c r="AC401">
        <v>5.6499840000000003E-3</v>
      </c>
      <c r="AD401">
        <v>4.3564299999999999E-4</v>
      </c>
      <c r="AE401">
        <v>1.2789780000000001E-3</v>
      </c>
      <c r="AF401">
        <v>1.51345E-4</v>
      </c>
      <c r="AG401">
        <v>5.0831800000000001E-4</v>
      </c>
      <c r="AH401">
        <v>8.024247E-3</v>
      </c>
      <c r="AI401">
        <v>130569.7258</v>
      </c>
    </row>
    <row r="402" spans="1:35" x14ac:dyDescent="0.25">
      <c r="A402">
        <v>34370</v>
      </c>
      <c r="B402" t="s">
        <v>241</v>
      </c>
      <c r="C402" t="s">
        <v>59</v>
      </c>
      <c r="D402" t="b">
        <v>1</v>
      </c>
      <c r="E402">
        <v>0.29874925600000002</v>
      </c>
      <c r="F402" t="s">
        <v>104</v>
      </c>
      <c r="G402" t="s">
        <v>186</v>
      </c>
      <c r="H402" t="s">
        <v>192</v>
      </c>
      <c r="I402" t="s">
        <v>98</v>
      </c>
      <c r="J402" t="s">
        <v>102</v>
      </c>
      <c r="K402" t="s">
        <v>188</v>
      </c>
      <c r="L402">
        <v>16.411133329999998</v>
      </c>
      <c r="M402" t="s">
        <v>112</v>
      </c>
      <c r="N402">
        <v>1.6479099999999999E-4</v>
      </c>
      <c r="O402">
        <v>2.07777E-4</v>
      </c>
      <c r="P402">
        <v>0</v>
      </c>
      <c r="Q402">
        <v>0</v>
      </c>
      <c r="R402">
        <v>0</v>
      </c>
      <c r="S402">
        <v>9.1786199999999997E-4</v>
      </c>
      <c r="T402" s="8">
        <v>5.8676299999999999E-5</v>
      </c>
      <c r="U402">
        <v>2.5695900000000002E-4</v>
      </c>
      <c r="V402" s="8">
        <v>1.9855199999999999E-5</v>
      </c>
      <c r="W402" s="8">
        <v>4.6627900000000001E-5</v>
      </c>
      <c r="X402">
        <v>6.9483700000000002E-4</v>
      </c>
      <c r="Y402">
        <v>0</v>
      </c>
      <c r="Z402" s="8">
        <v>9.6322400000000005E-5</v>
      </c>
      <c r="AA402">
        <v>0</v>
      </c>
      <c r="AB402">
        <v>0</v>
      </c>
      <c r="AC402">
        <v>1.612699E-3</v>
      </c>
      <c r="AD402" s="8">
        <v>5.8676299999999999E-5</v>
      </c>
      <c r="AE402">
        <v>2.5695900000000002E-4</v>
      </c>
      <c r="AF402" s="8">
        <v>1.9855199999999999E-5</v>
      </c>
      <c r="AG402">
        <v>1.4295000000000001E-4</v>
      </c>
      <c r="AH402">
        <v>2.0911369999999999E-3</v>
      </c>
      <c r="AI402">
        <v>37343.656969999996</v>
      </c>
    </row>
    <row r="403" spans="1:35" x14ac:dyDescent="0.25">
      <c r="A403">
        <v>34371</v>
      </c>
      <c r="B403" t="s">
        <v>241</v>
      </c>
      <c r="C403" t="s">
        <v>59</v>
      </c>
      <c r="D403" t="b">
        <v>1</v>
      </c>
      <c r="E403">
        <v>0.95432607199999997</v>
      </c>
      <c r="F403" t="s">
        <v>104</v>
      </c>
      <c r="G403" t="s">
        <v>186</v>
      </c>
      <c r="H403" t="s">
        <v>193</v>
      </c>
      <c r="I403" t="s">
        <v>98</v>
      </c>
      <c r="J403" t="s">
        <v>102</v>
      </c>
      <c r="K403" t="s">
        <v>188</v>
      </c>
      <c r="L403">
        <v>29.447851849999999</v>
      </c>
      <c r="M403" t="s">
        <v>112</v>
      </c>
      <c r="N403">
        <v>6.0271700000000001E-4</v>
      </c>
      <c r="O403">
        <v>6.88632E-4</v>
      </c>
      <c r="P403">
        <v>0</v>
      </c>
      <c r="Q403">
        <v>0</v>
      </c>
      <c r="R403">
        <v>0</v>
      </c>
      <c r="S403">
        <v>2.9995730000000002E-3</v>
      </c>
      <c r="T403">
        <v>1.40925E-4</v>
      </c>
      <c r="U403">
        <v>6.7519300000000004E-4</v>
      </c>
      <c r="V403" s="8">
        <v>6.2493699999999994E-5</v>
      </c>
      <c r="W403" s="8">
        <v>9.7010500000000002E-5</v>
      </c>
      <c r="X403">
        <v>3.0278029999999999E-3</v>
      </c>
      <c r="Y403">
        <v>0</v>
      </c>
      <c r="Z403">
        <v>1.8882E-4</v>
      </c>
      <c r="AA403">
        <v>0</v>
      </c>
      <c r="AB403">
        <v>0</v>
      </c>
      <c r="AC403">
        <v>6.0273760000000001E-3</v>
      </c>
      <c r="AD403">
        <v>1.40925E-4</v>
      </c>
      <c r="AE403">
        <v>6.7519300000000004E-4</v>
      </c>
      <c r="AF403" s="8">
        <v>6.2493699999999994E-5</v>
      </c>
      <c r="AG403">
        <v>2.8582999999999999E-4</v>
      </c>
      <c r="AH403">
        <v>7.1918190000000003E-3</v>
      </c>
      <c r="AI403">
        <v>71574.455369999996</v>
      </c>
    </row>
    <row r="404" spans="1:35" x14ac:dyDescent="0.25">
      <c r="A404">
        <v>34373</v>
      </c>
      <c r="B404" t="s">
        <v>241</v>
      </c>
      <c r="C404" t="s">
        <v>59</v>
      </c>
      <c r="D404" t="b">
        <v>1</v>
      </c>
      <c r="E404">
        <v>0.55594026500000004</v>
      </c>
      <c r="F404" t="s">
        <v>104</v>
      </c>
      <c r="G404" t="s">
        <v>186</v>
      </c>
      <c r="H404" t="s">
        <v>194</v>
      </c>
      <c r="I404" t="s">
        <v>98</v>
      </c>
      <c r="J404" t="s">
        <v>99</v>
      </c>
      <c r="K404" t="s">
        <v>188</v>
      </c>
      <c r="L404">
        <v>15.441882720000001</v>
      </c>
      <c r="M404" t="s">
        <v>112</v>
      </c>
      <c r="N404">
        <v>1.9704600000000001E-4</v>
      </c>
      <c r="O404">
        <v>2.7776100000000001E-4</v>
      </c>
      <c r="P404">
        <v>0</v>
      </c>
      <c r="Q404">
        <v>0</v>
      </c>
      <c r="R404">
        <v>0</v>
      </c>
      <c r="S404">
        <v>1.469997E-3</v>
      </c>
      <c r="T404" s="8">
        <v>6.7099200000000003E-5</v>
      </c>
      <c r="U404">
        <v>3.02684E-4</v>
      </c>
      <c r="V404" s="8">
        <v>3.6863999999999998E-5</v>
      </c>
      <c r="W404" s="8">
        <v>6.4317000000000001E-5</v>
      </c>
      <c r="X404">
        <v>5.7048000000000005E-4</v>
      </c>
      <c r="Y404">
        <v>0</v>
      </c>
      <c r="Z404">
        <v>1.2487699999999999E-4</v>
      </c>
      <c r="AA404">
        <v>0</v>
      </c>
      <c r="AB404">
        <v>0</v>
      </c>
      <c r="AC404">
        <v>2.0404770000000002E-3</v>
      </c>
      <c r="AD404" s="8">
        <v>6.7099200000000003E-5</v>
      </c>
      <c r="AE404">
        <v>3.02684E-4</v>
      </c>
      <c r="AF404" s="8">
        <v>3.6863999999999998E-5</v>
      </c>
      <c r="AG404">
        <v>1.89194E-4</v>
      </c>
      <c r="AH404">
        <v>2.6363189999999998E-3</v>
      </c>
      <c r="AI404">
        <v>50034.623809999997</v>
      </c>
    </row>
    <row r="405" spans="1:35" x14ac:dyDescent="0.25">
      <c r="A405">
        <v>42214</v>
      </c>
      <c r="B405" t="s">
        <v>241</v>
      </c>
      <c r="C405" t="s">
        <v>59</v>
      </c>
      <c r="D405" t="b">
        <v>1</v>
      </c>
      <c r="E405">
        <v>1.7620470690000001</v>
      </c>
      <c r="F405" t="s">
        <v>104</v>
      </c>
      <c r="G405" t="s">
        <v>186</v>
      </c>
      <c r="H405" t="s">
        <v>195</v>
      </c>
      <c r="I405" t="s">
        <v>105</v>
      </c>
      <c r="J405" t="s">
        <v>102</v>
      </c>
      <c r="K405" t="s">
        <v>188</v>
      </c>
      <c r="L405">
        <v>14.24695767</v>
      </c>
      <c r="M405" t="s">
        <v>107</v>
      </c>
      <c r="N405">
        <v>1.69631E-4</v>
      </c>
      <c r="O405">
        <v>2.07741E-4</v>
      </c>
      <c r="P405">
        <v>0</v>
      </c>
      <c r="Q405">
        <v>0</v>
      </c>
      <c r="R405">
        <v>0</v>
      </c>
      <c r="S405">
        <v>9.0011599999999996E-4</v>
      </c>
      <c r="T405">
        <v>1.05367E-4</v>
      </c>
      <c r="U405">
        <v>4.1222999999999997E-4</v>
      </c>
      <c r="V405">
        <v>1.17074E-4</v>
      </c>
      <c r="W405">
        <v>1.3758299999999999E-4</v>
      </c>
      <c r="X405">
        <v>1.26477E-4</v>
      </c>
      <c r="Y405">
        <v>0</v>
      </c>
      <c r="Z405">
        <v>0</v>
      </c>
      <c r="AA405">
        <v>0</v>
      </c>
      <c r="AB405">
        <v>0</v>
      </c>
      <c r="AC405">
        <v>1.0265929999999999E-3</v>
      </c>
      <c r="AD405">
        <v>1.05367E-4</v>
      </c>
      <c r="AE405">
        <v>4.1222999999999997E-4</v>
      </c>
      <c r="AF405">
        <v>1.17074E-4</v>
      </c>
      <c r="AG405">
        <v>1.3758299999999999E-4</v>
      </c>
      <c r="AH405">
        <v>1.798813E-3</v>
      </c>
      <c r="AI405">
        <v>37002.988449999997</v>
      </c>
    </row>
    <row r="406" spans="1:35" x14ac:dyDescent="0.25">
      <c r="A406">
        <v>51971</v>
      </c>
      <c r="B406" t="s">
        <v>241</v>
      </c>
      <c r="C406" t="s">
        <v>59</v>
      </c>
      <c r="D406" t="b">
        <v>1</v>
      </c>
      <c r="E406">
        <v>15.423507109999999</v>
      </c>
      <c r="F406" t="s">
        <v>104</v>
      </c>
      <c r="G406" t="s">
        <v>186</v>
      </c>
      <c r="H406" t="s">
        <v>196</v>
      </c>
      <c r="I406" t="s">
        <v>105</v>
      </c>
      <c r="J406" t="s">
        <v>99</v>
      </c>
      <c r="K406" t="s">
        <v>188</v>
      </c>
      <c r="L406">
        <v>28.46414141</v>
      </c>
      <c r="M406" t="s">
        <v>107</v>
      </c>
      <c r="N406">
        <v>8.2624800000000002E-4</v>
      </c>
      <c r="O406">
        <v>9.8181599999999994E-4</v>
      </c>
      <c r="P406">
        <v>0</v>
      </c>
      <c r="Q406">
        <v>0</v>
      </c>
      <c r="R406">
        <v>0</v>
      </c>
      <c r="S406">
        <v>4.9835030000000002E-3</v>
      </c>
      <c r="T406">
        <v>2.3170600000000001E-4</v>
      </c>
      <c r="U406">
        <v>1.2111559999999999E-3</v>
      </c>
      <c r="V406">
        <v>1.498852E-3</v>
      </c>
      <c r="W406">
        <v>3.1371699999999998E-4</v>
      </c>
      <c r="X406">
        <v>0</v>
      </c>
      <c r="Y406">
        <v>0</v>
      </c>
      <c r="Z406">
        <v>0</v>
      </c>
      <c r="AA406">
        <v>0</v>
      </c>
      <c r="AB406">
        <v>0</v>
      </c>
      <c r="AC406">
        <v>4.9835030000000002E-3</v>
      </c>
      <c r="AD406">
        <v>2.3170600000000001E-4</v>
      </c>
      <c r="AE406">
        <v>1.2111559999999999E-3</v>
      </c>
      <c r="AF406">
        <v>1.498852E-3</v>
      </c>
      <c r="AG406">
        <v>3.1371699999999998E-4</v>
      </c>
      <c r="AH406">
        <v>8.2389330000000004E-3</v>
      </c>
      <c r="AI406">
        <v>84829.289099999995</v>
      </c>
    </row>
    <row r="407" spans="1:35" x14ac:dyDescent="0.25">
      <c r="A407">
        <v>62361</v>
      </c>
      <c r="B407" t="s">
        <v>241</v>
      </c>
      <c r="C407" t="s">
        <v>59</v>
      </c>
      <c r="D407" t="b">
        <v>1</v>
      </c>
      <c r="E407">
        <v>0.23844531599999999</v>
      </c>
      <c r="F407" t="s">
        <v>104</v>
      </c>
      <c r="G407" t="s">
        <v>186</v>
      </c>
      <c r="H407" t="s">
        <v>197</v>
      </c>
      <c r="I407" t="s">
        <v>98</v>
      </c>
      <c r="J407" t="s">
        <v>99</v>
      </c>
      <c r="K407" t="s">
        <v>188</v>
      </c>
      <c r="L407">
        <v>30.912425930000001</v>
      </c>
      <c r="M407" t="s">
        <v>112</v>
      </c>
      <c r="N407">
        <v>6.0481100000000002E-4</v>
      </c>
      <c r="O407">
        <v>7.0671299999999998E-4</v>
      </c>
      <c r="P407">
        <v>0</v>
      </c>
      <c r="Q407">
        <v>0</v>
      </c>
      <c r="R407">
        <v>0</v>
      </c>
      <c r="S407">
        <v>2.9992840000000001E-3</v>
      </c>
      <c r="T407">
        <v>3.8755799999999998E-4</v>
      </c>
      <c r="U407">
        <v>2.8730299999999998E-4</v>
      </c>
      <c r="V407" s="8">
        <v>2.45574E-5</v>
      </c>
      <c r="W407">
        <v>1.70867E-4</v>
      </c>
      <c r="X407">
        <v>3.529529E-3</v>
      </c>
      <c r="Y407">
        <v>1.46093E-4</v>
      </c>
      <c r="Z407">
        <v>0</v>
      </c>
      <c r="AA407">
        <v>0</v>
      </c>
      <c r="AB407">
        <v>0</v>
      </c>
      <c r="AC407">
        <v>6.528814E-3</v>
      </c>
      <c r="AD407">
        <v>5.33651E-4</v>
      </c>
      <c r="AE407">
        <v>2.8730299999999998E-4</v>
      </c>
      <c r="AF407" s="8">
        <v>2.45574E-5</v>
      </c>
      <c r="AG407">
        <v>1.70867E-4</v>
      </c>
      <c r="AH407">
        <v>7.5451900000000002E-3</v>
      </c>
      <c r="AI407">
        <v>71533.594840000005</v>
      </c>
    </row>
    <row r="408" spans="1:35" x14ac:dyDescent="0.25">
      <c r="A408">
        <v>68318</v>
      </c>
      <c r="B408" t="s">
        <v>241</v>
      </c>
      <c r="C408" t="s">
        <v>59</v>
      </c>
      <c r="D408" t="b">
        <v>1</v>
      </c>
      <c r="E408">
        <v>1.2174150029999999</v>
      </c>
      <c r="F408" t="s">
        <v>104</v>
      </c>
      <c r="G408" t="s">
        <v>186</v>
      </c>
      <c r="H408" t="s">
        <v>198</v>
      </c>
      <c r="I408" t="s">
        <v>105</v>
      </c>
      <c r="J408" t="s">
        <v>99</v>
      </c>
      <c r="K408" t="s">
        <v>188</v>
      </c>
      <c r="L408">
        <v>25.058888889999999</v>
      </c>
      <c r="M408" t="s">
        <v>107</v>
      </c>
      <c r="N408" s="8">
        <v>8.9519199999999995E-5</v>
      </c>
      <c r="O408">
        <v>1.0758499999999999E-4</v>
      </c>
      <c r="P408">
        <v>0</v>
      </c>
      <c r="Q408">
        <v>0</v>
      </c>
      <c r="R408">
        <v>0</v>
      </c>
      <c r="S408">
        <v>3.90579E-4</v>
      </c>
      <c r="T408" s="8">
        <v>2.3297000000000001E-5</v>
      </c>
      <c r="U408">
        <v>1.72564E-4</v>
      </c>
      <c r="V408">
        <v>1.16439E-4</v>
      </c>
      <c r="W408" s="8">
        <v>2.3631599999999999E-5</v>
      </c>
      <c r="X408">
        <v>2.9036399999999999E-4</v>
      </c>
      <c r="Y408">
        <v>0</v>
      </c>
      <c r="Z408" s="8">
        <v>2.4070099999999998E-5</v>
      </c>
      <c r="AA408">
        <v>0</v>
      </c>
      <c r="AB408">
        <v>0</v>
      </c>
      <c r="AC408">
        <v>6.8094300000000004E-4</v>
      </c>
      <c r="AD408" s="8">
        <v>2.3297000000000001E-5</v>
      </c>
      <c r="AE408">
        <v>1.72564E-4</v>
      </c>
      <c r="AF408">
        <v>1.16439E-4</v>
      </c>
      <c r="AG408" s="8">
        <v>4.7701699999999998E-5</v>
      </c>
      <c r="AH408">
        <v>1.040944E-3</v>
      </c>
      <c r="AI408">
        <v>12174.150030000001</v>
      </c>
    </row>
    <row r="409" spans="1:35" x14ac:dyDescent="0.25">
      <c r="A409">
        <v>81252</v>
      </c>
      <c r="B409" t="s">
        <v>241</v>
      </c>
      <c r="C409" t="s">
        <v>59</v>
      </c>
      <c r="D409" t="b">
        <v>1</v>
      </c>
      <c r="E409">
        <v>0.47343086400000001</v>
      </c>
      <c r="F409" t="s">
        <v>104</v>
      </c>
      <c r="G409" t="s">
        <v>186</v>
      </c>
      <c r="H409" t="s">
        <v>199</v>
      </c>
      <c r="I409" t="s">
        <v>98</v>
      </c>
      <c r="J409" t="s">
        <v>99</v>
      </c>
      <c r="K409" t="s">
        <v>188</v>
      </c>
      <c r="L409">
        <v>15.798952379999999</v>
      </c>
      <c r="M409" t="s">
        <v>112</v>
      </c>
      <c r="N409">
        <v>3.4510699999999999E-4</v>
      </c>
      <c r="O409">
        <v>4.1466000000000002E-4</v>
      </c>
      <c r="P409">
        <v>0</v>
      </c>
      <c r="Q409">
        <v>0</v>
      </c>
      <c r="R409">
        <v>0</v>
      </c>
      <c r="S409">
        <v>1.220732E-3</v>
      </c>
      <c r="T409">
        <v>3.4473799999999998E-4</v>
      </c>
      <c r="U409">
        <v>4.5282299999999998E-4</v>
      </c>
      <c r="V409" s="8">
        <v>4.7847599999999999E-5</v>
      </c>
      <c r="W409">
        <v>1.54263E-4</v>
      </c>
      <c r="X409">
        <v>2.1444160000000001E-3</v>
      </c>
      <c r="Y409">
        <v>0</v>
      </c>
      <c r="Z409">
        <v>1.01511E-4</v>
      </c>
      <c r="AA409">
        <v>0</v>
      </c>
      <c r="AB409">
        <v>0</v>
      </c>
      <c r="AC409">
        <v>3.3651480000000001E-3</v>
      </c>
      <c r="AD409">
        <v>3.4473799999999998E-4</v>
      </c>
      <c r="AE409">
        <v>4.5282299999999998E-4</v>
      </c>
      <c r="AF409" s="8">
        <v>4.7847599999999999E-5</v>
      </c>
      <c r="AG409">
        <v>2.5577400000000001E-4</v>
      </c>
      <c r="AH409">
        <v>4.4663209999999997E-3</v>
      </c>
      <c r="AI409">
        <v>82850.401150000005</v>
      </c>
    </row>
    <row r="410" spans="1:35" x14ac:dyDescent="0.25">
      <c r="A410">
        <v>34366</v>
      </c>
      <c r="B410" t="s">
        <v>242</v>
      </c>
      <c r="C410" t="s">
        <v>60</v>
      </c>
      <c r="D410" t="b">
        <v>1</v>
      </c>
      <c r="E410">
        <v>1.3191171639999999</v>
      </c>
      <c r="F410" t="s">
        <v>104</v>
      </c>
      <c r="G410" t="s">
        <v>186</v>
      </c>
      <c r="H410" t="s">
        <v>187</v>
      </c>
      <c r="I410" t="s">
        <v>98</v>
      </c>
      <c r="J410" t="s">
        <v>99</v>
      </c>
      <c r="K410" t="s">
        <v>188</v>
      </c>
      <c r="L410">
        <v>13.65396825</v>
      </c>
      <c r="M410" t="s">
        <v>112</v>
      </c>
      <c r="N410">
        <v>2.0396300000000001E-4</v>
      </c>
      <c r="O410">
        <v>2.4277899999999999E-4</v>
      </c>
      <c r="P410">
        <v>0</v>
      </c>
      <c r="Q410">
        <v>0</v>
      </c>
      <c r="R410">
        <v>0</v>
      </c>
      <c r="S410">
        <v>1.178353E-3</v>
      </c>
      <c r="T410">
        <v>1.16501E-4</v>
      </c>
      <c r="U410">
        <v>4.42275E-4</v>
      </c>
      <c r="V410" s="8">
        <v>8.2556099999999994E-5</v>
      </c>
      <c r="W410" s="8">
        <v>7.2491300000000002E-5</v>
      </c>
      <c r="X410">
        <v>0</v>
      </c>
      <c r="Y410">
        <v>1.3468E-4</v>
      </c>
      <c r="Z410">
        <v>1.2412799999999999E-4</v>
      </c>
      <c r="AA410">
        <v>0</v>
      </c>
      <c r="AB410">
        <v>0</v>
      </c>
      <c r="AC410">
        <v>1.178353E-3</v>
      </c>
      <c r="AD410">
        <v>2.5118200000000002E-4</v>
      </c>
      <c r="AE410">
        <v>4.42275E-4</v>
      </c>
      <c r="AF410" s="8">
        <v>8.2556099999999994E-5</v>
      </c>
      <c r="AG410">
        <v>1.9661900000000001E-4</v>
      </c>
      <c r="AH410">
        <v>2.1509849999999998E-3</v>
      </c>
      <c r="AI410">
        <v>46169.100729999998</v>
      </c>
    </row>
    <row r="411" spans="1:35" x14ac:dyDescent="0.25">
      <c r="A411">
        <v>34367</v>
      </c>
      <c r="B411" t="s">
        <v>242</v>
      </c>
      <c r="C411" t="s">
        <v>60</v>
      </c>
      <c r="D411" t="b">
        <v>1</v>
      </c>
      <c r="E411">
        <v>2.3970843949999998</v>
      </c>
      <c r="F411" t="s">
        <v>104</v>
      </c>
      <c r="G411" t="s">
        <v>186</v>
      </c>
      <c r="H411" t="s">
        <v>189</v>
      </c>
      <c r="I411" t="s">
        <v>98</v>
      </c>
      <c r="J411" t="s">
        <v>102</v>
      </c>
      <c r="K411" t="s">
        <v>188</v>
      </c>
      <c r="L411">
        <v>14.10754831</v>
      </c>
      <c r="M411" t="s">
        <v>112</v>
      </c>
      <c r="N411">
        <v>4.7684600000000001E-4</v>
      </c>
      <c r="O411">
        <v>6.1699300000000003E-4</v>
      </c>
      <c r="P411">
        <v>0</v>
      </c>
      <c r="Q411">
        <v>0</v>
      </c>
      <c r="R411">
        <v>0</v>
      </c>
      <c r="S411">
        <v>3.489607E-3</v>
      </c>
      <c r="T411">
        <v>1.6158399999999999E-4</v>
      </c>
      <c r="U411">
        <v>1.045732E-3</v>
      </c>
      <c r="V411">
        <v>1.51383E-4</v>
      </c>
      <c r="W411">
        <v>1.6278899999999999E-4</v>
      </c>
      <c r="X411">
        <v>0</v>
      </c>
      <c r="Y411">
        <v>0</v>
      </c>
      <c r="Z411">
        <v>2.9674600000000002E-4</v>
      </c>
      <c r="AA411">
        <v>0</v>
      </c>
      <c r="AB411">
        <v>0</v>
      </c>
      <c r="AC411">
        <v>3.489607E-3</v>
      </c>
      <c r="AD411">
        <v>1.6158399999999999E-4</v>
      </c>
      <c r="AE411">
        <v>1.045732E-3</v>
      </c>
      <c r="AF411">
        <v>1.51383E-4</v>
      </c>
      <c r="AG411">
        <v>4.5953399999999999E-4</v>
      </c>
      <c r="AH411">
        <v>5.3078639999999998E-3</v>
      </c>
      <c r="AI411">
        <v>110265.88219999999</v>
      </c>
    </row>
    <row r="412" spans="1:35" x14ac:dyDescent="0.25">
      <c r="A412">
        <v>34368</v>
      </c>
      <c r="B412" t="s">
        <v>242</v>
      </c>
      <c r="C412" t="s">
        <v>60</v>
      </c>
      <c r="D412" t="b">
        <v>1</v>
      </c>
      <c r="E412">
        <v>0.81784278099999996</v>
      </c>
      <c r="F412" t="s">
        <v>104</v>
      </c>
      <c r="G412" t="s">
        <v>186</v>
      </c>
      <c r="H412" t="s">
        <v>190</v>
      </c>
      <c r="I412" t="s">
        <v>98</v>
      </c>
      <c r="J412" t="s">
        <v>99</v>
      </c>
      <c r="K412" t="s">
        <v>188</v>
      </c>
      <c r="L412">
        <v>15.69369818</v>
      </c>
      <c r="M412" t="s">
        <v>112</v>
      </c>
      <c r="N412">
        <v>2.4819600000000001E-4</v>
      </c>
      <c r="O412">
        <v>3.4108899999999999E-4</v>
      </c>
      <c r="P412">
        <v>0</v>
      </c>
      <c r="Q412">
        <v>0</v>
      </c>
      <c r="R412">
        <v>0</v>
      </c>
      <c r="S412">
        <v>2.0183369999999998E-3</v>
      </c>
      <c r="T412">
        <v>1.7483900000000001E-4</v>
      </c>
      <c r="U412">
        <v>3.1513599999999999E-4</v>
      </c>
      <c r="V412" s="8">
        <v>5.5013499999999998E-5</v>
      </c>
      <c r="W412">
        <v>2.07047E-4</v>
      </c>
      <c r="X412">
        <v>0</v>
      </c>
      <c r="Y412">
        <v>1.63893E-4</v>
      </c>
      <c r="Z412">
        <v>0</v>
      </c>
      <c r="AA412">
        <v>0</v>
      </c>
      <c r="AB412">
        <v>0</v>
      </c>
      <c r="AC412">
        <v>2.0183369999999998E-3</v>
      </c>
      <c r="AD412">
        <v>3.3873200000000001E-4</v>
      </c>
      <c r="AE412">
        <v>3.1513599999999999E-4</v>
      </c>
      <c r="AF412" s="8">
        <v>5.5013499999999998E-5</v>
      </c>
      <c r="AG412">
        <v>2.07047E-4</v>
      </c>
      <c r="AH412">
        <v>2.9342489999999999E-3</v>
      </c>
      <c r="AI412">
        <v>54795.466330000003</v>
      </c>
    </row>
    <row r="413" spans="1:35" x14ac:dyDescent="0.25">
      <c r="A413">
        <v>34369</v>
      </c>
      <c r="B413" t="s">
        <v>242</v>
      </c>
      <c r="C413" t="s">
        <v>60</v>
      </c>
      <c r="D413" t="b">
        <v>1</v>
      </c>
      <c r="E413">
        <v>2.2512021679999998</v>
      </c>
      <c r="F413" t="s">
        <v>104</v>
      </c>
      <c r="G413" t="s">
        <v>186</v>
      </c>
      <c r="H413" t="s">
        <v>191</v>
      </c>
      <c r="I413" t="s">
        <v>98</v>
      </c>
      <c r="J413" t="s">
        <v>99</v>
      </c>
      <c r="K413" t="s">
        <v>188</v>
      </c>
      <c r="L413">
        <v>17.073275859999999</v>
      </c>
      <c r="M413" t="s">
        <v>112</v>
      </c>
      <c r="N413">
        <v>7.1265E-4</v>
      </c>
      <c r="O413">
        <v>8.8851800000000003E-4</v>
      </c>
      <c r="P413">
        <v>0</v>
      </c>
      <c r="Q413">
        <v>0</v>
      </c>
      <c r="R413">
        <v>0</v>
      </c>
      <c r="S413">
        <v>5.495715E-3</v>
      </c>
      <c r="T413">
        <v>4.3564299999999999E-4</v>
      </c>
      <c r="U413">
        <v>1.015953E-3</v>
      </c>
      <c r="V413">
        <v>1.5093999999999999E-4</v>
      </c>
      <c r="W413">
        <v>1.6570500000000001E-4</v>
      </c>
      <c r="X413">
        <v>0</v>
      </c>
      <c r="Y413">
        <v>0</v>
      </c>
      <c r="Z413">
        <v>3.4261300000000002E-4</v>
      </c>
      <c r="AA413">
        <v>0</v>
      </c>
      <c r="AB413">
        <v>0</v>
      </c>
      <c r="AC413">
        <v>5.495715E-3</v>
      </c>
      <c r="AD413">
        <v>4.3564299999999999E-4</v>
      </c>
      <c r="AE413">
        <v>1.015953E-3</v>
      </c>
      <c r="AF413">
        <v>1.5093999999999999E-4</v>
      </c>
      <c r="AG413">
        <v>5.0831800000000001E-4</v>
      </c>
      <c r="AH413">
        <v>7.6065270000000001E-3</v>
      </c>
      <c r="AI413">
        <v>130569.7258</v>
      </c>
    </row>
    <row r="414" spans="1:35" x14ac:dyDescent="0.25">
      <c r="A414">
        <v>34370</v>
      </c>
      <c r="B414" t="s">
        <v>242</v>
      </c>
      <c r="C414" t="s">
        <v>60</v>
      </c>
      <c r="D414" t="b">
        <v>1</v>
      </c>
      <c r="E414">
        <v>0.29874925600000002</v>
      </c>
      <c r="F414" t="s">
        <v>104</v>
      </c>
      <c r="G414" t="s">
        <v>186</v>
      </c>
      <c r="H414" t="s">
        <v>192</v>
      </c>
      <c r="I414" t="s">
        <v>98</v>
      </c>
      <c r="J414" t="s">
        <v>102</v>
      </c>
      <c r="K414" t="s">
        <v>188</v>
      </c>
      <c r="L414">
        <v>14.27948889</v>
      </c>
      <c r="M414" t="s">
        <v>112</v>
      </c>
      <c r="N414">
        <v>1.6385E-4</v>
      </c>
      <c r="O414">
        <v>2.1178599999999999E-4</v>
      </c>
      <c r="P414">
        <v>0</v>
      </c>
      <c r="Q414">
        <v>0</v>
      </c>
      <c r="R414">
        <v>0</v>
      </c>
      <c r="S414">
        <v>1.34107E-3</v>
      </c>
      <c r="T414" s="8">
        <v>5.8676299999999999E-5</v>
      </c>
      <c r="U414">
        <v>2.5695900000000002E-4</v>
      </c>
      <c r="V414" s="8">
        <v>1.98665E-5</v>
      </c>
      <c r="W414" s="8">
        <v>4.6627900000000001E-5</v>
      </c>
      <c r="X414">
        <v>0</v>
      </c>
      <c r="Y414">
        <v>0</v>
      </c>
      <c r="Z414" s="8">
        <v>9.6322400000000005E-5</v>
      </c>
      <c r="AA414">
        <v>0</v>
      </c>
      <c r="AB414">
        <v>0</v>
      </c>
      <c r="AC414">
        <v>1.34107E-3</v>
      </c>
      <c r="AD414" s="8">
        <v>5.8676299999999999E-5</v>
      </c>
      <c r="AE414">
        <v>2.5695900000000002E-4</v>
      </c>
      <c r="AF414" s="8">
        <v>1.98665E-5</v>
      </c>
      <c r="AG414">
        <v>1.4295000000000001E-4</v>
      </c>
      <c r="AH414">
        <v>1.8195189999999999E-3</v>
      </c>
      <c r="AI414">
        <v>37343.656969999996</v>
      </c>
    </row>
    <row r="415" spans="1:35" x14ac:dyDescent="0.25">
      <c r="A415">
        <v>34371</v>
      </c>
      <c r="B415" t="s">
        <v>242</v>
      </c>
      <c r="C415" t="s">
        <v>60</v>
      </c>
      <c r="D415" t="b">
        <v>1</v>
      </c>
      <c r="E415">
        <v>0.95432607199999997</v>
      </c>
      <c r="F415" t="s">
        <v>104</v>
      </c>
      <c r="G415" t="s">
        <v>186</v>
      </c>
      <c r="H415" t="s">
        <v>193</v>
      </c>
      <c r="I415" t="s">
        <v>98</v>
      </c>
      <c r="J415" t="s">
        <v>102</v>
      </c>
      <c r="K415" t="s">
        <v>188</v>
      </c>
      <c r="L415">
        <v>22.35114815</v>
      </c>
      <c r="M415" t="s">
        <v>112</v>
      </c>
      <c r="N415">
        <v>5.5574900000000002E-4</v>
      </c>
      <c r="O415">
        <v>6.4061000000000001E-4</v>
      </c>
      <c r="P415">
        <v>0</v>
      </c>
      <c r="Q415">
        <v>0</v>
      </c>
      <c r="R415">
        <v>0</v>
      </c>
      <c r="S415">
        <v>4.2942579999999996E-3</v>
      </c>
      <c r="T415">
        <v>1.40925E-4</v>
      </c>
      <c r="U415">
        <v>6.7519300000000004E-4</v>
      </c>
      <c r="V415" s="8">
        <v>6.2439499999999997E-5</v>
      </c>
      <c r="W415" s="8">
        <v>9.7010500000000002E-5</v>
      </c>
      <c r="X415">
        <v>0</v>
      </c>
      <c r="Y415">
        <v>0</v>
      </c>
      <c r="Z415">
        <v>1.8882E-4</v>
      </c>
      <c r="AA415">
        <v>0</v>
      </c>
      <c r="AB415">
        <v>0</v>
      </c>
      <c r="AC415">
        <v>4.2942579999999996E-3</v>
      </c>
      <c r="AD415">
        <v>1.40925E-4</v>
      </c>
      <c r="AE415">
        <v>6.7519300000000004E-4</v>
      </c>
      <c r="AF415" s="8">
        <v>6.2439499999999997E-5</v>
      </c>
      <c r="AG415">
        <v>2.8582999999999999E-4</v>
      </c>
      <c r="AH415">
        <v>5.4586460000000002E-3</v>
      </c>
      <c r="AI415">
        <v>71574.455369999996</v>
      </c>
    </row>
    <row r="416" spans="1:35" x14ac:dyDescent="0.25">
      <c r="A416">
        <v>34373</v>
      </c>
      <c r="B416" t="s">
        <v>242</v>
      </c>
      <c r="C416" t="s">
        <v>60</v>
      </c>
      <c r="D416" t="b">
        <v>1</v>
      </c>
      <c r="E416">
        <v>0.55594026500000004</v>
      </c>
      <c r="F416" t="s">
        <v>104</v>
      </c>
      <c r="G416" t="s">
        <v>186</v>
      </c>
      <c r="H416" t="s">
        <v>194</v>
      </c>
      <c r="I416" t="s">
        <v>98</v>
      </c>
      <c r="J416" t="s">
        <v>99</v>
      </c>
      <c r="K416" t="s">
        <v>188</v>
      </c>
      <c r="L416">
        <v>15.194567899999999</v>
      </c>
      <c r="M416" t="s">
        <v>112</v>
      </c>
      <c r="N416">
        <v>2.0840600000000001E-4</v>
      </c>
      <c r="O416">
        <v>3.0259599999999997E-4</v>
      </c>
      <c r="P416">
        <v>0</v>
      </c>
      <c r="Q416">
        <v>0</v>
      </c>
      <c r="R416">
        <v>0</v>
      </c>
      <c r="S416">
        <v>2.0400980000000002E-3</v>
      </c>
      <c r="T416" s="8">
        <v>6.7099200000000003E-5</v>
      </c>
      <c r="U416">
        <v>2.6079899999999998E-4</v>
      </c>
      <c r="V416" s="8">
        <v>3.6906200000000003E-5</v>
      </c>
      <c r="W416" s="8">
        <v>6.4317000000000001E-5</v>
      </c>
      <c r="X416">
        <v>0</v>
      </c>
      <c r="Y416">
        <v>0</v>
      </c>
      <c r="Z416">
        <v>1.2487699999999999E-4</v>
      </c>
      <c r="AA416">
        <v>0</v>
      </c>
      <c r="AB416">
        <v>0</v>
      </c>
      <c r="AC416">
        <v>2.0400980000000002E-3</v>
      </c>
      <c r="AD416" s="8">
        <v>6.7099200000000003E-5</v>
      </c>
      <c r="AE416">
        <v>2.6079899999999998E-4</v>
      </c>
      <c r="AF416" s="8">
        <v>3.6906200000000003E-5</v>
      </c>
      <c r="AG416">
        <v>1.89194E-4</v>
      </c>
      <c r="AH416">
        <v>2.5940960000000002E-3</v>
      </c>
      <c r="AI416">
        <v>50034.623809999997</v>
      </c>
    </row>
    <row r="417" spans="1:35" x14ac:dyDescent="0.25">
      <c r="A417">
        <v>42214</v>
      </c>
      <c r="B417" t="s">
        <v>242</v>
      </c>
      <c r="C417" t="s">
        <v>60</v>
      </c>
      <c r="D417" t="b">
        <v>1</v>
      </c>
      <c r="E417">
        <v>1.7620470690000001</v>
      </c>
      <c r="F417" t="s">
        <v>104</v>
      </c>
      <c r="G417" t="s">
        <v>186</v>
      </c>
      <c r="H417" t="s">
        <v>195</v>
      </c>
      <c r="I417" t="s">
        <v>105</v>
      </c>
      <c r="J417" t="s">
        <v>102</v>
      </c>
      <c r="K417" t="s">
        <v>188</v>
      </c>
      <c r="L417">
        <v>17.324735449999999</v>
      </c>
      <c r="M417" t="s">
        <v>107</v>
      </c>
      <c r="N417">
        <v>2.08428E-4</v>
      </c>
      <c r="O417">
        <v>2.5588299999999999E-4</v>
      </c>
      <c r="P417">
        <v>0</v>
      </c>
      <c r="Q417">
        <v>0</v>
      </c>
      <c r="R417">
        <v>0</v>
      </c>
      <c r="S417">
        <v>1.32362E-3</v>
      </c>
      <c r="T417">
        <v>1.05367E-4</v>
      </c>
      <c r="U417">
        <v>4.1222999999999997E-4</v>
      </c>
      <c r="V417">
        <v>1.17157E-4</v>
      </c>
      <c r="W417">
        <v>1.3758299999999999E-4</v>
      </c>
      <c r="X417" s="8">
        <v>9.1437899999999994E-5</v>
      </c>
      <c r="Y417">
        <v>0</v>
      </c>
      <c r="Z417">
        <v>0</v>
      </c>
      <c r="AA417">
        <v>0</v>
      </c>
      <c r="AB417">
        <v>0</v>
      </c>
      <c r="AC417">
        <v>1.4150580000000001E-3</v>
      </c>
      <c r="AD417">
        <v>1.05367E-4</v>
      </c>
      <c r="AE417">
        <v>4.1222999999999997E-4</v>
      </c>
      <c r="AF417">
        <v>1.17157E-4</v>
      </c>
      <c r="AG417">
        <v>1.3758299999999999E-4</v>
      </c>
      <c r="AH417">
        <v>2.1874110000000002E-3</v>
      </c>
      <c r="AI417">
        <v>37002.988449999997</v>
      </c>
    </row>
    <row r="418" spans="1:35" x14ac:dyDescent="0.25">
      <c r="A418">
        <v>51971</v>
      </c>
      <c r="B418" t="s">
        <v>242</v>
      </c>
      <c r="C418" t="s">
        <v>60</v>
      </c>
      <c r="D418" t="b">
        <v>1</v>
      </c>
      <c r="E418">
        <v>15.423507109999999</v>
      </c>
      <c r="F418" t="s">
        <v>104</v>
      </c>
      <c r="G418" t="s">
        <v>186</v>
      </c>
      <c r="H418" t="s">
        <v>196</v>
      </c>
      <c r="I418" t="s">
        <v>105</v>
      </c>
      <c r="J418" t="s">
        <v>99</v>
      </c>
      <c r="K418" t="s">
        <v>188</v>
      </c>
      <c r="L418">
        <v>36.912121210000002</v>
      </c>
      <c r="M418" t="s">
        <v>107</v>
      </c>
      <c r="N418">
        <v>1.029241E-3</v>
      </c>
      <c r="O418">
        <v>1.2732139999999999E-3</v>
      </c>
      <c r="P418">
        <v>0</v>
      </c>
      <c r="Q418">
        <v>0</v>
      </c>
      <c r="R418">
        <v>0</v>
      </c>
      <c r="S418">
        <v>7.6442460000000004E-3</v>
      </c>
      <c r="T418">
        <v>2.3170600000000001E-4</v>
      </c>
      <c r="U418">
        <v>9.9567699999999993E-4</v>
      </c>
      <c r="V418">
        <v>1.498852E-3</v>
      </c>
      <c r="W418">
        <v>3.1371699999999998E-4</v>
      </c>
      <c r="X418">
        <v>0</v>
      </c>
      <c r="Y418">
        <v>0</v>
      </c>
      <c r="Z418">
        <v>0</v>
      </c>
      <c r="AA418">
        <v>0</v>
      </c>
      <c r="AB418">
        <v>0</v>
      </c>
      <c r="AC418">
        <v>7.6442460000000004E-3</v>
      </c>
      <c r="AD418">
        <v>2.3170600000000001E-4</v>
      </c>
      <c r="AE418">
        <v>9.9567699999999993E-4</v>
      </c>
      <c r="AF418">
        <v>1.498852E-3</v>
      </c>
      <c r="AG418">
        <v>3.1371699999999998E-4</v>
      </c>
      <c r="AH418">
        <v>1.0684196999999999E-2</v>
      </c>
      <c r="AI418">
        <v>84829.289099999995</v>
      </c>
    </row>
    <row r="419" spans="1:35" x14ac:dyDescent="0.25">
      <c r="A419">
        <v>62361</v>
      </c>
      <c r="B419" t="s">
        <v>242</v>
      </c>
      <c r="C419" t="s">
        <v>60</v>
      </c>
      <c r="D419" t="b">
        <v>1</v>
      </c>
      <c r="E419">
        <v>0.23844531599999999</v>
      </c>
      <c r="F419" t="s">
        <v>104</v>
      </c>
      <c r="G419" t="s">
        <v>186</v>
      </c>
      <c r="H419" t="s">
        <v>197</v>
      </c>
      <c r="I419" t="s">
        <v>98</v>
      </c>
      <c r="J419" t="s">
        <v>99</v>
      </c>
      <c r="K419" t="s">
        <v>188</v>
      </c>
      <c r="L419">
        <v>22.285324070000001</v>
      </c>
      <c r="M419" t="s">
        <v>112</v>
      </c>
      <c r="N419">
        <v>5.2890700000000001E-4</v>
      </c>
      <c r="O419">
        <v>6.4056200000000001E-4</v>
      </c>
      <c r="P419">
        <v>0</v>
      </c>
      <c r="Q419">
        <v>0</v>
      </c>
      <c r="R419">
        <v>0</v>
      </c>
      <c r="S419">
        <v>4.4880689999999999E-3</v>
      </c>
      <c r="T419">
        <v>3.8755799999999998E-4</v>
      </c>
      <c r="U419">
        <v>2.22368E-4</v>
      </c>
      <c r="V419" s="8">
        <v>2.4507699999999999E-5</v>
      </c>
      <c r="W419">
        <v>1.70867E-4</v>
      </c>
      <c r="X419">
        <v>0</v>
      </c>
      <c r="Y419">
        <v>1.46093E-4</v>
      </c>
      <c r="Z419">
        <v>0</v>
      </c>
      <c r="AA419">
        <v>0</v>
      </c>
      <c r="AB419">
        <v>0</v>
      </c>
      <c r="AC419">
        <v>4.4880689999999999E-3</v>
      </c>
      <c r="AD419">
        <v>5.33651E-4</v>
      </c>
      <c r="AE419">
        <v>2.22368E-4</v>
      </c>
      <c r="AF419" s="8">
        <v>2.4507699999999999E-5</v>
      </c>
      <c r="AG419">
        <v>1.70867E-4</v>
      </c>
      <c r="AH419">
        <v>5.4394630000000003E-3</v>
      </c>
      <c r="AI419">
        <v>71533.594840000005</v>
      </c>
    </row>
    <row r="420" spans="1:35" x14ac:dyDescent="0.25">
      <c r="A420">
        <v>68318</v>
      </c>
      <c r="B420" t="s">
        <v>242</v>
      </c>
      <c r="C420" t="s">
        <v>60</v>
      </c>
      <c r="D420" t="b">
        <v>1</v>
      </c>
      <c r="E420">
        <v>1.2174150029999999</v>
      </c>
      <c r="F420" t="s">
        <v>104</v>
      </c>
      <c r="G420" t="s">
        <v>186</v>
      </c>
      <c r="H420" t="s">
        <v>198</v>
      </c>
      <c r="I420" t="s">
        <v>105</v>
      </c>
      <c r="J420" t="s">
        <v>99</v>
      </c>
      <c r="K420" t="s">
        <v>188</v>
      </c>
      <c r="L420">
        <v>24.62</v>
      </c>
      <c r="M420" t="s">
        <v>107</v>
      </c>
      <c r="N420" s="8">
        <v>9.4913400000000005E-5</v>
      </c>
      <c r="O420">
        <v>1.20615E-4</v>
      </c>
      <c r="P420">
        <v>0</v>
      </c>
      <c r="Q420">
        <v>0</v>
      </c>
      <c r="R420">
        <v>0</v>
      </c>
      <c r="S420">
        <v>6.9414399999999995E-4</v>
      </c>
      <c r="T420" s="8">
        <v>2.3297000000000001E-5</v>
      </c>
      <c r="U420">
        <v>1.4112E-4</v>
      </c>
      <c r="V420">
        <v>1.16462E-4</v>
      </c>
      <c r="W420" s="8">
        <v>2.3631599999999999E-5</v>
      </c>
      <c r="X420">
        <v>0</v>
      </c>
      <c r="Y420">
        <v>0</v>
      </c>
      <c r="Z420" s="8">
        <v>2.4070099999999998E-5</v>
      </c>
      <c r="AA420">
        <v>0</v>
      </c>
      <c r="AB420">
        <v>0</v>
      </c>
      <c r="AC420">
        <v>6.9414399999999995E-4</v>
      </c>
      <c r="AD420" s="8">
        <v>2.3297000000000001E-5</v>
      </c>
      <c r="AE420">
        <v>1.4112E-4</v>
      </c>
      <c r="AF420">
        <v>1.16462E-4</v>
      </c>
      <c r="AG420" s="8">
        <v>4.7701699999999998E-5</v>
      </c>
      <c r="AH420">
        <v>1.022713E-3</v>
      </c>
      <c r="AI420">
        <v>12174.150030000001</v>
      </c>
    </row>
    <row r="421" spans="1:35" x14ac:dyDescent="0.25">
      <c r="A421">
        <v>81252</v>
      </c>
      <c r="B421" t="s">
        <v>242</v>
      </c>
      <c r="C421" t="s">
        <v>60</v>
      </c>
      <c r="D421" t="b">
        <v>1</v>
      </c>
      <c r="E421">
        <v>0.47343086400000001</v>
      </c>
      <c r="F421" t="s">
        <v>104</v>
      </c>
      <c r="G421" t="s">
        <v>186</v>
      </c>
      <c r="H421" t="s">
        <v>199</v>
      </c>
      <c r="I421" t="s">
        <v>98</v>
      </c>
      <c r="J421" t="s">
        <v>99</v>
      </c>
      <c r="K421" t="s">
        <v>188</v>
      </c>
      <c r="L421">
        <v>11.295126979999999</v>
      </c>
      <c r="M421" t="s">
        <v>112</v>
      </c>
      <c r="N421">
        <v>2.9771000000000002E-4</v>
      </c>
      <c r="O421">
        <v>3.7520099999999997E-4</v>
      </c>
      <c r="P421">
        <v>0</v>
      </c>
      <c r="Q421">
        <v>0</v>
      </c>
      <c r="R421">
        <v>0</v>
      </c>
      <c r="S421">
        <v>2.170707E-3</v>
      </c>
      <c r="T421">
        <v>3.4473799999999998E-4</v>
      </c>
      <c r="U421">
        <v>3.7400399999999999E-4</v>
      </c>
      <c r="V421" s="8">
        <v>4.78791E-5</v>
      </c>
      <c r="W421">
        <v>1.54263E-4</v>
      </c>
      <c r="X421">
        <v>0</v>
      </c>
      <c r="Y421">
        <v>0</v>
      </c>
      <c r="Z421">
        <v>1.01511E-4</v>
      </c>
      <c r="AA421">
        <v>0</v>
      </c>
      <c r="AB421">
        <v>0</v>
      </c>
      <c r="AC421">
        <v>2.170707E-3</v>
      </c>
      <c r="AD421">
        <v>3.4473799999999998E-4</v>
      </c>
      <c r="AE421">
        <v>3.7400399999999999E-4</v>
      </c>
      <c r="AF421" s="8">
        <v>4.78791E-5</v>
      </c>
      <c r="AG421">
        <v>2.5577400000000001E-4</v>
      </c>
      <c r="AH421">
        <v>3.1931020000000002E-3</v>
      </c>
      <c r="AI421">
        <v>82850.401150000005</v>
      </c>
    </row>
    <row r="422" spans="1:35" x14ac:dyDescent="0.25">
      <c r="A422">
        <v>34366</v>
      </c>
      <c r="B422" t="s">
        <v>243</v>
      </c>
      <c r="C422" t="s">
        <v>61</v>
      </c>
      <c r="D422" t="b">
        <v>1</v>
      </c>
      <c r="E422">
        <v>1.3191171639999999</v>
      </c>
      <c r="F422" t="s">
        <v>104</v>
      </c>
      <c r="G422" t="s">
        <v>186</v>
      </c>
      <c r="H422" t="s">
        <v>187</v>
      </c>
      <c r="I422" t="s">
        <v>98</v>
      </c>
      <c r="J422" t="s">
        <v>99</v>
      </c>
      <c r="K422" t="s">
        <v>188</v>
      </c>
      <c r="L422">
        <v>13.65396825</v>
      </c>
      <c r="M422" t="s">
        <v>112</v>
      </c>
      <c r="N422">
        <v>2.0396300000000001E-4</v>
      </c>
      <c r="O422">
        <v>2.4277899999999999E-4</v>
      </c>
      <c r="P422">
        <v>0</v>
      </c>
      <c r="Q422">
        <v>0</v>
      </c>
      <c r="R422">
        <v>0</v>
      </c>
      <c r="S422">
        <v>1.178353E-3</v>
      </c>
      <c r="T422">
        <v>1.16501E-4</v>
      </c>
      <c r="U422">
        <v>4.42275E-4</v>
      </c>
      <c r="V422" s="8">
        <v>8.2556099999999994E-5</v>
      </c>
      <c r="W422" s="8">
        <v>7.2491300000000002E-5</v>
      </c>
      <c r="X422">
        <v>0</v>
      </c>
      <c r="Y422">
        <v>1.3468E-4</v>
      </c>
      <c r="Z422">
        <v>1.2412799999999999E-4</v>
      </c>
      <c r="AA422">
        <v>0</v>
      </c>
      <c r="AB422">
        <v>0</v>
      </c>
      <c r="AC422">
        <v>1.178353E-3</v>
      </c>
      <c r="AD422">
        <v>2.5118200000000002E-4</v>
      </c>
      <c r="AE422">
        <v>4.42275E-4</v>
      </c>
      <c r="AF422" s="8">
        <v>8.2556099999999994E-5</v>
      </c>
      <c r="AG422">
        <v>1.9661900000000001E-4</v>
      </c>
      <c r="AH422">
        <v>2.1509849999999998E-3</v>
      </c>
      <c r="AI422">
        <v>46169.100729999998</v>
      </c>
    </row>
    <row r="423" spans="1:35" x14ac:dyDescent="0.25">
      <c r="A423">
        <v>34367</v>
      </c>
      <c r="B423" t="s">
        <v>243</v>
      </c>
      <c r="C423" t="s">
        <v>61</v>
      </c>
      <c r="D423" t="b">
        <v>1</v>
      </c>
      <c r="E423">
        <v>2.3970843949999998</v>
      </c>
      <c r="F423" t="s">
        <v>104</v>
      </c>
      <c r="G423" t="s">
        <v>186</v>
      </c>
      <c r="H423" t="s">
        <v>189</v>
      </c>
      <c r="I423" t="s">
        <v>98</v>
      </c>
      <c r="J423" t="s">
        <v>102</v>
      </c>
      <c r="K423" t="s">
        <v>188</v>
      </c>
      <c r="L423">
        <v>14.107487920000001</v>
      </c>
      <c r="M423" t="s">
        <v>112</v>
      </c>
      <c r="N423">
        <v>4.7684399999999998E-4</v>
      </c>
      <c r="O423">
        <v>6.16991E-4</v>
      </c>
      <c r="P423">
        <v>0</v>
      </c>
      <c r="Q423">
        <v>0</v>
      </c>
      <c r="R423">
        <v>0</v>
      </c>
      <c r="S423">
        <v>3.489607E-3</v>
      </c>
      <c r="T423">
        <v>1.6158399999999999E-4</v>
      </c>
      <c r="U423">
        <v>1.045732E-3</v>
      </c>
      <c r="V423">
        <v>1.51383E-4</v>
      </c>
      <c r="W423">
        <v>1.6278899999999999E-4</v>
      </c>
      <c r="X423">
        <v>0</v>
      </c>
      <c r="Y423">
        <v>0</v>
      </c>
      <c r="Z423">
        <v>2.9672299999999998E-4</v>
      </c>
      <c r="AA423">
        <v>0</v>
      </c>
      <c r="AB423">
        <v>0</v>
      </c>
      <c r="AC423">
        <v>3.489607E-3</v>
      </c>
      <c r="AD423">
        <v>1.6158399999999999E-4</v>
      </c>
      <c r="AE423">
        <v>1.045732E-3</v>
      </c>
      <c r="AF423">
        <v>1.51383E-4</v>
      </c>
      <c r="AG423">
        <v>4.5951199999999997E-4</v>
      </c>
      <c r="AH423">
        <v>5.3078409999999998E-3</v>
      </c>
      <c r="AI423">
        <v>110265.88219999999</v>
      </c>
    </row>
    <row r="424" spans="1:35" x14ac:dyDescent="0.25">
      <c r="A424">
        <v>34368</v>
      </c>
      <c r="B424" t="s">
        <v>243</v>
      </c>
      <c r="C424" t="s">
        <v>61</v>
      </c>
      <c r="D424" t="b">
        <v>1</v>
      </c>
      <c r="E424">
        <v>0.81784278099999996</v>
      </c>
      <c r="F424" t="s">
        <v>104</v>
      </c>
      <c r="G424" t="s">
        <v>186</v>
      </c>
      <c r="H424" t="s">
        <v>190</v>
      </c>
      <c r="I424" t="s">
        <v>98</v>
      </c>
      <c r="J424" t="s">
        <v>99</v>
      </c>
      <c r="K424" t="s">
        <v>188</v>
      </c>
      <c r="L424">
        <v>15.69369818</v>
      </c>
      <c r="M424" t="s">
        <v>112</v>
      </c>
      <c r="N424">
        <v>2.4819600000000001E-4</v>
      </c>
      <c r="O424">
        <v>3.4108899999999999E-4</v>
      </c>
      <c r="P424">
        <v>0</v>
      </c>
      <c r="Q424">
        <v>0</v>
      </c>
      <c r="R424">
        <v>0</v>
      </c>
      <c r="S424">
        <v>2.0183369999999998E-3</v>
      </c>
      <c r="T424">
        <v>1.7483900000000001E-4</v>
      </c>
      <c r="U424">
        <v>3.1513599999999999E-4</v>
      </c>
      <c r="V424" s="8">
        <v>5.5013499999999998E-5</v>
      </c>
      <c r="W424">
        <v>2.07047E-4</v>
      </c>
      <c r="X424">
        <v>0</v>
      </c>
      <c r="Y424">
        <v>1.63893E-4</v>
      </c>
      <c r="Z424">
        <v>0</v>
      </c>
      <c r="AA424">
        <v>0</v>
      </c>
      <c r="AB424">
        <v>0</v>
      </c>
      <c r="AC424">
        <v>2.0183369999999998E-3</v>
      </c>
      <c r="AD424">
        <v>3.3873200000000001E-4</v>
      </c>
      <c r="AE424">
        <v>3.1513599999999999E-4</v>
      </c>
      <c r="AF424" s="8">
        <v>5.5013499999999998E-5</v>
      </c>
      <c r="AG424">
        <v>2.07047E-4</v>
      </c>
      <c r="AH424">
        <v>2.9342489999999999E-3</v>
      </c>
      <c r="AI424">
        <v>54795.466330000003</v>
      </c>
    </row>
    <row r="425" spans="1:35" x14ac:dyDescent="0.25">
      <c r="A425">
        <v>34369</v>
      </c>
      <c r="B425" t="s">
        <v>243</v>
      </c>
      <c r="C425" t="s">
        <v>61</v>
      </c>
      <c r="D425" t="b">
        <v>1</v>
      </c>
      <c r="E425">
        <v>2.2512021679999998</v>
      </c>
      <c r="F425" t="s">
        <v>104</v>
      </c>
      <c r="G425" t="s">
        <v>186</v>
      </c>
      <c r="H425" t="s">
        <v>191</v>
      </c>
      <c r="I425" t="s">
        <v>98</v>
      </c>
      <c r="J425" t="s">
        <v>99</v>
      </c>
      <c r="K425" t="s">
        <v>188</v>
      </c>
      <c r="L425">
        <v>17.073275859999999</v>
      </c>
      <c r="M425" t="s">
        <v>112</v>
      </c>
      <c r="N425">
        <v>7.1265E-4</v>
      </c>
      <c r="O425">
        <v>8.8851800000000003E-4</v>
      </c>
      <c r="P425">
        <v>0</v>
      </c>
      <c r="Q425">
        <v>0</v>
      </c>
      <c r="R425">
        <v>0</v>
      </c>
      <c r="S425">
        <v>5.495715E-3</v>
      </c>
      <c r="T425">
        <v>4.3564299999999999E-4</v>
      </c>
      <c r="U425">
        <v>1.015953E-3</v>
      </c>
      <c r="V425">
        <v>1.5093999999999999E-4</v>
      </c>
      <c r="W425">
        <v>1.6570500000000001E-4</v>
      </c>
      <c r="X425">
        <v>0</v>
      </c>
      <c r="Y425">
        <v>0</v>
      </c>
      <c r="Z425">
        <v>3.4261300000000002E-4</v>
      </c>
      <c r="AA425">
        <v>0</v>
      </c>
      <c r="AB425">
        <v>0</v>
      </c>
      <c r="AC425">
        <v>5.495715E-3</v>
      </c>
      <c r="AD425">
        <v>4.3564299999999999E-4</v>
      </c>
      <c r="AE425">
        <v>1.015953E-3</v>
      </c>
      <c r="AF425">
        <v>1.5093999999999999E-4</v>
      </c>
      <c r="AG425">
        <v>5.0831800000000001E-4</v>
      </c>
      <c r="AH425">
        <v>7.6065270000000001E-3</v>
      </c>
      <c r="AI425">
        <v>130569.7258</v>
      </c>
    </row>
    <row r="426" spans="1:35" x14ac:dyDescent="0.25">
      <c r="A426">
        <v>34370</v>
      </c>
      <c r="B426" t="s">
        <v>243</v>
      </c>
      <c r="C426" t="s">
        <v>61</v>
      </c>
      <c r="D426" t="b">
        <v>1</v>
      </c>
      <c r="E426">
        <v>0.29874925600000002</v>
      </c>
      <c r="F426" t="s">
        <v>104</v>
      </c>
      <c r="G426" t="s">
        <v>186</v>
      </c>
      <c r="H426" t="s">
        <v>192</v>
      </c>
      <c r="I426" t="s">
        <v>98</v>
      </c>
      <c r="J426" t="s">
        <v>102</v>
      </c>
      <c r="K426" t="s">
        <v>188</v>
      </c>
      <c r="L426">
        <v>14.27948889</v>
      </c>
      <c r="M426" t="s">
        <v>112</v>
      </c>
      <c r="N426">
        <v>1.6385E-4</v>
      </c>
      <c r="O426">
        <v>2.1178599999999999E-4</v>
      </c>
      <c r="P426">
        <v>0</v>
      </c>
      <c r="Q426">
        <v>0</v>
      </c>
      <c r="R426">
        <v>0</v>
      </c>
      <c r="S426">
        <v>1.34107E-3</v>
      </c>
      <c r="T426" s="8">
        <v>5.8676299999999999E-5</v>
      </c>
      <c r="U426">
        <v>2.5695900000000002E-4</v>
      </c>
      <c r="V426" s="8">
        <v>1.98665E-5</v>
      </c>
      <c r="W426" s="8">
        <v>4.6627900000000001E-5</v>
      </c>
      <c r="X426">
        <v>0</v>
      </c>
      <c r="Y426">
        <v>0</v>
      </c>
      <c r="Z426" s="8">
        <v>9.6322400000000005E-5</v>
      </c>
      <c r="AA426">
        <v>0</v>
      </c>
      <c r="AB426">
        <v>0</v>
      </c>
      <c r="AC426">
        <v>1.34107E-3</v>
      </c>
      <c r="AD426" s="8">
        <v>5.8676299999999999E-5</v>
      </c>
      <c r="AE426">
        <v>2.5695900000000002E-4</v>
      </c>
      <c r="AF426" s="8">
        <v>1.98665E-5</v>
      </c>
      <c r="AG426">
        <v>1.4295000000000001E-4</v>
      </c>
      <c r="AH426">
        <v>1.8195189999999999E-3</v>
      </c>
      <c r="AI426">
        <v>37343.656969999996</v>
      </c>
    </row>
    <row r="427" spans="1:35" x14ac:dyDescent="0.25">
      <c r="A427">
        <v>34371</v>
      </c>
      <c r="B427" t="s">
        <v>243</v>
      </c>
      <c r="C427" t="s">
        <v>61</v>
      </c>
      <c r="D427" t="b">
        <v>1</v>
      </c>
      <c r="E427">
        <v>0.95432607199999997</v>
      </c>
      <c r="F427" t="s">
        <v>104</v>
      </c>
      <c r="G427" t="s">
        <v>186</v>
      </c>
      <c r="H427" t="s">
        <v>193</v>
      </c>
      <c r="I427" t="s">
        <v>98</v>
      </c>
      <c r="J427" t="s">
        <v>102</v>
      </c>
      <c r="K427" t="s">
        <v>188</v>
      </c>
      <c r="L427">
        <v>22.35114815</v>
      </c>
      <c r="M427" t="s">
        <v>112</v>
      </c>
      <c r="N427">
        <v>5.5574900000000002E-4</v>
      </c>
      <c r="O427">
        <v>6.4061000000000001E-4</v>
      </c>
      <c r="P427">
        <v>0</v>
      </c>
      <c r="Q427">
        <v>0</v>
      </c>
      <c r="R427">
        <v>0</v>
      </c>
      <c r="S427">
        <v>4.2942579999999996E-3</v>
      </c>
      <c r="T427">
        <v>1.40925E-4</v>
      </c>
      <c r="U427">
        <v>6.7519300000000004E-4</v>
      </c>
      <c r="V427" s="8">
        <v>6.2439499999999997E-5</v>
      </c>
      <c r="W427" s="8">
        <v>9.7010500000000002E-5</v>
      </c>
      <c r="X427">
        <v>0</v>
      </c>
      <c r="Y427">
        <v>0</v>
      </c>
      <c r="Z427">
        <v>1.8882E-4</v>
      </c>
      <c r="AA427">
        <v>0</v>
      </c>
      <c r="AB427">
        <v>0</v>
      </c>
      <c r="AC427">
        <v>4.2942579999999996E-3</v>
      </c>
      <c r="AD427">
        <v>1.40925E-4</v>
      </c>
      <c r="AE427">
        <v>6.7519300000000004E-4</v>
      </c>
      <c r="AF427" s="8">
        <v>6.2439499999999997E-5</v>
      </c>
      <c r="AG427">
        <v>2.8582999999999999E-4</v>
      </c>
      <c r="AH427">
        <v>5.4586460000000002E-3</v>
      </c>
      <c r="AI427">
        <v>71574.455369999996</v>
      </c>
    </row>
    <row r="428" spans="1:35" x14ac:dyDescent="0.25">
      <c r="A428">
        <v>34373</v>
      </c>
      <c r="B428" t="s">
        <v>243</v>
      </c>
      <c r="C428" t="s">
        <v>61</v>
      </c>
      <c r="D428" t="b">
        <v>1</v>
      </c>
      <c r="E428">
        <v>0.55594026500000004</v>
      </c>
      <c r="F428" t="s">
        <v>104</v>
      </c>
      <c r="G428" t="s">
        <v>186</v>
      </c>
      <c r="H428" t="s">
        <v>194</v>
      </c>
      <c r="I428" t="s">
        <v>98</v>
      </c>
      <c r="J428" t="s">
        <v>99</v>
      </c>
      <c r="K428" t="s">
        <v>188</v>
      </c>
      <c r="L428">
        <v>15.194567899999999</v>
      </c>
      <c r="M428" t="s">
        <v>112</v>
      </c>
      <c r="N428">
        <v>2.0840600000000001E-4</v>
      </c>
      <c r="O428">
        <v>3.0259599999999997E-4</v>
      </c>
      <c r="P428">
        <v>0</v>
      </c>
      <c r="Q428">
        <v>0</v>
      </c>
      <c r="R428">
        <v>0</v>
      </c>
      <c r="S428">
        <v>2.0400980000000002E-3</v>
      </c>
      <c r="T428" s="8">
        <v>6.7099200000000003E-5</v>
      </c>
      <c r="U428">
        <v>2.6079899999999998E-4</v>
      </c>
      <c r="V428" s="8">
        <v>3.6906200000000003E-5</v>
      </c>
      <c r="W428" s="8">
        <v>6.4317000000000001E-5</v>
      </c>
      <c r="X428">
        <v>0</v>
      </c>
      <c r="Y428">
        <v>0</v>
      </c>
      <c r="Z428">
        <v>1.2487699999999999E-4</v>
      </c>
      <c r="AA428">
        <v>0</v>
      </c>
      <c r="AB428">
        <v>0</v>
      </c>
      <c r="AC428">
        <v>2.0400980000000002E-3</v>
      </c>
      <c r="AD428" s="8">
        <v>6.7099200000000003E-5</v>
      </c>
      <c r="AE428">
        <v>2.6079899999999998E-4</v>
      </c>
      <c r="AF428" s="8">
        <v>3.6906200000000003E-5</v>
      </c>
      <c r="AG428">
        <v>1.89194E-4</v>
      </c>
      <c r="AH428">
        <v>2.5940960000000002E-3</v>
      </c>
      <c r="AI428">
        <v>50034.623809999997</v>
      </c>
    </row>
    <row r="429" spans="1:35" x14ac:dyDescent="0.25">
      <c r="A429">
        <v>42214</v>
      </c>
      <c r="B429" t="s">
        <v>243</v>
      </c>
      <c r="C429" t="s">
        <v>61</v>
      </c>
      <c r="D429" t="b">
        <v>1</v>
      </c>
      <c r="E429">
        <v>1.7620470690000001</v>
      </c>
      <c r="F429" t="s">
        <v>104</v>
      </c>
      <c r="G429" t="s">
        <v>186</v>
      </c>
      <c r="H429" t="s">
        <v>195</v>
      </c>
      <c r="I429" t="s">
        <v>105</v>
      </c>
      <c r="J429" t="s">
        <v>102</v>
      </c>
      <c r="K429" t="s">
        <v>188</v>
      </c>
      <c r="L429">
        <v>17.324735449999999</v>
      </c>
      <c r="M429" t="s">
        <v>107</v>
      </c>
      <c r="N429">
        <v>2.08428E-4</v>
      </c>
      <c r="O429">
        <v>2.5588299999999999E-4</v>
      </c>
      <c r="P429">
        <v>0</v>
      </c>
      <c r="Q429">
        <v>0</v>
      </c>
      <c r="R429">
        <v>0</v>
      </c>
      <c r="S429">
        <v>1.32362E-3</v>
      </c>
      <c r="T429">
        <v>1.05367E-4</v>
      </c>
      <c r="U429">
        <v>4.1222999999999997E-4</v>
      </c>
      <c r="V429">
        <v>1.17157E-4</v>
      </c>
      <c r="W429">
        <v>1.3758299999999999E-4</v>
      </c>
      <c r="X429" s="8">
        <v>9.1437899999999994E-5</v>
      </c>
      <c r="Y429">
        <v>0</v>
      </c>
      <c r="Z429">
        <v>0</v>
      </c>
      <c r="AA429">
        <v>0</v>
      </c>
      <c r="AB429">
        <v>0</v>
      </c>
      <c r="AC429">
        <v>1.4150580000000001E-3</v>
      </c>
      <c r="AD429">
        <v>1.05367E-4</v>
      </c>
      <c r="AE429">
        <v>4.1222999999999997E-4</v>
      </c>
      <c r="AF429">
        <v>1.17157E-4</v>
      </c>
      <c r="AG429">
        <v>1.3758299999999999E-4</v>
      </c>
      <c r="AH429">
        <v>2.1874110000000002E-3</v>
      </c>
      <c r="AI429">
        <v>37002.988449999997</v>
      </c>
    </row>
    <row r="430" spans="1:35" x14ac:dyDescent="0.25">
      <c r="A430">
        <v>51971</v>
      </c>
      <c r="B430" t="s">
        <v>243</v>
      </c>
      <c r="C430" t="s">
        <v>61</v>
      </c>
      <c r="D430" t="b">
        <v>1</v>
      </c>
      <c r="E430">
        <v>15.423507109999999</v>
      </c>
      <c r="F430" t="s">
        <v>104</v>
      </c>
      <c r="G430" t="s">
        <v>186</v>
      </c>
      <c r="H430" t="s">
        <v>196</v>
      </c>
      <c r="I430" t="s">
        <v>105</v>
      </c>
      <c r="J430" t="s">
        <v>99</v>
      </c>
      <c r="K430" t="s">
        <v>188</v>
      </c>
      <c r="L430">
        <v>36.912121210000002</v>
      </c>
      <c r="M430" t="s">
        <v>107</v>
      </c>
      <c r="N430">
        <v>1.029241E-3</v>
      </c>
      <c r="O430">
        <v>1.2732139999999999E-3</v>
      </c>
      <c r="P430">
        <v>0</v>
      </c>
      <c r="Q430">
        <v>0</v>
      </c>
      <c r="R430">
        <v>0</v>
      </c>
      <c r="S430">
        <v>7.6442460000000004E-3</v>
      </c>
      <c r="T430">
        <v>2.3170600000000001E-4</v>
      </c>
      <c r="U430">
        <v>9.9567699999999993E-4</v>
      </c>
      <c r="V430">
        <v>1.498852E-3</v>
      </c>
      <c r="W430">
        <v>3.1371699999999998E-4</v>
      </c>
      <c r="X430">
        <v>0</v>
      </c>
      <c r="Y430">
        <v>0</v>
      </c>
      <c r="Z430">
        <v>0</v>
      </c>
      <c r="AA430">
        <v>0</v>
      </c>
      <c r="AB430">
        <v>0</v>
      </c>
      <c r="AC430">
        <v>7.6442460000000004E-3</v>
      </c>
      <c r="AD430">
        <v>2.3170600000000001E-4</v>
      </c>
      <c r="AE430">
        <v>9.9567699999999993E-4</v>
      </c>
      <c r="AF430">
        <v>1.498852E-3</v>
      </c>
      <c r="AG430">
        <v>3.1371699999999998E-4</v>
      </c>
      <c r="AH430">
        <v>1.0684196999999999E-2</v>
      </c>
      <c r="AI430">
        <v>84829.289099999995</v>
      </c>
    </row>
    <row r="431" spans="1:35" x14ac:dyDescent="0.25">
      <c r="A431">
        <v>62361</v>
      </c>
      <c r="B431" t="s">
        <v>243</v>
      </c>
      <c r="C431" t="s">
        <v>61</v>
      </c>
      <c r="D431" t="b">
        <v>1</v>
      </c>
      <c r="E431">
        <v>0.23844531599999999</v>
      </c>
      <c r="F431" t="s">
        <v>104</v>
      </c>
      <c r="G431" t="s">
        <v>186</v>
      </c>
      <c r="H431" t="s">
        <v>197</v>
      </c>
      <c r="I431" t="s">
        <v>98</v>
      </c>
      <c r="J431" t="s">
        <v>99</v>
      </c>
      <c r="K431" t="s">
        <v>188</v>
      </c>
      <c r="L431">
        <v>22.285324070000001</v>
      </c>
      <c r="M431" t="s">
        <v>112</v>
      </c>
      <c r="N431">
        <v>5.2890700000000001E-4</v>
      </c>
      <c r="O431">
        <v>6.4056200000000001E-4</v>
      </c>
      <c r="P431">
        <v>0</v>
      </c>
      <c r="Q431">
        <v>0</v>
      </c>
      <c r="R431">
        <v>0</v>
      </c>
      <c r="S431">
        <v>4.4880689999999999E-3</v>
      </c>
      <c r="T431">
        <v>3.8755799999999998E-4</v>
      </c>
      <c r="U431">
        <v>2.22368E-4</v>
      </c>
      <c r="V431" s="8">
        <v>2.4507699999999999E-5</v>
      </c>
      <c r="W431">
        <v>1.70867E-4</v>
      </c>
      <c r="X431">
        <v>0</v>
      </c>
      <c r="Y431">
        <v>1.46093E-4</v>
      </c>
      <c r="Z431">
        <v>0</v>
      </c>
      <c r="AA431">
        <v>0</v>
      </c>
      <c r="AB431">
        <v>0</v>
      </c>
      <c r="AC431">
        <v>4.4880689999999999E-3</v>
      </c>
      <c r="AD431">
        <v>5.33651E-4</v>
      </c>
      <c r="AE431">
        <v>2.22368E-4</v>
      </c>
      <c r="AF431" s="8">
        <v>2.4507699999999999E-5</v>
      </c>
      <c r="AG431">
        <v>1.70867E-4</v>
      </c>
      <c r="AH431">
        <v>5.4394630000000003E-3</v>
      </c>
      <c r="AI431">
        <v>71533.594840000005</v>
      </c>
    </row>
    <row r="432" spans="1:35" x14ac:dyDescent="0.25">
      <c r="A432">
        <v>68318</v>
      </c>
      <c r="B432" t="s">
        <v>243</v>
      </c>
      <c r="C432" t="s">
        <v>61</v>
      </c>
      <c r="D432" t="b">
        <v>1</v>
      </c>
      <c r="E432">
        <v>1.2174150029999999</v>
      </c>
      <c r="F432" t="s">
        <v>104</v>
      </c>
      <c r="G432" t="s">
        <v>186</v>
      </c>
      <c r="H432" t="s">
        <v>198</v>
      </c>
      <c r="I432" t="s">
        <v>105</v>
      </c>
      <c r="J432" t="s">
        <v>99</v>
      </c>
      <c r="K432" t="s">
        <v>188</v>
      </c>
      <c r="L432">
        <v>24.62</v>
      </c>
      <c r="M432" t="s">
        <v>107</v>
      </c>
      <c r="N432" s="8">
        <v>9.4913400000000005E-5</v>
      </c>
      <c r="O432">
        <v>1.20615E-4</v>
      </c>
      <c r="P432">
        <v>0</v>
      </c>
      <c r="Q432">
        <v>0</v>
      </c>
      <c r="R432">
        <v>0</v>
      </c>
      <c r="S432">
        <v>6.9414399999999995E-4</v>
      </c>
      <c r="T432" s="8">
        <v>2.3297000000000001E-5</v>
      </c>
      <c r="U432">
        <v>1.4112E-4</v>
      </c>
      <c r="V432">
        <v>1.16462E-4</v>
      </c>
      <c r="W432" s="8">
        <v>2.3631599999999999E-5</v>
      </c>
      <c r="X432">
        <v>0</v>
      </c>
      <c r="Y432">
        <v>0</v>
      </c>
      <c r="Z432" s="8">
        <v>2.4070099999999998E-5</v>
      </c>
      <c r="AA432">
        <v>0</v>
      </c>
      <c r="AB432">
        <v>0</v>
      </c>
      <c r="AC432">
        <v>6.9414399999999995E-4</v>
      </c>
      <c r="AD432" s="8">
        <v>2.3297000000000001E-5</v>
      </c>
      <c r="AE432">
        <v>1.4112E-4</v>
      </c>
      <c r="AF432">
        <v>1.16462E-4</v>
      </c>
      <c r="AG432" s="8">
        <v>4.7701699999999998E-5</v>
      </c>
      <c r="AH432">
        <v>1.022713E-3</v>
      </c>
      <c r="AI432">
        <v>12174.150030000001</v>
      </c>
    </row>
    <row r="433" spans="1:35" x14ac:dyDescent="0.25">
      <c r="A433">
        <v>81252</v>
      </c>
      <c r="B433" t="s">
        <v>243</v>
      </c>
      <c r="C433" t="s">
        <v>61</v>
      </c>
      <c r="D433" t="b">
        <v>1</v>
      </c>
      <c r="E433">
        <v>0.47343086400000001</v>
      </c>
      <c r="F433" t="s">
        <v>104</v>
      </c>
      <c r="G433" t="s">
        <v>186</v>
      </c>
      <c r="H433" t="s">
        <v>199</v>
      </c>
      <c r="I433" t="s">
        <v>98</v>
      </c>
      <c r="J433" t="s">
        <v>99</v>
      </c>
      <c r="K433" t="s">
        <v>188</v>
      </c>
      <c r="L433">
        <v>11.295126979999999</v>
      </c>
      <c r="M433" t="s">
        <v>112</v>
      </c>
      <c r="N433">
        <v>2.9771000000000002E-4</v>
      </c>
      <c r="O433">
        <v>3.7520099999999997E-4</v>
      </c>
      <c r="P433">
        <v>0</v>
      </c>
      <c r="Q433">
        <v>0</v>
      </c>
      <c r="R433">
        <v>0</v>
      </c>
      <c r="S433">
        <v>2.170707E-3</v>
      </c>
      <c r="T433">
        <v>3.4473799999999998E-4</v>
      </c>
      <c r="U433">
        <v>3.7400399999999999E-4</v>
      </c>
      <c r="V433" s="8">
        <v>4.78791E-5</v>
      </c>
      <c r="W433">
        <v>1.54263E-4</v>
      </c>
      <c r="X433">
        <v>0</v>
      </c>
      <c r="Y433">
        <v>0</v>
      </c>
      <c r="Z433">
        <v>1.01511E-4</v>
      </c>
      <c r="AA433">
        <v>0</v>
      </c>
      <c r="AB433">
        <v>0</v>
      </c>
      <c r="AC433">
        <v>2.170707E-3</v>
      </c>
      <c r="AD433">
        <v>3.4473799999999998E-4</v>
      </c>
      <c r="AE433">
        <v>3.7400399999999999E-4</v>
      </c>
      <c r="AF433" s="8">
        <v>4.78791E-5</v>
      </c>
      <c r="AG433">
        <v>2.5577400000000001E-4</v>
      </c>
      <c r="AH433">
        <v>3.1931020000000002E-3</v>
      </c>
      <c r="AI433">
        <v>82850.401150000005</v>
      </c>
    </row>
    <row r="434" spans="1:35" x14ac:dyDescent="0.25">
      <c r="A434">
        <v>34366</v>
      </c>
      <c r="B434" t="s">
        <v>244</v>
      </c>
      <c r="C434" t="s">
        <v>62</v>
      </c>
      <c r="D434" t="b">
        <v>1</v>
      </c>
      <c r="E434">
        <v>1.3191171639999999</v>
      </c>
      <c r="F434" t="s">
        <v>104</v>
      </c>
      <c r="G434" t="s">
        <v>186</v>
      </c>
      <c r="H434" t="s">
        <v>187</v>
      </c>
      <c r="I434" t="s">
        <v>98</v>
      </c>
      <c r="J434" t="s">
        <v>99</v>
      </c>
      <c r="K434" t="s">
        <v>188</v>
      </c>
      <c r="L434">
        <v>12.6618254</v>
      </c>
      <c r="M434" t="s">
        <v>112</v>
      </c>
      <c r="N434">
        <v>1.8728500000000001E-4</v>
      </c>
      <c r="O434">
        <v>2.2415299999999999E-4</v>
      </c>
      <c r="P434">
        <v>0</v>
      </c>
      <c r="Q434">
        <v>0</v>
      </c>
      <c r="R434">
        <v>0</v>
      </c>
      <c r="S434">
        <v>1.022193E-3</v>
      </c>
      <c r="T434">
        <v>1.16501E-4</v>
      </c>
      <c r="U434">
        <v>4.42275E-4</v>
      </c>
      <c r="V434" s="8">
        <v>8.2418599999999997E-5</v>
      </c>
      <c r="W434" s="8">
        <v>7.2491300000000002E-5</v>
      </c>
      <c r="X434">
        <v>0</v>
      </c>
      <c r="Y434">
        <v>1.3468E-4</v>
      </c>
      <c r="Z434">
        <v>1.2412799999999999E-4</v>
      </c>
      <c r="AA434">
        <v>0</v>
      </c>
      <c r="AB434">
        <v>0</v>
      </c>
      <c r="AC434">
        <v>1.022193E-3</v>
      </c>
      <c r="AD434">
        <v>2.5118200000000002E-4</v>
      </c>
      <c r="AE434">
        <v>4.42275E-4</v>
      </c>
      <c r="AF434" s="8">
        <v>8.2418599999999997E-5</v>
      </c>
      <c r="AG434">
        <v>1.9661900000000001E-4</v>
      </c>
      <c r="AH434">
        <v>1.9946870000000002E-3</v>
      </c>
      <c r="AI434">
        <v>46169.100729999998</v>
      </c>
    </row>
    <row r="435" spans="1:35" x14ac:dyDescent="0.25">
      <c r="A435">
        <v>34367</v>
      </c>
      <c r="B435" t="s">
        <v>244</v>
      </c>
      <c r="C435" t="s">
        <v>62</v>
      </c>
      <c r="D435" t="b">
        <v>1</v>
      </c>
      <c r="E435">
        <v>2.3970843949999998</v>
      </c>
      <c r="F435" t="s">
        <v>104</v>
      </c>
      <c r="G435" t="s">
        <v>186</v>
      </c>
      <c r="H435" t="s">
        <v>189</v>
      </c>
      <c r="I435" t="s">
        <v>98</v>
      </c>
      <c r="J435" t="s">
        <v>102</v>
      </c>
      <c r="K435" t="s">
        <v>188</v>
      </c>
      <c r="L435">
        <v>12.967210140000001</v>
      </c>
      <c r="M435" t="s">
        <v>112</v>
      </c>
      <c r="N435">
        <v>4.3829200000000001E-4</v>
      </c>
      <c r="O435">
        <v>5.6585999999999995E-4</v>
      </c>
      <c r="P435">
        <v>0</v>
      </c>
      <c r="Q435">
        <v>0</v>
      </c>
      <c r="R435">
        <v>0</v>
      </c>
      <c r="S435">
        <v>3.0614259999999999E-3</v>
      </c>
      <c r="T435">
        <v>1.6158399999999999E-4</v>
      </c>
      <c r="U435">
        <v>1.045732E-3</v>
      </c>
      <c r="V435">
        <v>1.50452E-4</v>
      </c>
      <c r="W435">
        <v>1.6281100000000001E-4</v>
      </c>
      <c r="X435">
        <v>0</v>
      </c>
      <c r="Y435">
        <v>0</v>
      </c>
      <c r="Z435">
        <v>2.9679100000000003E-4</v>
      </c>
      <c r="AA435">
        <v>0</v>
      </c>
      <c r="AB435">
        <v>0</v>
      </c>
      <c r="AC435">
        <v>3.0614259999999999E-3</v>
      </c>
      <c r="AD435">
        <v>1.6158399999999999E-4</v>
      </c>
      <c r="AE435">
        <v>1.045732E-3</v>
      </c>
      <c r="AF435">
        <v>1.50452E-4</v>
      </c>
      <c r="AG435">
        <v>4.5960199999999998E-4</v>
      </c>
      <c r="AH435">
        <v>4.8788199999999999E-3</v>
      </c>
      <c r="AI435">
        <v>110265.88219999999</v>
      </c>
    </row>
    <row r="436" spans="1:35" x14ac:dyDescent="0.25">
      <c r="A436">
        <v>34368</v>
      </c>
      <c r="B436" t="s">
        <v>244</v>
      </c>
      <c r="C436" t="s">
        <v>62</v>
      </c>
      <c r="D436" t="b">
        <v>1</v>
      </c>
      <c r="E436">
        <v>0.81784278099999996</v>
      </c>
      <c r="F436" t="s">
        <v>104</v>
      </c>
      <c r="G436" t="s">
        <v>186</v>
      </c>
      <c r="H436" t="s">
        <v>190</v>
      </c>
      <c r="I436" t="s">
        <v>98</v>
      </c>
      <c r="J436" t="s">
        <v>99</v>
      </c>
      <c r="K436" t="s">
        <v>188</v>
      </c>
      <c r="L436">
        <v>13.6513267</v>
      </c>
      <c r="M436" t="s">
        <v>112</v>
      </c>
      <c r="N436">
        <v>2.15823E-4</v>
      </c>
      <c r="O436">
        <v>2.9558299999999998E-4</v>
      </c>
      <c r="P436">
        <v>0</v>
      </c>
      <c r="Q436">
        <v>0</v>
      </c>
      <c r="R436">
        <v>0</v>
      </c>
      <c r="S436">
        <v>1.636537E-3</v>
      </c>
      <c r="T436">
        <v>1.7483900000000001E-4</v>
      </c>
      <c r="U436">
        <v>3.1513599999999999E-4</v>
      </c>
      <c r="V436" s="8">
        <v>5.4951499999999997E-5</v>
      </c>
      <c r="W436">
        <v>2.07047E-4</v>
      </c>
      <c r="X436">
        <v>0</v>
      </c>
      <c r="Y436">
        <v>1.63893E-4</v>
      </c>
      <c r="Z436">
        <v>0</v>
      </c>
      <c r="AA436">
        <v>0</v>
      </c>
      <c r="AB436">
        <v>0</v>
      </c>
      <c r="AC436">
        <v>1.636537E-3</v>
      </c>
      <c r="AD436">
        <v>3.3873200000000001E-4</v>
      </c>
      <c r="AE436">
        <v>3.1513599999999999E-4</v>
      </c>
      <c r="AF436" s="8">
        <v>5.4951499999999997E-5</v>
      </c>
      <c r="AG436">
        <v>2.07047E-4</v>
      </c>
      <c r="AH436">
        <v>2.5523870000000001E-3</v>
      </c>
      <c r="AI436">
        <v>54795.466330000003</v>
      </c>
    </row>
    <row r="437" spans="1:35" x14ac:dyDescent="0.25">
      <c r="A437">
        <v>34369</v>
      </c>
      <c r="B437" t="s">
        <v>244</v>
      </c>
      <c r="C437" t="s">
        <v>62</v>
      </c>
      <c r="D437" t="b">
        <v>1</v>
      </c>
      <c r="E437">
        <v>2.2512021679999998</v>
      </c>
      <c r="F437" t="s">
        <v>104</v>
      </c>
      <c r="G437" t="s">
        <v>186</v>
      </c>
      <c r="H437" t="s">
        <v>191</v>
      </c>
      <c r="I437" t="s">
        <v>98</v>
      </c>
      <c r="J437" t="s">
        <v>99</v>
      </c>
      <c r="K437" t="s">
        <v>188</v>
      </c>
      <c r="L437">
        <v>15.905411880000001</v>
      </c>
      <c r="M437" t="s">
        <v>112</v>
      </c>
      <c r="N437">
        <v>6.6680500000000002E-4</v>
      </c>
      <c r="O437">
        <v>8.2651399999999998E-4</v>
      </c>
      <c r="P437">
        <v>0</v>
      </c>
      <c r="Q437">
        <v>0</v>
      </c>
      <c r="R437">
        <v>0</v>
      </c>
      <c r="S437">
        <v>4.9753410000000003E-3</v>
      </c>
      <c r="T437">
        <v>4.3564299999999999E-4</v>
      </c>
      <c r="U437">
        <v>1.015953E-3</v>
      </c>
      <c r="V437">
        <v>1.5098299999999999E-4</v>
      </c>
      <c r="W437">
        <v>1.6570500000000001E-4</v>
      </c>
      <c r="X437">
        <v>0</v>
      </c>
      <c r="Y437">
        <v>0</v>
      </c>
      <c r="Z437">
        <v>3.4261300000000002E-4</v>
      </c>
      <c r="AA437">
        <v>0</v>
      </c>
      <c r="AB437">
        <v>0</v>
      </c>
      <c r="AC437">
        <v>4.9753410000000003E-3</v>
      </c>
      <c r="AD437">
        <v>4.3564299999999999E-4</v>
      </c>
      <c r="AE437">
        <v>1.015953E-3</v>
      </c>
      <c r="AF437">
        <v>1.5098299999999999E-4</v>
      </c>
      <c r="AG437">
        <v>5.0831800000000001E-4</v>
      </c>
      <c r="AH437">
        <v>7.0862169999999997E-3</v>
      </c>
      <c r="AI437">
        <v>130569.7258</v>
      </c>
    </row>
    <row r="438" spans="1:35" x14ac:dyDescent="0.25">
      <c r="A438">
        <v>34370</v>
      </c>
      <c r="B438" t="s">
        <v>244</v>
      </c>
      <c r="C438" t="s">
        <v>62</v>
      </c>
      <c r="D438" t="b">
        <v>1</v>
      </c>
      <c r="E438">
        <v>0.29874925600000002</v>
      </c>
      <c r="F438" t="s">
        <v>104</v>
      </c>
      <c r="G438" t="s">
        <v>186</v>
      </c>
      <c r="H438" t="s">
        <v>192</v>
      </c>
      <c r="I438" t="s">
        <v>98</v>
      </c>
      <c r="J438" t="s">
        <v>102</v>
      </c>
      <c r="K438" t="s">
        <v>188</v>
      </c>
      <c r="L438">
        <v>12.85771111</v>
      </c>
      <c r="M438" t="s">
        <v>112</v>
      </c>
      <c r="N438">
        <v>1.4591699999999999E-4</v>
      </c>
      <c r="O438">
        <v>1.90197E-4</v>
      </c>
      <c r="P438">
        <v>0</v>
      </c>
      <c r="Q438">
        <v>0</v>
      </c>
      <c r="R438">
        <v>0</v>
      </c>
      <c r="S438">
        <v>1.159913E-3</v>
      </c>
      <c r="T438" s="8">
        <v>5.8676299999999999E-5</v>
      </c>
      <c r="U438">
        <v>2.5695900000000002E-4</v>
      </c>
      <c r="V438" s="8">
        <v>1.9855199999999999E-5</v>
      </c>
      <c r="W438" s="8">
        <v>4.6627900000000001E-5</v>
      </c>
      <c r="X438">
        <v>0</v>
      </c>
      <c r="Y438">
        <v>0</v>
      </c>
      <c r="Z438" s="8">
        <v>9.6322400000000005E-5</v>
      </c>
      <c r="AA438">
        <v>0</v>
      </c>
      <c r="AB438">
        <v>0</v>
      </c>
      <c r="AC438">
        <v>1.159913E-3</v>
      </c>
      <c r="AD438" s="8">
        <v>5.8676299999999999E-5</v>
      </c>
      <c r="AE438">
        <v>2.5695900000000002E-4</v>
      </c>
      <c r="AF438" s="8">
        <v>1.9855199999999999E-5</v>
      </c>
      <c r="AG438">
        <v>1.4295000000000001E-4</v>
      </c>
      <c r="AH438">
        <v>1.6383529999999999E-3</v>
      </c>
      <c r="AI438">
        <v>37343.656969999996</v>
      </c>
    </row>
    <row r="439" spans="1:35" x14ac:dyDescent="0.25">
      <c r="A439">
        <v>34371</v>
      </c>
      <c r="B439" t="s">
        <v>244</v>
      </c>
      <c r="C439" t="s">
        <v>62</v>
      </c>
      <c r="D439" t="b">
        <v>1</v>
      </c>
      <c r="E439">
        <v>0.95432607199999997</v>
      </c>
      <c r="F439" t="s">
        <v>104</v>
      </c>
      <c r="G439" t="s">
        <v>186</v>
      </c>
      <c r="H439" t="s">
        <v>193</v>
      </c>
      <c r="I439" t="s">
        <v>98</v>
      </c>
      <c r="J439" t="s">
        <v>102</v>
      </c>
      <c r="K439" t="s">
        <v>188</v>
      </c>
      <c r="L439">
        <v>21.3882963</v>
      </c>
      <c r="M439" t="s">
        <v>112</v>
      </c>
      <c r="N439">
        <v>5.30421E-4</v>
      </c>
      <c r="O439">
        <v>6.1258799999999996E-4</v>
      </c>
      <c r="P439">
        <v>0</v>
      </c>
      <c r="Q439">
        <v>0</v>
      </c>
      <c r="R439">
        <v>0</v>
      </c>
      <c r="S439">
        <v>4.0590720000000004E-3</v>
      </c>
      <c r="T439">
        <v>1.40925E-4</v>
      </c>
      <c r="U439">
        <v>6.7519300000000004E-4</v>
      </c>
      <c r="V439" s="8">
        <v>6.2484700000000002E-5</v>
      </c>
      <c r="W439" s="8">
        <v>9.7010500000000002E-5</v>
      </c>
      <c r="X439">
        <v>0</v>
      </c>
      <c r="Y439">
        <v>0</v>
      </c>
      <c r="Z439">
        <v>1.8882E-4</v>
      </c>
      <c r="AA439">
        <v>0</v>
      </c>
      <c r="AB439">
        <v>0</v>
      </c>
      <c r="AC439">
        <v>4.0590720000000004E-3</v>
      </c>
      <c r="AD439">
        <v>1.40925E-4</v>
      </c>
      <c r="AE439">
        <v>6.7519300000000004E-4</v>
      </c>
      <c r="AF439" s="8">
        <v>6.2484700000000002E-5</v>
      </c>
      <c r="AG439">
        <v>2.8582999999999999E-4</v>
      </c>
      <c r="AH439">
        <v>5.2234960000000002E-3</v>
      </c>
      <c r="AI439">
        <v>71574.455369999996</v>
      </c>
    </row>
    <row r="440" spans="1:35" x14ac:dyDescent="0.25">
      <c r="A440">
        <v>34373</v>
      </c>
      <c r="B440" t="s">
        <v>244</v>
      </c>
      <c r="C440" t="s">
        <v>62</v>
      </c>
      <c r="D440" t="b">
        <v>1</v>
      </c>
      <c r="E440">
        <v>0.55594026500000004</v>
      </c>
      <c r="F440" t="s">
        <v>104</v>
      </c>
      <c r="G440" t="s">
        <v>186</v>
      </c>
      <c r="H440" t="s">
        <v>194</v>
      </c>
      <c r="I440" t="s">
        <v>98</v>
      </c>
      <c r="J440" t="s">
        <v>99</v>
      </c>
      <c r="K440" t="s">
        <v>188</v>
      </c>
      <c r="L440">
        <v>13.120462959999999</v>
      </c>
      <c r="M440" t="s">
        <v>112</v>
      </c>
      <c r="N440">
        <v>1.7462900000000001E-4</v>
      </c>
      <c r="O440">
        <v>2.6039800000000001E-4</v>
      </c>
      <c r="P440">
        <v>0</v>
      </c>
      <c r="Q440">
        <v>0</v>
      </c>
      <c r="R440">
        <v>0</v>
      </c>
      <c r="S440">
        <v>1.686138E-3</v>
      </c>
      <c r="T440" s="8">
        <v>6.7099200000000003E-5</v>
      </c>
      <c r="U440">
        <v>2.6079899999999998E-4</v>
      </c>
      <c r="V440" s="8">
        <v>3.6763900000000002E-5</v>
      </c>
      <c r="W440" s="8">
        <v>6.4317000000000001E-5</v>
      </c>
      <c r="X440">
        <v>0</v>
      </c>
      <c r="Y440">
        <v>0</v>
      </c>
      <c r="Z440">
        <v>1.2487699999999999E-4</v>
      </c>
      <c r="AA440">
        <v>0</v>
      </c>
      <c r="AB440">
        <v>0</v>
      </c>
      <c r="AC440">
        <v>1.686138E-3</v>
      </c>
      <c r="AD440" s="8">
        <v>6.7099200000000003E-5</v>
      </c>
      <c r="AE440">
        <v>2.6079899999999998E-4</v>
      </c>
      <c r="AF440" s="8">
        <v>3.6763900000000002E-5</v>
      </c>
      <c r="AG440">
        <v>1.89194E-4</v>
      </c>
      <c r="AH440">
        <v>2.2399939999999999E-3</v>
      </c>
      <c r="AI440">
        <v>50034.623809999997</v>
      </c>
    </row>
    <row r="441" spans="1:35" x14ac:dyDescent="0.25">
      <c r="A441">
        <v>42214</v>
      </c>
      <c r="B441" t="s">
        <v>244</v>
      </c>
      <c r="C441" t="s">
        <v>62</v>
      </c>
      <c r="D441" t="b">
        <v>1</v>
      </c>
      <c r="E441">
        <v>1.7620470690000001</v>
      </c>
      <c r="F441" t="s">
        <v>104</v>
      </c>
      <c r="G441" t="s">
        <v>186</v>
      </c>
      <c r="H441" t="s">
        <v>195</v>
      </c>
      <c r="I441" t="s">
        <v>105</v>
      </c>
      <c r="J441" t="s">
        <v>102</v>
      </c>
      <c r="K441" t="s">
        <v>188</v>
      </c>
      <c r="L441">
        <v>13.64748677</v>
      </c>
      <c r="M441" t="s">
        <v>107</v>
      </c>
      <c r="N441">
        <v>1.6606999999999999E-4</v>
      </c>
      <c r="O441">
        <v>2.0448499999999999E-4</v>
      </c>
      <c r="P441">
        <v>0</v>
      </c>
      <c r="Q441">
        <v>0</v>
      </c>
      <c r="R441">
        <v>0</v>
      </c>
      <c r="S441">
        <v>9.3451999999999999E-4</v>
      </c>
      <c r="T441">
        <v>1.05367E-4</v>
      </c>
      <c r="U441">
        <v>4.1222999999999997E-4</v>
      </c>
      <c r="V441">
        <v>1.17074E-4</v>
      </c>
      <c r="W441">
        <v>1.3758299999999999E-4</v>
      </c>
      <c r="X441" s="8">
        <v>1.6350300000000002E-5</v>
      </c>
      <c r="Y441">
        <v>0</v>
      </c>
      <c r="Z441">
        <v>0</v>
      </c>
      <c r="AA441">
        <v>0</v>
      </c>
      <c r="AB441">
        <v>0</v>
      </c>
      <c r="AC441">
        <v>9.5087100000000005E-4</v>
      </c>
      <c r="AD441">
        <v>1.05367E-4</v>
      </c>
      <c r="AE441">
        <v>4.1222999999999997E-4</v>
      </c>
      <c r="AF441">
        <v>1.17074E-4</v>
      </c>
      <c r="AG441">
        <v>1.3758299999999999E-4</v>
      </c>
      <c r="AH441">
        <v>1.7231239999999999E-3</v>
      </c>
      <c r="AI441">
        <v>37002.988449999997</v>
      </c>
    </row>
    <row r="442" spans="1:35" x14ac:dyDescent="0.25">
      <c r="A442">
        <v>51971</v>
      </c>
      <c r="B442" t="s">
        <v>244</v>
      </c>
      <c r="C442" t="s">
        <v>62</v>
      </c>
      <c r="D442" t="b">
        <v>1</v>
      </c>
      <c r="E442">
        <v>15.423507109999999</v>
      </c>
      <c r="F442" t="s">
        <v>104</v>
      </c>
      <c r="G442" t="s">
        <v>186</v>
      </c>
      <c r="H442" t="s">
        <v>196</v>
      </c>
      <c r="I442" t="s">
        <v>105</v>
      </c>
      <c r="J442" t="s">
        <v>99</v>
      </c>
      <c r="K442" t="s">
        <v>188</v>
      </c>
      <c r="L442">
        <v>27.622222220000001</v>
      </c>
      <c r="M442" t="s">
        <v>107</v>
      </c>
      <c r="N442">
        <v>8.0252299999999997E-4</v>
      </c>
      <c r="O442">
        <v>9.5277800000000005E-4</v>
      </c>
      <c r="P442">
        <v>0</v>
      </c>
      <c r="Q442">
        <v>0</v>
      </c>
      <c r="R442">
        <v>0</v>
      </c>
      <c r="S442">
        <v>4.9554350000000002E-3</v>
      </c>
      <c r="T442">
        <v>2.3170600000000001E-4</v>
      </c>
      <c r="U442">
        <v>9.9567699999999993E-4</v>
      </c>
      <c r="V442">
        <v>1.498852E-3</v>
      </c>
      <c r="W442">
        <v>3.1371699999999998E-4</v>
      </c>
      <c r="X442">
        <v>0</v>
      </c>
      <c r="Y442">
        <v>0</v>
      </c>
      <c r="Z442">
        <v>0</v>
      </c>
      <c r="AA442">
        <v>0</v>
      </c>
      <c r="AB442">
        <v>0</v>
      </c>
      <c r="AC442">
        <v>4.9554350000000002E-3</v>
      </c>
      <c r="AD442">
        <v>2.3170600000000001E-4</v>
      </c>
      <c r="AE442">
        <v>9.9567699999999993E-4</v>
      </c>
      <c r="AF442">
        <v>1.498852E-3</v>
      </c>
      <c r="AG442">
        <v>3.1371699999999998E-4</v>
      </c>
      <c r="AH442">
        <v>7.9952400000000007E-3</v>
      </c>
      <c r="AI442">
        <v>84829.289099999995</v>
      </c>
    </row>
    <row r="443" spans="1:35" x14ac:dyDescent="0.25">
      <c r="A443">
        <v>62361</v>
      </c>
      <c r="B443" t="s">
        <v>244</v>
      </c>
      <c r="C443" t="s">
        <v>62</v>
      </c>
      <c r="D443" t="b">
        <v>1</v>
      </c>
      <c r="E443">
        <v>0.23844531599999999</v>
      </c>
      <c r="F443" t="s">
        <v>104</v>
      </c>
      <c r="G443" t="s">
        <v>186</v>
      </c>
      <c r="H443" t="s">
        <v>197</v>
      </c>
      <c r="I443" t="s">
        <v>98</v>
      </c>
      <c r="J443" t="s">
        <v>99</v>
      </c>
      <c r="K443" t="s">
        <v>188</v>
      </c>
      <c r="L443">
        <v>20.960907410000001</v>
      </c>
      <c r="M443" t="s">
        <v>112</v>
      </c>
      <c r="N443">
        <v>4.9216899999999998E-4</v>
      </c>
      <c r="O443">
        <v>6.0203899999999996E-4</v>
      </c>
      <c r="P443">
        <v>0</v>
      </c>
      <c r="Q443">
        <v>0</v>
      </c>
      <c r="R443">
        <v>0</v>
      </c>
      <c r="S443">
        <v>4.1647840000000004E-3</v>
      </c>
      <c r="T443">
        <v>3.8755799999999998E-4</v>
      </c>
      <c r="U443">
        <v>2.22368E-4</v>
      </c>
      <c r="V443" s="8">
        <v>2.4521299999999998E-5</v>
      </c>
      <c r="W443">
        <v>1.70867E-4</v>
      </c>
      <c r="X443">
        <v>0</v>
      </c>
      <c r="Y443">
        <v>1.46093E-4</v>
      </c>
      <c r="Z443">
        <v>0</v>
      </c>
      <c r="AA443">
        <v>0</v>
      </c>
      <c r="AB443">
        <v>0</v>
      </c>
      <c r="AC443">
        <v>4.1647840000000004E-3</v>
      </c>
      <c r="AD443">
        <v>5.33651E-4</v>
      </c>
      <c r="AE443">
        <v>2.22368E-4</v>
      </c>
      <c r="AF443" s="8">
        <v>2.4521299999999998E-5</v>
      </c>
      <c r="AG443">
        <v>1.70867E-4</v>
      </c>
      <c r="AH443">
        <v>5.1161959999999999E-3</v>
      </c>
      <c r="AI443">
        <v>71533.594840000005</v>
      </c>
    </row>
    <row r="444" spans="1:35" x14ac:dyDescent="0.25">
      <c r="A444">
        <v>68318</v>
      </c>
      <c r="B444" t="s">
        <v>244</v>
      </c>
      <c r="C444" t="s">
        <v>62</v>
      </c>
      <c r="D444" t="b">
        <v>1</v>
      </c>
      <c r="E444">
        <v>1.2174150029999999</v>
      </c>
      <c r="F444" t="s">
        <v>104</v>
      </c>
      <c r="G444" t="s">
        <v>186</v>
      </c>
      <c r="H444" t="s">
        <v>198</v>
      </c>
      <c r="I444" t="s">
        <v>105</v>
      </c>
      <c r="J444" t="s">
        <v>99</v>
      </c>
      <c r="K444" t="s">
        <v>188</v>
      </c>
      <c r="L444">
        <v>20.249166670000001</v>
      </c>
      <c r="M444" t="s">
        <v>107</v>
      </c>
      <c r="N444" s="8">
        <v>7.9191100000000001E-5</v>
      </c>
      <c r="O444" s="8">
        <v>9.8977100000000005E-5</v>
      </c>
      <c r="P444">
        <v>0</v>
      </c>
      <c r="Q444">
        <v>0</v>
      </c>
      <c r="R444">
        <v>0</v>
      </c>
      <c r="S444">
        <v>5.12614E-4</v>
      </c>
      <c r="T444" s="8">
        <v>2.3297000000000001E-5</v>
      </c>
      <c r="U444">
        <v>1.4112E-4</v>
      </c>
      <c r="V444">
        <v>1.16427E-4</v>
      </c>
      <c r="W444" s="8">
        <v>2.3631599999999999E-5</v>
      </c>
      <c r="X444">
        <v>0</v>
      </c>
      <c r="Y444">
        <v>0</v>
      </c>
      <c r="Z444" s="8">
        <v>2.4070099999999998E-5</v>
      </c>
      <c r="AA444">
        <v>0</v>
      </c>
      <c r="AB444">
        <v>0</v>
      </c>
      <c r="AC444">
        <v>5.12614E-4</v>
      </c>
      <c r="AD444" s="8">
        <v>2.3297000000000001E-5</v>
      </c>
      <c r="AE444">
        <v>1.4112E-4</v>
      </c>
      <c r="AF444">
        <v>1.16427E-4</v>
      </c>
      <c r="AG444" s="8">
        <v>4.7701699999999998E-5</v>
      </c>
      <c r="AH444">
        <v>8.4114900000000002E-4</v>
      </c>
      <c r="AI444">
        <v>12174.150030000001</v>
      </c>
    </row>
    <row r="445" spans="1:35" x14ac:dyDescent="0.25">
      <c r="A445">
        <v>81252</v>
      </c>
      <c r="B445" t="s">
        <v>244</v>
      </c>
      <c r="C445" t="s">
        <v>62</v>
      </c>
      <c r="D445" t="b">
        <v>1</v>
      </c>
      <c r="E445">
        <v>0.47343086400000001</v>
      </c>
      <c r="F445" t="s">
        <v>104</v>
      </c>
      <c r="G445" t="s">
        <v>186</v>
      </c>
      <c r="H445" t="s">
        <v>199</v>
      </c>
      <c r="I445" t="s">
        <v>98</v>
      </c>
      <c r="J445" t="s">
        <v>99</v>
      </c>
      <c r="K445" t="s">
        <v>188</v>
      </c>
      <c r="L445">
        <v>10.206666670000001</v>
      </c>
      <c r="M445" t="s">
        <v>112</v>
      </c>
      <c r="N445">
        <v>2.6683099999999998E-4</v>
      </c>
      <c r="O445">
        <v>3.3853300000000002E-4</v>
      </c>
      <c r="P445">
        <v>0</v>
      </c>
      <c r="Q445">
        <v>0</v>
      </c>
      <c r="R445">
        <v>0</v>
      </c>
      <c r="S445">
        <v>1.863043E-3</v>
      </c>
      <c r="T445">
        <v>3.4473799999999998E-4</v>
      </c>
      <c r="U445">
        <v>3.7400399999999999E-4</v>
      </c>
      <c r="V445" s="8">
        <v>4.78387E-5</v>
      </c>
      <c r="W445">
        <v>1.54263E-4</v>
      </c>
      <c r="X445">
        <v>0</v>
      </c>
      <c r="Y445">
        <v>0</v>
      </c>
      <c r="Z445">
        <v>1.01511E-4</v>
      </c>
      <c r="AA445">
        <v>0</v>
      </c>
      <c r="AB445">
        <v>0</v>
      </c>
      <c r="AC445">
        <v>1.863043E-3</v>
      </c>
      <c r="AD445">
        <v>3.4473799999999998E-4</v>
      </c>
      <c r="AE445">
        <v>3.7400399999999999E-4</v>
      </c>
      <c r="AF445" s="8">
        <v>4.78387E-5</v>
      </c>
      <c r="AG445">
        <v>2.5577400000000001E-4</v>
      </c>
      <c r="AH445">
        <v>2.885397E-3</v>
      </c>
      <c r="AI445">
        <v>82850.401150000005</v>
      </c>
    </row>
    <row r="446" spans="1:35" x14ac:dyDescent="0.25">
      <c r="A446">
        <v>34366</v>
      </c>
      <c r="B446" t="s">
        <v>245</v>
      </c>
      <c r="C446" t="s">
        <v>63</v>
      </c>
      <c r="D446" t="b">
        <v>1</v>
      </c>
      <c r="E446">
        <v>1.3191171639999999</v>
      </c>
      <c r="F446" t="s">
        <v>104</v>
      </c>
      <c r="G446" t="s">
        <v>186</v>
      </c>
      <c r="H446" t="s">
        <v>187</v>
      </c>
      <c r="I446" t="s">
        <v>98</v>
      </c>
      <c r="J446" t="s">
        <v>99</v>
      </c>
      <c r="K446" t="s">
        <v>188</v>
      </c>
      <c r="L446">
        <v>13.213333329999999</v>
      </c>
      <c r="M446" t="s">
        <v>112</v>
      </c>
      <c r="N446">
        <v>1.9521999999999999E-4</v>
      </c>
      <c r="O446">
        <v>2.3450700000000001E-4</v>
      </c>
      <c r="P446">
        <v>0</v>
      </c>
      <c r="Q446">
        <v>0</v>
      </c>
      <c r="R446">
        <v>0</v>
      </c>
      <c r="S446">
        <v>1.0168289999999999E-3</v>
      </c>
      <c r="T446">
        <v>1.16501E-4</v>
      </c>
      <c r="U446">
        <v>5.3403299999999995E-4</v>
      </c>
      <c r="V446" s="8">
        <v>8.2918700000000003E-5</v>
      </c>
      <c r="W446" s="8">
        <v>7.2491300000000002E-5</v>
      </c>
      <c r="X446">
        <v>0</v>
      </c>
      <c r="Y446">
        <v>1.3468E-4</v>
      </c>
      <c r="Z446">
        <v>1.2412799999999999E-4</v>
      </c>
      <c r="AA446">
        <v>0</v>
      </c>
      <c r="AB446">
        <v>0</v>
      </c>
      <c r="AC446">
        <v>1.0168289999999999E-3</v>
      </c>
      <c r="AD446">
        <v>2.5118200000000002E-4</v>
      </c>
      <c r="AE446">
        <v>5.3403299999999995E-4</v>
      </c>
      <c r="AF446" s="8">
        <v>8.2918700000000003E-5</v>
      </c>
      <c r="AG446">
        <v>1.9661900000000001E-4</v>
      </c>
      <c r="AH446">
        <v>2.0815690000000001E-3</v>
      </c>
      <c r="AI446">
        <v>46169.100729999998</v>
      </c>
    </row>
    <row r="447" spans="1:35" x14ac:dyDescent="0.25">
      <c r="A447">
        <v>34367</v>
      </c>
      <c r="B447" t="s">
        <v>245</v>
      </c>
      <c r="C447" t="s">
        <v>63</v>
      </c>
      <c r="D447" t="b">
        <v>1</v>
      </c>
      <c r="E447">
        <v>2.3970843949999998</v>
      </c>
      <c r="F447" t="s">
        <v>104</v>
      </c>
      <c r="G447" t="s">
        <v>186</v>
      </c>
      <c r="H447" t="s">
        <v>189</v>
      </c>
      <c r="I447" t="s">
        <v>98</v>
      </c>
      <c r="J447" t="s">
        <v>102</v>
      </c>
      <c r="K447" t="s">
        <v>188</v>
      </c>
      <c r="L447">
        <v>12.48580918</v>
      </c>
      <c r="M447" t="s">
        <v>112</v>
      </c>
      <c r="N447">
        <v>4.2233700000000001E-4</v>
      </c>
      <c r="O447">
        <v>5.44276E-4</v>
      </c>
      <c r="P447">
        <v>0</v>
      </c>
      <c r="Q447">
        <v>0</v>
      </c>
      <c r="R447">
        <v>0</v>
      </c>
      <c r="S447">
        <v>2.8793030000000002E-3</v>
      </c>
      <c r="T447">
        <v>1.6158399999999999E-4</v>
      </c>
      <c r="U447">
        <v>1.045732E-3</v>
      </c>
      <c r="V447">
        <v>1.5147399999999999E-4</v>
      </c>
      <c r="W447">
        <v>1.6281100000000001E-4</v>
      </c>
      <c r="X447">
        <v>0</v>
      </c>
      <c r="Y447">
        <v>0</v>
      </c>
      <c r="Z447">
        <v>2.9679100000000003E-4</v>
      </c>
      <c r="AA447">
        <v>0</v>
      </c>
      <c r="AB447">
        <v>0</v>
      </c>
      <c r="AC447">
        <v>2.8793030000000002E-3</v>
      </c>
      <c r="AD447">
        <v>1.6158399999999999E-4</v>
      </c>
      <c r="AE447">
        <v>1.045732E-3</v>
      </c>
      <c r="AF447">
        <v>1.5147399999999999E-4</v>
      </c>
      <c r="AG447">
        <v>4.5960199999999998E-4</v>
      </c>
      <c r="AH447">
        <v>4.6976960000000003E-3</v>
      </c>
      <c r="AI447">
        <v>110265.88219999999</v>
      </c>
    </row>
    <row r="448" spans="1:35" x14ac:dyDescent="0.25">
      <c r="A448">
        <v>34368</v>
      </c>
      <c r="B448" t="s">
        <v>245</v>
      </c>
      <c r="C448" t="s">
        <v>63</v>
      </c>
      <c r="D448" t="b">
        <v>1</v>
      </c>
      <c r="E448">
        <v>0.81784278099999996</v>
      </c>
      <c r="F448" t="s">
        <v>104</v>
      </c>
      <c r="G448" t="s">
        <v>186</v>
      </c>
      <c r="H448" t="s">
        <v>190</v>
      </c>
      <c r="I448" t="s">
        <v>98</v>
      </c>
      <c r="J448" t="s">
        <v>99</v>
      </c>
      <c r="K448" t="s">
        <v>188</v>
      </c>
      <c r="L448">
        <v>15.21384743</v>
      </c>
      <c r="M448" t="s">
        <v>112</v>
      </c>
      <c r="N448">
        <v>2.3967199999999999E-4</v>
      </c>
      <c r="O448">
        <v>3.3039700000000001E-4</v>
      </c>
      <c r="P448">
        <v>0</v>
      </c>
      <c r="Q448">
        <v>0</v>
      </c>
      <c r="R448">
        <v>0</v>
      </c>
      <c r="S448">
        <v>1.8701950000000001E-3</v>
      </c>
      <c r="T448">
        <v>1.7483900000000001E-4</v>
      </c>
      <c r="U448">
        <v>3.7350600000000001E-4</v>
      </c>
      <c r="V448" s="8">
        <v>5.5067700000000001E-5</v>
      </c>
      <c r="W448">
        <v>2.0703900000000001E-4</v>
      </c>
      <c r="X448">
        <v>0</v>
      </c>
      <c r="Y448">
        <v>1.63893E-4</v>
      </c>
      <c r="Z448">
        <v>0</v>
      </c>
      <c r="AA448">
        <v>0</v>
      </c>
      <c r="AB448">
        <v>0</v>
      </c>
      <c r="AC448">
        <v>1.8701950000000001E-3</v>
      </c>
      <c r="AD448">
        <v>3.3873200000000001E-4</v>
      </c>
      <c r="AE448">
        <v>3.7350600000000001E-4</v>
      </c>
      <c r="AF448" s="8">
        <v>5.5067700000000001E-5</v>
      </c>
      <c r="AG448">
        <v>2.0703900000000001E-4</v>
      </c>
      <c r="AH448">
        <v>2.844531E-3</v>
      </c>
      <c r="AI448">
        <v>54795.466330000003</v>
      </c>
    </row>
    <row r="449" spans="1:35" x14ac:dyDescent="0.25">
      <c r="A449">
        <v>34369</v>
      </c>
      <c r="B449" t="s">
        <v>245</v>
      </c>
      <c r="C449" t="s">
        <v>63</v>
      </c>
      <c r="D449" t="b">
        <v>1</v>
      </c>
      <c r="E449">
        <v>2.2512021679999998</v>
      </c>
      <c r="F449" t="s">
        <v>104</v>
      </c>
      <c r="G449" t="s">
        <v>186</v>
      </c>
      <c r="H449" t="s">
        <v>191</v>
      </c>
      <c r="I449" t="s">
        <v>98</v>
      </c>
      <c r="J449" t="s">
        <v>99</v>
      </c>
      <c r="K449" t="s">
        <v>188</v>
      </c>
      <c r="L449">
        <v>16.528400380000001</v>
      </c>
      <c r="M449" t="s">
        <v>112</v>
      </c>
      <c r="N449">
        <v>6.9492899999999995E-4</v>
      </c>
      <c r="O449">
        <v>8.59588E-4</v>
      </c>
      <c r="P449">
        <v>0</v>
      </c>
      <c r="Q449">
        <v>0</v>
      </c>
      <c r="R449">
        <v>0</v>
      </c>
      <c r="S449">
        <v>4.9894880000000003E-3</v>
      </c>
      <c r="T449">
        <v>4.3564299999999999E-4</v>
      </c>
      <c r="U449">
        <v>1.2789780000000001E-3</v>
      </c>
      <c r="V449">
        <v>1.5136699999999999E-4</v>
      </c>
      <c r="W449">
        <v>1.6570500000000001E-4</v>
      </c>
      <c r="X449">
        <v>0</v>
      </c>
      <c r="Y449">
        <v>0</v>
      </c>
      <c r="Z449">
        <v>3.4261300000000002E-4</v>
      </c>
      <c r="AA449">
        <v>0</v>
      </c>
      <c r="AB449">
        <v>0</v>
      </c>
      <c r="AC449">
        <v>4.9894880000000003E-3</v>
      </c>
      <c r="AD449">
        <v>4.3564299999999999E-4</v>
      </c>
      <c r="AE449">
        <v>1.2789780000000001E-3</v>
      </c>
      <c r="AF449">
        <v>1.5136699999999999E-4</v>
      </c>
      <c r="AG449">
        <v>5.0831800000000001E-4</v>
      </c>
      <c r="AH449">
        <v>7.3637729999999997E-3</v>
      </c>
      <c r="AI449">
        <v>130569.7258</v>
      </c>
    </row>
    <row r="450" spans="1:35" x14ac:dyDescent="0.25">
      <c r="A450">
        <v>34370</v>
      </c>
      <c r="B450" t="s">
        <v>245</v>
      </c>
      <c r="C450" t="s">
        <v>63</v>
      </c>
      <c r="D450" t="b">
        <v>1</v>
      </c>
      <c r="E450">
        <v>0.29874925600000002</v>
      </c>
      <c r="F450" t="s">
        <v>104</v>
      </c>
      <c r="G450" t="s">
        <v>186</v>
      </c>
      <c r="H450" t="s">
        <v>192</v>
      </c>
      <c r="I450" t="s">
        <v>98</v>
      </c>
      <c r="J450" t="s">
        <v>102</v>
      </c>
      <c r="K450" t="s">
        <v>188</v>
      </c>
      <c r="L450">
        <v>12.84951111</v>
      </c>
      <c r="M450" t="s">
        <v>112</v>
      </c>
      <c r="N450">
        <v>1.4820799999999999E-4</v>
      </c>
      <c r="O450">
        <v>1.9007200000000001E-4</v>
      </c>
      <c r="P450">
        <v>0</v>
      </c>
      <c r="Q450">
        <v>0</v>
      </c>
      <c r="R450">
        <v>0</v>
      </c>
      <c r="S450">
        <v>1.158854E-3</v>
      </c>
      <c r="T450" s="8">
        <v>5.8676299999999999E-5</v>
      </c>
      <c r="U450">
        <v>2.5695900000000002E-4</v>
      </c>
      <c r="V450" s="8">
        <v>1.98693E-5</v>
      </c>
      <c r="W450" s="8">
        <v>4.6627900000000001E-5</v>
      </c>
      <c r="X450">
        <v>0</v>
      </c>
      <c r="Y450">
        <v>0</v>
      </c>
      <c r="Z450" s="8">
        <v>9.6322400000000005E-5</v>
      </c>
      <c r="AA450">
        <v>0</v>
      </c>
      <c r="AB450">
        <v>0</v>
      </c>
      <c r="AC450">
        <v>1.158854E-3</v>
      </c>
      <c r="AD450" s="8">
        <v>5.8676299999999999E-5</v>
      </c>
      <c r="AE450">
        <v>2.5695900000000002E-4</v>
      </c>
      <c r="AF450" s="8">
        <v>1.98693E-5</v>
      </c>
      <c r="AG450">
        <v>1.4295000000000001E-4</v>
      </c>
      <c r="AH450">
        <v>1.6373080000000001E-3</v>
      </c>
      <c r="AI450">
        <v>37343.656969999996</v>
      </c>
    </row>
    <row r="451" spans="1:35" x14ac:dyDescent="0.25">
      <c r="A451">
        <v>34371</v>
      </c>
      <c r="B451" t="s">
        <v>245</v>
      </c>
      <c r="C451" t="s">
        <v>63</v>
      </c>
      <c r="D451" t="b">
        <v>1</v>
      </c>
      <c r="E451">
        <v>0.95432607199999997</v>
      </c>
      <c r="F451" t="s">
        <v>104</v>
      </c>
      <c r="G451" t="s">
        <v>186</v>
      </c>
      <c r="H451" t="s">
        <v>193</v>
      </c>
      <c r="I451" t="s">
        <v>98</v>
      </c>
      <c r="J451" t="s">
        <v>102</v>
      </c>
      <c r="K451" t="s">
        <v>188</v>
      </c>
      <c r="L451">
        <v>20.484074069999998</v>
      </c>
      <c r="M451" t="s">
        <v>112</v>
      </c>
      <c r="N451">
        <v>5.0759700000000004E-4</v>
      </c>
      <c r="O451">
        <v>5.86273E-4</v>
      </c>
      <c r="P451">
        <v>0</v>
      </c>
      <c r="Q451">
        <v>0</v>
      </c>
      <c r="R451">
        <v>0</v>
      </c>
      <c r="S451">
        <v>3.8382770000000002E-3</v>
      </c>
      <c r="T451">
        <v>1.40925E-4</v>
      </c>
      <c r="U451">
        <v>6.7519300000000004E-4</v>
      </c>
      <c r="V451" s="8">
        <v>6.2448500000000004E-5</v>
      </c>
      <c r="W451" s="8">
        <v>9.7010500000000002E-5</v>
      </c>
      <c r="X451">
        <v>0</v>
      </c>
      <c r="Y451">
        <v>0</v>
      </c>
      <c r="Z451">
        <v>1.8882E-4</v>
      </c>
      <c r="AA451">
        <v>0</v>
      </c>
      <c r="AB451">
        <v>0</v>
      </c>
      <c r="AC451">
        <v>3.8382770000000002E-3</v>
      </c>
      <c r="AD451">
        <v>1.40925E-4</v>
      </c>
      <c r="AE451">
        <v>6.7519300000000004E-4</v>
      </c>
      <c r="AF451" s="8">
        <v>6.2448500000000004E-5</v>
      </c>
      <c r="AG451">
        <v>2.8582999999999999E-4</v>
      </c>
      <c r="AH451">
        <v>5.0026649999999999E-3</v>
      </c>
      <c r="AI451">
        <v>71574.455369999996</v>
      </c>
    </row>
    <row r="452" spans="1:35" x14ac:dyDescent="0.25">
      <c r="A452">
        <v>34373</v>
      </c>
      <c r="B452" t="s">
        <v>245</v>
      </c>
      <c r="C452" t="s">
        <v>63</v>
      </c>
      <c r="D452" t="b">
        <v>1</v>
      </c>
      <c r="E452">
        <v>0.55594026500000004</v>
      </c>
      <c r="F452" t="s">
        <v>104</v>
      </c>
      <c r="G452" t="s">
        <v>186</v>
      </c>
      <c r="H452" t="s">
        <v>194</v>
      </c>
      <c r="I452" t="s">
        <v>98</v>
      </c>
      <c r="J452" t="s">
        <v>99</v>
      </c>
      <c r="K452" t="s">
        <v>188</v>
      </c>
      <c r="L452">
        <v>13.780154319999999</v>
      </c>
      <c r="M452" t="s">
        <v>112</v>
      </c>
      <c r="N452">
        <v>1.8806500000000001E-4</v>
      </c>
      <c r="O452">
        <v>2.7381999999999998E-4</v>
      </c>
      <c r="P452">
        <v>0</v>
      </c>
      <c r="Q452">
        <v>0</v>
      </c>
      <c r="R452">
        <v>0</v>
      </c>
      <c r="S452">
        <v>1.756652E-3</v>
      </c>
      <c r="T452" s="8">
        <v>6.7099200000000003E-5</v>
      </c>
      <c r="U452">
        <v>3.02684E-4</v>
      </c>
      <c r="V452" s="8">
        <v>3.6995700000000002E-5</v>
      </c>
      <c r="W452" s="8">
        <v>6.4317000000000001E-5</v>
      </c>
      <c r="X452">
        <v>0</v>
      </c>
      <c r="Y452">
        <v>0</v>
      </c>
      <c r="Z452">
        <v>1.2487699999999999E-4</v>
      </c>
      <c r="AA452">
        <v>0</v>
      </c>
      <c r="AB452">
        <v>0</v>
      </c>
      <c r="AC452">
        <v>1.756652E-3</v>
      </c>
      <c r="AD452" s="8">
        <v>6.7099200000000003E-5</v>
      </c>
      <c r="AE452">
        <v>3.02684E-4</v>
      </c>
      <c r="AF452" s="8">
        <v>3.6995700000000002E-5</v>
      </c>
      <c r="AG452">
        <v>1.89194E-4</v>
      </c>
      <c r="AH452">
        <v>2.3526200000000001E-3</v>
      </c>
      <c r="AI452">
        <v>50034.623809999997</v>
      </c>
    </row>
    <row r="453" spans="1:35" x14ac:dyDescent="0.25">
      <c r="A453">
        <v>42214</v>
      </c>
      <c r="B453" t="s">
        <v>245</v>
      </c>
      <c r="C453" t="s">
        <v>63</v>
      </c>
      <c r="D453" t="b">
        <v>1</v>
      </c>
      <c r="E453">
        <v>1.7620470690000001</v>
      </c>
      <c r="F453" t="s">
        <v>104</v>
      </c>
      <c r="G453" t="s">
        <v>186</v>
      </c>
      <c r="H453" t="s">
        <v>195</v>
      </c>
      <c r="I453" t="s">
        <v>105</v>
      </c>
      <c r="J453" t="s">
        <v>102</v>
      </c>
      <c r="K453" t="s">
        <v>188</v>
      </c>
      <c r="L453">
        <v>17.324735449999999</v>
      </c>
      <c r="M453" t="s">
        <v>107</v>
      </c>
      <c r="N453">
        <v>2.08428E-4</v>
      </c>
      <c r="O453">
        <v>2.5588299999999999E-4</v>
      </c>
      <c r="P453">
        <v>0</v>
      </c>
      <c r="Q453">
        <v>0</v>
      </c>
      <c r="R453">
        <v>0</v>
      </c>
      <c r="S453">
        <v>1.32362E-3</v>
      </c>
      <c r="T453">
        <v>1.05367E-4</v>
      </c>
      <c r="U453">
        <v>4.1222999999999997E-4</v>
      </c>
      <c r="V453">
        <v>1.17157E-4</v>
      </c>
      <c r="W453">
        <v>1.3758299999999999E-4</v>
      </c>
      <c r="X453" s="8">
        <v>9.1437899999999994E-5</v>
      </c>
      <c r="Y453">
        <v>0</v>
      </c>
      <c r="Z453">
        <v>0</v>
      </c>
      <c r="AA453">
        <v>0</v>
      </c>
      <c r="AB453">
        <v>0</v>
      </c>
      <c r="AC453">
        <v>1.4150580000000001E-3</v>
      </c>
      <c r="AD453">
        <v>1.05367E-4</v>
      </c>
      <c r="AE453">
        <v>4.1222999999999997E-4</v>
      </c>
      <c r="AF453">
        <v>1.17157E-4</v>
      </c>
      <c r="AG453">
        <v>1.3758299999999999E-4</v>
      </c>
      <c r="AH453">
        <v>2.1874110000000002E-3</v>
      </c>
      <c r="AI453">
        <v>37002.988449999997</v>
      </c>
    </row>
    <row r="454" spans="1:35" x14ac:dyDescent="0.25">
      <c r="A454">
        <v>51971</v>
      </c>
      <c r="B454" t="s">
        <v>245</v>
      </c>
      <c r="C454" t="s">
        <v>63</v>
      </c>
      <c r="D454" t="b">
        <v>0</v>
      </c>
      <c r="E454">
        <v>15.423507109999999</v>
      </c>
      <c r="F454" t="s">
        <v>104</v>
      </c>
      <c r="G454" t="s">
        <v>186</v>
      </c>
      <c r="H454" t="s">
        <v>196</v>
      </c>
      <c r="I454" t="s">
        <v>105</v>
      </c>
      <c r="J454" t="s">
        <v>99</v>
      </c>
      <c r="K454" t="s">
        <v>188</v>
      </c>
      <c r="L454">
        <v>37.733838380000002</v>
      </c>
      <c r="M454" t="s">
        <v>107</v>
      </c>
      <c r="N454">
        <v>1.0526330000000001E-3</v>
      </c>
      <c r="O454">
        <v>1.3015609999999999E-3</v>
      </c>
      <c r="P454">
        <v>0</v>
      </c>
      <c r="Q454">
        <v>0</v>
      </c>
      <c r="R454">
        <v>0</v>
      </c>
      <c r="S454">
        <v>7.6667580000000001E-3</v>
      </c>
      <c r="T454">
        <v>2.3170600000000001E-4</v>
      </c>
      <c r="U454">
        <v>1.2111559999999999E-3</v>
      </c>
      <c r="V454">
        <v>1.498852E-3</v>
      </c>
      <c r="W454">
        <v>3.1371699999999998E-4</v>
      </c>
      <c r="X454">
        <v>0</v>
      </c>
      <c r="Y454">
        <v>0</v>
      </c>
      <c r="Z454">
        <v>0</v>
      </c>
      <c r="AA454">
        <v>0</v>
      </c>
      <c r="AB454">
        <v>0</v>
      </c>
      <c r="AC454">
        <v>7.6667580000000001E-3</v>
      </c>
      <c r="AD454">
        <v>2.3170600000000001E-4</v>
      </c>
      <c r="AE454">
        <v>1.2111559999999999E-3</v>
      </c>
      <c r="AF454">
        <v>1.498852E-3</v>
      </c>
      <c r="AG454">
        <v>3.1371699999999998E-4</v>
      </c>
      <c r="AH454">
        <v>1.0922042999999999E-2</v>
      </c>
      <c r="AI454">
        <v>84829.289099999995</v>
      </c>
    </row>
    <row r="455" spans="1:35" x14ac:dyDescent="0.25">
      <c r="A455">
        <v>62361</v>
      </c>
      <c r="B455" t="s">
        <v>245</v>
      </c>
      <c r="C455" t="s">
        <v>63</v>
      </c>
      <c r="D455" t="b">
        <v>1</v>
      </c>
      <c r="E455">
        <v>0.23844531599999999</v>
      </c>
      <c r="F455" t="s">
        <v>104</v>
      </c>
      <c r="G455" t="s">
        <v>186</v>
      </c>
      <c r="H455" t="s">
        <v>197</v>
      </c>
      <c r="I455" t="s">
        <v>98</v>
      </c>
      <c r="J455" t="s">
        <v>99</v>
      </c>
      <c r="K455" t="s">
        <v>188</v>
      </c>
      <c r="L455">
        <v>21.55308333</v>
      </c>
      <c r="M455" t="s">
        <v>112</v>
      </c>
      <c r="N455">
        <v>5.1885899999999999E-4</v>
      </c>
      <c r="O455">
        <v>6.19263E-4</v>
      </c>
      <c r="P455">
        <v>0</v>
      </c>
      <c r="Q455">
        <v>0</v>
      </c>
      <c r="R455">
        <v>0</v>
      </c>
      <c r="S455">
        <v>4.2443890000000003E-3</v>
      </c>
      <c r="T455">
        <v>3.8755799999999998E-4</v>
      </c>
      <c r="U455">
        <v>2.8730299999999998E-4</v>
      </c>
      <c r="V455" s="8">
        <v>2.45281E-5</v>
      </c>
      <c r="W455">
        <v>1.70867E-4</v>
      </c>
      <c r="X455">
        <v>0</v>
      </c>
      <c r="Y455">
        <v>1.46093E-4</v>
      </c>
      <c r="Z455">
        <v>0</v>
      </c>
      <c r="AA455">
        <v>0</v>
      </c>
      <c r="AB455">
        <v>0</v>
      </c>
      <c r="AC455">
        <v>4.2443890000000003E-3</v>
      </c>
      <c r="AD455">
        <v>5.33651E-4</v>
      </c>
      <c r="AE455">
        <v>2.8730299999999998E-4</v>
      </c>
      <c r="AF455" s="8">
        <v>2.45281E-5</v>
      </c>
      <c r="AG455">
        <v>1.70867E-4</v>
      </c>
      <c r="AH455">
        <v>5.2607360000000002E-3</v>
      </c>
      <c r="AI455">
        <v>71533.594840000005</v>
      </c>
    </row>
    <row r="456" spans="1:35" x14ac:dyDescent="0.25">
      <c r="A456">
        <v>68318</v>
      </c>
      <c r="B456" t="s">
        <v>245</v>
      </c>
      <c r="C456" t="s">
        <v>63</v>
      </c>
      <c r="D456" t="b">
        <v>1</v>
      </c>
      <c r="E456">
        <v>1.2174150029999999</v>
      </c>
      <c r="F456" t="s">
        <v>104</v>
      </c>
      <c r="G456" t="s">
        <v>186</v>
      </c>
      <c r="H456" t="s">
        <v>198</v>
      </c>
      <c r="I456" t="s">
        <v>105</v>
      </c>
      <c r="J456" t="s">
        <v>99</v>
      </c>
      <c r="K456" t="s">
        <v>188</v>
      </c>
      <c r="L456">
        <v>24.43</v>
      </c>
      <c r="M456" t="s">
        <v>107</v>
      </c>
      <c r="N456" s="8">
        <v>9.4891100000000004E-5</v>
      </c>
      <c r="O456">
        <v>1.1967400000000001E-4</v>
      </c>
      <c r="P456">
        <v>0</v>
      </c>
      <c r="Q456">
        <v>0</v>
      </c>
      <c r="R456">
        <v>0</v>
      </c>
      <c r="S456">
        <v>6.5477299999999999E-4</v>
      </c>
      <c r="T456" s="8">
        <v>2.3297000000000001E-5</v>
      </c>
      <c r="U456">
        <v>1.72564E-4</v>
      </c>
      <c r="V456">
        <v>1.1648499999999999E-4</v>
      </c>
      <c r="W456" s="8">
        <v>2.3631599999999999E-5</v>
      </c>
      <c r="X456">
        <v>0</v>
      </c>
      <c r="Y456">
        <v>0</v>
      </c>
      <c r="Z456" s="8">
        <v>2.4070099999999998E-5</v>
      </c>
      <c r="AA456">
        <v>0</v>
      </c>
      <c r="AB456">
        <v>0</v>
      </c>
      <c r="AC456">
        <v>6.5477299999999999E-4</v>
      </c>
      <c r="AD456" s="8">
        <v>2.3297000000000001E-5</v>
      </c>
      <c r="AE456">
        <v>1.72564E-4</v>
      </c>
      <c r="AF456">
        <v>1.1648499999999999E-4</v>
      </c>
      <c r="AG456" s="8">
        <v>4.7701699999999998E-5</v>
      </c>
      <c r="AH456">
        <v>1.01482E-3</v>
      </c>
      <c r="AI456">
        <v>12174.150030000001</v>
      </c>
    </row>
    <row r="457" spans="1:35" x14ac:dyDescent="0.25">
      <c r="A457">
        <v>81252</v>
      </c>
      <c r="B457" t="s">
        <v>245</v>
      </c>
      <c r="C457" t="s">
        <v>63</v>
      </c>
      <c r="D457" t="b">
        <v>1</v>
      </c>
      <c r="E457">
        <v>0.47343086400000001</v>
      </c>
      <c r="F457" t="s">
        <v>104</v>
      </c>
      <c r="G457" t="s">
        <v>186</v>
      </c>
      <c r="H457" t="s">
        <v>199</v>
      </c>
      <c r="I457" t="s">
        <v>98</v>
      </c>
      <c r="J457" t="s">
        <v>99</v>
      </c>
      <c r="K457" t="s">
        <v>188</v>
      </c>
      <c r="L457">
        <v>11.471936510000001</v>
      </c>
      <c r="M457" t="s">
        <v>112</v>
      </c>
      <c r="N457">
        <v>2.9855300000000001E-4</v>
      </c>
      <c r="O457">
        <v>3.8115700000000002E-4</v>
      </c>
      <c r="P457">
        <v>0</v>
      </c>
      <c r="Q457">
        <v>0</v>
      </c>
      <c r="R457">
        <v>0</v>
      </c>
      <c r="S457">
        <v>2.1418219999999998E-3</v>
      </c>
      <c r="T457">
        <v>3.4473799999999998E-4</v>
      </c>
      <c r="U457">
        <v>4.5282299999999998E-4</v>
      </c>
      <c r="V457" s="8">
        <v>4.79284E-5</v>
      </c>
      <c r="W457">
        <v>1.54263E-4</v>
      </c>
      <c r="X457">
        <v>0</v>
      </c>
      <c r="Y457">
        <v>0</v>
      </c>
      <c r="Z457">
        <v>1.01511E-4</v>
      </c>
      <c r="AA457">
        <v>0</v>
      </c>
      <c r="AB457">
        <v>0</v>
      </c>
      <c r="AC457">
        <v>2.1418219999999998E-3</v>
      </c>
      <c r="AD457">
        <v>3.4473799999999998E-4</v>
      </c>
      <c r="AE457">
        <v>4.5282299999999998E-4</v>
      </c>
      <c r="AF457" s="8">
        <v>4.79284E-5</v>
      </c>
      <c r="AG457">
        <v>2.5577400000000001E-4</v>
      </c>
      <c r="AH457">
        <v>3.2430860000000001E-3</v>
      </c>
      <c r="AI457">
        <v>82850.401150000005</v>
      </c>
    </row>
    <row r="458" spans="1:35" x14ac:dyDescent="0.25">
      <c r="A458">
        <v>34366</v>
      </c>
      <c r="B458" t="s">
        <v>246</v>
      </c>
      <c r="C458" t="s">
        <v>51</v>
      </c>
      <c r="D458" t="b">
        <v>1</v>
      </c>
      <c r="E458">
        <v>1.3191171639999999</v>
      </c>
      <c r="F458" t="s">
        <v>104</v>
      </c>
      <c r="G458" t="s">
        <v>186</v>
      </c>
      <c r="H458" t="s">
        <v>187</v>
      </c>
      <c r="I458" t="s">
        <v>98</v>
      </c>
      <c r="J458" t="s">
        <v>99</v>
      </c>
      <c r="K458" t="s">
        <v>188</v>
      </c>
      <c r="L458">
        <v>13.67968254</v>
      </c>
      <c r="M458" t="s">
        <v>112</v>
      </c>
      <c r="N458">
        <v>2.07111E-4</v>
      </c>
      <c r="O458">
        <v>2.43262E-4</v>
      </c>
      <c r="P458">
        <v>0</v>
      </c>
      <c r="Q458">
        <v>0</v>
      </c>
      <c r="R458">
        <v>0</v>
      </c>
      <c r="S458">
        <v>1.0929589999999999E-3</v>
      </c>
      <c r="T458">
        <v>1.16501E-4</v>
      </c>
      <c r="U458">
        <v>5.3403299999999995E-4</v>
      </c>
      <c r="V458" s="8">
        <v>8.0255599999999998E-5</v>
      </c>
      <c r="W458" s="8">
        <v>7.2478799999999995E-5</v>
      </c>
      <c r="X458">
        <v>0</v>
      </c>
      <c r="Y458">
        <v>1.3468E-4</v>
      </c>
      <c r="Z458">
        <v>1.24115E-4</v>
      </c>
      <c r="AA458">
        <v>0</v>
      </c>
      <c r="AB458">
        <v>0</v>
      </c>
      <c r="AC458">
        <v>1.0929589999999999E-3</v>
      </c>
      <c r="AD458">
        <v>2.5118200000000002E-4</v>
      </c>
      <c r="AE458">
        <v>5.3403299999999995E-4</v>
      </c>
      <c r="AF458" s="8">
        <v>8.0255599999999998E-5</v>
      </c>
      <c r="AG458">
        <v>1.96594E-4</v>
      </c>
      <c r="AH458">
        <v>2.1550359999999999E-3</v>
      </c>
      <c r="AI458">
        <v>46169.100729999998</v>
      </c>
    </row>
    <row r="459" spans="1:35" x14ac:dyDescent="0.25">
      <c r="A459">
        <v>34367</v>
      </c>
      <c r="B459" t="s">
        <v>246</v>
      </c>
      <c r="C459" t="s">
        <v>51</v>
      </c>
      <c r="D459" t="b">
        <v>1</v>
      </c>
      <c r="E459">
        <v>2.3970843949999998</v>
      </c>
      <c r="F459" t="s">
        <v>104</v>
      </c>
      <c r="G459" t="s">
        <v>186</v>
      </c>
      <c r="H459" t="s">
        <v>189</v>
      </c>
      <c r="I459" t="s">
        <v>98</v>
      </c>
      <c r="J459" t="s">
        <v>102</v>
      </c>
      <c r="K459" t="s">
        <v>188</v>
      </c>
      <c r="L459">
        <v>10.64824879</v>
      </c>
      <c r="M459" t="s">
        <v>112</v>
      </c>
      <c r="N459">
        <v>3.78477E-4</v>
      </c>
      <c r="O459">
        <v>4.6188700000000002E-4</v>
      </c>
      <c r="P459">
        <v>0</v>
      </c>
      <c r="Q459">
        <v>0</v>
      </c>
      <c r="R459">
        <v>0</v>
      </c>
      <c r="S459">
        <v>2.191864E-3</v>
      </c>
      <c r="T459">
        <v>1.6158399999999999E-4</v>
      </c>
      <c r="U459">
        <v>1.045732E-3</v>
      </c>
      <c r="V459">
        <v>1.47544E-4</v>
      </c>
      <c r="W459">
        <v>1.6278899999999999E-4</v>
      </c>
      <c r="X459">
        <v>0</v>
      </c>
      <c r="Y459">
        <v>0</v>
      </c>
      <c r="Z459">
        <v>2.9679100000000003E-4</v>
      </c>
      <c r="AA459">
        <v>0</v>
      </c>
      <c r="AB459">
        <v>0</v>
      </c>
      <c r="AC459">
        <v>2.191864E-3</v>
      </c>
      <c r="AD459">
        <v>1.6158399999999999E-4</v>
      </c>
      <c r="AE459">
        <v>1.045732E-3</v>
      </c>
      <c r="AF459">
        <v>1.47544E-4</v>
      </c>
      <c r="AG459">
        <v>4.5958000000000001E-4</v>
      </c>
      <c r="AH459">
        <v>4.0063269999999996E-3</v>
      </c>
      <c r="AI459">
        <v>110265.88219999999</v>
      </c>
    </row>
    <row r="460" spans="1:35" x14ac:dyDescent="0.25">
      <c r="A460">
        <v>34368</v>
      </c>
      <c r="B460" t="s">
        <v>246</v>
      </c>
      <c r="C460" t="s">
        <v>51</v>
      </c>
      <c r="D460" t="b">
        <v>1</v>
      </c>
      <c r="E460">
        <v>0.81784278099999996</v>
      </c>
      <c r="F460" t="s">
        <v>104</v>
      </c>
      <c r="G460" t="s">
        <v>186</v>
      </c>
      <c r="H460" t="s">
        <v>190</v>
      </c>
      <c r="I460" t="s">
        <v>98</v>
      </c>
      <c r="J460" t="s">
        <v>99</v>
      </c>
      <c r="K460" t="s">
        <v>188</v>
      </c>
      <c r="L460">
        <v>12.15974295</v>
      </c>
      <c r="M460" t="s">
        <v>112</v>
      </c>
      <c r="N460">
        <v>2.00206E-4</v>
      </c>
      <c r="O460">
        <v>2.6234899999999999E-4</v>
      </c>
      <c r="P460">
        <v>0</v>
      </c>
      <c r="Q460">
        <v>0</v>
      </c>
      <c r="R460">
        <v>0</v>
      </c>
      <c r="S460">
        <v>1.2991459999999999E-3</v>
      </c>
      <c r="T460">
        <v>1.7483900000000001E-4</v>
      </c>
      <c r="U460">
        <v>3.7350600000000001E-4</v>
      </c>
      <c r="V460" s="8">
        <v>5.5090999999999998E-5</v>
      </c>
      <c r="W460">
        <v>2.07047E-4</v>
      </c>
      <c r="X460">
        <v>0</v>
      </c>
      <c r="Y460">
        <v>1.63893E-4</v>
      </c>
      <c r="Z460">
        <v>0</v>
      </c>
      <c r="AA460">
        <v>0</v>
      </c>
      <c r="AB460">
        <v>0</v>
      </c>
      <c r="AC460">
        <v>1.2991459999999999E-3</v>
      </c>
      <c r="AD460">
        <v>3.3873200000000001E-4</v>
      </c>
      <c r="AE460">
        <v>3.7350600000000001E-4</v>
      </c>
      <c r="AF460" s="8">
        <v>5.5090999999999998E-5</v>
      </c>
      <c r="AG460">
        <v>2.07047E-4</v>
      </c>
      <c r="AH460">
        <v>2.2735059999999998E-3</v>
      </c>
      <c r="AI460">
        <v>54795.466330000003</v>
      </c>
    </row>
    <row r="461" spans="1:35" x14ac:dyDescent="0.25">
      <c r="A461">
        <v>34369</v>
      </c>
      <c r="B461" t="s">
        <v>246</v>
      </c>
      <c r="C461" t="s">
        <v>51</v>
      </c>
      <c r="D461" t="b">
        <v>1</v>
      </c>
      <c r="E461">
        <v>2.2512021679999998</v>
      </c>
      <c r="F461" t="s">
        <v>104</v>
      </c>
      <c r="G461" t="s">
        <v>186</v>
      </c>
      <c r="H461" t="s">
        <v>191</v>
      </c>
      <c r="I461" t="s">
        <v>98</v>
      </c>
      <c r="J461" t="s">
        <v>99</v>
      </c>
      <c r="K461" t="s">
        <v>188</v>
      </c>
      <c r="L461">
        <v>12.639080460000001</v>
      </c>
      <c r="M461" t="s">
        <v>112</v>
      </c>
      <c r="N461">
        <v>5.4522499999999998E-4</v>
      </c>
      <c r="O461">
        <v>6.5309700000000005E-4</v>
      </c>
      <c r="P461">
        <v>0</v>
      </c>
      <c r="Q461">
        <v>0</v>
      </c>
      <c r="R461">
        <v>0</v>
      </c>
      <c r="S461">
        <v>3.2567300000000002E-3</v>
      </c>
      <c r="T461">
        <v>4.3564299999999999E-4</v>
      </c>
      <c r="U461">
        <v>1.2789780000000001E-3</v>
      </c>
      <c r="V461">
        <v>1.51345E-4</v>
      </c>
      <c r="W461">
        <v>1.6568400000000001E-4</v>
      </c>
      <c r="X461">
        <v>0</v>
      </c>
      <c r="Y461">
        <v>0</v>
      </c>
      <c r="Z461">
        <v>3.4261300000000002E-4</v>
      </c>
      <c r="AA461">
        <v>0</v>
      </c>
      <c r="AB461">
        <v>0</v>
      </c>
      <c r="AC461">
        <v>3.2567300000000002E-3</v>
      </c>
      <c r="AD461">
        <v>4.3564299999999999E-4</v>
      </c>
      <c r="AE461">
        <v>1.2789780000000001E-3</v>
      </c>
      <c r="AF461">
        <v>1.51345E-4</v>
      </c>
      <c r="AG461">
        <v>5.08297E-4</v>
      </c>
      <c r="AH461">
        <v>5.6309929999999999E-3</v>
      </c>
      <c r="AI461">
        <v>130569.7258</v>
      </c>
    </row>
    <row r="462" spans="1:35" x14ac:dyDescent="0.25">
      <c r="A462">
        <v>34370</v>
      </c>
      <c r="B462" t="s">
        <v>246</v>
      </c>
      <c r="C462" t="s">
        <v>51</v>
      </c>
      <c r="D462" t="b">
        <v>1</v>
      </c>
      <c r="E462">
        <v>0.29874925600000002</v>
      </c>
      <c r="F462" t="s">
        <v>104</v>
      </c>
      <c r="G462" t="s">
        <v>186</v>
      </c>
      <c r="H462" t="s">
        <v>192</v>
      </c>
      <c r="I462" t="s">
        <v>98</v>
      </c>
      <c r="J462" t="s">
        <v>102</v>
      </c>
      <c r="K462" t="s">
        <v>188</v>
      </c>
      <c r="L462">
        <v>10.74953333</v>
      </c>
      <c r="M462" t="s">
        <v>112</v>
      </c>
      <c r="N462">
        <v>1.2823199999999999E-4</v>
      </c>
      <c r="O462">
        <v>1.58185E-4</v>
      </c>
      <c r="P462">
        <v>0</v>
      </c>
      <c r="Q462">
        <v>0</v>
      </c>
      <c r="R462">
        <v>0</v>
      </c>
      <c r="S462">
        <v>8.9127599999999998E-4</v>
      </c>
      <c r="T462" s="8">
        <v>5.8676299999999999E-5</v>
      </c>
      <c r="U462">
        <v>2.5695900000000002E-4</v>
      </c>
      <c r="V462" s="8">
        <v>1.98665E-5</v>
      </c>
      <c r="W462" s="8">
        <v>4.6627900000000001E-5</v>
      </c>
      <c r="X462">
        <v>0</v>
      </c>
      <c r="Y462">
        <v>0</v>
      </c>
      <c r="Z462" s="8">
        <v>9.6322400000000005E-5</v>
      </c>
      <c r="AA462">
        <v>0</v>
      </c>
      <c r="AB462">
        <v>0</v>
      </c>
      <c r="AC462">
        <v>8.9127599999999998E-4</v>
      </c>
      <c r="AD462" s="8">
        <v>5.8676299999999999E-5</v>
      </c>
      <c r="AE462">
        <v>2.5695900000000002E-4</v>
      </c>
      <c r="AF462" s="8">
        <v>1.98665E-5</v>
      </c>
      <c r="AG462">
        <v>1.4295000000000001E-4</v>
      </c>
      <c r="AH462">
        <v>1.369725E-3</v>
      </c>
      <c r="AI462">
        <v>37343.656969999996</v>
      </c>
    </row>
    <row r="463" spans="1:35" x14ac:dyDescent="0.25">
      <c r="A463">
        <v>34371</v>
      </c>
      <c r="B463" t="s">
        <v>246</v>
      </c>
      <c r="C463" t="s">
        <v>51</v>
      </c>
      <c r="D463" t="b">
        <v>1</v>
      </c>
      <c r="E463">
        <v>0.95432607199999997</v>
      </c>
      <c r="F463" t="s">
        <v>104</v>
      </c>
      <c r="G463" t="s">
        <v>186</v>
      </c>
      <c r="H463" t="s">
        <v>193</v>
      </c>
      <c r="I463" t="s">
        <v>98</v>
      </c>
      <c r="J463" t="s">
        <v>102</v>
      </c>
      <c r="K463" t="s">
        <v>188</v>
      </c>
      <c r="L463">
        <v>15.6202963</v>
      </c>
      <c r="M463" t="s">
        <v>112</v>
      </c>
      <c r="N463">
        <v>3.9207499999999998E-4</v>
      </c>
      <c r="O463">
        <v>4.44719E-4</v>
      </c>
      <c r="P463">
        <v>0</v>
      </c>
      <c r="Q463">
        <v>0</v>
      </c>
      <c r="R463">
        <v>0</v>
      </c>
      <c r="S463">
        <v>2.6511310000000001E-3</v>
      </c>
      <c r="T463">
        <v>1.40925E-4</v>
      </c>
      <c r="U463">
        <v>6.7519300000000004E-4</v>
      </c>
      <c r="V463" s="8">
        <v>6.1752000000000001E-5</v>
      </c>
      <c r="W463" s="8">
        <v>9.7010500000000002E-5</v>
      </c>
      <c r="X463">
        <v>0</v>
      </c>
      <c r="Y463">
        <v>0</v>
      </c>
      <c r="Z463">
        <v>1.8882E-4</v>
      </c>
      <c r="AA463">
        <v>0</v>
      </c>
      <c r="AB463">
        <v>0</v>
      </c>
      <c r="AC463">
        <v>2.6511310000000001E-3</v>
      </c>
      <c r="AD463">
        <v>1.40925E-4</v>
      </c>
      <c r="AE463">
        <v>6.7519300000000004E-4</v>
      </c>
      <c r="AF463" s="8">
        <v>6.1752000000000001E-5</v>
      </c>
      <c r="AG463">
        <v>2.8582999999999999E-4</v>
      </c>
      <c r="AH463">
        <v>3.8148230000000002E-3</v>
      </c>
      <c r="AI463">
        <v>71574.455369999996</v>
      </c>
    </row>
    <row r="464" spans="1:35" x14ac:dyDescent="0.25">
      <c r="A464">
        <v>34373</v>
      </c>
      <c r="B464" t="s">
        <v>246</v>
      </c>
      <c r="C464" t="s">
        <v>51</v>
      </c>
      <c r="D464" t="b">
        <v>1</v>
      </c>
      <c r="E464">
        <v>0.55594026500000004</v>
      </c>
      <c r="F464" t="s">
        <v>104</v>
      </c>
      <c r="G464" t="s">
        <v>186</v>
      </c>
      <c r="H464" t="s">
        <v>194</v>
      </c>
      <c r="I464" t="s">
        <v>98</v>
      </c>
      <c r="J464" t="s">
        <v>99</v>
      </c>
      <c r="K464" t="s">
        <v>188</v>
      </c>
      <c r="L464">
        <v>11.002839509999999</v>
      </c>
      <c r="M464" t="s">
        <v>112</v>
      </c>
      <c r="N464">
        <v>1.6018E-4</v>
      </c>
      <c r="O464">
        <v>2.1731499999999999E-4</v>
      </c>
      <c r="P464">
        <v>0</v>
      </c>
      <c r="Q464">
        <v>0</v>
      </c>
      <c r="R464">
        <v>0</v>
      </c>
      <c r="S464">
        <v>1.2824780000000001E-3</v>
      </c>
      <c r="T464" s="8">
        <v>6.7099200000000003E-5</v>
      </c>
      <c r="U464">
        <v>3.02684E-4</v>
      </c>
      <c r="V464" s="8">
        <v>3.7011500000000003E-5</v>
      </c>
      <c r="W464" s="8">
        <v>6.4317000000000001E-5</v>
      </c>
      <c r="X464">
        <v>0</v>
      </c>
      <c r="Y464">
        <v>0</v>
      </c>
      <c r="Z464">
        <v>1.2487699999999999E-4</v>
      </c>
      <c r="AA464">
        <v>0</v>
      </c>
      <c r="AB464">
        <v>0</v>
      </c>
      <c r="AC464">
        <v>1.2824780000000001E-3</v>
      </c>
      <c r="AD464" s="8">
        <v>6.7099200000000003E-5</v>
      </c>
      <c r="AE464">
        <v>3.02684E-4</v>
      </c>
      <c r="AF464" s="8">
        <v>3.7011500000000003E-5</v>
      </c>
      <c r="AG464">
        <v>1.89194E-4</v>
      </c>
      <c r="AH464">
        <v>1.878462E-3</v>
      </c>
      <c r="AI464">
        <v>50034.623809999997</v>
      </c>
    </row>
    <row r="465" spans="1:35" x14ac:dyDescent="0.25">
      <c r="A465">
        <v>42214</v>
      </c>
      <c r="B465" t="s">
        <v>246</v>
      </c>
      <c r="C465" t="s">
        <v>51</v>
      </c>
      <c r="D465" t="b">
        <v>0</v>
      </c>
      <c r="E465">
        <v>1.7620470690000001</v>
      </c>
      <c r="F465" t="s">
        <v>104</v>
      </c>
      <c r="G465" t="s">
        <v>186</v>
      </c>
      <c r="H465" t="s">
        <v>195</v>
      </c>
      <c r="I465" t="s">
        <v>105</v>
      </c>
      <c r="J465" t="s">
        <v>102</v>
      </c>
      <c r="K465" t="s">
        <v>188</v>
      </c>
      <c r="L465">
        <v>17.97142857</v>
      </c>
      <c r="M465" t="s">
        <v>107</v>
      </c>
      <c r="N465">
        <v>2.12282E-4</v>
      </c>
      <c r="O465">
        <v>2.5940700000000002E-4</v>
      </c>
      <c r="P465">
        <v>0</v>
      </c>
      <c r="Q465">
        <v>0</v>
      </c>
      <c r="R465">
        <v>0</v>
      </c>
      <c r="S465">
        <v>1.286761E-3</v>
      </c>
      <c r="T465">
        <v>1.05367E-4</v>
      </c>
      <c r="U465">
        <v>4.1222999999999997E-4</v>
      </c>
      <c r="V465">
        <v>1.17157E-4</v>
      </c>
      <c r="W465">
        <v>1.3758299999999999E-4</v>
      </c>
      <c r="X465">
        <v>2.09965E-4</v>
      </c>
      <c r="Y465">
        <v>0</v>
      </c>
      <c r="Z465">
        <v>0</v>
      </c>
      <c r="AA465">
        <v>0</v>
      </c>
      <c r="AB465">
        <v>0</v>
      </c>
      <c r="AC465">
        <v>1.496725E-3</v>
      </c>
      <c r="AD465">
        <v>1.05367E-4</v>
      </c>
      <c r="AE465">
        <v>4.1222999999999997E-4</v>
      </c>
      <c r="AF465">
        <v>1.17157E-4</v>
      </c>
      <c r="AG465">
        <v>1.3758299999999999E-4</v>
      </c>
      <c r="AH465">
        <v>2.2690620000000001E-3</v>
      </c>
      <c r="AI465">
        <v>37002.988449999997</v>
      </c>
    </row>
    <row r="466" spans="1:35" x14ac:dyDescent="0.25">
      <c r="A466">
        <v>51971</v>
      </c>
      <c r="B466" t="s">
        <v>246</v>
      </c>
      <c r="C466" t="s">
        <v>51</v>
      </c>
      <c r="D466" t="b">
        <v>1</v>
      </c>
      <c r="E466">
        <v>15.423507109999999</v>
      </c>
      <c r="F466" t="s">
        <v>104</v>
      </c>
      <c r="G466" t="s">
        <v>186</v>
      </c>
      <c r="H466" t="s">
        <v>196</v>
      </c>
      <c r="I466" t="s">
        <v>105</v>
      </c>
      <c r="J466" t="s">
        <v>99</v>
      </c>
      <c r="K466" t="s">
        <v>188</v>
      </c>
      <c r="L466">
        <v>45.361111110000003</v>
      </c>
      <c r="M466" t="s">
        <v>107</v>
      </c>
      <c r="N466">
        <v>1.401792E-3</v>
      </c>
      <c r="O466">
        <v>1.5646519999999999E-3</v>
      </c>
      <c r="P466">
        <v>0</v>
      </c>
      <c r="Q466">
        <v>0</v>
      </c>
      <c r="R466">
        <v>0</v>
      </c>
      <c r="S466">
        <v>9.9693439999999998E-3</v>
      </c>
      <c r="T466">
        <v>2.3170600000000001E-4</v>
      </c>
      <c r="U466">
        <v>1.2111559999999999E-3</v>
      </c>
      <c r="V466">
        <v>1.4039759999999999E-3</v>
      </c>
      <c r="W466">
        <v>3.1371699999999998E-4</v>
      </c>
      <c r="X466">
        <v>0</v>
      </c>
      <c r="Y466">
        <v>0</v>
      </c>
      <c r="Z466">
        <v>0</v>
      </c>
      <c r="AA466">
        <v>0</v>
      </c>
      <c r="AB466">
        <v>0</v>
      </c>
      <c r="AC466">
        <v>9.9693439999999998E-3</v>
      </c>
      <c r="AD466">
        <v>2.3170600000000001E-4</v>
      </c>
      <c r="AE466">
        <v>1.2111559999999999E-3</v>
      </c>
      <c r="AF466">
        <v>1.4039759999999999E-3</v>
      </c>
      <c r="AG466">
        <v>3.1371699999999998E-4</v>
      </c>
      <c r="AH466">
        <v>1.3129752999999999E-2</v>
      </c>
      <c r="AI466">
        <v>84829.289099999995</v>
      </c>
    </row>
    <row r="467" spans="1:35" x14ac:dyDescent="0.25">
      <c r="A467">
        <v>62361</v>
      </c>
      <c r="B467" t="s">
        <v>246</v>
      </c>
      <c r="C467" t="s">
        <v>51</v>
      </c>
      <c r="D467" t="b">
        <v>1</v>
      </c>
      <c r="E467">
        <v>0.23844531599999999</v>
      </c>
      <c r="F467" t="s">
        <v>104</v>
      </c>
      <c r="G467" t="s">
        <v>186</v>
      </c>
      <c r="H467" t="s">
        <v>197</v>
      </c>
      <c r="I467" t="s">
        <v>98</v>
      </c>
      <c r="J467" t="s">
        <v>99</v>
      </c>
      <c r="K467" t="s">
        <v>188</v>
      </c>
      <c r="L467">
        <v>10.76271296</v>
      </c>
      <c r="M467" t="s">
        <v>112</v>
      </c>
      <c r="N467">
        <v>2.6523399999999999E-4</v>
      </c>
      <c r="O467">
        <v>3.0540500000000002E-4</v>
      </c>
      <c r="P467">
        <v>0</v>
      </c>
      <c r="Q467">
        <v>0</v>
      </c>
      <c r="R467">
        <v>0</v>
      </c>
      <c r="S467">
        <v>1.60995E-3</v>
      </c>
      <c r="T467">
        <v>3.8755799999999998E-4</v>
      </c>
      <c r="U467">
        <v>2.8730299999999998E-4</v>
      </c>
      <c r="V467" s="8">
        <v>2.5224100000000001E-5</v>
      </c>
      <c r="W467">
        <v>1.70865E-4</v>
      </c>
      <c r="X467">
        <v>0</v>
      </c>
      <c r="Y467">
        <v>1.46093E-4</v>
      </c>
      <c r="Z467">
        <v>0</v>
      </c>
      <c r="AA467">
        <v>0</v>
      </c>
      <c r="AB467">
        <v>0</v>
      </c>
      <c r="AC467">
        <v>1.60995E-3</v>
      </c>
      <c r="AD467">
        <v>5.33651E-4</v>
      </c>
      <c r="AE467">
        <v>2.8730299999999998E-4</v>
      </c>
      <c r="AF467" s="8">
        <v>2.5224100000000001E-5</v>
      </c>
      <c r="AG467">
        <v>1.70865E-4</v>
      </c>
      <c r="AH467">
        <v>2.6269930000000002E-3</v>
      </c>
      <c r="AI467">
        <v>71533.594840000005</v>
      </c>
    </row>
    <row r="468" spans="1:35" x14ac:dyDescent="0.25">
      <c r="A468">
        <v>68318</v>
      </c>
      <c r="B468" t="s">
        <v>246</v>
      </c>
      <c r="C468" t="s">
        <v>51</v>
      </c>
      <c r="D468" t="b">
        <v>1</v>
      </c>
      <c r="E468">
        <v>1.2174150029999999</v>
      </c>
      <c r="F468" t="s">
        <v>104</v>
      </c>
      <c r="G468" t="s">
        <v>186</v>
      </c>
      <c r="H468" t="s">
        <v>198</v>
      </c>
      <c r="I468" t="s">
        <v>105</v>
      </c>
      <c r="J468" t="s">
        <v>99</v>
      </c>
      <c r="K468" t="s">
        <v>188</v>
      </c>
      <c r="L468">
        <v>24.53916667</v>
      </c>
      <c r="M468" t="s">
        <v>107</v>
      </c>
      <c r="N468" s="8">
        <v>9.6629699999999994E-5</v>
      </c>
      <c r="O468">
        <v>1.20214E-4</v>
      </c>
      <c r="P468">
        <v>0</v>
      </c>
      <c r="Q468">
        <v>0</v>
      </c>
      <c r="R468">
        <v>0</v>
      </c>
      <c r="S468">
        <v>6.5930800000000005E-4</v>
      </c>
      <c r="T468" s="8">
        <v>2.3297000000000001E-5</v>
      </c>
      <c r="U468">
        <v>1.72564E-4</v>
      </c>
      <c r="V468">
        <v>1.1647299999999999E-4</v>
      </c>
      <c r="W468" s="8">
        <v>2.3631599999999999E-5</v>
      </c>
      <c r="X468">
        <v>0</v>
      </c>
      <c r="Y468">
        <v>0</v>
      </c>
      <c r="Z468" s="8">
        <v>2.4070099999999998E-5</v>
      </c>
      <c r="AA468">
        <v>0</v>
      </c>
      <c r="AB468">
        <v>0</v>
      </c>
      <c r="AC468">
        <v>6.5930800000000005E-4</v>
      </c>
      <c r="AD468" s="8">
        <v>2.3297000000000001E-5</v>
      </c>
      <c r="AE468">
        <v>1.72564E-4</v>
      </c>
      <c r="AF468">
        <v>1.1647299999999999E-4</v>
      </c>
      <c r="AG468" s="8">
        <v>4.7701699999999998E-5</v>
      </c>
      <c r="AH468">
        <v>1.019355E-3</v>
      </c>
      <c r="AI468">
        <v>12174.150030000001</v>
      </c>
    </row>
    <row r="469" spans="1:35" x14ac:dyDescent="0.25">
      <c r="A469">
        <v>81252</v>
      </c>
      <c r="B469" t="s">
        <v>246</v>
      </c>
      <c r="C469" t="s">
        <v>51</v>
      </c>
      <c r="D469" t="b">
        <v>1</v>
      </c>
      <c r="E469">
        <v>0.47343086400000001</v>
      </c>
      <c r="F469" t="s">
        <v>104</v>
      </c>
      <c r="G469" t="s">
        <v>186</v>
      </c>
      <c r="H469" t="s">
        <v>199</v>
      </c>
      <c r="I469" t="s">
        <v>98</v>
      </c>
      <c r="J469" t="s">
        <v>99</v>
      </c>
      <c r="K469" t="s">
        <v>188</v>
      </c>
      <c r="L469">
        <v>11.42231746</v>
      </c>
      <c r="M469" t="s">
        <v>112</v>
      </c>
      <c r="N469">
        <v>3.0534799999999999E-4</v>
      </c>
      <c r="O469">
        <v>3.7948600000000001E-4</v>
      </c>
      <c r="P469">
        <v>0</v>
      </c>
      <c r="Q469">
        <v>0</v>
      </c>
      <c r="R469">
        <v>0</v>
      </c>
      <c r="S469">
        <v>2.1278400000000002E-3</v>
      </c>
      <c r="T469">
        <v>3.4473799999999998E-4</v>
      </c>
      <c r="U469">
        <v>4.5282299999999998E-4</v>
      </c>
      <c r="V469" s="8">
        <v>4.7883500000000003E-5</v>
      </c>
      <c r="W469">
        <v>1.54263E-4</v>
      </c>
      <c r="X469">
        <v>0</v>
      </c>
      <c r="Y469">
        <v>0</v>
      </c>
      <c r="Z469">
        <v>1.01511E-4</v>
      </c>
      <c r="AA469">
        <v>0</v>
      </c>
      <c r="AB469">
        <v>0</v>
      </c>
      <c r="AC469">
        <v>2.1278400000000002E-3</v>
      </c>
      <c r="AD469">
        <v>3.4473799999999998E-4</v>
      </c>
      <c r="AE469">
        <v>4.5282299999999998E-4</v>
      </c>
      <c r="AF469" s="8">
        <v>4.7883500000000003E-5</v>
      </c>
      <c r="AG469">
        <v>2.5577400000000001E-4</v>
      </c>
      <c r="AH469">
        <v>3.2290579999999999E-3</v>
      </c>
      <c r="AI469">
        <v>82850.401150000005</v>
      </c>
    </row>
    <row r="470" spans="1:35" x14ac:dyDescent="0.25">
      <c r="A470">
        <v>34366</v>
      </c>
      <c r="B470" t="s">
        <v>247</v>
      </c>
      <c r="C470" t="s">
        <v>248</v>
      </c>
      <c r="D470" t="b">
        <v>1</v>
      </c>
      <c r="E470">
        <v>1.3191171639999999</v>
      </c>
      <c r="F470" t="s">
        <v>104</v>
      </c>
      <c r="G470" t="s">
        <v>186</v>
      </c>
      <c r="H470" t="s">
        <v>187</v>
      </c>
      <c r="I470" t="s">
        <v>98</v>
      </c>
      <c r="J470" t="s">
        <v>99</v>
      </c>
      <c r="K470" t="s">
        <v>188</v>
      </c>
      <c r="L470">
        <v>17.334682539999999</v>
      </c>
      <c r="M470" t="s">
        <v>112</v>
      </c>
      <c r="N470">
        <v>2.3037599999999999E-4</v>
      </c>
      <c r="O470">
        <v>2.62656E-4</v>
      </c>
      <c r="P470">
        <v>0</v>
      </c>
      <c r="Q470">
        <v>0</v>
      </c>
      <c r="R470">
        <v>0</v>
      </c>
      <c r="S470">
        <v>7.5970900000000001E-4</v>
      </c>
      <c r="T470">
        <v>1.16501E-4</v>
      </c>
      <c r="U470">
        <v>5.0031299999999995E-4</v>
      </c>
      <c r="V470" s="8">
        <v>8.2843700000000001E-5</v>
      </c>
      <c r="W470" s="8">
        <v>7.2491300000000002E-5</v>
      </c>
      <c r="X470">
        <v>9.4018699999999999E-4</v>
      </c>
      <c r="Y470">
        <v>1.3468E-4</v>
      </c>
      <c r="Z470">
        <v>1.2412799999999999E-4</v>
      </c>
      <c r="AA470">
        <v>0</v>
      </c>
      <c r="AB470">
        <v>0</v>
      </c>
      <c r="AC470">
        <v>1.699896E-3</v>
      </c>
      <c r="AD470">
        <v>2.5118200000000002E-4</v>
      </c>
      <c r="AE470">
        <v>5.0031299999999995E-4</v>
      </c>
      <c r="AF470" s="8">
        <v>8.2843700000000001E-5</v>
      </c>
      <c r="AG470">
        <v>1.9661900000000001E-4</v>
      </c>
      <c r="AH470">
        <v>2.7308279999999998E-3</v>
      </c>
      <c r="AI470">
        <v>46169.100729999998</v>
      </c>
    </row>
    <row r="471" spans="1:35" x14ac:dyDescent="0.25">
      <c r="A471">
        <v>34367</v>
      </c>
      <c r="B471" t="s">
        <v>247</v>
      </c>
      <c r="C471" t="s">
        <v>248</v>
      </c>
      <c r="D471" t="b">
        <v>1</v>
      </c>
      <c r="E471">
        <v>2.3970843949999998</v>
      </c>
      <c r="F471" t="s">
        <v>104</v>
      </c>
      <c r="G471" t="s">
        <v>186</v>
      </c>
      <c r="H471" t="s">
        <v>189</v>
      </c>
      <c r="I471" t="s">
        <v>98</v>
      </c>
      <c r="J471" t="s">
        <v>102</v>
      </c>
      <c r="K471" t="s">
        <v>188</v>
      </c>
      <c r="L471">
        <v>18.519323669999999</v>
      </c>
      <c r="M471" t="s">
        <v>112</v>
      </c>
      <c r="N471">
        <v>5.60265E-4</v>
      </c>
      <c r="O471">
        <v>6.7167500000000005E-4</v>
      </c>
      <c r="P471">
        <v>0</v>
      </c>
      <c r="Q471">
        <v>0</v>
      </c>
      <c r="R471">
        <v>0</v>
      </c>
      <c r="S471">
        <v>2.4820440000000001E-3</v>
      </c>
      <c r="T471">
        <v>1.6158399999999999E-4</v>
      </c>
      <c r="U471">
        <v>9.7927600000000006E-4</v>
      </c>
      <c r="V471">
        <v>1.5154200000000001E-4</v>
      </c>
      <c r="W471">
        <v>1.6278899999999999E-4</v>
      </c>
      <c r="X471">
        <v>2.7337360000000001E-3</v>
      </c>
      <c r="Y471">
        <v>0</v>
      </c>
      <c r="Z471">
        <v>2.9676799999999999E-4</v>
      </c>
      <c r="AA471">
        <v>0</v>
      </c>
      <c r="AB471">
        <v>0</v>
      </c>
      <c r="AC471">
        <v>5.2157799999999997E-3</v>
      </c>
      <c r="AD471">
        <v>1.6158399999999999E-4</v>
      </c>
      <c r="AE471">
        <v>9.7927600000000006E-4</v>
      </c>
      <c r="AF471">
        <v>1.5154200000000001E-4</v>
      </c>
      <c r="AG471">
        <v>4.5955699999999998E-4</v>
      </c>
      <c r="AH471">
        <v>6.9677619999999997E-3</v>
      </c>
      <c r="AI471">
        <v>110265.88219999999</v>
      </c>
    </row>
    <row r="472" spans="1:35" x14ac:dyDescent="0.25">
      <c r="A472">
        <v>34368</v>
      </c>
      <c r="B472" t="s">
        <v>247</v>
      </c>
      <c r="C472" t="s">
        <v>248</v>
      </c>
      <c r="D472" t="b">
        <v>1</v>
      </c>
      <c r="E472">
        <v>0.81784278099999996</v>
      </c>
      <c r="F472" t="s">
        <v>104</v>
      </c>
      <c r="G472" t="s">
        <v>186</v>
      </c>
      <c r="H472" t="s">
        <v>190</v>
      </c>
      <c r="I472" t="s">
        <v>98</v>
      </c>
      <c r="J472" t="s">
        <v>99</v>
      </c>
      <c r="K472" t="s">
        <v>188</v>
      </c>
      <c r="L472">
        <v>18.07545605</v>
      </c>
      <c r="M472" t="s">
        <v>112</v>
      </c>
      <c r="N472">
        <v>2.7271199999999999E-4</v>
      </c>
      <c r="O472">
        <v>3.5552000000000001E-4</v>
      </c>
      <c r="P472">
        <v>0</v>
      </c>
      <c r="Q472">
        <v>0</v>
      </c>
      <c r="R472">
        <v>0</v>
      </c>
      <c r="S472">
        <v>1.699077E-3</v>
      </c>
      <c r="T472">
        <v>1.7483900000000001E-4</v>
      </c>
      <c r="U472">
        <v>3.4167699999999997E-4</v>
      </c>
      <c r="V472" s="8">
        <v>5.5075499999999998E-5</v>
      </c>
      <c r="W472">
        <v>2.07047E-4</v>
      </c>
      <c r="X472">
        <v>7.3797299999999995E-4</v>
      </c>
      <c r="Y472">
        <v>1.63893E-4</v>
      </c>
      <c r="Z472">
        <v>0</v>
      </c>
      <c r="AA472">
        <v>0</v>
      </c>
      <c r="AB472">
        <v>0</v>
      </c>
      <c r="AC472">
        <v>2.4370500000000001E-3</v>
      </c>
      <c r="AD472">
        <v>3.3873200000000001E-4</v>
      </c>
      <c r="AE472">
        <v>3.4167699999999997E-4</v>
      </c>
      <c r="AF472" s="8">
        <v>5.5075499999999998E-5</v>
      </c>
      <c r="AG472">
        <v>2.07047E-4</v>
      </c>
      <c r="AH472">
        <v>3.3795660000000001E-3</v>
      </c>
      <c r="AI472">
        <v>54795.466330000003</v>
      </c>
    </row>
    <row r="473" spans="1:35" x14ac:dyDescent="0.25">
      <c r="A473">
        <v>34369</v>
      </c>
      <c r="B473" t="s">
        <v>247</v>
      </c>
      <c r="C473" t="s">
        <v>248</v>
      </c>
      <c r="D473" t="b">
        <v>1</v>
      </c>
      <c r="E473">
        <v>2.2512021679999998</v>
      </c>
      <c r="F473" t="s">
        <v>104</v>
      </c>
      <c r="G473" t="s">
        <v>186</v>
      </c>
      <c r="H473" t="s">
        <v>191</v>
      </c>
      <c r="I473" t="s">
        <v>98</v>
      </c>
      <c r="J473" t="s">
        <v>99</v>
      </c>
      <c r="K473" t="s">
        <v>188</v>
      </c>
      <c r="L473">
        <v>19.041714559999999</v>
      </c>
      <c r="M473" t="s">
        <v>112</v>
      </c>
      <c r="N473">
        <v>7.6116499999999995E-4</v>
      </c>
      <c r="O473">
        <v>9.1668700000000001E-4</v>
      </c>
      <c r="P473">
        <v>0</v>
      </c>
      <c r="Q473">
        <v>0</v>
      </c>
      <c r="R473">
        <v>0</v>
      </c>
      <c r="S473">
        <v>4.747523E-3</v>
      </c>
      <c r="T473">
        <v>4.3564299999999999E-4</v>
      </c>
      <c r="U473">
        <v>1.182661E-3</v>
      </c>
      <c r="V473">
        <v>1.5126000000000001E-4</v>
      </c>
      <c r="W473">
        <v>1.6570500000000001E-4</v>
      </c>
      <c r="X473">
        <v>1.4581259999999999E-3</v>
      </c>
      <c r="Y473">
        <v>0</v>
      </c>
      <c r="Z473">
        <v>3.4261300000000002E-4</v>
      </c>
      <c r="AA473">
        <v>0</v>
      </c>
      <c r="AB473">
        <v>0</v>
      </c>
      <c r="AC473">
        <v>6.2056489999999997E-3</v>
      </c>
      <c r="AD473">
        <v>4.3564299999999999E-4</v>
      </c>
      <c r="AE473">
        <v>1.182661E-3</v>
      </c>
      <c r="AF473">
        <v>1.5126000000000001E-4</v>
      </c>
      <c r="AG473">
        <v>5.0831800000000001E-4</v>
      </c>
      <c r="AH473">
        <v>8.4835099999999997E-3</v>
      </c>
      <c r="AI473">
        <v>130569.7258</v>
      </c>
    </row>
    <row r="474" spans="1:35" x14ac:dyDescent="0.25">
      <c r="A474">
        <v>34370</v>
      </c>
      <c r="B474" t="s">
        <v>247</v>
      </c>
      <c r="C474" t="s">
        <v>248</v>
      </c>
      <c r="D474" t="b">
        <v>1</v>
      </c>
      <c r="E474">
        <v>0.29874925600000002</v>
      </c>
      <c r="F474" t="s">
        <v>104</v>
      </c>
      <c r="G474" t="s">
        <v>186</v>
      </c>
      <c r="H474" t="s">
        <v>192</v>
      </c>
      <c r="I474" t="s">
        <v>98</v>
      </c>
      <c r="J474" t="s">
        <v>102</v>
      </c>
      <c r="K474" t="s">
        <v>188</v>
      </c>
      <c r="L474">
        <v>18.02391111</v>
      </c>
      <c r="M474" t="s">
        <v>112</v>
      </c>
      <c r="N474">
        <v>1.8337799999999999E-4</v>
      </c>
      <c r="O474">
        <v>2.24708E-4</v>
      </c>
      <c r="P474">
        <v>0</v>
      </c>
      <c r="Q474">
        <v>0</v>
      </c>
      <c r="R474">
        <v>0</v>
      </c>
      <c r="S474">
        <v>9.9797100000000006E-4</v>
      </c>
      <c r="T474" s="8">
        <v>5.8676299999999999E-5</v>
      </c>
      <c r="U474">
        <v>2.3797E-4</v>
      </c>
      <c r="V474" s="8">
        <v>1.98693E-5</v>
      </c>
      <c r="W474" s="8">
        <v>4.6627900000000001E-5</v>
      </c>
      <c r="X474">
        <v>8.39206E-4</v>
      </c>
      <c r="Y474">
        <v>0</v>
      </c>
      <c r="Z474" s="8">
        <v>9.6322400000000005E-5</v>
      </c>
      <c r="AA474">
        <v>0</v>
      </c>
      <c r="AB474">
        <v>0</v>
      </c>
      <c r="AC474">
        <v>1.837177E-3</v>
      </c>
      <c r="AD474" s="8">
        <v>5.8676299999999999E-5</v>
      </c>
      <c r="AE474">
        <v>2.3797E-4</v>
      </c>
      <c r="AF474" s="8">
        <v>1.98693E-5</v>
      </c>
      <c r="AG474">
        <v>1.4295000000000001E-4</v>
      </c>
      <c r="AH474">
        <v>2.29664E-3</v>
      </c>
      <c r="AI474">
        <v>37343.656969999996</v>
      </c>
    </row>
    <row r="475" spans="1:35" x14ac:dyDescent="0.25">
      <c r="A475">
        <v>34371</v>
      </c>
      <c r="B475" t="s">
        <v>247</v>
      </c>
      <c r="C475" t="s">
        <v>248</v>
      </c>
      <c r="D475" t="b">
        <v>1</v>
      </c>
      <c r="E475">
        <v>0.95432607199999997</v>
      </c>
      <c r="F475" t="s">
        <v>104</v>
      </c>
      <c r="G475" t="s">
        <v>186</v>
      </c>
      <c r="H475" t="s">
        <v>193</v>
      </c>
      <c r="I475" t="s">
        <v>98</v>
      </c>
      <c r="J475" t="s">
        <v>102</v>
      </c>
      <c r="K475" t="s">
        <v>188</v>
      </c>
      <c r="L475">
        <v>31.293555560000001</v>
      </c>
      <c r="M475" t="s">
        <v>112</v>
      </c>
      <c r="N475">
        <v>6.3461500000000005E-4</v>
      </c>
      <c r="O475">
        <v>7.1743200000000005E-4</v>
      </c>
      <c r="P475">
        <v>0</v>
      </c>
      <c r="Q475">
        <v>0</v>
      </c>
      <c r="R475">
        <v>0</v>
      </c>
      <c r="S475">
        <v>3.0180070000000001E-3</v>
      </c>
      <c r="T475">
        <v>1.40925E-4</v>
      </c>
      <c r="U475">
        <v>6.3167599999999996E-4</v>
      </c>
      <c r="V475" s="8">
        <v>6.2421400000000005E-5</v>
      </c>
      <c r="W475" s="8">
        <v>9.7010500000000002E-5</v>
      </c>
      <c r="X475">
        <v>3.5037290000000001E-3</v>
      </c>
      <c r="Y475">
        <v>0</v>
      </c>
      <c r="Z475">
        <v>1.8882E-4</v>
      </c>
      <c r="AA475">
        <v>0</v>
      </c>
      <c r="AB475">
        <v>0</v>
      </c>
      <c r="AC475">
        <v>6.5217360000000002E-3</v>
      </c>
      <c r="AD475">
        <v>1.40925E-4</v>
      </c>
      <c r="AE475">
        <v>6.3167599999999996E-4</v>
      </c>
      <c r="AF475" s="8">
        <v>6.2421400000000005E-5</v>
      </c>
      <c r="AG475">
        <v>2.8582999999999999E-4</v>
      </c>
      <c r="AH475">
        <v>7.6425800000000004E-3</v>
      </c>
      <c r="AI475">
        <v>71574.455369999996</v>
      </c>
    </row>
    <row r="476" spans="1:35" x14ac:dyDescent="0.25">
      <c r="A476">
        <v>34373</v>
      </c>
      <c r="B476" t="s">
        <v>247</v>
      </c>
      <c r="C476" t="s">
        <v>248</v>
      </c>
      <c r="D476" t="b">
        <v>1</v>
      </c>
      <c r="E476">
        <v>0.55594026500000004</v>
      </c>
      <c r="F476" t="s">
        <v>104</v>
      </c>
      <c r="G476" t="s">
        <v>186</v>
      </c>
      <c r="H476" t="s">
        <v>194</v>
      </c>
      <c r="I476" t="s">
        <v>98</v>
      </c>
      <c r="J476" t="s">
        <v>99</v>
      </c>
      <c r="K476" t="s">
        <v>188</v>
      </c>
      <c r="L476">
        <v>17.448919750000002</v>
      </c>
      <c r="M476" t="s">
        <v>112</v>
      </c>
      <c r="N476">
        <v>2.2746999999999999E-4</v>
      </c>
      <c r="O476">
        <v>3.1138999999999998E-4</v>
      </c>
      <c r="P476">
        <v>0</v>
      </c>
      <c r="Q476">
        <v>0</v>
      </c>
      <c r="R476">
        <v>0</v>
      </c>
      <c r="S476">
        <v>1.703738E-3</v>
      </c>
      <c r="T476" s="8">
        <v>6.7099200000000003E-5</v>
      </c>
      <c r="U476">
        <v>2.7389800000000001E-4</v>
      </c>
      <c r="V476" s="8">
        <v>3.69852E-5</v>
      </c>
      <c r="W476" s="8">
        <v>6.4317000000000001E-5</v>
      </c>
      <c r="X476">
        <v>7.08057E-4</v>
      </c>
      <c r="Y476">
        <v>0</v>
      </c>
      <c r="Z476">
        <v>1.2487699999999999E-4</v>
      </c>
      <c r="AA476">
        <v>0</v>
      </c>
      <c r="AB476">
        <v>0</v>
      </c>
      <c r="AC476">
        <v>2.4117940000000001E-3</v>
      </c>
      <c r="AD476" s="8">
        <v>6.7099200000000003E-5</v>
      </c>
      <c r="AE476">
        <v>2.7389800000000001E-4</v>
      </c>
      <c r="AF476" s="8">
        <v>3.69852E-5</v>
      </c>
      <c r="AG476">
        <v>1.89194E-4</v>
      </c>
      <c r="AH476">
        <v>2.978971E-3</v>
      </c>
      <c r="AI476">
        <v>50034.623809999997</v>
      </c>
    </row>
    <row r="477" spans="1:35" x14ac:dyDescent="0.25">
      <c r="A477">
        <v>42214</v>
      </c>
      <c r="B477" t="s">
        <v>247</v>
      </c>
      <c r="C477" t="s">
        <v>248</v>
      </c>
      <c r="D477" t="b">
        <v>1</v>
      </c>
      <c r="E477">
        <v>1.7620470690000001</v>
      </c>
      <c r="F477" t="s">
        <v>104</v>
      </c>
      <c r="G477" t="s">
        <v>186</v>
      </c>
      <c r="H477" t="s">
        <v>195</v>
      </c>
      <c r="I477" t="s">
        <v>105</v>
      </c>
      <c r="J477" t="s">
        <v>102</v>
      </c>
      <c r="K477" t="s">
        <v>188</v>
      </c>
      <c r="L477">
        <v>17.37698413</v>
      </c>
      <c r="M477" t="s">
        <v>107</v>
      </c>
      <c r="N477">
        <v>2.1078000000000001E-4</v>
      </c>
      <c r="O477">
        <v>2.5031100000000002E-4</v>
      </c>
      <c r="P477">
        <v>0</v>
      </c>
      <c r="Q477">
        <v>0</v>
      </c>
      <c r="R477">
        <v>0</v>
      </c>
      <c r="S477">
        <v>1.2310960000000001E-3</v>
      </c>
      <c r="T477">
        <v>1.05367E-4</v>
      </c>
      <c r="U477">
        <v>3.8949999999999998E-4</v>
      </c>
      <c r="V477">
        <v>1.1759199999999999E-4</v>
      </c>
      <c r="W477">
        <v>1.3758299999999999E-4</v>
      </c>
      <c r="X477">
        <v>2.1288700000000001E-4</v>
      </c>
      <c r="Y477">
        <v>0</v>
      </c>
      <c r="Z477">
        <v>0</v>
      </c>
      <c r="AA477">
        <v>0</v>
      </c>
      <c r="AB477">
        <v>0</v>
      </c>
      <c r="AC477">
        <v>1.4439839999999999E-3</v>
      </c>
      <c r="AD477">
        <v>1.05367E-4</v>
      </c>
      <c r="AE477">
        <v>3.8949999999999998E-4</v>
      </c>
      <c r="AF477">
        <v>1.1759199999999999E-4</v>
      </c>
      <c r="AG477">
        <v>1.3758299999999999E-4</v>
      </c>
      <c r="AH477">
        <v>2.1940079999999999E-3</v>
      </c>
      <c r="AI477">
        <v>37002.988449999997</v>
      </c>
    </row>
    <row r="478" spans="1:35" x14ac:dyDescent="0.25">
      <c r="A478">
        <v>51971</v>
      </c>
      <c r="B478" t="s">
        <v>247</v>
      </c>
      <c r="C478" t="s">
        <v>248</v>
      </c>
      <c r="D478" t="b">
        <v>1</v>
      </c>
      <c r="E478">
        <v>15.423507109999999</v>
      </c>
      <c r="F478" t="s">
        <v>104</v>
      </c>
      <c r="G478" t="s">
        <v>186</v>
      </c>
      <c r="H478" t="s">
        <v>196</v>
      </c>
      <c r="I478" t="s">
        <v>105</v>
      </c>
      <c r="J478" t="s">
        <v>99</v>
      </c>
      <c r="K478" t="s">
        <v>188</v>
      </c>
      <c r="L478">
        <v>35.29090909</v>
      </c>
      <c r="M478" t="s">
        <v>107</v>
      </c>
      <c r="N478">
        <v>9.9761899999999994E-4</v>
      </c>
      <c r="O478">
        <v>1.217295E-3</v>
      </c>
      <c r="P478">
        <v>0</v>
      </c>
      <c r="Q478">
        <v>0</v>
      </c>
      <c r="R478">
        <v>0</v>
      </c>
      <c r="S478">
        <v>7.0326010000000003E-3</v>
      </c>
      <c r="T478">
        <v>2.3170600000000001E-4</v>
      </c>
      <c r="U478">
        <v>1.1472730000000001E-3</v>
      </c>
      <c r="V478">
        <v>1.4897879999999999E-3</v>
      </c>
      <c r="W478">
        <v>3.1371699999999998E-4</v>
      </c>
      <c r="X478">
        <v>0</v>
      </c>
      <c r="Y478">
        <v>0</v>
      </c>
      <c r="Z478">
        <v>0</v>
      </c>
      <c r="AA478">
        <v>0</v>
      </c>
      <c r="AB478">
        <v>0</v>
      </c>
      <c r="AC478">
        <v>7.0326010000000003E-3</v>
      </c>
      <c r="AD478">
        <v>2.3170600000000001E-4</v>
      </c>
      <c r="AE478">
        <v>1.1472730000000001E-3</v>
      </c>
      <c r="AF478">
        <v>1.4897879999999999E-3</v>
      </c>
      <c r="AG478">
        <v>3.1371699999999998E-4</v>
      </c>
      <c r="AH478">
        <v>1.0214938E-2</v>
      </c>
      <c r="AI478">
        <v>84829.289099999995</v>
      </c>
    </row>
    <row r="479" spans="1:35" x14ac:dyDescent="0.25">
      <c r="A479">
        <v>62361</v>
      </c>
      <c r="B479" t="s">
        <v>247</v>
      </c>
      <c r="C479" t="s">
        <v>248</v>
      </c>
      <c r="D479" t="b">
        <v>1</v>
      </c>
      <c r="E479">
        <v>0.23844531599999999</v>
      </c>
      <c r="F479" t="s">
        <v>104</v>
      </c>
      <c r="G479" t="s">
        <v>186</v>
      </c>
      <c r="H479" t="s">
        <v>197</v>
      </c>
      <c r="I479" t="s">
        <v>98</v>
      </c>
      <c r="J479" t="s">
        <v>99</v>
      </c>
      <c r="K479" t="s">
        <v>188</v>
      </c>
      <c r="L479">
        <v>33.371787040000001</v>
      </c>
      <c r="M479" t="s">
        <v>112</v>
      </c>
      <c r="N479">
        <v>6.61219E-4</v>
      </c>
      <c r="O479">
        <v>7.6024600000000001E-4</v>
      </c>
      <c r="P479">
        <v>0</v>
      </c>
      <c r="Q479">
        <v>0</v>
      </c>
      <c r="R479">
        <v>0</v>
      </c>
      <c r="S479">
        <v>3.2966879999999999E-3</v>
      </c>
      <c r="T479">
        <v>3.8755799999999998E-4</v>
      </c>
      <c r="U479">
        <v>2.4637200000000002E-4</v>
      </c>
      <c r="V479" s="8">
        <v>2.4516799999999999E-5</v>
      </c>
      <c r="W479">
        <v>1.70867E-4</v>
      </c>
      <c r="X479">
        <v>3.873381E-3</v>
      </c>
      <c r="Y479">
        <v>1.46093E-4</v>
      </c>
      <c r="Z479">
        <v>0</v>
      </c>
      <c r="AA479">
        <v>0</v>
      </c>
      <c r="AB479">
        <v>0</v>
      </c>
      <c r="AC479">
        <v>7.1700690000000003E-3</v>
      </c>
      <c r="AD479">
        <v>5.33651E-4</v>
      </c>
      <c r="AE479">
        <v>2.4637200000000002E-4</v>
      </c>
      <c r="AF479" s="8">
        <v>2.4516799999999999E-5</v>
      </c>
      <c r="AG479">
        <v>1.70867E-4</v>
      </c>
      <c r="AH479">
        <v>8.1454779999999994E-3</v>
      </c>
      <c r="AI479">
        <v>71533.594840000005</v>
      </c>
    </row>
    <row r="480" spans="1:35" x14ac:dyDescent="0.25">
      <c r="A480">
        <v>68318</v>
      </c>
      <c r="B480" t="s">
        <v>247</v>
      </c>
      <c r="C480" t="s">
        <v>248</v>
      </c>
      <c r="D480" t="b">
        <v>1</v>
      </c>
      <c r="E480">
        <v>1.2174150029999999</v>
      </c>
      <c r="F480" t="s">
        <v>104</v>
      </c>
      <c r="G480" t="s">
        <v>186</v>
      </c>
      <c r="H480" t="s">
        <v>198</v>
      </c>
      <c r="I480" t="s">
        <v>105</v>
      </c>
      <c r="J480" t="s">
        <v>99</v>
      </c>
      <c r="K480" t="s">
        <v>188</v>
      </c>
      <c r="L480">
        <v>29.15361111</v>
      </c>
      <c r="M480" t="s">
        <v>107</v>
      </c>
      <c r="N480">
        <v>1.0461100000000001E-4</v>
      </c>
      <c r="O480">
        <v>1.2585799999999999E-4</v>
      </c>
      <c r="P480">
        <v>0</v>
      </c>
      <c r="Q480">
        <v>0</v>
      </c>
      <c r="R480">
        <v>0</v>
      </c>
      <c r="S480">
        <v>5.3151499999999998E-4</v>
      </c>
      <c r="T480" s="8">
        <v>2.3297000000000001E-5</v>
      </c>
      <c r="U480">
        <v>1.6337900000000001E-4</v>
      </c>
      <c r="V480">
        <v>1.16623E-4</v>
      </c>
      <c r="W480" s="8">
        <v>2.3631599999999999E-5</v>
      </c>
      <c r="X480">
        <v>3.2851199999999999E-4</v>
      </c>
      <c r="Y480">
        <v>0</v>
      </c>
      <c r="Z480" s="8">
        <v>2.4070099999999998E-5</v>
      </c>
      <c r="AA480">
        <v>0</v>
      </c>
      <c r="AB480">
        <v>0</v>
      </c>
      <c r="AC480">
        <v>8.6002599999999995E-4</v>
      </c>
      <c r="AD480" s="8">
        <v>2.3297000000000001E-5</v>
      </c>
      <c r="AE480">
        <v>1.6337900000000001E-4</v>
      </c>
      <c r="AF480">
        <v>1.16623E-4</v>
      </c>
      <c r="AG480" s="8">
        <v>4.7701699999999998E-5</v>
      </c>
      <c r="AH480">
        <v>1.2110389999999999E-3</v>
      </c>
      <c r="AI480">
        <v>12174.150030000001</v>
      </c>
    </row>
    <row r="481" spans="1:35" x14ac:dyDescent="0.25">
      <c r="A481">
        <v>81252</v>
      </c>
      <c r="B481" t="s">
        <v>247</v>
      </c>
      <c r="C481" t="s">
        <v>248</v>
      </c>
      <c r="D481" t="b">
        <v>1</v>
      </c>
      <c r="E481">
        <v>0.47343086400000001</v>
      </c>
      <c r="F481" t="s">
        <v>104</v>
      </c>
      <c r="G481" t="s">
        <v>186</v>
      </c>
      <c r="H481" t="s">
        <v>199</v>
      </c>
      <c r="I481" t="s">
        <v>98</v>
      </c>
      <c r="J481" t="s">
        <v>99</v>
      </c>
      <c r="K481" t="s">
        <v>188</v>
      </c>
      <c r="L481">
        <v>17.378492059999999</v>
      </c>
      <c r="M481" t="s">
        <v>112</v>
      </c>
      <c r="N481">
        <v>3.7898199999999998E-4</v>
      </c>
      <c r="O481">
        <v>4.5011999999999998E-4</v>
      </c>
      <c r="P481">
        <v>0</v>
      </c>
      <c r="Q481">
        <v>0</v>
      </c>
      <c r="R481">
        <v>0</v>
      </c>
      <c r="S481">
        <v>1.3796119999999999E-3</v>
      </c>
      <c r="T481">
        <v>3.4473799999999998E-4</v>
      </c>
      <c r="U481">
        <v>4.013E-4</v>
      </c>
      <c r="V481" s="8">
        <v>4.7932900000000003E-5</v>
      </c>
      <c r="W481">
        <v>1.54263E-4</v>
      </c>
      <c r="X481">
        <v>2.483496E-3</v>
      </c>
      <c r="Y481">
        <v>0</v>
      </c>
      <c r="Z481">
        <v>1.01511E-4</v>
      </c>
      <c r="AA481">
        <v>0</v>
      </c>
      <c r="AB481">
        <v>0</v>
      </c>
      <c r="AC481">
        <v>3.8631080000000001E-3</v>
      </c>
      <c r="AD481">
        <v>3.4473799999999998E-4</v>
      </c>
      <c r="AE481">
        <v>4.013E-4</v>
      </c>
      <c r="AF481" s="8">
        <v>4.7932900000000003E-5</v>
      </c>
      <c r="AG481">
        <v>2.5577400000000001E-4</v>
      </c>
      <c r="AH481">
        <v>4.912853E-3</v>
      </c>
      <c r="AI481">
        <v>82850.401150000005</v>
      </c>
    </row>
    <row r="482" spans="1:35" x14ac:dyDescent="0.25">
      <c r="A482">
        <v>3235</v>
      </c>
      <c r="B482" t="s">
        <v>185</v>
      </c>
      <c r="C482" t="s">
        <v>33</v>
      </c>
      <c r="D482" t="b">
        <v>1</v>
      </c>
      <c r="E482">
        <v>1.409134865</v>
      </c>
      <c r="F482" t="s">
        <v>113</v>
      </c>
      <c r="G482" t="s">
        <v>186</v>
      </c>
      <c r="H482" t="s">
        <v>196</v>
      </c>
      <c r="I482" t="s">
        <v>101</v>
      </c>
      <c r="J482" t="s">
        <v>111</v>
      </c>
      <c r="K482" t="s">
        <v>188</v>
      </c>
      <c r="L482">
        <v>103.5287879</v>
      </c>
      <c r="M482" t="s">
        <v>114</v>
      </c>
      <c r="N482">
        <v>2.20268E-4</v>
      </c>
      <c r="O482">
        <v>2.5154600000000001E-4</v>
      </c>
      <c r="P482">
        <v>0</v>
      </c>
      <c r="Q482">
        <v>0</v>
      </c>
      <c r="R482">
        <v>0</v>
      </c>
      <c r="S482">
        <v>8.4291200000000002E-4</v>
      </c>
      <c r="T482">
        <v>2.1449800000000001E-4</v>
      </c>
      <c r="U482" s="8">
        <v>7.58622E-5</v>
      </c>
      <c r="V482" s="8">
        <v>6.9491400000000004E-5</v>
      </c>
      <c r="W482">
        <v>1.07983E-4</v>
      </c>
      <c r="X482" s="8">
        <v>7.19622E-5</v>
      </c>
      <c r="Y482">
        <v>6.0150199999999996E-4</v>
      </c>
      <c r="Z482">
        <v>7.53614E-4</v>
      </c>
      <c r="AA482">
        <v>0</v>
      </c>
      <c r="AB482">
        <v>0</v>
      </c>
      <c r="AC482">
        <v>9.1487399999999998E-4</v>
      </c>
      <c r="AD482">
        <v>8.1599899999999998E-4</v>
      </c>
      <c r="AE482" s="8">
        <v>7.58622E-5</v>
      </c>
      <c r="AF482" s="8">
        <v>6.9491400000000004E-5</v>
      </c>
      <c r="AG482">
        <v>8.6159699999999997E-4</v>
      </c>
      <c r="AH482">
        <v>2.7378110000000002E-3</v>
      </c>
      <c r="AI482">
        <v>7750.2417589999995</v>
      </c>
    </row>
    <row r="483" spans="1:35" x14ac:dyDescent="0.25">
      <c r="A483">
        <v>3236</v>
      </c>
      <c r="B483" t="s">
        <v>185</v>
      </c>
      <c r="C483" t="s">
        <v>33</v>
      </c>
      <c r="D483" t="b">
        <v>1</v>
      </c>
      <c r="E483">
        <v>7.0713056740000004</v>
      </c>
      <c r="F483" t="s">
        <v>113</v>
      </c>
      <c r="G483" t="s">
        <v>186</v>
      </c>
      <c r="H483" t="s">
        <v>249</v>
      </c>
      <c r="I483" t="s">
        <v>101</v>
      </c>
      <c r="J483" t="s">
        <v>99</v>
      </c>
      <c r="K483" t="s">
        <v>188</v>
      </c>
      <c r="L483">
        <v>195.9555556</v>
      </c>
      <c r="M483" t="s">
        <v>114</v>
      </c>
      <c r="N483">
        <v>7.5064000000000001E-4</v>
      </c>
      <c r="O483">
        <v>8.1411199999999997E-4</v>
      </c>
      <c r="P483">
        <v>0</v>
      </c>
      <c r="Q483">
        <v>0</v>
      </c>
      <c r="R483">
        <v>0</v>
      </c>
      <c r="S483">
        <v>1.3628469999999999E-3</v>
      </c>
      <c r="T483">
        <v>1.1876479999999999E-3</v>
      </c>
      <c r="U483">
        <v>3.6869399999999998E-4</v>
      </c>
      <c r="V483">
        <v>3.4409600000000001E-4</v>
      </c>
      <c r="W483">
        <v>2.1889699999999999E-4</v>
      </c>
      <c r="X483">
        <v>5.29884E-4</v>
      </c>
      <c r="Y483">
        <v>4.0582450000000003E-3</v>
      </c>
      <c r="Z483">
        <v>1.385903E-3</v>
      </c>
      <c r="AA483">
        <v>0</v>
      </c>
      <c r="AB483">
        <v>0</v>
      </c>
      <c r="AC483">
        <v>1.8927309999999999E-3</v>
      </c>
      <c r="AD483">
        <v>5.2458940000000001E-3</v>
      </c>
      <c r="AE483">
        <v>3.6869399999999998E-4</v>
      </c>
      <c r="AF483">
        <v>3.4409600000000001E-4</v>
      </c>
      <c r="AG483">
        <v>1.6048E-3</v>
      </c>
      <c r="AH483">
        <v>9.4561469999999998E-3</v>
      </c>
      <c r="AI483">
        <v>14142.611349999999</v>
      </c>
    </row>
    <row r="484" spans="1:35" x14ac:dyDescent="0.25">
      <c r="A484">
        <v>3238</v>
      </c>
      <c r="B484" t="s">
        <v>185</v>
      </c>
      <c r="C484" t="s">
        <v>33</v>
      </c>
      <c r="D484" t="b">
        <v>1</v>
      </c>
      <c r="E484">
        <v>21.70766768</v>
      </c>
      <c r="F484" t="s">
        <v>113</v>
      </c>
      <c r="G484" t="s">
        <v>186</v>
      </c>
      <c r="H484" t="s">
        <v>250</v>
      </c>
      <c r="I484" t="s">
        <v>101</v>
      </c>
      <c r="J484" t="s">
        <v>99</v>
      </c>
      <c r="K484" t="s">
        <v>188</v>
      </c>
      <c r="L484">
        <v>235.51388890000001</v>
      </c>
      <c r="M484" t="s">
        <v>114</v>
      </c>
      <c r="N484">
        <v>1.2700000000000001E-3</v>
      </c>
      <c r="O484">
        <v>1.4213470000000001E-3</v>
      </c>
      <c r="P484">
        <v>0</v>
      </c>
      <c r="Q484">
        <v>0</v>
      </c>
      <c r="R484">
        <v>0</v>
      </c>
      <c r="S484">
        <v>2.0231300000000002E-3</v>
      </c>
      <c r="T484">
        <v>9.8615500000000006E-4</v>
      </c>
      <c r="U484">
        <v>4.32896E-4</v>
      </c>
      <c r="V484">
        <v>1.0626940000000001E-3</v>
      </c>
      <c r="W484">
        <v>3.8125300000000002E-4</v>
      </c>
      <c r="X484">
        <v>5.3600000000000002E-4</v>
      </c>
      <c r="Y484">
        <v>9.908254E-3</v>
      </c>
      <c r="Z484">
        <v>2.114688E-3</v>
      </c>
      <c r="AA484">
        <v>0</v>
      </c>
      <c r="AB484">
        <v>0</v>
      </c>
      <c r="AC484">
        <v>2.5586939999999998E-3</v>
      </c>
      <c r="AD484">
        <v>1.0894409000000001E-2</v>
      </c>
      <c r="AE484">
        <v>4.32896E-4</v>
      </c>
      <c r="AF484">
        <v>1.0626940000000001E-3</v>
      </c>
      <c r="AG484">
        <v>2.4959409999999998E-3</v>
      </c>
      <c r="AH484">
        <v>1.7444428000000001E-2</v>
      </c>
      <c r="AI484">
        <v>21707.667679999999</v>
      </c>
    </row>
    <row r="485" spans="1:35" x14ac:dyDescent="0.25">
      <c r="A485">
        <v>16270</v>
      </c>
      <c r="B485" t="s">
        <v>185</v>
      </c>
      <c r="C485" t="s">
        <v>33</v>
      </c>
      <c r="D485" t="b">
        <v>1</v>
      </c>
      <c r="E485">
        <v>1.47495566</v>
      </c>
      <c r="F485" t="s">
        <v>113</v>
      </c>
      <c r="G485" t="s">
        <v>186</v>
      </c>
      <c r="H485" t="s">
        <v>198</v>
      </c>
      <c r="I485" t="s">
        <v>101</v>
      </c>
      <c r="J485" t="s">
        <v>99</v>
      </c>
      <c r="K485" t="s">
        <v>188</v>
      </c>
      <c r="L485">
        <v>88.317499999999995</v>
      </c>
      <c r="M485" t="s">
        <v>114</v>
      </c>
      <c r="N485">
        <v>3.2997700000000002E-4</v>
      </c>
      <c r="O485">
        <v>3.9361499999999999E-4</v>
      </c>
      <c r="P485">
        <v>0</v>
      </c>
      <c r="Q485">
        <v>0</v>
      </c>
      <c r="R485">
        <v>0</v>
      </c>
      <c r="S485">
        <v>1.0168969999999999E-3</v>
      </c>
      <c r="T485">
        <v>3.3052599999999999E-4</v>
      </c>
      <c r="U485">
        <v>2.2713099999999999E-4</v>
      </c>
      <c r="V485" s="8">
        <v>7.2164199999999996E-5</v>
      </c>
      <c r="W485">
        <v>1.9914299999999999E-4</v>
      </c>
      <c r="X485">
        <v>5.1345299999999998E-4</v>
      </c>
      <c r="Y485">
        <v>6.1336699999999997E-4</v>
      </c>
      <c r="Z485">
        <v>1.472096E-3</v>
      </c>
      <c r="AA485">
        <v>0</v>
      </c>
      <c r="AB485">
        <v>0</v>
      </c>
      <c r="AC485">
        <v>1.53035E-3</v>
      </c>
      <c r="AD485">
        <v>9.4389400000000003E-4</v>
      </c>
      <c r="AE485">
        <v>2.2713099999999999E-4</v>
      </c>
      <c r="AF485" s="8">
        <v>7.2164199999999996E-5</v>
      </c>
      <c r="AG485">
        <v>1.6712389999999999E-3</v>
      </c>
      <c r="AH485">
        <v>4.4448059999999999E-3</v>
      </c>
      <c r="AI485">
        <v>14749.5566</v>
      </c>
    </row>
    <row r="486" spans="1:35" x14ac:dyDescent="0.25">
      <c r="A486">
        <v>16276</v>
      </c>
      <c r="B486" t="s">
        <v>185</v>
      </c>
      <c r="C486" t="s">
        <v>33</v>
      </c>
      <c r="D486" t="b">
        <v>1</v>
      </c>
      <c r="E486">
        <v>0.64493030900000003</v>
      </c>
      <c r="F486" t="s">
        <v>113</v>
      </c>
      <c r="G486" t="s">
        <v>186</v>
      </c>
      <c r="H486" t="s">
        <v>195</v>
      </c>
      <c r="I486" t="s">
        <v>101</v>
      </c>
      <c r="J486" t="s">
        <v>111</v>
      </c>
      <c r="K486" t="s">
        <v>188</v>
      </c>
      <c r="L486">
        <v>78.449735450000006</v>
      </c>
      <c r="M486" t="s">
        <v>114</v>
      </c>
      <c r="N486">
        <v>2.8779700000000001E-4</v>
      </c>
      <c r="O486">
        <v>3.4234199999999998E-4</v>
      </c>
      <c r="P486">
        <v>0</v>
      </c>
      <c r="Q486">
        <v>0</v>
      </c>
      <c r="R486">
        <v>0</v>
      </c>
      <c r="S486">
        <v>9.59227E-4</v>
      </c>
      <c r="T486">
        <v>6.2117900000000002E-4</v>
      </c>
      <c r="U486">
        <v>1.21681E-4</v>
      </c>
      <c r="V486" s="8">
        <v>3.1914700000000001E-5</v>
      </c>
      <c r="W486">
        <v>1.7831499999999999E-4</v>
      </c>
      <c r="X486">
        <v>1.5387699999999999E-4</v>
      </c>
      <c r="Y486">
        <v>2.7031800000000002E-4</v>
      </c>
      <c r="Z486">
        <v>1.288839E-3</v>
      </c>
      <c r="AA486">
        <v>0</v>
      </c>
      <c r="AB486">
        <v>0</v>
      </c>
      <c r="AC486">
        <v>1.1131030000000001E-3</v>
      </c>
      <c r="AD486">
        <v>8.9149699999999999E-4</v>
      </c>
      <c r="AE486">
        <v>1.21681E-4</v>
      </c>
      <c r="AF486" s="8">
        <v>3.1914700000000001E-5</v>
      </c>
      <c r="AG486">
        <v>1.467154E-3</v>
      </c>
      <c r="AH486">
        <v>3.6253560000000002E-3</v>
      </c>
      <c r="AI486">
        <v>13543.536480000001</v>
      </c>
    </row>
    <row r="487" spans="1:35" x14ac:dyDescent="0.25">
      <c r="A487">
        <v>96354</v>
      </c>
      <c r="B487" t="s">
        <v>185</v>
      </c>
      <c r="C487" t="s">
        <v>33</v>
      </c>
      <c r="D487" t="b">
        <v>1</v>
      </c>
      <c r="E487">
        <v>5.4775205E-2</v>
      </c>
      <c r="F487" t="s">
        <v>113</v>
      </c>
      <c r="G487" t="s">
        <v>186</v>
      </c>
      <c r="H487" t="s">
        <v>187</v>
      </c>
      <c r="I487" t="s">
        <v>98</v>
      </c>
      <c r="J487" t="s">
        <v>99</v>
      </c>
      <c r="K487" t="s">
        <v>188</v>
      </c>
      <c r="L487">
        <v>126.4103175</v>
      </c>
      <c r="M487" t="s">
        <v>251</v>
      </c>
      <c r="N487" s="8">
        <v>4.9755600000000002E-5</v>
      </c>
      <c r="O487" s="8">
        <v>5.55399E-5</v>
      </c>
      <c r="P487">
        <v>3.4666699999999999E-4</v>
      </c>
      <c r="Q487">
        <v>0</v>
      </c>
      <c r="R487">
        <v>0</v>
      </c>
      <c r="S487">
        <v>2.14749E-4</v>
      </c>
      <c r="T487" s="8">
        <v>3.4085499999999997E-5</v>
      </c>
      <c r="U487" s="8">
        <v>2.3014200000000001E-5</v>
      </c>
      <c r="V487" s="8">
        <v>2.6519099999999998E-6</v>
      </c>
      <c r="W487">
        <v>1.73456E-4</v>
      </c>
      <c r="X487">
        <v>0</v>
      </c>
      <c r="Y487" s="8">
        <v>3.2291800000000001E-5</v>
      </c>
      <c r="Z487">
        <v>0</v>
      </c>
      <c r="AA487">
        <v>0</v>
      </c>
      <c r="AB487">
        <v>0</v>
      </c>
      <c r="AC487">
        <v>5.6141600000000002E-4</v>
      </c>
      <c r="AD487" s="8">
        <v>6.6377299999999999E-5</v>
      </c>
      <c r="AE487" s="8">
        <v>2.3014200000000001E-5</v>
      </c>
      <c r="AF487" s="8">
        <v>2.6519099999999998E-6</v>
      </c>
      <c r="AG487">
        <v>1.73456E-4</v>
      </c>
      <c r="AH487">
        <v>8.2691600000000002E-4</v>
      </c>
      <c r="AI487">
        <v>1917.1321720000001</v>
      </c>
    </row>
    <row r="488" spans="1:35" x14ac:dyDescent="0.25">
      <c r="A488">
        <v>73308</v>
      </c>
      <c r="B488" t="s">
        <v>185</v>
      </c>
      <c r="C488" t="s">
        <v>33</v>
      </c>
      <c r="D488" t="b">
        <v>1</v>
      </c>
      <c r="E488">
        <v>4.6324295000000001E-2</v>
      </c>
      <c r="F488" t="s">
        <v>113</v>
      </c>
      <c r="G488" t="s">
        <v>252</v>
      </c>
      <c r="H488" t="s">
        <v>191</v>
      </c>
      <c r="I488" t="s">
        <v>101</v>
      </c>
      <c r="J488" t="s">
        <v>99</v>
      </c>
      <c r="K488" t="s">
        <v>188</v>
      </c>
      <c r="L488">
        <v>61.438840999999996</v>
      </c>
      <c r="M488" t="s">
        <v>114</v>
      </c>
      <c r="N488" s="8">
        <v>4.9863500000000001E-5</v>
      </c>
      <c r="O488" s="8">
        <v>6.2998599999999997E-5</v>
      </c>
      <c r="P488">
        <v>0</v>
      </c>
      <c r="Q488">
        <v>0</v>
      </c>
      <c r="R488">
        <v>0</v>
      </c>
      <c r="S488">
        <v>1.4218600000000001E-4</v>
      </c>
      <c r="T488" s="8">
        <v>5.7389499999999997E-5</v>
      </c>
      <c r="U488" s="8">
        <v>4.1323499999999998E-5</v>
      </c>
      <c r="V488" s="8">
        <v>1.7299299999999999E-6</v>
      </c>
      <c r="W488">
        <v>2.41862E-4</v>
      </c>
      <c r="X488" s="8">
        <v>2.4255100000000001E-5</v>
      </c>
      <c r="Y488" s="8">
        <v>5.45109E-5</v>
      </c>
      <c r="Z488">
        <v>0</v>
      </c>
      <c r="AA488">
        <v>0</v>
      </c>
      <c r="AB488">
        <v>0</v>
      </c>
      <c r="AC488">
        <v>1.66441E-4</v>
      </c>
      <c r="AD488">
        <v>1.119E-4</v>
      </c>
      <c r="AE488" s="8">
        <v>4.1323499999999998E-5</v>
      </c>
      <c r="AF488" s="8">
        <v>1.7299299999999999E-6</v>
      </c>
      <c r="AG488">
        <v>2.41862E-4</v>
      </c>
      <c r="AH488">
        <v>5.6325699999999995E-4</v>
      </c>
      <c r="AI488">
        <v>2686.809119</v>
      </c>
    </row>
    <row r="489" spans="1:35" x14ac:dyDescent="0.25">
      <c r="A489">
        <v>3235</v>
      </c>
      <c r="B489" t="s">
        <v>200</v>
      </c>
      <c r="C489" t="s">
        <v>54</v>
      </c>
      <c r="D489" t="b">
        <v>1</v>
      </c>
      <c r="E489">
        <v>1.409134865</v>
      </c>
      <c r="F489" t="s">
        <v>113</v>
      </c>
      <c r="G489" t="s">
        <v>186</v>
      </c>
      <c r="H489" t="s">
        <v>196</v>
      </c>
      <c r="I489" t="s">
        <v>101</v>
      </c>
      <c r="J489" t="s">
        <v>111</v>
      </c>
      <c r="K489" t="s">
        <v>188</v>
      </c>
      <c r="L489">
        <v>102.8328283</v>
      </c>
      <c r="M489" t="s">
        <v>114</v>
      </c>
      <c r="N489">
        <v>2.1905699999999999E-4</v>
      </c>
      <c r="O489">
        <v>2.5003599999999998E-4</v>
      </c>
      <c r="P489">
        <v>0</v>
      </c>
      <c r="Q489">
        <v>0</v>
      </c>
      <c r="R489">
        <v>0</v>
      </c>
      <c r="S489">
        <v>8.3751599999999995E-4</v>
      </c>
      <c r="T489">
        <v>2.1449800000000001E-4</v>
      </c>
      <c r="U489" s="8">
        <v>7.58622E-5</v>
      </c>
      <c r="V489" s="8">
        <v>6.9518100000000001E-5</v>
      </c>
      <c r="W489">
        <v>1.07983E-4</v>
      </c>
      <c r="X489" s="8">
        <v>5.89268E-5</v>
      </c>
      <c r="Y489">
        <v>6.0150199999999996E-4</v>
      </c>
      <c r="Z489">
        <v>7.53614E-4</v>
      </c>
      <c r="AA489">
        <v>0</v>
      </c>
      <c r="AB489">
        <v>0</v>
      </c>
      <c r="AC489">
        <v>8.9644300000000002E-4</v>
      </c>
      <c r="AD489">
        <v>8.1599899999999998E-4</v>
      </c>
      <c r="AE489" s="8">
        <v>7.58622E-5</v>
      </c>
      <c r="AF489" s="8">
        <v>6.9518100000000001E-5</v>
      </c>
      <c r="AG489">
        <v>8.6159699999999997E-4</v>
      </c>
      <c r="AH489">
        <v>2.7194060000000002E-3</v>
      </c>
      <c r="AI489">
        <v>7750.2417589999995</v>
      </c>
    </row>
    <row r="490" spans="1:35" x14ac:dyDescent="0.25">
      <c r="A490">
        <v>3236</v>
      </c>
      <c r="B490" t="s">
        <v>200</v>
      </c>
      <c r="C490" t="s">
        <v>54</v>
      </c>
      <c r="D490" t="b">
        <v>1</v>
      </c>
      <c r="E490">
        <v>7.0713056740000004</v>
      </c>
      <c r="F490" t="s">
        <v>113</v>
      </c>
      <c r="G490" t="s">
        <v>186</v>
      </c>
      <c r="H490" t="s">
        <v>249</v>
      </c>
      <c r="I490" t="s">
        <v>101</v>
      </c>
      <c r="J490" t="s">
        <v>99</v>
      </c>
      <c r="K490" t="s">
        <v>188</v>
      </c>
      <c r="L490">
        <v>194.30972220000001</v>
      </c>
      <c r="M490" t="s">
        <v>114</v>
      </c>
      <c r="N490">
        <v>7.4387200000000002E-4</v>
      </c>
      <c r="O490">
        <v>8.0720399999999995E-4</v>
      </c>
      <c r="P490">
        <v>0</v>
      </c>
      <c r="Q490">
        <v>0</v>
      </c>
      <c r="R490">
        <v>0</v>
      </c>
      <c r="S490">
        <v>1.332083E-3</v>
      </c>
      <c r="T490">
        <v>1.1876479999999999E-3</v>
      </c>
      <c r="U490">
        <v>3.6869399999999998E-4</v>
      </c>
      <c r="V490">
        <v>3.4429699999999997E-4</v>
      </c>
      <c r="W490">
        <v>2.1889699999999999E-4</v>
      </c>
      <c r="X490">
        <v>4.8102399999999998E-4</v>
      </c>
      <c r="Y490">
        <v>4.0582450000000003E-3</v>
      </c>
      <c r="Z490">
        <v>1.385903E-3</v>
      </c>
      <c r="AA490">
        <v>0</v>
      </c>
      <c r="AB490">
        <v>0</v>
      </c>
      <c r="AC490">
        <v>1.813107E-3</v>
      </c>
      <c r="AD490">
        <v>5.2458940000000001E-3</v>
      </c>
      <c r="AE490">
        <v>3.6869399999999998E-4</v>
      </c>
      <c r="AF490">
        <v>3.4429699999999997E-4</v>
      </c>
      <c r="AG490">
        <v>1.6048E-3</v>
      </c>
      <c r="AH490">
        <v>9.3767250000000007E-3</v>
      </c>
      <c r="AI490">
        <v>14142.611349999999</v>
      </c>
    </row>
    <row r="491" spans="1:35" x14ac:dyDescent="0.25">
      <c r="A491">
        <v>3238</v>
      </c>
      <c r="B491" t="s">
        <v>200</v>
      </c>
      <c r="C491" t="s">
        <v>54</v>
      </c>
      <c r="D491" t="b">
        <v>1</v>
      </c>
      <c r="E491">
        <v>21.70766768</v>
      </c>
      <c r="F491" t="s">
        <v>113</v>
      </c>
      <c r="G491" t="s">
        <v>186</v>
      </c>
      <c r="H491" t="s">
        <v>250</v>
      </c>
      <c r="I491" t="s">
        <v>101</v>
      </c>
      <c r="J491" t="s">
        <v>99</v>
      </c>
      <c r="K491" t="s">
        <v>188</v>
      </c>
      <c r="L491">
        <v>233.36388890000001</v>
      </c>
      <c r="M491" t="s">
        <v>114</v>
      </c>
      <c r="N491">
        <v>1.2632889999999999E-3</v>
      </c>
      <c r="O491">
        <v>1.408454E-3</v>
      </c>
      <c r="P491">
        <v>0</v>
      </c>
      <c r="Q491">
        <v>0</v>
      </c>
      <c r="R491">
        <v>0</v>
      </c>
      <c r="S491">
        <v>1.9791000000000001E-3</v>
      </c>
      <c r="T491">
        <v>9.8615500000000006E-4</v>
      </c>
      <c r="U491">
        <v>4.32896E-4</v>
      </c>
      <c r="V491">
        <v>1.0635169999999999E-3</v>
      </c>
      <c r="W491">
        <v>3.8125300000000002E-4</v>
      </c>
      <c r="X491">
        <v>4.1931599999999998E-4</v>
      </c>
      <c r="Y491">
        <v>9.908254E-3</v>
      </c>
      <c r="Z491">
        <v>2.114688E-3</v>
      </c>
      <c r="AA491">
        <v>0</v>
      </c>
      <c r="AB491">
        <v>0</v>
      </c>
      <c r="AC491">
        <v>2.398416E-3</v>
      </c>
      <c r="AD491">
        <v>1.0894409000000001E-2</v>
      </c>
      <c r="AE491">
        <v>4.32896E-4</v>
      </c>
      <c r="AF491">
        <v>1.0635169999999999E-3</v>
      </c>
      <c r="AG491">
        <v>2.4959409999999998E-3</v>
      </c>
      <c r="AH491">
        <v>1.7285177999999998E-2</v>
      </c>
      <c r="AI491">
        <v>21707.667679999999</v>
      </c>
    </row>
    <row r="492" spans="1:35" x14ac:dyDescent="0.25">
      <c r="A492">
        <v>16270</v>
      </c>
      <c r="B492" t="s">
        <v>200</v>
      </c>
      <c r="C492" t="s">
        <v>54</v>
      </c>
      <c r="D492" t="b">
        <v>1</v>
      </c>
      <c r="E492">
        <v>1.47495566</v>
      </c>
      <c r="F492" t="s">
        <v>113</v>
      </c>
      <c r="G492" t="s">
        <v>186</v>
      </c>
      <c r="H492" t="s">
        <v>198</v>
      </c>
      <c r="I492" t="s">
        <v>101</v>
      </c>
      <c r="J492" t="s">
        <v>99</v>
      </c>
      <c r="K492" t="s">
        <v>188</v>
      </c>
      <c r="L492">
        <v>87.747222219999998</v>
      </c>
      <c r="M492" t="s">
        <v>114</v>
      </c>
      <c r="N492">
        <v>3.2789199999999998E-4</v>
      </c>
      <c r="O492">
        <v>3.9118399999999999E-4</v>
      </c>
      <c r="P492">
        <v>0</v>
      </c>
      <c r="Q492">
        <v>0</v>
      </c>
      <c r="R492">
        <v>0</v>
      </c>
      <c r="S492">
        <v>1.007055E-3</v>
      </c>
      <c r="T492">
        <v>3.3052599999999999E-4</v>
      </c>
      <c r="U492">
        <v>2.2713099999999999E-4</v>
      </c>
      <c r="V492" s="8">
        <v>7.2220100000000003E-5</v>
      </c>
      <c r="W492">
        <v>1.9914299999999999E-4</v>
      </c>
      <c r="X492">
        <v>4.9455199999999999E-4</v>
      </c>
      <c r="Y492">
        <v>6.1336699999999997E-4</v>
      </c>
      <c r="Z492">
        <v>1.472096E-3</v>
      </c>
      <c r="AA492">
        <v>0</v>
      </c>
      <c r="AB492">
        <v>0</v>
      </c>
      <c r="AC492">
        <v>1.5016070000000001E-3</v>
      </c>
      <c r="AD492">
        <v>9.4389400000000003E-4</v>
      </c>
      <c r="AE492">
        <v>2.2713099999999999E-4</v>
      </c>
      <c r="AF492" s="8">
        <v>7.2220100000000003E-5</v>
      </c>
      <c r="AG492">
        <v>1.6712389999999999E-3</v>
      </c>
      <c r="AH492">
        <v>4.416105E-3</v>
      </c>
      <c r="AI492">
        <v>14749.5566</v>
      </c>
    </row>
    <row r="493" spans="1:35" x14ac:dyDescent="0.25">
      <c r="A493">
        <v>16276</v>
      </c>
      <c r="B493" t="s">
        <v>200</v>
      </c>
      <c r="C493" t="s">
        <v>54</v>
      </c>
      <c r="D493" t="b">
        <v>1</v>
      </c>
      <c r="E493">
        <v>0.64493030900000003</v>
      </c>
      <c r="F493" t="s">
        <v>113</v>
      </c>
      <c r="G493" t="s">
        <v>186</v>
      </c>
      <c r="H493" t="s">
        <v>195</v>
      </c>
      <c r="I493" t="s">
        <v>101</v>
      </c>
      <c r="J493" t="s">
        <v>111</v>
      </c>
      <c r="K493" t="s">
        <v>188</v>
      </c>
      <c r="L493">
        <v>77.419444440000007</v>
      </c>
      <c r="M493" t="s">
        <v>114</v>
      </c>
      <c r="N493">
        <v>2.83637E-4</v>
      </c>
      <c r="O493">
        <v>3.3815000000000001E-4</v>
      </c>
      <c r="P493">
        <v>0</v>
      </c>
      <c r="Q493">
        <v>0</v>
      </c>
      <c r="R493">
        <v>0</v>
      </c>
      <c r="S493">
        <v>9.3990999999999996E-4</v>
      </c>
      <c r="T493">
        <v>6.2117900000000002E-4</v>
      </c>
      <c r="U493">
        <v>1.21681E-4</v>
      </c>
      <c r="V493" s="8">
        <v>3.1920800000000001E-5</v>
      </c>
      <c r="W493">
        <v>1.7831499999999999E-4</v>
      </c>
      <c r="X493">
        <v>1.2558099999999999E-4</v>
      </c>
      <c r="Y493">
        <v>2.7031800000000002E-4</v>
      </c>
      <c r="Z493">
        <v>1.288839E-3</v>
      </c>
      <c r="AA493">
        <v>0</v>
      </c>
      <c r="AB493">
        <v>0</v>
      </c>
      <c r="AC493">
        <v>1.065491E-3</v>
      </c>
      <c r="AD493">
        <v>8.9149699999999999E-4</v>
      </c>
      <c r="AE493">
        <v>1.21681E-4</v>
      </c>
      <c r="AF493" s="8">
        <v>3.1920800000000001E-5</v>
      </c>
      <c r="AG493">
        <v>1.467154E-3</v>
      </c>
      <c r="AH493">
        <v>3.577743E-3</v>
      </c>
      <c r="AI493">
        <v>13543.536480000001</v>
      </c>
    </row>
    <row r="494" spans="1:35" x14ac:dyDescent="0.25">
      <c r="A494">
        <v>96354</v>
      </c>
      <c r="B494" t="s">
        <v>200</v>
      </c>
      <c r="C494" t="s">
        <v>54</v>
      </c>
      <c r="D494" t="b">
        <v>1</v>
      </c>
      <c r="E494">
        <v>5.4775205E-2</v>
      </c>
      <c r="F494" t="s">
        <v>113</v>
      </c>
      <c r="G494" t="s">
        <v>186</v>
      </c>
      <c r="H494" t="s">
        <v>187</v>
      </c>
      <c r="I494" t="s">
        <v>98</v>
      </c>
      <c r="J494" t="s">
        <v>99</v>
      </c>
      <c r="K494" t="s">
        <v>188</v>
      </c>
      <c r="L494">
        <v>126.3690476</v>
      </c>
      <c r="M494" t="s">
        <v>251</v>
      </c>
      <c r="N494" s="8">
        <v>4.9891400000000001E-5</v>
      </c>
      <c r="O494" s="8">
        <v>5.5701400000000002E-5</v>
      </c>
      <c r="P494">
        <v>3.4504099999999998E-4</v>
      </c>
      <c r="Q494">
        <v>0</v>
      </c>
      <c r="R494">
        <v>0</v>
      </c>
      <c r="S494">
        <v>2.1610600000000001E-4</v>
      </c>
      <c r="T494" s="8">
        <v>3.4085499999999997E-5</v>
      </c>
      <c r="U494" s="8">
        <v>2.3014200000000001E-5</v>
      </c>
      <c r="V494" s="8">
        <v>2.6519099999999998E-6</v>
      </c>
      <c r="W494">
        <v>1.73456E-4</v>
      </c>
      <c r="X494">
        <v>0</v>
      </c>
      <c r="Y494" s="8">
        <v>3.2291800000000001E-5</v>
      </c>
      <c r="Z494">
        <v>0</v>
      </c>
      <c r="AA494">
        <v>0</v>
      </c>
      <c r="AB494">
        <v>0</v>
      </c>
      <c r="AC494">
        <v>5.6114700000000001E-4</v>
      </c>
      <c r="AD494" s="8">
        <v>6.6377299999999999E-5</v>
      </c>
      <c r="AE494" s="8">
        <v>2.3014200000000001E-5</v>
      </c>
      <c r="AF494" s="8">
        <v>2.6519099999999998E-6</v>
      </c>
      <c r="AG494">
        <v>1.73456E-4</v>
      </c>
      <c r="AH494">
        <v>8.26646E-4</v>
      </c>
      <c r="AI494">
        <v>1917.1321720000001</v>
      </c>
    </row>
    <row r="495" spans="1:35" x14ac:dyDescent="0.25">
      <c r="A495">
        <v>3235</v>
      </c>
      <c r="B495" t="s">
        <v>201</v>
      </c>
      <c r="C495" t="s">
        <v>55</v>
      </c>
      <c r="D495" t="b">
        <v>1</v>
      </c>
      <c r="E495">
        <v>1.409134865</v>
      </c>
      <c r="F495" t="s">
        <v>113</v>
      </c>
      <c r="G495" t="s">
        <v>186</v>
      </c>
      <c r="H495" t="s">
        <v>196</v>
      </c>
      <c r="I495" t="s">
        <v>101</v>
      </c>
      <c r="J495" t="s">
        <v>111</v>
      </c>
      <c r="K495" t="s">
        <v>188</v>
      </c>
      <c r="L495">
        <v>102.9409091</v>
      </c>
      <c r="M495" t="s">
        <v>114</v>
      </c>
      <c r="N495">
        <v>2.19359E-4</v>
      </c>
      <c r="O495">
        <v>2.50244E-4</v>
      </c>
      <c r="P495">
        <v>0</v>
      </c>
      <c r="Q495">
        <v>0</v>
      </c>
      <c r="R495">
        <v>0</v>
      </c>
      <c r="S495">
        <v>8.3785000000000001E-4</v>
      </c>
      <c r="T495">
        <v>2.1449800000000001E-4</v>
      </c>
      <c r="U495" s="8">
        <v>7.58622E-5</v>
      </c>
      <c r="V495" s="8">
        <v>6.9518100000000001E-5</v>
      </c>
      <c r="W495">
        <v>1.07983E-4</v>
      </c>
      <c r="X495" s="8">
        <v>6.1451099999999999E-5</v>
      </c>
      <c r="Y495">
        <v>6.0150199999999996E-4</v>
      </c>
      <c r="Z495">
        <v>7.53614E-4</v>
      </c>
      <c r="AA495">
        <v>0</v>
      </c>
      <c r="AB495">
        <v>0</v>
      </c>
      <c r="AC495">
        <v>8.9930100000000003E-4</v>
      </c>
      <c r="AD495">
        <v>8.1599899999999998E-4</v>
      </c>
      <c r="AE495" s="8">
        <v>7.58622E-5</v>
      </c>
      <c r="AF495" s="8">
        <v>6.9518100000000001E-5</v>
      </c>
      <c r="AG495">
        <v>8.6159699999999997E-4</v>
      </c>
      <c r="AH495">
        <v>2.7222639999999998E-3</v>
      </c>
      <c r="AI495">
        <v>7750.2417589999995</v>
      </c>
    </row>
    <row r="496" spans="1:35" x14ac:dyDescent="0.25">
      <c r="A496">
        <v>3236</v>
      </c>
      <c r="B496" t="s">
        <v>201</v>
      </c>
      <c r="C496" t="s">
        <v>55</v>
      </c>
      <c r="D496" t="b">
        <v>1</v>
      </c>
      <c r="E496">
        <v>7.0713056740000004</v>
      </c>
      <c r="F496" t="s">
        <v>113</v>
      </c>
      <c r="G496" t="s">
        <v>186</v>
      </c>
      <c r="H496" t="s">
        <v>249</v>
      </c>
      <c r="I496" t="s">
        <v>101</v>
      </c>
      <c r="J496" t="s">
        <v>99</v>
      </c>
      <c r="K496" t="s">
        <v>188</v>
      </c>
      <c r="L496">
        <v>194.64027780000001</v>
      </c>
      <c r="M496" t="s">
        <v>114</v>
      </c>
      <c r="N496">
        <v>7.4670800000000001E-4</v>
      </c>
      <c r="O496">
        <v>8.0854699999999995E-4</v>
      </c>
      <c r="P496">
        <v>0</v>
      </c>
      <c r="Q496">
        <v>0</v>
      </c>
      <c r="R496">
        <v>0</v>
      </c>
      <c r="S496">
        <v>1.337445E-3</v>
      </c>
      <c r="T496">
        <v>1.1876479999999999E-3</v>
      </c>
      <c r="U496">
        <v>3.6869399999999998E-4</v>
      </c>
      <c r="V496">
        <v>3.4416299999999998E-4</v>
      </c>
      <c r="W496">
        <v>2.1889699999999999E-4</v>
      </c>
      <c r="X496">
        <v>4.91681E-4</v>
      </c>
      <c r="Y496">
        <v>4.0582450000000003E-3</v>
      </c>
      <c r="Z496">
        <v>1.385903E-3</v>
      </c>
      <c r="AA496">
        <v>0</v>
      </c>
      <c r="AB496">
        <v>0</v>
      </c>
      <c r="AC496">
        <v>1.8291259999999999E-3</v>
      </c>
      <c r="AD496">
        <v>5.2458940000000001E-3</v>
      </c>
      <c r="AE496">
        <v>3.6869399999999998E-4</v>
      </c>
      <c r="AF496">
        <v>3.4416299999999998E-4</v>
      </c>
      <c r="AG496">
        <v>1.6048E-3</v>
      </c>
      <c r="AH496">
        <v>9.3926770000000003E-3</v>
      </c>
      <c r="AI496">
        <v>14142.611349999999</v>
      </c>
    </row>
    <row r="497" spans="1:35" x14ac:dyDescent="0.25">
      <c r="A497">
        <v>3238</v>
      </c>
      <c r="B497" t="s">
        <v>201</v>
      </c>
      <c r="C497" t="s">
        <v>55</v>
      </c>
      <c r="D497" t="b">
        <v>1</v>
      </c>
      <c r="E497">
        <v>21.70766768</v>
      </c>
      <c r="F497" t="s">
        <v>113</v>
      </c>
      <c r="G497" t="s">
        <v>186</v>
      </c>
      <c r="H497" t="s">
        <v>250</v>
      </c>
      <c r="I497" t="s">
        <v>101</v>
      </c>
      <c r="J497" t="s">
        <v>99</v>
      </c>
      <c r="K497" t="s">
        <v>188</v>
      </c>
      <c r="L497">
        <v>234.39722219999999</v>
      </c>
      <c r="M497" t="s">
        <v>114</v>
      </c>
      <c r="N497">
        <v>1.2690939999999999E-3</v>
      </c>
      <c r="O497">
        <v>1.414429E-3</v>
      </c>
      <c r="P497">
        <v>0</v>
      </c>
      <c r="Q497">
        <v>0</v>
      </c>
      <c r="R497">
        <v>0</v>
      </c>
      <c r="S497">
        <v>1.996177E-3</v>
      </c>
      <c r="T497">
        <v>9.8615500000000006E-4</v>
      </c>
      <c r="U497">
        <v>4.32896E-4</v>
      </c>
      <c r="V497">
        <v>1.063105E-3</v>
      </c>
      <c r="W497">
        <v>3.8125300000000002E-4</v>
      </c>
      <c r="X497">
        <v>4.7939499999999997E-4</v>
      </c>
      <c r="Y497">
        <v>9.908254E-3</v>
      </c>
      <c r="Z497">
        <v>2.114688E-3</v>
      </c>
      <c r="AA497">
        <v>0</v>
      </c>
      <c r="AB497">
        <v>0</v>
      </c>
      <c r="AC497">
        <v>2.4755720000000001E-3</v>
      </c>
      <c r="AD497">
        <v>1.0894409000000001E-2</v>
      </c>
      <c r="AE497">
        <v>4.32896E-4</v>
      </c>
      <c r="AF497">
        <v>1.063105E-3</v>
      </c>
      <c r="AG497">
        <v>2.4959409999999998E-3</v>
      </c>
      <c r="AH497">
        <v>1.7361716999999999E-2</v>
      </c>
      <c r="AI497">
        <v>21707.667679999999</v>
      </c>
    </row>
    <row r="498" spans="1:35" x14ac:dyDescent="0.25">
      <c r="A498">
        <v>16270</v>
      </c>
      <c r="B498" t="s">
        <v>201</v>
      </c>
      <c r="C498" t="s">
        <v>55</v>
      </c>
      <c r="D498" t="b">
        <v>1</v>
      </c>
      <c r="E498">
        <v>1.47495566</v>
      </c>
      <c r="F498" t="s">
        <v>113</v>
      </c>
      <c r="G498" t="s">
        <v>186</v>
      </c>
      <c r="H498" t="s">
        <v>198</v>
      </c>
      <c r="I498" t="s">
        <v>101</v>
      </c>
      <c r="J498" t="s">
        <v>99</v>
      </c>
      <c r="K498" t="s">
        <v>188</v>
      </c>
      <c r="L498">
        <v>87.44805556</v>
      </c>
      <c r="M498" t="s">
        <v>114</v>
      </c>
      <c r="N498">
        <v>3.27005E-4</v>
      </c>
      <c r="O498">
        <v>3.8990299999999998E-4</v>
      </c>
      <c r="P498">
        <v>0</v>
      </c>
      <c r="Q498">
        <v>0</v>
      </c>
      <c r="R498">
        <v>0</v>
      </c>
      <c r="S498">
        <v>1.0017979999999999E-3</v>
      </c>
      <c r="T498">
        <v>3.3052599999999999E-4</v>
      </c>
      <c r="U498">
        <v>2.2713099999999999E-4</v>
      </c>
      <c r="V498" s="8">
        <v>7.2220100000000003E-5</v>
      </c>
      <c r="W498">
        <v>1.9914299999999999E-4</v>
      </c>
      <c r="X498">
        <v>4.8475200000000002E-4</v>
      </c>
      <c r="Y498">
        <v>6.1336699999999997E-4</v>
      </c>
      <c r="Z498">
        <v>1.472096E-3</v>
      </c>
      <c r="AA498">
        <v>0</v>
      </c>
      <c r="AB498">
        <v>0</v>
      </c>
      <c r="AC498">
        <v>1.486551E-3</v>
      </c>
      <c r="AD498">
        <v>9.4389400000000003E-4</v>
      </c>
      <c r="AE498">
        <v>2.2713099999999999E-4</v>
      </c>
      <c r="AF498" s="8">
        <v>7.2220100000000003E-5</v>
      </c>
      <c r="AG498">
        <v>1.6712389999999999E-3</v>
      </c>
      <c r="AH498">
        <v>4.4010489999999998E-3</v>
      </c>
      <c r="AI498">
        <v>14749.5566</v>
      </c>
    </row>
    <row r="499" spans="1:35" x14ac:dyDescent="0.25">
      <c r="A499">
        <v>16276</v>
      </c>
      <c r="B499" t="s">
        <v>201</v>
      </c>
      <c r="C499" t="s">
        <v>55</v>
      </c>
      <c r="D499" t="b">
        <v>1</v>
      </c>
      <c r="E499">
        <v>0.64493030900000003</v>
      </c>
      <c r="F499" t="s">
        <v>113</v>
      </c>
      <c r="G499" t="s">
        <v>186</v>
      </c>
      <c r="H499" t="s">
        <v>195</v>
      </c>
      <c r="I499" t="s">
        <v>101</v>
      </c>
      <c r="J499" t="s">
        <v>111</v>
      </c>
      <c r="K499" t="s">
        <v>188</v>
      </c>
      <c r="L499">
        <v>77.719841270000003</v>
      </c>
      <c r="M499" t="s">
        <v>114</v>
      </c>
      <c r="N499">
        <v>2.8562800000000001E-4</v>
      </c>
      <c r="O499">
        <v>3.3947699999999998E-4</v>
      </c>
      <c r="P499">
        <v>0</v>
      </c>
      <c r="Q499">
        <v>0</v>
      </c>
      <c r="R499">
        <v>0</v>
      </c>
      <c r="S499">
        <v>9.47514E-4</v>
      </c>
      <c r="T499">
        <v>6.2117900000000002E-4</v>
      </c>
      <c r="U499">
        <v>1.21681E-4</v>
      </c>
      <c r="V499" s="8">
        <v>3.1939200000000001E-5</v>
      </c>
      <c r="W499">
        <v>1.7831499999999999E-4</v>
      </c>
      <c r="X499">
        <v>1.31834E-4</v>
      </c>
      <c r="Y499">
        <v>2.7031800000000002E-4</v>
      </c>
      <c r="Z499">
        <v>1.288839E-3</v>
      </c>
      <c r="AA499">
        <v>0</v>
      </c>
      <c r="AB499">
        <v>0</v>
      </c>
      <c r="AC499">
        <v>1.0793479999999999E-3</v>
      </c>
      <c r="AD499">
        <v>8.9149699999999999E-4</v>
      </c>
      <c r="AE499">
        <v>1.21681E-4</v>
      </c>
      <c r="AF499" s="8">
        <v>3.1939200000000001E-5</v>
      </c>
      <c r="AG499">
        <v>1.467154E-3</v>
      </c>
      <c r="AH499">
        <v>3.5916250000000002E-3</v>
      </c>
      <c r="AI499">
        <v>13543.536480000001</v>
      </c>
    </row>
    <row r="500" spans="1:35" x14ac:dyDescent="0.25">
      <c r="A500">
        <v>96354</v>
      </c>
      <c r="B500" t="s">
        <v>201</v>
      </c>
      <c r="C500" t="s">
        <v>55</v>
      </c>
      <c r="D500" t="b">
        <v>1</v>
      </c>
      <c r="E500">
        <v>5.4775205E-2</v>
      </c>
      <c r="F500" t="s">
        <v>113</v>
      </c>
      <c r="G500" t="s">
        <v>186</v>
      </c>
      <c r="H500" t="s">
        <v>187</v>
      </c>
      <c r="I500" t="s">
        <v>98</v>
      </c>
      <c r="J500" t="s">
        <v>99</v>
      </c>
      <c r="K500" t="s">
        <v>188</v>
      </c>
      <c r="L500">
        <v>126.4622222</v>
      </c>
      <c r="M500" t="s">
        <v>251</v>
      </c>
      <c r="N500" s="8">
        <v>4.9627499999999999E-5</v>
      </c>
      <c r="O500" s="8">
        <v>5.56761E-5</v>
      </c>
      <c r="P500">
        <v>3.4586300000000002E-4</v>
      </c>
      <c r="Q500">
        <v>0</v>
      </c>
      <c r="R500">
        <v>0</v>
      </c>
      <c r="S500">
        <v>2.15894E-4</v>
      </c>
      <c r="T500" s="8">
        <v>3.4085499999999997E-5</v>
      </c>
      <c r="U500" s="8">
        <v>2.3014200000000001E-5</v>
      </c>
      <c r="V500" s="8">
        <v>2.6508800000000002E-6</v>
      </c>
      <c r="W500">
        <v>1.73456E-4</v>
      </c>
      <c r="X500">
        <v>0</v>
      </c>
      <c r="Y500" s="8">
        <v>3.2291800000000001E-5</v>
      </c>
      <c r="Z500">
        <v>0</v>
      </c>
      <c r="AA500">
        <v>0</v>
      </c>
      <c r="AB500">
        <v>0</v>
      </c>
      <c r="AC500">
        <v>5.6175699999999997E-4</v>
      </c>
      <c r="AD500" s="8">
        <v>6.6377299999999999E-5</v>
      </c>
      <c r="AE500" s="8">
        <v>2.3014200000000001E-5</v>
      </c>
      <c r="AF500" s="8">
        <v>2.6508800000000002E-6</v>
      </c>
      <c r="AG500">
        <v>1.73456E-4</v>
      </c>
      <c r="AH500">
        <v>8.2725599999999995E-4</v>
      </c>
      <c r="AI500">
        <v>1917.1321720000001</v>
      </c>
    </row>
    <row r="501" spans="1:35" x14ac:dyDescent="0.25">
      <c r="A501">
        <v>3235</v>
      </c>
      <c r="B501" t="s">
        <v>202</v>
      </c>
      <c r="C501" t="s">
        <v>56</v>
      </c>
      <c r="D501" t="b">
        <v>1</v>
      </c>
      <c r="E501">
        <v>1.409134865</v>
      </c>
      <c r="F501" t="s">
        <v>113</v>
      </c>
      <c r="G501" t="s">
        <v>186</v>
      </c>
      <c r="H501" t="s">
        <v>196</v>
      </c>
      <c r="I501" t="s">
        <v>101</v>
      </c>
      <c r="J501" t="s">
        <v>111</v>
      </c>
      <c r="K501" t="s">
        <v>188</v>
      </c>
      <c r="L501">
        <v>103.4252525</v>
      </c>
      <c r="M501" t="s">
        <v>114</v>
      </c>
      <c r="N501">
        <v>2.20079E-4</v>
      </c>
      <c r="O501">
        <v>2.5124000000000001E-4</v>
      </c>
      <c r="P501">
        <v>0</v>
      </c>
      <c r="Q501">
        <v>0</v>
      </c>
      <c r="R501">
        <v>0</v>
      </c>
      <c r="S501">
        <v>8.4054799999999999E-4</v>
      </c>
      <c r="T501">
        <v>2.1449800000000001E-4</v>
      </c>
      <c r="U501" s="8">
        <v>7.58622E-5</v>
      </c>
      <c r="V501" s="8">
        <v>6.9491400000000004E-5</v>
      </c>
      <c r="W501">
        <v>1.07983E-4</v>
      </c>
      <c r="X501" s="8">
        <v>7.15883E-5</v>
      </c>
      <c r="Y501">
        <v>6.0150199999999996E-4</v>
      </c>
      <c r="Z501">
        <v>7.53614E-4</v>
      </c>
      <c r="AA501">
        <v>0</v>
      </c>
      <c r="AB501">
        <v>0</v>
      </c>
      <c r="AC501">
        <v>9.1213600000000002E-4</v>
      </c>
      <c r="AD501">
        <v>8.1599899999999998E-4</v>
      </c>
      <c r="AE501" s="8">
        <v>7.58622E-5</v>
      </c>
      <c r="AF501" s="8">
        <v>6.9491400000000004E-5</v>
      </c>
      <c r="AG501">
        <v>8.6159699999999997E-4</v>
      </c>
      <c r="AH501">
        <v>2.7350730000000002E-3</v>
      </c>
      <c r="AI501">
        <v>7750.2417589999995</v>
      </c>
    </row>
    <row r="502" spans="1:35" x14ac:dyDescent="0.25">
      <c r="A502">
        <v>3236</v>
      </c>
      <c r="B502" t="s">
        <v>202</v>
      </c>
      <c r="C502" t="s">
        <v>56</v>
      </c>
      <c r="D502" t="b">
        <v>1</v>
      </c>
      <c r="E502">
        <v>7.0713056740000004</v>
      </c>
      <c r="F502" t="s">
        <v>113</v>
      </c>
      <c r="G502" t="s">
        <v>186</v>
      </c>
      <c r="H502" t="s">
        <v>249</v>
      </c>
      <c r="I502" t="s">
        <v>101</v>
      </c>
      <c r="J502" t="s">
        <v>99</v>
      </c>
      <c r="K502" t="s">
        <v>188</v>
      </c>
      <c r="L502">
        <v>195.9180556</v>
      </c>
      <c r="M502" t="s">
        <v>114</v>
      </c>
      <c r="N502">
        <v>7.5049399999999999E-4</v>
      </c>
      <c r="O502">
        <v>8.1390499999999997E-4</v>
      </c>
      <c r="P502">
        <v>0</v>
      </c>
      <c r="Q502">
        <v>0</v>
      </c>
      <c r="R502">
        <v>0</v>
      </c>
      <c r="S502">
        <v>1.361171E-3</v>
      </c>
      <c r="T502">
        <v>1.1876479999999999E-3</v>
      </c>
      <c r="U502">
        <v>3.6869399999999998E-4</v>
      </c>
      <c r="V502">
        <v>3.4409600000000001E-4</v>
      </c>
      <c r="W502">
        <v>2.1889699999999999E-4</v>
      </c>
      <c r="X502">
        <v>5.2968299999999998E-4</v>
      </c>
      <c r="Y502">
        <v>4.0582450000000003E-3</v>
      </c>
      <c r="Z502">
        <v>1.385903E-3</v>
      </c>
      <c r="AA502">
        <v>0</v>
      </c>
      <c r="AB502">
        <v>0</v>
      </c>
      <c r="AC502">
        <v>1.890854E-3</v>
      </c>
      <c r="AD502">
        <v>5.2458940000000001E-3</v>
      </c>
      <c r="AE502">
        <v>3.6869399999999998E-4</v>
      </c>
      <c r="AF502">
        <v>3.4409600000000001E-4</v>
      </c>
      <c r="AG502">
        <v>1.6048E-3</v>
      </c>
      <c r="AH502">
        <v>9.4543379999999996E-3</v>
      </c>
      <c r="AI502">
        <v>14142.611349999999</v>
      </c>
    </row>
    <row r="503" spans="1:35" x14ac:dyDescent="0.25">
      <c r="A503">
        <v>3238</v>
      </c>
      <c r="B503" t="s">
        <v>202</v>
      </c>
      <c r="C503" t="s">
        <v>56</v>
      </c>
      <c r="D503" t="b">
        <v>1</v>
      </c>
      <c r="E503">
        <v>21.70766768</v>
      </c>
      <c r="F503" t="s">
        <v>113</v>
      </c>
      <c r="G503" t="s">
        <v>186</v>
      </c>
      <c r="H503" t="s">
        <v>250</v>
      </c>
      <c r="I503" t="s">
        <v>101</v>
      </c>
      <c r="J503" t="s">
        <v>99</v>
      </c>
      <c r="K503" t="s">
        <v>188</v>
      </c>
      <c r="L503">
        <v>235.3555556</v>
      </c>
      <c r="M503" t="s">
        <v>114</v>
      </c>
      <c r="N503">
        <v>1.2734689999999999E-3</v>
      </c>
      <c r="O503">
        <v>1.420094E-3</v>
      </c>
      <c r="P503">
        <v>0</v>
      </c>
      <c r="Q503">
        <v>0</v>
      </c>
      <c r="R503">
        <v>0</v>
      </c>
      <c r="S503">
        <v>2.014077E-3</v>
      </c>
      <c r="T503">
        <v>9.8615500000000006E-4</v>
      </c>
      <c r="U503">
        <v>4.32896E-4</v>
      </c>
      <c r="V503">
        <v>1.0626940000000001E-3</v>
      </c>
      <c r="W503">
        <v>3.8125300000000002E-4</v>
      </c>
      <c r="X503">
        <v>5.3247799999999997E-4</v>
      </c>
      <c r="Y503">
        <v>9.908254E-3</v>
      </c>
      <c r="Z503">
        <v>2.114688E-3</v>
      </c>
      <c r="AA503">
        <v>0</v>
      </c>
      <c r="AB503">
        <v>0</v>
      </c>
      <c r="AC503">
        <v>2.5465549999999998E-3</v>
      </c>
      <c r="AD503">
        <v>1.0894409000000001E-2</v>
      </c>
      <c r="AE503">
        <v>4.32896E-4</v>
      </c>
      <c r="AF503">
        <v>1.0626940000000001E-3</v>
      </c>
      <c r="AG503">
        <v>2.4959409999999998E-3</v>
      </c>
      <c r="AH503">
        <v>1.7432699999999999E-2</v>
      </c>
      <c r="AI503">
        <v>21707.667679999999</v>
      </c>
    </row>
    <row r="504" spans="1:35" x14ac:dyDescent="0.25">
      <c r="A504">
        <v>16270</v>
      </c>
      <c r="B504" t="s">
        <v>202</v>
      </c>
      <c r="C504" t="s">
        <v>56</v>
      </c>
      <c r="D504" t="b">
        <v>1</v>
      </c>
      <c r="E504">
        <v>1.47495566</v>
      </c>
      <c r="F504" t="s">
        <v>113</v>
      </c>
      <c r="G504" t="s">
        <v>186</v>
      </c>
      <c r="H504" t="s">
        <v>198</v>
      </c>
      <c r="I504" t="s">
        <v>101</v>
      </c>
      <c r="J504" t="s">
        <v>99</v>
      </c>
      <c r="K504" t="s">
        <v>188</v>
      </c>
      <c r="L504">
        <v>88.313055559999995</v>
      </c>
      <c r="M504" t="s">
        <v>114</v>
      </c>
      <c r="N504">
        <v>3.2996000000000002E-4</v>
      </c>
      <c r="O504">
        <v>3.9359300000000002E-4</v>
      </c>
      <c r="P504">
        <v>0</v>
      </c>
      <c r="Q504">
        <v>0</v>
      </c>
      <c r="R504">
        <v>0</v>
      </c>
      <c r="S504">
        <v>1.0167570000000001E-3</v>
      </c>
      <c r="T504">
        <v>3.3052599999999999E-4</v>
      </c>
      <c r="U504">
        <v>2.2713099999999999E-4</v>
      </c>
      <c r="V504" s="8">
        <v>7.2164199999999996E-5</v>
      </c>
      <c r="W504">
        <v>1.9914299999999999E-4</v>
      </c>
      <c r="X504">
        <v>5.1339699999999996E-4</v>
      </c>
      <c r="Y504">
        <v>6.1336699999999997E-4</v>
      </c>
      <c r="Z504">
        <v>1.472096E-3</v>
      </c>
      <c r="AA504">
        <v>0</v>
      </c>
      <c r="AB504">
        <v>0</v>
      </c>
      <c r="AC504">
        <v>1.5301539999999999E-3</v>
      </c>
      <c r="AD504">
        <v>9.4389400000000003E-4</v>
      </c>
      <c r="AE504">
        <v>2.2713099999999999E-4</v>
      </c>
      <c r="AF504" s="8">
        <v>7.2164199999999996E-5</v>
      </c>
      <c r="AG504">
        <v>1.6712389999999999E-3</v>
      </c>
      <c r="AH504">
        <v>4.4445819999999999E-3</v>
      </c>
      <c r="AI504">
        <v>14749.5566</v>
      </c>
    </row>
    <row r="505" spans="1:35" x14ac:dyDescent="0.25">
      <c r="A505">
        <v>16276</v>
      </c>
      <c r="B505" t="s">
        <v>202</v>
      </c>
      <c r="C505" t="s">
        <v>56</v>
      </c>
      <c r="D505" t="b">
        <v>1</v>
      </c>
      <c r="E505">
        <v>0.64493030900000003</v>
      </c>
      <c r="F505" t="s">
        <v>113</v>
      </c>
      <c r="G505" t="s">
        <v>186</v>
      </c>
      <c r="H505" t="s">
        <v>195</v>
      </c>
      <c r="I505" t="s">
        <v>101</v>
      </c>
      <c r="J505" t="s">
        <v>111</v>
      </c>
      <c r="K505" t="s">
        <v>188</v>
      </c>
      <c r="L505">
        <v>78.441269840000004</v>
      </c>
      <c r="M505" t="s">
        <v>114</v>
      </c>
      <c r="N505">
        <v>2.8776799999999999E-4</v>
      </c>
      <c r="O505">
        <v>3.4229799999999999E-4</v>
      </c>
      <c r="P505">
        <v>0</v>
      </c>
      <c r="Q505">
        <v>0</v>
      </c>
      <c r="R505">
        <v>0</v>
      </c>
      <c r="S505">
        <v>9.5888400000000002E-4</v>
      </c>
      <c r="T505">
        <v>6.2117900000000002E-4</v>
      </c>
      <c r="U505">
        <v>1.21681E-4</v>
      </c>
      <c r="V505" s="8">
        <v>3.1914700000000001E-5</v>
      </c>
      <c r="W505">
        <v>1.7831499999999999E-4</v>
      </c>
      <c r="X505">
        <v>1.5382800000000001E-4</v>
      </c>
      <c r="Y505">
        <v>2.7031800000000002E-4</v>
      </c>
      <c r="Z505">
        <v>1.288839E-3</v>
      </c>
      <c r="AA505">
        <v>0</v>
      </c>
      <c r="AB505">
        <v>0</v>
      </c>
      <c r="AC505">
        <v>1.1127120000000001E-3</v>
      </c>
      <c r="AD505">
        <v>8.9149699999999999E-4</v>
      </c>
      <c r="AE505">
        <v>1.21681E-4</v>
      </c>
      <c r="AF505" s="8">
        <v>3.1914700000000001E-5</v>
      </c>
      <c r="AG505">
        <v>1.467154E-3</v>
      </c>
      <c r="AH505">
        <v>3.6249640000000001E-3</v>
      </c>
      <c r="AI505">
        <v>13543.536480000001</v>
      </c>
    </row>
    <row r="506" spans="1:35" x14ac:dyDescent="0.25">
      <c r="A506">
        <v>96354</v>
      </c>
      <c r="B506" t="s">
        <v>202</v>
      </c>
      <c r="C506" t="s">
        <v>56</v>
      </c>
      <c r="D506" t="b">
        <v>1</v>
      </c>
      <c r="E506">
        <v>5.4775205E-2</v>
      </c>
      <c r="F506" t="s">
        <v>113</v>
      </c>
      <c r="G506" t="s">
        <v>186</v>
      </c>
      <c r="H506" t="s">
        <v>187</v>
      </c>
      <c r="I506" t="s">
        <v>98</v>
      </c>
      <c r="J506" t="s">
        <v>99</v>
      </c>
      <c r="K506" t="s">
        <v>188</v>
      </c>
      <c r="L506">
        <v>126.42817460000001</v>
      </c>
      <c r="M506" t="s">
        <v>251</v>
      </c>
      <c r="N506" s="8">
        <v>4.9790699999999997E-5</v>
      </c>
      <c r="O506" s="8">
        <v>5.5585099999999997E-5</v>
      </c>
      <c r="P506">
        <v>3.4640300000000001E-4</v>
      </c>
      <c r="Q506">
        <v>0</v>
      </c>
      <c r="R506">
        <v>0</v>
      </c>
      <c r="S506">
        <v>2.1513000000000001E-4</v>
      </c>
      <c r="T506" s="8">
        <v>3.4085499999999997E-5</v>
      </c>
      <c r="U506" s="8">
        <v>2.3014200000000001E-5</v>
      </c>
      <c r="V506" s="8">
        <v>2.6519099999999998E-6</v>
      </c>
      <c r="W506">
        <v>1.73456E-4</v>
      </c>
      <c r="X506">
        <v>0</v>
      </c>
      <c r="Y506" s="8">
        <v>3.2291800000000001E-5</v>
      </c>
      <c r="Z506">
        <v>0</v>
      </c>
      <c r="AA506">
        <v>0</v>
      </c>
      <c r="AB506">
        <v>0</v>
      </c>
      <c r="AC506">
        <v>5.6153300000000002E-4</v>
      </c>
      <c r="AD506" s="8">
        <v>6.6377299999999999E-5</v>
      </c>
      <c r="AE506" s="8">
        <v>2.3014200000000001E-5</v>
      </c>
      <c r="AF506" s="8">
        <v>2.6519099999999998E-6</v>
      </c>
      <c r="AG506">
        <v>1.73456E-4</v>
      </c>
      <c r="AH506">
        <v>8.2703300000000002E-4</v>
      </c>
      <c r="AI506">
        <v>1917.1321720000001</v>
      </c>
    </row>
    <row r="507" spans="1:35" x14ac:dyDescent="0.25">
      <c r="A507">
        <v>3235</v>
      </c>
      <c r="B507" t="s">
        <v>203</v>
      </c>
      <c r="C507" t="s">
        <v>57</v>
      </c>
      <c r="D507" t="b">
        <v>1</v>
      </c>
      <c r="E507">
        <v>1.409134865</v>
      </c>
      <c r="F507" t="s">
        <v>113</v>
      </c>
      <c r="G507" t="s">
        <v>186</v>
      </c>
      <c r="H507" t="s">
        <v>196</v>
      </c>
      <c r="I507" t="s">
        <v>101</v>
      </c>
      <c r="J507" t="s">
        <v>111</v>
      </c>
      <c r="K507" t="s">
        <v>188</v>
      </c>
      <c r="L507">
        <v>103.4</v>
      </c>
      <c r="M507" t="s">
        <v>114</v>
      </c>
      <c r="N507">
        <v>2.1996099999999999E-4</v>
      </c>
      <c r="O507">
        <v>2.5097699999999999E-4</v>
      </c>
      <c r="P507">
        <v>0</v>
      </c>
      <c r="Q507">
        <v>0</v>
      </c>
      <c r="R507">
        <v>0</v>
      </c>
      <c r="S507">
        <v>8.3635399999999998E-4</v>
      </c>
      <c r="T507">
        <v>2.1449800000000001E-4</v>
      </c>
      <c r="U507" s="8">
        <v>7.58622E-5</v>
      </c>
      <c r="V507" s="8">
        <v>6.9504699999999999E-5</v>
      </c>
      <c r="W507">
        <v>1.07983E-4</v>
      </c>
      <c r="X507" s="8">
        <v>7.5114299999999993E-5</v>
      </c>
      <c r="Y507">
        <v>6.0150199999999996E-4</v>
      </c>
      <c r="Z507">
        <v>7.53614E-4</v>
      </c>
      <c r="AA507">
        <v>0</v>
      </c>
      <c r="AB507">
        <v>0</v>
      </c>
      <c r="AC507">
        <v>9.1146800000000002E-4</v>
      </c>
      <c r="AD507">
        <v>8.1599899999999998E-4</v>
      </c>
      <c r="AE507" s="8">
        <v>7.58622E-5</v>
      </c>
      <c r="AF507" s="8">
        <v>6.9504699999999999E-5</v>
      </c>
      <c r="AG507">
        <v>8.6159699999999997E-4</v>
      </c>
      <c r="AH507">
        <v>2.7344050000000001E-3</v>
      </c>
      <c r="AI507">
        <v>7750.2417589999995</v>
      </c>
    </row>
    <row r="508" spans="1:35" x14ac:dyDescent="0.25">
      <c r="A508">
        <v>3236</v>
      </c>
      <c r="B508" t="s">
        <v>203</v>
      </c>
      <c r="C508" t="s">
        <v>57</v>
      </c>
      <c r="D508" t="b">
        <v>1</v>
      </c>
      <c r="E508">
        <v>7.0713056740000004</v>
      </c>
      <c r="F508" t="s">
        <v>113</v>
      </c>
      <c r="G508" t="s">
        <v>186</v>
      </c>
      <c r="H508" t="s">
        <v>249</v>
      </c>
      <c r="I508" t="s">
        <v>101</v>
      </c>
      <c r="J508" t="s">
        <v>99</v>
      </c>
      <c r="K508" t="s">
        <v>188</v>
      </c>
      <c r="L508">
        <v>195.89027780000001</v>
      </c>
      <c r="M508" t="s">
        <v>114</v>
      </c>
      <c r="N508">
        <v>7.5020800000000004E-4</v>
      </c>
      <c r="O508">
        <v>8.13322E-4</v>
      </c>
      <c r="P508">
        <v>0</v>
      </c>
      <c r="Q508">
        <v>0</v>
      </c>
      <c r="R508">
        <v>0</v>
      </c>
      <c r="S508">
        <v>1.351721E-3</v>
      </c>
      <c r="T508">
        <v>1.1876479999999999E-3</v>
      </c>
      <c r="U508">
        <v>3.6869399999999998E-4</v>
      </c>
      <c r="V508">
        <v>3.4402899999999998E-4</v>
      </c>
      <c r="W508">
        <v>2.1889699999999999E-4</v>
      </c>
      <c r="X508">
        <v>5.3779299999999995E-4</v>
      </c>
      <c r="Y508">
        <v>4.0582450000000003E-3</v>
      </c>
      <c r="Z508">
        <v>1.385903E-3</v>
      </c>
      <c r="AA508">
        <v>0</v>
      </c>
      <c r="AB508">
        <v>0</v>
      </c>
      <c r="AC508">
        <v>1.8895139999999999E-3</v>
      </c>
      <c r="AD508">
        <v>5.2458940000000001E-3</v>
      </c>
      <c r="AE508">
        <v>3.6869399999999998E-4</v>
      </c>
      <c r="AF508">
        <v>3.4402899999999998E-4</v>
      </c>
      <c r="AG508">
        <v>1.6048E-3</v>
      </c>
      <c r="AH508">
        <v>9.4529969999999994E-3</v>
      </c>
      <c r="AI508">
        <v>14142.611349999999</v>
      </c>
    </row>
    <row r="509" spans="1:35" x14ac:dyDescent="0.25">
      <c r="A509">
        <v>3238</v>
      </c>
      <c r="B509" t="s">
        <v>203</v>
      </c>
      <c r="C509" t="s">
        <v>57</v>
      </c>
      <c r="D509" t="b">
        <v>1</v>
      </c>
      <c r="E509">
        <v>21.70766768</v>
      </c>
      <c r="F509" t="s">
        <v>113</v>
      </c>
      <c r="G509" t="s">
        <v>186</v>
      </c>
      <c r="H509" t="s">
        <v>250</v>
      </c>
      <c r="I509" t="s">
        <v>101</v>
      </c>
      <c r="J509" t="s">
        <v>99</v>
      </c>
      <c r="K509" t="s">
        <v>188</v>
      </c>
      <c r="L509">
        <v>235.20833329999999</v>
      </c>
      <c r="M509" t="s">
        <v>114</v>
      </c>
      <c r="N509">
        <v>1.2717589999999999E-3</v>
      </c>
      <c r="O509">
        <v>1.416629E-3</v>
      </c>
      <c r="P509">
        <v>0</v>
      </c>
      <c r="Q509">
        <v>0</v>
      </c>
      <c r="R509">
        <v>0</v>
      </c>
      <c r="S509">
        <v>1.9620219999999999E-3</v>
      </c>
      <c r="T509">
        <v>9.8615500000000006E-4</v>
      </c>
      <c r="U509">
        <v>4.32896E-4</v>
      </c>
      <c r="V509">
        <v>1.0626940000000001E-3</v>
      </c>
      <c r="W509">
        <v>3.8125300000000002E-4</v>
      </c>
      <c r="X509">
        <v>5.7404000000000005E-4</v>
      </c>
      <c r="Y509">
        <v>9.908254E-3</v>
      </c>
      <c r="Z509">
        <v>2.114688E-3</v>
      </c>
      <c r="AA509">
        <v>0</v>
      </c>
      <c r="AB509">
        <v>0</v>
      </c>
      <c r="AC509">
        <v>2.536062E-3</v>
      </c>
      <c r="AD509">
        <v>1.0894409000000001E-2</v>
      </c>
      <c r="AE509">
        <v>4.32896E-4</v>
      </c>
      <c r="AF509">
        <v>1.0626940000000001E-3</v>
      </c>
      <c r="AG509">
        <v>2.4959409999999998E-3</v>
      </c>
      <c r="AH509">
        <v>1.7421796E-2</v>
      </c>
      <c r="AI509">
        <v>21707.667679999999</v>
      </c>
    </row>
    <row r="510" spans="1:35" x14ac:dyDescent="0.25">
      <c r="A510">
        <v>16270</v>
      </c>
      <c r="B510" t="s">
        <v>203</v>
      </c>
      <c r="C510" t="s">
        <v>57</v>
      </c>
      <c r="D510" t="b">
        <v>1</v>
      </c>
      <c r="E510">
        <v>1.47495566</v>
      </c>
      <c r="F510" t="s">
        <v>113</v>
      </c>
      <c r="G510" t="s">
        <v>186</v>
      </c>
      <c r="H510" t="s">
        <v>198</v>
      </c>
      <c r="I510" t="s">
        <v>101</v>
      </c>
      <c r="J510" t="s">
        <v>99</v>
      </c>
      <c r="K510" t="s">
        <v>188</v>
      </c>
      <c r="L510">
        <v>88.318888889999997</v>
      </c>
      <c r="M510" t="s">
        <v>114</v>
      </c>
      <c r="N510">
        <v>3.2996700000000002E-4</v>
      </c>
      <c r="O510">
        <v>3.9357500000000001E-4</v>
      </c>
      <c r="P510">
        <v>0</v>
      </c>
      <c r="Q510">
        <v>0</v>
      </c>
      <c r="R510">
        <v>0</v>
      </c>
      <c r="S510">
        <v>1.016058E-3</v>
      </c>
      <c r="T510">
        <v>3.3052599999999999E-4</v>
      </c>
      <c r="U510">
        <v>2.2713099999999999E-4</v>
      </c>
      <c r="V510" s="8">
        <v>7.2178100000000006E-5</v>
      </c>
      <c r="W510">
        <v>1.9914299999999999E-4</v>
      </c>
      <c r="X510">
        <v>5.1437599999999998E-4</v>
      </c>
      <c r="Y510">
        <v>6.1336699999999997E-4</v>
      </c>
      <c r="Z510">
        <v>1.472096E-3</v>
      </c>
      <c r="AA510">
        <v>0</v>
      </c>
      <c r="AB510">
        <v>0</v>
      </c>
      <c r="AC510">
        <v>1.530434E-3</v>
      </c>
      <c r="AD510">
        <v>9.4389400000000003E-4</v>
      </c>
      <c r="AE510">
        <v>2.2713099999999999E-4</v>
      </c>
      <c r="AF510" s="8">
        <v>7.2178100000000006E-5</v>
      </c>
      <c r="AG510">
        <v>1.6712389999999999E-3</v>
      </c>
      <c r="AH510">
        <v>4.4448760000000004E-3</v>
      </c>
      <c r="AI510">
        <v>14749.5566</v>
      </c>
    </row>
    <row r="511" spans="1:35" x14ac:dyDescent="0.25">
      <c r="A511">
        <v>16276</v>
      </c>
      <c r="B511" t="s">
        <v>203</v>
      </c>
      <c r="C511" t="s">
        <v>57</v>
      </c>
      <c r="D511" t="b">
        <v>1</v>
      </c>
      <c r="E511">
        <v>0.64493030900000003</v>
      </c>
      <c r="F511" t="s">
        <v>113</v>
      </c>
      <c r="G511" t="s">
        <v>186</v>
      </c>
      <c r="H511" t="s">
        <v>195</v>
      </c>
      <c r="I511" t="s">
        <v>101</v>
      </c>
      <c r="J511" t="s">
        <v>111</v>
      </c>
      <c r="K511" t="s">
        <v>188</v>
      </c>
      <c r="L511">
        <v>78.442857140000001</v>
      </c>
      <c r="M511" t="s">
        <v>114</v>
      </c>
      <c r="N511">
        <v>2.8775799999999999E-4</v>
      </c>
      <c r="O511">
        <v>3.4227699999999999E-4</v>
      </c>
      <c r="P511">
        <v>0</v>
      </c>
      <c r="Q511">
        <v>0</v>
      </c>
      <c r="R511">
        <v>0</v>
      </c>
      <c r="S511">
        <v>9.5838900000000003E-4</v>
      </c>
      <c r="T511">
        <v>6.2117900000000002E-4</v>
      </c>
      <c r="U511">
        <v>1.21681E-4</v>
      </c>
      <c r="V511" s="8">
        <v>3.1914700000000001E-5</v>
      </c>
      <c r="W511">
        <v>1.7831499999999999E-4</v>
      </c>
      <c r="X511">
        <v>1.54396E-4</v>
      </c>
      <c r="Y511">
        <v>2.7031800000000002E-4</v>
      </c>
      <c r="Z511">
        <v>1.288839E-3</v>
      </c>
      <c r="AA511">
        <v>0</v>
      </c>
      <c r="AB511">
        <v>0</v>
      </c>
      <c r="AC511">
        <v>1.112785E-3</v>
      </c>
      <c r="AD511">
        <v>8.9149699999999999E-4</v>
      </c>
      <c r="AE511">
        <v>1.21681E-4</v>
      </c>
      <c r="AF511" s="8">
        <v>3.1914700000000001E-5</v>
      </c>
      <c r="AG511">
        <v>1.467154E-3</v>
      </c>
      <c r="AH511">
        <v>3.6250380000000001E-3</v>
      </c>
      <c r="AI511">
        <v>13543.536480000001</v>
      </c>
    </row>
    <row r="512" spans="1:35" x14ac:dyDescent="0.25">
      <c r="A512">
        <v>96354</v>
      </c>
      <c r="B512" t="s">
        <v>203</v>
      </c>
      <c r="C512" t="s">
        <v>57</v>
      </c>
      <c r="D512" t="b">
        <v>1</v>
      </c>
      <c r="E512">
        <v>5.4775205E-2</v>
      </c>
      <c r="F512" t="s">
        <v>113</v>
      </c>
      <c r="G512" t="s">
        <v>186</v>
      </c>
      <c r="H512" t="s">
        <v>187</v>
      </c>
      <c r="I512" t="s">
        <v>98</v>
      </c>
      <c r="J512" t="s">
        <v>99</v>
      </c>
      <c r="K512" t="s">
        <v>188</v>
      </c>
      <c r="L512">
        <v>126.5297619</v>
      </c>
      <c r="M512" t="s">
        <v>251</v>
      </c>
      <c r="N512" s="8">
        <v>4.9904400000000003E-5</v>
      </c>
      <c r="O512" s="8">
        <v>5.5706199999999999E-5</v>
      </c>
      <c r="P512">
        <v>3.4605200000000001E-4</v>
      </c>
      <c r="Q512">
        <v>0</v>
      </c>
      <c r="R512">
        <v>0</v>
      </c>
      <c r="S512">
        <v>2.16145E-4</v>
      </c>
      <c r="T512" s="8">
        <v>3.4085499999999997E-5</v>
      </c>
      <c r="U512" s="8">
        <v>2.3014200000000001E-5</v>
      </c>
      <c r="V512" s="8">
        <v>2.6519099999999998E-6</v>
      </c>
      <c r="W512">
        <v>1.73456E-4</v>
      </c>
      <c r="X512">
        <v>0</v>
      </c>
      <c r="Y512" s="8">
        <v>3.2291800000000001E-5</v>
      </c>
      <c r="Z512">
        <v>0</v>
      </c>
      <c r="AA512">
        <v>0</v>
      </c>
      <c r="AB512">
        <v>0</v>
      </c>
      <c r="AC512">
        <v>5.6219699999999996E-4</v>
      </c>
      <c r="AD512" s="8">
        <v>6.6377299999999999E-5</v>
      </c>
      <c r="AE512" s="8">
        <v>2.3014200000000001E-5</v>
      </c>
      <c r="AF512" s="8">
        <v>2.6519099999999998E-6</v>
      </c>
      <c r="AG512">
        <v>1.73456E-4</v>
      </c>
      <c r="AH512">
        <v>8.2769799999999998E-4</v>
      </c>
      <c r="AI512">
        <v>1917.1321720000001</v>
      </c>
    </row>
    <row r="513" spans="1:35" x14ac:dyDescent="0.25">
      <c r="A513">
        <v>3235</v>
      </c>
      <c r="B513" t="s">
        <v>204</v>
      </c>
      <c r="C513" t="s">
        <v>58</v>
      </c>
      <c r="D513" t="b">
        <v>1</v>
      </c>
      <c r="E513">
        <v>1.409134865</v>
      </c>
      <c r="F513" t="s">
        <v>113</v>
      </c>
      <c r="G513" t="s">
        <v>186</v>
      </c>
      <c r="H513" t="s">
        <v>196</v>
      </c>
      <c r="I513" t="s">
        <v>101</v>
      </c>
      <c r="J513" t="s">
        <v>111</v>
      </c>
      <c r="K513" t="s">
        <v>188</v>
      </c>
      <c r="L513">
        <v>103.2707071</v>
      </c>
      <c r="M513" t="s">
        <v>114</v>
      </c>
      <c r="N513">
        <v>2.19772E-4</v>
      </c>
      <c r="O513">
        <v>2.5077600000000003E-4</v>
      </c>
      <c r="P513">
        <v>0</v>
      </c>
      <c r="Q513">
        <v>0</v>
      </c>
      <c r="R513">
        <v>0</v>
      </c>
      <c r="S513">
        <v>8.3688800000000004E-4</v>
      </c>
      <c r="T513">
        <v>2.1449800000000001E-4</v>
      </c>
      <c r="U513" s="8">
        <v>7.58622E-5</v>
      </c>
      <c r="V513" s="8">
        <v>6.9504699999999999E-5</v>
      </c>
      <c r="W513">
        <v>1.07983E-4</v>
      </c>
      <c r="X513" s="8">
        <v>7.1147499999999996E-5</v>
      </c>
      <c r="Y513">
        <v>6.0150199999999996E-4</v>
      </c>
      <c r="Z513">
        <v>7.53614E-4</v>
      </c>
      <c r="AA513">
        <v>0</v>
      </c>
      <c r="AB513">
        <v>0</v>
      </c>
      <c r="AC513">
        <v>9.0803599999999998E-4</v>
      </c>
      <c r="AD513">
        <v>8.1599899999999998E-4</v>
      </c>
      <c r="AE513" s="8">
        <v>7.58622E-5</v>
      </c>
      <c r="AF513" s="8">
        <v>6.9504699999999999E-5</v>
      </c>
      <c r="AG513">
        <v>8.6159699999999997E-4</v>
      </c>
      <c r="AH513">
        <v>2.7309859999999999E-3</v>
      </c>
      <c r="AI513">
        <v>7750.2417589999995</v>
      </c>
    </row>
    <row r="514" spans="1:35" x14ac:dyDescent="0.25">
      <c r="A514">
        <v>3236</v>
      </c>
      <c r="B514" t="s">
        <v>204</v>
      </c>
      <c r="C514" t="s">
        <v>58</v>
      </c>
      <c r="D514" t="b">
        <v>1</v>
      </c>
      <c r="E514">
        <v>7.0713056740000004</v>
      </c>
      <c r="F514" t="s">
        <v>113</v>
      </c>
      <c r="G514" t="s">
        <v>186</v>
      </c>
      <c r="H514" t="s">
        <v>249</v>
      </c>
      <c r="I514" t="s">
        <v>101</v>
      </c>
      <c r="J514" t="s">
        <v>99</v>
      </c>
      <c r="K514" t="s">
        <v>188</v>
      </c>
      <c r="L514">
        <v>195.82777780000001</v>
      </c>
      <c r="M514" t="s">
        <v>114</v>
      </c>
      <c r="N514">
        <v>7.5012799999999997E-4</v>
      </c>
      <c r="O514">
        <v>8.1335299999999995E-4</v>
      </c>
      <c r="P514">
        <v>0</v>
      </c>
      <c r="Q514">
        <v>0</v>
      </c>
      <c r="R514">
        <v>0</v>
      </c>
      <c r="S514">
        <v>1.356278E-3</v>
      </c>
      <c r="T514">
        <v>1.1876479999999999E-3</v>
      </c>
      <c r="U514">
        <v>3.6869399999999998E-4</v>
      </c>
      <c r="V514">
        <v>3.4409600000000001E-4</v>
      </c>
      <c r="W514">
        <v>2.1889699999999999E-4</v>
      </c>
      <c r="X514">
        <v>5.3021899999999996E-4</v>
      </c>
      <c r="Y514">
        <v>4.0582450000000003E-3</v>
      </c>
      <c r="Z514">
        <v>1.385903E-3</v>
      </c>
      <c r="AA514">
        <v>0</v>
      </c>
      <c r="AB514">
        <v>0</v>
      </c>
      <c r="AC514">
        <v>1.8864979999999999E-3</v>
      </c>
      <c r="AD514">
        <v>5.2458940000000001E-3</v>
      </c>
      <c r="AE514">
        <v>3.6869399999999998E-4</v>
      </c>
      <c r="AF514">
        <v>3.4409600000000001E-4</v>
      </c>
      <c r="AG514">
        <v>1.6048E-3</v>
      </c>
      <c r="AH514">
        <v>9.4499809999999997E-3</v>
      </c>
      <c r="AI514">
        <v>14142.611349999999</v>
      </c>
    </row>
    <row r="515" spans="1:35" x14ac:dyDescent="0.25">
      <c r="A515">
        <v>3238</v>
      </c>
      <c r="B515" t="s">
        <v>204</v>
      </c>
      <c r="C515" t="s">
        <v>58</v>
      </c>
      <c r="D515" t="b">
        <v>1</v>
      </c>
      <c r="E515">
        <v>21.70766768</v>
      </c>
      <c r="F515" t="s">
        <v>113</v>
      </c>
      <c r="G515" t="s">
        <v>186</v>
      </c>
      <c r="H515" t="s">
        <v>250</v>
      </c>
      <c r="I515" t="s">
        <v>101</v>
      </c>
      <c r="J515" t="s">
        <v>99</v>
      </c>
      <c r="K515" t="s">
        <v>188</v>
      </c>
      <c r="L515">
        <v>234.9916667</v>
      </c>
      <c r="M515" t="s">
        <v>114</v>
      </c>
      <c r="N515">
        <v>1.271199E-3</v>
      </c>
      <c r="O515">
        <v>1.4169339999999999E-3</v>
      </c>
      <c r="P515">
        <v>0</v>
      </c>
      <c r="Q515">
        <v>0</v>
      </c>
      <c r="R515">
        <v>0</v>
      </c>
      <c r="S515">
        <v>1.988152E-3</v>
      </c>
      <c r="T515">
        <v>9.8615500000000006E-4</v>
      </c>
      <c r="U515">
        <v>4.32896E-4</v>
      </c>
      <c r="V515">
        <v>1.0626940000000001E-3</v>
      </c>
      <c r="W515">
        <v>3.8125300000000002E-4</v>
      </c>
      <c r="X515">
        <v>5.3165500000000002E-4</v>
      </c>
      <c r="Y515">
        <v>9.908254E-3</v>
      </c>
      <c r="Z515">
        <v>2.114688E-3</v>
      </c>
      <c r="AA515">
        <v>0</v>
      </c>
      <c r="AB515">
        <v>0</v>
      </c>
      <c r="AC515">
        <v>2.5198080000000001E-3</v>
      </c>
      <c r="AD515">
        <v>1.0894409000000001E-2</v>
      </c>
      <c r="AE515">
        <v>4.32896E-4</v>
      </c>
      <c r="AF515">
        <v>1.0626940000000001E-3</v>
      </c>
      <c r="AG515">
        <v>2.4959409999999998E-3</v>
      </c>
      <c r="AH515">
        <v>1.7405746999999999E-2</v>
      </c>
      <c r="AI515">
        <v>21707.667679999999</v>
      </c>
    </row>
    <row r="516" spans="1:35" x14ac:dyDescent="0.25">
      <c r="A516">
        <v>16270</v>
      </c>
      <c r="B516" t="s">
        <v>204</v>
      </c>
      <c r="C516" t="s">
        <v>58</v>
      </c>
      <c r="D516" t="b">
        <v>1</v>
      </c>
      <c r="E516">
        <v>1.47495566</v>
      </c>
      <c r="F516" t="s">
        <v>113</v>
      </c>
      <c r="G516" t="s">
        <v>186</v>
      </c>
      <c r="H516" t="s">
        <v>198</v>
      </c>
      <c r="I516" t="s">
        <v>101</v>
      </c>
      <c r="J516" t="s">
        <v>99</v>
      </c>
      <c r="K516" t="s">
        <v>188</v>
      </c>
      <c r="L516">
        <v>88.310833329999994</v>
      </c>
      <c r="M516" t="s">
        <v>114</v>
      </c>
      <c r="N516">
        <v>3.2994699999999998E-4</v>
      </c>
      <c r="O516">
        <v>3.9356599999999998E-4</v>
      </c>
      <c r="P516">
        <v>0</v>
      </c>
      <c r="Q516">
        <v>0</v>
      </c>
      <c r="R516">
        <v>0</v>
      </c>
      <c r="S516">
        <v>1.016393E-3</v>
      </c>
      <c r="T516">
        <v>3.3052599999999999E-4</v>
      </c>
      <c r="U516">
        <v>2.2713099999999999E-4</v>
      </c>
      <c r="V516" s="8">
        <v>7.2164199999999996E-5</v>
      </c>
      <c r="W516">
        <v>1.9914299999999999E-4</v>
      </c>
      <c r="X516">
        <v>5.1364900000000003E-4</v>
      </c>
      <c r="Y516">
        <v>6.1336699999999997E-4</v>
      </c>
      <c r="Z516">
        <v>1.472096E-3</v>
      </c>
      <c r="AA516">
        <v>0</v>
      </c>
      <c r="AB516">
        <v>0</v>
      </c>
      <c r="AC516">
        <v>1.5300419999999999E-3</v>
      </c>
      <c r="AD516">
        <v>9.4389400000000003E-4</v>
      </c>
      <c r="AE516">
        <v>2.2713099999999999E-4</v>
      </c>
      <c r="AF516" s="8">
        <v>7.2164199999999996E-5</v>
      </c>
      <c r="AG516">
        <v>1.6712389999999999E-3</v>
      </c>
      <c r="AH516">
        <v>4.4444699999999998E-3</v>
      </c>
      <c r="AI516">
        <v>14749.5566</v>
      </c>
    </row>
    <row r="517" spans="1:35" x14ac:dyDescent="0.25">
      <c r="A517">
        <v>16276</v>
      </c>
      <c r="B517" t="s">
        <v>204</v>
      </c>
      <c r="C517" t="s">
        <v>58</v>
      </c>
      <c r="D517" t="b">
        <v>1</v>
      </c>
      <c r="E517">
        <v>0.64493030900000003</v>
      </c>
      <c r="F517" t="s">
        <v>113</v>
      </c>
      <c r="G517" t="s">
        <v>186</v>
      </c>
      <c r="H517" t="s">
        <v>195</v>
      </c>
      <c r="I517" t="s">
        <v>101</v>
      </c>
      <c r="J517" t="s">
        <v>111</v>
      </c>
      <c r="K517" t="s">
        <v>188</v>
      </c>
      <c r="L517">
        <v>78.4287037</v>
      </c>
      <c r="M517" t="s">
        <v>114</v>
      </c>
      <c r="N517">
        <v>2.8771899999999997E-4</v>
      </c>
      <c r="O517">
        <v>3.4223400000000002E-4</v>
      </c>
      <c r="P517">
        <v>0</v>
      </c>
      <c r="Q517">
        <v>0</v>
      </c>
      <c r="R517">
        <v>0</v>
      </c>
      <c r="S517">
        <v>9.5838900000000003E-4</v>
      </c>
      <c r="T517">
        <v>6.2117900000000002E-4</v>
      </c>
      <c r="U517">
        <v>1.21681E-4</v>
      </c>
      <c r="V517" s="8">
        <v>3.1914700000000001E-5</v>
      </c>
      <c r="W517">
        <v>1.7831499999999999E-4</v>
      </c>
      <c r="X517">
        <v>1.5374200000000001E-4</v>
      </c>
      <c r="Y517">
        <v>2.7031800000000002E-4</v>
      </c>
      <c r="Z517">
        <v>1.288839E-3</v>
      </c>
      <c r="AA517">
        <v>0</v>
      </c>
      <c r="AB517">
        <v>0</v>
      </c>
      <c r="AC517">
        <v>1.1121309999999999E-3</v>
      </c>
      <c r="AD517">
        <v>8.9149699999999999E-4</v>
      </c>
      <c r="AE517">
        <v>1.21681E-4</v>
      </c>
      <c r="AF517" s="8">
        <v>3.1914700000000001E-5</v>
      </c>
      <c r="AG517">
        <v>1.467154E-3</v>
      </c>
      <c r="AH517">
        <v>3.624384E-3</v>
      </c>
      <c r="AI517">
        <v>13543.536480000001</v>
      </c>
    </row>
    <row r="518" spans="1:35" x14ac:dyDescent="0.25">
      <c r="A518">
        <v>96354</v>
      </c>
      <c r="B518" t="s">
        <v>204</v>
      </c>
      <c r="C518" t="s">
        <v>58</v>
      </c>
      <c r="D518" t="b">
        <v>1</v>
      </c>
      <c r="E518">
        <v>5.4775205E-2</v>
      </c>
      <c r="F518" t="s">
        <v>113</v>
      </c>
      <c r="G518" t="s">
        <v>186</v>
      </c>
      <c r="H518" t="s">
        <v>187</v>
      </c>
      <c r="I518" t="s">
        <v>98</v>
      </c>
      <c r="J518" t="s">
        <v>99</v>
      </c>
      <c r="K518" t="s">
        <v>188</v>
      </c>
      <c r="L518">
        <v>126.4857937</v>
      </c>
      <c r="M518" t="s">
        <v>251</v>
      </c>
      <c r="N518" s="8">
        <v>4.9873700000000003E-5</v>
      </c>
      <c r="O518" s="8">
        <v>5.56853E-5</v>
      </c>
      <c r="P518">
        <v>3.4593900000000002E-4</v>
      </c>
      <c r="Q518">
        <v>0</v>
      </c>
      <c r="R518">
        <v>0</v>
      </c>
      <c r="S518">
        <v>2.15971E-4</v>
      </c>
      <c r="T518" s="8">
        <v>3.4085499999999997E-5</v>
      </c>
      <c r="U518" s="8">
        <v>2.3014200000000001E-5</v>
      </c>
      <c r="V518" s="8">
        <v>2.6519099999999998E-6</v>
      </c>
      <c r="W518">
        <v>1.73456E-4</v>
      </c>
      <c r="X518">
        <v>0</v>
      </c>
      <c r="Y518" s="8">
        <v>3.2291800000000001E-5</v>
      </c>
      <c r="Z518">
        <v>0</v>
      </c>
      <c r="AA518">
        <v>0</v>
      </c>
      <c r="AB518">
        <v>0</v>
      </c>
      <c r="AC518">
        <v>5.6190999999999999E-4</v>
      </c>
      <c r="AD518" s="8">
        <v>6.6377299999999999E-5</v>
      </c>
      <c r="AE518" s="8">
        <v>2.3014200000000001E-5</v>
      </c>
      <c r="AF518" s="8">
        <v>2.6519099999999998E-6</v>
      </c>
      <c r="AG518">
        <v>1.73456E-4</v>
      </c>
      <c r="AH518">
        <v>8.2740999999999999E-4</v>
      </c>
      <c r="AI518">
        <v>1917.1321720000001</v>
      </c>
    </row>
    <row r="519" spans="1:35" x14ac:dyDescent="0.25">
      <c r="A519">
        <v>3235</v>
      </c>
      <c r="B519" t="s">
        <v>205</v>
      </c>
      <c r="C519" t="s">
        <v>41</v>
      </c>
      <c r="D519" t="b">
        <v>0</v>
      </c>
      <c r="E519">
        <v>1.409134865</v>
      </c>
      <c r="F519" t="s">
        <v>113</v>
      </c>
      <c r="G519" t="s">
        <v>186</v>
      </c>
      <c r="H519" t="s">
        <v>196</v>
      </c>
      <c r="I519" t="s">
        <v>101</v>
      </c>
      <c r="J519" t="s">
        <v>111</v>
      </c>
      <c r="K519" t="s">
        <v>188</v>
      </c>
      <c r="L519">
        <v>103.5287879</v>
      </c>
      <c r="M519" t="s">
        <v>114</v>
      </c>
      <c r="N519">
        <v>2.20268E-4</v>
      </c>
      <c r="O519">
        <v>2.5154600000000001E-4</v>
      </c>
      <c r="P519">
        <v>0</v>
      </c>
      <c r="Q519">
        <v>0</v>
      </c>
      <c r="R519">
        <v>0</v>
      </c>
      <c r="S519">
        <v>8.4291200000000002E-4</v>
      </c>
      <c r="T519">
        <v>2.1449800000000001E-4</v>
      </c>
      <c r="U519" s="8">
        <v>7.58622E-5</v>
      </c>
      <c r="V519" s="8">
        <v>6.9491400000000004E-5</v>
      </c>
      <c r="W519">
        <v>1.07983E-4</v>
      </c>
      <c r="X519" s="8">
        <v>7.19622E-5</v>
      </c>
      <c r="Y519">
        <v>6.0150199999999996E-4</v>
      </c>
      <c r="Z519">
        <v>7.53614E-4</v>
      </c>
      <c r="AA519">
        <v>0</v>
      </c>
      <c r="AB519">
        <v>0</v>
      </c>
      <c r="AC519">
        <v>9.1487399999999998E-4</v>
      </c>
      <c r="AD519">
        <v>8.1599899999999998E-4</v>
      </c>
      <c r="AE519" s="8">
        <v>7.58622E-5</v>
      </c>
      <c r="AF519" s="8">
        <v>6.9491400000000004E-5</v>
      </c>
      <c r="AG519">
        <v>8.6159699999999997E-4</v>
      </c>
      <c r="AH519">
        <v>2.7378110000000002E-3</v>
      </c>
      <c r="AI519">
        <v>7750.2417589999995</v>
      </c>
    </row>
    <row r="520" spans="1:35" x14ac:dyDescent="0.25">
      <c r="A520">
        <v>3236</v>
      </c>
      <c r="B520" t="s">
        <v>205</v>
      </c>
      <c r="C520" t="s">
        <v>41</v>
      </c>
      <c r="D520" t="b">
        <v>0</v>
      </c>
      <c r="E520">
        <v>7.0713056740000004</v>
      </c>
      <c r="F520" t="s">
        <v>113</v>
      </c>
      <c r="G520" t="s">
        <v>186</v>
      </c>
      <c r="H520" t="s">
        <v>249</v>
      </c>
      <c r="I520" t="s">
        <v>101</v>
      </c>
      <c r="J520" t="s">
        <v>99</v>
      </c>
      <c r="K520" t="s">
        <v>188</v>
      </c>
      <c r="L520">
        <v>195.9555556</v>
      </c>
      <c r="M520" t="s">
        <v>114</v>
      </c>
      <c r="N520">
        <v>7.5064000000000001E-4</v>
      </c>
      <c r="O520">
        <v>8.1411199999999997E-4</v>
      </c>
      <c r="P520">
        <v>0</v>
      </c>
      <c r="Q520">
        <v>0</v>
      </c>
      <c r="R520">
        <v>0</v>
      </c>
      <c r="S520">
        <v>1.3628469999999999E-3</v>
      </c>
      <c r="T520">
        <v>1.1876479999999999E-3</v>
      </c>
      <c r="U520">
        <v>3.6869399999999998E-4</v>
      </c>
      <c r="V520">
        <v>3.4409600000000001E-4</v>
      </c>
      <c r="W520">
        <v>2.1889699999999999E-4</v>
      </c>
      <c r="X520">
        <v>5.29884E-4</v>
      </c>
      <c r="Y520">
        <v>4.0582450000000003E-3</v>
      </c>
      <c r="Z520">
        <v>1.385903E-3</v>
      </c>
      <c r="AA520">
        <v>0</v>
      </c>
      <c r="AB520">
        <v>0</v>
      </c>
      <c r="AC520">
        <v>1.8927309999999999E-3</v>
      </c>
      <c r="AD520">
        <v>5.2458940000000001E-3</v>
      </c>
      <c r="AE520">
        <v>3.6869399999999998E-4</v>
      </c>
      <c r="AF520">
        <v>3.4409600000000001E-4</v>
      </c>
      <c r="AG520">
        <v>1.6048E-3</v>
      </c>
      <c r="AH520">
        <v>9.4561469999999998E-3</v>
      </c>
      <c r="AI520">
        <v>14142.611349999999</v>
      </c>
    </row>
    <row r="521" spans="1:35" x14ac:dyDescent="0.25">
      <c r="A521">
        <v>3238</v>
      </c>
      <c r="B521" t="s">
        <v>205</v>
      </c>
      <c r="C521" t="s">
        <v>41</v>
      </c>
      <c r="D521" t="b">
        <v>0</v>
      </c>
      <c r="E521">
        <v>21.70766768</v>
      </c>
      <c r="F521" t="s">
        <v>113</v>
      </c>
      <c r="G521" t="s">
        <v>186</v>
      </c>
      <c r="H521" t="s">
        <v>250</v>
      </c>
      <c r="I521" t="s">
        <v>101</v>
      </c>
      <c r="J521" t="s">
        <v>99</v>
      </c>
      <c r="K521" t="s">
        <v>188</v>
      </c>
      <c r="L521">
        <v>235.51388890000001</v>
      </c>
      <c r="M521" t="s">
        <v>114</v>
      </c>
      <c r="N521">
        <v>1.2744220000000001E-3</v>
      </c>
      <c r="O521">
        <v>1.4213470000000001E-3</v>
      </c>
      <c r="P521">
        <v>0</v>
      </c>
      <c r="Q521">
        <v>0</v>
      </c>
      <c r="R521">
        <v>0</v>
      </c>
      <c r="S521">
        <v>2.0231300000000002E-3</v>
      </c>
      <c r="T521">
        <v>9.8615500000000006E-4</v>
      </c>
      <c r="U521">
        <v>4.32896E-4</v>
      </c>
      <c r="V521">
        <v>1.0626940000000001E-3</v>
      </c>
      <c r="W521">
        <v>3.8125300000000002E-4</v>
      </c>
      <c r="X521">
        <v>5.35565E-4</v>
      </c>
      <c r="Y521">
        <v>9.908254E-3</v>
      </c>
      <c r="Z521">
        <v>2.114688E-3</v>
      </c>
      <c r="AA521">
        <v>0</v>
      </c>
      <c r="AB521">
        <v>0</v>
      </c>
      <c r="AC521">
        <v>2.5586939999999998E-3</v>
      </c>
      <c r="AD521">
        <v>1.0894409000000001E-2</v>
      </c>
      <c r="AE521">
        <v>4.32896E-4</v>
      </c>
      <c r="AF521">
        <v>1.0626940000000001E-3</v>
      </c>
      <c r="AG521">
        <v>2.4959409999999998E-3</v>
      </c>
      <c r="AH521">
        <v>1.7444428000000001E-2</v>
      </c>
      <c r="AI521">
        <v>21707.667679999999</v>
      </c>
    </row>
    <row r="522" spans="1:35" x14ac:dyDescent="0.25">
      <c r="A522">
        <v>16270</v>
      </c>
      <c r="B522" t="s">
        <v>205</v>
      </c>
      <c r="C522" t="s">
        <v>41</v>
      </c>
      <c r="D522" t="b">
        <v>0</v>
      </c>
      <c r="E522">
        <v>1.47495566</v>
      </c>
      <c r="F522" t="s">
        <v>113</v>
      </c>
      <c r="G522" t="s">
        <v>186</v>
      </c>
      <c r="H522" t="s">
        <v>198</v>
      </c>
      <c r="I522" t="s">
        <v>101</v>
      </c>
      <c r="J522" t="s">
        <v>99</v>
      </c>
      <c r="K522" t="s">
        <v>188</v>
      </c>
      <c r="L522">
        <v>88.317499999999995</v>
      </c>
      <c r="M522" t="s">
        <v>114</v>
      </c>
      <c r="N522">
        <v>3.2997700000000002E-4</v>
      </c>
      <c r="O522">
        <v>3.9361499999999999E-4</v>
      </c>
      <c r="P522">
        <v>0</v>
      </c>
      <c r="Q522">
        <v>0</v>
      </c>
      <c r="R522">
        <v>0</v>
      </c>
      <c r="S522">
        <v>1.0168969999999999E-3</v>
      </c>
      <c r="T522">
        <v>3.3052599999999999E-4</v>
      </c>
      <c r="U522">
        <v>2.2713099999999999E-4</v>
      </c>
      <c r="V522" s="8">
        <v>7.2164199999999996E-5</v>
      </c>
      <c r="W522">
        <v>1.9914299999999999E-4</v>
      </c>
      <c r="X522">
        <v>5.1345299999999998E-4</v>
      </c>
      <c r="Y522">
        <v>6.1336699999999997E-4</v>
      </c>
      <c r="Z522">
        <v>1.472096E-3</v>
      </c>
      <c r="AA522">
        <v>0</v>
      </c>
      <c r="AB522">
        <v>0</v>
      </c>
      <c r="AC522">
        <v>1.53035E-3</v>
      </c>
      <c r="AD522">
        <v>9.4389400000000003E-4</v>
      </c>
      <c r="AE522">
        <v>2.2713099999999999E-4</v>
      </c>
      <c r="AF522" s="8">
        <v>7.2164199999999996E-5</v>
      </c>
      <c r="AG522">
        <v>1.6712389999999999E-3</v>
      </c>
      <c r="AH522">
        <v>4.4448059999999999E-3</v>
      </c>
      <c r="AI522">
        <v>14749.5566</v>
      </c>
    </row>
    <row r="523" spans="1:35" x14ac:dyDescent="0.25">
      <c r="A523">
        <v>16276</v>
      </c>
      <c r="B523" t="s">
        <v>205</v>
      </c>
      <c r="C523" t="s">
        <v>41</v>
      </c>
      <c r="D523" t="b">
        <v>0</v>
      </c>
      <c r="E523">
        <v>0.64493030900000003</v>
      </c>
      <c r="F523" t="s">
        <v>113</v>
      </c>
      <c r="G523" t="s">
        <v>186</v>
      </c>
      <c r="H523" t="s">
        <v>195</v>
      </c>
      <c r="I523" t="s">
        <v>101</v>
      </c>
      <c r="J523" t="s">
        <v>111</v>
      </c>
      <c r="K523" t="s">
        <v>188</v>
      </c>
      <c r="L523">
        <v>78.449735450000006</v>
      </c>
      <c r="M523" t="s">
        <v>114</v>
      </c>
      <c r="N523">
        <v>2.8779700000000001E-4</v>
      </c>
      <c r="O523">
        <v>3.4234199999999998E-4</v>
      </c>
      <c r="P523">
        <v>0</v>
      </c>
      <c r="Q523">
        <v>0</v>
      </c>
      <c r="R523">
        <v>0</v>
      </c>
      <c r="S523">
        <v>9.59227E-4</v>
      </c>
      <c r="T523">
        <v>6.2117900000000002E-4</v>
      </c>
      <c r="U523">
        <v>1.21681E-4</v>
      </c>
      <c r="V523" s="8">
        <v>3.1914700000000001E-5</v>
      </c>
      <c r="W523">
        <v>1.7831499999999999E-4</v>
      </c>
      <c r="X523">
        <v>1.5387699999999999E-4</v>
      </c>
      <c r="Y523">
        <v>2.7031800000000002E-4</v>
      </c>
      <c r="Z523">
        <v>1.288839E-3</v>
      </c>
      <c r="AA523">
        <v>0</v>
      </c>
      <c r="AB523">
        <v>0</v>
      </c>
      <c r="AC523">
        <v>1.1131030000000001E-3</v>
      </c>
      <c r="AD523">
        <v>8.9149699999999999E-4</v>
      </c>
      <c r="AE523">
        <v>1.21681E-4</v>
      </c>
      <c r="AF523" s="8">
        <v>3.1914700000000001E-5</v>
      </c>
      <c r="AG523">
        <v>1.467154E-3</v>
      </c>
      <c r="AH523">
        <v>3.6253560000000002E-3</v>
      </c>
      <c r="AI523">
        <v>13543.536480000001</v>
      </c>
    </row>
    <row r="524" spans="1:35" x14ac:dyDescent="0.25">
      <c r="A524">
        <v>96354</v>
      </c>
      <c r="B524" t="s">
        <v>205</v>
      </c>
      <c r="C524" t="s">
        <v>41</v>
      </c>
      <c r="D524" t="b">
        <v>0</v>
      </c>
      <c r="E524">
        <v>5.4775205E-2</v>
      </c>
      <c r="F524" t="s">
        <v>113</v>
      </c>
      <c r="G524" t="s">
        <v>186</v>
      </c>
      <c r="H524" t="s">
        <v>187</v>
      </c>
      <c r="I524" t="s">
        <v>98</v>
      </c>
      <c r="J524" t="s">
        <v>99</v>
      </c>
      <c r="K524" t="s">
        <v>188</v>
      </c>
      <c r="L524">
        <v>126.4103175</v>
      </c>
      <c r="M524" t="s">
        <v>251</v>
      </c>
      <c r="N524" s="8">
        <v>4.9755600000000002E-5</v>
      </c>
      <c r="O524" s="8">
        <v>5.55399E-5</v>
      </c>
      <c r="P524">
        <v>3.4666699999999999E-4</v>
      </c>
      <c r="Q524">
        <v>0</v>
      </c>
      <c r="R524">
        <v>0</v>
      </c>
      <c r="S524">
        <v>2.14749E-4</v>
      </c>
      <c r="T524" s="8">
        <v>3.4085499999999997E-5</v>
      </c>
      <c r="U524" s="8">
        <v>2.3014200000000001E-5</v>
      </c>
      <c r="V524" s="8">
        <v>2.6519099999999998E-6</v>
      </c>
      <c r="W524">
        <v>1.73456E-4</v>
      </c>
      <c r="X524">
        <v>0</v>
      </c>
      <c r="Y524" s="8">
        <v>3.2291800000000001E-5</v>
      </c>
      <c r="Z524">
        <v>0</v>
      </c>
      <c r="AA524">
        <v>0</v>
      </c>
      <c r="AB524">
        <v>0</v>
      </c>
      <c r="AC524">
        <v>5.6141600000000002E-4</v>
      </c>
      <c r="AD524" s="8">
        <v>6.6377299999999999E-5</v>
      </c>
      <c r="AE524" s="8">
        <v>2.3014200000000001E-5</v>
      </c>
      <c r="AF524" s="8">
        <v>2.6519099999999998E-6</v>
      </c>
      <c r="AG524">
        <v>1.73456E-4</v>
      </c>
      <c r="AH524">
        <v>8.2691600000000002E-4</v>
      </c>
      <c r="AI524">
        <v>1917.1321720000001</v>
      </c>
    </row>
    <row r="525" spans="1:35" x14ac:dyDescent="0.25">
      <c r="A525">
        <v>3235</v>
      </c>
      <c r="B525" t="s">
        <v>206</v>
      </c>
      <c r="C525" t="s">
        <v>42</v>
      </c>
      <c r="D525" t="b">
        <v>0</v>
      </c>
      <c r="E525">
        <v>1.409134865</v>
      </c>
      <c r="F525" t="s">
        <v>113</v>
      </c>
      <c r="G525" t="s">
        <v>186</v>
      </c>
      <c r="H525" t="s">
        <v>196</v>
      </c>
      <c r="I525" t="s">
        <v>101</v>
      </c>
      <c r="J525" t="s">
        <v>111</v>
      </c>
      <c r="K525" t="s">
        <v>188</v>
      </c>
      <c r="L525">
        <v>103.5287879</v>
      </c>
      <c r="M525" t="s">
        <v>114</v>
      </c>
      <c r="N525">
        <v>2.20268E-4</v>
      </c>
      <c r="O525">
        <v>2.5154600000000001E-4</v>
      </c>
      <c r="P525">
        <v>0</v>
      </c>
      <c r="Q525">
        <v>0</v>
      </c>
      <c r="R525">
        <v>0</v>
      </c>
      <c r="S525">
        <v>8.4291200000000002E-4</v>
      </c>
      <c r="T525">
        <v>2.1449800000000001E-4</v>
      </c>
      <c r="U525" s="8">
        <v>7.58622E-5</v>
      </c>
      <c r="V525" s="8">
        <v>6.9491400000000004E-5</v>
      </c>
      <c r="W525">
        <v>1.07983E-4</v>
      </c>
      <c r="X525" s="8">
        <v>7.19622E-5</v>
      </c>
      <c r="Y525">
        <v>6.0150199999999996E-4</v>
      </c>
      <c r="Z525">
        <v>7.53614E-4</v>
      </c>
      <c r="AA525">
        <v>0</v>
      </c>
      <c r="AB525">
        <v>0</v>
      </c>
      <c r="AC525">
        <v>9.1487399999999998E-4</v>
      </c>
      <c r="AD525">
        <v>8.1599899999999998E-4</v>
      </c>
      <c r="AE525" s="8">
        <v>7.58622E-5</v>
      </c>
      <c r="AF525" s="8">
        <v>6.9491400000000004E-5</v>
      </c>
      <c r="AG525">
        <v>8.6159699999999997E-4</v>
      </c>
      <c r="AH525">
        <v>2.7378110000000002E-3</v>
      </c>
      <c r="AI525">
        <v>7750.2417589999995</v>
      </c>
    </row>
    <row r="526" spans="1:35" x14ac:dyDescent="0.25">
      <c r="A526">
        <v>3236</v>
      </c>
      <c r="B526" t="s">
        <v>206</v>
      </c>
      <c r="C526" t="s">
        <v>42</v>
      </c>
      <c r="D526" t="b">
        <v>0</v>
      </c>
      <c r="E526">
        <v>7.0713056740000004</v>
      </c>
      <c r="F526" t="s">
        <v>113</v>
      </c>
      <c r="G526" t="s">
        <v>186</v>
      </c>
      <c r="H526" t="s">
        <v>249</v>
      </c>
      <c r="I526" t="s">
        <v>101</v>
      </c>
      <c r="J526" t="s">
        <v>99</v>
      </c>
      <c r="K526" t="s">
        <v>188</v>
      </c>
      <c r="L526">
        <v>195.9555556</v>
      </c>
      <c r="M526" t="s">
        <v>114</v>
      </c>
      <c r="N526">
        <v>7.5064000000000001E-4</v>
      </c>
      <c r="O526">
        <v>8.1411199999999997E-4</v>
      </c>
      <c r="P526">
        <v>0</v>
      </c>
      <c r="Q526">
        <v>0</v>
      </c>
      <c r="R526">
        <v>0</v>
      </c>
      <c r="S526">
        <v>1.3628469999999999E-3</v>
      </c>
      <c r="T526">
        <v>1.1876479999999999E-3</v>
      </c>
      <c r="U526">
        <v>3.6869399999999998E-4</v>
      </c>
      <c r="V526">
        <v>3.4409600000000001E-4</v>
      </c>
      <c r="W526">
        <v>2.1889699999999999E-4</v>
      </c>
      <c r="X526">
        <v>5.29884E-4</v>
      </c>
      <c r="Y526">
        <v>4.0582450000000003E-3</v>
      </c>
      <c r="Z526">
        <v>1.385903E-3</v>
      </c>
      <c r="AA526">
        <v>0</v>
      </c>
      <c r="AB526">
        <v>0</v>
      </c>
      <c r="AC526">
        <v>1.8927309999999999E-3</v>
      </c>
      <c r="AD526">
        <v>5.2458940000000001E-3</v>
      </c>
      <c r="AE526">
        <v>3.6869399999999998E-4</v>
      </c>
      <c r="AF526">
        <v>3.4409600000000001E-4</v>
      </c>
      <c r="AG526">
        <v>1.6048E-3</v>
      </c>
      <c r="AH526">
        <v>9.4561469999999998E-3</v>
      </c>
      <c r="AI526">
        <v>14142.611349999999</v>
      </c>
    </row>
    <row r="527" spans="1:35" x14ac:dyDescent="0.25">
      <c r="A527">
        <v>3238</v>
      </c>
      <c r="B527" t="s">
        <v>206</v>
      </c>
      <c r="C527" t="s">
        <v>42</v>
      </c>
      <c r="D527" t="b">
        <v>0</v>
      </c>
      <c r="E527">
        <v>21.70766768</v>
      </c>
      <c r="F527" t="s">
        <v>113</v>
      </c>
      <c r="G527" t="s">
        <v>186</v>
      </c>
      <c r="H527" t="s">
        <v>250</v>
      </c>
      <c r="I527" t="s">
        <v>101</v>
      </c>
      <c r="J527" t="s">
        <v>99</v>
      </c>
      <c r="K527" t="s">
        <v>188</v>
      </c>
      <c r="L527">
        <v>235.51388890000001</v>
      </c>
      <c r="M527" t="s">
        <v>114</v>
      </c>
      <c r="N527">
        <v>1.2744220000000001E-3</v>
      </c>
      <c r="O527">
        <v>1.4213470000000001E-3</v>
      </c>
      <c r="P527">
        <v>0</v>
      </c>
      <c r="Q527">
        <v>0</v>
      </c>
      <c r="R527">
        <v>0</v>
      </c>
      <c r="S527">
        <v>2.0231300000000002E-3</v>
      </c>
      <c r="T527">
        <v>9.8615500000000006E-4</v>
      </c>
      <c r="U527">
        <v>4.32896E-4</v>
      </c>
      <c r="V527">
        <v>1.0626940000000001E-3</v>
      </c>
      <c r="W527">
        <v>3.8125300000000002E-4</v>
      </c>
      <c r="X527">
        <v>5.35565E-4</v>
      </c>
      <c r="Y527">
        <v>9.908254E-3</v>
      </c>
      <c r="Z527">
        <v>2.114688E-3</v>
      </c>
      <c r="AA527">
        <v>0</v>
      </c>
      <c r="AB527">
        <v>0</v>
      </c>
      <c r="AC527">
        <v>2.5586939999999998E-3</v>
      </c>
      <c r="AD527">
        <v>1.0894409000000001E-2</v>
      </c>
      <c r="AE527">
        <v>4.32896E-4</v>
      </c>
      <c r="AF527">
        <v>1.0626940000000001E-3</v>
      </c>
      <c r="AG527">
        <v>2.4959409999999998E-3</v>
      </c>
      <c r="AH527">
        <v>1.7444428000000001E-2</v>
      </c>
      <c r="AI527">
        <v>21707.667679999999</v>
      </c>
    </row>
    <row r="528" spans="1:35" x14ac:dyDescent="0.25">
      <c r="A528">
        <v>16270</v>
      </c>
      <c r="B528" t="s">
        <v>206</v>
      </c>
      <c r="C528" t="s">
        <v>42</v>
      </c>
      <c r="D528" t="b">
        <v>0</v>
      </c>
      <c r="E528">
        <v>1.47495566</v>
      </c>
      <c r="F528" t="s">
        <v>113</v>
      </c>
      <c r="G528" t="s">
        <v>186</v>
      </c>
      <c r="H528" t="s">
        <v>198</v>
      </c>
      <c r="I528" t="s">
        <v>101</v>
      </c>
      <c r="J528" t="s">
        <v>99</v>
      </c>
      <c r="K528" t="s">
        <v>188</v>
      </c>
      <c r="L528">
        <v>88.317499999999995</v>
      </c>
      <c r="M528" t="s">
        <v>114</v>
      </c>
      <c r="N528">
        <v>3.2997700000000002E-4</v>
      </c>
      <c r="O528">
        <v>3.9361499999999999E-4</v>
      </c>
      <c r="P528">
        <v>0</v>
      </c>
      <c r="Q528">
        <v>0</v>
      </c>
      <c r="R528">
        <v>0</v>
      </c>
      <c r="S528">
        <v>1.0168969999999999E-3</v>
      </c>
      <c r="T528">
        <v>3.3052599999999999E-4</v>
      </c>
      <c r="U528">
        <v>2.2713099999999999E-4</v>
      </c>
      <c r="V528" s="8">
        <v>7.2164199999999996E-5</v>
      </c>
      <c r="W528">
        <v>1.9914299999999999E-4</v>
      </c>
      <c r="X528">
        <v>5.1345299999999998E-4</v>
      </c>
      <c r="Y528">
        <v>6.1336699999999997E-4</v>
      </c>
      <c r="Z528">
        <v>1.472096E-3</v>
      </c>
      <c r="AA528">
        <v>0</v>
      </c>
      <c r="AB528">
        <v>0</v>
      </c>
      <c r="AC528">
        <v>1.53035E-3</v>
      </c>
      <c r="AD528">
        <v>9.4389400000000003E-4</v>
      </c>
      <c r="AE528">
        <v>2.2713099999999999E-4</v>
      </c>
      <c r="AF528" s="8">
        <v>7.2164199999999996E-5</v>
      </c>
      <c r="AG528">
        <v>1.6712389999999999E-3</v>
      </c>
      <c r="AH528">
        <v>4.4448059999999999E-3</v>
      </c>
      <c r="AI528">
        <v>14749.5566</v>
      </c>
    </row>
    <row r="529" spans="1:35" x14ac:dyDescent="0.25">
      <c r="A529">
        <v>16276</v>
      </c>
      <c r="B529" t="s">
        <v>206</v>
      </c>
      <c r="C529" t="s">
        <v>42</v>
      </c>
      <c r="D529" t="b">
        <v>0</v>
      </c>
      <c r="E529">
        <v>0.64493030900000003</v>
      </c>
      <c r="F529" t="s">
        <v>113</v>
      </c>
      <c r="G529" t="s">
        <v>186</v>
      </c>
      <c r="H529" t="s">
        <v>195</v>
      </c>
      <c r="I529" t="s">
        <v>101</v>
      </c>
      <c r="J529" t="s">
        <v>111</v>
      </c>
      <c r="K529" t="s">
        <v>188</v>
      </c>
      <c r="L529">
        <v>78.449735450000006</v>
      </c>
      <c r="M529" t="s">
        <v>114</v>
      </c>
      <c r="N529">
        <v>2.8779700000000001E-4</v>
      </c>
      <c r="O529">
        <v>3.4234199999999998E-4</v>
      </c>
      <c r="P529">
        <v>0</v>
      </c>
      <c r="Q529">
        <v>0</v>
      </c>
      <c r="R529">
        <v>0</v>
      </c>
      <c r="S529">
        <v>9.59227E-4</v>
      </c>
      <c r="T529">
        <v>6.2117900000000002E-4</v>
      </c>
      <c r="U529">
        <v>1.21681E-4</v>
      </c>
      <c r="V529" s="8">
        <v>3.1914700000000001E-5</v>
      </c>
      <c r="W529">
        <v>1.7831499999999999E-4</v>
      </c>
      <c r="X529">
        <v>1.5387699999999999E-4</v>
      </c>
      <c r="Y529">
        <v>2.7031800000000002E-4</v>
      </c>
      <c r="Z529">
        <v>1.288839E-3</v>
      </c>
      <c r="AA529">
        <v>0</v>
      </c>
      <c r="AB529">
        <v>0</v>
      </c>
      <c r="AC529">
        <v>1.1131030000000001E-3</v>
      </c>
      <c r="AD529">
        <v>8.9149699999999999E-4</v>
      </c>
      <c r="AE529">
        <v>1.21681E-4</v>
      </c>
      <c r="AF529" s="8">
        <v>3.1914700000000001E-5</v>
      </c>
      <c r="AG529">
        <v>1.467154E-3</v>
      </c>
      <c r="AH529">
        <v>3.6253560000000002E-3</v>
      </c>
      <c r="AI529">
        <v>13543.536480000001</v>
      </c>
    </row>
    <row r="530" spans="1:35" x14ac:dyDescent="0.25">
      <c r="A530">
        <v>96354</v>
      </c>
      <c r="B530" t="s">
        <v>206</v>
      </c>
      <c r="C530" t="s">
        <v>42</v>
      </c>
      <c r="D530" t="b">
        <v>0</v>
      </c>
      <c r="E530">
        <v>5.4775205E-2</v>
      </c>
      <c r="F530" t="s">
        <v>113</v>
      </c>
      <c r="G530" t="s">
        <v>186</v>
      </c>
      <c r="H530" t="s">
        <v>187</v>
      </c>
      <c r="I530" t="s">
        <v>98</v>
      </c>
      <c r="J530" t="s">
        <v>99</v>
      </c>
      <c r="K530" t="s">
        <v>188</v>
      </c>
      <c r="L530">
        <v>126.4103175</v>
      </c>
      <c r="M530" t="s">
        <v>251</v>
      </c>
      <c r="N530" s="8">
        <v>4.9755600000000002E-5</v>
      </c>
      <c r="O530" s="8">
        <v>5.55399E-5</v>
      </c>
      <c r="P530">
        <v>3.4666699999999999E-4</v>
      </c>
      <c r="Q530">
        <v>0</v>
      </c>
      <c r="R530">
        <v>0</v>
      </c>
      <c r="S530">
        <v>2.14749E-4</v>
      </c>
      <c r="T530" s="8">
        <v>3.4085499999999997E-5</v>
      </c>
      <c r="U530" s="8">
        <v>2.3014200000000001E-5</v>
      </c>
      <c r="V530" s="8">
        <v>2.6519099999999998E-6</v>
      </c>
      <c r="W530">
        <v>1.73456E-4</v>
      </c>
      <c r="X530">
        <v>0</v>
      </c>
      <c r="Y530" s="8">
        <v>3.2291800000000001E-5</v>
      </c>
      <c r="Z530">
        <v>0</v>
      </c>
      <c r="AA530">
        <v>0</v>
      </c>
      <c r="AB530">
        <v>0</v>
      </c>
      <c r="AC530">
        <v>5.6141600000000002E-4</v>
      </c>
      <c r="AD530" s="8">
        <v>6.6377299999999999E-5</v>
      </c>
      <c r="AE530" s="8">
        <v>2.3014200000000001E-5</v>
      </c>
      <c r="AF530" s="8">
        <v>2.6519099999999998E-6</v>
      </c>
      <c r="AG530">
        <v>1.73456E-4</v>
      </c>
      <c r="AH530">
        <v>8.2691600000000002E-4</v>
      </c>
      <c r="AI530">
        <v>1917.1321720000001</v>
      </c>
    </row>
    <row r="531" spans="1:35" x14ac:dyDescent="0.25">
      <c r="A531">
        <v>3235</v>
      </c>
      <c r="B531" t="s">
        <v>207</v>
      </c>
      <c r="C531" t="s">
        <v>40</v>
      </c>
      <c r="D531" t="b">
        <v>1</v>
      </c>
      <c r="E531">
        <v>1.409134865</v>
      </c>
      <c r="F531" t="s">
        <v>113</v>
      </c>
      <c r="G531" t="s">
        <v>186</v>
      </c>
      <c r="H531" t="s">
        <v>196</v>
      </c>
      <c r="I531" t="s">
        <v>101</v>
      </c>
      <c r="J531" t="s">
        <v>111</v>
      </c>
      <c r="K531" t="s">
        <v>188</v>
      </c>
      <c r="L531">
        <v>103.03232319999999</v>
      </c>
      <c r="M531" t="s">
        <v>114</v>
      </c>
      <c r="N531">
        <v>2.27001E-4</v>
      </c>
      <c r="O531">
        <v>2.5121799999999999E-4</v>
      </c>
      <c r="P531">
        <v>0</v>
      </c>
      <c r="Q531">
        <v>0</v>
      </c>
      <c r="R531">
        <v>0</v>
      </c>
      <c r="S531">
        <v>8.5362299999999997E-4</v>
      </c>
      <c r="T531">
        <v>2.1449800000000001E-4</v>
      </c>
      <c r="U531" s="8">
        <v>7.58622E-5</v>
      </c>
      <c r="V531" s="8">
        <v>6.9251000000000005E-5</v>
      </c>
      <c r="W531">
        <v>1.07983E-4</v>
      </c>
      <c r="X531" s="8">
        <v>4.8362200000000003E-5</v>
      </c>
      <c r="Y531">
        <v>6.0150199999999996E-4</v>
      </c>
      <c r="Z531">
        <v>7.53614E-4</v>
      </c>
      <c r="AA531">
        <v>0</v>
      </c>
      <c r="AB531">
        <v>0</v>
      </c>
      <c r="AC531">
        <v>9.0198600000000002E-4</v>
      </c>
      <c r="AD531">
        <v>8.1599899999999998E-4</v>
      </c>
      <c r="AE531" s="8">
        <v>7.58622E-5</v>
      </c>
      <c r="AF531" s="8">
        <v>6.9251000000000005E-5</v>
      </c>
      <c r="AG531">
        <v>8.6159699999999997E-4</v>
      </c>
      <c r="AH531">
        <v>2.724682E-3</v>
      </c>
      <c r="AI531">
        <v>7750.2417589999995</v>
      </c>
    </row>
    <row r="532" spans="1:35" x14ac:dyDescent="0.25">
      <c r="A532">
        <v>3236</v>
      </c>
      <c r="B532" t="s">
        <v>207</v>
      </c>
      <c r="C532" t="s">
        <v>40</v>
      </c>
      <c r="D532" t="b">
        <v>1</v>
      </c>
      <c r="E532">
        <v>7.0713056740000004</v>
      </c>
      <c r="F532" t="s">
        <v>113</v>
      </c>
      <c r="G532" t="s">
        <v>186</v>
      </c>
      <c r="H532" t="s">
        <v>249</v>
      </c>
      <c r="I532" t="s">
        <v>101</v>
      </c>
      <c r="J532" t="s">
        <v>99</v>
      </c>
      <c r="K532" t="s">
        <v>188</v>
      </c>
      <c r="L532">
        <v>184.21944439999999</v>
      </c>
      <c r="M532" t="s">
        <v>114</v>
      </c>
      <c r="N532">
        <v>7.1552400000000004E-4</v>
      </c>
      <c r="O532">
        <v>7.7412800000000001E-4</v>
      </c>
      <c r="P532">
        <v>0</v>
      </c>
      <c r="Q532">
        <v>0</v>
      </c>
      <c r="R532">
        <v>0</v>
      </c>
      <c r="S532">
        <v>1.3225660000000001E-3</v>
      </c>
      <c r="T532">
        <v>1.1876479999999999E-3</v>
      </c>
      <c r="U532">
        <v>3.6869399999999998E-4</v>
      </c>
      <c r="V532">
        <v>3.4342599999999997E-4</v>
      </c>
      <c r="W532">
        <v>2.1889699999999999E-4</v>
      </c>
      <c r="X532" s="8">
        <v>4.4905399999999999E-6</v>
      </c>
      <c r="Y532">
        <v>4.0582450000000003E-3</v>
      </c>
      <c r="Z532">
        <v>1.385903E-3</v>
      </c>
      <c r="AA532">
        <v>0</v>
      </c>
      <c r="AB532">
        <v>0</v>
      </c>
      <c r="AC532">
        <v>1.3270560000000001E-3</v>
      </c>
      <c r="AD532">
        <v>5.2458940000000001E-3</v>
      </c>
      <c r="AE532">
        <v>3.6869399999999998E-4</v>
      </c>
      <c r="AF532">
        <v>3.4342599999999997E-4</v>
      </c>
      <c r="AG532">
        <v>1.6048E-3</v>
      </c>
      <c r="AH532">
        <v>8.8898029999999999E-3</v>
      </c>
      <c r="AI532">
        <v>14142.611349999999</v>
      </c>
    </row>
    <row r="533" spans="1:35" x14ac:dyDescent="0.25">
      <c r="A533">
        <v>3238</v>
      </c>
      <c r="B533" t="s">
        <v>207</v>
      </c>
      <c r="C533" t="s">
        <v>40</v>
      </c>
      <c r="D533" t="b">
        <v>1</v>
      </c>
      <c r="E533">
        <v>21.70766768</v>
      </c>
      <c r="F533" t="s">
        <v>113</v>
      </c>
      <c r="G533" t="s">
        <v>186</v>
      </c>
      <c r="H533" t="s">
        <v>250</v>
      </c>
      <c r="I533" t="s">
        <v>101</v>
      </c>
      <c r="J533" t="s">
        <v>99</v>
      </c>
      <c r="K533" t="s">
        <v>188</v>
      </c>
      <c r="L533">
        <v>227.43611110000001</v>
      </c>
      <c r="M533" t="s">
        <v>114</v>
      </c>
      <c r="N533">
        <v>1.2338850000000001E-3</v>
      </c>
      <c r="O533">
        <v>1.3753509999999999E-3</v>
      </c>
      <c r="P533">
        <v>0</v>
      </c>
      <c r="Q533">
        <v>0</v>
      </c>
      <c r="R533">
        <v>0</v>
      </c>
      <c r="S533">
        <v>1.9093510000000001E-3</v>
      </c>
      <c r="T533">
        <v>9.8615500000000006E-4</v>
      </c>
      <c r="U533">
        <v>4.32896E-4</v>
      </c>
      <c r="V533">
        <v>1.061665E-3</v>
      </c>
      <c r="W533">
        <v>3.8125300000000002E-4</v>
      </c>
      <c r="X533" s="8">
        <v>5.2054500000000001E-5</v>
      </c>
      <c r="Y533">
        <v>9.908254E-3</v>
      </c>
      <c r="Z533">
        <v>2.114688E-3</v>
      </c>
      <c r="AA533">
        <v>0</v>
      </c>
      <c r="AB533">
        <v>0</v>
      </c>
      <c r="AC533">
        <v>1.9614049999999998E-3</v>
      </c>
      <c r="AD533">
        <v>1.0894409000000001E-2</v>
      </c>
      <c r="AE533">
        <v>4.32896E-4</v>
      </c>
      <c r="AF533">
        <v>1.061665E-3</v>
      </c>
      <c r="AG533">
        <v>2.4959409999999998E-3</v>
      </c>
      <c r="AH533">
        <v>1.6846110000000001E-2</v>
      </c>
      <c r="AI533">
        <v>21707.667679999999</v>
      </c>
    </row>
    <row r="534" spans="1:35" x14ac:dyDescent="0.25">
      <c r="A534">
        <v>16270</v>
      </c>
      <c r="B534" t="s">
        <v>207</v>
      </c>
      <c r="C534" t="s">
        <v>40</v>
      </c>
      <c r="D534" t="b">
        <v>1</v>
      </c>
      <c r="E534">
        <v>1.47495566</v>
      </c>
      <c r="F534" t="s">
        <v>113</v>
      </c>
      <c r="G534" t="s">
        <v>186</v>
      </c>
      <c r="H534" t="s">
        <v>198</v>
      </c>
      <c r="I534" t="s">
        <v>101</v>
      </c>
      <c r="J534" t="s">
        <v>99</v>
      </c>
      <c r="K534" t="s">
        <v>188</v>
      </c>
      <c r="L534">
        <v>77.75</v>
      </c>
      <c r="M534" t="s">
        <v>114</v>
      </c>
      <c r="N534">
        <v>2.94204E-4</v>
      </c>
      <c r="O534">
        <v>3.5120000000000003E-4</v>
      </c>
      <c r="P534">
        <v>0</v>
      </c>
      <c r="Q534">
        <v>0</v>
      </c>
      <c r="R534">
        <v>0</v>
      </c>
      <c r="S534">
        <v>8.8545799999999999E-4</v>
      </c>
      <c r="T534">
        <v>3.3052599999999999E-4</v>
      </c>
      <c r="U534">
        <v>2.2713099999999999E-4</v>
      </c>
      <c r="V534" s="8">
        <v>7.2178100000000006E-5</v>
      </c>
      <c r="W534">
        <v>1.9914299999999999E-4</v>
      </c>
      <c r="X534">
        <v>1.1305499999999999E-4</v>
      </c>
      <c r="Y534">
        <v>6.1336699999999997E-4</v>
      </c>
      <c r="Z534">
        <v>1.47211E-3</v>
      </c>
      <c r="AA534">
        <v>0</v>
      </c>
      <c r="AB534">
        <v>0</v>
      </c>
      <c r="AC534">
        <v>9.9851299999999992E-4</v>
      </c>
      <c r="AD534">
        <v>9.4389400000000003E-4</v>
      </c>
      <c r="AE534">
        <v>2.2713099999999999E-4</v>
      </c>
      <c r="AF534" s="8">
        <v>7.2178100000000006E-5</v>
      </c>
      <c r="AG534">
        <v>1.6712529999999999E-3</v>
      </c>
      <c r="AH534">
        <v>3.9129689999999996E-3</v>
      </c>
      <c r="AI534">
        <v>14749.5566</v>
      </c>
    </row>
    <row r="535" spans="1:35" x14ac:dyDescent="0.25">
      <c r="A535">
        <v>16276</v>
      </c>
      <c r="B535" t="s">
        <v>207</v>
      </c>
      <c r="C535" t="s">
        <v>40</v>
      </c>
      <c r="D535" t="b">
        <v>1</v>
      </c>
      <c r="E535">
        <v>0.64493030900000003</v>
      </c>
      <c r="F535" t="s">
        <v>113</v>
      </c>
      <c r="G535" t="s">
        <v>186</v>
      </c>
      <c r="H535" t="s">
        <v>195</v>
      </c>
      <c r="I535" t="s">
        <v>101</v>
      </c>
      <c r="J535" t="s">
        <v>111</v>
      </c>
      <c r="K535" t="s">
        <v>188</v>
      </c>
      <c r="L535">
        <v>75.980158729999999</v>
      </c>
      <c r="M535" t="s">
        <v>114</v>
      </c>
      <c r="N535">
        <v>2.8148000000000002E-4</v>
      </c>
      <c r="O535">
        <v>3.3427100000000003E-4</v>
      </c>
      <c r="P535">
        <v>0</v>
      </c>
      <c r="Q535">
        <v>0</v>
      </c>
      <c r="R535">
        <v>0</v>
      </c>
      <c r="S535">
        <v>9.5080900000000005E-4</v>
      </c>
      <c r="T535">
        <v>6.2117900000000002E-4</v>
      </c>
      <c r="U535">
        <v>1.21681E-4</v>
      </c>
      <c r="V535" s="8">
        <v>3.1798599999999997E-5</v>
      </c>
      <c r="W535">
        <v>1.7831499999999999E-4</v>
      </c>
      <c r="X535" s="8">
        <v>4.8266400000000003E-5</v>
      </c>
      <c r="Y535">
        <v>2.7031800000000002E-4</v>
      </c>
      <c r="Z535">
        <v>1.288857E-3</v>
      </c>
      <c r="AA535">
        <v>0</v>
      </c>
      <c r="AB535">
        <v>0</v>
      </c>
      <c r="AC535">
        <v>9.99076E-4</v>
      </c>
      <c r="AD535">
        <v>8.9149699999999999E-4</v>
      </c>
      <c r="AE535">
        <v>1.21681E-4</v>
      </c>
      <c r="AF535" s="8">
        <v>3.1798599999999997E-5</v>
      </c>
      <c r="AG535">
        <v>1.4671720000000001E-3</v>
      </c>
      <c r="AH535">
        <v>3.5112300000000002E-3</v>
      </c>
      <c r="AI535">
        <v>13543.536480000001</v>
      </c>
    </row>
    <row r="536" spans="1:35" x14ac:dyDescent="0.25">
      <c r="A536">
        <v>96354</v>
      </c>
      <c r="B536" t="s">
        <v>207</v>
      </c>
      <c r="C536" t="s">
        <v>40</v>
      </c>
      <c r="D536" t="b">
        <v>0</v>
      </c>
      <c r="E536">
        <v>5.4775205E-2</v>
      </c>
      <c r="F536" t="s">
        <v>113</v>
      </c>
      <c r="G536" t="s">
        <v>186</v>
      </c>
      <c r="H536" t="s">
        <v>187</v>
      </c>
      <c r="I536" t="s">
        <v>98</v>
      </c>
      <c r="J536" t="s">
        <v>99</v>
      </c>
      <c r="K536" t="s">
        <v>188</v>
      </c>
      <c r="L536">
        <v>126.4103175</v>
      </c>
      <c r="M536" t="s">
        <v>251</v>
      </c>
      <c r="N536" s="8">
        <v>4.9755600000000002E-5</v>
      </c>
      <c r="O536" s="8">
        <v>5.55399E-5</v>
      </c>
      <c r="P536">
        <v>3.4666699999999999E-4</v>
      </c>
      <c r="Q536">
        <v>0</v>
      </c>
      <c r="R536">
        <v>0</v>
      </c>
      <c r="S536">
        <v>2.14749E-4</v>
      </c>
      <c r="T536" s="8">
        <v>3.4085499999999997E-5</v>
      </c>
      <c r="U536" s="8">
        <v>2.3014200000000001E-5</v>
      </c>
      <c r="V536" s="8">
        <v>2.6519099999999998E-6</v>
      </c>
      <c r="W536">
        <v>1.73456E-4</v>
      </c>
      <c r="X536">
        <v>0</v>
      </c>
      <c r="Y536" s="8">
        <v>3.2291800000000001E-5</v>
      </c>
      <c r="Z536">
        <v>0</v>
      </c>
      <c r="AA536">
        <v>0</v>
      </c>
      <c r="AB536">
        <v>0</v>
      </c>
      <c r="AC536">
        <v>5.6141600000000002E-4</v>
      </c>
      <c r="AD536" s="8">
        <v>6.6377299999999999E-5</v>
      </c>
      <c r="AE536" s="8">
        <v>2.3014200000000001E-5</v>
      </c>
      <c r="AF536" s="8">
        <v>2.6519099999999998E-6</v>
      </c>
      <c r="AG536">
        <v>1.73456E-4</v>
      </c>
      <c r="AH536">
        <v>8.2691600000000002E-4</v>
      </c>
      <c r="AI536">
        <v>1917.1321720000001</v>
      </c>
    </row>
    <row r="537" spans="1:35" x14ac:dyDescent="0.25">
      <c r="A537">
        <v>3235</v>
      </c>
      <c r="B537" t="s">
        <v>208</v>
      </c>
      <c r="C537" t="s">
        <v>36</v>
      </c>
      <c r="D537" t="b">
        <v>1</v>
      </c>
      <c r="E537">
        <v>1.409134865</v>
      </c>
      <c r="F537" t="s">
        <v>113</v>
      </c>
      <c r="G537" t="s">
        <v>186</v>
      </c>
      <c r="H537" t="s">
        <v>196</v>
      </c>
      <c r="I537" t="s">
        <v>101</v>
      </c>
      <c r="J537" t="s">
        <v>111</v>
      </c>
      <c r="K537" t="s">
        <v>188</v>
      </c>
      <c r="L537">
        <v>93.112121209999998</v>
      </c>
      <c r="M537" t="s">
        <v>114</v>
      </c>
      <c r="N537">
        <v>1.9538300000000001E-4</v>
      </c>
      <c r="O537">
        <v>2.2001799999999999E-4</v>
      </c>
      <c r="P537">
        <v>0</v>
      </c>
      <c r="Q537">
        <v>0</v>
      </c>
      <c r="R537">
        <v>0</v>
      </c>
      <c r="S537">
        <v>5.9205900000000003E-4</v>
      </c>
      <c r="T537">
        <v>2.1449800000000001E-4</v>
      </c>
      <c r="U537" s="8">
        <v>7.58622E-5</v>
      </c>
      <c r="V537" s="8">
        <v>6.9665000000000005E-5</v>
      </c>
      <c r="W537">
        <v>1.07983E-4</v>
      </c>
      <c r="X537" s="8">
        <v>4.7160100000000003E-5</v>
      </c>
      <c r="Y537">
        <v>6.0150199999999996E-4</v>
      </c>
      <c r="Z537">
        <v>7.53614E-4</v>
      </c>
      <c r="AA537">
        <v>0</v>
      </c>
      <c r="AB537">
        <v>0</v>
      </c>
      <c r="AC537">
        <v>6.3921900000000001E-4</v>
      </c>
      <c r="AD537">
        <v>8.1599899999999998E-4</v>
      </c>
      <c r="AE537" s="8">
        <v>7.58622E-5</v>
      </c>
      <c r="AF537" s="8">
        <v>6.9665000000000005E-5</v>
      </c>
      <c r="AG537">
        <v>8.6159699999999997E-4</v>
      </c>
      <c r="AH537">
        <v>2.4623430000000001E-3</v>
      </c>
      <c r="AI537">
        <v>7750.2417589999995</v>
      </c>
    </row>
    <row r="538" spans="1:35" x14ac:dyDescent="0.25">
      <c r="A538">
        <v>3236</v>
      </c>
      <c r="B538" t="s">
        <v>208</v>
      </c>
      <c r="C538" t="s">
        <v>36</v>
      </c>
      <c r="D538" t="b">
        <v>1</v>
      </c>
      <c r="E538">
        <v>7.0713056740000004</v>
      </c>
      <c r="F538" t="s">
        <v>113</v>
      </c>
      <c r="G538" t="s">
        <v>186</v>
      </c>
      <c r="H538" t="s">
        <v>249</v>
      </c>
      <c r="I538" t="s">
        <v>101</v>
      </c>
      <c r="J538" t="s">
        <v>99</v>
      </c>
      <c r="K538" t="s">
        <v>188</v>
      </c>
      <c r="L538">
        <v>187.4819444</v>
      </c>
      <c r="M538" t="s">
        <v>114</v>
      </c>
      <c r="N538">
        <v>7.2964000000000004E-4</v>
      </c>
      <c r="O538">
        <v>7.8624800000000002E-4</v>
      </c>
      <c r="P538">
        <v>0</v>
      </c>
      <c r="Q538">
        <v>0</v>
      </c>
      <c r="R538">
        <v>0</v>
      </c>
      <c r="S538">
        <v>1.3512520000000001E-3</v>
      </c>
      <c r="T538">
        <v>1.1876479999999999E-3</v>
      </c>
      <c r="U538">
        <v>3.6869399999999998E-4</v>
      </c>
      <c r="V538">
        <v>3.4530299999999998E-4</v>
      </c>
      <c r="W538">
        <v>2.1889699999999999E-4</v>
      </c>
      <c r="X538">
        <v>1.3129799999999999E-4</v>
      </c>
      <c r="Y538">
        <v>4.0582450000000003E-3</v>
      </c>
      <c r="Z538">
        <v>1.385903E-3</v>
      </c>
      <c r="AA538">
        <v>0</v>
      </c>
      <c r="AB538">
        <v>0</v>
      </c>
      <c r="AC538">
        <v>1.48255E-3</v>
      </c>
      <c r="AD538">
        <v>5.2458940000000001E-3</v>
      </c>
      <c r="AE538">
        <v>3.6869399999999998E-4</v>
      </c>
      <c r="AF538">
        <v>3.4530299999999998E-4</v>
      </c>
      <c r="AG538">
        <v>1.6048E-3</v>
      </c>
      <c r="AH538">
        <v>9.0472399999999998E-3</v>
      </c>
      <c r="AI538">
        <v>14142.611349999999</v>
      </c>
    </row>
    <row r="539" spans="1:35" x14ac:dyDescent="0.25">
      <c r="A539">
        <v>3238</v>
      </c>
      <c r="B539" t="s">
        <v>208</v>
      </c>
      <c r="C539" t="s">
        <v>36</v>
      </c>
      <c r="D539" t="b">
        <v>1</v>
      </c>
      <c r="E539">
        <v>21.70766768</v>
      </c>
      <c r="F539" t="s">
        <v>113</v>
      </c>
      <c r="G539" t="s">
        <v>186</v>
      </c>
      <c r="H539" t="s">
        <v>250</v>
      </c>
      <c r="I539" t="s">
        <v>101</v>
      </c>
      <c r="J539" t="s">
        <v>99</v>
      </c>
      <c r="K539" t="s">
        <v>188</v>
      </c>
      <c r="L539">
        <v>229.3472222</v>
      </c>
      <c r="M539" t="s">
        <v>114</v>
      </c>
      <c r="N539">
        <v>1.2619090000000001E-3</v>
      </c>
      <c r="O539">
        <v>1.386988E-3</v>
      </c>
      <c r="P539">
        <v>0</v>
      </c>
      <c r="Q539">
        <v>0</v>
      </c>
      <c r="R539">
        <v>0</v>
      </c>
      <c r="S539">
        <v>1.94762E-3</v>
      </c>
      <c r="T539">
        <v>9.8615500000000006E-4</v>
      </c>
      <c r="U539">
        <v>4.32896E-4</v>
      </c>
      <c r="V539">
        <v>1.0647510000000001E-3</v>
      </c>
      <c r="W539">
        <v>3.8125300000000002E-4</v>
      </c>
      <c r="X539">
        <v>1.51843E-4</v>
      </c>
      <c r="Y539">
        <v>9.908254E-3</v>
      </c>
      <c r="Z539">
        <v>2.114688E-3</v>
      </c>
      <c r="AA539">
        <v>0</v>
      </c>
      <c r="AB539">
        <v>0</v>
      </c>
      <c r="AC539">
        <v>2.0994630000000002E-3</v>
      </c>
      <c r="AD539">
        <v>1.0894409000000001E-2</v>
      </c>
      <c r="AE539">
        <v>4.32896E-4</v>
      </c>
      <c r="AF539">
        <v>1.0647510000000001E-3</v>
      </c>
      <c r="AG539">
        <v>2.4959409999999998E-3</v>
      </c>
      <c r="AH539">
        <v>1.6987664999999999E-2</v>
      </c>
      <c r="AI539">
        <v>21707.667679999999</v>
      </c>
    </row>
    <row r="540" spans="1:35" x14ac:dyDescent="0.25">
      <c r="A540">
        <v>16270</v>
      </c>
      <c r="B540" t="s">
        <v>208</v>
      </c>
      <c r="C540" t="s">
        <v>36</v>
      </c>
      <c r="D540" t="b">
        <v>1</v>
      </c>
      <c r="E540">
        <v>1.47495566</v>
      </c>
      <c r="F540" t="s">
        <v>113</v>
      </c>
      <c r="G540" t="s">
        <v>186</v>
      </c>
      <c r="H540" t="s">
        <v>198</v>
      </c>
      <c r="I540" t="s">
        <v>101</v>
      </c>
      <c r="J540" t="s">
        <v>99</v>
      </c>
      <c r="K540" t="s">
        <v>188</v>
      </c>
      <c r="L540">
        <v>78.075833329999995</v>
      </c>
      <c r="M540" t="s">
        <v>114</v>
      </c>
      <c r="N540">
        <v>3.0020999999999997E-4</v>
      </c>
      <c r="O540">
        <v>3.5129300000000003E-4</v>
      </c>
      <c r="P540">
        <v>0</v>
      </c>
      <c r="Q540">
        <v>0</v>
      </c>
      <c r="R540">
        <v>0</v>
      </c>
      <c r="S540">
        <v>8.6631900000000005E-4</v>
      </c>
      <c r="T540">
        <v>3.3052599999999999E-4</v>
      </c>
      <c r="U540">
        <v>2.2713099999999999E-4</v>
      </c>
      <c r="V540" s="8">
        <v>7.2164199999999996E-5</v>
      </c>
      <c r="W540">
        <v>1.9914299999999999E-4</v>
      </c>
      <c r="X540">
        <v>1.4862E-4</v>
      </c>
      <c r="Y540">
        <v>6.1336699999999997E-4</v>
      </c>
      <c r="Z540">
        <v>1.472096E-3</v>
      </c>
      <c r="AA540">
        <v>0</v>
      </c>
      <c r="AB540">
        <v>0</v>
      </c>
      <c r="AC540">
        <v>1.0149390000000001E-3</v>
      </c>
      <c r="AD540">
        <v>9.4389400000000003E-4</v>
      </c>
      <c r="AE540">
        <v>2.2713099999999999E-4</v>
      </c>
      <c r="AF540" s="8">
        <v>7.2164199999999996E-5</v>
      </c>
      <c r="AG540">
        <v>1.6712389999999999E-3</v>
      </c>
      <c r="AH540">
        <v>3.9293669999999996E-3</v>
      </c>
      <c r="AI540">
        <v>14749.5566</v>
      </c>
    </row>
    <row r="541" spans="1:35" x14ac:dyDescent="0.25">
      <c r="A541">
        <v>16276</v>
      </c>
      <c r="B541" t="s">
        <v>208</v>
      </c>
      <c r="C541" t="s">
        <v>36</v>
      </c>
      <c r="D541" t="b">
        <v>1</v>
      </c>
      <c r="E541">
        <v>0.64493030900000003</v>
      </c>
      <c r="F541" t="s">
        <v>113</v>
      </c>
      <c r="G541" t="s">
        <v>186</v>
      </c>
      <c r="H541" t="s">
        <v>195</v>
      </c>
      <c r="I541" t="s">
        <v>101</v>
      </c>
      <c r="J541" t="s">
        <v>111</v>
      </c>
      <c r="K541" t="s">
        <v>188</v>
      </c>
      <c r="L541">
        <v>71.875793650000006</v>
      </c>
      <c r="M541" t="s">
        <v>114</v>
      </c>
      <c r="N541">
        <v>2.66357E-4</v>
      </c>
      <c r="O541">
        <v>3.10747E-4</v>
      </c>
      <c r="P541">
        <v>0</v>
      </c>
      <c r="Q541">
        <v>0</v>
      </c>
      <c r="R541">
        <v>0</v>
      </c>
      <c r="S541">
        <v>7.4334800000000001E-4</v>
      </c>
      <c r="T541">
        <v>6.2117900000000002E-4</v>
      </c>
      <c r="U541">
        <v>1.21681E-4</v>
      </c>
      <c r="V541" s="8">
        <v>3.2000299999999999E-5</v>
      </c>
      <c r="W541">
        <v>1.7831499999999999E-4</v>
      </c>
      <c r="X541" s="8">
        <v>6.5858900000000001E-5</v>
      </c>
      <c r="Y541">
        <v>2.7031800000000002E-4</v>
      </c>
      <c r="Z541">
        <v>1.2888509999999999E-3</v>
      </c>
      <c r="AA541">
        <v>0</v>
      </c>
      <c r="AB541">
        <v>0</v>
      </c>
      <c r="AC541">
        <v>8.0920700000000005E-4</v>
      </c>
      <c r="AD541">
        <v>8.9149699999999999E-4</v>
      </c>
      <c r="AE541">
        <v>1.21681E-4</v>
      </c>
      <c r="AF541" s="8">
        <v>3.2000299999999999E-5</v>
      </c>
      <c r="AG541">
        <v>1.467166E-3</v>
      </c>
      <c r="AH541">
        <v>3.3215580000000001E-3</v>
      </c>
      <c r="AI541">
        <v>13543.536480000001</v>
      </c>
    </row>
    <row r="542" spans="1:35" x14ac:dyDescent="0.25">
      <c r="A542">
        <v>96354</v>
      </c>
      <c r="B542" t="s">
        <v>208</v>
      </c>
      <c r="C542" t="s">
        <v>36</v>
      </c>
      <c r="D542" t="b">
        <v>0</v>
      </c>
      <c r="E542">
        <v>5.4775205E-2</v>
      </c>
      <c r="F542" t="s">
        <v>113</v>
      </c>
      <c r="G542" t="s">
        <v>186</v>
      </c>
      <c r="H542" t="s">
        <v>187</v>
      </c>
      <c r="I542" t="s">
        <v>98</v>
      </c>
      <c r="J542" t="s">
        <v>99</v>
      </c>
      <c r="K542" t="s">
        <v>188</v>
      </c>
      <c r="L542">
        <v>126.4103175</v>
      </c>
      <c r="M542" t="s">
        <v>251</v>
      </c>
      <c r="N542" s="8">
        <v>4.9755600000000002E-5</v>
      </c>
      <c r="O542" s="8">
        <v>5.55399E-5</v>
      </c>
      <c r="P542">
        <v>3.4666699999999999E-4</v>
      </c>
      <c r="Q542">
        <v>0</v>
      </c>
      <c r="R542">
        <v>0</v>
      </c>
      <c r="S542">
        <v>2.14749E-4</v>
      </c>
      <c r="T542" s="8">
        <v>3.4085499999999997E-5</v>
      </c>
      <c r="U542" s="8">
        <v>2.3014200000000001E-5</v>
      </c>
      <c r="V542" s="8">
        <v>2.6519099999999998E-6</v>
      </c>
      <c r="W542">
        <v>1.73456E-4</v>
      </c>
      <c r="X542">
        <v>0</v>
      </c>
      <c r="Y542" s="8">
        <v>3.2291800000000001E-5</v>
      </c>
      <c r="Z542">
        <v>0</v>
      </c>
      <c r="AA542">
        <v>0</v>
      </c>
      <c r="AB542">
        <v>0</v>
      </c>
      <c r="AC542">
        <v>5.6141600000000002E-4</v>
      </c>
      <c r="AD542" s="8">
        <v>6.6377299999999999E-5</v>
      </c>
      <c r="AE542" s="8">
        <v>2.3014200000000001E-5</v>
      </c>
      <c r="AF542" s="8">
        <v>2.6519099999999998E-6</v>
      </c>
      <c r="AG542">
        <v>1.73456E-4</v>
      </c>
      <c r="AH542">
        <v>8.2691600000000002E-4</v>
      </c>
      <c r="AI542">
        <v>1917.1321720000001</v>
      </c>
    </row>
    <row r="543" spans="1:35" x14ac:dyDescent="0.25">
      <c r="A543">
        <v>3235</v>
      </c>
      <c r="B543" t="s">
        <v>209</v>
      </c>
      <c r="C543" t="s">
        <v>35</v>
      </c>
      <c r="D543" t="b">
        <v>1</v>
      </c>
      <c r="E543">
        <v>1.409134865</v>
      </c>
      <c r="F543" t="s">
        <v>113</v>
      </c>
      <c r="G543" t="s">
        <v>186</v>
      </c>
      <c r="H543" t="s">
        <v>196</v>
      </c>
      <c r="I543" t="s">
        <v>101</v>
      </c>
      <c r="J543" t="s">
        <v>111</v>
      </c>
      <c r="K543" t="s">
        <v>188</v>
      </c>
      <c r="L543">
        <v>93.099494949999993</v>
      </c>
      <c r="M543" t="s">
        <v>114</v>
      </c>
      <c r="N543">
        <v>1.95422E-4</v>
      </c>
      <c r="O543">
        <v>2.20065E-4</v>
      </c>
      <c r="P543">
        <v>0</v>
      </c>
      <c r="Q543">
        <v>0</v>
      </c>
      <c r="R543">
        <v>0</v>
      </c>
      <c r="S543">
        <v>5.9339500000000003E-4</v>
      </c>
      <c r="T543">
        <v>2.1449800000000001E-4</v>
      </c>
      <c r="U543" s="8">
        <v>7.58622E-5</v>
      </c>
      <c r="V543" s="8">
        <v>6.9665000000000005E-5</v>
      </c>
      <c r="W543">
        <v>1.07983E-4</v>
      </c>
      <c r="X543" s="8">
        <v>4.5503999999999997E-5</v>
      </c>
      <c r="Y543">
        <v>6.0150199999999996E-4</v>
      </c>
      <c r="Z543">
        <v>7.53614E-4</v>
      </c>
      <c r="AA543">
        <v>0</v>
      </c>
      <c r="AB543">
        <v>0</v>
      </c>
      <c r="AC543">
        <v>6.3889899999999996E-4</v>
      </c>
      <c r="AD543">
        <v>8.1599899999999998E-4</v>
      </c>
      <c r="AE543" s="8">
        <v>7.58622E-5</v>
      </c>
      <c r="AF543" s="8">
        <v>6.9665000000000005E-5</v>
      </c>
      <c r="AG543">
        <v>8.6159699999999997E-4</v>
      </c>
      <c r="AH543">
        <v>2.4620089999999998E-3</v>
      </c>
      <c r="AI543">
        <v>7750.2417589999995</v>
      </c>
    </row>
    <row r="544" spans="1:35" x14ac:dyDescent="0.25">
      <c r="A544">
        <v>3236</v>
      </c>
      <c r="B544" t="s">
        <v>209</v>
      </c>
      <c r="C544" t="s">
        <v>35</v>
      </c>
      <c r="D544" t="b">
        <v>1</v>
      </c>
      <c r="E544">
        <v>7.0713056740000004</v>
      </c>
      <c r="F544" t="s">
        <v>113</v>
      </c>
      <c r="G544" t="s">
        <v>186</v>
      </c>
      <c r="H544" t="s">
        <v>249</v>
      </c>
      <c r="I544" t="s">
        <v>101</v>
      </c>
      <c r="J544" t="s">
        <v>99</v>
      </c>
      <c r="K544" t="s">
        <v>188</v>
      </c>
      <c r="L544">
        <v>186.9569444</v>
      </c>
      <c r="M544" t="s">
        <v>114</v>
      </c>
      <c r="N544">
        <v>7.3466799999999995E-4</v>
      </c>
      <c r="O544">
        <v>7.8985700000000004E-4</v>
      </c>
      <c r="P544">
        <v>0</v>
      </c>
      <c r="Q544">
        <v>0</v>
      </c>
      <c r="R544">
        <v>0</v>
      </c>
      <c r="S544">
        <v>1.452456E-3</v>
      </c>
      <c r="T544">
        <v>1.1876479999999999E-3</v>
      </c>
      <c r="U544">
        <v>3.6869399999999998E-4</v>
      </c>
      <c r="V544">
        <v>3.4530299999999998E-4</v>
      </c>
      <c r="W544">
        <v>2.1889699999999999E-4</v>
      </c>
      <c r="X544" s="8">
        <v>4.7586399999999999E-6</v>
      </c>
      <c r="Y544">
        <v>4.0582450000000003E-3</v>
      </c>
      <c r="Z544">
        <v>1.385903E-3</v>
      </c>
      <c r="AA544">
        <v>0</v>
      </c>
      <c r="AB544">
        <v>0</v>
      </c>
      <c r="AC544">
        <v>1.457215E-3</v>
      </c>
      <c r="AD544">
        <v>5.2458940000000001E-3</v>
      </c>
      <c r="AE544">
        <v>3.6869399999999998E-4</v>
      </c>
      <c r="AF544">
        <v>3.4530299999999998E-4</v>
      </c>
      <c r="AG544">
        <v>1.6048E-3</v>
      </c>
      <c r="AH544">
        <v>9.0219050000000002E-3</v>
      </c>
      <c r="AI544">
        <v>14142.611349999999</v>
      </c>
    </row>
    <row r="545" spans="1:35" x14ac:dyDescent="0.25">
      <c r="A545">
        <v>3238</v>
      </c>
      <c r="B545" t="s">
        <v>209</v>
      </c>
      <c r="C545" t="s">
        <v>35</v>
      </c>
      <c r="D545" t="b">
        <v>1</v>
      </c>
      <c r="E545">
        <v>21.70766768</v>
      </c>
      <c r="F545" t="s">
        <v>113</v>
      </c>
      <c r="G545" t="s">
        <v>186</v>
      </c>
      <c r="H545" t="s">
        <v>250</v>
      </c>
      <c r="I545" t="s">
        <v>101</v>
      </c>
      <c r="J545" t="s">
        <v>99</v>
      </c>
      <c r="K545" t="s">
        <v>188</v>
      </c>
      <c r="L545">
        <v>229.0888889</v>
      </c>
      <c r="M545" t="s">
        <v>114</v>
      </c>
      <c r="N545">
        <v>1.266065E-3</v>
      </c>
      <c r="O545">
        <v>1.3897130000000001E-3</v>
      </c>
      <c r="P545">
        <v>0</v>
      </c>
      <c r="Q545">
        <v>0</v>
      </c>
      <c r="R545">
        <v>0</v>
      </c>
      <c r="S545">
        <v>2.0241590000000002E-3</v>
      </c>
      <c r="T545">
        <v>9.8615500000000006E-4</v>
      </c>
      <c r="U545">
        <v>4.32896E-4</v>
      </c>
      <c r="V545">
        <v>1.0647510000000001E-3</v>
      </c>
      <c r="W545">
        <v>3.8125300000000002E-4</v>
      </c>
      <c r="X545" s="8">
        <v>5.6580999999999999E-5</v>
      </c>
      <c r="Y545">
        <v>9.908254E-3</v>
      </c>
      <c r="Z545">
        <v>2.114688E-3</v>
      </c>
      <c r="AA545">
        <v>0</v>
      </c>
      <c r="AB545">
        <v>0</v>
      </c>
      <c r="AC545">
        <v>2.0807400000000002E-3</v>
      </c>
      <c r="AD545">
        <v>1.0894409000000001E-2</v>
      </c>
      <c r="AE545">
        <v>4.32896E-4</v>
      </c>
      <c r="AF545">
        <v>1.0647510000000001E-3</v>
      </c>
      <c r="AG545">
        <v>2.4959409999999998E-3</v>
      </c>
      <c r="AH545">
        <v>1.6968530999999999E-2</v>
      </c>
      <c r="AI545">
        <v>21707.667679999999</v>
      </c>
    </row>
    <row r="546" spans="1:35" x14ac:dyDescent="0.25">
      <c r="A546">
        <v>16270</v>
      </c>
      <c r="B546" t="s">
        <v>209</v>
      </c>
      <c r="C546" t="s">
        <v>35</v>
      </c>
      <c r="D546" t="b">
        <v>1</v>
      </c>
      <c r="E546">
        <v>1.47495566</v>
      </c>
      <c r="F546" t="s">
        <v>113</v>
      </c>
      <c r="G546" t="s">
        <v>186</v>
      </c>
      <c r="H546" t="s">
        <v>198</v>
      </c>
      <c r="I546" t="s">
        <v>101</v>
      </c>
      <c r="J546" t="s">
        <v>99</v>
      </c>
      <c r="K546" t="s">
        <v>188</v>
      </c>
      <c r="L546">
        <v>77.935833329999994</v>
      </c>
      <c r="M546" t="s">
        <v>114</v>
      </c>
      <c r="N546">
        <v>3.0116300000000002E-4</v>
      </c>
      <c r="O546">
        <v>3.5229400000000001E-4</v>
      </c>
      <c r="P546">
        <v>0</v>
      </c>
      <c r="Q546">
        <v>0</v>
      </c>
      <c r="R546">
        <v>0</v>
      </c>
      <c r="S546">
        <v>8.9443300000000003E-4</v>
      </c>
      <c r="T546">
        <v>3.3052599999999999E-4</v>
      </c>
      <c r="U546">
        <v>2.2713099999999999E-4</v>
      </c>
      <c r="V546" s="8">
        <v>7.2164199999999996E-5</v>
      </c>
      <c r="W546">
        <v>1.9914299999999999E-4</v>
      </c>
      <c r="X546">
        <v>1.13461E-4</v>
      </c>
      <c r="Y546">
        <v>6.1336699999999997E-4</v>
      </c>
      <c r="Z546">
        <v>1.472096E-3</v>
      </c>
      <c r="AA546">
        <v>0</v>
      </c>
      <c r="AB546">
        <v>0</v>
      </c>
      <c r="AC546">
        <v>1.0078940000000001E-3</v>
      </c>
      <c r="AD546">
        <v>9.4389400000000003E-4</v>
      </c>
      <c r="AE546">
        <v>2.2713099999999999E-4</v>
      </c>
      <c r="AF546" s="8">
        <v>7.2164199999999996E-5</v>
      </c>
      <c r="AG546">
        <v>1.6712389999999999E-3</v>
      </c>
      <c r="AH546">
        <v>3.9223219999999998E-3</v>
      </c>
      <c r="AI546">
        <v>14749.5566</v>
      </c>
    </row>
    <row r="547" spans="1:35" x14ac:dyDescent="0.25">
      <c r="A547">
        <v>16276</v>
      </c>
      <c r="B547" t="s">
        <v>209</v>
      </c>
      <c r="C547" t="s">
        <v>35</v>
      </c>
      <c r="D547" t="b">
        <v>1</v>
      </c>
      <c r="E547">
        <v>0.64493030900000003</v>
      </c>
      <c r="F547" t="s">
        <v>113</v>
      </c>
      <c r="G547" t="s">
        <v>186</v>
      </c>
      <c r="H547" t="s">
        <v>195</v>
      </c>
      <c r="I547" t="s">
        <v>101</v>
      </c>
      <c r="J547" t="s">
        <v>111</v>
      </c>
      <c r="K547" t="s">
        <v>188</v>
      </c>
      <c r="L547">
        <v>71.811640209999993</v>
      </c>
      <c r="M547" t="s">
        <v>114</v>
      </c>
      <c r="N547">
        <v>2.6668699999999999E-4</v>
      </c>
      <c r="O547">
        <v>3.1114499999999998E-4</v>
      </c>
      <c r="P547">
        <v>0</v>
      </c>
      <c r="Q547">
        <v>0</v>
      </c>
      <c r="R547">
        <v>0</v>
      </c>
      <c r="S547">
        <v>7.5473599999999999E-4</v>
      </c>
      <c r="T547">
        <v>6.2117900000000002E-4</v>
      </c>
      <c r="U547">
        <v>1.21681E-4</v>
      </c>
      <c r="V547" s="8">
        <v>3.2000299999999999E-5</v>
      </c>
      <c r="W547">
        <v>1.7831499999999999E-4</v>
      </c>
      <c r="X547" s="8">
        <v>5.1512199999999998E-5</v>
      </c>
      <c r="Y547">
        <v>2.7031800000000002E-4</v>
      </c>
      <c r="Z547">
        <v>1.2888509999999999E-3</v>
      </c>
      <c r="AA547">
        <v>0</v>
      </c>
      <c r="AB547">
        <v>0</v>
      </c>
      <c r="AC547">
        <v>8.0624899999999998E-4</v>
      </c>
      <c r="AD547">
        <v>8.9149699999999999E-4</v>
      </c>
      <c r="AE547">
        <v>1.21681E-4</v>
      </c>
      <c r="AF547" s="8">
        <v>3.2000299999999999E-5</v>
      </c>
      <c r="AG547">
        <v>1.467166E-3</v>
      </c>
      <c r="AH547">
        <v>3.3185929999999999E-3</v>
      </c>
      <c r="AI547">
        <v>13543.536480000001</v>
      </c>
    </row>
    <row r="548" spans="1:35" x14ac:dyDescent="0.25">
      <c r="A548">
        <v>96354</v>
      </c>
      <c r="B548" t="s">
        <v>209</v>
      </c>
      <c r="C548" t="s">
        <v>35</v>
      </c>
      <c r="D548" t="b">
        <v>0</v>
      </c>
      <c r="E548">
        <v>5.4775205E-2</v>
      </c>
      <c r="F548" t="s">
        <v>113</v>
      </c>
      <c r="G548" t="s">
        <v>186</v>
      </c>
      <c r="H548" t="s">
        <v>187</v>
      </c>
      <c r="I548" t="s">
        <v>98</v>
      </c>
      <c r="J548" t="s">
        <v>99</v>
      </c>
      <c r="K548" t="s">
        <v>188</v>
      </c>
      <c r="L548">
        <v>126.4103175</v>
      </c>
      <c r="M548" t="s">
        <v>251</v>
      </c>
      <c r="N548" s="8">
        <v>4.9755600000000002E-5</v>
      </c>
      <c r="O548" s="8">
        <v>5.55399E-5</v>
      </c>
      <c r="P548">
        <v>3.4666699999999999E-4</v>
      </c>
      <c r="Q548">
        <v>0</v>
      </c>
      <c r="R548">
        <v>0</v>
      </c>
      <c r="S548">
        <v>2.14749E-4</v>
      </c>
      <c r="T548" s="8">
        <v>3.4085499999999997E-5</v>
      </c>
      <c r="U548" s="8">
        <v>2.3014200000000001E-5</v>
      </c>
      <c r="V548" s="8">
        <v>2.6519099999999998E-6</v>
      </c>
      <c r="W548">
        <v>1.73456E-4</v>
      </c>
      <c r="X548">
        <v>0</v>
      </c>
      <c r="Y548" s="8">
        <v>3.2291800000000001E-5</v>
      </c>
      <c r="Z548">
        <v>0</v>
      </c>
      <c r="AA548">
        <v>0</v>
      </c>
      <c r="AB548">
        <v>0</v>
      </c>
      <c r="AC548">
        <v>5.6141600000000002E-4</v>
      </c>
      <c r="AD548" s="8">
        <v>6.6377299999999999E-5</v>
      </c>
      <c r="AE548" s="8">
        <v>2.3014200000000001E-5</v>
      </c>
      <c r="AF548" s="8">
        <v>2.6519099999999998E-6</v>
      </c>
      <c r="AG548">
        <v>1.73456E-4</v>
      </c>
      <c r="AH548">
        <v>8.2691600000000002E-4</v>
      </c>
      <c r="AI548">
        <v>1917.1321720000001</v>
      </c>
    </row>
    <row r="549" spans="1:35" x14ac:dyDescent="0.25">
      <c r="A549">
        <v>3235</v>
      </c>
      <c r="B549" t="s">
        <v>210</v>
      </c>
      <c r="C549" t="s">
        <v>39</v>
      </c>
      <c r="D549" t="b">
        <v>0</v>
      </c>
      <c r="E549">
        <v>1.409134865</v>
      </c>
      <c r="F549" t="s">
        <v>113</v>
      </c>
      <c r="G549" t="s">
        <v>186</v>
      </c>
      <c r="H549" t="s">
        <v>196</v>
      </c>
      <c r="I549" t="s">
        <v>101</v>
      </c>
      <c r="J549" t="s">
        <v>111</v>
      </c>
      <c r="K549" t="s">
        <v>188</v>
      </c>
      <c r="L549">
        <v>103.5287879</v>
      </c>
      <c r="M549" t="s">
        <v>114</v>
      </c>
      <c r="N549">
        <v>2.20268E-4</v>
      </c>
      <c r="O549">
        <v>2.5154600000000001E-4</v>
      </c>
      <c r="P549">
        <v>0</v>
      </c>
      <c r="Q549">
        <v>0</v>
      </c>
      <c r="R549">
        <v>0</v>
      </c>
      <c r="S549">
        <v>8.4291200000000002E-4</v>
      </c>
      <c r="T549">
        <v>2.1449800000000001E-4</v>
      </c>
      <c r="U549" s="8">
        <v>7.58622E-5</v>
      </c>
      <c r="V549" s="8">
        <v>6.9491400000000004E-5</v>
      </c>
      <c r="W549">
        <v>1.07983E-4</v>
      </c>
      <c r="X549" s="8">
        <v>7.19622E-5</v>
      </c>
      <c r="Y549">
        <v>6.0150199999999996E-4</v>
      </c>
      <c r="Z549">
        <v>7.53614E-4</v>
      </c>
      <c r="AA549">
        <v>0</v>
      </c>
      <c r="AB549">
        <v>0</v>
      </c>
      <c r="AC549">
        <v>9.1487399999999998E-4</v>
      </c>
      <c r="AD549">
        <v>8.1599899999999998E-4</v>
      </c>
      <c r="AE549" s="8">
        <v>7.58622E-5</v>
      </c>
      <c r="AF549" s="8">
        <v>6.9491400000000004E-5</v>
      </c>
      <c r="AG549">
        <v>8.6159699999999997E-4</v>
      </c>
      <c r="AH549">
        <v>2.7378110000000002E-3</v>
      </c>
      <c r="AI549">
        <v>7750.2417589999995</v>
      </c>
    </row>
    <row r="550" spans="1:35" x14ac:dyDescent="0.25">
      <c r="A550">
        <v>3236</v>
      </c>
      <c r="B550" t="s">
        <v>210</v>
      </c>
      <c r="C550" t="s">
        <v>39</v>
      </c>
      <c r="D550" t="b">
        <v>0</v>
      </c>
      <c r="E550">
        <v>7.0713056740000004</v>
      </c>
      <c r="F550" t="s">
        <v>113</v>
      </c>
      <c r="G550" t="s">
        <v>186</v>
      </c>
      <c r="H550" t="s">
        <v>249</v>
      </c>
      <c r="I550" t="s">
        <v>101</v>
      </c>
      <c r="J550" t="s">
        <v>99</v>
      </c>
      <c r="K550" t="s">
        <v>188</v>
      </c>
      <c r="L550">
        <v>195.9555556</v>
      </c>
      <c r="M550" t="s">
        <v>114</v>
      </c>
      <c r="N550">
        <v>7.5064000000000001E-4</v>
      </c>
      <c r="O550">
        <v>8.1411199999999997E-4</v>
      </c>
      <c r="P550">
        <v>0</v>
      </c>
      <c r="Q550">
        <v>0</v>
      </c>
      <c r="R550">
        <v>0</v>
      </c>
      <c r="S550">
        <v>1.3628469999999999E-3</v>
      </c>
      <c r="T550">
        <v>1.1876479999999999E-3</v>
      </c>
      <c r="U550">
        <v>3.6869399999999998E-4</v>
      </c>
      <c r="V550">
        <v>3.4409600000000001E-4</v>
      </c>
      <c r="W550">
        <v>2.1889699999999999E-4</v>
      </c>
      <c r="X550">
        <v>5.29884E-4</v>
      </c>
      <c r="Y550">
        <v>4.0582450000000003E-3</v>
      </c>
      <c r="Z550">
        <v>1.385903E-3</v>
      </c>
      <c r="AA550">
        <v>0</v>
      </c>
      <c r="AB550">
        <v>0</v>
      </c>
      <c r="AC550">
        <v>1.8927309999999999E-3</v>
      </c>
      <c r="AD550">
        <v>5.2458940000000001E-3</v>
      </c>
      <c r="AE550">
        <v>3.6869399999999998E-4</v>
      </c>
      <c r="AF550">
        <v>3.4409600000000001E-4</v>
      </c>
      <c r="AG550">
        <v>1.6048E-3</v>
      </c>
      <c r="AH550">
        <v>9.4561469999999998E-3</v>
      </c>
      <c r="AI550">
        <v>14142.611349999999</v>
      </c>
    </row>
    <row r="551" spans="1:35" x14ac:dyDescent="0.25">
      <c r="A551">
        <v>3238</v>
      </c>
      <c r="B551" t="s">
        <v>210</v>
      </c>
      <c r="C551" t="s">
        <v>39</v>
      </c>
      <c r="D551" t="b">
        <v>0</v>
      </c>
      <c r="E551">
        <v>21.70766768</v>
      </c>
      <c r="F551" t="s">
        <v>113</v>
      </c>
      <c r="G551" t="s">
        <v>186</v>
      </c>
      <c r="H551" t="s">
        <v>250</v>
      </c>
      <c r="I551" t="s">
        <v>101</v>
      </c>
      <c r="J551" t="s">
        <v>99</v>
      </c>
      <c r="K551" t="s">
        <v>188</v>
      </c>
      <c r="L551">
        <v>235.51388890000001</v>
      </c>
      <c r="M551" t="s">
        <v>114</v>
      </c>
      <c r="N551">
        <v>1.2744220000000001E-3</v>
      </c>
      <c r="O551">
        <v>1.4213470000000001E-3</v>
      </c>
      <c r="P551">
        <v>0</v>
      </c>
      <c r="Q551">
        <v>0</v>
      </c>
      <c r="R551">
        <v>0</v>
      </c>
      <c r="S551">
        <v>2.0231300000000002E-3</v>
      </c>
      <c r="T551">
        <v>9.8615500000000006E-4</v>
      </c>
      <c r="U551">
        <v>4.32896E-4</v>
      </c>
      <c r="V551">
        <v>1.0626940000000001E-3</v>
      </c>
      <c r="W551">
        <v>3.8125300000000002E-4</v>
      </c>
      <c r="X551">
        <v>5.35565E-4</v>
      </c>
      <c r="Y551">
        <v>9.908254E-3</v>
      </c>
      <c r="Z551">
        <v>2.114688E-3</v>
      </c>
      <c r="AA551">
        <v>0</v>
      </c>
      <c r="AB551">
        <v>0</v>
      </c>
      <c r="AC551">
        <v>2.5586939999999998E-3</v>
      </c>
      <c r="AD551">
        <v>1.0894409000000001E-2</v>
      </c>
      <c r="AE551">
        <v>4.32896E-4</v>
      </c>
      <c r="AF551">
        <v>1.0626940000000001E-3</v>
      </c>
      <c r="AG551">
        <v>2.4959409999999998E-3</v>
      </c>
      <c r="AH551">
        <v>1.7444428000000001E-2</v>
      </c>
      <c r="AI551">
        <v>21707.667679999999</v>
      </c>
    </row>
    <row r="552" spans="1:35" x14ac:dyDescent="0.25">
      <c r="A552">
        <v>16270</v>
      </c>
      <c r="B552" t="s">
        <v>210</v>
      </c>
      <c r="C552" t="s">
        <v>39</v>
      </c>
      <c r="D552" t="b">
        <v>0</v>
      </c>
      <c r="E552">
        <v>1.47495566</v>
      </c>
      <c r="F552" t="s">
        <v>113</v>
      </c>
      <c r="G552" t="s">
        <v>186</v>
      </c>
      <c r="H552" t="s">
        <v>198</v>
      </c>
      <c r="I552" t="s">
        <v>101</v>
      </c>
      <c r="J552" t="s">
        <v>99</v>
      </c>
      <c r="K552" t="s">
        <v>188</v>
      </c>
      <c r="L552">
        <v>88.317499999999995</v>
      </c>
      <c r="M552" t="s">
        <v>114</v>
      </c>
      <c r="N552">
        <v>3.2997700000000002E-4</v>
      </c>
      <c r="O552">
        <v>3.9361499999999999E-4</v>
      </c>
      <c r="P552">
        <v>0</v>
      </c>
      <c r="Q552">
        <v>0</v>
      </c>
      <c r="R552">
        <v>0</v>
      </c>
      <c r="S552">
        <v>1.0168969999999999E-3</v>
      </c>
      <c r="T552">
        <v>3.3052599999999999E-4</v>
      </c>
      <c r="U552">
        <v>2.2713099999999999E-4</v>
      </c>
      <c r="V552" s="8">
        <v>7.2164199999999996E-5</v>
      </c>
      <c r="W552">
        <v>1.9914299999999999E-4</v>
      </c>
      <c r="X552">
        <v>5.1345299999999998E-4</v>
      </c>
      <c r="Y552">
        <v>6.1336699999999997E-4</v>
      </c>
      <c r="Z552">
        <v>1.472096E-3</v>
      </c>
      <c r="AA552">
        <v>0</v>
      </c>
      <c r="AB552">
        <v>0</v>
      </c>
      <c r="AC552">
        <v>1.53035E-3</v>
      </c>
      <c r="AD552">
        <v>9.4389400000000003E-4</v>
      </c>
      <c r="AE552">
        <v>2.2713099999999999E-4</v>
      </c>
      <c r="AF552" s="8">
        <v>7.2164199999999996E-5</v>
      </c>
      <c r="AG552">
        <v>1.6712389999999999E-3</v>
      </c>
      <c r="AH552">
        <v>4.4448059999999999E-3</v>
      </c>
      <c r="AI552">
        <v>14749.5566</v>
      </c>
    </row>
    <row r="553" spans="1:35" x14ac:dyDescent="0.25">
      <c r="A553">
        <v>16276</v>
      </c>
      <c r="B553" t="s">
        <v>210</v>
      </c>
      <c r="C553" t="s">
        <v>39</v>
      </c>
      <c r="D553" t="b">
        <v>0</v>
      </c>
      <c r="E553">
        <v>0.64493030900000003</v>
      </c>
      <c r="F553" t="s">
        <v>113</v>
      </c>
      <c r="G553" t="s">
        <v>186</v>
      </c>
      <c r="H553" t="s">
        <v>195</v>
      </c>
      <c r="I553" t="s">
        <v>101</v>
      </c>
      <c r="J553" t="s">
        <v>111</v>
      </c>
      <c r="K553" t="s">
        <v>188</v>
      </c>
      <c r="L553">
        <v>78.449735450000006</v>
      </c>
      <c r="M553" t="s">
        <v>114</v>
      </c>
      <c r="N553">
        <v>2.8779700000000001E-4</v>
      </c>
      <c r="O553">
        <v>3.4234199999999998E-4</v>
      </c>
      <c r="P553">
        <v>0</v>
      </c>
      <c r="Q553">
        <v>0</v>
      </c>
      <c r="R553">
        <v>0</v>
      </c>
      <c r="S553">
        <v>9.59227E-4</v>
      </c>
      <c r="T553">
        <v>6.2117900000000002E-4</v>
      </c>
      <c r="U553">
        <v>1.21681E-4</v>
      </c>
      <c r="V553" s="8">
        <v>3.1914700000000001E-5</v>
      </c>
      <c r="W553">
        <v>1.7831499999999999E-4</v>
      </c>
      <c r="X553">
        <v>1.5387699999999999E-4</v>
      </c>
      <c r="Y553">
        <v>2.7031800000000002E-4</v>
      </c>
      <c r="Z553">
        <v>1.288839E-3</v>
      </c>
      <c r="AA553">
        <v>0</v>
      </c>
      <c r="AB553">
        <v>0</v>
      </c>
      <c r="AC553">
        <v>1.1131030000000001E-3</v>
      </c>
      <c r="AD553">
        <v>8.9149699999999999E-4</v>
      </c>
      <c r="AE553">
        <v>1.21681E-4</v>
      </c>
      <c r="AF553" s="8">
        <v>3.1914700000000001E-5</v>
      </c>
      <c r="AG553">
        <v>1.467154E-3</v>
      </c>
      <c r="AH553">
        <v>3.6253560000000002E-3</v>
      </c>
      <c r="AI553">
        <v>13543.536480000001</v>
      </c>
    </row>
    <row r="554" spans="1:35" x14ac:dyDescent="0.25">
      <c r="A554">
        <v>96354</v>
      </c>
      <c r="B554" t="s">
        <v>210</v>
      </c>
      <c r="C554" t="s">
        <v>39</v>
      </c>
      <c r="D554" t="b">
        <v>0</v>
      </c>
      <c r="E554">
        <v>5.4775205E-2</v>
      </c>
      <c r="F554" t="s">
        <v>113</v>
      </c>
      <c r="G554" t="s">
        <v>186</v>
      </c>
      <c r="H554" t="s">
        <v>187</v>
      </c>
      <c r="I554" t="s">
        <v>98</v>
      </c>
      <c r="J554" t="s">
        <v>99</v>
      </c>
      <c r="K554" t="s">
        <v>188</v>
      </c>
      <c r="L554">
        <v>126.4103175</v>
      </c>
      <c r="M554" t="s">
        <v>251</v>
      </c>
      <c r="N554" s="8">
        <v>4.9755600000000002E-5</v>
      </c>
      <c r="O554" s="8">
        <v>5.55399E-5</v>
      </c>
      <c r="P554">
        <v>3.4666699999999999E-4</v>
      </c>
      <c r="Q554">
        <v>0</v>
      </c>
      <c r="R554">
        <v>0</v>
      </c>
      <c r="S554">
        <v>2.14749E-4</v>
      </c>
      <c r="T554" s="8">
        <v>3.4085499999999997E-5</v>
      </c>
      <c r="U554" s="8">
        <v>2.3014200000000001E-5</v>
      </c>
      <c r="V554" s="8">
        <v>2.6519099999999998E-6</v>
      </c>
      <c r="W554">
        <v>1.73456E-4</v>
      </c>
      <c r="X554">
        <v>0</v>
      </c>
      <c r="Y554" s="8">
        <v>3.2291800000000001E-5</v>
      </c>
      <c r="Z554">
        <v>0</v>
      </c>
      <c r="AA554">
        <v>0</v>
      </c>
      <c r="AB554">
        <v>0</v>
      </c>
      <c r="AC554">
        <v>5.6141600000000002E-4</v>
      </c>
      <c r="AD554" s="8">
        <v>6.6377299999999999E-5</v>
      </c>
      <c r="AE554" s="8">
        <v>2.3014200000000001E-5</v>
      </c>
      <c r="AF554" s="8">
        <v>2.6519099999999998E-6</v>
      </c>
      <c r="AG554">
        <v>1.73456E-4</v>
      </c>
      <c r="AH554">
        <v>8.2691600000000002E-4</v>
      </c>
      <c r="AI554">
        <v>1917.1321720000001</v>
      </c>
    </row>
    <row r="555" spans="1:35" x14ac:dyDescent="0.25">
      <c r="A555">
        <v>3235</v>
      </c>
      <c r="B555" t="s">
        <v>211</v>
      </c>
      <c r="C555" t="s">
        <v>44</v>
      </c>
      <c r="D555" t="b">
        <v>0</v>
      </c>
      <c r="E555">
        <v>1.409134865</v>
      </c>
      <c r="F555" t="s">
        <v>113</v>
      </c>
      <c r="G555" t="s">
        <v>186</v>
      </c>
      <c r="H555" t="s">
        <v>196</v>
      </c>
      <c r="I555" t="s">
        <v>101</v>
      </c>
      <c r="J555" t="s">
        <v>111</v>
      </c>
      <c r="K555" t="s">
        <v>188</v>
      </c>
      <c r="L555">
        <v>103.5287879</v>
      </c>
      <c r="M555" t="s">
        <v>114</v>
      </c>
      <c r="N555">
        <v>2.20268E-4</v>
      </c>
      <c r="O555">
        <v>2.5154600000000001E-4</v>
      </c>
      <c r="P555">
        <v>0</v>
      </c>
      <c r="Q555">
        <v>0</v>
      </c>
      <c r="R555">
        <v>0</v>
      </c>
      <c r="S555">
        <v>8.4291200000000002E-4</v>
      </c>
      <c r="T555">
        <v>2.1449800000000001E-4</v>
      </c>
      <c r="U555" s="8">
        <v>7.58622E-5</v>
      </c>
      <c r="V555" s="8">
        <v>6.9491400000000004E-5</v>
      </c>
      <c r="W555">
        <v>1.07983E-4</v>
      </c>
      <c r="X555" s="8">
        <v>7.19622E-5</v>
      </c>
      <c r="Y555">
        <v>6.0150199999999996E-4</v>
      </c>
      <c r="Z555">
        <v>7.53614E-4</v>
      </c>
      <c r="AA555">
        <v>0</v>
      </c>
      <c r="AB555">
        <v>0</v>
      </c>
      <c r="AC555">
        <v>9.1487399999999998E-4</v>
      </c>
      <c r="AD555">
        <v>8.1599899999999998E-4</v>
      </c>
      <c r="AE555" s="8">
        <v>7.58622E-5</v>
      </c>
      <c r="AF555" s="8">
        <v>6.9491400000000004E-5</v>
      </c>
      <c r="AG555">
        <v>8.6159699999999997E-4</v>
      </c>
      <c r="AH555">
        <v>2.7378110000000002E-3</v>
      </c>
      <c r="AI555">
        <v>7750.2417589999995</v>
      </c>
    </row>
    <row r="556" spans="1:35" x14ac:dyDescent="0.25">
      <c r="A556">
        <v>3236</v>
      </c>
      <c r="B556" t="s">
        <v>211</v>
      </c>
      <c r="C556" t="s">
        <v>44</v>
      </c>
      <c r="D556" t="b">
        <v>0</v>
      </c>
      <c r="E556">
        <v>7.0713056740000004</v>
      </c>
      <c r="F556" t="s">
        <v>113</v>
      </c>
      <c r="G556" t="s">
        <v>186</v>
      </c>
      <c r="H556" t="s">
        <v>249</v>
      </c>
      <c r="I556" t="s">
        <v>101</v>
      </c>
      <c r="J556" t="s">
        <v>99</v>
      </c>
      <c r="K556" t="s">
        <v>188</v>
      </c>
      <c r="L556">
        <v>195.9555556</v>
      </c>
      <c r="M556" t="s">
        <v>114</v>
      </c>
      <c r="N556">
        <v>7.5064000000000001E-4</v>
      </c>
      <c r="O556">
        <v>8.1411199999999997E-4</v>
      </c>
      <c r="P556">
        <v>0</v>
      </c>
      <c r="Q556">
        <v>0</v>
      </c>
      <c r="R556">
        <v>0</v>
      </c>
      <c r="S556">
        <v>1.3628469999999999E-3</v>
      </c>
      <c r="T556">
        <v>1.1876479999999999E-3</v>
      </c>
      <c r="U556">
        <v>3.6869399999999998E-4</v>
      </c>
      <c r="V556">
        <v>3.4409600000000001E-4</v>
      </c>
      <c r="W556">
        <v>2.1889699999999999E-4</v>
      </c>
      <c r="X556">
        <v>5.29884E-4</v>
      </c>
      <c r="Y556">
        <v>4.0582450000000003E-3</v>
      </c>
      <c r="Z556">
        <v>1.385903E-3</v>
      </c>
      <c r="AA556">
        <v>0</v>
      </c>
      <c r="AB556">
        <v>0</v>
      </c>
      <c r="AC556">
        <v>1.8927309999999999E-3</v>
      </c>
      <c r="AD556">
        <v>5.2458940000000001E-3</v>
      </c>
      <c r="AE556">
        <v>3.6869399999999998E-4</v>
      </c>
      <c r="AF556">
        <v>3.4409600000000001E-4</v>
      </c>
      <c r="AG556">
        <v>1.6048E-3</v>
      </c>
      <c r="AH556">
        <v>9.4561469999999998E-3</v>
      </c>
      <c r="AI556">
        <v>14142.611349999999</v>
      </c>
    </row>
    <row r="557" spans="1:35" x14ac:dyDescent="0.25">
      <c r="A557">
        <v>3238</v>
      </c>
      <c r="B557" t="s">
        <v>211</v>
      </c>
      <c r="C557" t="s">
        <v>44</v>
      </c>
      <c r="D557" t="b">
        <v>0</v>
      </c>
      <c r="E557">
        <v>21.70766768</v>
      </c>
      <c r="F557" t="s">
        <v>113</v>
      </c>
      <c r="G557" t="s">
        <v>186</v>
      </c>
      <c r="H557" t="s">
        <v>250</v>
      </c>
      <c r="I557" t="s">
        <v>101</v>
      </c>
      <c r="J557" t="s">
        <v>99</v>
      </c>
      <c r="K557" t="s">
        <v>188</v>
      </c>
      <c r="L557">
        <v>235.51388890000001</v>
      </c>
      <c r="M557" t="s">
        <v>114</v>
      </c>
      <c r="N557">
        <v>1.2744220000000001E-3</v>
      </c>
      <c r="O557">
        <v>1.4213470000000001E-3</v>
      </c>
      <c r="P557">
        <v>0</v>
      </c>
      <c r="Q557">
        <v>0</v>
      </c>
      <c r="R557">
        <v>0</v>
      </c>
      <c r="S557">
        <v>2.0231300000000002E-3</v>
      </c>
      <c r="T557">
        <v>9.8615500000000006E-4</v>
      </c>
      <c r="U557">
        <v>4.32896E-4</v>
      </c>
      <c r="V557">
        <v>1.0626940000000001E-3</v>
      </c>
      <c r="W557">
        <v>3.8125300000000002E-4</v>
      </c>
      <c r="X557">
        <v>5.35565E-4</v>
      </c>
      <c r="Y557">
        <v>9.908254E-3</v>
      </c>
      <c r="Z557">
        <v>2.114688E-3</v>
      </c>
      <c r="AA557">
        <v>0</v>
      </c>
      <c r="AB557">
        <v>0</v>
      </c>
      <c r="AC557">
        <v>2.5586939999999998E-3</v>
      </c>
      <c r="AD557">
        <v>1.0894409000000001E-2</v>
      </c>
      <c r="AE557">
        <v>4.32896E-4</v>
      </c>
      <c r="AF557">
        <v>1.0626940000000001E-3</v>
      </c>
      <c r="AG557">
        <v>2.4959409999999998E-3</v>
      </c>
      <c r="AH557">
        <v>1.7444428000000001E-2</v>
      </c>
      <c r="AI557">
        <v>21707.667679999999</v>
      </c>
    </row>
    <row r="558" spans="1:35" x14ac:dyDescent="0.25">
      <c r="A558">
        <v>16270</v>
      </c>
      <c r="B558" t="s">
        <v>211</v>
      </c>
      <c r="C558" t="s">
        <v>44</v>
      </c>
      <c r="D558" t="b">
        <v>0</v>
      </c>
      <c r="E558">
        <v>1.47495566</v>
      </c>
      <c r="F558" t="s">
        <v>113</v>
      </c>
      <c r="G558" t="s">
        <v>186</v>
      </c>
      <c r="H558" t="s">
        <v>198</v>
      </c>
      <c r="I558" t="s">
        <v>101</v>
      </c>
      <c r="J558" t="s">
        <v>99</v>
      </c>
      <c r="K558" t="s">
        <v>188</v>
      </c>
      <c r="L558">
        <v>88.317499999999995</v>
      </c>
      <c r="M558" t="s">
        <v>114</v>
      </c>
      <c r="N558">
        <v>3.2997700000000002E-4</v>
      </c>
      <c r="O558">
        <v>3.9361499999999999E-4</v>
      </c>
      <c r="P558">
        <v>0</v>
      </c>
      <c r="Q558">
        <v>0</v>
      </c>
      <c r="R558">
        <v>0</v>
      </c>
      <c r="S558">
        <v>1.0168969999999999E-3</v>
      </c>
      <c r="T558">
        <v>3.3052599999999999E-4</v>
      </c>
      <c r="U558">
        <v>2.2713099999999999E-4</v>
      </c>
      <c r="V558" s="8">
        <v>7.2164199999999996E-5</v>
      </c>
      <c r="W558">
        <v>1.9914299999999999E-4</v>
      </c>
      <c r="X558">
        <v>5.1345299999999998E-4</v>
      </c>
      <c r="Y558">
        <v>6.1336699999999997E-4</v>
      </c>
      <c r="Z558">
        <v>1.472096E-3</v>
      </c>
      <c r="AA558">
        <v>0</v>
      </c>
      <c r="AB558">
        <v>0</v>
      </c>
      <c r="AC558">
        <v>1.53035E-3</v>
      </c>
      <c r="AD558">
        <v>9.4389400000000003E-4</v>
      </c>
      <c r="AE558">
        <v>2.2713099999999999E-4</v>
      </c>
      <c r="AF558" s="8">
        <v>7.2164199999999996E-5</v>
      </c>
      <c r="AG558">
        <v>1.6712389999999999E-3</v>
      </c>
      <c r="AH558">
        <v>4.4448059999999999E-3</v>
      </c>
      <c r="AI558">
        <v>14749.5566</v>
      </c>
    </row>
    <row r="559" spans="1:35" x14ac:dyDescent="0.25">
      <c r="A559">
        <v>16276</v>
      </c>
      <c r="B559" t="s">
        <v>211</v>
      </c>
      <c r="C559" t="s">
        <v>44</v>
      </c>
      <c r="D559" t="b">
        <v>0</v>
      </c>
      <c r="E559">
        <v>0.64493030900000003</v>
      </c>
      <c r="F559" t="s">
        <v>113</v>
      </c>
      <c r="G559" t="s">
        <v>186</v>
      </c>
      <c r="H559" t="s">
        <v>195</v>
      </c>
      <c r="I559" t="s">
        <v>101</v>
      </c>
      <c r="J559" t="s">
        <v>111</v>
      </c>
      <c r="K559" t="s">
        <v>188</v>
      </c>
      <c r="L559">
        <v>78.449735450000006</v>
      </c>
      <c r="M559" t="s">
        <v>114</v>
      </c>
      <c r="N559">
        <v>2.8779700000000001E-4</v>
      </c>
      <c r="O559">
        <v>3.4234199999999998E-4</v>
      </c>
      <c r="P559">
        <v>0</v>
      </c>
      <c r="Q559">
        <v>0</v>
      </c>
      <c r="R559">
        <v>0</v>
      </c>
      <c r="S559">
        <v>9.59227E-4</v>
      </c>
      <c r="T559">
        <v>6.2117900000000002E-4</v>
      </c>
      <c r="U559">
        <v>1.21681E-4</v>
      </c>
      <c r="V559" s="8">
        <v>3.1914700000000001E-5</v>
      </c>
      <c r="W559">
        <v>1.7831499999999999E-4</v>
      </c>
      <c r="X559">
        <v>1.5387699999999999E-4</v>
      </c>
      <c r="Y559">
        <v>2.7031800000000002E-4</v>
      </c>
      <c r="Z559">
        <v>1.288839E-3</v>
      </c>
      <c r="AA559">
        <v>0</v>
      </c>
      <c r="AB559">
        <v>0</v>
      </c>
      <c r="AC559">
        <v>1.1131030000000001E-3</v>
      </c>
      <c r="AD559">
        <v>8.9149699999999999E-4</v>
      </c>
      <c r="AE559">
        <v>1.21681E-4</v>
      </c>
      <c r="AF559" s="8">
        <v>3.1914700000000001E-5</v>
      </c>
      <c r="AG559">
        <v>1.467154E-3</v>
      </c>
      <c r="AH559">
        <v>3.6253560000000002E-3</v>
      </c>
      <c r="AI559">
        <v>13543.536480000001</v>
      </c>
    </row>
    <row r="560" spans="1:35" x14ac:dyDescent="0.25">
      <c r="A560">
        <v>96354</v>
      </c>
      <c r="B560" t="s">
        <v>211</v>
      </c>
      <c r="C560" t="s">
        <v>44</v>
      </c>
      <c r="D560" t="b">
        <v>0</v>
      </c>
      <c r="E560">
        <v>5.4775205E-2</v>
      </c>
      <c r="F560" t="s">
        <v>113</v>
      </c>
      <c r="G560" t="s">
        <v>186</v>
      </c>
      <c r="H560" t="s">
        <v>187</v>
      </c>
      <c r="I560" t="s">
        <v>98</v>
      </c>
      <c r="J560" t="s">
        <v>99</v>
      </c>
      <c r="K560" t="s">
        <v>188</v>
      </c>
      <c r="L560">
        <v>126.4103175</v>
      </c>
      <c r="M560" t="s">
        <v>251</v>
      </c>
      <c r="N560" s="8">
        <v>4.9755600000000002E-5</v>
      </c>
      <c r="O560" s="8">
        <v>5.55399E-5</v>
      </c>
      <c r="P560">
        <v>3.4666699999999999E-4</v>
      </c>
      <c r="Q560">
        <v>0</v>
      </c>
      <c r="R560">
        <v>0</v>
      </c>
      <c r="S560">
        <v>2.14749E-4</v>
      </c>
      <c r="T560" s="8">
        <v>3.4085499999999997E-5</v>
      </c>
      <c r="U560" s="8">
        <v>2.3014200000000001E-5</v>
      </c>
      <c r="V560" s="8">
        <v>2.6519099999999998E-6</v>
      </c>
      <c r="W560">
        <v>1.73456E-4</v>
      </c>
      <c r="X560">
        <v>0</v>
      </c>
      <c r="Y560" s="8">
        <v>3.2291800000000001E-5</v>
      </c>
      <c r="Z560">
        <v>0</v>
      </c>
      <c r="AA560">
        <v>0</v>
      </c>
      <c r="AB560">
        <v>0</v>
      </c>
      <c r="AC560">
        <v>5.6141600000000002E-4</v>
      </c>
      <c r="AD560" s="8">
        <v>6.6377299999999999E-5</v>
      </c>
      <c r="AE560" s="8">
        <v>2.3014200000000001E-5</v>
      </c>
      <c r="AF560" s="8">
        <v>2.6519099999999998E-6</v>
      </c>
      <c r="AG560">
        <v>1.73456E-4</v>
      </c>
      <c r="AH560">
        <v>8.2691600000000002E-4</v>
      </c>
      <c r="AI560">
        <v>1917.1321720000001</v>
      </c>
    </row>
    <row r="561" spans="1:35" x14ac:dyDescent="0.25">
      <c r="A561">
        <v>3235</v>
      </c>
      <c r="B561" t="s">
        <v>212</v>
      </c>
      <c r="C561" t="s">
        <v>45</v>
      </c>
      <c r="D561" t="b">
        <v>0</v>
      </c>
      <c r="E561">
        <v>1.409134865</v>
      </c>
      <c r="F561" t="s">
        <v>113</v>
      </c>
      <c r="G561" t="s">
        <v>186</v>
      </c>
      <c r="H561" t="s">
        <v>196</v>
      </c>
      <c r="I561" t="s">
        <v>101</v>
      </c>
      <c r="J561" t="s">
        <v>111</v>
      </c>
      <c r="K561" t="s">
        <v>188</v>
      </c>
      <c r="L561">
        <v>103.5287879</v>
      </c>
      <c r="M561" t="s">
        <v>114</v>
      </c>
      <c r="N561">
        <v>2.20268E-4</v>
      </c>
      <c r="O561">
        <v>2.5154600000000001E-4</v>
      </c>
      <c r="P561">
        <v>0</v>
      </c>
      <c r="Q561">
        <v>0</v>
      </c>
      <c r="R561">
        <v>0</v>
      </c>
      <c r="S561">
        <v>8.4291200000000002E-4</v>
      </c>
      <c r="T561">
        <v>2.1449800000000001E-4</v>
      </c>
      <c r="U561" s="8">
        <v>7.58622E-5</v>
      </c>
      <c r="V561" s="8">
        <v>6.9491400000000004E-5</v>
      </c>
      <c r="W561">
        <v>1.07983E-4</v>
      </c>
      <c r="X561" s="8">
        <v>7.19622E-5</v>
      </c>
      <c r="Y561">
        <v>6.0150199999999996E-4</v>
      </c>
      <c r="Z561">
        <v>7.53614E-4</v>
      </c>
      <c r="AA561">
        <v>0</v>
      </c>
      <c r="AB561">
        <v>0</v>
      </c>
      <c r="AC561">
        <v>9.1487399999999998E-4</v>
      </c>
      <c r="AD561">
        <v>8.1599899999999998E-4</v>
      </c>
      <c r="AE561" s="8">
        <v>7.58622E-5</v>
      </c>
      <c r="AF561" s="8">
        <v>6.9491400000000004E-5</v>
      </c>
      <c r="AG561">
        <v>8.6159699999999997E-4</v>
      </c>
      <c r="AH561">
        <v>2.7378110000000002E-3</v>
      </c>
      <c r="AI561">
        <v>7750.2417589999995</v>
      </c>
    </row>
    <row r="562" spans="1:35" x14ac:dyDescent="0.25">
      <c r="A562">
        <v>3236</v>
      </c>
      <c r="B562" t="s">
        <v>212</v>
      </c>
      <c r="C562" t="s">
        <v>45</v>
      </c>
      <c r="D562" t="b">
        <v>0</v>
      </c>
      <c r="E562">
        <v>7.0713056740000004</v>
      </c>
      <c r="F562" t="s">
        <v>113</v>
      </c>
      <c r="G562" t="s">
        <v>186</v>
      </c>
      <c r="H562" t="s">
        <v>249</v>
      </c>
      <c r="I562" t="s">
        <v>101</v>
      </c>
      <c r="J562" t="s">
        <v>99</v>
      </c>
      <c r="K562" t="s">
        <v>188</v>
      </c>
      <c r="L562">
        <v>195.9555556</v>
      </c>
      <c r="M562" t="s">
        <v>114</v>
      </c>
      <c r="N562">
        <v>7.5064000000000001E-4</v>
      </c>
      <c r="O562">
        <v>8.1411199999999997E-4</v>
      </c>
      <c r="P562">
        <v>0</v>
      </c>
      <c r="Q562">
        <v>0</v>
      </c>
      <c r="R562">
        <v>0</v>
      </c>
      <c r="S562">
        <v>1.3628469999999999E-3</v>
      </c>
      <c r="T562">
        <v>1.1876479999999999E-3</v>
      </c>
      <c r="U562">
        <v>3.6869399999999998E-4</v>
      </c>
      <c r="V562">
        <v>3.4409600000000001E-4</v>
      </c>
      <c r="W562">
        <v>2.1889699999999999E-4</v>
      </c>
      <c r="X562">
        <v>5.29884E-4</v>
      </c>
      <c r="Y562">
        <v>4.0582450000000003E-3</v>
      </c>
      <c r="Z562">
        <v>1.385903E-3</v>
      </c>
      <c r="AA562">
        <v>0</v>
      </c>
      <c r="AB562">
        <v>0</v>
      </c>
      <c r="AC562">
        <v>1.8927309999999999E-3</v>
      </c>
      <c r="AD562">
        <v>5.2458940000000001E-3</v>
      </c>
      <c r="AE562">
        <v>3.6869399999999998E-4</v>
      </c>
      <c r="AF562">
        <v>3.4409600000000001E-4</v>
      </c>
      <c r="AG562">
        <v>1.6048E-3</v>
      </c>
      <c r="AH562">
        <v>9.4561469999999998E-3</v>
      </c>
      <c r="AI562">
        <v>14142.611349999999</v>
      </c>
    </row>
    <row r="563" spans="1:35" x14ac:dyDescent="0.25">
      <c r="A563">
        <v>3238</v>
      </c>
      <c r="B563" t="s">
        <v>212</v>
      </c>
      <c r="C563" t="s">
        <v>45</v>
      </c>
      <c r="D563" t="b">
        <v>0</v>
      </c>
      <c r="E563">
        <v>21.70766768</v>
      </c>
      <c r="F563" t="s">
        <v>113</v>
      </c>
      <c r="G563" t="s">
        <v>186</v>
      </c>
      <c r="H563" t="s">
        <v>250</v>
      </c>
      <c r="I563" t="s">
        <v>101</v>
      </c>
      <c r="J563" t="s">
        <v>99</v>
      </c>
      <c r="K563" t="s">
        <v>188</v>
      </c>
      <c r="L563">
        <v>235.51388890000001</v>
      </c>
      <c r="M563" t="s">
        <v>114</v>
      </c>
      <c r="N563">
        <v>1.2744220000000001E-3</v>
      </c>
      <c r="O563">
        <v>1.4213470000000001E-3</v>
      </c>
      <c r="P563">
        <v>0</v>
      </c>
      <c r="Q563">
        <v>0</v>
      </c>
      <c r="R563">
        <v>0</v>
      </c>
      <c r="S563">
        <v>2.0231300000000002E-3</v>
      </c>
      <c r="T563">
        <v>9.8615500000000006E-4</v>
      </c>
      <c r="U563">
        <v>4.32896E-4</v>
      </c>
      <c r="V563">
        <v>1.0626940000000001E-3</v>
      </c>
      <c r="W563">
        <v>3.8125300000000002E-4</v>
      </c>
      <c r="X563">
        <v>5.35565E-4</v>
      </c>
      <c r="Y563">
        <v>9.908254E-3</v>
      </c>
      <c r="Z563">
        <v>2.114688E-3</v>
      </c>
      <c r="AA563">
        <v>0</v>
      </c>
      <c r="AB563">
        <v>0</v>
      </c>
      <c r="AC563">
        <v>2.5586939999999998E-3</v>
      </c>
      <c r="AD563">
        <v>1.0894409000000001E-2</v>
      </c>
      <c r="AE563">
        <v>4.32896E-4</v>
      </c>
      <c r="AF563">
        <v>1.0626940000000001E-3</v>
      </c>
      <c r="AG563">
        <v>2.4959409999999998E-3</v>
      </c>
      <c r="AH563">
        <v>1.7444428000000001E-2</v>
      </c>
      <c r="AI563">
        <v>21707.667679999999</v>
      </c>
    </row>
    <row r="564" spans="1:35" x14ac:dyDescent="0.25">
      <c r="A564">
        <v>16270</v>
      </c>
      <c r="B564" t="s">
        <v>212</v>
      </c>
      <c r="C564" t="s">
        <v>45</v>
      </c>
      <c r="D564" t="b">
        <v>0</v>
      </c>
      <c r="E564">
        <v>1.47495566</v>
      </c>
      <c r="F564" t="s">
        <v>113</v>
      </c>
      <c r="G564" t="s">
        <v>186</v>
      </c>
      <c r="H564" t="s">
        <v>198</v>
      </c>
      <c r="I564" t="s">
        <v>101</v>
      </c>
      <c r="J564" t="s">
        <v>99</v>
      </c>
      <c r="K564" t="s">
        <v>188</v>
      </c>
      <c r="L564">
        <v>88.317499999999995</v>
      </c>
      <c r="M564" t="s">
        <v>114</v>
      </c>
      <c r="N564">
        <v>3.2997700000000002E-4</v>
      </c>
      <c r="O564">
        <v>3.9361499999999999E-4</v>
      </c>
      <c r="P564">
        <v>0</v>
      </c>
      <c r="Q564">
        <v>0</v>
      </c>
      <c r="R564">
        <v>0</v>
      </c>
      <c r="S564">
        <v>1.0168969999999999E-3</v>
      </c>
      <c r="T564">
        <v>3.3052599999999999E-4</v>
      </c>
      <c r="U564">
        <v>2.2713099999999999E-4</v>
      </c>
      <c r="V564" s="8">
        <v>7.2164199999999996E-5</v>
      </c>
      <c r="W564">
        <v>1.9914299999999999E-4</v>
      </c>
      <c r="X564">
        <v>5.1345299999999998E-4</v>
      </c>
      <c r="Y564">
        <v>6.1336699999999997E-4</v>
      </c>
      <c r="Z564">
        <v>1.472096E-3</v>
      </c>
      <c r="AA564">
        <v>0</v>
      </c>
      <c r="AB564">
        <v>0</v>
      </c>
      <c r="AC564">
        <v>1.53035E-3</v>
      </c>
      <c r="AD564">
        <v>9.4389400000000003E-4</v>
      </c>
      <c r="AE564">
        <v>2.2713099999999999E-4</v>
      </c>
      <c r="AF564" s="8">
        <v>7.2164199999999996E-5</v>
      </c>
      <c r="AG564">
        <v>1.6712389999999999E-3</v>
      </c>
      <c r="AH564">
        <v>4.4448059999999999E-3</v>
      </c>
      <c r="AI564">
        <v>14749.5566</v>
      </c>
    </row>
    <row r="565" spans="1:35" x14ac:dyDescent="0.25">
      <c r="A565">
        <v>16276</v>
      </c>
      <c r="B565" t="s">
        <v>212</v>
      </c>
      <c r="C565" t="s">
        <v>45</v>
      </c>
      <c r="D565" t="b">
        <v>0</v>
      </c>
      <c r="E565">
        <v>0.64493030900000003</v>
      </c>
      <c r="F565" t="s">
        <v>113</v>
      </c>
      <c r="G565" t="s">
        <v>186</v>
      </c>
      <c r="H565" t="s">
        <v>195</v>
      </c>
      <c r="I565" t="s">
        <v>101</v>
      </c>
      <c r="J565" t="s">
        <v>111</v>
      </c>
      <c r="K565" t="s">
        <v>188</v>
      </c>
      <c r="L565">
        <v>78.449735450000006</v>
      </c>
      <c r="M565" t="s">
        <v>114</v>
      </c>
      <c r="N565">
        <v>2.8779700000000001E-4</v>
      </c>
      <c r="O565">
        <v>3.4234199999999998E-4</v>
      </c>
      <c r="P565">
        <v>0</v>
      </c>
      <c r="Q565">
        <v>0</v>
      </c>
      <c r="R565">
        <v>0</v>
      </c>
      <c r="S565">
        <v>9.59227E-4</v>
      </c>
      <c r="T565">
        <v>6.2117900000000002E-4</v>
      </c>
      <c r="U565">
        <v>1.21681E-4</v>
      </c>
      <c r="V565" s="8">
        <v>3.1914700000000001E-5</v>
      </c>
      <c r="W565">
        <v>1.7831499999999999E-4</v>
      </c>
      <c r="X565">
        <v>1.5387699999999999E-4</v>
      </c>
      <c r="Y565">
        <v>2.7031800000000002E-4</v>
      </c>
      <c r="Z565">
        <v>1.288839E-3</v>
      </c>
      <c r="AA565">
        <v>0</v>
      </c>
      <c r="AB565">
        <v>0</v>
      </c>
      <c r="AC565">
        <v>1.1131030000000001E-3</v>
      </c>
      <c r="AD565">
        <v>8.9149699999999999E-4</v>
      </c>
      <c r="AE565">
        <v>1.21681E-4</v>
      </c>
      <c r="AF565" s="8">
        <v>3.1914700000000001E-5</v>
      </c>
      <c r="AG565">
        <v>1.467154E-3</v>
      </c>
      <c r="AH565">
        <v>3.6253560000000002E-3</v>
      </c>
      <c r="AI565">
        <v>13543.536480000001</v>
      </c>
    </row>
    <row r="566" spans="1:35" x14ac:dyDescent="0.25">
      <c r="A566">
        <v>96354</v>
      </c>
      <c r="B566" t="s">
        <v>212</v>
      </c>
      <c r="C566" t="s">
        <v>45</v>
      </c>
      <c r="D566" t="b">
        <v>0</v>
      </c>
      <c r="E566">
        <v>5.4775205E-2</v>
      </c>
      <c r="F566" t="s">
        <v>113</v>
      </c>
      <c r="G566" t="s">
        <v>186</v>
      </c>
      <c r="H566" t="s">
        <v>187</v>
      </c>
      <c r="I566" t="s">
        <v>98</v>
      </c>
      <c r="J566" t="s">
        <v>99</v>
      </c>
      <c r="K566" t="s">
        <v>188</v>
      </c>
      <c r="L566">
        <v>126.4103175</v>
      </c>
      <c r="M566" t="s">
        <v>251</v>
      </c>
      <c r="N566" s="8">
        <v>4.9755600000000002E-5</v>
      </c>
      <c r="O566" s="8">
        <v>5.55399E-5</v>
      </c>
      <c r="P566">
        <v>3.4666699999999999E-4</v>
      </c>
      <c r="Q566">
        <v>0</v>
      </c>
      <c r="R566">
        <v>0</v>
      </c>
      <c r="S566">
        <v>2.14749E-4</v>
      </c>
      <c r="T566" s="8">
        <v>3.4085499999999997E-5</v>
      </c>
      <c r="U566" s="8">
        <v>2.3014200000000001E-5</v>
      </c>
      <c r="V566" s="8">
        <v>2.6519099999999998E-6</v>
      </c>
      <c r="W566">
        <v>1.73456E-4</v>
      </c>
      <c r="X566">
        <v>0</v>
      </c>
      <c r="Y566" s="8">
        <v>3.2291800000000001E-5</v>
      </c>
      <c r="Z566">
        <v>0</v>
      </c>
      <c r="AA566">
        <v>0</v>
      </c>
      <c r="AB566">
        <v>0</v>
      </c>
      <c r="AC566">
        <v>5.6141600000000002E-4</v>
      </c>
      <c r="AD566" s="8">
        <v>6.6377299999999999E-5</v>
      </c>
      <c r="AE566" s="8">
        <v>2.3014200000000001E-5</v>
      </c>
      <c r="AF566" s="8">
        <v>2.6519099999999998E-6</v>
      </c>
      <c r="AG566">
        <v>1.73456E-4</v>
      </c>
      <c r="AH566">
        <v>8.2691600000000002E-4</v>
      </c>
      <c r="AI566">
        <v>1917.1321720000001</v>
      </c>
    </row>
    <row r="567" spans="1:35" x14ac:dyDescent="0.25">
      <c r="A567">
        <v>3235</v>
      </c>
      <c r="B567" t="s">
        <v>213</v>
      </c>
      <c r="C567" t="s">
        <v>43</v>
      </c>
      <c r="D567" t="b">
        <v>1</v>
      </c>
      <c r="E567">
        <v>1.409134865</v>
      </c>
      <c r="F567" t="s">
        <v>113</v>
      </c>
      <c r="G567" t="s">
        <v>186</v>
      </c>
      <c r="H567" t="s">
        <v>196</v>
      </c>
      <c r="I567" t="s">
        <v>101</v>
      </c>
      <c r="J567" t="s">
        <v>111</v>
      </c>
      <c r="K567" t="s">
        <v>188</v>
      </c>
      <c r="L567">
        <v>102.9727273</v>
      </c>
      <c r="M567" t="s">
        <v>114</v>
      </c>
      <c r="N567">
        <v>2.1892400000000001E-4</v>
      </c>
      <c r="O567">
        <v>2.4915400000000002E-4</v>
      </c>
      <c r="P567">
        <v>0</v>
      </c>
      <c r="Q567">
        <v>0</v>
      </c>
      <c r="R567">
        <v>0</v>
      </c>
      <c r="S567">
        <v>8.1607999999999995E-4</v>
      </c>
      <c r="T567">
        <v>2.1449800000000001E-4</v>
      </c>
      <c r="U567" s="8">
        <v>7.58622E-5</v>
      </c>
      <c r="V567" s="8">
        <v>6.9384500000000006E-5</v>
      </c>
      <c r="W567">
        <v>1.07983E-4</v>
      </c>
      <c r="X567" s="8">
        <v>8.4183000000000004E-5</v>
      </c>
      <c r="Y567">
        <v>6.0150199999999996E-4</v>
      </c>
      <c r="Z567">
        <v>7.53614E-4</v>
      </c>
      <c r="AA567">
        <v>0</v>
      </c>
      <c r="AB567">
        <v>0</v>
      </c>
      <c r="AC567">
        <v>9.00263E-4</v>
      </c>
      <c r="AD567">
        <v>8.1599899999999998E-4</v>
      </c>
      <c r="AE567" s="8">
        <v>7.58622E-5</v>
      </c>
      <c r="AF567" s="8">
        <v>6.9384500000000006E-5</v>
      </c>
      <c r="AG567">
        <v>8.6159699999999997E-4</v>
      </c>
      <c r="AH567">
        <v>2.7231059999999999E-3</v>
      </c>
      <c r="AI567">
        <v>7750.2417589999995</v>
      </c>
    </row>
    <row r="568" spans="1:35" x14ac:dyDescent="0.25">
      <c r="A568">
        <v>3236</v>
      </c>
      <c r="B568" t="s">
        <v>213</v>
      </c>
      <c r="C568" t="s">
        <v>43</v>
      </c>
      <c r="D568" t="b">
        <v>1</v>
      </c>
      <c r="E568">
        <v>7.0713056740000004</v>
      </c>
      <c r="F568" t="s">
        <v>113</v>
      </c>
      <c r="G568" t="s">
        <v>186</v>
      </c>
      <c r="H568" t="s">
        <v>249</v>
      </c>
      <c r="I568" t="s">
        <v>101</v>
      </c>
      <c r="J568" t="s">
        <v>99</v>
      </c>
      <c r="K568" t="s">
        <v>188</v>
      </c>
      <c r="L568">
        <v>194.93611110000001</v>
      </c>
      <c r="M568" t="s">
        <v>114</v>
      </c>
      <c r="N568">
        <v>7.4613299999999995E-4</v>
      </c>
      <c r="O568">
        <v>8.0818299999999997E-4</v>
      </c>
      <c r="P568">
        <v>0</v>
      </c>
      <c r="Q568">
        <v>0</v>
      </c>
      <c r="R568">
        <v>0</v>
      </c>
      <c r="S568">
        <v>1.3127130000000001E-3</v>
      </c>
      <c r="T568">
        <v>1.1876479999999999E-3</v>
      </c>
      <c r="U568">
        <v>3.6869399999999998E-4</v>
      </c>
      <c r="V568">
        <v>3.4376099999999999E-4</v>
      </c>
      <c r="W568">
        <v>2.1889699999999999E-4</v>
      </c>
      <c r="X568">
        <v>5.31158E-4</v>
      </c>
      <c r="Y568">
        <v>4.0582450000000003E-3</v>
      </c>
      <c r="Z568">
        <v>1.385903E-3</v>
      </c>
      <c r="AA568">
        <v>0</v>
      </c>
      <c r="AB568">
        <v>0</v>
      </c>
      <c r="AC568">
        <v>1.843871E-3</v>
      </c>
      <c r="AD568">
        <v>5.2458940000000001E-3</v>
      </c>
      <c r="AE568">
        <v>3.6869399999999998E-4</v>
      </c>
      <c r="AF568">
        <v>3.4376099999999999E-4</v>
      </c>
      <c r="AG568">
        <v>1.6048E-3</v>
      </c>
      <c r="AH568">
        <v>9.4069529999999991E-3</v>
      </c>
      <c r="AI568">
        <v>14142.611349999999</v>
      </c>
    </row>
    <row r="569" spans="1:35" x14ac:dyDescent="0.25">
      <c r="A569">
        <v>3238</v>
      </c>
      <c r="B569" t="s">
        <v>213</v>
      </c>
      <c r="C569" t="s">
        <v>43</v>
      </c>
      <c r="D569" t="b">
        <v>1</v>
      </c>
      <c r="E569">
        <v>21.70766768</v>
      </c>
      <c r="F569" t="s">
        <v>113</v>
      </c>
      <c r="G569" t="s">
        <v>186</v>
      </c>
      <c r="H569" t="s">
        <v>250</v>
      </c>
      <c r="I569" t="s">
        <v>101</v>
      </c>
      <c r="J569" t="s">
        <v>99</v>
      </c>
      <c r="K569" t="s">
        <v>188</v>
      </c>
      <c r="L569">
        <v>234.5722222</v>
      </c>
      <c r="M569" t="s">
        <v>114</v>
      </c>
      <c r="N569">
        <v>1.269493E-3</v>
      </c>
      <c r="O569">
        <v>1.411982E-3</v>
      </c>
      <c r="P569">
        <v>0</v>
      </c>
      <c r="Q569">
        <v>0</v>
      </c>
      <c r="R569">
        <v>0</v>
      </c>
      <c r="S569">
        <v>1.9377439999999999E-3</v>
      </c>
      <c r="T569">
        <v>9.8615500000000006E-4</v>
      </c>
      <c r="U569">
        <v>4.32896E-4</v>
      </c>
      <c r="V569">
        <v>1.058167E-3</v>
      </c>
      <c r="W569">
        <v>3.8125300000000002E-4</v>
      </c>
      <c r="X569">
        <v>5.5552200000000003E-4</v>
      </c>
      <c r="Y569">
        <v>9.908254E-3</v>
      </c>
      <c r="Z569">
        <v>2.114688E-3</v>
      </c>
      <c r="AA569">
        <v>0</v>
      </c>
      <c r="AB569">
        <v>0</v>
      </c>
      <c r="AC569">
        <v>2.4932660000000001E-3</v>
      </c>
      <c r="AD569">
        <v>1.0894409000000001E-2</v>
      </c>
      <c r="AE569">
        <v>4.32896E-4</v>
      </c>
      <c r="AF569">
        <v>1.058167E-3</v>
      </c>
      <c r="AG569">
        <v>2.4959409999999998E-3</v>
      </c>
      <c r="AH569">
        <v>1.7374679000000001E-2</v>
      </c>
      <c r="AI569">
        <v>21707.667679999999</v>
      </c>
    </row>
    <row r="570" spans="1:35" x14ac:dyDescent="0.25">
      <c r="A570">
        <v>16270</v>
      </c>
      <c r="B570" t="s">
        <v>213</v>
      </c>
      <c r="C570" t="s">
        <v>43</v>
      </c>
      <c r="D570" t="b">
        <v>1</v>
      </c>
      <c r="E570">
        <v>1.47495566</v>
      </c>
      <c r="F570" t="s">
        <v>113</v>
      </c>
      <c r="G570" t="s">
        <v>186</v>
      </c>
      <c r="H570" t="s">
        <v>198</v>
      </c>
      <c r="I570" t="s">
        <v>101</v>
      </c>
      <c r="J570" t="s">
        <v>99</v>
      </c>
      <c r="K570" t="s">
        <v>188</v>
      </c>
      <c r="L570">
        <v>88.051666670000003</v>
      </c>
      <c r="M570" t="s">
        <v>114</v>
      </c>
      <c r="N570">
        <v>3.2895299999999999E-4</v>
      </c>
      <c r="O570">
        <v>3.9186499999999998E-4</v>
      </c>
      <c r="P570">
        <v>0</v>
      </c>
      <c r="Q570">
        <v>0</v>
      </c>
      <c r="R570">
        <v>0</v>
      </c>
      <c r="S570">
        <v>1.0005400000000001E-3</v>
      </c>
      <c r="T570">
        <v>3.3052599999999999E-4</v>
      </c>
      <c r="U570">
        <v>2.2713099999999999E-4</v>
      </c>
      <c r="V570" s="8">
        <v>7.2164199999999996E-5</v>
      </c>
      <c r="W570">
        <v>1.9914299999999999E-4</v>
      </c>
      <c r="X570">
        <v>5.1644500000000003E-4</v>
      </c>
      <c r="Y570">
        <v>6.1336699999999997E-4</v>
      </c>
      <c r="Z570">
        <v>1.472096E-3</v>
      </c>
      <c r="AA570">
        <v>0</v>
      </c>
      <c r="AB570">
        <v>0</v>
      </c>
      <c r="AC570">
        <v>1.516985E-3</v>
      </c>
      <c r="AD570">
        <v>9.4389400000000003E-4</v>
      </c>
      <c r="AE570">
        <v>2.2713099999999999E-4</v>
      </c>
      <c r="AF570" s="8">
        <v>7.2164199999999996E-5</v>
      </c>
      <c r="AG570">
        <v>1.6712389999999999E-3</v>
      </c>
      <c r="AH570">
        <v>4.4314269999999999E-3</v>
      </c>
      <c r="AI570">
        <v>14749.5566</v>
      </c>
    </row>
    <row r="571" spans="1:35" x14ac:dyDescent="0.25">
      <c r="A571">
        <v>16276</v>
      </c>
      <c r="B571" t="s">
        <v>213</v>
      </c>
      <c r="C571" t="s">
        <v>43</v>
      </c>
      <c r="D571" t="b">
        <v>1</v>
      </c>
      <c r="E571">
        <v>0.64493030900000003</v>
      </c>
      <c r="F571" t="s">
        <v>113</v>
      </c>
      <c r="G571" t="s">
        <v>186</v>
      </c>
      <c r="H571" t="s">
        <v>195</v>
      </c>
      <c r="I571" t="s">
        <v>101</v>
      </c>
      <c r="J571" t="s">
        <v>111</v>
      </c>
      <c r="K571" t="s">
        <v>188</v>
      </c>
      <c r="L571">
        <v>78.207275129999999</v>
      </c>
      <c r="M571" t="s">
        <v>114</v>
      </c>
      <c r="N571">
        <v>2.8659600000000002E-4</v>
      </c>
      <c r="O571">
        <v>3.4017500000000002E-4</v>
      </c>
      <c r="P571">
        <v>0</v>
      </c>
      <c r="Q571">
        <v>0</v>
      </c>
      <c r="R571">
        <v>0</v>
      </c>
      <c r="S571">
        <v>9.32159E-4</v>
      </c>
      <c r="T571">
        <v>6.2117900000000002E-4</v>
      </c>
      <c r="U571">
        <v>1.21681E-4</v>
      </c>
      <c r="V571" s="8">
        <v>3.1878000000000002E-5</v>
      </c>
      <c r="W571">
        <v>1.7831499999999999E-4</v>
      </c>
      <c r="X571">
        <v>1.6977600000000001E-4</v>
      </c>
      <c r="Y571">
        <v>2.7031800000000002E-4</v>
      </c>
      <c r="Z571">
        <v>1.2888509999999999E-3</v>
      </c>
      <c r="AA571">
        <v>0</v>
      </c>
      <c r="AB571">
        <v>0</v>
      </c>
      <c r="AC571">
        <v>1.1019350000000001E-3</v>
      </c>
      <c r="AD571">
        <v>8.9149699999999999E-4</v>
      </c>
      <c r="AE571">
        <v>1.21681E-4</v>
      </c>
      <c r="AF571" s="8">
        <v>3.1878000000000002E-5</v>
      </c>
      <c r="AG571">
        <v>1.467166E-3</v>
      </c>
      <c r="AH571">
        <v>3.6141509999999999E-3</v>
      </c>
      <c r="AI571">
        <v>13543.536480000001</v>
      </c>
    </row>
    <row r="572" spans="1:35" x14ac:dyDescent="0.25">
      <c r="A572">
        <v>96354</v>
      </c>
      <c r="B572" t="s">
        <v>213</v>
      </c>
      <c r="C572" t="s">
        <v>43</v>
      </c>
      <c r="D572" t="b">
        <v>1</v>
      </c>
      <c r="E572">
        <v>5.4775205E-2</v>
      </c>
      <c r="F572" t="s">
        <v>113</v>
      </c>
      <c r="G572" t="s">
        <v>186</v>
      </c>
      <c r="H572" t="s">
        <v>187</v>
      </c>
      <c r="I572" t="s">
        <v>98</v>
      </c>
      <c r="J572" t="s">
        <v>99</v>
      </c>
      <c r="K572" t="s">
        <v>188</v>
      </c>
      <c r="L572">
        <v>119.49849210000001</v>
      </c>
      <c r="M572" t="s">
        <v>251</v>
      </c>
      <c r="N572" s="8">
        <v>4.6746100000000003E-5</v>
      </c>
      <c r="O572" s="8">
        <v>5.27247E-5</v>
      </c>
      <c r="P572">
        <v>3.2507599999999999E-4</v>
      </c>
      <c r="Q572">
        <v>0</v>
      </c>
      <c r="R572">
        <v>0</v>
      </c>
      <c r="S572">
        <v>1.9117E-4</v>
      </c>
      <c r="T572" s="8">
        <v>3.4085499999999997E-5</v>
      </c>
      <c r="U572" s="8">
        <v>2.3014200000000001E-5</v>
      </c>
      <c r="V572" s="8">
        <v>2.6524300000000002E-6</v>
      </c>
      <c r="W572">
        <v>1.7341200000000001E-4</v>
      </c>
      <c r="X572">
        <v>0</v>
      </c>
      <c r="Y572" s="8">
        <v>3.2291800000000001E-5</v>
      </c>
      <c r="Z572">
        <v>0</v>
      </c>
      <c r="AA572">
        <v>0</v>
      </c>
      <c r="AB572">
        <v>0</v>
      </c>
      <c r="AC572">
        <v>5.1624600000000004E-4</v>
      </c>
      <c r="AD572" s="8">
        <v>6.6377299999999999E-5</v>
      </c>
      <c r="AE572" s="8">
        <v>2.3014200000000001E-5</v>
      </c>
      <c r="AF572" s="8">
        <v>2.6524300000000002E-6</v>
      </c>
      <c r="AG572">
        <v>1.7341200000000001E-4</v>
      </c>
      <c r="AH572">
        <v>7.8170300000000002E-4</v>
      </c>
      <c r="AI572">
        <v>1917.1321720000001</v>
      </c>
    </row>
    <row r="573" spans="1:35" x14ac:dyDescent="0.25">
      <c r="A573">
        <v>3235</v>
      </c>
      <c r="B573" t="s">
        <v>214</v>
      </c>
      <c r="C573" t="s">
        <v>215</v>
      </c>
      <c r="D573" t="b">
        <v>0</v>
      </c>
      <c r="E573">
        <v>1.409134865</v>
      </c>
      <c r="F573" t="s">
        <v>113</v>
      </c>
      <c r="G573" t="s">
        <v>186</v>
      </c>
      <c r="H573" t="s">
        <v>196</v>
      </c>
      <c r="I573" t="s">
        <v>101</v>
      </c>
      <c r="J573" t="s">
        <v>111</v>
      </c>
      <c r="K573" t="s">
        <v>188</v>
      </c>
      <c r="L573">
        <v>103.5287879</v>
      </c>
      <c r="M573" t="s">
        <v>114</v>
      </c>
      <c r="N573">
        <v>2.20268E-4</v>
      </c>
      <c r="O573">
        <v>2.5154600000000001E-4</v>
      </c>
      <c r="P573">
        <v>0</v>
      </c>
      <c r="Q573">
        <v>0</v>
      </c>
      <c r="R573">
        <v>0</v>
      </c>
      <c r="S573">
        <v>8.4291200000000002E-4</v>
      </c>
      <c r="T573">
        <v>2.1449800000000001E-4</v>
      </c>
      <c r="U573" s="8">
        <v>7.58622E-5</v>
      </c>
      <c r="V573" s="8">
        <v>6.9491400000000004E-5</v>
      </c>
      <c r="W573">
        <v>1.07983E-4</v>
      </c>
      <c r="X573" s="8">
        <v>7.19622E-5</v>
      </c>
      <c r="Y573">
        <v>6.0150199999999996E-4</v>
      </c>
      <c r="Z573">
        <v>7.53614E-4</v>
      </c>
      <c r="AA573">
        <v>0</v>
      </c>
      <c r="AB573">
        <v>0</v>
      </c>
      <c r="AC573">
        <v>9.1487399999999998E-4</v>
      </c>
      <c r="AD573">
        <v>8.1599899999999998E-4</v>
      </c>
      <c r="AE573" s="8">
        <v>7.58622E-5</v>
      </c>
      <c r="AF573" s="8">
        <v>6.9491400000000004E-5</v>
      </c>
      <c r="AG573">
        <v>8.6159699999999997E-4</v>
      </c>
      <c r="AH573">
        <v>2.7378110000000002E-3</v>
      </c>
      <c r="AI573">
        <v>7750.2417589999995</v>
      </c>
    </row>
    <row r="574" spans="1:35" x14ac:dyDescent="0.25">
      <c r="A574">
        <v>3236</v>
      </c>
      <c r="B574" t="s">
        <v>214</v>
      </c>
      <c r="C574" t="s">
        <v>215</v>
      </c>
      <c r="D574" t="b">
        <v>0</v>
      </c>
      <c r="E574">
        <v>7.0713056740000004</v>
      </c>
      <c r="F574" t="s">
        <v>113</v>
      </c>
      <c r="G574" t="s">
        <v>186</v>
      </c>
      <c r="H574" t="s">
        <v>249</v>
      </c>
      <c r="I574" t="s">
        <v>101</v>
      </c>
      <c r="J574" t="s">
        <v>99</v>
      </c>
      <c r="K574" t="s">
        <v>188</v>
      </c>
      <c r="L574">
        <v>195.9555556</v>
      </c>
      <c r="M574" t="s">
        <v>114</v>
      </c>
      <c r="N574">
        <v>7.5064000000000001E-4</v>
      </c>
      <c r="O574">
        <v>8.1411199999999997E-4</v>
      </c>
      <c r="P574">
        <v>0</v>
      </c>
      <c r="Q574">
        <v>0</v>
      </c>
      <c r="R574">
        <v>0</v>
      </c>
      <c r="S574">
        <v>1.3628469999999999E-3</v>
      </c>
      <c r="T574">
        <v>1.1876479999999999E-3</v>
      </c>
      <c r="U574">
        <v>3.6869399999999998E-4</v>
      </c>
      <c r="V574">
        <v>3.4409600000000001E-4</v>
      </c>
      <c r="W574">
        <v>2.1889699999999999E-4</v>
      </c>
      <c r="X574">
        <v>5.29884E-4</v>
      </c>
      <c r="Y574">
        <v>4.0582450000000003E-3</v>
      </c>
      <c r="Z574">
        <v>1.385903E-3</v>
      </c>
      <c r="AA574">
        <v>0</v>
      </c>
      <c r="AB574">
        <v>0</v>
      </c>
      <c r="AC574">
        <v>1.8927309999999999E-3</v>
      </c>
      <c r="AD574">
        <v>5.2458940000000001E-3</v>
      </c>
      <c r="AE574">
        <v>3.6869399999999998E-4</v>
      </c>
      <c r="AF574">
        <v>3.4409600000000001E-4</v>
      </c>
      <c r="AG574">
        <v>1.6048E-3</v>
      </c>
      <c r="AH574">
        <v>9.4561469999999998E-3</v>
      </c>
      <c r="AI574">
        <v>14142.611349999999</v>
      </c>
    </row>
    <row r="575" spans="1:35" x14ac:dyDescent="0.25">
      <c r="A575">
        <v>3238</v>
      </c>
      <c r="B575" t="s">
        <v>214</v>
      </c>
      <c r="C575" t="s">
        <v>215</v>
      </c>
      <c r="D575" t="b">
        <v>0</v>
      </c>
      <c r="E575">
        <v>21.70766768</v>
      </c>
      <c r="F575" t="s">
        <v>113</v>
      </c>
      <c r="G575" t="s">
        <v>186</v>
      </c>
      <c r="H575" t="s">
        <v>250</v>
      </c>
      <c r="I575" t="s">
        <v>101</v>
      </c>
      <c r="J575" t="s">
        <v>99</v>
      </c>
      <c r="K575" t="s">
        <v>188</v>
      </c>
      <c r="L575">
        <v>235.51388890000001</v>
      </c>
      <c r="M575" t="s">
        <v>114</v>
      </c>
      <c r="N575">
        <v>1.2744220000000001E-3</v>
      </c>
      <c r="O575">
        <v>1.4213470000000001E-3</v>
      </c>
      <c r="P575">
        <v>0</v>
      </c>
      <c r="Q575">
        <v>0</v>
      </c>
      <c r="R575">
        <v>0</v>
      </c>
      <c r="S575">
        <v>2.0231300000000002E-3</v>
      </c>
      <c r="T575">
        <v>9.8615500000000006E-4</v>
      </c>
      <c r="U575">
        <v>4.32896E-4</v>
      </c>
      <c r="V575">
        <v>1.0626940000000001E-3</v>
      </c>
      <c r="W575">
        <v>3.8125300000000002E-4</v>
      </c>
      <c r="X575">
        <v>5.35565E-4</v>
      </c>
      <c r="Y575">
        <v>9.908254E-3</v>
      </c>
      <c r="Z575">
        <v>2.114688E-3</v>
      </c>
      <c r="AA575">
        <v>0</v>
      </c>
      <c r="AB575">
        <v>0</v>
      </c>
      <c r="AC575">
        <v>2.5586939999999998E-3</v>
      </c>
      <c r="AD575">
        <v>1.0894409000000001E-2</v>
      </c>
      <c r="AE575">
        <v>4.32896E-4</v>
      </c>
      <c r="AF575">
        <v>1.0626940000000001E-3</v>
      </c>
      <c r="AG575">
        <v>2.4959409999999998E-3</v>
      </c>
      <c r="AH575">
        <v>1.7444428000000001E-2</v>
      </c>
      <c r="AI575">
        <v>21707.667679999999</v>
      </c>
    </row>
    <row r="576" spans="1:35" x14ac:dyDescent="0.25">
      <c r="A576">
        <v>16270</v>
      </c>
      <c r="B576" t="s">
        <v>214</v>
      </c>
      <c r="C576" t="s">
        <v>215</v>
      </c>
      <c r="D576" t="b">
        <v>0</v>
      </c>
      <c r="E576">
        <v>1.47495566</v>
      </c>
      <c r="F576" t="s">
        <v>113</v>
      </c>
      <c r="G576" t="s">
        <v>186</v>
      </c>
      <c r="H576" t="s">
        <v>198</v>
      </c>
      <c r="I576" t="s">
        <v>101</v>
      </c>
      <c r="J576" t="s">
        <v>99</v>
      </c>
      <c r="K576" t="s">
        <v>188</v>
      </c>
      <c r="L576">
        <v>88.317499999999995</v>
      </c>
      <c r="M576" t="s">
        <v>114</v>
      </c>
      <c r="N576">
        <v>3.2997700000000002E-4</v>
      </c>
      <c r="O576">
        <v>3.9361499999999999E-4</v>
      </c>
      <c r="P576">
        <v>0</v>
      </c>
      <c r="Q576">
        <v>0</v>
      </c>
      <c r="R576">
        <v>0</v>
      </c>
      <c r="S576">
        <v>1.0168969999999999E-3</v>
      </c>
      <c r="T576">
        <v>3.3052599999999999E-4</v>
      </c>
      <c r="U576">
        <v>2.2713099999999999E-4</v>
      </c>
      <c r="V576" s="8">
        <v>7.2164199999999996E-5</v>
      </c>
      <c r="W576">
        <v>1.9914299999999999E-4</v>
      </c>
      <c r="X576">
        <v>5.1345299999999998E-4</v>
      </c>
      <c r="Y576">
        <v>6.1336699999999997E-4</v>
      </c>
      <c r="Z576">
        <v>1.472096E-3</v>
      </c>
      <c r="AA576">
        <v>0</v>
      </c>
      <c r="AB576">
        <v>0</v>
      </c>
      <c r="AC576">
        <v>1.53035E-3</v>
      </c>
      <c r="AD576">
        <v>9.4389400000000003E-4</v>
      </c>
      <c r="AE576">
        <v>2.2713099999999999E-4</v>
      </c>
      <c r="AF576" s="8">
        <v>7.2164199999999996E-5</v>
      </c>
      <c r="AG576">
        <v>1.6712389999999999E-3</v>
      </c>
      <c r="AH576">
        <v>4.4448059999999999E-3</v>
      </c>
      <c r="AI576">
        <v>14749.5566</v>
      </c>
    </row>
    <row r="577" spans="1:35" x14ac:dyDescent="0.25">
      <c r="A577">
        <v>16276</v>
      </c>
      <c r="B577" t="s">
        <v>214</v>
      </c>
      <c r="C577" t="s">
        <v>215</v>
      </c>
      <c r="D577" t="b">
        <v>0</v>
      </c>
      <c r="E577">
        <v>0.64493030900000003</v>
      </c>
      <c r="F577" t="s">
        <v>113</v>
      </c>
      <c r="G577" t="s">
        <v>186</v>
      </c>
      <c r="H577" t="s">
        <v>195</v>
      </c>
      <c r="I577" t="s">
        <v>101</v>
      </c>
      <c r="J577" t="s">
        <v>111</v>
      </c>
      <c r="K577" t="s">
        <v>188</v>
      </c>
      <c r="L577">
        <v>78.449735450000006</v>
      </c>
      <c r="M577" t="s">
        <v>114</v>
      </c>
      <c r="N577">
        <v>2.8779700000000001E-4</v>
      </c>
      <c r="O577">
        <v>3.4234199999999998E-4</v>
      </c>
      <c r="P577">
        <v>0</v>
      </c>
      <c r="Q577">
        <v>0</v>
      </c>
      <c r="R577">
        <v>0</v>
      </c>
      <c r="S577">
        <v>9.59227E-4</v>
      </c>
      <c r="T577">
        <v>6.2117900000000002E-4</v>
      </c>
      <c r="U577">
        <v>1.21681E-4</v>
      </c>
      <c r="V577" s="8">
        <v>3.1914700000000001E-5</v>
      </c>
      <c r="W577">
        <v>1.7831499999999999E-4</v>
      </c>
      <c r="X577">
        <v>1.5387699999999999E-4</v>
      </c>
      <c r="Y577">
        <v>2.7031800000000002E-4</v>
      </c>
      <c r="Z577">
        <v>1.288839E-3</v>
      </c>
      <c r="AA577">
        <v>0</v>
      </c>
      <c r="AB577">
        <v>0</v>
      </c>
      <c r="AC577">
        <v>1.1131030000000001E-3</v>
      </c>
      <c r="AD577">
        <v>8.9149699999999999E-4</v>
      </c>
      <c r="AE577">
        <v>1.21681E-4</v>
      </c>
      <c r="AF577" s="8">
        <v>3.1914700000000001E-5</v>
      </c>
      <c r="AG577">
        <v>1.467154E-3</v>
      </c>
      <c r="AH577">
        <v>3.6253560000000002E-3</v>
      </c>
      <c r="AI577">
        <v>13543.536480000001</v>
      </c>
    </row>
    <row r="578" spans="1:35" x14ac:dyDescent="0.25">
      <c r="A578">
        <v>96354</v>
      </c>
      <c r="B578" t="s">
        <v>214</v>
      </c>
      <c r="C578" t="s">
        <v>215</v>
      </c>
      <c r="D578" t="b">
        <v>0</v>
      </c>
      <c r="E578">
        <v>5.4775205E-2</v>
      </c>
      <c r="F578" t="s">
        <v>113</v>
      </c>
      <c r="G578" t="s">
        <v>186</v>
      </c>
      <c r="H578" t="s">
        <v>187</v>
      </c>
      <c r="I578" t="s">
        <v>98</v>
      </c>
      <c r="J578" t="s">
        <v>99</v>
      </c>
      <c r="K578" t="s">
        <v>188</v>
      </c>
      <c r="L578">
        <v>126.4103175</v>
      </c>
      <c r="M578" t="s">
        <v>251</v>
      </c>
      <c r="N578" s="8">
        <v>4.9755600000000002E-5</v>
      </c>
      <c r="O578" s="8">
        <v>5.55399E-5</v>
      </c>
      <c r="P578">
        <v>3.4666699999999999E-4</v>
      </c>
      <c r="Q578">
        <v>0</v>
      </c>
      <c r="R578">
        <v>0</v>
      </c>
      <c r="S578">
        <v>2.14749E-4</v>
      </c>
      <c r="T578" s="8">
        <v>3.4085499999999997E-5</v>
      </c>
      <c r="U578" s="8">
        <v>2.3014200000000001E-5</v>
      </c>
      <c r="V578" s="8">
        <v>2.6519099999999998E-6</v>
      </c>
      <c r="W578">
        <v>1.73456E-4</v>
      </c>
      <c r="X578">
        <v>0</v>
      </c>
      <c r="Y578" s="8">
        <v>3.2291800000000001E-5</v>
      </c>
      <c r="Z578">
        <v>0</v>
      </c>
      <c r="AA578">
        <v>0</v>
      </c>
      <c r="AB578">
        <v>0</v>
      </c>
      <c r="AC578">
        <v>5.6141600000000002E-4</v>
      </c>
      <c r="AD578" s="8">
        <v>6.6377299999999999E-5</v>
      </c>
      <c r="AE578" s="8">
        <v>2.3014200000000001E-5</v>
      </c>
      <c r="AF578" s="8">
        <v>2.6519099999999998E-6</v>
      </c>
      <c r="AG578">
        <v>1.73456E-4</v>
      </c>
      <c r="AH578">
        <v>8.2691600000000002E-4</v>
      </c>
      <c r="AI578">
        <v>1917.1321720000001</v>
      </c>
    </row>
    <row r="579" spans="1:35" x14ac:dyDescent="0.25">
      <c r="A579">
        <v>3235</v>
      </c>
      <c r="B579" t="s">
        <v>216</v>
      </c>
      <c r="C579" t="s">
        <v>47</v>
      </c>
      <c r="D579" t="b">
        <v>1</v>
      </c>
      <c r="E579">
        <v>1.409134865</v>
      </c>
      <c r="F579" t="s">
        <v>113</v>
      </c>
      <c r="G579" t="s">
        <v>186</v>
      </c>
      <c r="H579" t="s">
        <v>196</v>
      </c>
      <c r="I579" t="s">
        <v>101</v>
      </c>
      <c r="J579" t="s">
        <v>111</v>
      </c>
      <c r="K579" t="s">
        <v>188</v>
      </c>
      <c r="L579">
        <v>98.214646459999997</v>
      </c>
      <c r="M579" t="s">
        <v>114</v>
      </c>
      <c r="N579">
        <v>1.9962499999999999E-4</v>
      </c>
      <c r="O579">
        <v>2.3409E-4</v>
      </c>
      <c r="P579">
        <v>0</v>
      </c>
      <c r="Q579">
        <v>0</v>
      </c>
      <c r="R579">
        <v>0</v>
      </c>
      <c r="S579">
        <v>6.8877000000000001E-4</v>
      </c>
      <c r="T579">
        <v>2.1449800000000001E-4</v>
      </c>
      <c r="U579" s="8">
        <v>7.58622E-5</v>
      </c>
      <c r="V579" s="8">
        <v>6.9531399999999996E-5</v>
      </c>
      <c r="W579">
        <v>1.07983E-4</v>
      </c>
      <c r="X579" s="8">
        <v>8.5531999999999994E-5</v>
      </c>
      <c r="Y579">
        <v>6.0150199999999996E-4</v>
      </c>
      <c r="Z579">
        <v>7.53614E-4</v>
      </c>
      <c r="AA579">
        <v>0</v>
      </c>
      <c r="AB579">
        <v>0</v>
      </c>
      <c r="AC579">
        <v>7.7430200000000004E-4</v>
      </c>
      <c r="AD579">
        <v>8.1599899999999998E-4</v>
      </c>
      <c r="AE579" s="8">
        <v>7.58622E-5</v>
      </c>
      <c r="AF579" s="8">
        <v>6.9531399999999996E-5</v>
      </c>
      <c r="AG579">
        <v>8.6159699999999997E-4</v>
      </c>
      <c r="AH579">
        <v>2.5972790000000001E-3</v>
      </c>
      <c r="AI579">
        <v>7750.2417589999995</v>
      </c>
    </row>
    <row r="580" spans="1:35" x14ac:dyDescent="0.25">
      <c r="A580">
        <v>3236</v>
      </c>
      <c r="B580" t="s">
        <v>216</v>
      </c>
      <c r="C580" t="s">
        <v>47</v>
      </c>
      <c r="D580" t="b">
        <v>1</v>
      </c>
      <c r="E580">
        <v>7.0713056740000004</v>
      </c>
      <c r="F580" t="s">
        <v>113</v>
      </c>
      <c r="G580" t="s">
        <v>186</v>
      </c>
      <c r="H580" t="s">
        <v>249</v>
      </c>
      <c r="I580" t="s">
        <v>101</v>
      </c>
      <c r="J580" t="s">
        <v>99</v>
      </c>
      <c r="K580" t="s">
        <v>188</v>
      </c>
      <c r="L580">
        <v>195.66249999999999</v>
      </c>
      <c r="M580" t="s">
        <v>114</v>
      </c>
      <c r="N580">
        <v>7.4903199999999995E-4</v>
      </c>
      <c r="O580">
        <v>8.12454E-4</v>
      </c>
      <c r="P580">
        <v>0</v>
      </c>
      <c r="Q580">
        <v>0</v>
      </c>
      <c r="R580">
        <v>0</v>
      </c>
      <c r="S580">
        <v>1.349308E-3</v>
      </c>
      <c r="T580">
        <v>1.1876479999999999E-3</v>
      </c>
      <c r="U580">
        <v>3.6869399999999998E-4</v>
      </c>
      <c r="V580">
        <v>3.4396200000000001E-4</v>
      </c>
      <c r="W580">
        <v>2.1889699999999999E-4</v>
      </c>
      <c r="X580">
        <v>5.2928100000000004E-4</v>
      </c>
      <c r="Y580">
        <v>4.0582450000000003E-3</v>
      </c>
      <c r="Z580">
        <v>1.385903E-3</v>
      </c>
      <c r="AA580">
        <v>0</v>
      </c>
      <c r="AB580">
        <v>0</v>
      </c>
      <c r="AC580">
        <v>1.878589E-3</v>
      </c>
      <c r="AD580">
        <v>5.2458940000000001E-3</v>
      </c>
      <c r="AE580">
        <v>3.6869399999999998E-4</v>
      </c>
      <c r="AF580">
        <v>3.4396200000000001E-4</v>
      </c>
      <c r="AG580">
        <v>1.6048E-3</v>
      </c>
      <c r="AH580">
        <v>9.4420059999999993E-3</v>
      </c>
      <c r="AI580">
        <v>14142.611349999999</v>
      </c>
    </row>
    <row r="581" spans="1:35" x14ac:dyDescent="0.25">
      <c r="A581">
        <v>3238</v>
      </c>
      <c r="B581" t="s">
        <v>216</v>
      </c>
      <c r="C581" t="s">
        <v>47</v>
      </c>
      <c r="D581" t="b">
        <v>1</v>
      </c>
      <c r="E581">
        <v>21.70766768</v>
      </c>
      <c r="F581" t="s">
        <v>113</v>
      </c>
      <c r="G581" t="s">
        <v>186</v>
      </c>
      <c r="H581" t="s">
        <v>250</v>
      </c>
      <c r="I581" t="s">
        <v>101</v>
      </c>
      <c r="J581" t="s">
        <v>99</v>
      </c>
      <c r="K581" t="s">
        <v>188</v>
      </c>
      <c r="L581">
        <v>235.2861111</v>
      </c>
      <c r="M581" t="s">
        <v>114</v>
      </c>
      <c r="N581">
        <v>1.2725589999999999E-3</v>
      </c>
      <c r="O581">
        <v>1.4196040000000001E-3</v>
      </c>
      <c r="P581">
        <v>0</v>
      </c>
      <c r="Q581">
        <v>0</v>
      </c>
      <c r="R581">
        <v>0</v>
      </c>
      <c r="S581">
        <v>2.0116079999999998E-3</v>
      </c>
      <c r="T581">
        <v>9.8615500000000006E-4</v>
      </c>
      <c r="U581">
        <v>4.32896E-4</v>
      </c>
      <c r="V581">
        <v>1.0624880000000001E-3</v>
      </c>
      <c r="W581">
        <v>3.8125300000000002E-4</v>
      </c>
      <c r="X581">
        <v>5.30215E-4</v>
      </c>
      <c r="Y581">
        <v>9.908254E-3</v>
      </c>
      <c r="Z581">
        <v>2.114688E-3</v>
      </c>
      <c r="AA581">
        <v>0</v>
      </c>
      <c r="AB581">
        <v>0</v>
      </c>
      <c r="AC581">
        <v>2.5418229999999999E-3</v>
      </c>
      <c r="AD581">
        <v>1.0894409000000001E-2</v>
      </c>
      <c r="AE581">
        <v>4.32896E-4</v>
      </c>
      <c r="AF581">
        <v>1.0624880000000001E-3</v>
      </c>
      <c r="AG581">
        <v>2.4959409999999998E-3</v>
      </c>
      <c r="AH581">
        <v>1.7427557E-2</v>
      </c>
      <c r="AI581">
        <v>21707.667679999999</v>
      </c>
    </row>
    <row r="582" spans="1:35" x14ac:dyDescent="0.25">
      <c r="A582">
        <v>16270</v>
      </c>
      <c r="B582" t="s">
        <v>216</v>
      </c>
      <c r="C582" t="s">
        <v>47</v>
      </c>
      <c r="D582" t="b">
        <v>1</v>
      </c>
      <c r="E582">
        <v>1.47495566</v>
      </c>
      <c r="F582" t="s">
        <v>113</v>
      </c>
      <c r="G582" t="s">
        <v>186</v>
      </c>
      <c r="H582" t="s">
        <v>198</v>
      </c>
      <c r="I582" t="s">
        <v>101</v>
      </c>
      <c r="J582" t="s">
        <v>99</v>
      </c>
      <c r="K582" t="s">
        <v>188</v>
      </c>
      <c r="L582">
        <v>88.253888889999999</v>
      </c>
      <c r="M582" t="s">
        <v>114</v>
      </c>
      <c r="N582">
        <v>3.29659E-4</v>
      </c>
      <c r="O582">
        <v>3.9333199999999998E-4</v>
      </c>
      <c r="P582">
        <v>0</v>
      </c>
      <c r="Q582">
        <v>0</v>
      </c>
      <c r="R582">
        <v>0</v>
      </c>
      <c r="S582">
        <v>1.015583E-3</v>
      </c>
      <c r="T582">
        <v>3.3052599999999999E-4</v>
      </c>
      <c r="U582">
        <v>2.2713099999999999E-4</v>
      </c>
      <c r="V582" s="8">
        <v>7.2164199999999996E-5</v>
      </c>
      <c r="W582">
        <v>1.9914299999999999E-4</v>
      </c>
      <c r="X582">
        <v>5.1159399999999998E-4</v>
      </c>
      <c r="Y582">
        <v>6.1336699999999997E-4</v>
      </c>
      <c r="Z582">
        <v>1.472096E-3</v>
      </c>
      <c r="AA582">
        <v>0</v>
      </c>
      <c r="AB582">
        <v>0</v>
      </c>
      <c r="AC582">
        <v>1.5271760000000001E-3</v>
      </c>
      <c r="AD582">
        <v>9.4389400000000003E-4</v>
      </c>
      <c r="AE582">
        <v>2.2713099999999999E-4</v>
      </c>
      <c r="AF582" s="8">
        <v>7.2164199999999996E-5</v>
      </c>
      <c r="AG582">
        <v>1.6712389999999999E-3</v>
      </c>
      <c r="AH582">
        <v>4.441604E-3</v>
      </c>
      <c r="AI582">
        <v>14749.5566</v>
      </c>
    </row>
    <row r="583" spans="1:35" x14ac:dyDescent="0.25">
      <c r="A583">
        <v>16276</v>
      </c>
      <c r="B583" t="s">
        <v>216</v>
      </c>
      <c r="C583" t="s">
        <v>47</v>
      </c>
      <c r="D583" t="b">
        <v>1</v>
      </c>
      <c r="E583">
        <v>0.64493030900000003</v>
      </c>
      <c r="F583" t="s">
        <v>113</v>
      </c>
      <c r="G583" t="s">
        <v>186</v>
      </c>
      <c r="H583" t="s">
        <v>195</v>
      </c>
      <c r="I583" t="s">
        <v>101</v>
      </c>
      <c r="J583" t="s">
        <v>111</v>
      </c>
      <c r="K583" t="s">
        <v>188</v>
      </c>
      <c r="L583">
        <v>78.384259259999993</v>
      </c>
      <c r="M583" t="s">
        <v>114</v>
      </c>
      <c r="N583">
        <v>2.8741800000000001E-4</v>
      </c>
      <c r="O583">
        <v>3.4201899999999999E-4</v>
      </c>
      <c r="P583">
        <v>0</v>
      </c>
      <c r="Q583">
        <v>0</v>
      </c>
      <c r="R583">
        <v>0</v>
      </c>
      <c r="S583">
        <v>9.5690399999999996E-4</v>
      </c>
      <c r="T583">
        <v>6.2117900000000002E-4</v>
      </c>
      <c r="U583">
        <v>1.21681E-4</v>
      </c>
      <c r="V583" s="8">
        <v>3.1914700000000001E-5</v>
      </c>
      <c r="W583">
        <v>1.7831499999999999E-4</v>
      </c>
      <c r="X583">
        <v>1.5317400000000001E-4</v>
      </c>
      <c r="Y583">
        <v>2.7031800000000002E-4</v>
      </c>
      <c r="Z583">
        <v>1.288839E-3</v>
      </c>
      <c r="AA583">
        <v>0</v>
      </c>
      <c r="AB583">
        <v>0</v>
      </c>
      <c r="AC583">
        <v>1.1100769999999999E-3</v>
      </c>
      <c r="AD583">
        <v>8.9149699999999999E-4</v>
      </c>
      <c r="AE583">
        <v>1.21681E-4</v>
      </c>
      <c r="AF583" s="8">
        <v>3.1914700000000001E-5</v>
      </c>
      <c r="AG583">
        <v>1.467154E-3</v>
      </c>
      <c r="AH583">
        <v>3.62233E-3</v>
      </c>
      <c r="AI583">
        <v>13543.536480000001</v>
      </c>
    </row>
    <row r="584" spans="1:35" x14ac:dyDescent="0.25">
      <c r="A584">
        <v>96354</v>
      </c>
      <c r="B584" t="s">
        <v>216</v>
      </c>
      <c r="C584" t="s">
        <v>47</v>
      </c>
      <c r="D584" t="b">
        <v>0</v>
      </c>
      <c r="E584">
        <v>5.4775205E-2</v>
      </c>
      <c r="F584" t="s">
        <v>113</v>
      </c>
      <c r="G584" t="s">
        <v>186</v>
      </c>
      <c r="H584" t="s">
        <v>187</v>
      </c>
      <c r="I584" t="s">
        <v>98</v>
      </c>
      <c r="J584" t="s">
        <v>99</v>
      </c>
      <c r="K584" t="s">
        <v>188</v>
      </c>
      <c r="L584">
        <v>126.4103175</v>
      </c>
      <c r="M584" t="s">
        <v>251</v>
      </c>
      <c r="N584" s="8">
        <v>4.9755600000000002E-5</v>
      </c>
      <c r="O584" s="8">
        <v>5.55399E-5</v>
      </c>
      <c r="P584">
        <v>3.4666699999999999E-4</v>
      </c>
      <c r="Q584">
        <v>0</v>
      </c>
      <c r="R584">
        <v>0</v>
      </c>
      <c r="S584">
        <v>2.14749E-4</v>
      </c>
      <c r="T584" s="8">
        <v>3.4085499999999997E-5</v>
      </c>
      <c r="U584" s="8">
        <v>2.3014200000000001E-5</v>
      </c>
      <c r="V584" s="8">
        <v>2.6519099999999998E-6</v>
      </c>
      <c r="W584">
        <v>1.73456E-4</v>
      </c>
      <c r="X584">
        <v>0</v>
      </c>
      <c r="Y584" s="8">
        <v>3.2291800000000001E-5</v>
      </c>
      <c r="Z584">
        <v>0</v>
      </c>
      <c r="AA584">
        <v>0</v>
      </c>
      <c r="AB584">
        <v>0</v>
      </c>
      <c r="AC584">
        <v>5.6141600000000002E-4</v>
      </c>
      <c r="AD584" s="8">
        <v>6.6377299999999999E-5</v>
      </c>
      <c r="AE584" s="8">
        <v>2.3014200000000001E-5</v>
      </c>
      <c r="AF584" s="8">
        <v>2.6519099999999998E-6</v>
      </c>
      <c r="AG584">
        <v>1.73456E-4</v>
      </c>
      <c r="AH584">
        <v>8.2691600000000002E-4</v>
      </c>
      <c r="AI584">
        <v>1917.1321720000001</v>
      </c>
    </row>
    <row r="585" spans="1:35" x14ac:dyDescent="0.25">
      <c r="A585">
        <v>3235</v>
      </c>
      <c r="B585" t="s">
        <v>217</v>
      </c>
      <c r="C585" t="s">
        <v>37</v>
      </c>
      <c r="D585" t="b">
        <v>1</v>
      </c>
      <c r="E585">
        <v>1.409134865</v>
      </c>
      <c r="F585" t="s">
        <v>113</v>
      </c>
      <c r="G585" t="s">
        <v>186</v>
      </c>
      <c r="H585" t="s">
        <v>196</v>
      </c>
      <c r="I585" t="s">
        <v>101</v>
      </c>
      <c r="J585" t="s">
        <v>111</v>
      </c>
      <c r="K585" t="s">
        <v>188</v>
      </c>
      <c r="L585">
        <v>93.099494949999993</v>
      </c>
      <c r="M585" t="s">
        <v>114</v>
      </c>
      <c r="N585">
        <v>1.95422E-4</v>
      </c>
      <c r="O585">
        <v>2.20065E-4</v>
      </c>
      <c r="P585">
        <v>0</v>
      </c>
      <c r="Q585">
        <v>0</v>
      </c>
      <c r="R585">
        <v>0</v>
      </c>
      <c r="S585">
        <v>5.9339500000000003E-4</v>
      </c>
      <c r="T585">
        <v>2.1449800000000001E-4</v>
      </c>
      <c r="U585" s="8">
        <v>7.58622E-5</v>
      </c>
      <c r="V585" s="8">
        <v>6.9665000000000005E-5</v>
      </c>
      <c r="W585">
        <v>1.07983E-4</v>
      </c>
      <c r="X585" s="8">
        <v>4.5503999999999997E-5</v>
      </c>
      <c r="Y585">
        <v>6.0150199999999996E-4</v>
      </c>
      <c r="Z585">
        <v>7.53614E-4</v>
      </c>
      <c r="AA585">
        <v>0</v>
      </c>
      <c r="AB585">
        <v>0</v>
      </c>
      <c r="AC585">
        <v>6.3889899999999996E-4</v>
      </c>
      <c r="AD585">
        <v>8.1599899999999998E-4</v>
      </c>
      <c r="AE585" s="8">
        <v>7.58622E-5</v>
      </c>
      <c r="AF585" s="8">
        <v>6.9665000000000005E-5</v>
      </c>
      <c r="AG585">
        <v>8.6159699999999997E-4</v>
      </c>
      <c r="AH585">
        <v>2.4620089999999998E-3</v>
      </c>
      <c r="AI585">
        <v>7750.2417589999995</v>
      </c>
    </row>
    <row r="586" spans="1:35" x14ac:dyDescent="0.25">
      <c r="A586">
        <v>3236</v>
      </c>
      <c r="B586" t="s">
        <v>217</v>
      </c>
      <c r="C586" t="s">
        <v>37</v>
      </c>
      <c r="D586" t="b">
        <v>1</v>
      </c>
      <c r="E586">
        <v>7.0713056740000004</v>
      </c>
      <c r="F586" t="s">
        <v>113</v>
      </c>
      <c r="G586" t="s">
        <v>186</v>
      </c>
      <c r="H586" t="s">
        <v>249</v>
      </c>
      <c r="I586" t="s">
        <v>101</v>
      </c>
      <c r="J586" t="s">
        <v>99</v>
      </c>
      <c r="K586" t="s">
        <v>188</v>
      </c>
      <c r="L586">
        <v>186.9569444</v>
      </c>
      <c r="M586" t="s">
        <v>114</v>
      </c>
      <c r="N586">
        <v>7.3466799999999995E-4</v>
      </c>
      <c r="O586">
        <v>7.8985700000000004E-4</v>
      </c>
      <c r="P586">
        <v>0</v>
      </c>
      <c r="Q586">
        <v>0</v>
      </c>
      <c r="R586">
        <v>0</v>
      </c>
      <c r="S586">
        <v>1.452456E-3</v>
      </c>
      <c r="T586">
        <v>1.1876479999999999E-3</v>
      </c>
      <c r="U586">
        <v>3.6869399999999998E-4</v>
      </c>
      <c r="V586">
        <v>3.4530299999999998E-4</v>
      </c>
      <c r="W586">
        <v>2.1889699999999999E-4</v>
      </c>
      <c r="X586" s="8">
        <v>4.7586399999999999E-6</v>
      </c>
      <c r="Y586">
        <v>4.0582450000000003E-3</v>
      </c>
      <c r="Z586">
        <v>1.385903E-3</v>
      </c>
      <c r="AA586">
        <v>0</v>
      </c>
      <c r="AB586">
        <v>0</v>
      </c>
      <c r="AC586">
        <v>1.457215E-3</v>
      </c>
      <c r="AD586">
        <v>5.2458940000000001E-3</v>
      </c>
      <c r="AE586">
        <v>3.6869399999999998E-4</v>
      </c>
      <c r="AF586">
        <v>3.4530299999999998E-4</v>
      </c>
      <c r="AG586">
        <v>1.6048E-3</v>
      </c>
      <c r="AH586">
        <v>9.0219050000000002E-3</v>
      </c>
      <c r="AI586">
        <v>14142.611349999999</v>
      </c>
    </row>
    <row r="587" spans="1:35" x14ac:dyDescent="0.25">
      <c r="A587">
        <v>3238</v>
      </c>
      <c r="B587" t="s">
        <v>217</v>
      </c>
      <c r="C587" t="s">
        <v>37</v>
      </c>
      <c r="D587" t="b">
        <v>1</v>
      </c>
      <c r="E587">
        <v>21.70766768</v>
      </c>
      <c r="F587" t="s">
        <v>113</v>
      </c>
      <c r="G587" t="s">
        <v>186</v>
      </c>
      <c r="H587" t="s">
        <v>250</v>
      </c>
      <c r="I587" t="s">
        <v>101</v>
      </c>
      <c r="J587" t="s">
        <v>99</v>
      </c>
      <c r="K587" t="s">
        <v>188</v>
      </c>
      <c r="L587">
        <v>229.0888889</v>
      </c>
      <c r="M587" t="s">
        <v>114</v>
      </c>
      <c r="N587">
        <v>1.266065E-3</v>
      </c>
      <c r="O587">
        <v>1.3897130000000001E-3</v>
      </c>
      <c r="P587">
        <v>0</v>
      </c>
      <c r="Q587">
        <v>0</v>
      </c>
      <c r="R587">
        <v>0</v>
      </c>
      <c r="S587">
        <v>2.0241590000000002E-3</v>
      </c>
      <c r="T587">
        <v>9.8615500000000006E-4</v>
      </c>
      <c r="U587">
        <v>4.32896E-4</v>
      </c>
      <c r="V587">
        <v>1.0647510000000001E-3</v>
      </c>
      <c r="W587">
        <v>3.8125300000000002E-4</v>
      </c>
      <c r="X587" s="8">
        <v>5.6580999999999999E-5</v>
      </c>
      <c r="Y587">
        <v>9.908254E-3</v>
      </c>
      <c r="Z587">
        <v>2.114688E-3</v>
      </c>
      <c r="AA587">
        <v>0</v>
      </c>
      <c r="AB587">
        <v>0</v>
      </c>
      <c r="AC587">
        <v>2.0807400000000002E-3</v>
      </c>
      <c r="AD587">
        <v>1.0894409000000001E-2</v>
      </c>
      <c r="AE587">
        <v>4.32896E-4</v>
      </c>
      <c r="AF587">
        <v>1.0647510000000001E-3</v>
      </c>
      <c r="AG587">
        <v>2.4959409999999998E-3</v>
      </c>
      <c r="AH587">
        <v>1.6968530999999999E-2</v>
      </c>
      <c r="AI587">
        <v>21707.667679999999</v>
      </c>
    </row>
    <row r="588" spans="1:35" x14ac:dyDescent="0.25">
      <c r="A588">
        <v>16270</v>
      </c>
      <c r="B588" t="s">
        <v>217</v>
      </c>
      <c r="C588" t="s">
        <v>37</v>
      </c>
      <c r="D588" t="b">
        <v>1</v>
      </c>
      <c r="E588">
        <v>1.47495566</v>
      </c>
      <c r="F588" t="s">
        <v>113</v>
      </c>
      <c r="G588" t="s">
        <v>186</v>
      </c>
      <c r="H588" t="s">
        <v>198</v>
      </c>
      <c r="I588" t="s">
        <v>101</v>
      </c>
      <c r="J588" t="s">
        <v>99</v>
      </c>
      <c r="K588" t="s">
        <v>188</v>
      </c>
      <c r="L588">
        <v>77.935833329999994</v>
      </c>
      <c r="M588" t="s">
        <v>114</v>
      </c>
      <c r="N588">
        <v>3.0116300000000002E-4</v>
      </c>
      <c r="O588">
        <v>3.5229400000000001E-4</v>
      </c>
      <c r="P588">
        <v>0</v>
      </c>
      <c r="Q588">
        <v>0</v>
      </c>
      <c r="R588">
        <v>0</v>
      </c>
      <c r="S588">
        <v>8.9443300000000003E-4</v>
      </c>
      <c r="T588">
        <v>3.3052599999999999E-4</v>
      </c>
      <c r="U588">
        <v>2.2713099999999999E-4</v>
      </c>
      <c r="V588" s="8">
        <v>7.2164199999999996E-5</v>
      </c>
      <c r="W588">
        <v>1.9914299999999999E-4</v>
      </c>
      <c r="X588">
        <v>1.13461E-4</v>
      </c>
      <c r="Y588">
        <v>6.1336699999999997E-4</v>
      </c>
      <c r="Z588">
        <v>1.472096E-3</v>
      </c>
      <c r="AA588">
        <v>0</v>
      </c>
      <c r="AB588">
        <v>0</v>
      </c>
      <c r="AC588">
        <v>1.0078940000000001E-3</v>
      </c>
      <c r="AD588">
        <v>9.4389400000000003E-4</v>
      </c>
      <c r="AE588">
        <v>2.2713099999999999E-4</v>
      </c>
      <c r="AF588" s="8">
        <v>7.2164199999999996E-5</v>
      </c>
      <c r="AG588">
        <v>1.6712389999999999E-3</v>
      </c>
      <c r="AH588">
        <v>3.9223219999999998E-3</v>
      </c>
      <c r="AI588">
        <v>14749.5566</v>
      </c>
    </row>
    <row r="589" spans="1:35" x14ac:dyDescent="0.25">
      <c r="A589">
        <v>16276</v>
      </c>
      <c r="B589" t="s">
        <v>217</v>
      </c>
      <c r="C589" t="s">
        <v>37</v>
      </c>
      <c r="D589" t="b">
        <v>1</v>
      </c>
      <c r="E589">
        <v>0.64493030900000003</v>
      </c>
      <c r="F589" t="s">
        <v>113</v>
      </c>
      <c r="G589" t="s">
        <v>186</v>
      </c>
      <c r="H589" t="s">
        <v>195</v>
      </c>
      <c r="I589" t="s">
        <v>101</v>
      </c>
      <c r="J589" t="s">
        <v>111</v>
      </c>
      <c r="K589" t="s">
        <v>188</v>
      </c>
      <c r="L589">
        <v>71.811640209999993</v>
      </c>
      <c r="M589" t="s">
        <v>114</v>
      </c>
      <c r="N589">
        <v>2.6668699999999999E-4</v>
      </c>
      <c r="O589">
        <v>3.1114499999999998E-4</v>
      </c>
      <c r="P589">
        <v>0</v>
      </c>
      <c r="Q589">
        <v>0</v>
      </c>
      <c r="R589">
        <v>0</v>
      </c>
      <c r="S589">
        <v>7.5473599999999999E-4</v>
      </c>
      <c r="T589">
        <v>6.2117900000000002E-4</v>
      </c>
      <c r="U589">
        <v>1.21681E-4</v>
      </c>
      <c r="V589" s="8">
        <v>3.2000299999999999E-5</v>
      </c>
      <c r="W589">
        <v>1.7831499999999999E-4</v>
      </c>
      <c r="X589" s="8">
        <v>5.1512199999999998E-5</v>
      </c>
      <c r="Y589">
        <v>2.7031800000000002E-4</v>
      </c>
      <c r="Z589">
        <v>1.2888509999999999E-3</v>
      </c>
      <c r="AA589">
        <v>0</v>
      </c>
      <c r="AB589">
        <v>0</v>
      </c>
      <c r="AC589">
        <v>8.0624899999999998E-4</v>
      </c>
      <c r="AD589">
        <v>8.9149699999999999E-4</v>
      </c>
      <c r="AE589">
        <v>1.21681E-4</v>
      </c>
      <c r="AF589" s="8">
        <v>3.2000299999999999E-5</v>
      </c>
      <c r="AG589">
        <v>1.467166E-3</v>
      </c>
      <c r="AH589">
        <v>3.3185929999999999E-3</v>
      </c>
      <c r="AI589">
        <v>13543.536480000001</v>
      </c>
    </row>
    <row r="590" spans="1:35" x14ac:dyDescent="0.25">
      <c r="A590">
        <v>96354</v>
      </c>
      <c r="B590" t="s">
        <v>217</v>
      </c>
      <c r="C590" t="s">
        <v>37</v>
      </c>
      <c r="D590" t="b">
        <v>0</v>
      </c>
      <c r="E590">
        <v>5.4775205E-2</v>
      </c>
      <c r="F590" t="s">
        <v>113</v>
      </c>
      <c r="G590" t="s">
        <v>186</v>
      </c>
      <c r="H590" t="s">
        <v>187</v>
      </c>
      <c r="I590" t="s">
        <v>98</v>
      </c>
      <c r="J590" t="s">
        <v>99</v>
      </c>
      <c r="K590" t="s">
        <v>188</v>
      </c>
      <c r="L590">
        <v>126.4103175</v>
      </c>
      <c r="M590" t="s">
        <v>251</v>
      </c>
      <c r="N590" s="8">
        <v>4.9755600000000002E-5</v>
      </c>
      <c r="O590" s="8">
        <v>5.55399E-5</v>
      </c>
      <c r="P590">
        <v>3.4666699999999999E-4</v>
      </c>
      <c r="Q590">
        <v>0</v>
      </c>
      <c r="R590">
        <v>0</v>
      </c>
      <c r="S590">
        <v>2.14749E-4</v>
      </c>
      <c r="T590" s="8">
        <v>3.4085499999999997E-5</v>
      </c>
      <c r="U590" s="8">
        <v>2.3014200000000001E-5</v>
      </c>
      <c r="V590" s="8">
        <v>2.6519099999999998E-6</v>
      </c>
      <c r="W590">
        <v>1.73456E-4</v>
      </c>
      <c r="X590">
        <v>0</v>
      </c>
      <c r="Y590" s="8">
        <v>3.2291800000000001E-5</v>
      </c>
      <c r="Z590">
        <v>0</v>
      </c>
      <c r="AA590">
        <v>0</v>
      </c>
      <c r="AB590">
        <v>0</v>
      </c>
      <c r="AC590">
        <v>5.6141600000000002E-4</v>
      </c>
      <c r="AD590" s="8">
        <v>6.6377299999999999E-5</v>
      </c>
      <c r="AE590" s="8">
        <v>2.3014200000000001E-5</v>
      </c>
      <c r="AF590" s="8">
        <v>2.6519099999999998E-6</v>
      </c>
      <c r="AG590">
        <v>1.73456E-4</v>
      </c>
      <c r="AH590">
        <v>8.2691600000000002E-4</v>
      </c>
      <c r="AI590">
        <v>1917.1321720000001</v>
      </c>
    </row>
    <row r="591" spans="1:35" x14ac:dyDescent="0.25">
      <c r="A591">
        <v>3235</v>
      </c>
      <c r="B591" t="s">
        <v>218</v>
      </c>
      <c r="C591" t="s">
        <v>46</v>
      </c>
      <c r="D591" t="b">
        <v>1</v>
      </c>
      <c r="E591">
        <v>1.409134865</v>
      </c>
      <c r="F591" t="s">
        <v>113</v>
      </c>
      <c r="G591" t="s">
        <v>186</v>
      </c>
      <c r="H591" t="s">
        <v>196</v>
      </c>
      <c r="I591" t="s">
        <v>101</v>
      </c>
      <c r="J591" t="s">
        <v>111</v>
      </c>
      <c r="K591" t="s">
        <v>188</v>
      </c>
      <c r="L591">
        <v>92.659595960000004</v>
      </c>
      <c r="M591" t="s">
        <v>114</v>
      </c>
      <c r="N591">
        <v>1.8824799999999999E-4</v>
      </c>
      <c r="O591">
        <v>2.1535599999999999E-4</v>
      </c>
      <c r="P591">
        <v>0</v>
      </c>
      <c r="Q591">
        <v>0</v>
      </c>
      <c r="R591">
        <v>0</v>
      </c>
      <c r="S591">
        <v>5.1861400000000003E-4</v>
      </c>
      <c r="T591">
        <v>2.1449800000000001E-4</v>
      </c>
      <c r="U591" s="8">
        <v>7.58622E-5</v>
      </c>
      <c r="V591" s="8">
        <v>6.93445E-5</v>
      </c>
      <c r="W591">
        <v>1.07983E-4</v>
      </c>
      <c r="X591">
        <v>1.08958E-4</v>
      </c>
      <c r="Y591">
        <v>6.0150199999999996E-4</v>
      </c>
      <c r="Z591">
        <v>7.53614E-4</v>
      </c>
      <c r="AA591">
        <v>0</v>
      </c>
      <c r="AB591">
        <v>0</v>
      </c>
      <c r="AC591">
        <v>6.2757299999999998E-4</v>
      </c>
      <c r="AD591">
        <v>8.1599899999999998E-4</v>
      </c>
      <c r="AE591" s="8">
        <v>7.58622E-5</v>
      </c>
      <c r="AF591" s="8">
        <v>6.93445E-5</v>
      </c>
      <c r="AG591">
        <v>8.6159699999999997E-4</v>
      </c>
      <c r="AH591">
        <v>2.4503760000000002E-3</v>
      </c>
      <c r="AI591">
        <v>7750.2417589999995</v>
      </c>
    </row>
    <row r="592" spans="1:35" x14ac:dyDescent="0.25">
      <c r="A592">
        <v>3236</v>
      </c>
      <c r="B592" t="s">
        <v>218</v>
      </c>
      <c r="C592" t="s">
        <v>46</v>
      </c>
      <c r="D592" t="b">
        <v>1</v>
      </c>
      <c r="E592">
        <v>7.0713056740000004</v>
      </c>
      <c r="F592" t="s">
        <v>113</v>
      </c>
      <c r="G592" t="s">
        <v>186</v>
      </c>
      <c r="H592" t="s">
        <v>249</v>
      </c>
      <c r="I592" t="s">
        <v>101</v>
      </c>
      <c r="J592" t="s">
        <v>99</v>
      </c>
      <c r="K592" t="s">
        <v>188</v>
      </c>
      <c r="L592">
        <v>188.06805560000001</v>
      </c>
      <c r="M592" t="s">
        <v>114</v>
      </c>
      <c r="N592">
        <v>7.1835400000000004E-4</v>
      </c>
      <c r="O592">
        <v>7.73246E-4</v>
      </c>
      <c r="P592">
        <v>0</v>
      </c>
      <c r="Q592">
        <v>0</v>
      </c>
      <c r="R592">
        <v>0</v>
      </c>
      <c r="S592">
        <v>1.0685479999999999E-3</v>
      </c>
      <c r="T592">
        <v>1.1876479999999999E-3</v>
      </c>
      <c r="U592">
        <v>3.6869399999999998E-4</v>
      </c>
      <c r="V592">
        <v>3.43493E-4</v>
      </c>
      <c r="W592">
        <v>2.1889699999999999E-4</v>
      </c>
      <c r="X592">
        <v>4.4409499999999998E-4</v>
      </c>
      <c r="Y592">
        <v>4.0582450000000003E-3</v>
      </c>
      <c r="Z592">
        <v>1.385903E-3</v>
      </c>
      <c r="AA592">
        <v>0</v>
      </c>
      <c r="AB592">
        <v>0</v>
      </c>
      <c r="AC592">
        <v>1.5126429999999999E-3</v>
      </c>
      <c r="AD592">
        <v>5.2458940000000001E-3</v>
      </c>
      <c r="AE592">
        <v>3.6869399999999998E-4</v>
      </c>
      <c r="AF592">
        <v>3.43493E-4</v>
      </c>
      <c r="AG592">
        <v>1.6048E-3</v>
      </c>
      <c r="AH592">
        <v>9.0755239999999997E-3</v>
      </c>
      <c r="AI592">
        <v>14142.611349999999</v>
      </c>
    </row>
    <row r="593" spans="1:35" x14ac:dyDescent="0.25">
      <c r="A593">
        <v>3238</v>
      </c>
      <c r="B593" t="s">
        <v>218</v>
      </c>
      <c r="C593" t="s">
        <v>46</v>
      </c>
      <c r="D593" t="b">
        <v>1</v>
      </c>
      <c r="E593">
        <v>21.70766768</v>
      </c>
      <c r="F593" t="s">
        <v>113</v>
      </c>
      <c r="G593" t="s">
        <v>186</v>
      </c>
      <c r="H593" t="s">
        <v>250</v>
      </c>
      <c r="I593" t="s">
        <v>101</v>
      </c>
      <c r="J593" t="s">
        <v>99</v>
      </c>
      <c r="K593" t="s">
        <v>188</v>
      </c>
      <c r="L593">
        <v>228.66388889999999</v>
      </c>
      <c r="M593" t="s">
        <v>114</v>
      </c>
      <c r="N593">
        <v>1.2461519999999999E-3</v>
      </c>
      <c r="O593">
        <v>1.3634560000000001E-3</v>
      </c>
      <c r="P593">
        <v>0</v>
      </c>
      <c r="Q593">
        <v>0</v>
      </c>
      <c r="R593">
        <v>0</v>
      </c>
      <c r="S593">
        <v>1.568013E-3</v>
      </c>
      <c r="T593">
        <v>9.8615500000000006E-4</v>
      </c>
      <c r="U593">
        <v>4.32896E-4</v>
      </c>
      <c r="V593">
        <v>1.0594020000000001E-3</v>
      </c>
      <c r="W593">
        <v>3.8125300000000002E-4</v>
      </c>
      <c r="X593">
        <v>4.8639100000000003E-4</v>
      </c>
      <c r="Y593">
        <v>9.908254E-3</v>
      </c>
      <c r="Z593">
        <v>2.114688E-3</v>
      </c>
      <c r="AA593">
        <v>0</v>
      </c>
      <c r="AB593">
        <v>0</v>
      </c>
      <c r="AC593">
        <v>2.0544040000000001E-3</v>
      </c>
      <c r="AD593">
        <v>1.0894409000000001E-2</v>
      </c>
      <c r="AE593">
        <v>4.32896E-4</v>
      </c>
      <c r="AF593">
        <v>1.0594020000000001E-3</v>
      </c>
      <c r="AG593">
        <v>2.4959409999999998E-3</v>
      </c>
      <c r="AH593">
        <v>1.6937051000000002E-2</v>
      </c>
      <c r="AI593">
        <v>21707.667679999999</v>
      </c>
    </row>
    <row r="594" spans="1:35" x14ac:dyDescent="0.25">
      <c r="A594">
        <v>16270</v>
      </c>
      <c r="B594" t="s">
        <v>218</v>
      </c>
      <c r="C594" t="s">
        <v>46</v>
      </c>
      <c r="D594" t="b">
        <v>1</v>
      </c>
      <c r="E594">
        <v>1.47495566</v>
      </c>
      <c r="F594" t="s">
        <v>113</v>
      </c>
      <c r="G594" t="s">
        <v>186</v>
      </c>
      <c r="H594" t="s">
        <v>198</v>
      </c>
      <c r="I594" t="s">
        <v>101</v>
      </c>
      <c r="J594" t="s">
        <v>99</v>
      </c>
      <c r="K594" t="s">
        <v>188</v>
      </c>
      <c r="L594">
        <v>79.122777780000007</v>
      </c>
      <c r="M594" t="s">
        <v>114</v>
      </c>
      <c r="N594">
        <v>2.9642500000000001E-4</v>
      </c>
      <c r="O594">
        <v>3.4507599999999999E-4</v>
      </c>
      <c r="P594">
        <v>0</v>
      </c>
      <c r="Q594">
        <v>0</v>
      </c>
      <c r="R594">
        <v>0</v>
      </c>
      <c r="S594">
        <v>6.80541E-4</v>
      </c>
      <c r="T594">
        <v>3.3052599999999999E-4</v>
      </c>
      <c r="U594">
        <v>2.2713099999999999E-4</v>
      </c>
      <c r="V594" s="8">
        <v>7.1954500000000004E-5</v>
      </c>
      <c r="W594">
        <v>1.9914299999999999E-4</v>
      </c>
      <c r="X594">
        <v>3.8727100000000001E-4</v>
      </c>
      <c r="Y594">
        <v>6.1336699999999997E-4</v>
      </c>
      <c r="Z594">
        <v>1.47211E-3</v>
      </c>
      <c r="AA594">
        <v>0</v>
      </c>
      <c r="AB594">
        <v>0</v>
      </c>
      <c r="AC594">
        <v>1.0678110000000001E-3</v>
      </c>
      <c r="AD594">
        <v>9.4389400000000003E-4</v>
      </c>
      <c r="AE594">
        <v>2.2713099999999999E-4</v>
      </c>
      <c r="AF594" s="8">
        <v>7.1954500000000004E-5</v>
      </c>
      <c r="AG594">
        <v>1.6712529999999999E-3</v>
      </c>
      <c r="AH594">
        <v>3.9820580000000001E-3</v>
      </c>
      <c r="AI594">
        <v>14749.5566</v>
      </c>
    </row>
    <row r="595" spans="1:35" x14ac:dyDescent="0.25">
      <c r="A595">
        <v>16276</v>
      </c>
      <c r="B595" t="s">
        <v>218</v>
      </c>
      <c r="C595" t="s">
        <v>46</v>
      </c>
      <c r="D595" t="b">
        <v>1</v>
      </c>
      <c r="E595">
        <v>0.64493030900000003</v>
      </c>
      <c r="F595" t="s">
        <v>113</v>
      </c>
      <c r="G595" t="s">
        <v>186</v>
      </c>
      <c r="H595" t="s">
        <v>195</v>
      </c>
      <c r="I595" t="s">
        <v>101</v>
      </c>
      <c r="J595" t="s">
        <v>111</v>
      </c>
      <c r="K595" t="s">
        <v>188</v>
      </c>
      <c r="L595">
        <v>72.838492059999993</v>
      </c>
      <c r="M595" t="s">
        <v>114</v>
      </c>
      <c r="N595">
        <v>2.6768099999999997E-4</v>
      </c>
      <c r="O595">
        <v>3.13419E-4</v>
      </c>
      <c r="P595">
        <v>0</v>
      </c>
      <c r="Q595">
        <v>0</v>
      </c>
      <c r="R595">
        <v>0</v>
      </c>
      <c r="S595">
        <v>7.3771799999999995E-4</v>
      </c>
      <c r="T595">
        <v>6.2117900000000002E-4</v>
      </c>
      <c r="U595">
        <v>1.21681E-4</v>
      </c>
      <c r="V595" s="8">
        <v>3.1890300000000002E-5</v>
      </c>
      <c r="W595">
        <v>1.7831499999999999E-4</v>
      </c>
      <c r="X595">
        <v>1.16094E-4</v>
      </c>
      <c r="Y595">
        <v>2.7031800000000002E-4</v>
      </c>
      <c r="Z595">
        <v>1.2888509999999999E-3</v>
      </c>
      <c r="AA595">
        <v>0</v>
      </c>
      <c r="AB595">
        <v>0</v>
      </c>
      <c r="AC595">
        <v>8.5381200000000002E-4</v>
      </c>
      <c r="AD595">
        <v>8.9149699999999999E-4</v>
      </c>
      <c r="AE595">
        <v>1.21681E-4</v>
      </c>
      <c r="AF595" s="8">
        <v>3.1890300000000002E-5</v>
      </c>
      <c r="AG595">
        <v>1.467166E-3</v>
      </c>
      <c r="AH595">
        <v>3.3660460000000001E-3</v>
      </c>
      <c r="AI595">
        <v>13543.536480000001</v>
      </c>
    </row>
    <row r="596" spans="1:35" x14ac:dyDescent="0.25">
      <c r="A596">
        <v>96354</v>
      </c>
      <c r="B596" t="s">
        <v>218</v>
      </c>
      <c r="C596" t="s">
        <v>46</v>
      </c>
      <c r="D596" t="b">
        <v>0</v>
      </c>
      <c r="E596">
        <v>5.4775205E-2</v>
      </c>
      <c r="F596" t="s">
        <v>113</v>
      </c>
      <c r="G596" t="s">
        <v>186</v>
      </c>
      <c r="H596" t="s">
        <v>187</v>
      </c>
      <c r="I596" t="s">
        <v>98</v>
      </c>
      <c r="J596" t="s">
        <v>99</v>
      </c>
      <c r="K596" t="s">
        <v>188</v>
      </c>
      <c r="L596">
        <v>126.4103175</v>
      </c>
      <c r="M596" t="s">
        <v>251</v>
      </c>
      <c r="N596" s="8">
        <v>4.9755600000000002E-5</v>
      </c>
      <c r="O596" s="8">
        <v>5.55399E-5</v>
      </c>
      <c r="P596">
        <v>3.4666699999999999E-4</v>
      </c>
      <c r="Q596">
        <v>0</v>
      </c>
      <c r="R596">
        <v>0</v>
      </c>
      <c r="S596">
        <v>2.14749E-4</v>
      </c>
      <c r="T596" s="8">
        <v>3.4085499999999997E-5</v>
      </c>
      <c r="U596" s="8">
        <v>2.3014200000000001E-5</v>
      </c>
      <c r="V596" s="8">
        <v>2.6519099999999998E-6</v>
      </c>
      <c r="W596">
        <v>1.73456E-4</v>
      </c>
      <c r="X596">
        <v>0</v>
      </c>
      <c r="Y596" s="8">
        <v>3.2291800000000001E-5</v>
      </c>
      <c r="Z596">
        <v>0</v>
      </c>
      <c r="AA596">
        <v>0</v>
      </c>
      <c r="AB596">
        <v>0</v>
      </c>
      <c r="AC596">
        <v>5.6141600000000002E-4</v>
      </c>
      <c r="AD596" s="8">
        <v>6.6377299999999999E-5</v>
      </c>
      <c r="AE596" s="8">
        <v>2.3014200000000001E-5</v>
      </c>
      <c r="AF596" s="8">
        <v>2.6519099999999998E-6</v>
      </c>
      <c r="AG596">
        <v>1.73456E-4</v>
      </c>
      <c r="AH596">
        <v>8.2691600000000002E-4</v>
      </c>
      <c r="AI596">
        <v>1917.1321720000001</v>
      </c>
    </row>
    <row r="597" spans="1:35" x14ac:dyDescent="0.25">
      <c r="A597">
        <v>3235</v>
      </c>
      <c r="B597" t="s">
        <v>219</v>
      </c>
      <c r="C597" t="s">
        <v>48</v>
      </c>
      <c r="D597" t="b">
        <v>0</v>
      </c>
      <c r="E597">
        <v>1.409134865</v>
      </c>
      <c r="F597" t="s">
        <v>113</v>
      </c>
      <c r="G597" t="s">
        <v>186</v>
      </c>
      <c r="H597" t="s">
        <v>196</v>
      </c>
      <c r="I597" t="s">
        <v>101</v>
      </c>
      <c r="J597" t="s">
        <v>111</v>
      </c>
      <c r="K597" t="s">
        <v>188</v>
      </c>
      <c r="L597">
        <v>103.5287879</v>
      </c>
      <c r="M597" t="s">
        <v>114</v>
      </c>
      <c r="N597">
        <v>2.20268E-4</v>
      </c>
      <c r="O597">
        <v>2.5154600000000001E-4</v>
      </c>
      <c r="P597">
        <v>0</v>
      </c>
      <c r="Q597">
        <v>0</v>
      </c>
      <c r="R597">
        <v>0</v>
      </c>
      <c r="S597">
        <v>8.4291200000000002E-4</v>
      </c>
      <c r="T597">
        <v>2.1449800000000001E-4</v>
      </c>
      <c r="U597" s="8">
        <v>7.58622E-5</v>
      </c>
      <c r="V597" s="8">
        <v>6.9491400000000004E-5</v>
      </c>
      <c r="W597">
        <v>1.07983E-4</v>
      </c>
      <c r="X597" s="8">
        <v>7.19622E-5</v>
      </c>
      <c r="Y597">
        <v>6.0150199999999996E-4</v>
      </c>
      <c r="Z597">
        <v>7.53614E-4</v>
      </c>
      <c r="AA597">
        <v>0</v>
      </c>
      <c r="AB597">
        <v>0</v>
      </c>
      <c r="AC597">
        <v>9.1487399999999998E-4</v>
      </c>
      <c r="AD597">
        <v>8.1599899999999998E-4</v>
      </c>
      <c r="AE597" s="8">
        <v>7.58622E-5</v>
      </c>
      <c r="AF597" s="8">
        <v>6.9491400000000004E-5</v>
      </c>
      <c r="AG597">
        <v>8.6159699999999997E-4</v>
      </c>
      <c r="AH597">
        <v>2.7378110000000002E-3</v>
      </c>
      <c r="AI597">
        <v>7750.2417589999995</v>
      </c>
    </row>
    <row r="598" spans="1:35" x14ac:dyDescent="0.25">
      <c r="A598">
        <v>3236</v>
      </c>
      <c r="B598" t="s">
        <v>219</v>
      </c>
      <c r="C598" t="s">
        <v>48</v>
      </c>
      <c r="D598" t="b">
        <v>0</v>
      </c>
      <c r="E598">
        <v>7.0713056740000004</v>
      </c>
      <c r="F598" t="s">
        <v>113</v>
      </c>
      <c r="G598" t="s">
        <v>186</v>
      </c>
      <c r="H598" t="s">
        <v>249</v>
      </c>
      <c r="I598" t="s">
        <v>101</v>
      </c>
      <c r="J598" t="s">
        <v>99</v>
      </c>
      <c r="K598" t="s">
        <v>188</v>
      </c>
      <c r="L598">
        <v>195.9555556</v>
      </c>
      <c r="M598" t="s">
        <v>114</v>
      </c>
      <c r="N598">
        <v>7.5064000000000001E-4</v>
      </c>
      <c r="O598">
        <v>8.1411199999999997E-4</v>
      </c>
      <c r="P598">
        <v>0</v>
      </c>
      <c r="Q598">
        <v>0</v>
      </c>
      <c r="R598">
        <v>0</v>
      </c>
      <c r="S598">
        <v>1.3628469999999999E-3</v>
      </c>
      <c r="T598">
        <v>1.1876479999999999E-3</v>
      </c>
      <c r="U598">
        <v>3.6869399999999998E-4</v>
      </c>
      <c r="V598">
        <v>3.4409600000000001E-4</v>
      </c>
      <c r="W598">
        <v>2.1889699999999999E-4</v>
      </c>
      <c r="X598">
        <v>5.29884E-4</v>
      </c>
      <c r="Y598">
        <v>4.0582450000000003E-3</v>
      </c>
      <c r="Z598">
        <v>1.385903E-3</v>
      </c>
      <c r="AA598">
        <v>0</v>
      </c>
      <c r="AB598">
        <v>0</v>
      </c>
      <c r="AC598">
        <v>1.8927309999999999E-3</v>
      </c>
      <c r="AD598">
        <v>5.2458940000000001E-3</v>
      </c>
      <c r="AE598">
        <v>3.6869399999999998E-4</v>
      </c>
      <c r="AF598">
        <v>3.4409600000000001E-4</v>
      </c>
      <c r="AG598">
        <v>1.6048E-3</v>
      </c>
      <c r="AH598">
        <v>9.4561469999999998E-3</v>
      </c>
      <c r="AI598">
        <v>14142.611349999999</v>
      </c>
    </row>
    <row r="599" spans="1:35" x14ac:dyDescent="0.25">
      <c r="A599">
        <v>3238</v>
      </c>
      <c r="B599" t="s">
        <v>219</v>
      </c>
      <c r="C599" t="s">
        <v>48</v>
      </c>
      <c r="D599" t="b">
        <v>0</v>
      </c>
      <c r="E599">
        <v>21.70766768</v>
      </c>
      <c r="F599" t="s">
        <v>113</v>
      </c>
      <c r="G599" t="s">
        <v>186</v>
      </c>
      <c r="H599" t="s">
        <v>250</v>
      </c>
      <c r="I599" t="s">
        <v>101</v>
      </c>
      <c r="J599" t="s">
        <v>99</v>
      </c>
      <c r="K599" t="s">
        <v>188</v>
      </c>
      <c r="L599">
        <v>235.51388890000001</v>
      </c>
      <c r="M599" t="s">
        <v>114</v>
      </c>
      <c r="N599">
        <v>1.2744220000000001E-3</v>
      </c>
      <c r="O599">
        <v>1.4213470000000001E-3</v>
      </c>
      <c r="P599">
        <v>0</v>
      </c>
      <c r="Q599">
        <v>0</v>
      </c>
      <c r="R599">
        <v>0</v>
      </c>
      <c r="S599">
        <v>2.0231300000000002E-3</v>
      </c>
      <c r="T599">
        <v>9.8615500000000006E-4</v>
      </c>
      <c r="U599">
        <v>4.32896E-4</v>
      </c>
      <c r="V599">
        <v>1.0626940000000001E-3</v>
      </c>
      <c r="W599">
        <v>3.8125300000000002E-4</v>
      </c>
      <c r="X599">
        <v>5.35565E-4</v>
      </c>
      <c r="Y599">
        <v>9.908254E-3</v>
      </c>
      <c r="Z599">
        <v>2.114688E-3</v>
      </c>
      <c r="AA599">
        <v>0</v>
      </c>
      <c r="AB599">
        <v>0</v>
      </c>
      <c r="AC599">
        <v>2.5586939999999998E-3</v>
      </c>
      <c r="AD599">
        <v>1.0894409000000001E-2</v>
      </c>
      <c r="AE599">
        <v>4.32896E-4</v>
      </c>
      <c r="AF599">
        <v>1.0626940000000001E-3</v>
      </c>
      <c r="AG599">
        <v>2.4959409999999998E-3</v>
      </c>
      <c r="AH599">
        <v>1.7444428000000001E-2</v>
      </c>
      <c r="AI599">
        <v>21707.667679999999</v>
      </c>
    </row>
    <row r="600" spans="1:35" x14ac:dyDescent="0.25">
      <c r="A600">
        <v>16270</v>
      </c>
      <c r="B600" t="s">
        <v>219</v>
      </c>
      <c r="C600" t="s">
        <v>48</v>
      </c>
      <c r="D600" t="b">
        <v>0</v>
      </c>
      <c r="E600">
        <v>1.47495566</v>
      </c>
      <c r="F600" t="s">
        <v>113</v>
      </c>
      <c r="G600" t="s">
        <v>186</v>
      </c>
      <c r="H600" t="s">
        <v>198</v>
      </c>
      <c r="I600" t="s">
        <v>101</v>
      </c>
      <c r="J600" t="s">
        <v>99</v>
      </c>
      <c r="K600" t="s">
        <v>188</v>
      </c>
      <c r="L600">
        <v>88.317499999999995</v>
      </c>
      <c r="M600" t="s">
        <v>114</v>
      </c>
      <c r="N600">
        <v>3.2997700000000002E-4</v>
      </c>
      <c r="O600">
        <v>3.9361499999999999E-4</v>
      </c>
      <c r="P600">
        <v>0</v>
      </c>
      <c r="Q600">
        <v>0</v>
      </c>
      <c r="R600">
        <v>0</v>
      </c>
      <c r="S600">
        <v>1.0168969999999999E-3</v>
      </c>
      <c r="T600">
        <v>3.3052599999999999E-4</v>
      </c>
      <c r="U600">
        <v>2.2713099999999999E-4</v>
      </c>
      <c r="V600" s="8">
        <v>7.2164199999999996E-5</v>
      </c>
      <c r="W600">
        <v>1.9914299999999999E-4</v>
      </c>
      <c r="X600">
        <v>5.1345299999999998E-4</v>
      </c>
      <c r="Y600">
        <v>6.1336699999999997E-4</v>
      </c>
      <c r="Z600">
        <v>1.472096E-3</v>
      </c>
      <c r="AA600">
        <v>0</v>
      </c>
      <c r="AB600">
        <v>0</v>
      </c>
      <c r="AC600">
        <v>1.53035E-3</v>
      </c>
      <c r="AD600">
        <v>9.4389400000000003E-4</v>
      </c>
      <c r="AE600">
        <v>2.2713099999999999E-4</v>
      </c>
      <c r="AF600" s="8">
        <v>7.2164199999999996E-5</v>
      </c>
      <c r="AG600">
        <v>1.6712389999999999E-3</v>
      </c>
      <c r="AH600">
        <v>4.4448059999999999E-3</v>
      </c>
      <c r="AI600">
        <v>14749.5566</v>
      </c>
    </row>
    <row r="601" spans="1:35" x14ac:dyDescent="0.25">
      <c r="A601">
        <v>16276</v>
      </c>
      <c r="B601" t="s">
        <v>219</v>
      </c>
      <c r="C601" t="s">
        <v>48</v>
      </c>
      <c r="D601" t="b">
        <v>0</v>
      </c>
      <c r="E601">
        <v>0.64493030900000003</v>
      </c>
      <c r="F601" t="s">
        <v>113</v>
      </c>
      <c r="G601" t="s">
        <v>186</v>
      </c>
      <c r="H601" t="s">
        <v>195</v>
      </c>
      <c r="I601" t="s">
        <v>101</v>
      </c>
      <c r="J601" t="s">
        <v>111</v>
      </c>
      <c r="K601" t="s">
        <v>188</v>
      </c>
      <c r="L601">
        <v>78.449735450000006</v>
      </c>
      <c r="M601" t="s">
        <v>114</v>
      </c>
      <c r="N601">
        <v>2.8779700000000001E-4</v>
      </c>
      <c r="O601">
        <v>3.4234199999999998E-4</v>
      </c>
      <c r="P601">
        <v>0</v>
      </c>
      <c r="Q601">
        <v>0</v>
      </c>
      <c r="R601">
        <v>0</v>
      </c>
      <c r="S601">
        <v>9.59227E-4</v>
      </c>
      <c r="T601">
        <v>6.2117900000000002E-4</v>
      </c>
      <c r="U601">
        <v>1.21681E-4</v>
      </c>
      <c r="V601" s="8">
        <v>3.1914700000000001E-5</v>
      </c>
      <c r="W601">
        <v>1.7831499999999999E-4</v>
      </c>
      <c r="X601">
        <v>1.5387699999999999E-4</v>
      </c>
      <c r="Y601">
        <v>2.7031800000000002E-4</v>
      </c>
      <c r="Z601">
        <v>1.288839E-3</v>
      </c>
      <c r="AA601">
        <v>0</v>
      </c>
      <c r="AB601">
        <v>0</v>
      </c>
      <c r="AC601">
        <v>1.1131030000000001E-3</v>
      </c>
      <c r="AD601">
        <v>8.9149699999999999E-4</v>
      </c>
      <c r="AE601">
        <v>1.21681E-4</v>
      </c>
      <c r="AF601" s="8">
        <v>3.1914700000000001E-5</v>
      </c>
      <c r="AG601">
        <v>1.467154E-3</v>
      </c>
      <c r="AH601">
        <v>3.6253560000000002E-3</v>
      </c>
      <c r="AI601">
        <v>13543.536480000001</v>
      </c>
    </row>
    <row r="602" spans="1:35" x14ac:dyDescent="0.25">
      <c r="A602">
        <v>96354</v>
      </c>
      <c r="B602" t="s">
        <v>219</v>
      </c>
      <c r="C602" t="s">
        <v>48</v>
      </c>
      <c r="D602" t="b">
        <v>0</v>
      </c>
      <c r="E602">
        <v>5.4775205E-2</v>
      </c>
      <c r="F602" t="s">
        <v>113</v>
      </c>
      <c r="G602" t="s">
        <v>186</v>
      </c>
      <c r="H602" t="s">
        <v>187</v>
      </c>
      <c r="I602" t="s">
        <v>98</v>
      </c>
      <c r="J602" t="s">
        <v>99</v>
      </c>
      <c r="K602" t="s">
        <v>188</v>
      </c>
      <c r="L602">
        <v>126.4103175</v>
      </c>
      <c r="M602" t="s">
        <v>251</v>
      </c>
      <c r="N602" s="8">
        <v>4.9755600000000002E-5</v>
      </c>
      <c r="O602" s="8">
        <v>5.55399E-5</v>
      </c>
      <c r="P602">
        <v>3.4666699999999999E-4</v>
      </c>
      <c r="Q602">
        <v>0</v>
      </c>
      <c r="R602">
        <v>0</v>
      </c>
      <c r="S602">
        <v>2.14749E-4</v>
      </c>
      <c r="T602" s="8">
        <v>3.4085499999999997E-5</v>
      </c>
      <c r="U602" s="8">
        <v>2.3014200000000001E-5</v>
      </c>
      <c r="V602" s="8">
        <v>2.6519099999999998E-6</v>
      </c>
      <c r="W602">
        <v>1.73456E-4</v>
      </c>
      <c r="X602">
        <v>0</v>
      </c>
      <c r="Y602" s="8">
        <v>3.2291800000000001E-5</v>
      </c>
      <c r="Z602">
        <v>0</v>
      </c>
      <c r="AA602">
        <v>0</v>
      </c>
      <c r="AB602">
        <v>0</v>
      </c>
      <c r="AC602">
        <v>5.6141600000000002E-4</v>
      </c>
      <c r="AD602" s="8">
        <v>6.6377299999999999E-5</v>
      </c>
      <c r="AE602" s="8">
        <v>2.3014200000000001E-5</v>
      </c>
      <c r="AF602" s="8">
        <v>2.6519099999999998E-6</v>
      </c>
      <c r="AG602">
        <v>1.73456E-4</v>
      </c>
      <c r="AH602">
        <v>8.2691600000000002E-4</v>
      </c>
      <c r="AI602">
        <v>1917.1321720000001</v>
      </c>
    </row>
    <row r="603" spans="1:35" x14ac:dyDescent="0.25">
      <c r="A603">
        <v>3235</v>
      </c>
      <c r="B603" t="s">
        <v>220</v>
      </c>
      <c r="C603" t="s">
        <v>49</v>
      </c>
      <c r="D603" t="b">
        <v>1</v>
      </c>
      <c r="E603">
        <v>1.409134865</v>
      </c>
      <c r="F603" t="s">
        <v>113</v>
      </c>
      <c r="G603" t="s">
        <v>186</v>
      </c>
      <c r="H603" t="s">
        <v>196</v>
      </c>
      <c r="I603" t="s">
        <v>101</v>
      </c>
      <c r="J603" t="s">
        <v>111</v>
      </c>
      <c r="K603" t="s">
        <v>188</v>
      </c>
      <c r="L603">
        <v>79.951515150000006</v>
      </c>
      <c r="M603" t="s">
        <v>114</v>
      </c>
      <c r="N603">
        <v>1.6275299999999999E-4</v>
      </c>
      <c r="O603">
        <v>1.81013E-4</v>
      </c>
      <c r="P603">
        <v>0</v>
      </c>
      <c r="Q603">
        <v>0</v>
      </c>
      <c r="R603">
        <v>0</v>
      </c>
      <c r="S603">
        <v>2.90747E-4</v>
      </c>
      <c r="T603">
        <v>2.1449800000000001E-4</v>
      </c>
      <c r="U603" s="8">
        <v>7.58622E-5</v>
      </c>
      <c r="V603" s="8">
        <v>7.0105799999999995E-5</v>
      </c>
      <c r="W603">
        <v>1.07983E-4</v>
      </c>
      <c r="X603">
        <v>0</v>
      </c>
      <c r="Y603">
        <v>6.0150199999999996E-4</v>
      </c>
      <c r="Z603">
        <v>7.53614E-4</v>
      </c>
      <c r="AA603">
        <v>0</v>
      </c>
      <c r="AB603">
        <v>0</v>
      </c>
      <c r="AC603">
        <v>2.90747E-4</v>
      </c>
      <c r="AD603">
        <v>8.1599899999999998E-4</v>
      </c>
      <c r="AE603" s="8">
        <v>7.58622E-5</v>
      </c>
      <c r="AF603" s="8">
        <v>7.0105799999999995E-5</v>
      </c>
      <c r="AG603">
        <v>8.6159699999999997E-4</v>
      </c>
      <c r="AH603">
        <v>2.1143120000000001E-3</v>
      </c>
      <c r="AI603">
        <v>7750.2417589999995</v>
      </c>
    </row>
    <row r="604" spans="1:35" x14ac:dyDescent="0.25">
      <c r="A604">
        <v>3236</v>
      </c>
      <c r="B604" t="s">
        <v>220</v>
      </c>
      <c r="C604" t="s">
        <v>49</v>
      </c>
      <c r="D604" t="b">
        <v>1</v>
      </c>
      <c r="E604">
        <v>7.0713056740000004</v>
      </c>
      <c r="F604" t="s">
        <v>113</v>
      </c>
      <c r="G604" t="s">
        <v>186</v>
      </c>
      <c r="H604" t="s">
        <v>249</v>
      </c>
      <c r="I604" t="s">
        <v>101</v>
      </c>
      <c r="J604" t="s">
        <v>99</v>
      </c>
      <c r="K604" t="s">
        <v>188</v>
      </c>
      <c r="L604">
        <v>179.13611109999999</v>
      </c>
      <c r="M604" t="s">
        <v>114</v>
      </c>
      <c r="N604">
        <v>7.0412100000000004E-4</v>
      </c>
      <c r="O604">
        <v>7.4512999999999999E-4</v>
      </c>
      <c r="P604">
        <v>0</v>
      </c>
      <c r="Q604">
        <v>0</v>
      </c>
      <c r="R604">
        <v>0</v>
      </c>
      <c r="S604">
        <v>1.079071E-3</v>
      </c>
      <c r="T604">
        <v>1.1876479999999999E-3</v>
      </c>
      <c r="U604">
        <v>3.6869399999999998E-4</v>
      </c>
      <c r="V604">
        <v>3.4610700000000001E-4</v>
      </c>
      <c r="W604">
        <v>2.1889699999999999E-4</v>
      </c>
      <c r="X604">
        <v>0</v>
      </c>
      <c r="Y604">
        <v>4.0582450000000003E-3</v>
      </c>
      <c r="Z604">
        <v>1.385903E-3</v>
      </c>
      <c r="AA604">
        <v>0</v>
      </c>
      <c r="AB604">
        <v>0</v>
      </c>
      <c r="AC604">
        <v>1.079071E-3</v>
      </c>
      <c r="AD604">
        <v>5.2458940000000001E-3</v>
      </c>
      <c r="AE604">
        <v>3.6869399999999998E-4</v>
      </c>
      <c r="AF604">
        <v>3.4610700000000001E-4</v>
      </c>
      <c r="AG604">
        <v>1.6048E-3</v>
      </c>
      <c r="AH604">
        <v>8.6444980000000005E-3</v>
      </c>
      <c r="AI604">
        <v>14142.611349999999</v>
      </c>
    </row>
    <row r="605" spans="1:35" x14ac:dyDescent="0.25">
      <c r="A605">
        <v>3238</v>
      </c>
      <c r="B605" t="s">
        <v>220</v>
      </c>
      <c r="C605" t="s">
        <v>49</v>
      </c>
      <c r="D605" t="b">
        <v>1</v>
      </c>
      <c r="E605">
        <v>21.70766768</v>
      </c>
      <c r="F605" t="s">
        <v>113</v>
      </c>
      <c r="G605" t="s">
        <v>186</v>
      </c>
      <c r="H605" t="s">
        <v>250</v>
      </c>
      <c r="I605" t="s">
        <v>101</v>
      </c>
      <c r="J605" t="s">
        <v>99</v>
      </c>
      <c r="K605" t="s">
        <v>188</v>
      </c>
      <c r="L605">
        <v>223.30833329999999</v>
      </c>
      <c r="M605" t="s">
        <v>114</v>
      </c>
      <c r="N605">
        <v>1.2579659999999999E-3</v>
      </c>
      <c r="O605">
        <v>1.3416439999999999E-3</v>
      </c>
      <c r="P605">
        <v>0</v>
      </c>
      <c r="Q605">
        <v>0</v>
      </c>
      <c r="R605">
        <v>0</v>
      </c>
      <c r="S605">
        <v>1.6496950000000001E-3</v>
      </c>
      <c r="T605">
        <v>9.8615500000000006E-4</v>
      </c>
      <c r="U605">
        <v>4.32896E-4</v>
      </c>
      <c r="V605">
        <v>1.06722E-3</v>
      </c>
      <c r="W605">
        <v>3.8125300000000002E-4</v>
      </c>
      <c r="X605">
        <v>0</v>
      </c>
      <c r="Y605">
        <v>9.908254E-3</v>
      </c>
      <c r="Z605">
        <v>2.114688E-3</v>
      </c>
      <c r="AA605">
        <v>0</v>
      </c>
      <c r="AB605">
        <v>0</v>
      </c>
      <c r="AC605">
        <v>1.6496950000000001E-3</v>
      </c>
      <c r="AD605">
        <v>1.0894409000000001E-2</v>
      </c>
      <c r="AE605">
        <v>4.32896E-4</v>
      </c>
      <c r="AF605">
        <v>1.06722E-3</v>
      </c>
      <c r="AG605">
        <v>2.4959409999999998E-3</v>
      </c>
      <c r="AH605">
        <v>1.6540367E-2</v>
      </c>
      <c r="AI605">
        <v>21707.667679999999</v>
      </c>
    </row>
    <row r="606" spans="1:35" x14ac:dyDescent="0.25">
      <c r="A606">
        <v>16270</v>
      </c>
      <c r="B606" t="s">
        <v>220</v>
      </c>
      <c r="C606" t="s">
        <v>49</v>
      </c>
      <c r="D606" t="b">
        <v>1</v>
      </c>
      <c r="E606">
        <v>1.47495566</v>
      </c>
      <c r="F606" t="s">
        <v>113</v>
      </c>
      <c r="G606" t="s">
        <v>186</v>
      </c>
      <c r="H606" t="s">
        <v>198</v>
      </c>
      <c r="I606" t="s">
        <v>101</v>
      </c>
      <c r="J606" t="s">
        <v>99</v>
      </c>
      <c r="K606" t="s">
        <v>188</v>
      </c>
      <c r="L606">
        <v>77.050277780000002</v>
      </c>
      <c r="M606" t="s">
        <v>114</v>
      </c>
      <c r="N606">
        <v>3.2222099999999998E-4</v>
      </c>
      <c r="O606">
        <v>3.52923E-4</v>
      </c>
      <c r="P606">
        <v>0</v>
      </c>
      <c r="Q606">
        <v>0</v>
      </c>
      <c r="R606">
        <v>0</v>
      </c>
      <c r="S606">
        <v>9.6300400000000005E-4</v>
      </c>
      <c r="T606">
        <v>3.3052599999999999E-4</v>
      </c>
      <c r="U606">
        <v>2.2713099999999999E-4</v>
      </c>
      <c r="V606" s="8">
        <v>7.2499700000000007E-5</v>
      </c>
      <c r="W606">
        <v>1.9914299999999999E-4</v>
      </c>
      <c r="X606">
        <v>0</v>
      </c>
      <c r="Y606">
        <v>6.1336699999999997E-4</v>
      </c>
      <c r="Z606">
        <v>1.472082E-3</v>
      </c>
      <c r="AA606">
        <v>0</v>
      </c>
      <c r="AB606">
        <v>0</v>
      </c>
      <c r="AC606">
        <v>9.6300400000000005E-4</v>
      </c>
      <c r="AD606">
        <v>9.4389400000000003E-4</v>
      </c>
      <c r="AE606">
        <v>2.2713099999999999E-4</v>
      </c>
      <c r="AF606" s="8">
        <v>7.2499700000000007E-5</v>
      </c>
      <c r="AG606">
        <v>1.6712249999999999E-3</v>
      </c>
      <c r="AH606">
        <v>3.8777540000000002E-3</v>
      </c>
      <c r="AI606">
        <v>14749.5566</v>
      </c>
    </row>
    <row r="607" spans="1:35" x14ac:dyDescent="0.25">
      <c r="A607">
        <v>16276</v>
      </c>
      <c r="B607" t="s">
        <v>220</v>
      </c>
      <c r="C607" t="s">
        <v>49</v>
      </c>
      <c r="D607" t="b">
        <v>1</v>
      </c>
      <c r="E607">
        <v>0.64493030900000003</v>
      </c>
      <c r="F607" t="s">
        <v>113</v>
      </c>
      <c r="G607" t="s">
        <v>186</v>
      </c>
      <c r="H607" t="s">
        <v>195</v>
      </c>
      <c r="I607" t="s">
        <v>101</v>
      </c>
      <c r="J607" t="s">
        <v>111</v>
      </c>
      <c r="K607" t="s">
        <v>188</v>
      </c>
      <c r="L607">
        <v>64.6531746</v>
      </c>
      <c r="M607" t="s">
        <v>114</v>
      </c>
      <c r="N607">
        <v>2.4120599999999999E-4</v>
      </c>
      <c r="O607">
        <v>2.7441999999999999E-4</v>
      </c>
      <c r="P607">
        <v>0</v>
      </c>
      <c r="Q607">
        <v>0</v>
      </c>
      <c r="R607">
        <v>0</v>
      </c>
      <c r="S607">
        <v>4.75169E-4</v>
      </c>
      <c r="T607">
        <v>6.2117900000000002E-4</v>
      </c>
      <c r="U607">
        <v>1.21681E-4</v>
      </c>
      <c r="V607" s="8">
        <v>3.22693E-5</v>
      </c>
      <c r="W607">
        <v>1.7831499999999999E-4</v>
      </c>
      <c r="X607">
        <v>0</v>
      </c>
      <c r="Y607">
        <v>2.7031800000000002E-4</v>
      </c>
      <c r="Z607">
        <v>1.2888450000000001E-3</v>
      </c>
      <c r="AA607">
        <v>0</v>
      </c>
      <c r="AB607">
        <v>0</v>
      </c>
      <c r="AC607">
        <v>4.75169E-4</v>
      </c>
      <c r="AD607">
        <v>8.9149699999999999E-4</v>
      </c>
      <c r="AE607">
        <v>1.21681E-4</v>
      </c>
      <c r="AF607" s="8">
        <v>3.22693E-5</v>
      </c>
      <c r="AG607">
        <v>1.4671599999999999E-3</v>
      </c>
      <c r="AH607">
        <v>2.9877829999999999E-3</v>
      </c>
      <c r="AI607">
        <v>13543.536480000001</v>
      </c>
    </row>
    <row r="608" spans="1:35" x14ac:dyDescent="0.25">
      <c r="A608">
        <v>96354</v>
      </c>
      <c r="B608" t="s">
        <v>220</v>
      </c>
      <c r="C608" t="s">
        <v>49</v>
      </c>
      <c r="D608" t="b">
        <v>0</v>
      </c>
      <c r="E608">
        <v>5.4775205E-2</v>
      </c>
      <c r="F608" t="s">
        <v>113</v>
      </c>
      <c r="G608" t="s">
        <v>186</v>
      </c>
      <c r="H608" t="s">
        <v>187</v>
      </c>
      <c r="I608" t="s">
        <v>98</v>
      </c>
      <c r="J608" t="s">
        <v>99</v>
      </c>
      <c r="K608" t="s">
        <v>188</v>
      </c>
      <c r="L608">
        <v>126.4103175</v>
      </c>
      <c r="M608" t="s">
        <v>251</v>
      </c>
      <c r="N608" s="8">
        <v>4.9755600000000002E-5</v>
      </c>
      <c r="O608" s="8">
        <v>5.55399E-5</v>
      </c>
      <c r="P608">
        <v>3.4666699999999999E-4</v>
      </c>
      <c r="Q608">
        <v>0</v>
      </c>
      <c r="R608">
        <v>0</v>
      </c>
      <c r="S608">
        <v>2.14749E-4</v>
      </c>
      <c r="T608" s="8">
        <v>3.4085499999999997E-5</v>
      </c>
      <c r="U608" s="8">
        <v>2.3014200000000001E-5</v>
      </c>
      <c r="V608" s="8">
        <v>2.6519099999999998E-6</v>
      </c>
      <c r="W608">
        <v>1.73456E-4</v>
      </c>
      <c r="X608">
        <v>0</v>
      </c>
      <c r="Y608" s="8">
        <v>3.2291800000000001E-5</v>
      </c>
      <c r="Z608">
        <v>0</v>
      </c>
      <c r="AA608">
        <v>0</v>
      </c>
      <c r="AB608">
        <v>0</v>
      </c>
      <c r="AC608">
        <v>5.6141600000000002E-4</v>
      </c>
      <c r="AD608" s="8">
        <v>6.6377299999999999E-5</v>
      </c>
      <c r="AE608" s="8">
        <v>2.3014200000000001E-5</v>
      </c>
      <c r="AF608" s="8">
        <v>2.6519099999999998E-6</v>
      </c>
      <c r="AG608">
        <v>1.73456E-4</v>
      </c>
      <c r="AH608">
        <v>8.2691600000000002E-4</v>
      </c>
      <c r="AI608">
        <v>1917.1321720000001</v>
      </c>
    </row>
    <row r="609" spans="1:35" x14ac:dyDescent="0.25">
      <c r="A609">
        <v>3235</v>
      </c>
      <c r="B609" t="s">
        <v>221</v>
      </c>
      <c r="C609" t="s">
        <v>50</v>
      </c>
      <c r="D609" t="b">
        <v>0</v>
      </c>
      <c r="E609">
        <v>1.409134865</v>
      </c>
      <c r="F609" t="s">
        <v>113</v>
      </c>
      <c r="G609" t="s">
        <v>186</v>
      </c>
      <c r="H609" t="s">
        <v>196</v>
      </c>
      <c r="I609" t="s">
        <v>101</v>
      </c>
      <c r="J609" t="s">
        <v>111</v>
      </c>
      <c r="K609" t="s">
        <v>188</v>
      </c>
      <c r="L609">
        <v>103.5287879</v>
      </c>
      <c r="M609" t="s">
        <v>114</v>
      </c>
      <c r="N609">
        <v>2.20268E-4</v>
      </c>
      <c r="O609">
        <v>2.5154600000000001E-4</v>
      </c>
      <c r="P609">
        <v>0</v>
      </c>
      <c r="Q609">
        <v>0</v>
      </c>
      <c r="R609">
        <v>0</v>
      </c>
      <c r="S609">
        <v>8.4291200000000002E-4</v>
      </c>
      <c r="T609">
        <v>2.1449800000000001E-4</v>
      </c>
      <c r="U609" s="8">
        <v>7.58622E-5</v>
      </c>
      <c r="V609" s="8">
        <v>6.9491400000000004E-5</v>
      </c>
      <c r="W609">
        <v>1.07983E-4</v>
      </c>
      <c r="X609" s="8">
        <v>7.19622E-5</v>
      </c>
      <c r="Y609">
        <v>6.0150199999999996E-4</v>
      </c>
      <c r="Z609">
        <v>7.53614E-4</v>
      </c>
      <c r="AA609">
        <v>0</v>
      </c>
      <c r="AB609">
        <v>0</v>
      </c>
      <c r="AC609">
        <v>9.1487399999999998E-4</v>
      </c>
      <c r="AD609">
        <v>8.1599899999999998E-4</v>
      </c>
      <c r="AE609" s="8">
        <v>7.58622E-5</v>
      </c>
      <c r="AF609" s="8">
        <v>6.9491400000000004E-5</v>
      </c>
      <c r="AG609">
        <v>8.6159699999999997E-4</v>
      </c>
      <c r="AH609">
        <v>2.7378110000000002E-3</v>
      </c>
      <c r="AI609">
        <v>7750.2417589999995</v>
      </c>
    </row>
    <row r="610" spans="1:35" x14ac:dyDescent="0.25">
      <c r="A610">
        <v>3236</v>
      </c>
      <c r="B610" t="s">
        <v>221</v>
      </c>
      <c r="C610" t="s">
        <v>50</v>
      </c>
      <c r="D610" t="b">
        <v>0</v>
      </c>
      <c r="E610">
        <v>7.0713056740000004</v>
      </c>
      <c r="F610" t="s">
        <v>113</v>
      </c>
      <c r="G610" t="s">
        <v>186</v>
      </c>
      <c r="H610" t="s">
        <v>249</v>
      </c>
      <c r="I610" t="s">
        <v>101</v>
      </c>
      <c r="J610" t="s">
        <v>99</v>
      </c>
      <c r="K610" t="s">
        <v>188</v>
      </c>
      <c r="L610">
        <v>195.9555556</v>
      </c>
      <c r="M610" t="s">
        <v>114</v>
      </c>
      <c r="N610">
        <v>7.5064000000000001E-4</v>
      </c>
      <c r="O610">
        <v>8.1411199999999997E-4</v>
      </c>
      <c r="P610">
        <v>0</v>
      </c>
      <c r="Q610">
        <v>0</v>
      </c>
      <c r="R610">
        <v>0</v>
      </c>
      <c r="S610">
        <v>1.3628469999999999E-3</v>
      </c>
      <c r="T610">
        <v>1.1876479999999999E-3</v>
      </c>
      <c r="U610">
        <v>3.6869399999999998E-4</v>
      </c>
      <c r="V610">
        <v>3.4409600000000001E-4</v>
      </c>
      <c r="W610">
        <v>2.1889699999999999E-4</v>
      </c>
      <c r="X610">
        <v>5.29884E-4</v>
      </c>
      <c r="Y610">
        <v>4.0582450000000003E-3</v>
      </c>
      <c r="Z610">
        <v>1.385903E-3</v>
      </c>
      <c r="AA610">
        <v>0</v>
      </c>
      <c r="AB610">
        <v>0</v>
      </c>
      <c r="AC610">
        <v>1.8927309999999999E-3</v>
      </c>
      <c r="AD610">
        <v>5.2458940000000001E-3</v>
      </c>
      <c r="AE610">
        <v>3.6869399999999998E-4</v>
      </c>
      <c r="AF610">
        <v>3.4409600000000001E-4</v>
      </c>
      <c r="AG610">
        <v>1.6048E-3</v>
      </c>
      <c r="AH610">
        <v>9.4561469999999998E-3</v>
      </c>
      <c r="AI610">
        <v>14142.611349999999</v>
      </c>
    </row>
    <row r="611" spans="1:35" x14ac:dyDescent="0.25">
      <c r="A611">
        <v>3238</v>
      </c>
      <c r="B611" t="s">
        <v>221</v>
      </c>
      <c r="C611" t="s">
        <v>50</v>
      </c>
      <c r="D611" t="b">
        <v>0</v>
      </c>
      <c r="E611">
        <v>21.70766768</v>
      </c>
      <c r="F611" t="s">
        <v>113</v>
      </c>
      <c r="G611" t="s">
        <v>186</v>
      </c>
      <c r="H611" t="s">
        <v>250</v>
      </c>
      <c r="I611" t="s">
        <v>101</v>
      </c>
      <c r="J611" t="s">
        <v>99</v>
      </c>
      <c r="K611" t="s">
        <v>188</v>
      </c>
      <c r="L611">
        <v>235.51388890000001</v>
      </c>
      <c r="M611" t="s">
        <v>114</v>
      </c>
      <c r="N611">
        <v>1.2744220000000001E-3</v>
      </c>
      <c r="O611">
        <v>1.4213470000000001E-3</v>
      </c>
      <c r="P611">
        <v>0</v>
      </c>
      <c r="Q611">
        <v>0</v>
      </c>
      <c r="R611">
        <v>0</v>
      </c>
      <c r="S611">
        <v>2.0231300000000002E-3</v>
      </c>
      <c r="T611">
        <v>9.8615500000000006E-4</v>
      </c>
      <c r="U611">
        <v>4.32896E-4</v>
      </c>
      <c r="V611">
        <v>1.0626940000000001E-3</v>
      </c>
      <c r="W611">
        <v>3.8125300000000002E-4</v>
      </c>
      <c r="X611">
        <v>5.35565E-4</v>
      </c>
      <c r="Y611">
        <v>9.908254E-3</v>
      </c>
      <c r="Z611">
        <v>2.114688E-3</v>
      </c>
      <c r="AA611">
        <v>0</v>
      </c>
      <c r="AB611">
        <v>0</v>
      </c>
      <c r="AC611">
        <v>2.5586939999999998E-3</v>
      </c>
      <c r="AD611">
        <v>1.0894409000000001E-2</v>
      </c>
      <c r="AE611">
        <v>4.32896E-4</v>
      </c>
      <c r="AF611">
        <v>1.0626940000000001E-3</v>
      </c>
      <c r="AG611">
        <v>2.4959409999999998E-3</v>
      </c>
      <c r="AH611">
        <v>1.7444428000000001E-2</v>
      </c>
      <c r="AI611">
        <v>21707.667679999999</v>
      </c>
    </row>
    <row r="612" spans="1:35" x14ac:dyDescent="0.25">
      <c r="A612">
        <v>16270</v>
      </c>
      <c r="B612" t="s">
        <v>221</v>
      </c>
      <c r="C612" t="s">
        <v>50</v>
      </c>
      <c r="D612" t="b">
        <v>0</v>
      </c>
      <c r="E612">
        <v>1.47495566</v>
      </c>
      <c r="F612" t="s">
        <v>113</v>
      </c>
      <c r="G612" t="s">
        <v>186</v>
      </c>
      <c r="H612" t="s">
        <v>198</v>
      </c>
      <c r="I612" t="s">
        <v>101</v>
      </c>
      <c r="J612" t="s">
        <v>99</v>
      </c>
      <c r="K612" t="s">
        <v>188</v>
      </c>
      <c r="L612">
        <v>88.317499999999995</v>
      </c>
      <c r="M612" t="s">
        <v>114</v>
      </c>
      <c r="N612">
        <v>3.2997700000000002E-4</v>
      </c>
      <c r="O612">
        <v>3.9361499999999999E-4</v>
      </c>
      <c r="P612">
        <v>0</v>
      </c>
      <c r="Q612">
        <v>0</v>
      </c>
      <c r="R612">
        <v>0</v>
      </c>
      <c r="S612">
        <v>1.0168969999999999E-3</v>
      </c>
      <c r="T612">
        <v>3.3052599999999999E-4</v>
      </c>
      <c r="U612">
        <v>2.2713099999999999E-4</v>
      </c>
      <c r="V612" s="8">
        <v>7.2164199999999996E-5</v>
      </c>
      <c r="W612">
        <v>1.9914299999999999E-4</v>
      </c>
      <c r="X612">
        <v>5.1345299999999998E-4</v>
      </c>
      <c r="Y612">
        <v>6.1336699999999997E-4</v>
      </c>
      <c r="Z612">
        <v>1.472096E-3</v>
      </c>
      <c r="AA612">
        <v>0</v>
      </c>
      <c r="AB612">
        <v>0</v>
      </c>
      <c r="AC612">
        <v>1.53035E-3</v>
      </c>
      <c r="AD612">
        <v>9.4389400000000003E-4</v>
      </c>
      <c r="AE612">
        <v>2.2713099999999999E-4</v>
      </c>
      <c r="AF612" s="8">
        <v>7.2164199999999996E-5</v>
      </c>
      <c r="AG612">
        <v>1.6712389999999999E-3</v>
      </c>
      <c r="AH612">
        <v>4.4448059999999999E-3</v>
      </c>
      <c r="AI612">
        <v>14749.5566</v>
      </c>
    </row>
    <row r="613" spans="1:35" x14ac:dyDescent="0.25">
      <c r="A613">
        <v>16276</v>
      </c>
      <c r="B613" t="s">
        <v>221</v>
      </c>
      <c r="C613" t="s">
        <v>50</v>
      </c>
      <c r="D613" t="b">
        <v>0</v>
      </c>
      <c r="E613">
        <v>0.64493030900000003</v>
      </c>
      <c r="F613" t="s">
        <v>113</v>
      </c>
      <c r="G613" t="s">
        <v>186</v>
      </c>
      <c r="H613" t="s">
        <v>195</v>
      </c>
      <c r="I613" t="s">
        <v>101</v>
      </c>
      <c r="J613" t="s">
        <v>111</v>
      </c>
      <c r="K613" t="s">
        <v>188</v>
      </c>
      <c r="L613">
        <v>78.449735450000006</v>
      </c>
      <c r="M613" t="s">
        <v>114</v>
      </c>
      <c r="N613">
        <v>2.8779700000000001E-4</v>
      </c>
      <c r="O613">
        <v>3.4234199999999998E-4</v>
      </c>
      <c r="P613">
        <v>0</v>
      </c>
      <c r="Q613">
        <v>0</v>
      </c>
      <c r="R613">
        <v>0</v>
      </c>
      <c r="S613">
        <v>9.59227E-4</v>
      </c>
      <c r="T613">
        <v>6.2117900000000002E-4</v>
      </c>
      <c r="U613">
        <v>1.21681E-4</v>
      </c>
      <c r="V613" s="8">
        <v>3.1914700000000001E-5</v>
      </c>
      <c r="W613">
        <v>1.7831499999999999E-4</v>
      </c>
      <c r="X613">
        <v>1.5387699999999999E-4</v>
      </c>
      <c r="Y613">
        <v>2.7031800000000002E-4</v>
      </c>
      <c r="Z613">
        <v>1.288839E-3</v>
      </c>
      <c r="AA613">
        <v>0</v>
      </c>
      <c r="AB613">
        <v>0</v>
      </c>
      <c r="AC613">
        <v>1.1131030000000001E-3</v>
      </c>
      <c r="AD613">
        <v>8.9149699999999999E-4</v>
      </c>
      <c r="AE613">
        <v>1.21681E-4</v>
      </c>
      <c r="AF613" s="8">
        <v>3.1914700000000001E-5</v>
      </c>
      <c r="AG613">
        <v>1.467154E-3</v>
      </c>
      <c r="AH613">
        <v>3.6253560000000002E-3</v>
      </c>
      <c r="AI613">
        <v>13543.536480000001</v>
      </c>
    </row>
    <row r="614" spans="1:35" x14ac:dyDescent="0.25">
      <c r="A614">
        <v>96354</v>
      </c>
      <c r="B614" t="s">
        <v>221</v>
      </c>
      <c r="C614" t="s">
        <v>50</v>
      </c>
      <c r="D614" t="b">
        <v>0</v>
      </c>
      <c r="E614">
        <v>5.4775205E-2</v>
      </c>
      <c r="F614" t="s">
        <v>113</v>
      </c>
      <c r="G614" t="s">
        <v>186</v>
      </c>
      <c r="H614" t="s">
        <v>187</v>
      </c>
      <c r="I614" t="s">
        <v>98</v>
      </c>
      <c r="J614" t="s">
        <v>99</v>
      </c>
      <c r="K614" t="s">
        <v>188</v>
      </c>
      <c r="L614">
        <v>126.4103175</v>
      </c>
      <c r="M614" t="s">
        <v>251</v>
      </c>
      <c r="N614" s="8">
        <v>4.9755600000000002E-5</v>
      </c>
      <c r="O614" s="8">
        <v>5.55399E-5</v>
      </c>
      <c r="P614">
        <v>3.4666699999999999E-4</v>
      </c>
      <c r="Q614">
        <v>0</v>
      </c>
      <c r="R614">
        <v>0</v>
      </c>
      <c r="S614">
        <v>2.14749E-4</v>
      </c>
      <c r="T614" s="8">
        <v>3.4085499999999997E-5</v>
      </c>
      <c r="U614" s="8">
        <v>2.3014200000000001E-5</v>
      </c>
      <c r="V614" s="8">
        <v>2.6519099999999998E-6</v>
      </c>
      <c r="W614">
        <v>1.73456E-4</v>
      </c>
      <c r="X614">
        <v>0</v>
      </c>
      <c r="Y614" s="8">
        <v>3.2291800000000001E-5</v>
      </c>
      <c r="Z614">
        <v>0</v>
      </c>
      <c r="AA614">
        <v>0</v>
      </c>
      <c r="AB614">
        <v>0</v>
      </c>
      <c r="AC614">
        <v>5.6141600000000002E-4</v>
      </c>
      <c r="AD614" s="8">
        <v>6.6377299999999999E-5</v>
      </c>
      <c r="AE614" s="8">
        <v>2.3014200000000001E-5</v>
      </c>
      <c r="AF614" s="8">
        <v>2.6519099999999998E-6</v>
      </c>
      <c r="AG614">
        <v>1.73456E-4</v>
      </c>
      <c r="AH614">
        <v>8.2691600000000002E-4</v>
      </c>
      <c r="AI614">
        <v>1917.1321720000001</v>
      </c>
    </row>
    <row r="615" spans="1:35" x14ac:dyDescent="0.25">
      <c r="A615">
        <v>3235</v>
      </c>
      <c r="B615" t="s">
        <v>222</v>
      </c>
      <c r="C615" t="s">
        <v>38</v>
      </c>
      <c r="D615" t="b">
        <v>1</v>
      </c>
      <c r="E615">
        <v>1.409134865</v>
      </c>
      <c r="F615" t="s">
        <v>113</v>
      </c>
      <c r="G615" t="s">
        <v>186</v>
      </c>
      <c r="H615" t="s">
        <v>196</v>
      </c>
      <c r="I615" t="s">
        <v>101</v>
      </c>
      <c r="J615" t="s">
        <v>111</v>
      </c>
      <c r="K615" t="s">
        <v>188</v>
      </c>
      <c r="L615">
        <v>97.135858589999998</v>
      </c>
      <c r="M615" t="s">
        <v>114</v>
      </c>
      <c r="N615">
        <v>2.04704E-4</v>
      </c>
      <c r="O615">
        <v>2.3284900000000001E-4</v>
      </c>
      <c r="P615">
        <v>0</v>
      </c>
      <c r="Q615">
        <v>0</v>
      </c>
      <c r="R615">
        <v>0</v>
      </c>
      <c r="S615">
        <v>7.0135100000000001E-4</v>
      </c>
      <c r="T615">
        <v>2.1449800000000001E-4</v>
      </c>
      <c r="U615" s="8">
        <v>7.58622E-5</v>
      </c>
      <c r="V615" s="8">
        <v>6.9651699999999996E-5</v>
      </c>
      <c r="W615">
        <v>1.07983E-4</v>
      </c>
      <c r="X615" s="8">
        <v>4.4315299999999999E-5</v>
      </c>
      <c r="Y615">
        <v>6.0150199999999996E-4</v>
      </c>
      <c r="Z615">
        <v>7.53614E-4</v>
      </c>
      <c r="AA615">
        <v>0</v>
      </c>
      <c r="AB615">
        <v>0</v>
      </c>
      <c r="AC615">
        <v>7.4566699999999999E-4</v>
      </c>
      <c r="AD615">
        <v>8.1599899999999998E-4</v>
      </c>
      <c r="AE615" s="8">
        <v>7.58622E-5</v>
      </c>
      <c r="AF615" s="8">
        <v>6.9651699999999996E-5</v>
      </c>
      <c r="AG615">
        <v>8.6159699999999997E-4</v>
      </c>
      <c r="AH615">
        <v>2.5687499999999999E-3</v>
      </c>
      <c r="AI615">
        <v>7750.2417589999995</v>
      </c>
    </row>
    <row r="616" spans="1:35" x14ac:dyDescent="0.25">
      <c r="A616">
        <v>3236</v>
      </c>
      <c r="B616" t="s">
        <v>222</v>
      </c>
      <c r="C616" t="s">
        <v>38</v>
      </c>
      <c r="D616" t="b">
        <v>1</v>
      </c>
      <c r="E616">
        <v>7.0713056740000004</v>
      </c>
      <c r="F616" t="s">
        <v>113</v>
      </c>
      <c r="G616" t="s">
        <v>186</v>
      </c>
      <c r="H616" t="s">
        <v>249</v>
      </c>
      <c r="I616" t="s">
        <v>101</v>
      </c>
      <c r="J616" t="s">
        <v>99</v>
      </c>
      <c r="K616" t="s">
        <v>188</v>
      </c>
      <c r="L616">
        <v>188.85</v>
      </c>
      <c r="M616" t="s">
        <v>114</v>
      </c>
      <c r="N616">
        <v>7.4045000000000003E-4</v>
      </c>
      <c r="O616">
        <v>8.0074699999999998E-4</v>
      </c>
      <c r="P616">
        <v>0</v>
      </c>
      <c r="Q616">
        <v>0</v>
      </c>
      <c r="R616">
        <v>0</v>
      </c>
      <c r="S616">
        <v>1.5443449999999999E-3</v>
      </c>
      <c r="T616">
        <v>1.1876479999999999E-3</v>
      </c>
      <c r="U616">
        <v>3.6869399999999998E-4</v>
      </c>
      <c r="V616">
        <v>3.44901E-4</v>
      </c>
      <c r="W616">
        <v>2.1889699999999999E-4</v>
      </c>
      <c r="X616" s="8">
        <v>4.6245899999999999E-6</v>
      </c>
      <c r="Y616">
        <v>4.0582450000000003E-3</v>
      </c>
      <c r="Z616">
        <v>1.385903E-3</v>
      </c>
      <c r="AA616">
        <v>0</v>
      </c>
      <c r="AB616">
        <v>0</v>
      </c>
      <c r="AC616">
        <v>1.54897E-3</v>
      </c>
      <c r="AD616">
        <v>5.2458940000000001E-3</v>
      </c>
      <c r="AE616">
        <v>3.6869399999999998E-4</v>
      </c>
      <c r="AF616">
        <v>3.44901E-4</v>
      </c>
      <c r="AG616">
        <v>1.6048E-3</v>
      </c>
      <c r="AH616">
        <v>9.1132580000000008E-3</v>
      </c>
      <c r="AI616">
        <v>14142.611349999999</v>
      </c>
    </row>
    <row r="617" spans="1:35" x14ac:dyDescent="0.25">
      <c r="A617">
        <v>3238</v>
      </c>
      <c r="B617" t="s">
        <v>222</v>
      </c>
      <c r="C617" t="s">
        <v>38</v>
      </c>
      <c r="D617" t="b">
        <v>1</v>
      </c>
      <c r="E617">
        <v>21.70766768</v>
      </c>
      <c r="F617" t="s">
        <v>113</v>
      </c>
      <c r="G617" t="s">
        <v>186</v>
      </c>
      <c r="H617" t="s">
        <v>250</v>
      </c>
      <c r="I617" t="s">
        <v>101</v>
      </c>
      <c r="J617" t="s">
        <v>99</v>
      </c>
      <c r="K617" t="s">
        <v>188</v>
      </c>
      <c r="L617">
        <v>230.45</v>
      </c>
      <c r="M617" t="s">
        <v>114</v>
      </c>
      <c r="N617">
        <v>1.2653269999999999E-3</v>
      </c>
      <c r="O617">
        <v>1.4017739999999999E-3</v>
      </c>
      <c r="P617">
        <v>0</v>
      </c>
      <c r="Q617">
        <v>0</v>
      </c>
      <c r="R617">
        <v>0</v>
      </c>
      <c r="S617">
        <v>2.126827E-3</v>
      </c>
      <c r="T617">
        <v>9.8615500000000006E-4</v>
      </c>
      <c r="U617">
        <v>4.32896E-4</v>
      </c>
      <c r="V617">
        <v>1.064134E-3</v>
      </c>
      <c r="W617">
        <v>3.8125300000000002E-4</v>
      </c>
      <c r="X617" s="8">
        <v>5.5346500000000003E-5</v>
      </c>
      <c r="Y617">
        <v>9.908254E-3</v>
      </c>
      <c r="Z617">
        <v>2.114688E-3</v>
      </c>
      <c r="AA617">
        <v>0</v>
      </c>
      <c r="AB617">
        <v>0</v>
      </c>
      <c r="AC617">
        <v>2.1821739999999998E-3</v>
      </c>
      <c r="AD617">
        <v>1.0894409000000001E-2</v>
      </c>
      <c r="AE617">
        <v>4.32896E-4</v>
      </c>
      <c r="AF617">
        <v>1.064134E-3</v>
      </c>
      <c r="AG617">
        <v>2.4959409999999998E-3</v>
      </c>
      <c r="AH617">
        <v>1.7069348000000002E-2</v>
      </c>
      <c r="AI617">
        <v>21707.667679999999</v>
      </c>
    </row>
    <row r="618" spans="1:35" x14ac:dyDescent="0.25">
      <c r="A618">
        <v>16270</v>
      </c>
      <c r="B618" t="s">
        <v>222</v>
      </c>
      <c r="C618" t="s">
        <v>38</v>
      </c>
      <c r="D618" t="b">
        <v>1</v>
      </c>
      <c r="E618">
        <v>1.47495566</v>
      </c>
      <c r="F618" t="s">
        <v>113</v>
      </c>
      <c r="G618" t="s">
        <v>186</v>
      </c>
      <c r="H618" t="s">
        <v>198</v>
      </c>
      <c r="I618" t="s">
        <v>101</v>
      </c>
      <c r="J618" t="s">
        <v>99</v>
      </c>
      <c r="K618" t="s">
        <v>188</v>
      </c>
      <c r="L618">
        <v>81.464166669999997</v>
      </c>
      <c r="M618" t="s">
        <v>114</v>
      </c>
      <c r="N618">
        <v>3.1468400000000002E-4</v>
      </c>
      <c r="O618">
        <v>3.7348699999999998E-4</v>
      </c>
      <c r="P618">
        <v>0</v>
      </c>
      <c r="Q618">
        <v>0</v>
      </c>
      <c r="R618">
        <v>0</v>
      </c>
      <c r="S618">
        <v>1.07262E-3</v>
      </c>
      <c r="T618">
        <v>3.3052599999999999E-4</v>
      </c>
      <c r="U618">
        <v>2.2713099999999999E-4</v>
      </c>
      <c r="V618" s="8">
        <v>7.2164199999999996E-5</v>
      </c>
      <c r="W618">
        <v>1.9914299999999999E-4</v>
      </c>
      <c r="X618">
        <v>1.1283200000000001E-4</v>
      </c>
      <c r="Y618">
        <v>6.1336699999999997E-4</v>
      </c>
      <c r="Z618">
        <v>1.472096E-3</v>
      </c>
      <c r="AA618">
        <v>0</v>
      </c>
      <c r="AB618">
        <v>0</v>
      </c>
      <c r="AC618">
        <v>1.185452E-3</v>
      </c>
      <c r="AD618">
        <v>9.4389400000000003E-4</v>
      </c>
      <c r="AE618">
        <v>2.2713099999999999E-4</v>
      </c>
      <c r="AF618" s="8">
        <v>7.2164199999999996E-5</v>
      </c>
      <c r="AG618">
        <v>1.6712389999999999E-3</v>
      </c>
      <c r="AH618">
        <v>4.0998939999999998E-3</v>
      </c>
      <c r="AI618">
        <v>14749.5566</v>
      </c>
    </row>
    <row r="619" spans="1:35" x14ac:dyDescent="0.25">
      <c r="A619">
        <v>16276</v>
      </c>
      <c r="B619" t="s">
        <v>222</v>
      </c>
      <c r="C619" t="s">
        <v>38</v>
      </c>
      <c r="D619" t="b">
        <v>1</v>
      </c>
      <c r="E619">
        <v>0.64493030900000003</v>
      </c>
      <c r="F619" t="s">
        <v>113</v>
      </c>
      <c r="G619" t="s">
        <v>186</v>
      </c>
      <c r="H619" t="s">
        <v>195</v>
      </c>
      <c r="I619" t="s">
        <v>101</v>
      </c>
      <c r="J619" t="s">
        <v>111</v>
      </c>
      <c r="K619" t="s">
        <v>188</v>
      </c>
      <c r="L619">
        <v>74.660846559999996</v>
      </c>
      <c r="M619" t="s">
        <v>114</v>
      </c>
      <c r="N619">
        <v>2.78187E-4</v>
      </c>
      <c r="O619">
        <v>3.26929E-4</v>
      </c>
      <c r="P619">
        <v>0</v>
      </c>
      <c r="Q619">
        <v>0</v>
      </c>
      <c r="R619">
        <v>0</v>
      </c>
      <c r="S619">
        <v>8.8820800000000003E-4</v>
      </c>
      <c r="T619">
        <v>6.2117900000000002E-4</v>
      </c>
      <c r="U619">
        <v>1.21681E-4</v>
      </c>
      <c r="V619" s="8">
        <v>3.19881E-5</v>
      </c>
      <c r="W619">
        <v>1.7831499999999999E-4</v>
      </c>
      <c r="X619" s="8">
        <v>4.9727300000000001E-5</v>
      </c>
      <c r="Y619">
        <v>2.7031800000000002E-4</v>
      </c>
      <c r="Z619">
        <v>1.2888450000000001E-3</v>
      </c>
      <c r="AA619">
        <v>0</v>
      </c>
      <c r="AB619">
        <v>0</v>
      </c>
      <c r="AC619">
        <v>9.37936E-4</v>
      </c>
      <c r="AD619">
        <v>8.9149699999999999E-4</v>
      </c>
      <c r="AE619">
        <v>1.21681E-4</v>
      </c>
      <c r="AF619" s="8">
        <v>3.19881E-5</v>
      </c>
      <c r="AG619">
        <v>1.4671599999999999E-3</v>
      </c>
      <c r="AH619">
        <v>3.4502619999999999E-3</v>
      </c>
      <c r="AI619">
        <v>13543.536480000001</v>
      </c>
    </row>
    <row r="620" spans="1:35" x14ac:dyDescent="0.25">
      <c r="A620">
        <v>96354</v>
      </c>
      <c r="B620" t="s">
        <v>222</v>
      </c>
      <c r="C620" t="s">
        <v>38</v>
      </c>
      <c r="D620" t="b">
        <v>0</v>
      </c>
      <c r="E620">
        <v>5.4775205E-2</v>
      </c>
      <c r="F620" t="s">
        <v>113</v>
      </c>
      <c r="G620" t="s">
        <v>186</v>
      </c>
      <c r="H620" t="s">
        <v>187</v>
      </c>
      <c r="I620" t="s">
        <v>98</v>
      </c>
      <c r="J620" t="s">
        <v>99</v>
      </c>
      <c r="K620" t="s">
        <v>188</v>
      </c>
      <c r="L620">
        <v>126.4103175</v>
      </c>
      <c r="M620" t="s">
        <v>251</v>
      </c>
      <c r="N620" s="8">
        <v>4.9755600000000002E-5</v>
      </c>
      <c r="O620" s="8">
        <v>5.55399E-5</v>
      </c>
      <c r="P620">
        <v>3.4666699999999999E-4</v>
      </c>
      <c r="Q620">
        <v>0</v>
      </c>
      <c r="R620">
        <v>0</v>
      </c>
      <c r="S620">
        <v>2.14749E-4</v>
      </c>
      <c r="T620" s="8">
        <v>3.4085499999999997E-5</v>
      </c>
      <c r="U620" s="8">
        <v>2.3014200000000001E-5</v>
      </c>
      <c r="V620" s="8">
        <v>2.6519099999999998E-6</v>
      </c>
      <c r="W620">
        <v>1.73456E-4</v>
      </c>
      <c r="X620">
        <v>0</v>
      </c>
      <c r="Y620" s="8">
        <v>3.2291800000000001E-5</v>
      </c>
      <c r="Z620">
        <v>0</v>
      </c>
      <c r="AA620">
        <v>0</v>
      </c>
      <c r="AB620">
        <v>0</v>
      </c>
      <c r="AC620">
        <v>5.6141600000000002E-4</v>
      </c>
      <c r="AD620" s="8">
        <v>6.6377299999999999E-5</v>
      </c>
      <c r="AE620" s="8">
        <v>2.3014200000000001E-5</v>
      </c>
      <c r="AF620" s="8">
        <v>2.6519099999999998E-6</v>
      </c>
      <c r="AG620">
        <v>1.73456E-4</v>
      </c>
      <c r="AH620">
        <v>8.2691600000000002E-4</v>
      </c>
      <c r="AI620">
        <v>1917.1321720000001</v>
      </c>
    </row>
    <row r="621" spans="1:35" x14ac:dyDescent="0.25">
      <c r="A621">
        <v>3235</v>
      </c>
      <c r="B621" t="s">
        <v>223</v>
      </c>
      <c r="C621" t="s">
        <v>224</v>
      </c>
      <c r="D621" t="b">
        <v>1</v>
      </c>
      <c r="E621">
        <v>1.409134865</v>
      </c>
      <c r="F621" t="s">
        <v>113</v>
      </c>
      <c r="G621" t="s">
        <v>186</v>
      </c>
      <c r="H621" t="s">
        <v>196</v>
      </c>
      <c r="I621" t="s">
        <v>101</v>
      </c>
      <c r="J621" t="s">
        <v>111</v>
      </c>
      <c r="K621" t="s">
        <v>188</v>
      </c>
      <c r="L621">
        <v>96.583333330000002</v>
      </c>
      <c r="M621" t="s">
        <v>114</v>
      </c>
      <c r="N621">
        <v>2.0363600000000001E-4</v>
      </c>
      <c r="O621">
        <v>2.3138299999999999E-4</v>
      </c>
      <c r="P621">
        <v>0</v>
      </c>
      <c r="Q621">
        <v>0</v>
      </c>
      <c r="R621">
        <v>0</v>
      </c>
      <c r="S621">
        <v>6.9197499999999995E-4</v>
      </c>
      <c r="T621">
        <v>2.1449800000000001E-4</v>
      </c>
      <c r="U621" s="8">
        <v>7.58622E-5</v>
      </c>
      <c r="V621" s="8">
        <v>6.9678399999999993E-5</v>
      </c>
      <c r="W621">
        <v>1.07983E-4</v>
      </c>
      <c r="X621" s="8">
        <v>3.90129E-5</v>
      </c>
      <c r="Y621">
        <v>6.0150199999999996E-4</v>
      </c>
      <c r="Z621">
        <v>7.53614E-4</v>
      </c>
      <c r="AA621">
        <v>0</v>
      </c>
      <c r="AB621">
        <v>0</v>
      </c>
      <c r="AC621">
        <v>7.3098800000000002E-4</v>
      </c>
      <c r="AD621">
        <v>8.1599899999999998E-4</v>
      </c>
      <c r="AE621" s="8">
        <v>7.58622E-5</v>
      </c>
      <c r="AF621" s="8">
        <v>6.9678399999999993E-5</v>
      </c>
      <c r="AG621">
        <v>8.6159699999999997E-4</v>
      </c>
      <c r="AH621">
        <v>2.554139E-3</v>
      </c>
      <c r="AI621">
        <v>7750.2417589999995</v>
      </c>
    </row>
    <row r="622" spans="1:35" x14ac:dyDescent="0.25">
      <c r="A622">
        <v>3236</v>
      </c>
      <c r="B622" t="s">
        <v>223</v>
      </c>
      <c r="C622" t="s">
        <v>224</v>
      </c>
      <c r="D622" t="b">
        <v>1</v>
      </c>
      <c r="E622">
        <v>7.0713056740000004</v>
      </c>
      <c r="F622" t="s">
        <v>113</v>
      </c>
      <c r="G622" t="s">
        <v>186</v>
      </c>
      <c r="H622" t="s">
        <v>249</v>
      </c>
      <c r="I622" t="s">
        <v>101</v>
      </c>
      <c r="J622" t="s">
        <v>99</v>
      </c>
      <c r="K622" t="s">
        <v>188</v>
      </c>
      <c r="L622">
        <v>188.44166670000001</v>
      </c>
      <c r="M622" t="s">
        <v>114</v>
      </c>
      <c r="N622">
        <v>7.3941299999999996E-4</v>
      </c>
      <c r="O622">
        <v>7.9850600000000004E-4</v>
      </c>
      <c r="P622">
        <v>0</v>
      </c>
      <c r="Q622">
        <v>0</v>
      </c>
      <c r="R622">
        <v>0</v>
      </c>
      <c r="S622">
        <v>1.526651E-3</v>
      </c>
      <c r="T622">
        <v>1.1876479999999999E-3</v>
      </c>
      <c r="U622">
        <v>3.6869399999999998E-4</v>
      </c>
      <c r="V622">
        <v>3.4496800000000002E-4</v>
      </c>
      <c r="W622">
        <v>2.1889699999999999E-4</v>
      </c>
      <c r="X622" s="8">
        <v>2.54688E-6</v>
      </c>
      <c r="Y622">
        <v>4.0582450000000003E-3</v>
      </c>
      <c r="Z622">
        <v>1.385903E-3</v>
      </c>
      <c r="AA622">
        <v>0</v>
      </c>
      <c r="AB622">
        <v>0</v>
      </c>
      <c r="AC622">
        <v>1.5291980000000001E-3</v>
      </c>
      <c r="AD622">
        <v>5.2458940000000001E-3</v>
      </c>
      <c r="AE622">
        <v>3.6869399999999998E-4</v>
      </c>
      <c r="AF622">
        <v>3.4496800000000002E-4</v>
      </c>
      <c r="AG622">
        <v>1.6048E-3</v>
      </c>
      <c r="AH622">
        <v>9.0935530000000007E-3</v>
      </c>
      <c r="AI622">
        <v>14142.611349999999</v>
      </c>
    </row>
    <row r="623" spans="1:35" x14ac:dyDescent="0.25">
      <c r="A623">
        <v>3238</v>
      </c>
      <c r="B623" t="s">
        <v>223</v>
      </c>
      <c r="C623" t="s">
        <v>224</v>
      </c>
      <c r="D623" t="b">
        <v>1</v>
      </c>
      <c r="E623">
        <v>21.70766768</v>
      </c>
      <c r="F623" t="s">
        <v>113</v>
      </c>
      <c r="G623" t="s">
        <v>186</v>
      </c>
      <c r="H623" t="s">
        <v>250</v>
      </c>
      <c r="I623" t="s">
        <v>101</v>
      </c>
      <c r="J623" t="s">
        <v>99</v>
      </c>
      <c r="K623" t="s">
        <v>188</v>
      </c>
      <c r="L623">
        <v>230.04166670000001</v>
      </c>
      <c r="M623" t="s">
        <v>114</v>
      </c>
      <c r="N623">
        <v>1.2637029999999999E-3</v>
      </c>
      <c r="O623">
        <v>1.398821E-3</v>
      </c>
      <c r="P623">
        <v>0</v>
      </c>
      <c r="Q623">
        <v>0</v>
      </c>
      <c r="R623">
        <v>0</v>
      </c>
      <c r="S623">
        <v>2.10831E-3</v>
      </c>
      <c r="T623">
        <v>9.8615500000000006E-4</v>
      </c>
      <c r="U623">
        <v>4.32896E-4</v>
      </c>
      <c r="V623">
        <v>1.0645450000000001E-3</v>
      </c>
      <c r="W623">
        <v>3.8125300000000002E-4</v>
      </c>
      <c r="X623" s="8">
        <v>4.3207300000000002E-5</v>
      </c>
      <c r="Y623">
        <v>9.908254E-3</v>
      </c>
      <c r="Z623">
        <v>2.114688E-3</v>
      </c>
      <c r="AA623">
        <v>0</v>
      </c>
      <c r="AB623">
        <v>0</v>
      </c>
      <c r="AC623">
        <v>2.1515169999999999E-3</v>
      </c>
      <c r="AD623">
        <v>1.0894409000000001E-2</v>
      </c>
      <c r="AE623">
        <v>4.32896E-4</v>
      </c>
      <c r="AF623">
        <v>1.0645450000000001E-3</v>
      </c>
      <c r="AG623">
        <v>2.4959409999999998E-3</v>
      </c>
      <c r="AH623">
        <v>1.7039103E-2</v>
      </c>
      <c r="AI623">
        <v>21707.667679999999</v>
      </c>
    </row>
    <row r="624" spans="1:35" x14ac:dyDescent="0.25">
      <c r="A624">
        <v>16270</v>
      </c>
      <c r="B624" t="s">
        <v>223</v>
      </c>
      <c r="C624" t="s">
        <v>224</v>
      </c>
      <c r="D624" t="b">
        <v>1</v>
      </c>
      <c r="E624">
        <v>1.47495566</v>
      </c>
      <c r="F624" t="s">
        <v>113</v>
      </c>
      <c r="G624" t="s">
        <v>186</v>
      </c>
      <c r="H624" t="s">
        <v>198</v>
      </c>
      <c r="I624" t="s">
        <v>101</v>
      </c>
      <c r="J624" t="s">
        <v>99</v>
      </c>
      <c r="K624" t="s">
        <v>188</v>
      </c>
      <c r="L624">
        <v>80.767499999999998</v>
      </c>
      <c r="M624" t="s">
        <v>114</v>
      </c>
      <c r="N624">
        <v>3.1113799999999997E-4</v>
      </c>
      <c r="O624">
        <v>3.6971900000000002E-4</v>
      </c>
      <c r="P624">
        <v>0</v>
      </c>
      <c r="Q624">
        <v>0</v>
      </c>
      <c r="R624">
        <v>0</v>
      </c>
      <c r="S624">
        <v>1.0453459999999999E-3</v>
      </c>
      <c r="T624">
        <v>3.3052599999999999E-4</v>
      </c>
      <c r="U624">
        <v>2.2713099999999999E-4</v>
      </c>
      <c r="V624" s="8">
        <v>7.2220100000000003E-5</v>
      </c>
      <c r="W624">
        <v>1.9914299999999999E-4</v>
      </c>
      <c r="X624">
        <v>1.05003E-4</v>
      </c>
      <c r="Y624">
        <v>6.1336699999999997E-4</v>
      </c>
      <c r="Z624">
        <v>1.472096E-3</v>
      </c>
      <c r="AA624">
        <v>0</v>
      </c>
      <c r="AB624">
        <v>0</v>
      </c>
      <c r="AC624">
        <v>1.1503489999999999E-3</v>
      </c>
      <c r="AD624">
        <v>9.4389400000000003E-4</v>
      </c>
      <c r="AE624">
        <v>2.2713099999999999E-4</v>
      </c>
      <c r="AF624" s="8">
        <v>7.2220100000000003E-5</v>
      </c>
      <c r="AG624">
        <v>1.6712389999999999E-3</v>
      </c>
      <c r="AH624">
        <v>4.0648330000000003E-3</v>
      </c>
      <c r="AI624">
        <v>14749.5566</v>
      </c>
    </row>
    <row r="625" spans="1:35" x14ac:dyDescent="0.25">
      <c r="A625">
        <v>16276</v>
      </c>
      <c r="B625" t="s">
        <v>223</v>
      </c>
      <c r="C625" t="s">
        <v>224</v>
      </c>
      <c r="D625" t="b">
        <v>1</v>
      </c>
      <c r="E625">
        <v>0.64493030900000003</v>
      </c>
      <c r="F625" t="s">
        <v>113</v>
      </c>
      <c r="G625" t="s">
        <v>186</v>
      </c>
      <c r="H625" t="s">
        <v>195</v>
      </c>
      <c r="I625" t="s">
        <v>101</v>
      </c>
      <c r="J625" t="s">
        <v>111</v>
      </c>
      <c r="K625" t="s">
        <v>188</v>
      </c>
      <c r="L625">
        <v>74.216931220000006</v>
      </c>
      <c r="M625" t="s">
        <v>114</v>
      </c>
      <c r="N625">
        <v>2.7681100000000002E-4</v>
      </c>
      <c r="O625">
        <v>3.2491699999999998E-4</v>
      </c>
      <c r="P625">
        <v>0</v>
      </c>
      <c r="Q625">
        <v>0</v>
      </c>
      <c r="R625">
        <v>0</v>
      </c>
      <c r="S625">
        <v>8.7593399999999998E-4</v>
      </c>
      <c r="T625">
        <v>6.2117900000000002E-4</v>
      </c>
      <c r="U625">
        <v>1.21681E-4</v>
      </c>
      <c r="V625" s="8">
        <v>3.2012499999999999E-5</v>
      </c>
      <c r="W625">
        <v>1.7831499999999999E-4</v>
      </c>
      <c r="X625" s="8">
        <v>4.1462899999999999E-5</v>
      </c>
      <c r="Y625">
        <v>2.7031800000000002E-4</v>
      </c>
      <c r="Z625">
        <v>1.2888450000000001E-3</v>
      </c>
      <c r="AA625">
        <v>0</v>
      </c>
      <c r="AB625">
        <v>0</v>
      </c>
      <c r="AC625">
        <v>9.1739700000000003E-4</v>
      </c>
      <c r="AD625">
        <v>8.9149699999999999E-4</v>
      </c>
      <c r="AE625">
        <v>1.21681E-4</v>
      </c>
      <c r="AF625" s="8">
        <v>3.2012499999999999E-5</v>
      </c>
      <c r="AG625">
        <v>1.4671599999999999E-3</v>
      </c>
      <c r="AH625">
        <v>3.4297469999999999E-3</v>
      </c>
      <c r="AI625">
        <v>13543.536480000001</v>
      </c>
    </row>
    <row r="626" spans="1:35" x14ac:dyDescent="0.25">
      <c r="A626">
        <v>96354</v>
      </c>
      <c r="B626" t="s">
        <v>223</v>
      </c>
      <c r="C626" t="s">
        <v>224</v>
      </c>
      <c r="D626" t="b">
        <v>0</v>
      </c>
      <c r="E626">
        <v>5.4775205E-2</v>
      </c>
      <c r="F626" t="s">
        <v>113</v>
      </c>
      <c r="G626" t="s">
        <v>186</v>
      </c>
      <c r="H626" t="s">
        <v>187</v>
      </c>
      <c r="I626" t="s">
        <v>98</v>
      </c>
      <c r="J626" t="s">
        <v>99</v>
      </c>
      <c r="K626" t="s">
        <v>188</v>
      </c>
      <c r="L626">
        <v>126.4103175</v>
      </c>
      <c r="M626" t="s">
        <v>251</v>
      </c>
      <c r="N626" s="8">
        <v>4.9755600000000002E-5</v>
      </c>
      <c r="O626" s="8">
        <v>5.55399E-5</v>
      </c>
      <c r="P626">
        <v>3.4666699999999999E-4</v>
      </c>
      <c r="Q626">
        <v>0</v>
      </c>
      <c r="R626">
        <v>0</v>
      </c>
      <c r="S626">
        <v>2.14749E-4</v>
      </c>
      <c r="T626" s="8">
        <v>3.4085499999999997E-5</v>
      </c>
      <c r="U626" s="8">
        <v>2.3014200000000001E-5</v>
      </c>
      <c r="V626" s="8">
        <v>2.6519099999999998E-6</v>
      </c>
      <c r="W626">
        <v>1.73456E-4</v>
      </c>
      <c r="X626">
        <v>0</v>
      </c>
      <c r="Y626" s="8">
        <v>3.2291800000000001E-5</v>
      </c>
      <c r="Z626">
        <v>0</v>
      </c>
      <c r="AA626">
        <v>0</v>
      </c>
      <c r="AB626">
        <v>0</v>
      </c>
      <c r="AC626">
        <v>5.6141600000000002E-4</v>
      </c>
      <c r="AD626" s="8">
        <v>6.6377299999999999E-5</v>
      </c>
      <c r="AE626" s="8">
        <v>2.3014200000000001E-5</v>
      </c>
      <c r="AF626" s="8">
        <v>2.6519099999999998E-6</v>
      </c>
      <c r="AG626">
        <v>1.73456E-4</v>
      </c>
      <c r="AH626">
        <v>8.2691600000000002E-4</v>
      </c>
      <c r="AI626">
        <v>1917.1321720000001</v>
      </c>
    </row>
    <row r="627" spans="1:35" x14ac:dyDescent="0.25">
      <c r="A627">
        <v>3235</v>
      </c>
      <c r="B627" t="s">
        <v>225</v>
      </c>
      <c r="C627" t="s">
        <v>226</v>
      </c>
      <c r="D627" t="b">
        <v>1</v>
      </c>
      <c r="E627">
        <v>1.409134865</v>
      </c>
      <c r="F627" t="s">
        <v>113</v>
      </c>
      <c r="G627" t="s">
        <v>186</v>
      </c>
      <c r="H627" t="s">
        <v>196</v>
      </c>
      <c r="I627" t="s">
        <v>101</v>
      </c>
      <c r="J627" t="s">
        <v>111</v>
      </c>
      <c r="K627" t="s">
        <v>188</v>
      </c>
      <c r="L627">
        <v>97.370202019999994</v>
      </c>
      <c r="M627" t="s">
        <v>114</v>
      </c>
      <c r="N627">
        <v>2.05443E-4</v>
      </c>
      <c r="O627">
        <v>2.33587E-4</v>
      </c>
      <c r="P627">
        <v>0</v>
      </c>
      <c r="Q627">
        <v>0</v>
      </c>
      <c r="R627">
        <v>0</v>
      </c>
      <c r="S627">
        <v>7.0754900000000003E-4</v>
      </c>
      <c r="T627">
        <v>2.1449800000000001E-4</v>
      </c>
      <c r="U627" s="8">
        <v>7.58622E-5</v>
      </c>
      <c r="V627" s="8">
        <v>6.9651699999999996E-5</v>
      </c>
      <c r="W627">
        <v>1.07983E-4</v>
      </c>
      <c r="X627" s="8">
        <v>4.4315299999999999E-5</v>
      </c>
      <c r="Y627">
        <v>6.0150199999999996E-4</v>
      </c>
      <c r="Z627">
        <v>7.53614E-4</v>
      </c>
      <c r="AA627">
        <v>0</v>
      </c>
      <c r="AB627">
        <v>0</v>
      </c>
      <c r="AC627">
        <v>7.5186399999999998E-4</v>
      </c>
      <c r="AD627">
        <v>8.1599899999999998E-4</v>
      </c>
      <c r="AE627" s="8">
        <v>7.58622E-5</v>
      </c>
      <c r="AF627" s="8">
        <v>6.9651699999999996E-5</v>
      </c>
      <c r="AG627">
        <v>8.6159699999999997E-4</v>
      </c>
      <c r="AH627">
        <v>2.5749470000000002E-3</v>
      </c>
      <c r="AI627">
        <v>7750.2417589999995</v>
      </c>
    </row>
    <row r="628" spans="1:35" x14ac:dyDescent="0.25">
      <c r="A628">
        <v>3236</v>
      </c>
      <c r="B628" t="s">
        <v>225</v>
      </c>
      <c r="C628" t="s">
        <v>226</v>
      </c>
      <c r="D628" t="b">
        <v>1</v>
      </c>
      <c r="E628">
        <v>7.0713056740000004</v>
      </c>
      <c r="F628" t="s">
        <v>113</v>
      </c>
      <c r="G628" t="s">
        <v>186</v>
      </c>
      <c r="H628" t="s">
        <v>249</v>
      </c>
      <c r="I628" t="s">
        <v>101</v>
      </c>
      <c r="J628" t="s">
        <v>99</v>
      </c>
      <c r="K628" t="s">
        <v>188</v>
      </c>
      <c r="L628">
        <v>191.1513889</v>
      </c>
      <c r="M628" t="s">
        <v>114</v>
      </c>
      <c r="N628">
        <v>7.5565300000000001E-4</v>
      </c>
      <c r="O628">
        <v>8.13983E-4</v>
      </c>
      <c r="P628">
        <v>0</v>
      </c>
      <c r="Q628">
        <v>0</v>
      </c>
      <c r="R628">
        <v>0</v>
      </c>
      <c r="S628">
        <v>1.655402E-3</v>
      </c>
      <c r="T628">
        <v>1.1876479999999999E-3</v>
      </c>
      <c r="U628">
        <v>3.6869399999999998E-4</v>
      </c>
      <c r="V628">
        <v>3.44901E-4</v>
      </c>
      <c r="W628">
        <v>2.1889699999999999E-4</v>
      </c>
      <c r="X628" s="8">
        <v>4.6245899999999999E-6</v>
      </c>
      <c r="Y628">
        <v>4.0582450000000003E-3</v>
      </c>
      <c r="Z628">
        <v>1.385903E-3</v>
      </c>
      <c r="AA628">
        <v>0</v>
      </c>
      <c r="AB628">
        <v>0</v>
      </c>
      <c r="AC628">
        <v>1.6600269999999999E-3</v>
      </c>
      <c r="AD628">
        <v>5.2458940000000001E-3</v>
      </c>
      <c r="AE628">
        <v>3.6869399999999998E-4</v>
      </c>
      <c r="AF628">
        <v>3.44901E-4</v>
      </c>
      <c r="AG628">
        <v>1.6048E-3</v>
      </c>
      <c r="AH628">
        <v>9.2243150000000003E-3</v>
      </c>
      <c r="AI628">
        <v>14142.611349999999</v>
      </c>
    </row>
    <row r="629" spans="1:35" x14ac:dyDescent="0.25">
      <c r="A629">
        <v>3238</v>
      </c>
      <c r="B629" t="s">
        <v>225</v>
      </c>
      <c r="C629" t="s">
        <v>226</v>
      </c>
      <c r="D629" t="b">
        <v>1</v>
      </c>
      <c r="E629">
        <v>21.70766768</v>
      </c>
      <c r="F629" t="s">
        <v>113</v>
      </c>
      <c r="G629" t="s">
        <v>186</v>
      </c>
      <c r="H629" t="s">
        <v>250</v>
      </c>
      <c r="I629" t="s">
        <v>101</v>
      </c>
      <c r="J629" t="s">
        <v>99</v>
      </c>
      <c r="K629" t="s">
        <v>188</v>
      </c>
      <c r="L629">
        <v>233.3583333</v>
      </c>
      <c r="M629" t="s">
        <v>114</v>
      </c>
      <c r="N629">
        <v>1.2960440000000001E-3</v>
      </c>
      <c r="O629">
        <v>1.4274400000000001E-3</v>
      </c>
      <c r="P629">
        <v>0</v>
      </c>
      <c r="Q629">
        <v>0</v>
      </c>
      <c r="R629">
        <v>0</v>
      </c>
      <c r="S629">
        <v>2.342041E-3</v>
      </c>
      <c r="T629">
        <v>9.8615500000000006E-4</v>
      </c>
      <c r="U629">
        <v>4.32896E-4</v>
      </c>
      <c r="V629">
        <v>1.064134E-3</v>
      </c>
      <c r="W629">
        <v>3.8125300000000002E-4</v>
      </c>
      <c r="X629" s="8">
        <v>5.5346500000000003E-5</v>
      </c>
      <c r="Y629">
        <v>9.908254E-3</v>
      </c>
      <c r="Z629">
        <v>2.114688E-3</v>
      </c>
      <c r="AA629">
        <v>0</v>
      </c>
      <c r="AB629">
        <v>0</v>
      </c>
      <c r="AC629">
        <v>2.397387E-3</v>
      </c>
      <c r="AD629">
        <v>1.0894409000000001E-2</v>
      </c>
      <c r="AE629">
        <v>4.32896E-4</v>
      </c>
      <c r="AF629">
        <v>1.064134E-3</v>
      </c>
      <c r="AG629">
        <v>2.4959409999999998E-3</v>
      </c>
      <c r="AH629">
        <v>1.7284766999999999E-2</v>
      </c>
      <c r="AI629">
        <v>21707.667679999999</v>
      </c>
    </row>
    <row r="630" spans="1:35" x14ac:dyDescent="0.25">
      <c r="A630">
        <v>16270</v>
      </c>
      <c r="B630" t="s">
        <v>225</v>
      </c>
      <c r="C630" t="s">
        <v>226</v>
      </c>
      <c r="D630" t="b">
        <v>1</v>
      </c>
      <c r="E630">
        <v>1.47495566</v>
      </c>
      <c r="F630" t="s">
        <v>113</v>
      </c>
      <c r="G630" t="s">
        <v>186</v>
      </c>
      <c r="H630" t="s">
        <v>198</v>
      </c>
      <c r="I630" t="s">
        <v>101</v>
      </c>
      <c r="J630" t="s">
        <v>99</v>
      </c>
      <c r="K630" t="s">
        <v>188</v>
      </c>
      <c r="L630">
        <v>83.206666670000004</v>
      </c>
      <c r="M630" t="s">
        <v>114</v>
      </c>
      <c r="N630">
        <v>3.2636399999999999E-4</v>
      </c>
      <c r="O630">
        <v>3.8393800000000001E-4</v>
      </c>
      <c r="P630">
        <v>0</v>
      </c>
      <c r="Q630">
        <v>0</v>
      </c>
      <c r="R630">
        <v>0</v>
      </c>
      <c r="S630">
        <v>1.160316E-3</v>
      </c>
      <c r="T630">
        <v>3.3052599999999999E-4</v>
      </c>
      <c r="U630">
        <v>2.2713099999999999E-4</v>
      </c>
      <c r="V630" s="8">
        <v>7.2164199999999996E-5</v>
      </c>
      <c r="W630">
        <v>1.9914299999999999E-4</v>
      </c>
      <c r="X630">
        <v>1.12846E-4</v>
      </c>
      <c r="Y630">
        <v>6.1336699999999997E-4</v>
      </c>
      <c r="Z630">
        <v>1.472096E-3</v>
      </c>
      <c r="AA630">
        <v>0</v>
      </c>
      <c r="AB630">
        <v>0</v>
      </c>
      <c r="AC630">
        <v>1.273162E-3</v>
      </c>
      <c r="AD630">
        <v>9.4389400000000003E-4</v>
      </c>
      <c r="AE630">
        <v>2.2713099999999999E-4</v>
      </c>
      <c r="AF630" s="8">
        <v>7.2164199999999996E-5</v>
      </c>
      <c r="AG630">
        <v>1.6712389999999999E-3</v>
      </c>
      <c r="AH630">
        <v>4.1875899999999997E-3</v>
      </c>
      <c r="AI630">
        <v>14749.5566</v>
      </c>
    </row>
    <row r="631" spans="1:35" x14ac:dyDescent="0.25">
      <c r="A631">
        <v>16276</v>
      </c>
      <c r="B631" t="s">
        <v>225</v>
      </c>
      <c r="C631" t="s">
        <v>226</v>
      </c>
      <c r="D631" t="b">
        <v>1</v>
      </c>
      <c r="E631">
        <v>0.64493030900000003</v>
      </c>
      <c r="F631" t="s">
        <v>113</v>
      </c>
      <c r="G631" t="s">
        <v>186</v>
      </c>
      <c r="H631" t="s">
        <v>195</v>
      </c>
      <c r="I631" t="s">
        <v>101</v>
      </c>
      <c r="J631" t="s">
        <v>111</v>
      </c>
      <c r="K631" t="s">
        <v>188</v>
      </c>
      <c r="L631">
        <v>75.278968250000005</v>
      </c>
      <c r="M631" t="s">
        <v>114</v>
      </c>
      <c r="N631">
        <v>2.8192899999999999E-4</v>
      </c>
      <c r="O631">
        <v>3.3031800000000002E-4</v>
      </c>
      <c r="P631">
        <v>0</v>
      </c>
      <c r="Q631">
        <v>0</v>
      </c>
      <c r="R631">
        <v>0</v>
      </c>
      <c r="S631">
        <v>9.1649199999999998E-4</v>
      </c>
      <c r="T631">
        <v>6.2117900000000002E-4</v>
      </c>
      <c r="U631">
        <v>1.21681E-4</v>
      </c>
      <c r="V631" s="8">
        <v>3.19881E-5</v>
      </c>
      <c r="W631">
        <v>1.7831499999999999E-4</v>
      </c>
      <c r="X631" s="8">
        <v>5.0002400000000001E-5</v>
      </c>
      <c r="Y631">
        <v>2.7031800000000002E-4</v>
      </c>
      <c r="Z631">
        <v>1.2888450000000001E-3</v>
      </c>
      <c r="AA631">
        <v>0</v>
      </c>
      <c r="AB631">
        <v>0</v>
      </c>
      <c r="AC631">
        <v>9.6649500000000005E-4</v>
      </c>
      <c r="AD631">
        <v>8.9149699999999999E-4</v>
      </c>
      <c r="AE631">
        <v>1.21681E-4</v>
      </c>
      <c r="AF631" s="8">
        <v>3.19881E-5</v>
      </c>
      <c r="AG631">
        <v>1.4671599999999999E-3</v>
      </c>
      <c r="AH631">
        <v>3.4788269999999999E-3</v>
      </c>
      <c r="AI631">
        <v>13543.536480000001</v>
      </c>
    </row>
    <row r="632" spans="1:35" x14ac:dyDescent="0.25">
      <c r="A632">
        <v>96354</v>
      </c>
      <c r="B632" t="s">
        <v>225</v>
      </c>
      <c r="C632" t="s">
        <v>226</v>
      </c>
      <c r="D632" t="b">
        <v>0</v>
      </c>
      <c r="E632">
        <v>5.4775205E-2</v>
      </c>
      <c r="F632" t="s">
        <v>113</v>
      </c>
      <c r="G632" t="s">
        <v>186</v>
      </c>
      <c r="H632" t="s">
        <v>187</v>
      </c>
      <c r="I632" t="s">
        <v>98</v>
      </c>
      <c r="J632" t="s">
        <v>99</v>
      </c>
      <c r="K632" t="s">
        <v>188</v>
      </c>
      <c r="L632">
        <v>126.4103175</v>
      </c>
      <c r="M632" t="s">
        <v>251</v>
      </c>
      <c r="N632" s="8">
        <v>4.9755600000000002E-5</v>
      </c>
      <c r="O632" s="8">
        <v>5.55399E-5</v>
      </c>
      <c r="P632">
        <v>3.4666699999999999E-4</v>
      </c>
      <c r="Q632">
        <v>0</v>
      </c>
      <c r="R632">
        <v>0</v>
      </c>
      <c r="S632">
        <v>2.14749E-4</v>
      </c>
      <c r="T632" s="8">
        <v>3.4085499999999997E-5</v>
      </c>
      <c r="U632" s="8">
        <v>2.3014200000000001E-5</v>
      </c>
      <c r="V632" s="8">
        <v>2.6519099999999998E-6</v>
      </c>
      <c r="W632">
        <v>1.73456E-4</v>
      </c>
      <c r="X632">
        <v>0</v>
      </c>
      <c r="Y632" s="8">
        <v>3.2291800000000001E-5</v>
      </c>
      <c r="Z632">
        <v>0</v>
      </c>
      <c r="AA632">
        <v>0</v>
      </c>
      <c r="AB632">
        <v>0</v>
      </c>
      <c r="AC632">
        <v>5.6141600000000002E-4</v>
      </c>
      <c r="AD632" s="8">
        <v>6.6377299999999999E-5</v>
      </c>
      <c r="AE632" s="8">
        <v>2.3014200000000001E-5</v>
      </c>
      <c r="AF632" s="8">
        <v>2.6519099999999998E-6</v>
      </c>
      <c r="AG632">
        <v>1.73456E-4</v>
      </c>
      <c r="AH632">
        <v>8.2691600000000002E-4</v>
      </c>
      <c r="AI632">
        <v>1917.1321720000001</v>
      </c>
    </row>
    <row r="633" spans="1:35" x14ac:dyDescent="0.25">
      <c r="A633">
        <v>3235</v>
      </c>
      <c r="B633" t="s">
        <v>227</v>
      </c>
      <c r="C633" t="s">
        <v>228</v>
      </c>
      <c r="D633" t="b">
        <v>1</v>
      </c>
      <c r="E633">
        <v>1.409134865</v>
      </c>
      <c r="F633" t="s">
        <v>113</v>
      </c>
      <c r="G633" t="s">
        <v>186</v>
      </c>
      <c r="H633" t="s">
        <v>196</v>
      </c>
      <c r="I633" t="s">
        <v>101</v>
      </c>
      <c r="J633" t="s">
        <v>111</v>
      </c>
      <c r="K633" t="s">
        <v>188</v>
      </c>
      <c r="L633">
        <v>93.87676768</v>
      </c>
      <c r="M633" t="s">
        <v>114</v>
      </c>
      <c r="N633">
        <v>1.9740599999999999E-4</v>
      </c>
      <c r="O633">
        <v>2.2254100000000001E-4</v>
      </c>
      <c r="P633">
        <v>0</v>
      </c>
      <c r="Q633">
        <v>0</v>
      </c>
      <c r="R633">
        <v>0</v>
      </c>
      <c r="S633">
        <v>6.14457E-4</v>
      </c>
      <c r="T633">
        <v>2.1449800000000001E-4</v>
      </c>
      <c r="U633" s="8">
        <v>7.58622E-5</v>
      </c>
      <c r="V633" s="8">
        <v>6.9651699999999996E-5</v>
      </c>
      <c r="W633">
        <v>1.07983E-4</v>
      </c>
      <c r="X633" s="8">
        <v>4.5009799999999997E-5</v>
      </c>
      <c r="Y633">
        <v>6.0150199999999996E-4</v>
      </c>
      <c r="Z633">
        <v>7.53614E-4</v>
      </c>
      <c r="AA633">
        <v>0</v>
      </c>
      <c r="AB633">
        <v>0</v>
      </c>
      <c r="AC633">
        <v>6.5946699999999995E-4</v>
      </c>
      <c r="AD633">
        <v>8.1599899999999998E-4</v>
      </c>
      <c r="AE633" s="8">
        <v>7.58622E-5</v>
      </c>
      <c r="AF633" s="8">
        <v>6.9651699999999996E-5</v>
      </c>
      <c r="AG633">
        <v>8.6159699999999997E-4</v>
      </c>
      <c r="AH633">
        <v>2.482564E-3</v>
      </c>
      <c r="AI633">
        <v>7750.2417589999995</v>
      </c>
    </row>
    <row r="634" spans="1:35" x14ac:dyDescent="0.25">
      <c r="A634">
        <v>3236</v>
      </c>
      <c r="B634" t="s">
        <v>227</v>
      </c>
      <c r="C634" t="s">
        <v>228</v>
      </c>
      <c r="D634" t="b">
        <v>1</v>
      </c>
      <c r="E634">
        <v>7.0713056740000004</v>
      </c>
      <c r="F634" t="s">
        <v>113</v>
      </c>
      <c r="G634" t="s">
        <v>186</v>
      </c>
      <c r="H634" t="s">
        <v>249</v>
      </c>
      <c r="I634" t="s">
        <v>101</v>
      </c>
      <c r="J634" t="s">
        <v>99</v>
      </c>
      <c r="K634" t="s">
        <v>188</v>
      </c>
      <c r="L634">
        <v>184.93611110000001</v>
      </c>
      <c r="M634" t="s">
        <v>114</v>
      </c>
      <c r="N634">
        <v>7.2054200000000001E-4</v>
      </c>
      <c r="O634">
        <v>7.7822799999999995E-4</v>
      </c>
      <c r="P634">
        <v>0</v>
      </c>
      <c r="Q634">
        <v>0</v>
      </c>
      <c r="R634">
        <v>0</v>
      </c>
      <c r="S634">
        <v>1.354938E-3</v>
      </c>
      <c r="T634">
        <v>1.1876479999999999E-3</v>
      </c>
      <c r="U634">
        <v>3.6869399999999998E-4</v>
      </c>
      <c r="V634">
        <v>3.4523600000000001E-4</v>
      </c>
      <c r="W634">
        <v>2.1889699999999999E-4</v>
      </c>
      <c r="X634" s="8">
        <v>4.7586399999999999E-6</v>
      </c>
      <c r="Y634">
        <v>4.0582450000000003E-3</v>
      </c>
      <c r="Z634">
        <v>1.385903E-3</v>
      </c>
      <c r="AA634">
        <v>0</v>
      </c>
      <c r="AB634">
        <v>0</v>
      </c>
      <c r="AC634">
        <v>1.359697E-3</v>
      </c>
      <c r="AD634">
        <v>5.2458940000000001E-3</v>
      </c>
      <c r="AE634">
        <v>3.6869399999999998E-4</v>
      </c>
      <c r="AF634">
        <v>3.4523600000000001E-4</v>
      </c>
      <c r="AG634">
        <v>1.6048E-3</v>
      </c>
      <c r="AH634">
        <v>8.9243870000000006E-3</v>
      </c>
      <c r="AI634">
        <v>14142.611349999999</v>
      </c>
    </row>
    <row r="635" spans="1:35" x14ac:dyDescent="0.25">
      <c r="A635">
        <v>3238</v>
      </c>
      <c r="B635" t="s">
        <v>227</v>
      </c>
      <c r="C635" t="s">
        <v>228</v>
      </c>
      <c r="D635" t="b">
        <v>1</v>
      </c>
      <c r="E635">
        <v>21.70766768</v>
      </c>
      <c r="F635" t="s">
        <v>113</v>
      </c>
      <c r="G635" t="s">
        <v>186</v>
      </c>
      <c r="H635" t="s">
        <v>250</v>
      </c>
      <c r="I635" t="s">
        <v>101</v>
      </c>
      <c r="J635" t="s">
        <v>99</v>
      </c>
      <c r="K635" t="s">
        <v>188</v>
      </c>
      <c r="L635">
        <v>227.51111109999999</v>
      </c>
      <c r="M635" t="s">
        <v>114</v>
      </c>
      <c r="N635">
        <v>1.246507E-3</v>
      </c>
      <c r="O635">
        <v>1.3758209999999999E-3</v>
      </c>
      <c r="P635">
        <v>0</v>
      </c>
      <c r="Q635">
        <v>0</v>
      </c>
      <c r="R635">
        <v>0</v>
      </c>
      <c r="S635">
        <v>1.9079100000000001E-3</v>
      </c>
      <c r="T635">
        <v>9.8615500000000006E-4</v>
      </c>
      <c r="U635">
        <v>4.32896E-4</v>
      </c>
      <c r="V635">
        <v>1.0647510000000001E-3</v>
      </c>
      <c r="W635">
        <v>3.8125300000000002E-4</v>
      </c>
      <c r="X635" s="8">
        <v>5.5757999999999997E-5</v>
      </c>
      <c r="Y635">
        <v>9.908254E-3</v>
      </c>
      <c r="Z635">
        <v>2.114688E-3</v>
      </c>
      <c r="AA635">
        <v>0</v>
      </c>
      <c r="AB635">
        <v>0</v>
      </c>
      <c r="AC635">
        <v>1.963668E-3</v>
      </c>
      <c r="AD635">
        <v>1.0894409000000001E-2</v>
      </c>
      <c r="AE635">
        <v>4.32896E-4</v>
      </c>
      <c r="AF635">
        <v>1.0647510000000001E-3</v>
      </c>
      <c r="AG635">
        <v>2.4959409999999998E-3</v>
      </c>
      <c r="AH635">
        <v>1.6851664999999998E-2</v>
      </c>
      <c r="AI635">
        <v>21707.667679999999</v>
      </c>
    </row>
    <row r="636" spans="1:35" x14ac:dyDescent="0.25">
      <c r="A636">
        <v>16270</v>
      </c>
      <c r="B636" t="s">
        <v>227</v>
      </c>
      <c r="C636" t="s">
        <v>228</v>
      </c>
      <c r="D636" t="b">
        <v>1</v>
      </c>
      <c r="E636">
        <v>1.47495566</v>
      </c>
      <c r="F636" t="s">
        <v>113</v>
      </c>
      <c r="G636" t="s">
        <v>186</v>
      </c>
      <c r="H636" t="s">
        <v>198</v>
      </c>
      <c r="I636" t="s">
        <v>101</v>
      </c>
      <c r="J636" t="s">
        <v>99</v>
      </c>
      <c r="K636" t="s">
        <v>188</v>
      </c>
      <c r="L636">
        <v>78.0625</v>
      </c>
      <c r="M636" t="s">
        <v>114</v>
      </c>
      <c r="N636">
        <v>3.0095000000000002E-4</v>
      </c>
      <c r="O636">
        <v>3.5306299999999998E-4</v>
      </c>
      <c r="P636">
        <v>0</v>
      </c>
      <c r="Q636">
        <v>0</v>
      </c>
      <c r="R636">
        <v>0</v>
      </c>
      <c r="S636">
        <v>9.0097500000000004E-4</v>
      </c>
      <c r="T636">
        <v>3.3052599999999999E-4</v>
      </c>
      <c r="U636">
        <v>2.2713099999999999E-4</v>
      </c>
      <c r="V636" s="8">
        <v>7.2164199999999996E-5</v>
      </c>
      <c r="W636">
        <v>1.9914299999999999E-4</v>
      </c>
      <c r="X636">
        <v>1.13279E-4</v>
      </c>
      <c r="Y636">
        <v>6.1336699999999997E-4</v>
      </c>
      <c r="Z636">
        <v>1.472096E-3</v>
      </c>
      <c r="AA636">
        <v>0</v>
      </c>
      <c r="AB636">
        <v>0</v>
      </c>
      <c r="AC636">
        <v>1.014254E-3</v>
      </c>
      <c r="AD636">
        <v>9.4389400000000003E-4</v>
      </c>
      <c r="AE636">
        <v>2.2713099999999999E-4</v>
      </c>
      <c r="AF636" s="8">
        <v>7.2164199999999996E-5</v>
      </c>
      <c r="AG636">
        <v>1.6712389999999999E-3</v>
      </c>
      <c r="AH636">
        <v>3.9286959999999998E-3</v>
      </c>
      <c r="AI636">
        <v>14749.5566</v>
      </c>
    </row>
    <row r="637" spans="1:35" x14ac:dyDescent="0.25">
      <c r="A637">
        <v>16276</v>
      </c>
      <c r="B637" t="s">
        <v>227</v>
      </c>
      <c r="C637" t="s">
        <v>228</v>
      </c>
      <c r="D637" t="b">
        <v>1</v>
      </c>
      <c r="E637">
        <v>0.64493030900000003</v>
      </c>
      <c r="F637" t="s">
        <v>113</v>
      </c>
      <c r="G637" t="s">
        <v>186</v>
      </c>
      <c r="H637" t="s">
        <v>195</v>
      </c>
      <c r="I637" t="s">
        <v>101</v>
      </c>
      <c r="J637" t="s">
        <v>111</v>
      </c>
      <c r="K637" t="s">
        <v>188</v>
      </c>
      <c r="L637">
        <v>71.9718254</v>
      </c>
      <c r="M637" t="s">
        <v>114</v>
      </c>
      <c r="N637">
        <v>2.6715700000000002E-4</v>
      </c>
      <c r="O637">
        <v>3.1206400000000003E-4</v>
      </c>
      <c r="P637">
        <v>0</v>
      </c>
      <c r="Q637">
        <v>0</v>
      </c>
      <c r="R637">
        <v>0</v>
      </c>
      <c r="S637">
        <v>7.6285999999999997E-4</v>
      </c>
      <c r="T637">
        <v>6.2117900000000002E-4</v>
      </c>
      <c r="U637">
        <v>1.21681E-4</v>
      </c>
      <c r="V637" s="8">
        <v>3.19881E-5</v>
      </c>
      <c r="W637">
        <v>1.7831499999999999E-4</v>
      </c>
      <c r="X637" s="8">
        <v>5.0803100000000002E-5</v>
      </c>
      <c r="Y637">
        <v>2.7031800000000002E-4</v>
      </c>
      <c r="Z637">
        <v>1.2888509999999999E-3</v>
      </c>
      <c r="AA637">
        <v>0</v>
      </c>
      <c r="AB637">
        <v>0</v>
      </c>
      <c r="AC637">
        <v>8.1366299999999995E-4</v>
      </c>
      <c r="AD637">
        <v>8.9149699999999999E-4</v>
      </c>
      <c r="AE637">
        <v>1.21681E-4</v>
      </c>
      <c r="AF637" s="8">
        <v>3.19881E-5</v>
      </c>
      <c r="AG637">
        <v>1.467166E-3</v>
      </c>
      <c r="AH637">
        <v>3.325995E-3</v>
      </c>
      <c r="AI637">
        <v>13543.536480000001</v>
      </c>
    </row>
    <row r="638" spans="1:35" x14ac:dyDescent="0.25">
      <c r="A638">
        <v>96354</v>
      </c>
      <c r="B638" t="s">
        <v>227</v>
      </c>
      <c r="C638" t="s">
        <v>228</v>
      </c>
      <c r="D638" t="b">
        <v>0</v>
      </c>
      <c r="E638">
        <v>5.4775205E-2</v>
      </c>
      <c r="F638" t="s">
        <v>113</v>
      </c>
      <c r="G638" t="s">
        <v>186</v>
      </c>
      <c r="H638" t="s">
        <v>187</v>
      </c>
      <c r="I638" t="s">
        <v>98</v>
      </c>
      <c r="J638" t="s">
        <v>99</v>
      </c>
      <c r="K638" t="s">
        <v>188</v>
      </c>
      <c r="L638">
        <v>126.4103175</v>
      </c>
      <c r="M638" t="s">
        <v>251</v>
      </c>
      <c r="N638" s="8">
        <v>4.9755600000000002E-5</v>
      </c>
      <c r="O638" s="8">
        <v>5.55399E-5</v>
      </c>
      <c r="P638">
        <v>3.4666699999999999E-4</v>
      </c>
      <c r="Q638">
        <v>0</v>
      </c>
      <c r="R638">
        <v>0</v>
      </c>
      <c r="S638">
        <v>2.14749E-4</v>
      </c>
      <c r="T638" s="8">
        <v>3.4085499999999997E-5</v>
      </c>
      <c r="U638" s="8">
        <v>2.3014200000000001E-5</v>
      </c>
      <c r="V638" s="8">
        <v>2.6519099999999998E-6</v>
      </c>
      <c r="W638">
        <v>1.73456E-4</v>
      </c>
      <c r="X638">
        <v>0</v>
      </c>
      <c r="Y638" s="8">
        <v>3.2291800000000001E-5</v>
      </c>
      <c r="Z638">
        <v>0</v>
      </c>
      <c r="AA638">
        <v>0</v>
      </c>
      <c r="AB638">
        <v>0</v>
      </c>
      <c r="AC638">
        <v>5.6141600000000002E-4</v>
      </c>
      <c r="AD638" s="8">
        <v>6.6377299999999999E-5</v>
      </c>
      <c r="AE638" s="8">
        <v>2.3014200000000001E-5</v>
      </c>
      <c r="AF638" s="8">
        <v>2.6519099999999998E-6</v>
      </c>
      <c r="AG638">
        <v>1.73456E-4</v>
      </c>
      <c r="AH638">
        <v>8.2691600000000002E-4</v>
      </c>
      <c r="AI638">
        <v>1917.1321720000001</v>
      </c>
    </row>
    <row r="639" spans="1:35" x14ac:dyDescent="0.25">
      <c r="A639">
        <v>3235</v>
      </c>
      <c r="B639" t="s">
        <v>229</v>
      </c>
      <c r="C639" t="s">
        <v>230</v>
      </c>
      <c r="D639" t="b">
        <v>1</v>
      </c>
      <c r="E639">
        <v>1.409134865</v>
      </c>
      <c r="F639" t="s">
        <v>113</v>
      </c>
      <c r="G639" t="s">
        <v>186</v>
      </c>
      <c r="H639" t="s">
        <v>196</v>
      </c>
      <c r="I639" t="s">
        <v>101</v>
      </c>
      <c r="J639" t="s">
        <v>111</v>
      </c>
      <c r="K639" t="s">
        <v>188</v>
      </c>
      <c r="L639">
        <v>120.2</v>
      </c>
      <c r="M639" t="s">
        <v>114</v>
      </c>
      <c r="N639">
        <v>1.4905499999999999E-4</v>
      </c>
      <c r="O639">
        <v>1.6363900000000001E-4</v>
      </c>
      <c r="P639">
        <v>9.0384199999999997E-4</v>
      </c>
      <c r="Q639">
        <v>3.0632000000000001E-4</v>
      </c>
      <c r="R639">
        <v>0</v>
      </c>
      <c r="S639">
        <v>1.4540700000000001E-4</v>
      </c>
      <c r="T639">
        <v>2.1449800000000001E-4</v>
      </c>
      <c r="U639" s="8">
        <v>7.58622E-5</v>
      </c>
      <c r="V639" s="8">
        <v>6.9665000000000005E-5</v>
      </c>
      <c r="W639">
        <v>1.07983E-4</v>
      </c>
      <c r="X639">
        <v>0</v>
      </c>
      <c r="Y639">
        <v>6.0150199999999996E-4</v>
      </c>
      <c r="Z639">
        <v>7.53614E-4</v>
      </c>
      <c r="AA639">
        <v>0</v>
      </c>
      <c r="AB639">
        <v>0</v>
      </c>
      <c r="AC639">
        <v>1.355569E-3</v>
      </c>
      <c r="AD639">
        <v>8.1599899999999998E-4</v>
      </c>
      <c r="AE639" s="8">
        <v>7.58622E-5</v>
      </c>
      <c r="AF639" s="8">
        <v>6.9665000000000005E-5</v>
      </c>
      <c r="AG639">
        <v>8.6159699999999997E-4</v>
      </c>
      <c r="AH639">
        <v>3.1786800000000001E-3</v>
      </c>
      <c r="AI639">
        <v>7750.2417589999995</v>
      </c>
    </row>
    <row r="640" spans="1:35" x14ac:dyDescent="0.25">
      <c r="A640">
        <v>3236</v>
      </c>
      <c r="B640" t="s">
        <v>229</v>
      </c>
      <c r="C640" t="s">
        <v>230</v>
      </c>
      <c r="D640" t="b">
        <v>1</v>
      </c>
      <c r="E640">
        <v>7.0713056740000004</v>
      </c>
      <c r="F640" t="s">
        <v>113</v>
      </c>
      <c r="G640" t="s">
        <v>186</v>
      </c>
      <c r="H640" t="s">
        <v>249</v>
      </c>
      <c r="I640" t="s">
        <v>101</v>
      </c>
      <c r="J640" t="s">
        <v>99</v>
      </c>
      <c r="K640" t="s">
        <v>188</v>
      </c>
      <c r="L640">
        <v>214.76111109999999</v>
      </c>
      <c r="M640" t="s">
        <v>114</v>
      </c>
      <c r="N640">
        <v>6.1082699999999998E-4</v>
      </c>
      <c r="O640">
        <v>6.4794699999999995E-4</v>
      </c>
      <c r="P640">
        <v>1.9742309999999999E-3</v>
      </c>
      <c r="Q640">
        <v>5.6037999999999997E-4</v>
      </c>
      <c r="R640">
        <v>0</v>
      </c>
      <c r="S640">
        <v>2.6534399999999999E-4</v>
      </c>
      <c r="T640">
        <v>1.1876479999999999E-3</v>
      </c>
      <c r="U640">
        <v>3.6869399999999998E-4</v>
      </c>
      <c r="V640">
        <v>3.4429699999999997E-4</v>
      </c>
      <c r="W640">
        <v>2.1889699999999999E-4</v>
      </c>
      <c r="X640">
        <v>0</v>
      </c>
      <c r="Y640">
        <v>4.0582450000000003E-3</v>
      </c>
      <c r="Z640">
        <v>1.385903E-3</v>
      </c>
      <c r="AA640">
        <v>0</v>
      </c>
      <c r="AB640">
        <v>0</v>
      </c>
      <c r="AC640">
        <v>2.7999549999999998E-3</v>
      </c>
      <c r="AD640">
        <v>5.2458940000000001E-3</v>
      </c>
      <c r="AE640">
        <v>3.6869399999999998E-4</v>
      </c>
      <c r="AF640">
        <v>3.4429699999999997E-4</v>
      </c>
      <c r="AG640">
        <v>1.6048E-3</v>
      </c>
      <c r="AH640">
        <v>1.036364E-2</v>
      </c>
      <c r="AI640">
        <v>14142.611349999999</v>
      </c>
    </row>
    <row r="641" spans="1:35" x14ac:dyDescent="0.25">
      <c r="A641">
        <v>3238</v>
      </c>
      <c r="B641" t="s">
        <v>229</v>
      </c>
      <c r="C641" t="s">
        <v>230</v>
      </c>
      <c r="D641" t="b">
        <v>1</v>
      </c>
      <c r="E641">
        <v>21.70766768</v>
      </c>
      <c r="F641" t="s">
        <v>113</v>
      </c>
      <c r="G641" t="s">
        <v>186</v>
      </c>
      <c r="H641" t="s">
        <v>250</v>
      </c>
      <c r="I641" t="s">
        <v>101</v>
      </c>
      <c r="J641" t="s">
        <v>99</v>
      </c>
      <c r="K641" t="s">
        <v>188</v>
      </c>
      <c r="L641">
        <v>253.49722220000001</v>
      </c>
      <c r="M641" t="s">
        <v>114</v>
      </c>
      <c r="N641">
        <v>1.1216450000000001E-3</v>
      </c>
      <c r="O641">
        <v>1.1931590000000001E-3</v>
      </c>
      <c r="P641">
        <v>2.8792510000000002E-3</v>
      </c>
      <c r="Q641">
        <v>6.0284499999999997E-4</v>
      </c>
      <c r="R641">
        <v>0</v>
      </c>
      <c r="S641">
        <v>4.0717699999999999E-4</v>
      </c>
      <c r="T641">
        <v>9.8615500000000006E-4</v>
      </c>
      <c r="U641">
        <v>4.32896E-4</v>
      </c>
      <c r="V641">
        <v>1.063928E-3</v>
      </c>
      <c r="W641">
        <v>3.8125300000000002E-4</v>
      </c>
      <c r="X641">
        <v>0</v>
      </c>
      <c r="Y641">
        <v>9.908254E-3</v>
      </c>
      <c r="Z641">
        <v>2.114688E-3</v>
      </c>
      <c r="AA641">
        <v>0</v>
      </c>
      <c r="AB641">
        <v>0</v>
      </c>
      <c r="AC641">
        <v>3.8892729999999999E-3</v>
      </c>
      <c r="AD641">
        <v>1.0894409000000001E-2</v>
      </c>
      <c r="AE641">
        <v>4.32896E-4</v>
      </c>
      <c r="AF641">
        <v>1.063928E-3</v>
      </c>
      <c r="AG641">
        <v>2.4959409999999998E-3</v>
      </c>
      <c r="AH641">
        <v>1.8776447000000002E-2</v>
      </c>
      <c r="AI641">
        <v>21707.667679999999</v>
      </c>
    </row>
    <row r="642" spans="1:35" x14ac:dyDescent="0.25">
      <c r="A642">
        <v>16270</v>
      </c>
      <c r="B642" t="s">
        <v>229</v>
      </c>
      <c r="C642" t="s">
        <v>230</v>
      </c>
      <c r="D642" t="b">
        <v>1</v>
      </c>
      <c r="E642">
        <v>1.47495566</v>
      </c>
      <c r="F642" t="s">
        <v>113</v>
      </c>
      <c r="G642" t="s">
        <v>186</v>
      </c>
      <c r="H642" t="s">
        <v>198</v>
      </c>
      <c r="I642" t="s">
        <v>101</v>
      </c>
      <c r="J642" t="s">
        <v>99</v>
      </c>
      <c r="K642" t="s">
        <v>188</v>
      </c>
      <c r="L642">
        <v>106.1047222</v>
      </c>
      <c r="M642" t="s">
        <v>114</v>
      </c>
      <c r="N642">
        <v>2.2422100000000001E-4</v>
      </c>
      <c r="O642">
        <v>2.4818099999999999E-4</v>
      </c>
      <c r="P642">
        <v>1.761437E-3</v>
      </c>
      <c r="Q642">
        <v>5.7974600000000002E-4</v>
      </c>
      <c r="R642">
        <v>0</v>
      </c>
      <c r="S642" s="8">
        <v>8.4200800000000002E-5</v>
      </c>
      <c r="T642">
        <v>3.3052599999999999E-4</v>
      </c>
      <c r="U642">
        <v>2.2713099999999999E-4</v>
      </c>
      <c r="V642" s="8">
        <v>7.2345899999999995E-5</v>
      </c>
      <c r="W642">
        <v>1.9914299999999999E-4</v>
      </c>
      <c r="X642">
        <v>0</v>
      </c>
      <c r="Y642">
        <v>6.1336699999999997E-4</v>
      </c>
      <c r="Z642">
        <v>1.472096E-3</v>
      </c>
      <c r="AA642">
        <v>0</v>
      </c>
      <c r="AB642">
        <v>0</v>
      </c>
      <c r="AC642">
        <v>2.425384E-3</v>
      </c>
      <c r="AD642">
        <v>9.4389400000000003E-4</v>
      </c>
      <c r="AE642">
        <v>2.2713099999999999E-4</v>
      </c>
      <c r="AF642" s="8">
        <v>7.2345899999999995E-5</v>
      </c>
      <c r="AG642">
        <v>1.6712389999999999E-3</v>
      </c>
      <c r="AH642">
        <v>5.3399930000000003E-3</v>
      </c>
      <c r="AI642">
        <v>14749.5566</v>
      </c>
    </row>
    <row r="643" spans="1:35" x14ac:dyDescent="0.25">
      <c r="A643">
        <v>16276</v>
      </c>
      <c r="B643" t="s">
        <v>229</v>
      </c>
      <c r="C643" t="s">
        <v>230</v>
      </c>
      <c r="D643" t="b">
        <v>1</v>
      </c>
      <c r="E643">
        <v>0.64493030900000003</v>
      </c>
      <c r="F643" t="s">
        <v>113</v>
      </c>
      <c r="G643" t="s">
        <v>186</v>
      </c>
      <c r="H643" t="s">
        <v>195</v>
      </c>
      <c r="I643" t="s">
        <v>101</v>
      </c>
      <c r="J643" t="s">
        <v>111</v>
      </c>
      <c r="K643" t="s">
        <v>188</v>
      </c>
      <c r="L643">
        <v>98.381481480000005</v>
      </c>
      <c r="M643" t="s">
        <v>114</v>
      </c>
      <c r="N643">
        <v>2.14878E-4</v>
      </c>
      <c r="O643">
        <v>2.44849E-4</v>
      </c>
      <c r="P643">
        <v>1.2767659999999999E-3</v>
      </c>
      <c r="Q643">
        <v>5.3005000000000001E-4</v>
      </c>
      <c r="R643">
        <v>0</v>
      </c>
      <c r="S643">
        <v>2.2721699999999999E-4</v>
      </c>
      <c r="T643">
        <v>6.2117900000000002E-4</v>
      </c>
      <c r="U643">
        <v>1.21681E-4</v>
      </c>
      <c r="V643" s="8">
        <v>3.2079799999999997E-5</v>
      </c>
      <c r="W643">
        <v>1.7831499999999999E-4</v>
      </c>
      <c r="X643">
        <v>0</v>
      </c>
      <c r="Y643">
        <v>2.7031800000000002E-4</v>
      </c>
      <c r="Z643">
        <v>1.288839E-3</v>
      </c>
      <c r="AA643">
        <v>0</v>
      </c>
      <c r="AB643">
        <v>0</v>
      </c>
      <c r="AC643">
        <v>2.0340330000000002E-3</v>
      </c>
      <c r="AD643">
        <v>8.9149699999999999E-4</v>
      </c>
      <c r="AE643">
        <v>1.21681E-4</v>
      </c>
      <c r="AF643" s="8">
        <v>3.2079799999999997E-5</v>
      </c>
      <c r="AG643">
        <v>1.467154E-3</v>
      </c>
      <c r="AH643">
        <v>4.546451E-3</v>
      </c>
      <c r="AI643">
        <v>13543.536480000001</v>
      </c>
    </row>
    <row r="644" spans="1:35" x14ac:dyDescent="0.25">
      <c r="A644">
        <v>96354</v>
      </c>
      <c r="B644" t="s">
        <v>229</v>
      </c>
      <c r="C644" t="s">
        <v>230</v>
      </c>
      <c r="D644" t="b">
        <v>1</v>
      </c>
      <c r="E644">
        <v>5.4775205E-2</v>
      </c>
      <c r="F644" t="s">
        <v>113</v>
      </c>
      <c r="G644" t="s">
        <v>186</v>
      </c>
      <c r="H644" t="s">
        <v>187</v>
      </c>
      <c r="I644" t="s">
        <v>98</v>
      </c>
      <c r="J644" t="s">
        <v>99</v>
      </c>
      <c r="K644" t="s">
        <v>188</v>
      </c>
      <c r="L644">
        <v>79.22142857</v>
      </c>
      <c r="M644" t="s">
        <v>251</v>
      </c>
      <c r="N644" s="8">
        <v>2.80945E-5</v>
      </c>
      <c r="O644" s="8">
        <v>3.3809500000000002E-5</v>
      </c>
      <c r="P644">
        <v>1.7937699999999999E-4</v>
      </c>
      <c r="Q644" s="8">
        <v>4.0953099999999999E-5</v>
      </c>
      <c r="R644">
        <v>0</v>
      </c>
      <c r="S644" s="8">
        <v>3.2358799999999999E-5</v>
      </c>
      <c r="T644" s="8">
        <v>3.4085499999999997E-5</v>
      </c>
      <c r="U644" s="8">
        <v>2.3014200000000001E-5</v>
      </c>
      <c r="V644" s="8">
        <v>2.6929300000000001E-6</v>
      </c>
      <c r="W644">
        <v>1.73456E-4</v>
      </c>
      <c r="X644">
        <v>0</v>
      </c>
      <c r="Y644" s="8">
        <v>3.2291800000000001E-5</v>
      </c>
      <c r="Z644">
        <v>0</v>
      </c>
      <c r="AA644">
        <v>0</v>
      </c>
      <c r="AB644">
        <v>0</v>
      </c>
      <c r="AC644">
        <v>2.5268900000000001E-4</v>
      </c>
      <c r="AD644" s="8">
        <v>6.6377299999999999E-5</v>
      </c>
      <c r="AE644" s="8">
        <v>2.3014200000000001E-5</v>
      </c>
      <c r="AF644" s="8">
        <v>2.6929300000000001E-6</v>
      </c>
      <c r="AG644">
        <v>1.73456E-4</v>
      </c>
      <c r="AH644">
        <v>5.1822900000000004E-4</v>
      </c>
      <c r="AI644">
        <v>1917.1321720000001</v>
      </c>
    </row>
    <row r="645" spans="1:35" x14ac:dyDescent="0.25">
      <c r="A645">
        <v>3235</v>
      </c>
      <c r="B645" t="s">
        <v>231</v>
      </c>
      <c r="C645" t="s">
        <v>52</v>
      </c>
      <c r="D645" t="b">
        <v>0</v>
      </c>
      <c r="E645">
        <v>1.409134865</v>
      </c>
      <c r="F645" t="s">
        <v>113</v>
      </c>
      <c r="G645" t="s">
        <v>186</v>
      </c>
      <c r="H645" t="s">
        <v>196</v>
      </c>
      <c r="I645" t="s">
        <v>101</v>
      </c>
      <c r="J645" t="s">
        <v>111</v>
      </c>
      <c r="K645" t="s">
        <v>188</v>
      </c>
      <c r="L645">
        <v>103.5287879</v>
      </c>
      <c r="M645" t="s">
        <v>114</v>
      </c>
      <c r="N645">
        <v>2.20268E-4</v>
      </c>
      <c r="O645">
        <v>2.5154600000000001E-4</v>
      </c>
      <c r="P645">
        <v>0</v>
      </c>
      <c r="Q645">
        <v>0</v>
      </c>
      <c r="R645">
        <v>0</v>
      </c>
      <c r="S645">
        <v>8.4291200000000002E-4</v>
      </c>
      <c r="T645">
        <v>2.1449800000000001E-4</v>
      </c>
      <c r="U645" s="8">
        <v>7.58622E-5</v>
      </c>
      <c r="V645" s="8">
        <v>6.9491400000000004E-5</v>
      </c>
      <c r="W645">
        <v>1.07983E-4</v>
      </c>
      <c r="X645" s="8">
        <v>7.19622E-5</v>
      </c>
      <c r="Y645">
        <v>6.0150199999999996E-4</v>
      </c>
      <c r="Z645">
        <v>7.53614E-4</v>
      </c>
      <c r="AA645">
        <v>0</v>
      </c>
      <c r="AB645">
        <v>0</v>
      </c>
      <c r="AC645">
        <v>9.1487399999999998E-4</v>
      </c>
      <c r="AD645">
        <v>8.1599899999999998E-4</v>
      </c>
      <c r="AE645" s="8">
        <v>7.58622E-5</v>
      </c>
      <c r="AF645" s="8">
        <v>6.9491400000000004E-5</v>
      </c>
      <c r="AG645">
        <v>8.6159699999999997E-4</v>
      </c>
      <c r="AH645">
        <v>2.7378110000000002E-3</v>
      </c>
      <c r="AI645">
        <v>7750.2417589999995</v>
      </c>
    </row>
    <row r="646" spans="1:35" x14ac:dyDescent="0.25">
      <c r="A646">
        <v>3236</v>
      </c>
      <c r="B646" t="s">
        <v>231</v>
      </c>
      <c r="C646" t="s">
        <v>52</v>
      </c>
      <c r="D646" t="b">
        <v>1</v>
      </c>
      <c r="E646">
        <v>7.0713056740000004</v>
      </c>
      <c r="F646" t="s">
        <v>113</v>
      </c>
      <c r="G646" t="s">
        <v>186</v>
      </c>
      <c r="H646" t="s">
        <v>249</v>
      </c>
      <c r="I646" t="s">
        <v>101</v>
      </c>
      <c r="J646" t="s">
        <v>99</v>
      </c>
      <c r="K646" t="s">
        <v>188</v>
      </c>
      <c r="L646">
        <v>192.65416669999999</v>
      </c>
      <c r="M646" t="s">
        <v>114</v>
      </c>
      <c r="N646">
        <v>7.3207899999999995E-4</v>
      </c>
      <c r="O646">
        <v>7.9300099999999999E-4</v>
      </c>
      <c r="P646">
        <v>0</v>
      </c>
      <c r="Q646">
        <v>0</v>
      </c>
      <c r="R646">
        <v>0</v>
      </c>
      <c r="S646">
        <v>1.320756E-3</v>
      </c>
      <c r="T646">
        <v>1.1876479999999999E-3</v>
      </c>
      <c r="U646">
        <v>2.10922E-4</v>
      </c>
      <c r="V646">
        <v>3.4409600000000001E-4</v>
      </c>
      <c r="W646">
        <v>2.1889699999999999E-4</v>
      </c>
      <c r="X646">
        <v>5.7036599999999999E-4</v>
      </c>
      <c r="Y646">
        <v>4.0582450000000003E-3</v>
      </c>
      <c r="Z646">
        <v>1.385903E-3</v>
      </c>
      <c r="AA646">
        <v>0</v>
      </c>
      <c r="AB646">
        <v>0</v>
      </c>
      <c r="AC646">
        <v>1.8911220000000001E-3</v>
      </c>
      <c r="AD646">
        <v>5.2458940000000001E-3</v>
      </c>
      <c r="AE646">
        <v>2.10922E-4</v>
      </c>
      <c r="AF646">
        <v>3.4409600000000001E-4</v>
      </c>
      <c r="AG646">
        <v>1.6048E-3</v>
      </c>
      <c r="AH646">
        <v>9.2968340000000003E-3</v>
      </c>
      <c r="AI646">
        <v>14142.611349999999</v>
      </c>
    </row>
    <row r="647" spans="1:35" x14ac:dyDescent="0.25">
      <c r="A647">
        <v>3238</v>
      </c>
      <c r="B647" t="s">
        <v>231</v>
      </c>
      <c r="C647" t="s">
        <v>52</v>
      </c>
      <c r="D647" t="b">
        <v>1</v>
      </c>
      <c r="E647">
        <v>21.70766768</v>
      </c>
      <c r="F647" t="s">
        <v>113</v>
      </c>
      <c r="G647" t="s">
        <v>186</v>
      </c>
      <c r="H647" t="s">
        <v>250</v>
      </c>
      <c r="I647" t="s">
        <v>101</v>
      </c>
      <c r="J647" t="s">
        <v>99</v>
      </c>
      <c r="K647" t="s">
        <v>188</v>
      </c>
      <c r="L647">
        <v>234.06388889999999</v>
      </c>
      <c r="M647" t="s">
        <v>114</v>
      </c>
      <c r="N647">
        <v>1.2659609999999999E-3</v>
      </c>
      <c r="O647">
        <v>1.4072780000000001E-3</v>
      </c>
      <c r="P647">
        <v>0</v>
      </c>
      <c r="Q647">
        <v>0</v>
      </c>
      <c r="R647">
        <v>0</v>
      </c>
      <c r="S647">
        <v>1.9980279999999998E-3</v>
      </c>
      <c r="T647">
        <v>9.8615500000000006E-4</v>
      </c>
      <c r="U647">
        <v>3.2611199999999998E-4</v>
      </c>
      <c r="V647">
        <v>1.062899E-3</v>
      </c>
      <c r="W647">
        <v>3.8125300000000002E-4</v>
      </c>
      <c r="X647">
        <v>5.5984299999999997E-4</v>
      </c>
      <c r="Y647">
        <v>9.908254E-3</v>
      </c>
      <c r="Z647">
        <v>2.114688E-3</v>
      </c>
      <c r="AA647">
        <v>0</v>
      </c>
      <c r="AB647">
        <v>0</v>
      </c>
      <c r="AC647">
        <v>2.5578710000000002E-3</v>
      </c>
      <c r="AD647">
        <v>1.0894409000000001E-2</v>
      </c>
      <c r="AE647">
        <v>3.2611199999999998E-4</v>
      </c>
      <c r="AF647">
        <v>1.062899E-3</v>
      </c>
      <c r="AG647">
        <v>2.4959409999999998E-3</v>
      </c>
      <c r="AH647">
        <v>1.7337027000000001E-2</v>
      </c>
      <c r="AI647">
        <v>21707.667679999999</v>
      </c>
    </row>
    <row r="648" spans="1:35" x14ac:dyDescent="0.25">
      <c r="A648">
        <v>16270</v>
      </c>
      <c r="B648" t="s">
        <v>231</v>
      </c>
      <c r="C648" t="s">
        <v>52</v>
      </c>
      <c r="D648" t="b">
        <v>1</v>
      </c>
      <c r="E648">
        <v>1.47495566</v>
      </c>
      <c r="F648" t="s">
        <v>113</v>
      </c>
      <c r="G648" t="s">
        <v>186</v>
      </c>
      <c r="H648" t="s">
        <v>198</v>
      </c>
      <c r="I648" t="s">
        <v>101</v>
      </c>
      <c r="J648" t="s">
        <v>99</v>
      </c>
      <c r="K648" t="s">
        <v>188</v>
      </c>
      <c r="L648">
        <v>86.723333330000003</v>
      </c>
      <c r="M648" t="s">
        <v>114</v>
      </c>
      <c r="N648">
        <v>3.2298800000000002E-4</v>
      </c>
      <c r="O648">
        <v>3.8235299999999999E-4</v>
      </c>
      <c r="P648">
        <v>0</v>
      </c>
      <c r="Q648">
        <v>0</v>
      </c>
      <c r="R648">
        <v>0</v>
      </c>
      <c r="S648">
        <v>9.9352199999999994E-4</v>
      </c>
      <c r="T648">
        <v>3.3052599999999999E-4</v>
      </c>
      <c r="U648">
        <v>1.37744E-4</v>
      </c>
      <c r="V648" s="8">
        <v>7.2220100000000003E-5</v>
      </c>
      <c r="W648">
        <v>1.9914299999999999E-4</v>
      </c>
      <c r="X648">
        <v>5.45942E-4</v>
      </c>
      <c r="Y648">
        <v>6.1336699999999997E-4</v>
      </c>
      <c r="Z648">
        <v>1.472096E-3</v>
      </c>
      <c r="AA648">
        <v>0</v>
      </c>
      <c r="AB648">
        <v>0</v>
      </c>
      <c r="AC648">
        <v>1.5394650000000001E-3</v>
      </c>
      <c r="AD648">
        <v>9.4389400000000003E-4</v>
      </c>
      <c r="AE648">
        <v>1.37744E-4</v>
      </c>
      <c r="AF648" s="8">
        <v>7.2220100000000003E-5</v>
      </c>
      <c r="AG648">
        <v>1.6712389999999999E-3</v>
      </c>
      <c r="AH648">
        <v>4.3645749999999999E-3</v>
      </c>
      <c r="AI648">
        <v>14749.5566</v>
      </c>
    </row>
    <row r="649" spans="1:35" x14ac:dyDescent="0.25">
      <c r="A649">
        <v>16276</v>
      </c>
      <c r="B649" t="s">
        <v>231</v>
      </c>
      <c r="C649" t="s">
        <v>52</v>
      </c>
      <c r="D649" t="b">
        <v>0</v>
      </c>
      <c r="E649">
        <v>0.64493030900000003</v>
      </c>
      <c r="F649" t="s">
        <v>113</v>
      </c>
      <c r="G649" t="s">
        <v>186</v>
      </c>
      <c r="H649" t="s">
        <v>195</v>
      </c>
      <c r="I649" t="s">
        <v>101</v>
      </c>
      <c r="J649" t="s">
        <v>111</v>
      </c>
      <c r="K649" t="s">
        <v>188</v>
      </c>
      <c r="L649">
        <v>78.449735450000006</v>
      </c>
      <c r="M649" t="s">
        <v>114</v>
      </c>
      <c r="N649">
        <v>2.8779700000000001E-4</v>
      </c>
      <c r="O649">
        <v>3.4234199999999998E-4</v>
      </c>
      <c r="P649">
        <v>0</v>
      </c>
      <c r="Q649">
        <v>0</v>
      </c>
      <c r="R649">
        <v>0</v>
      </c>
      <c r="S649">
        <v>9.59227E-4</v>
      </c>
      <c r="T649">
        <v>6.2117900000000002E-4</v>
      </c>
      <c r="U649">
        <v>1.21681E-4</v>
      </c>
      <c r="V649" s="8">
        <v>3.1914700000000001E-5</v>
      </c>
      <c r="W649">
        <v>1.7831499999999999E-4</v>
      </c>
      <c r="X649">
        <v>1.5387699999999999E-4</v>
      </c>
      <c r="Y649">
        <v>2.7031800000000002E-4</v>
      </c>
      <c r="Z649">
        <v>1.288839E-3</v>
      </c>
      <c r="AA649">
        <v>0</v>
      </c>
      <c r="AB649">
        <v>0</v>
      </c>
      <c r="AC649">
        <v>1.1131030000000001E-3</v>
      </c>
      <c r="AD649">
        <v>8.9149699999999999E-4</v>
      </c>
      <c r="AE649">
        <v>1.21681E-4</v>
      </c>
      <c r="AF649" s="8">
        <v>3.1914700000000001E-5</v>
      </c>
      <c r="AG649">
        <v>1.467154E-3</v>
      </c>
      <c r="AH649">
        <v>3.6253560000000002E-3</v>
      </c>
      <c r="AI649">
        <v>13543.536480000001</v>
      </c>
    </row>
    <row r="650" spans="1:35" x14ac:dyDescent="0.25">
      <c r="A650">
        <v>96354</v>
      </c>
      <c r="B650" t="s">
        <v>231</v>
      </c>
      <c r="C650" t="s">
        <v>52</v>
      </c>
      <c r="D650" t="b">
        <v>1</v>
      </c>
      <c r="E650">
        <v>5.4775205E-2</v>
      </c>
      <c r="F650" t="s">
        <v>113</v>
      </c>
      <c r="G650" t="s">
        <v>186</v>
      </c>
      <c r="H650" t="s">
        <v>187</v>
      </c>
      <c r="I650" t="s">
        <v>98</v>
      </c>
      <c r="J650" t="s">
        <v>99</v>
      </c>
      <c r="K650" t="s">
        <v>188</v>
      </c>
      <c r="L650">
        <v>125.9480952</v>
      </c>
      <c r="M650" t="s">
        <v>251</v>
      </c>
      <c r="N650" s="8">
        <v>4.9670799999999999E-5</v>
      </c>
      <c r="O650" s="8">
        <v>5.5304099999999998E-5</v>
      </c>
      <c r="P650">
        <v>3.4562200000000002E-4</v>
      </c>
      <c r="Q650">
        <v>0</v>
      </c>
      <c r="R650">
        <v>0</v>
      </c>
      <c r="S650">
        <v>2.2122799999999999E-4</v>
      </c>
      <c r="T650" s="8">
        <v>3.4085499999999997E-5</v>
      </c>
      <c r="U650" s="8">
        <v>1.45585E-5</v>
      </c>
      <c r="V650" s="8">
        <v>2.6508800000000002E-6</v>
      </c>
      <c r="W650">
        <v>1.73456E-4</v>
      </c>
      <c r="X650">
        <v>0</v>
      </c>
      <c r="Y650" s="8">
        <v>3.2291800000000001E-5</v>
      </c>
      <c r="Z650">
        <v>0</v>
      </c>
      <c r="AA650">
        <v>0</v>
      </c>
      <c r="AB650">
        <v>0</v>
      </c>
      <c r="AC650">
        <v>5.6685000000000004E-4</v>
      </c>
      <c r="AD650" s="8">
        <v>6.6377299999999999E-5</v>
      </c>
      <c r="AE650" s="8">
        <v>1.45585E-5</v>
      </c>
      <c r="AF650" s="8">
        <v>2.6508800000000002E-6</v>
      </c>
      <c r="AG650">
        <v>1.73456E-4</v>
      </c>
      <c r="AH650">
        <v>8.2389300000000002E-4</v>
      </c>
      <c r="AI650">
        <v>1917.1321720000001</v>
      </c>
    </row>
    <row r="651" spans="1:35" x14ac:dyDescent="0.25">
      <c r="A651">
        <v>3235</v>
      </c>
      <c r="B651" t="s">
        <v>232</v>
      </c>
      <c r="C651" t="s">
        <v>53</v>
      </c>
      <c r="D651" t="b">
        <v>1</v>
      </c>
      <c r="E651">
        <v>1.409134865</v>
      </c>
      <c r="F651" t="s">
        <v>113</v>
      </c>
      <c r="G651" t="s">
        <v>186</v>
      </c>
      <c r="H651" t="s">
        <v>196</v>
      </c>
      <c r="I651" t="s">
        <v>101</v>
      </c>
      <c r="J651" t="s">
        <v>111</v>
      </c>
      <c r="K651" t="s">
        <v>188</v>
      </c>
      <c r="L651">
        <v>93.294949489999993</v>
      </c>
      <c r="M651" t="s">
        <v>114</v>
      </c>
      <c r="N651">
        <v>2.07104E-4</v>
      </c>
      <c r="O651">
        <v>2.5020400000000002E-4</v>
      </c>
      <c r="P651">
        <v>0</v>
      </c>
      <c r="Q651">
        <v>0</v>
      </c>
      <c r="R651">
        <v>0</v>
      </c>
      <c r="S651">
        <v>8.3093200000000005E-4</v>
      </c>
      <c r="T651">
        <v>5.46328E-4</v>
      </c>
      <c r="U651" s="8">
        <v>7.58622E-5</v>
      </c>
      <c r="V651" s="8">
        <v>6.9384500000000006E-5</v>
      </c>
      <c r="W651">
        <v>1.07983E-4</v>
      </c>
      <c r="X651" s="8">
        <v>8.3101200000000003E-5</v>
      </c>
      <c r="Y651">
        <v>0</v>
      </c>
      <c r="Z651">
        <v>7.53614E-4</v>
      </c>
      <c r="AA651">
        <v>0</v>
      </c>
      <c r="AB651">
        <v>0</v>
      </c>
      <c r="AC651">
        <v>9.1403299999999997E-4</v>
      </c>
      <c r="AD651">
        <v>5.46328E-4</v>
      </c>
      <c r="AE651" s="8">
        <v>7.58622E-5</v>
      </c>
      <c r="AF651" s="8">
        <v>6.9384500000000006E-5</v>
      </c>
      <c r="AG651">
        <v>8.6159699999999997E-4</v>
      </c>
      <c r="AH651">
        <v>2.467178E-3</v>
      </c>
      <c r="AI651">
        <v>7750.2417589999995</v>
      </c>
    </row>
    <row r="652" spans="1:35" x14ac:dyDescent="0.25">
      <c r="A652">
        <v>3236</v>
      </c>
      <c r="B652" t="s">
        <v>232</v>
      </c>
      <c r="C652" t="s">
        <v>53</v>
      </c>
      <c r="D652" t="b">
        <v>1</v>
      </c>
      <c r="E652">
        <v>7.0713056740000004</v>
      </c>
      <c r="F652" t="s">
        <v>113</v>
      </c>
      <c r="G652" t="s">
        <v>186</v>
      </c>
      <c r="H652" t="s">
        <v>249</v>
      </c>
      <c r="I652" t="s">
        <v>101</v>
      </c>
      <c r="J652" t="s">
        <v>99</v>
      </c>
      <c r="K652" t="s">
        <v>188</v>
      </c>
      <c r="L652">
        <v>148.06388889999999</v>
      </c>
      <c r="M652" t="s">
        <v>114</v>
      </c>
      <c r="N652">
        <v>6.5497500000000002E-4</v>
      </c>
      <c r="O652">
        <v>7.4923399999999999E-4</v>
      </c>
      <c r="P652">
        <v>0</v>
      </c>
      <c r="Q652">
        <v>0</v>
      </c>
      <c r="R652">
        <v>0</v>
      </c>
      <c r="S652">
        <v>1.196227E-3</v>
      </c>
      <c r="T652">
        <v>3.065768E-3</v>
      </c>
      <c r="U652">
        <v>3.6869399999999998E-4</v>
      </c>
      <c r="V652">
        <v>3.4282300000000002E-4</v>
      </c>
      <c r="W652">
        <v>2.1889699999999999E-4</v>
      </c>
      <c r="X652">
        <v>5.6674700000000004E-4</v>
      </c>
      <c r="Y652">
        <v>0</v>
      </c>
      <c r="Z652">
        <v>1.385903E-3</v>
      </c>
      <c r="AA652">
        <v>0</v>
      </c>
      <c r="AB652">
        <v>0</v>
      </c>
      <c r="AC652">
        <v>1.7629740000000001E-3</v>
      </c>
      <c r="AD652">
        <v>3.065768E-3</v>
      </c>
      <c r="AE652">
        <v>3.6869399999999998E-4</v>
      </c>
      <c r="AF652">
        <v>3.4282300000000002E-4</v>
      </c>
      <c r="AG652">
        <v>1.6048E-3</v>
      </c>
      <c r="AH652">
        <v>7.1450589999999996E-3</v>
      </c>
      <c r="AI652">
        <v>14142.611349999999</v>
      </c>
    </row>
    <row r="653" spans="1:35" x14ac:dyDescent="0.25">
      <c r="A653">
        <v>3238</v>
      </c>
      <c r="B653" t="s">
        <v>232</v>
      </c>
      <c r="C653" t="s">
        <v>53</v>
      </c>
      <c r="D653" t="b">
        <v>1</v>
      </c>
      <c r="E653">
        <v>21.70766768</v>
      </c>
      <c r="F653" t="s">
        <v>113</v>
      </c>
      <c r="G653" t="s">
        <v>186</v>
      </c>
      <c r="H653" t="s">
        <v>250</v>
      </c>
      <c r="I653" t="s">
        <v>101</v>
      </c>
      <c r="J653" t="s">
        <v>99</v>
      </c>
      <c r="K653" t="s">
        <v>188</v>
      </c>
      <c r="L653">
        <v>164.68611110000001</v>
      </c>
      <c r="M653" t="s">
        <v>114</v>
      </c>
      <c r="N653">
        <v>9.8004400000000001E-4</v>
      </c>
      <c r="O653">
        <v>1.309712E-3</v>
      </c>
      <c r="P653">
        <v>0</v>
      </c>
      <c r="Q653">
        <v>0</v>
      </c>
      <c r="R653">
        <v>0</v>
      </c>
      <c r="S653">
        <v>1.7828150000000001E-3</v>
      </c>
      <c r="T653">
        <v>5.7988299999999996E-3</v>
      </c>
      <c r="U653">
        <v>4.32896E-4</v>
      </c>
      <c r="V653">
        <v>1.0532289999999999E-3</v>
      </c>
      <c r="W653">
        <v>3.8125300000000002E-4</v>
      </c>
      <c r="X653">
        <v>6.34736E-4</v>
      </c>
      <c r="Y653">
        <v>0</v>
      </c>
      <c r="Z653">
        <v>2.114688E-3</v>
      </c>
      <c r="AA653">
        <v>0</v>
      </c>
      <c r="AB653">
        <v>0</v>
      </c>
      <c r="AC653">
        <v>2.417551E-3</v>
      </c>
      <c r="AD653">
        <v>5.7988299999999996E-3</v>
      </c>
      <c r="AE653">
        <v>4.32896E-4</v>
      </c>
      <c r="AF653">
        <v>1.0532289999999999E-3</v>
      </c>
      <c r="AG653">
        <v>2.4959409999999998E-3</v>
      </c>
      <c r="AH653">
        <v>1.2198240000000001E-2</v>
      </c>
      <c r="AI653">
        <v>21707.667679999999</v>
      </c>
    </row>
    <row r="654" spans="1:35" x14ac:dyDescent="0.25">
      <c r="A654">
        <v>16270</v>
      </c>
      <c r="B654" t="s">
        <v>232</v>
      </c>
      <c r="C654" t="s">
        <v>53</v>
      </c>
      <c r="D654" t="b">
        <v>1</v>
      </c>
      <c r="E654">
        <v>1.47495566</v>
      </c>
      <c r="F654" t="s">
        <v>113</v>
      </c>
      <c r="G654" t="s">
        <v>186</v>
      </c>
      <c r="H654" t="s">
        <v>198</v>
      </c>
      <c r="I654" t="s">
        <v>101</v>
      </c>
      <c r="J654" t="s">
        <v>99</v>
      </c>
      <c r="K654" t="s">
        <v>188</v>
      </c>
      <c r="L654">
        <v>82.794722219999997</v>
      </c>
      <c r="M654" t="s">
        <v>114</v>
      </c>
      <c r="N654">
        <v>3.15812E-4</v>
      </c>
      <c r="O654">
        <v>3.92066E-4</v>
      </c>
      <c r="P654">
        <v>0</v>
      </c>
      <c r="Q654">
        <v>0</v>
      </c>
      <c r="R654">
        <v>0</v>
      </c>
      <c r="S654">
        <v>1.003714E-3</v>
      </c>
      <c r="T654">
        <v>6.6890899999999997E-4</v>
      </c>
      <c r="U654">
        <v>2.2713099999999999E-4</v>
      </c>
      <c r="V654" s="8">
        <v>7.2122199999999999E-5</v>
      </c>
      <c r="W654">
        <v>1.9914299999999999E-4</v>
      </c>
      <c r="X654">
        <v>5.23742E-4</v>
      </c>
      <c r="Y654">
        <v>0</v>
      </c>
      <c r="Z654">
        <v>1.472096E-3</v>
      </c>
      <c r="AA654">
        <v>0</v>
      </c>
      <c r="AB654">
        <v>0</v>
      </c>
      <c r="AC654">
        <v>1.527456E-3</v>
      </c>
      <c r="AD654">
        <v>6.6890899999999997E-4</v>
      </c>
      <c r="AE654">
        <v>2.2713099999999999E-4</v>
      </c>
      <c r="AF654" s="8">
        <v>7.2122199999999999E-5</v>
      </c>
      <c r="AG654">
        <v>1.6712389999999999E-3</v>
      </c>
      <c r="AH654">
        <v>4.1668579999999998E-3</v>
      </c>
      <c r="AI654">
        <v>14749.5566</v>
      </c>
    </row>
    <row r="655" spans="1:35" x14ac:dyDescent="0.25">
      <c r="A655">
        <v>16276</v>
      </c>
      <c r="B655" t="s">
        <v>232</v>
      </c>
      <c r="C655" t="s">
        <v>53</v>
      </c>
      <c r="D655" t="b">
        <v>1</v>
      </c>
      <c r="E655">
        <v>0.64493030900000003</v>
      </c>
      <c r="F655" t="s">
        <v>113</v>
      </c>
      <c r="G655" t="s">
        <v>186</v>
      </c>
      <c r="H655" t="s">
        <v>195</v>
      </c>
      <c r="I655" t="s">
        <v>101</v>
      </c>
      <c r="J655" t="s">
        <v>111</v>
      </c>
      <c r="K655" t="s">
        <v>188</v>
      </c>
      <c r="L655">
        <v>75.275000000000006</v>
      </c>
      <c r="M655" t="s">
        <v>114</v>
      </c>
      <c r="N655">
        <v>2.8042300000000002E-4</v>
      </c>
      <c r="O655">
        <v>3.3861600000000003E-4</v>
      </c>
      <c r="P655">
        <v>0</v>
      </c>
      <c r="Q655">
        <v>0</v>
      </c>
      <c r="R655">
        <v>0</v>
      </c>
      <c r="S655">
        <v>9.4902400000000003E-4</v>
      </c>
      <c r="T655">
        <v>7.4744999999999998E-4</v>
      </c>
      <c r="U655">
        <v>1.21681E-4</v>
      </c>
      <c r="V655" s="8">
        <v>3.1908600000000001E-5</v>
      </c>
      <c r="W655">
        <v>1.7831499999999999E-4</v>
      </c>
      <c r="X655">
        <v>1.61426E-4</v>
      </c>
      <c r="Y655">
        <v>0</v>
      </c>
      <c r="Z655">
        <v>1.288839E-3</v>
      </c>
      <c r="AA655">
        <v>0</v>
      </c>
      <c r="AB655">
        <v>0</v>
      </c>
      <c r="AC655">
        <v>1.11045E-3</v>
      </c>
      <c r="AD655">
        <v>7.4744999999999998E-4</v>
      </c>
      <c r="AE655">
        <v>1.21681E-4</v>
      </c>
      <c r="AF655" s="8">
        <v>3.1908600000000001E-5</v>
      </c>
      <c r="AG655">
        <v>1.467154E-3</v>
      </c>
      <c r="AH655">
        <v>3.478643E-3</v>
      </c>
      <c r="AI655">
        <v>13543.536480000001</v>
      </c>
    </row>
    <row r="656" spans="1:35" x14ac:dyDescent="0.25">
      <c r="A656">
        <v>96354</v>
      </c>
      <c r="B656" t="s">
        <v>232</v>
      </c>
      <c r="C656" t="s">
        <v>53</v>
      </c>
      <c r="D656" t="b">
        <v>1</v>
      </c>
      <c r="E656">
        <v>5.4775205E-2</v>
      </c>
      <c r="F656" t="s">
        <v>113</v>
      </c>
      <c r="G656" t="s">
        <v>186</v>
      </c>
      <c r="H656" t="s">
        <v>187</v>
      </c>
      <c r="I656" t="s">
        <v>98</v>
      </c>
      <c r="J656" t="s">
        <v>99</v>
      </c>
      <c r="K656" t="s">
        <v>188</v>
      </c>
      <c r="L656">
        <v>123.7528571</v>
      </c>
      <c r="M656" t="s">
        <v>251</v>
      </c>
      <c r="N656" s="8">
        <v>4.8984199999999998E-5</v>
      </c>
      <c r="O656" s="8">
        <v>5.5416800000000001E-5</v>
      </c>
      <c r="P656">
        <v>3.44502E-4</v>
      </c>
      <c r="Q656">
        <v>0</v>
      </c>
      <c r="R656">
        <v>0</v>
      </c>
      <c r="S656">
        <v>2.15379E-4</v>
      </c>
      <c r="T656" s="8">
        <v>5.0529099999999997E-5</v>
      </c>
      <c r="U656" s="8">
        <v>2.3014200000000001E-5</v>
      </c>
      <c r="V656" s="8">
        <v>2.6513899999999999E-6</v>
      </c>
      <c r="W656">
        <v>1.73456E-4</v>
      </c>
      <c r="X656">
        <v>0</v>
      </c>
      <c r="Y656">
        <v>0</v>
      </c>
      <c r="Z656">
        <v>0</v>
      </c>
      <c r="AA656">
        <v>0</v>
      </c>
      <c r="AB656">
        <v>0</v>
      </c>
      <c r="AC656">
        <v>5.5988100000000003E-4</v>
      </c>
      <c r="AD656" s="8">
        <v>5.0529099999999997E-5</v>
      </c>
      <c r="AE656" s="8">
        <v>2.3014200000000001E-5</v>
      </c>
      <c r="AF656" s="8">
        <v>2.6513899999999999E-6</v>
      </c>
      <c r="AG656">
        <v>1.73456E-4</v>
      </c>
      <c r="AH656">
        <v>8.0953299999999998E-4</v>
      </c>
      <c r="AI656">
        <v>1917.1321720000001</v>
      </c>
    </row>
    <row r="657" spans="1:35" x14ac:dyDescent="0.25">
      <c r="A657">
        <v>3235</v>
      </c>
      <c r="B657" t="s">
        <v>233</v>
      </c>
      <c r="C657" t="s">
        <v>234</v>
      </c>
      <c r="D657" t="b">
        <v>0</v>
      </c>
      <c r="E657">
        <v>1.409134865</v>
      </c>
      <c r="F657" t="s">
        <v>113</v>
      </c>
      <c r="G657" t="s">
        <v>186</v>
      </c>
      <c r="H657" t="s">
        <v>196</v>
      </c>
      <c r="I657" t="s">
        <v>101</v>
      </c>
      <c r="J657" t="s">
        <v>111</v>
      </c>
      <c r="K657" t="s">
        <v>188</v>
      </c>
      <c r="L657">
        <v>103.5287879</v>
      </c>
      <c r="M657" t="s">
        <v>114</v>
      </c>
      <c r="N657">
        <v>2.20268E-4</v>
      </c>
      <c r="O657">
        <v>2.5154600000000001E-4</v>
      </c>
      <c r="P657">
        <v>0</v>
      </c>
      <c r="Q657">
        <v>0</v>
      </c>
      <c r="R657">
        <v>0</v>
      </c>
      <c r="S657">
        <v>8.4291200000000002E-4</v>
      </c>
      <c r="T657">
        <v>2.1449800000000001E-4</v>
      </c>
      <c r="U657" s="8">
        <v>7.58622E-5</v>
      </c>
      <c r="V657" s="8">
        <v>6.9491400000000004E-5</v>
      </c>
      <c r="W657">
        <v>1.07983E-4</v>
      </c>
      <c r="X657" s="8">
        <v>7.19622E-5</v>
      </c>
      <c r="Y657">
        <v>6.0150199999999996E-4</v>
      </c>
      <c r="Z657">
        <v>7.53614E-4</v>
      </c>
      <c r="AA657">
        <v>0</v>
      </c>
      <c r="AB657">
        <v>0</v>
      </c>
      <c r="AC657">
        <v>9.1487399999999998E-4</v>
      </c>
      <c r="AD657">
        <v>8.1599899999999998E-4</v>
      </c>
      <c r="AE657" s="8">
        <v>7.58622E-5</v>
      </c>
      <c r="AF657" s="8">
        <v>6.9491400000000004E-5</v>
      </c>
      <c r="AG657">
        <v>8.6159699999999997E-4</v>
      </c>
      <c r="AH657">
        <v>2.7378110000000002E-3</v>
      </c>
      <c r="AI657">
        <v>7750.2417589999995</v>
      </c>
    </row>
    <row r="658" spans="1:35" x14ac:dyDescent="0.25">
      <c r="A658">
        <v>3236</v>
      </c>
      <c r="B658" t="s">
        <v>233</v>
      </c>
      <c r="C658" t="s">
        <v>234</v>
      </c>
      <c r="D658" t="b">
        <v>0</v>
      </c>
      <c r="E658">
        <v>7.0713056740000004</v>
      </c>
      <c r="F658" t="s">
        <v>113</v>
      </c>
      <c r="G658" t="s">
        <v>186</v>
      </c>
      <c r="H658" t="s">
        <v>249</v>
      </c>
      <c r="I658" t="s">
        <v>101</v>
      </c>
      <c r="J658" t="s">
        <v>99</v>
      </c>
      <c r="K658" t="s">
        <v>188</v>
      </c>
      <c r="L658">
        <v>195.9555556</v>
      </c>
      <c r="M658" t="s">
        <v>114</v>
      </c>
      <c r="N658">
        <v>7.5064000000000001E-4</v>
      </c>
      <c r="O658">
        <v>8.1411199999999997E-4</v>
      </c>
      <c r="P658">
        <v>0</v>
      </c>
      <c r="Q658">
        <v>0</v>
      </c>
      <c r="R658">
        <v>0</v>
      </c>
      <c r="S658">
        <v>1.3628469999999999E-3</v>
      </c>
      <c r="T658">
        <v>1.1876479999999999E-3</v>
      </c>
      <c r="U658">
        <v>3.6869399999999998E-4</v>
      </c>
      <c r="V658">
        <v>3.4409600000000001E-4</v>
      </c>
      <c r="W658">
        <v>2.1889699999999999E-4</v>
      </c>
      <c r="X658">
        <v>5.29884E-4</v>
      </c>
      <c r="Y658">
        <v>4.0582450000000003E-3</v>
      </c>
      <c r="Z658">
        <v>1.385903E-3</v>
      </c>
      <c r="AA658">
        <v>0</v>
      </c>
      <c r="AB658">
        <v>0</v>
      </c>
      <c r="AC658">
        <v>1.8927309999999999E-3</v>
      </c>
      <c r="AD658">
        <v>5.2458940000000001E-3</v>
      </c>
      <c r="AE658">
        <v>3.6869399999999998E-4</v>
      </c>
      <c r="AF658">
        <v>3.4409600000000001E-4</v>
      </c>
      <c r="AG658">
        <v>1.6048E-3</v>
      </c>
      <c r="AH658">
        <v>9.4561469999999998E-3</v>
      </c>
      <c r="AI658">
        <v>14142.611349999999</v>
      </c>
    </row>
    <row r="659" spans="1:35" x14ac:dyDescent="0.25">
      <c r="A659">
        <v>3238</v>
      </c>
      <c r="B659" t="s">
        <v>233</v>
      </c>
      <c r="C659" t="s">
        <v>234</v>
      </c>
      <c r="D659" t="b">
        <v>0</v>
      </c>
      <c r="E659">
        <v>21.70766768</v>
      </c>
      <c r="F659" t="s">
        <v>113</v>
      </c>
      <c r="G659" t="s">
        <v>186</v>
      </c>
      <c r="H659" t="s">
        <v>250</v>
      </c>
      <c r="I659" t="s">
        <v>101</v>
      </c>
      <c r="J659" t="s">
        <v>99</v>
      </c>
      <c r="K659" t="s">
        <v>188</v>
      </c>
      <c r="L659">
        <v>235.51388890000001</v>
      </c>
      <c r="M659" t="s">
        <v>114</v>
      </c>
      <c r="N659">
        <v>1.2744220000000001E-3</v>
      </c>
      <c r="O659">
        <v>1.4213470000000001E-3</v>
      </c>
      <c r="P659">
        <v>0</v>
      </c>
      <c r="Q659">
        <v>0</v>
      </c>
      <c r="R659">
        <v>0</v>
      </c>
      <c r="S659">
        <v>2.0231300000000002E-3</v>
      </c>
      <c r="T659">
        <v>9.8615500000000006E-4</v>
      </c>
      <c r="U659">
        <v>4.32896E-4</v>
      </c>
      <c r="V659">
        <v>1.0626940000000001E-3</v>
      </c>
      <c r="W659">
        <v>3.8125300000000002E-4</v>
      </c>
      <c r="X659">
        <v>5.35565E-4</v>
      </c>
      <c r="Y659">
        <v>9.908254E-3</v>
      </c>
      <c r="Z659">
        <v>2.114688E-3</v>
      </c>
      <c r="AA659">
        <v>0</v>
      </c>
      <c r="AB659">
        <v>0</v>
      </c>
      <c r="AC659">
        <v>2.5586939999999998E-3</v>
      </c>
      <c r="AD659">
        <v>1.0894409000000001E-2</v>
      </c>
      <c r="AE659">
        <v>4.32896E-4</v>
      </c>
      <c r="AF659">
        <v>1.0626940000000001E-3</v>
      </c>
      <c r="AG659">
        <v>2.4959409999999998E-3</v>
      </c>
      <c r="AH659">
        <v>1.7444428000000001E-2</v>
      </c>
      <c r="AI659">
        <v>21707.667679999999</v>
      </c>
    </row>
    <row r="660" spans="1:35" x14ac:dyDescent="0.25">
      <c r="A660">
        <v>16270</v>
      </c>
      <c r="B660" t="s">
        <v>233</v>
      </c>
      <c r="C660" t="s">
        <v>234</v>
      </c>
      <c r="D660" t="b">
        <v>0</v>
      </c>
      <c r="E660">
        <v>1.47495566</v>
      </c>
      <c r="F660" t="s">
        <v>113</v>
      </c>
      <c r="G660" t="s">
        <v>186</v>
      </c>
      <c r="H660" t="s">
        <v>198</v>
      </c>
      <c r="I660" t="s">
        <v>101</v>
      </c>
      <c r="J660" t="s">
        <v>99</v>
      </c>
      <c r="K660" t="s">
        <v>188</v>
      </c>
      <c r="L660">
        <v>88.317499999999995</v>
      </c>
      <c r="M660" t="s">
        <v>114</v>
      </c>
      <c r="N660">
        <v>3.2997700000000002E-4</v>
      </c>
      <c r="O660">
        <v>3.9361499999999999E-4</v>
      </c>
      <c r="P660">
        <v>0</v>
      </c>
      <c r="Q660">
        <v>0</v>
      </c>
      <c r="R660">
        <v>0</v>
      </c>
      <c r="S660">
        <v>1.0168969999999999E-3</v>
      </c>
      <c r="T660">
        <v>3.3052599999999999E-4</v>
      </c>
      <c r="U660">
        <v>2.2713099999999999E-4</v>
      </c>
      <c r="V660" s="8">
        <v>7.2164199999999996E-5</v>
      </c>
      <c r="W660">
        <v>1.9914299999999999E-4</v>
      </c>
      <c r="X660">
        <v>5.1345299999999998E-4</v>
      </c>
      <c r="Y660">
        <v>6.1336699999999997E-4</v>
      </c>
      <c r="Z660">
        <v>1.472096E-3</v>
      </c>
      <c r="AA660">
        <v>0</v>
      </c>
      <c r="AB660">
        <v>0</v>
      </c>
      <c r="AC660">
        <v>1.53035E-3</v>
      </c>
      <c r="AD660">
        <v>9.4389400000000003E-4</v>
      </c>
      <c r="AE660">
        <v>2.2713099999999999E-4</v>
      </c>
      <c r="AF660" s="8">
        <v>7.2164199999999996E-5</v>
      </c>
      <c r="AG660">
        <v>1.6712389999999999E-3</v>
      </c>
      <c r="AH660">
        <v>4.4448059999999999E-3</v>
      </c>
      <c r="AI660">
        <v>14749.5566</v>
      </c>
    </row>
    <row r="661" spans="1:35" x14ac:dyDescent="0.25">
      <c r="A661">
        <v>16276</v>
      </c>
      <c r="B661" t="s">
        <v>233</v>
      </c>
      <c r="C661" t="s">
        <v>234</v>
      </c>
      <c r="D661" t="b">
        <v>0</v>
      </c>
      <c r="E661">
        <v>0.64493030900000003</v>
      </c>
      <c r="F661" t="s">
        <v>113</v>
      </c>
      <c r="G661" t="s">
        <v>186</v>
      </c>
      <c r="H661" t="s">
        <v>195</v>
      </c>
      <c r="I661" t="s">
        <v>101</v>
      </c>
      <c r="J661" t="s">
        <v>111</v>
      </c>
      <c r="K661" t="s">
        <v>188</v>
      </c>
      <c r="L661">
        <v>78.449735450000006</v>
      </c>
      <c r="M661" t="s">
        <v>114</v>
      </c>
      <c r="N661">
        <v>2.8779700000000001E-4</v>
      </c>
      <c r="O661">
        <v>3.4234199999999998E-4</v>
      </c>
      <c r="P661">
        <v>0</v>
      </c>
      <c r="Q661">
        <v>0</v>
      </c>
      <c r="R661">
        <v>0</v>
      </c>
      <c r="S661">
        <v>9.59227E-4</v>
      </c>
      <c r="T661">
        <v>6.2117900000000002E-4</v>
      </c>
      <c r="U661">
        <v>1.21681E-4</v>
      </c>
      <c r="V661" s="8">
        <v>3.1914700000000001E-5</v>
      </c>
      <c r="W661">
        <v>1.7831499999999999E-4</v>
      </c>
      <c r="X661">
        <v>1.5387699999999999E-4</v>
      </c>
      <c r="Y661">
        <v>2.7031800000000002E-4</v>
      </c>
      <c r="Z661">
        <v>1.288839E-3</v>
      </c>
      <c r="AA661">
        <v>0</v>
      </c>
      <c r="AB661">
        <v>0</v>
      </c>
      <c r="AC661">
        <v>1.1131030000000001E-3</v>
      </c>
      <c r="AD661">
        <v>8.9149699999999999E-4</v>
      </c>
      <c r="AE661">
        <v>1.21681E-4</v>
      </c>
      <c r="AF661" s="8">
        <v>3.1914700000000001E-5</v>
      </c>
      <c r="AG661">
        <v>1.467154E-3</v>
      </c>
      <c r="AH661">
        <v>3.6253560000000002E-3</v>
      </c>
      <c r="AI661">
        <v>13543.536480000001</v>
      </c>
    </row>
    <row r="662" spans="1:35" x14ac:dyDescent="0.25">
      <c r="A662">
        <v>96354</v>
      </c>
      <c r="B662" t="s">
        <v>233</v>
      </c>
      <c r="C662" t="s">
        <v>234</v>
      </c>
      <c r="D662" t="b">
        <v>0</v>
      </c>
      <c r="E662">
        <v>5.4775205E-2</v>
      </c>
      <c r="F662" t="s">
        <v>113</v>
      </c>
      <c r="G662" t="s">
        <v>186</v>
      </c>
      <c r="H662" t="s">
        <v>187</v>
      </c>
      <c r="I662" t="s">
        <v>98</v>
      </c>
      <c r="J662" t="s">
        <v>99</v>
      </c>
      <c r="K662" t="s">
        <v>188</v>
      </c>
      <c r="L662">
        <v>126.4103175</v>
      </c>
      <c r="M662" t="s">
        <v>251</v>
      </c>
      <c r="N662" s="8">
        <v>4.9755600000000002E-5</v>
      </c>
      <c r="O662" s="8">
        <v>5.55399E-5</v>
      </c>
      <c r="P662">
        <v>3.4666699999999999E-4</v>
      </c>
      <c r="Q662">
        <v>0</v>
      </c>
      <c r="R662">
        <v>0</v>
      </c>
      <c r="S662">
        <v>2.14749E-4</v>
      </c>
      <c r="T662" s="8">
        <v>3.4085499999999997E-5</v>
      </c>
      <c r="U662" s="8">
        <v>2.3014200000000001E-5</v>
      </c>
      <c r="V662" s="8">
        <v>2.6519099999999998E-6</v>
      </c>
      <c r="W662">
        <v>1.73456E-4</v>
      </c>
      <c r="X662">
        <v>0</v>
      </c>
      <c r="Y662" s="8">
        <v>3.2291800000000001E-5</v>
      </c>
      <c r="Z662">
        <v>0</v>
      </c>
      <c r="AA662">
        <v>0</v>
      </c>
      <c r="AB662">
        <v>0</v>
      </c>
      <c r="AC662">
        <v>5.6141600000000002E-4</v>
      </c>
      <c r="AD662" s="8">
        <v>6.6377299999999999E-5</v>
      </c>
      <c r="AE662" s="8">
        <v>2.3014200000000001E-5</v>
      </c>
      <c r="AF662" s="8">
        <v>2.6519099999999998E-6</v>
      </c>
      <c r="AG662">
        <v>1.73456E-4</v>
      </c>
      <c r="AH662">
        <v>8.2691600000000002E-4</v>
      </c>
      <c r="AI662">
        <v>1917.1321720000001</v>
      </c>
    </row>
    <row r="663" spans="1:35" x14ac:dyDescent="0.25">
      <c r="A663">
        <v>3235</v>
      </c>
      <c r="B663" t="s">
        <v>235</v>
      </c>
      <c r="C663" t="s">
        <v>236</v>
      </c>
      <c r="D663" t="b">
        <v>0</v>
      </c>
      <c r="E663">
        <v>1.409134865</v>
      </c>
      <c r="F663" t="s">
        <v>113</v>
      </c>
      <c r="G663" t="s">
        <v>186</v>
      </c>
      <c r="H663" t="s">
        <v>196</v>
      </c>
      <c r="I663" t="s">
        <v>101</v>
      </c>
      <c r="J663" t="s">
        <v>111</v>
      </c>
      <c r="K663" t="s">
        <v>188</v>
      </c>
      <c r="L663">
        <v>103.5287879</v>
      </c>
      <c r="M663" t="s">
        <v>114</v>
      </c>
      <c r="N663">
        <v>2.20268E-4</v>
      </c>
      <c r="O663">
        <v>2.5154600000000001E-4</v>
      </c>
      <c r="P663">
        <v>0</v>
      </c>
      <c r="Q663">
        <v>0</v>
      </c>
      <c r="R663">
        <v>0</v>
      </c>
      <c r="S663">
        <v>8.4291200000000002E-4</v>
      </c>
      <c r="T663">
        <v>2.1449800000000001E-4</v>
      </c>
      <c r="U663" s="8">
        <v>7.58622E-5</v>
      </c>
      <c r="V663" s="8">
        <v>6.9491400000000004E-5</v>
      </c>
      <c r="W663">
        <v>1.07983E-4</v>
      </c>
      <c r="X663" s="8">
        <v>7.19622E-5</v>
      </c>
      <c r="Y663">
        <v>6.0150199999999996E-4</v>
      </c>
      <c r="Z663">
        <v>7.53614E-4</v>
      </c>
      <c r="AA663">
        <v>0</v>
      </c>
      <c r="AB663">
        <v>0</v>
      </c>
      <c r="AC663">
        <v>9.1487399999999998E-4</v>
      </c>
      <c r="AD663">
        <v>8.1599899999999998E-4</v>
      </c>
      <c r="AE663" s="8">
        <v>7.58622E-5</v>
      </c>
      <c r="AF663" s="8">
        <v>6.9491400000000004E-5</v>
      </c>
      <c r="AG663">
        <v>8.6159699999999997E-4</v>
      </c>
      <c r="AH663">
        <v>2.7378110000000002E-3</v>
      </c>
      <c r="AI663">
        <v>7750.2417589999995</v>
      </c>
    </row>
    <row r="664" spans="1:35" x14ac:dyDescent="0.25">
      <c r="A664">
        <v>3236</v>
      </c>
      <c r="B664" t="s">
        <v>235</v>
      </c>
      <c r="C664" t="s">
        <v>236</v>
      </c>
      <c r="D664" t="b">
        <v>0</v>
      </c>
      <c r="E664">
        <v>7.0713056740000004</v>
      </c>
      <c r="F664" t="s">
        <v>113</v>
      </c>
      <c r="G664" t="s">
        <v>186</v>
      </c>
      <c r="H664" t="s">
        <v>249</v>
      </c>
      <c r="I664" t="s">
        <v>101</v>
      </c>
      <c r="J664" t="s">
        <v>99</v>
      </c>
      <c r="K664" t="s">
        <v>188</v>
      </c>
      <c r="L664">
        <v>195.9555556</v>
      </c>
      <c r="M664" t="s">
        <v>114</v>
      </c>
      <c r="N664">
        <v>7.5064000000000001E-4</v>
      </c>
      <c r="O664">
        <v>8.1411199999999997E-4</v>
      </c>
      <c r="P664">
        <v>0</v>
      </c>
      <c r="Q664">
        <v>0</v>
      </c>
      <c r="R664">
        <v>0</v>
      </c>
      <c r="S664">
        <v>1.3628469999999999E-3</v>
      </c>
      <c r="T664">
        <v>1.1876479999999999E-3</v>
      </c>
      <c r="U664">
        <v>3.6869399999999998E-4</v>
      </c>
      <c r="V664">
        <v>3.4409600000000001E-4</v>
      </c>
      <c r="W664">
        <v>2.1889699999999999E-4</v>
      </c>
      <c r="X664">
        <v>5.29884E-4</v>
      </c>
      <c r="Y664">
        <v>4.0582450000000003E-3</v>
      </c>
      <c r="Z664">
        <v>1.385903E-3</v>
      </c>
      <c r="AA664">
        <v>0</v>
      </c>
      <c r="AB664">
        <v>0</v>
      </c>
      <c r="AC664">
        <v>1.8927309999999999E-3</v>
      </c>
      <c r="AD664">
        <v>5.2458940000000001E-3</v>
      </c>
      <c r="AE664">
        <v>3.6869399999999998E-4</v>
      </c>
      <c r="AF664">
        <v>3.4409600000000001E-4</v>
      </c>
      <c r="AG664">
        <v>1.6048E-3</v>
      </c>
      <c r="AH664">
        <v>9.4561469999999998E-3</v>
      </c>
      <c r="AI664">
        <v>14142.611349999999</v>
      </c>
    </row>
    <row r="665" spans="1:35" x14ac:dyDescent="0.25">
      <c r="A665">
        <v>3238</v>
      </c>
      <c r="B665" t="s">
        <v>235</v>
      </c>
      <c r="C665" t="s">
        <v>236</v>
      </c>
      <c r="D665" t="b">
        <v>0</v>
      </c>
      <c r="E665">
        <v>21.70766768</v>
      </c>
      <c r="F665" t="s">
        <v>113</v>
      </c>
      <c r="G665" t="s">
        <v>186</v>
      </c>
      <c r="H665" t="s">
        <v>250</v>
      </c>
      <c r="I665" t="s">
        <v>101</v>
      </c>
      <c r="J665" t="s">
        <v>99</v>
      </c>
      <c r="K665" t="s">
        <v>188</v>
      </c>
      <c r="L665">
        <v>235.51388890000001</v>
      </c>
      <c r="M665" t="s">
        <v>114</v>
      </c>
      <c r="N665">
        <v>1.2744220000000001E-3</v>
      </c>
      <c r="O665">
        <v>1.4213470000000001E-3</v>
      </c>
      <c r="P665">
        <v>0</v>
      </c>
      <c r="Q665">
        <v>0</v>
      </c>
      <c r="R665">
        <v>0</v>
      </c>
      <c r="S665">
        <v>2.0231300000000002E-3</v>
      </c>
      <c r="T665">
        <v>9.8615500000000006E-4</v>
      </c>
      <c r="U665">
        <v>4.32896E-4</v>
      </c>
      <c r="V665">
        <v>1.0626940000000001E-3</v>
      </c>
      <c r="W665">
        <v>3.8125300000000002E-4</v>
      </c>
      <c r="X665">
        <v>5.35565E-4</v>
      </c>
      <c r="Y665">
        <v>9.908254E-3</v>
      </c>
      <c r="Z665">
        <v>2.114688E-3</v>
      </c>
      <c r="AA665">
        <v>0</v>
      </c>
      <c r="AB665">
        <v>0</v>
      </c>
      <c r="AC665">
        <v>2.5586939999999998E-3</v>
      </c>
      <c r="AD665">
        <v>1.0894409000000001E-2</v>
      </c>
      <c r="AE665">
        <v>4.32896E-4</v>
      </c>
      <c r="AF665">
        <v>1.0626940000000001E-3</v>
      </c>
      <c r="AG665">
        <v>2.4959409999999998E-3</v>
      </c>
      <c r="AH665">
        <v>1.7444428000000001E-2</v>
      </c>
      <c r="AI665">
        <v>21707.667679999999</v>
      </c>
    </row>
    <row r="666" spans="1:35" x14ac:dyDescent="0.25">
      <c r="A666">
        <v>16270</v>
      </c>
      <c r="B666" t="s">
        <v>235</v>
      </c>
      <c r="C666" t="s">
        <v>236</v>
      </c>
      <c r="D666" t="b">
        <v>0</v>
      </c>
      <c r="E666">
        <v>1.47495566</v>
      </c>
      <c r="F666" t="s">
        <v>113</v>
      </c>
      <c r="G666" t="s">
        <v>186</v>
      </c>
      <c r="H666" t="s">
        <v>198</v>
      </c>
      <c r="I666" t="s">
        <v>101</v>
      </c>
      <c r="J666" t="s">
        <v>99</v>
      </c>
      <c r="K666" t="s">
        <v>188</v>
      </c>
      <c r="L666">
        <v>88.317499999999995</v>
      </c>
      <c r="M666" t="s">
        <v>114</v>
      </c>
      <c r="N666">
        <v>3.2997700000000002E-4</v>
      </c>
      <c r="O666">
        <v>3.9361499999999999E-4</v>
      </c>
      <c r="P666">
        <v>0</v>
      </c>
      <c r="Q666">
        <v>0</v>
      </c>
      <c r="R666">
        <v>0</v>
      </c>
      <c r="S666">
        <v>1.0168969999999999E-3</v>
      </c>
      <c r="T666">
        <v>3.3052599999999999E-4</v>
      </c>
      <c r="U666">
        <v>2.2713099999999999E-4</v>
      </c>
      <c r="V666" s="8">
        <v>7.2164199999999996E-5</v>
      </c>
      <c r="W666">
        <v>1.9914299999999999E-4</v>
      </c>
      <c r="X666">
        <v>5.1345299999999998E-4</v>
      </c>
      <c r="Y666">
        <v>6.1336699999999997E-4</v>
      </c>
      <c r="Z666">
        <v>1.472096E-3</v>
      </c>
      <c r="AA666">
        <v>0</v>
      </c>
      <c r="AB666">
        <v>0</v>
      </c>
      <c r="AC666">
        <v>1.53035E-3</v>
      </c>
      <c r="AD666">
        <v>9.4389400000000003E-4</v>
      </c>
      <c r="AE666">
        <v>2.2713099999999999E-4</v>
      </c>
      <c r="AF666" s="8">
        <v>7.2164199999999996E-5</v>
      </c>
      <c r="AG666">
        <v>1.6712389999999999E-3</v>
      </c>
      <c r="AH666">
        <v>4.4448059999999999E-3</v>
      </c>
      <c r="AI666">
        <v>14749.5566</v>
      </c>
    </row>
    <row r="667" spans="1:35" x14ac:dyDescent="0.25">
      <c r="A667">
        <v>16276</v>
      </c>
      <c r="B667" t="s">
        <v>235</v>
      </c>
      <c r="C667" t="s">
        <v>236</v>
      </c>
      <c r="D667" t="b">
        <v>0</v>
      </c>
      <c r="E667">
        <v>0.64493030900000003</v>
      </c>
      <c r="F667" t="s">
        <v>113</v>
      </c>
      <c r="G667" t="s">
        <v>186</v>
      </c>
      <c r="H667" t="s">
        <v>195</v>
      </c>
      <c r="I667" t="s">
        <v>101</v>
      </c>
      <c r="J667" t="s">
        <v>111</v>
      </c>
      <c r="K667" t="s">
        <v>188</v>
      </c>
      <c r="L667">
        <v>78.449735450000006</v>
      </c>
      <c r="M667" t="s">
        <v>114</v>
      </c>
      <c r="N667">
        <v>2.8779700000000001E-4</v>
      </c>
      <c r="O667">
        <v>3.4234199999999998E-4</v>
      </c>
      <c r="P667">
        <v>0</v>
      </c>
      <c r="Q667">
        <v>0</v>
      </c>
      <c r="R667">
        <v>0</v>
      </c>
      <c r="S667">
        <v>9.59227E-4</v>
      </c>
      <c r="T667">
        <v>6.2117900000000002E-4</v>
      </c>
      <c r="U667">
        <v>1.21681E-4</v>
      </c>
      <c r="V667" s="8">
        <v>3.1914700000000001E-5</v>
      </c>
      <c r="W667">
        <v>1.7831499999999999E-4</v>
      </c>
      <c r="X667">
        <v>1.5387699999999999E-4</v>
      </c>
      <c r="Y667">
        <v>2.7031800000000002E-4</v>
      </c>
      <c r="Z667">
        <v>1.288839E-3</v>
      </c>
      <c r="AA667">
        <v>0</v>
      </c>
      <c r="AB667">
        <v>0</v>
      </c>
      <c r="AC667">
        <v>1.1131030000000001E-3</v>
      </c>
      <c r="AD667">
        <v>8.9149699999999999E-4</v>
      </c>
      <c r="AE667">
        <v>1.21681E-4</v>
      </c>
      <c r="AF667" s="8">
        <v>3.1914700000000001E-5</v>
      </c>
      <c r="AG667">
        <v>1.467154E-3</v>
      </c>
      <c r="AH667">
        <v>3.6253560000000002E-3</v>
      </c>
      <c r="AI667">
        <v>13543.536480000001</v>
      </c>
    </row>
    <row r="668" spans="1:35" x14ac:dyDescent="0.25">
      <c r="A668">
        <v>96354</v>
      </c>
      <c r="B668" t="s">
        <v>235</v>
      </c>
      <c r="C668" t="s">
        <v>236</v>
      </c>
      <c r="D668" t="b">
        <v>0</v>
      </c>
      <c r="E668">
        <v>5.4775205E-2</v>
      </c>
      <c r="F668" t="s">
        <v>113</v>
      </c>
      <c r="G668" t="s">
        <v>186</v>
      </c>
      <c r="H668" t="s">
        <v>187</v>
      </c>
      <c r="I668" t="s">
        <v>98</v>
      </c>
      <c r="J668" t="s">
        <v>99</v>
      </c>
      <c r="K668" t="s">
        <v>188</v>
      </c>
      <c r="L668">
        <v>126.4103175</v>
      </c>
      <c r="M668" t="s">
        <v>251</v>
      </c>
      <c r="N668" s="8">
        <v>4.9755600000000002E-5</v>
      </c>
      <c r="O668" s="8">
        <v>5.55399E-5</v>
      </c>
      <c r="P668">
        <v>3.4666699999999999E-4</v>
      </c>
      <c r="Q668">
        <v>0</v>
      </c>
      <c r="R668">
        <v>0</v>
      </c>
      <c r="S668">
        <v>2.14749E-4</v>
      </c>
      <c r="T668" s="8">
        <v>3.4085499999999997E-5</v>
      </c>
      <c r="U668" s="8">
        <v>2.3014200000000001E-5</v>
      </c>
      <c r="V668" s="8">
        <v>2.6519099999999998E-6</v>
      </c>
      <c r="W668">
        <v>1.73456E-4</v>
      </c>
      <c r="X668">
        <v>0</v>
      </c>
      <c r="Y668" s="8">
        <v>3.2291800000000001E-5</v>
      </c>
      <c r="Z668">
        <v>0</v>
      </c>
      <c r="AA668">
        <v>0</v>
      </c>
      <c r="AB668">
        <v>0</v>
      </c>
      <c r="AC668">
        <v>5.6141600000000002E-4</v>
      </c>
      <c r="AD668" s="8">
        <v>6.6377299999999999E-5</v>
      </c>
      <c r="AE668" s="8">
        <v>2.3014200000000001E-5</v>
      </c>
      <c r="AF668" s="8">
        <v>2.6519099999999998E-6</v>
      </c>
      <c r="AG668">
        <v>1.73456E-4</v>
      </c>
      <c r="AH668">
        <v>8.2691600000000002E-4</v>
      </c>
      <c r="AI668">
        <v>1917.1321720000001</v>
      </c>
    </row>
    <row r="669" spans="1:35" x14ac:dyDescent="0.25">
      <c r="A669">
        <v>3235</v>
      </c>
      <c r="B669" t="s">
        <v>237</v>
      </c>
      <c r="C669" t="s">
        <v>238</v>
      </c>
      <c r="D669" t="b">
        <v>0</v>
      </c>
      <c r="E669">
        <v>1.409134865</v>
      </c>
      <c r="F669" t="s">
        <v>113</v>
      </c>
      <c r="G669" t="s">
        <v>186</v>
      </c>
      <c r="H669" t="s">
        <v>196</v>
      </c>
      <c r="I669" t="s">
        <v>101</v>
      </c>
      <c r="J669" t="s">
        <v>111</v>
      </c>
      <c r="K669" t="s">
        <v>188</v>
      </c>
      <c r="L669">
        <v>103.5287879</v>
      </c>
      <c r="M669" t="s">
        <v>114</v>
      </c>
      <c r="N669">
        <v>2.20268E-4</v>
      </c>
      <c r="O669">
        <v>2.5154600000000001E-4</v>
      </c>
      <c r="P669">
        <v>0</v>
      </c>
      <c r="Q669">
        <v>0</v>
      </c>
      <c r="R669">
        <v>0</v>
      </c>
      <c r="S669">
        <v>8.4291200000000002E-4</v>
      </c>
      <c r="T669">
        <v>2.1449800000000001E-4</v>
      </c>
      <c r="U669" s="8">
        <v>7.58622E-5</v>
      </c>
      <c r="V669" s="8">
        <v>6.9491400000000004E-5</v>
      </c>
      <c r="W669">
        <v>1.07983E-4</v>
      </c>
      <c r="X669" s="8">
        <v>7.19622E-5</v>
      </c>
      <c r="Y669">
        <v>6.0150199999999996E-4</v>
      </c>
      <c r="Z669">
        <v>7.53614E-4</v>
      </c>
      <c r="AA669">
        <v>0</v>
      </c>
      <c r="AB669">
        <v>0</v>
      </c>
      <c r="AC669">
        <v>9.1487399999999998E-4</v>
      </c>
      <c r="AD669">
        <v>8.1599899999999998E-4</v>
      </c>
      <c r="AE669" s="8">
        <v>7.58622E-5</v>
      </c>
      <c r="AF669" s="8">
        <v>6.9491400000000004E-5</v>
      </c>
      <c r="AG669">
        <v>8.6159699999999997E-4</v>
      </c>
      <c r="AH669">
        <v>2.7378110000000002E-3</v>
      </c>
      <c r="AI669">
        <v>7750.2417589999995</v>
      </c>
    </row>
    <row r="670" spans="1:35" x14ac:dyDescent="0.25">
      <c r="A670">
        <v>3236</v>
      </c>
      <c r="B670" t="s">
        <v>237</v>
      </c>
      <c r="C670" t="s">
        <v>238</v>
      </c>
      <c r="D670" t="b">
        <v>0</v>
      </c>
      <c r="E670">
        <v>7.0713056740000004</v>
      </c>
      <c r="F670" t="s">
        <v>113</v>
      </c>
      <c r="G670" t="s">
        <v>186</v>
      </c>
      <c r="H670" t="s">
        <v>249</v>
      </c>
      <c r="I670" t="s">
        <v>101</v>
      </c>
      <c r="J670" t="s">
        <v>99</v>
      </c>
      <c r="K670" t="s">
        <v>188</v>
      </c>
      <c r="L670">
        <v>195.9555556</v>
      </c>
      <c r="M670" t="s">
        <v>114</v>
      </c>
      <c r="N670">
        <v>7.5064000000000001E-4</v>
      </c>
      <c r="O670">
        <v>8.1411199999999997E-4</v>
      </c>
      <c r="P670">
        <v>0</v>
      </c>
      <c r="Q670">
        <v>0</v>
      </c>
      <c r="R670">
        <v>0</v>
      </c>
      <c r="S670">
        <v>1.3628469999999999E-3</v>
      </c>
      <c r="T670">
        <v>1.1876479999999999E-3</v>
      </c>
      <c r="U670">
        <v>3.6869399999999998E-4</v>
      </c>
      <c r="V670">
        <v>3.4409600000000001E-4</v>
      </c>
      <c r="W670">
        <v>2.1889699999999999E-4</v>
      </c>
      <c r="X670">
        <v>5.29884E-4</v>
      </c>
      <c r="Y670">
        <v>4.0582450000000003E-3</v>
      </c>
      <c r="Z670">
        <v>1.385903E-3</v>
      </c>
      <c r="AA670">
        <v>0</v>
      </c>
      <c r="AB670">
        <v>0</v>
      </c>
      <c r="AC670">
        <v>1.8927309999999999E-3</v>
      </c>
      <c r="AD670">
        <v>5.2458940000000001E-3</v>
      </c>
      <c r="AE670">
        <v>3.6869399999999998E-4</v>
      </c>
      <c r="AF670">
        <v>3.4409600000000001E-4</v>
      </c>
      <c r="AG670">
        <v>1.6048E-3</v>
      </c>
      <c r="AH670">
        <v>9.4561469999999998E-3</v>
      </c>
      <c r="AI670">
        <v>14142.611349999999</v>
      </c>
    </row>
    <row r="671" spans="1:35" x14ac:dyDescent="0.25">
      <c r="A671">
        <v>3238</v>
      </c>
      <c r="B671" t="s">
        <v>237</v>
      </c>
      <c r="C671" t="s">
        <v>238</v>
      </c>
      <c r="D671" t="b">
        <v>0</v>
      </c>
      <c r="E671">
        <v>21.70766768</v>
      </c>
      <c r="F671" t="s">
        <v>113</v>
      </c>
      <c r="G671" t="s">
        <v>186</v>
      </c>
      <c r="H671" t="s">
        <v>250</v>
      </c>
      <c r="I671" t="s">
        <v>101</v>
      </c>
      <c r="J671" t="s">
        <v>99</v>
      </c>
      <c r="K671" t="s">
        <v>188</v>
      </c>
      <c r="L671">
        <v>235.51388890000001</v>
      </c>
      <c r="M671" t="s">
        <v>114</v>
      </c>
      <c r="N671">
        <v>1.2744220000000001E-3</v>
      </c>
      <c r="O671">
        <v>1.4213470000000001E-3</v>
      </c>
      <c r="P671">
        <v>0</v>
      </c>
      <c r="Q671">
        <v>0</v>
      </c>
      <c r="R671">
        <v>0</v>
      </c>
      <c r="S671">
        <v>2.0231300000000002E-3</v>
      </c>
      <c r="T671">
        <v>9.8615500000000006E-4</v>
      </c>
      <c r="U671">
        <v>4.32896E-4</v>
      </c>
      <c r="V671">
        <v>1.0626940000000001E-3</v>
      </c>
      <c r="W671">
        <v>3.8125300000000002E-4</v>
      </c>
      <c r="X671">
        <v>5.35565E-4</v>
      </c>
      <c r="Y671">
        <v>9.908254E-3</v>
      </c>
      <c r="Z671">
        <v>2.114688E-3</v>
      </c>
      <c r="AA671">
        <v>0</v>
      </c>
      <c r="AB671">
        <v>0</v>
      </c>
      <c r="AC671">
        <v>2.5586939999999998E-3</v>
      </c>
      <c r="AD671">
        <v>1.0894409000000001E-2</v>
      </c>
      <c r="AE671">
        <v>4.32896E-4</v>
      </c>
      <c r="AF671">
        <v>1.0626940000000001E-3</v>
      </c>
      <c r="AG671">
        <v>2.4959409999999998E-3</v>
      </c>
      <c r="AH671">
        <v>1.7444428000000001E-2</v>
      </c>
      <c r="AI671">
        <v>21707.667679999999</v>
      </c>
    </row>
    <row r="672" spans="1:35" x14ac:dyDescent="0.25">
      <c r="A672">
        <v>16270</v>
      </c>
      <c r="B672" t="s">
        <v>237</v>
      </c>
      <c r="C672" t="s">
        <v>238</v>
      </c>
      <c r="D672" t="b">
        <v>0</v>
      </c>
      <c r="E672">
        <v>1.47495566</v>
      </c>
      <c r="F672" t="s">
        <v>113</v>
      </c>
      <c r="G672" t="s">
        <v>186</v>
      </c>
      <c r="H672" t="s">
        <v>198</v>
      </c>
      <c r="I672" t="s">
        <v>101</v>
      </c>
      <c r="J672" t="s">
        <v>99</v>
      </c>
      <c r="K672" t="s">
        <v>188</v>
      </c>
      <c r="L672">
        <v>88.317499999999995</v>
      </c>
      <c r="M672" t="s">
        <v>114</v>
      </c>
      <c r="N672">
        <v>3.2997700000000002E-4</v>
      </c>
      <c r="O672">
        <v>3.9361499999999999E-4</v>
      </c>
      <c r="P672">
        <v>0</v>
      </c>
      <c r="Q672">
        <v>0</v>
      </c>
      <c r="R672">
        <v>0</v>
      </c>
      <c r="S672">
        <v>1.0168969999999999E-3</v>
      </c>
      <c r="T672">
        <v>3.3052599999999999E-4</v>
      </c>
      <c r="U672">
        <v>2.2713099999999999E-4</v>
      </c>
      <c r="V672" s="8">
        <v>7.2164199999999996E-5</v>
      </c>
      <c r="W672">
        <v>1.9914299999999999E-4</v>
      </c>
      <c r="X672">
        <v>5.1345299999999998E-4</v>
      </c>
      <c r="Y672">
        <v>6.1336699999999997E-4</v>
      </c>
      <c r="Z672">
        <v>1.472096E-3</v>
      </c>
      <c r="AA672">
        <v>0</v>
      </c>
      <c r="AB672">
        <v>0</v>
      </c>
      <c r="AC672">
        <v>1.53035E-3</v>
      </c>
      <c r="AD672">
        <v>9.4389400000000003E-4</v>
      </c>
      <c r="AE672">
        <v>2.2713099999999999E-4</v>
      </c>
      <c r="AF672" s="8">
        <v>7.2164199999999996E-5</v>
      </c>
      <c r="AG672">
        <v>1.6712389999999999E-3</v>
      </c>
      <c r="AH672">
        <v>4.4448059999999999E-3</v>
      </c>
      <c r="AI672">
        <v>14749.5566</v>
      </c>
    </row>
    <row r="673" spans="1:35" x14ac:dyDescent="0.25">
      <c r="A673">
        <v>16276</v>
      </c>
      <c r="B673" t="s">
        <v>237</v>
      </c>
      <c r="C673" t="s">
        <v>238</v>
      </c>
      <c r="D673" t="b">
        <v>0</v>
      </c>
      <c r="E673">
        <v>0.64493030900000003</v>
      </c>
      <c r="F673" t="s">
        <v>113</v>
      </c>
      <c r="G673" t="s">
        <v>186</v>
      </c>
      <c r="H673" t="s">
        <v>195</v>
      </c>
      <c r="I673" t="s">
        <v>101</v>
      </c>
      <c r="J673" t="s">
        <v>111</v>
      </c>
      <c r="K673" t="s">
        <v>188</v>
      </c>
      <c r="L673">
        <v>78.449735450000006</v>
      </c>
      <c r="M673" t="s">
        <v>114</v>
      </c>
      <c r="N673">
        <v>2.8779700000000001E-4</v>
      </c>
      <c r="O673">
        <v>3.4234199999999998E-4</v>
      </c>
      <c r="P673">
        <v>0</v>
      </c>
      <c r="Q673">
        <v>0</v>
      </c>
      <c r="R673">
        <v>0</v>
      </c>
      <c r="S673">
        <v>9.59227E-4</v>
      </c>
      <c r="T673">
        <v>6.2117900000000002E-4</v>
      </c>
      <c r="U673">
        <v>1.21681E-4</v>
      </c>
      <c r="V673" s="8">
        <v>3.1914700000000001E-5</v>
      </c>
      <c r="W673">
        <v>1.7831499999999999E-4</v>
      </c>
      <c r="X673">
        <v>1.5387699999999999E-4</v>
      </c>
      <c r="Y673">
        <v>2.7031800000000002E-4</v>
      </c>
      <c r="Z673">
        <v>1.288839E-3</v>
      </c>
      <c r="AA673">
        <v>0</v>
      </c>
      <c r="AB673">
        <v>0</v>
      </c>
      <c r="AC673">
        <v>1.1131030000000001E-3</v>
      </c>
      <c r="AD673">
        <v>8.9149699999999999E-4</v>
      </c>
      <c r="AE673">
        <v>1.21681E-4</v>
      </c>
      <c r="AF673" s="8">
        <v>3.1914700000000001E-5</v>
      </c>
      <c r="AG673">
        <v>1.467154E-3</v>
      </c>
      <c r="AH673">
        <v>3.6253560000000002E-3</v>
      </c>
      <c r="AI673">
        <v>13543.536480000001</v>
      </c>
    </row>
    <row r="674" spans="1:35" x14ac:dyDescent="0.25">
      <c r="A674">
        <v>96354</v>
      </c>
      <c r="B674" t="s">
        <v>237</v>
      </c>
      <c r="C674" t="s">
        <v>238</v>
      </c>
      <c r="D674" t="b">
        <v>0</v>
      </c>
      <c r="E674">
        <v>5.4775205E-2</v>
      </c>
      <c r="F674" t="s">
        <v>113</v>
      </c>
      <c r="G674" t="s">
        <v>186</v>
      </c>
      <c r="H674" t="s">
        <v>187</v>
      </c>
      <c r="I674" t="s">
        <v>98</v>
      </c>
      <c r="J674" t="s">
        <v>99</v>
      </c>
      <c r="K674" t="s">
        <v>188</v>
      </c>
      <c r="L674">
        <v>126.4103175</v>
      </c>
      <c r="M674" t="s">
        <v>251</v>
      </c>
      <c r="N674" s="8">
        <v>4.9755600000000002E-5</v>
      </c>
      <c r="O674" s="8">
        <v>5.55399E-5</v>
      </c>
      <c r="P674">
        <v>3.4666699999999999E-4</v>
      </c>
      <c r="Q674">
        <v>0</v>
      </c>
      <c r="R674">
        <v>0</v>
      </c>
      <c r="S674">
        <v>2.14749E-4</v>
      </c>
      <c r="T674" s="8">
        <v>3.4085499999999997E-5</v>
      </c>
      <c r="U674" s="8">
        <v>2.3014200000000001E-5</v>
      </c>
      <c r="V674" s="8">
        <v>2.6519099999999998E-6</v>
      </c>
      <c r="W674">
        <v>1.73456E-4</v>
      </c>
      <c r="X674">
        <v>0</v>
      </c>
      <c r="Y674" s="8">
        <v>3.2291800000000001E-5</v>
      </c>
      <c r="Z674">
        <v>0</v>
      </c>
      <c r="AA674">
        <v>0</v>
      </c>
      <c r="AB674">
        <v>0</v>
      </c>
      <c r="AC674">
        <v>5.6141600000000002E-4</v>
      </c>
      <c r="AD674" s="8">
        <v>6.6377299999999999E-5</v>
      </c>
      <c r="AE674" s="8">
        <v>2.3014200000000001E-5</v>
      </c>
      <c r="AF674" s="8">
        <v>2.6519099999999998E-6</v>
      </c>
      <c r="AG674">
        <v>1.73456E-4</v>
      </c>
      <c r="AH674">
        <v>8.2691600000000002E-4</v>
      </c>
      <c r="AI674">
        <v>1917.1321720000001</v>
      </c>
    </row>
    <row r="675" spans="1:35" x14ac:dyDescent="0.25">
      <c r="A675">
        <v>3235</v>
      </c>
      <c r="B675" t="s">
        <v>239</v>
      </c>
      <c r="C675" t="s">
        <v>240</v>
      </c>
      <c r="D675" t="b">
        <v>0</v>
      </c>
      <c r="E675">
        <v>1.409134865</v>
      </c>
      <c r="F675" t="s">
        <v>113</v>
      </c>
      <c r="G675" t="s">
        <v>186</v>
      </c>
      <c r="H675" t="s">
        <v>196</v>
      </c>
      <c r="I675" t="s">
        <v>101</v>
      </c>
      <c r="J675" t="s">
        <v>111</v>
      </c>
      <c r="K675" t="s">
        <v>188</v>
      </c>
      <c r="L675">
        <v>103.5287879</v>
      </c>
      <c r="M675" t="s">
        <v>114</v>
      </c>
      <c r="N675">
        <v>2.20268E-4</v>
      </c>
      <c r="O675">
        <v>2.5154600000000001E-4</v>
      </c>
      <c r="P675">
        <v>0</v>
      </c>
      <c r="Q675">
        <v>0</v>
      </c>
      <c r="R675">
        <v>0</v>
      </c>
      <c r="S675">
        <v>8.4291200000000002E-4</v>
      </c>
      <c r="T675">
        <v>2.1449800000000001E-4</v>
      </c>
      <c r="U675" s="8">
        <v>7.58622E-5</v>
      </c>
      <c r="V675" s="8">
        <v>6.9491400000000004E-5</v>
      </c>
      <c r="W675">
        <v>1.07983E-4</v>
      </c>
      <c r="X675" s="8">
        <v>7.19622E-5</v>
      </c>
      <c r="Y675">
        <v>6.0150199999999996E-4</v>
      </c>
      <c r="Z675">
        <v>7.53614E-4</v>
      </c>
      <c r="AA675">
        <v>0</v>
      </c>
      <c r="AB675">
        <v>0</v>
      </c>
      <c r="AC675">
        <v>9.1487399999999998E-4</v>
      </c>
      <c r="AD675">
        <v>8.1599899999999998E-4</v>
      </c>
      <c r="AE675" s="8">
        <v>7.58622E-5</v>
      </c>
      <c r="AF675" s="8">
        <v>6.9491400000000004E-5</v>
      </c>
      <c r="AG675">
        <v>8.6159699999999997E-4</v>
      </c>
      <c r="AH675">
        <v>2.7378110000000002E-3</v>
      </c>
      <c r="AI675">
        <v>7750.2417589999995</v>
      </c>
    </row>
    <row r="676" spans="1:35" x14ac:dyDescent="0.25">
      <c r="A676">
        <v>3236</v>
      </c>
      <c r="B676" t="s">
        <v>239</v>
      </c>
      <c r="C676" t="s">
        <v>240</v>
      </c>
      <c r="D676" t="b">
        <v>0</v>
      </c>
      <c r="E676">
        <v>7.0713056740000004</v>
      </c>
      <c r="F676" t="s">
        <v>113</v>
      </c>
      <c r="G676" t="s">
        <v>186</v>
      </c>
      <c r="H676" t="s">
        <v>249</v>
      </c>
      <c r="I676" t="s">
        <v>101</v>
      </c>
      <c r="J676" t="s">
        <v>99</v>
      </c>
      <c r="K676" t="s">
        <v>188</v>
      </c>
      <c r="L676">
        <v>195.9555556</v>
      </c>
      <c r="M676" t="s">
        <v>114</v>
      </c>
      <c r="N676">
        <v>7.5064000000000001E-4</v>
      </c>
      <c r="O676">
        <v>8.1411199999999997E-4</v>
      </c>
      <c r="P676">
        <v>0</v>
      </c>
      <c r="Q676">
        <v>0</v>
      </c>
      <c r="R676">
        <v>0</v>
      </c>
      <c r="S676">
        <v>1.3628469999999999E-3</v>
      </c>
      <c r="T676">
        <v>1.1876479999999999E-3</v>
      </c>
      <c r="U676">
        <v>3.6869399999999998E-4</v>
      </c>
      <c r="V676">
        <v>3.4409600000000001E-4</v>
      </c>
      <c r="W676">
        <v>2.1889699999999999E-4</v>
      </c>
      <c r="X676">
        <v>5.29884E-4</v>
      </c>
      <c r="Y676">
        <v>4.0582450000000003E-3</v>
      </c>
      <c r="Z676">
        <v>1.385903E-3</v>
      </c>
      <c r="AA676">
        <v>0</v>
      </c>
      <c r="AB676">
        <v>0</v>
      </c>
      <c r="AC676">
        <v>1.8927309999999999E-3</v>
      </c>
      <c r="AD676">
        <v>5.2458940000000001E-3</v>
      </c>
      <c r="AE676">
        <v>3.6869399999999998E-4</v>
      </c>
      <c r="AF676">
        <v>3.4409600000000001E-4</v>
      </c>
      <c r="AG676">
        <v>1.6048E-3</v>
      </c>
      <c r="AH676">
        <v>9.4561469999999998E-3</v>
      </c>
      <c r="AI676">
        <v>14142.611349999999</v>
      </c>
    </row>
    <row r="677" spans="1:35" x14ac:dyDescent="0.25">
      <c r="A677">
        <v>3238</v>
      </c>
      <c r="B677" t="s">
        <v>239</v>
      </c>
      <c r="C677" t="s">
        <v>240</v>
      </c>
      <c r="D677" t="b">
        <v>0</v>
      </c>
      <c r="E677">
        <v>21.70766768</v>
      </c>
      <c r="F677" t="s">
        <v>113</v>
      </c>
      <c r="G677" t="s">
        <v>186</v>
      </c>
      <c r="H677" t="s">
        <v>250</v>
      </c>
      <c r="I677" t="s">
        <v>101</v>
      </c>
      <c r="J677" t="s">
        <v>99</v>
      </c>
      <c r="K677" t="s">
        <v>188</v>
      </c>
      <c r="L677">
        <v>235.51388890000001</v>
      </c>
      <c r="M677" t="s">
        <v>114</v>
      </c>
      <c r="N677">
        <v>1.2744220000000001E-3</v>
      </c>
      <c r="O677">
        <v>1.4213470000000001E-3</v>
      </c>
      <c r="P677">
        <v>0</v>
      </c>
      <c r="Q677">
        <v>0</v>
      </c>
      <c r="R677">
        <v>0</v>
      </c>
      <c r="S677">
        <v>2.0231300000000002E-3</v>
      </c>
      <c r="T677">
        <v>9.8615500000000006E-4</v>
      </c>
      <c r="U677">
        <v>4.32896E-4</v>
      </c>
      <c r="V677">
        <v>1.0626940000000001E-3</v>
      </c>
      <c r="W677">
        <v>3.8125300000000002E-4</v>
      </c>
      <c r="X677">
        <v>5.35565E-4</v>
      </c>
      <c r="Y677">
        <v>9.908254E-3</v>
      </c>
      <c r="Z677">
        <v>2.114688E-3</v>
      </c>
      <c r="AA677">
        <v>0</v>
      </c>
      <c r="AB677">
        <v>0</v>
      </c>
      <c r="AC677">
        <v>2.5586939999999998E-3</v>
      </c>
      <c r="AD677">
        <v>1.0894409000000001E-2</v>
      </c>
      <c r="AE677">
        <v>4.32896E-4</v>
      </c>
      <c r="AF677">
        <v>1.0626940000000001E-3</v>
      </c>
      <c r="AG677">
        <v>2.4959409999999998E-3</v>
      </c>
      <c r="AH677">
        <v>1.7444428000000001E-2</v>
      </c>
      <c r="AI677">
        <v>21707.667679999999</v>
      </c>
    </row>
    <row r="678" spans="1:35" x14ac:dyDescent="0.25">
      <c r="A678">
        <v>16270</v>
      </c>
      <c r="B678" t="s">
        <v>239</v>
      </c>
      <c r="C678" t="s">
        <v>240</v>
      </c>
      <c r="D678" t="b">
        <v>0</v>
      </c>
      <c r="E678">
        <v>1.47495566</v>
      </c>
      <c r="F678" t="s">
        <v>113</v>
      </c>
      <c r="G678" t="s">
        <v>186</v>
      </c>
      <c r="H678" t="s">
        <v>198</v>
      </c>
      <c r="I678" t="s">
        <v>101</v>
      </c>
      <c r="J678" t="s">
        <v>99</v>
      </c>
      <c r="K678" t="s">
        <v>188</v>
      </c>
      <c r="L678">
        <v>88.317499999999995</v>
      </c>
      <c r="M678" t="s">
        <v>114</v>
      </c>
      <c r="N678">
        <v>3.2997700000000002E-4</v>
      </c>
      <c r="O678">
        <v>3.9361499999999999E-4</v>
      </c>
      <c r="P678">
        <v>0</v>
      </c>
      <c r="Q678">
        <v>0</v>
      </c>
      <c r="R678">
        <v>0</v>
      </c>
      <c r="S678">
        <v>1.0168969999999999E-3</v>
      </c>
      <c r="T678">
        <v>3.3052599999999999E-4</v>
      </c>
      <c r="U678">
        <v>2.2713099999999999E-4</v>
      </c>
      <c r="V678" s="8">
        <v>7.2164199999999996E-5</v>
      </c>
      <c r="W678">
        <v>1.9914299999999999E-4</v>
      </c>
      <c r="X678">
        <v>5.1345299999999998E-4</v>
      </c>
      <c r="Y678">
        <v>6.1336699999999997E-4</v>
      </c>
      <c r="Z678">
        <v>1.472096E-3</v>
      </c>
      <c r="AA678">
        <v>0</v>
      </c>
      <c r="AB678">
        <v>0</v>
      </c>
      <c r="AC678">
        <v>1.53035E-3</v>
      </c>
      <c r="AD678">
        <v>9.4389400000000003E-4</v>
      </c>
      <c r="AE678">
        <v>2.2713099999999999E-4</v>
      </c>
      <c r="AF678" s="8">
        <v>7.2164199999999996E-5</v>
      </c>
      <c r="AG678">
        <v>1.6712389999999999E-3</v>
      </c>
      <c r="AH678">
        <v>4.4448059999999999E-3</v>
      </c>
      <c r="AI678">
        <v>14749.5566</v>
      </c>
    </row>
    <row r="679" spans="1:35" x14ac:dyDescent="0.25">
      <c r="A679">
        <v>16276</v>
      </c>
      <c r="B679" t="s">
        <v>239</v>
      </c>
      <c r="C679" t="s">
        <v>240</v>
      </c>
      <c r="D679" t="b">
        <v>0</v>
      </c>
      <c r="E679">
        <v>0.64493030900000003</v>
      </c>
      <c r="F679" t="s">
        <v>113</v>
      </c>
      <c r="G679" t="s">
        <v>186</v>
      </c>
      <c r="H679" t="s">
        <v>195</v>
      </c>
      <c r="I679" t="s">
        <v>101</v>
      </c>
      <c r="J679" t="s">
        <v>111</v>
      </c>
      <c r="K679" t="s">
        <v>188</v>
      </c>
      <c r="L679">
        <v>78.449735450000006</v>
      </c>
      <c r="M679" t="s">
        <v>114</v>
      </c>
      <c r="N679">
        <v>2.8779700000000001E-4</v>
      </c>
      <c r="O679">
        <v>3.4234199999999998E-4</v>
      </c>
      <c r="P679">
        <v>0</v>
      </c>
      <c r="Q679">
        <v>0</v>
      </c>
      <c r="R679">
        <v>0</v>
      </c>
      <c r="S679">
        <v>9.59227E-4</v>
      </c>
      <c r="T679">
        <v>6.2117900000000002E-4</v>
      </c>
      <c r="U679">
        <v>1.21681E-4</v>
      </c>
      <c r="V679" s="8">
        <v>3.1914700000000001E-5</v>
      </c>
      <c r="W679">
        <v>1.7831499999999999E-4</v>
      </c>
      <c r="X679">
        <v>1.5387699999999999E-4</v>
      </c>
      <c r="Y679">
        <v>2.7031800000000002E-4</v>
      </c>
      <c r="Z679">
        <v>1.288839E-3</v>
      </c>
      <c r="AA679">
        <v>0</v>
      </c>
      <c r="AB679">
        <v>0</v>
      </c>
      <c r="AC679">
        <v>1.1131030000000001E-3</v>
      </c>
      <c r="AD679">
        <v>8.9149699999999999E-4</v>
      </c>
      <c r="AE679">
        <v>1.21681E-4</v>
      </c>
      <c r="AF679" s="8">
        <v>3.1914700000000001E-5</v>
      </c>
      <c r="AG679">
        <v>1.467154E-3</v>
      </c>
      <c r="AH679">
        <v>3.6253560000000002E-3</v>
      </c>
      <c r="AI679">
        <v>13543.536480000001</v>
      </c>
    </row>
    <row r="680" spans="1:35" x14ac:dyDescent="0.25">
      <c r="A680">
        <v>96354</v>
      </c>
      <c r="B680" t="s">
        <v>239</v>
      </c>
      <c r="C680" t="s">
        <v>240</v>
      </c>
      <c r="D680" t="b">
        <v>0</v>
      </c>
      <c r="E680">
        <v>5.4775205E-2</v>
      </c>
      <c r="F680" t="s">
        <v>113</v>
      </c>
      <c r="G680" t="s">
        <v>186</v>
      </c>
      <c r="H680" t="s">
        <v>187</v>
      </c>
      <c r="I680" t="s">
        <v>98</v>
      </c>
      <c r="J680" t="s">
        <v>99</v>
      </c>
      <c r="K680" t="s">
        <v>188</v>
      </c>
      <c r="L680">
        <v>126.4103175</v>
      </c>
      <c r="M680" t="s">
        <v>251</v>
      </c>
      <c r="N680" s="8">
        <v>4.9755600000000002E-5</v>
      </c>
      <c r="O680" s="8">
        <v>5.55399E-5</v>
      </c>
      <c r="P680">
        <v>3.4666699999999999E-4</v>
      </c>
      <c r="Q680">
        <v>0</v>
      </c>
      <c r="R680">
        <v>0</v>
      </c>
      <c r="S680">
        <v>2.14749E-4</v>
      </c>
      <c r="T680" s="8">
        <v>3.4085499999999997E-5</v>
      </c>
      <c r="U680" s="8">
        <v>2.3014200000000001E-5</v>
      </c>
      <c r="V680" s="8">
        <v>2.6519099999999998E-6</v>
      </c>
      <c r="W680">
        <v>1.73456E-4</v>
      </c>
      <c r="X680">
        <v>0</v>
      </c>
      <c r="Y680" s="8">
        <v>3.2291800000000001E-5</v>
      </c>
      <c r="Z680">
        <v>0</v>
      </c>
      <c r="AA680">
        <v>0</v>
      </c>
      <c r="AB680">
        <v>0</v>
      </c>
      <c r="AC680">
        <v>5.6141600000000002E-4</v>
      </c>
      <c r="AD680" s="8">
        <v>6.6377299999999999E-5</v>
      </c>
      <c r="AE680" s="8">
        <v>2.3014200000000001E-5</v>
      </c>
      <c r="AF680" s="8">
        <v>2.6519099999999998E-6</v>
      </c>
      <c r="AG680">
        <v>1.73456E-4</v>
      </c>
      <c r="AH680">
        <v>8.2691600000000002E-4</v>
      </c>
      <c r="AI680">
        <v>1917.1321720000001</v>
      </c>
    </row>
    <row r="681" spans="1:35" x14ac:dyDescent="0.25">
      <c r="A681">
        <v>3235</v>
      </c>
      <c r="B681" t="s">
        <v>241</v>
      </c>
      <c r="C681" t="s">
        <v>59</v>
      </c>
      <c r="D681" t="b">
        <v>1</v>
      </c>
      <c r="E681">
        <v>1.409134865</v>
      </c>
      <c r="F681" t="s">
        <v>113</v>
      </c>
      <c r="G681" t="s">
        <v>186</v>
      </c>
      <c r="H681" t="s">
        <v>196</v>
      </c>
      <c r="I681" t="s">
        <v>101</v>
      </c>
      <c r="J681" t="s">
        <v>111</v>
      </c>
      <c r="K681" t="s">
        <v>188</v>
      </c>
      <c r="L681">
        <v>102.0085859</v>
      </c>
      <c r="M681" t="s">
        <v>114</v>
      </c>
      <c r="N681">
        <v>2.17708E-4</v>
      </c>
      <c r="O681">
        <v>2.48003E-4</v>
      </c>
      <c r="P681">
        <v>0</v>
      </c>
      <c r="Q681">
        <v>0</v>
      </c>
      <c r="R681">
        <v>0</v>
      </c>
      <c r="S681">
        <v>8.2644399999999996E-4</v>
      </c>
      <c r="T681">
        <v>2.1449800000000001E-4</v>
      </c>
      <c r="U681" s="8">
        <v>7.58622E-5</v>
      </c>
      <c r="V681" s="8">
        <v>6.9571499999999996E-5</v>
      </c>
      <c r="W681">
        <v>1.07983E-4</v>
      </c>
      <c r="X681" s="8">
        <v>4.8148500000000002E-5</v>
      </c>
      <c r="Y681">
        <v>6.0150199999999996E-4</v>
      </c>
      <c r="Z681">
        <v>7.53614E-4</v>
      </c>
      <c r="AA681">
        <v>0</v>
      </c>
      <c r="AB681">
        <v>0</v>
      </c>
      <c r="AC681">
        <v>8.7459199999999999E-4</v>
      </c>
      <c r="AD681">
        <v>8.1599899999999998E-4</v>
      </c>
      <c r="AE681" s="8">
        <v>7.58622E-5</v>
      </c>
      <c r="AF681" s="8">
        <v>6.9571499999999996E-5</v>
      </c>
      <c r="AG681">
        <v>8.6159699999999997E-4</v>
      </c>
      <c r="AH681">
        <v>2.6976090000000001E-3</v>
      </c>
      <c r="AI681">
        <v>7750.2417589999995</v>
      </c>
    </row>
    <row r="682" spans="1:35" x14ac:dyDescent="0.25">
      <c r="A682">
        <v>3236</v>
      </c>
      <c r="B682" t="s">
        <v>241</v>
      </c>
      <c r="C682" t="s">
        <v>59</v>
      </c>
      <c r="D682" t="b">
        <v>1</v>
      </c>
      <c r="E682">
        <v>7.0713056740000004</v>
      </c>
      <c r="F682" t="s">
        <v>113</v>
      </c>
      <c r="G682" t="s">
        <v>186</v>
      </c>
      <c r="H682" t="s">
        <v>249</v>
      </c>
      <c r="I682" t="s">
        <v>101</v>
      </c>
      <c r="J682" t="s">
        <v>99</v>
      </c>
      <c r="K682" t="s">
        <v>188</v>
      </c>
      <c r="L682">
        <v>192.9208333</v>
      </c>
      <c r="M682" t="s">
        <v>114</v>
      </c>
      <c r="N682">
        <v>7.3965499999999998E-4</v>
      </c>
      <c r="O682">
        <v>8.0112300000000005E-4</v>
      </c>
      <c r="P682">
        <v>0</v>
      </c>
      <c r="Q682">
        <v>0</v>
      </c>
      <c r="R682">
        <v>0</v>
      </c>
      <c r="S682">
        <v>1.3012519999999999E-3</v>
      </c>
      <c r="T682">
        <v>1.1876479999999999E-3</v>
      </c>
      <c r="U682">
        <v>3.6869399999999998E-4</v>
      </c>
      <c r="V682">
        <v>3.4443100000000002E-4</v>
      </c>
      <c r="W682">
        <v>2.1889699999999999E-4</v>
      </c>
      <c r="X682">
        <v>4.4463100000000002E-4</v>
      </c>
      <c r="Y682">
        <v>4.0582450000000003E-3</v>
      </c>
      <c r="Z682">
        <v>1.385903E-3</v>
      </c>
      <c r="AA682">
        <v>0</v>
      </c>
      <c r="AB682">
        <v>0</v>
      </c>
      <c r="AC682">
        <v>1.7458829999999999E-3</v>
      </c>
      <c r="AD682">
        <v>5.2458940000000001E-3</v>
      </c>
      <c r="AE682">
        <v>3.6869399999999998E-4</v>
      </c>
      <c r="AF682">
        <v>3.4443100000000002E-4</v>
      </c>
      <c r="AG682">
        <v>1.6048E-3</v>
      </c>
      <c r="AH682">
        <v>9.3097019999999996E-3</v>
      </c>
      <c r="AI682">
        <v>14142.611349999999</v>
      </c>
    </row>
    <row r="683" spans="1:35" x14ac:dyDescent="0.25">
      <c r="A683">
        <v>3238</v>
      </c>
      <c r="B683" t="s">
        <v>241</v>
      </c>
      <c r="C683" t="s">
        <v>59</v>
      </c>
      <c r="D683" t="b">
        <v>1</v>
      </c>
      <c r="E683">
        <v>21.70766768</v>
      </c>
      <c r="F683" t="s">
        <v>113</v>
      </c>
      <c r="G683" t="s">
        <v>186</v>
      </c>
      <c r="H683" t="s">
        <v>250</v>
      </c>
      <c r="I683" t="s">
        <v>101</v>
      </c>
      <c r="J683" t="s">
        <v>99</v>
      </c>
      <c r="K683" t="s">
        <v>188</v>
      </c>
      <c r="L683">
        <v>231.80555559999999</v>
      </c>
      <c r="M683" t="s">
        <v>114</v>
      </c>
      <c r="N683">
        <v>1.255054E-3</v>
      </c>
      <c r="O683">
        <v>1.3974359999999999E-3</v>
      </c>
      <c r="P683">
        <v>0</v>
      </c>
      <c r="Q683">
        <v>0</v>
      </c>
      <c r="R683">
        <v>0</v>
      </c>
      <c r="S683">
        <v>1.9155229999999999E-3</v>
      </c>
      <c r="T683">
        <v>9.8615500000000006E-4</v>
      </c>
      <c r="U683">
        <v>4.32896E-4</v>
      </c>
      <c r="V683">
        <v>1.064134E-3</v>
      </c>
      <c r="W683">
        <v>3.8125300000000002E-4</v>
      </c>
      <c r="X683">
        <v>3.6705599999999999E-4</v>
      </c>
      <c r="Y683">
        <v>9.908254E-3</v>
      </c>
      <c r="Z683">
        <v>2.114688E-3</v>
      </c>
      <c r="AA683">
        <v>0</v>
      </c>
      <c r="AB683">
        <v>0</v>
      </c>
      <c r="AC683">
        <v>2.2825789999999999E-3</v>
      </c>
      <c r="AD683">
        <v>1.0894409000000001E-2</v>
      </c>
      <c r="AE683">
        <v>4.32896E-4</v>
      </c>
      <c r="AF683">
        <v>1.064134E-3</v>
      </c>
      <c r="AG683">
        <v>2.4959409999999998E-3</v>
      </c>
      <c r="AH683">
        <v>1.7169752999999999E-2</v>
      </c>
      <c r="AI683">
        <v>21707.667679999999</v>
      </c>
    </row>
    <row r="684" spans="1:35" x14ac:dyDescent="0.25">
      <c r="A684">
        <v>16270</v>
      </c>
      <c r="B684" t="s">
        <v>241</v>
      </c>
      <c r="C684" t="s">
        <v>59</v>
      </c>
      <c r="D684" t="b">
        <v>1</v>
      </c>
      <c r="E684">
        <v>1.47495566</v>
      </c>
      <c r="F684" t="s">
        <v>113</v>
      </c>
      <c r="G684" t="s">
        <v>186</v>
      </c>
      <c r="H684" t="s">
        <v>198</v>
      </c>
      <c r="I684" t="s">
        <v>101</v>
      </c>
      <c r="J684" t="s">
        <v>99</v>
      </c>
      <c r="K684" t="s">
        <v>188</v>
      </c>
      <c r="L684">
        <v>86.881111110000006</v>
      </c>
      <c r="M684" t="s">
        <v>114</v>
      </c>
      <c r="N684">
        <v>3.2491699999999998E-4</v>
      </c>
      <c r="O684">
        <v>3.8745099999999997E-4</v>
      </c>
      <c r="P684">
        <v>0</v>
      </c>
      <c r="Q684">
        <v>0</v>
      </c>
      <c r="R684">
        <v>0</v>
      </c>
      <c r="S684">
        <v>9.9131299999999996E-4</v>
      </c>
      <c r="T684">
        <v>3.3052599999999999E-4</v>
      </c>
      <c r="U684">
        <v>2.2713099999999999E-4</v>
      </c>
      <c r="V684" s="8">
        <v>7.2261999999999994E-5</v>
      </c>
      <c r="W684">
        <v>1.9914299999999999E-4</v>
      </c>
      <c r="X684">
        <v>4.6666200000000001E-4</v>
      </c>
      <c r="Y684">
        <v>6.1336699999999997E-4</v>
      </c>
      <c r="Z684">
        <v>1.472096E-3</v>
      </c>
      <c r="AA684">
        <v>0</v>
      </c>
      <c r="AB684">
        <v>0</v>
      </c>
      <c r="AC684">
        <v>1.4579759999999999E-3</v>
      </c>
      <c r="AD684">
        <v>9.4389400000000003E-4</v>
      </c>
      <c r="AE684">
        <v>2.2713099999999999E-4</v>
      </c>
      <c r="AF684" s="8">
        <v>7.2261999999999994E-5</v>
      </c>
      <c r="AG684">
        <v>1.6712389999999999E-3</v>
      </c>
      <c r="AH684">
        <v>4.3725159999999999E-3</v>
      </c>
      <c r="AI684">
        <v>14749.5566</v>
      </c>
    </row>
    <row r="685" spans="1:35" x14ac:dyDescent="0.25">
      <c r="A685">
        <v>16276</v>
      </c>
      <c r="B685" t="s">
        <v>241</v>
      </c>
      <c r="C685" t="s">
        <v>59</v>
      </c>
      <c r="D685" t="b">
        <v>1</v>
      </c>
      <c r="E685">
        <v>0.64493030900000003</v>
      </c>
      <c r="F685" t="s">
        <v>113</v>
      </c>
      <c r="G685" t="s">
        <v>186</v>
      </c>
      <c r="H685" t="s">
        <v>195</v>
      </c>
      <c r="I685" t="s">
        <v>101</v>
      </c>
      <c r="J685" t="s">
        <v>111</v>
      </c>
      <c r="K685" t="s">
        <v>188</v>
      </c>
      <c r="L685">
        <v>76.704100530000005</v>
      </c>
      <c r="M685" t="s">
        <v>114</v>
      </c>
      <c r="N685">
        <v>2.8150000000000001E-4</v>
      </c>
      <c r="O685">
        <v>3.35278E-4</v>
      </c>
      <c r="P685">
        <v>0</v>
      </c>
      <c r="Q685">
        <v>0</v>
      </c>
      <c r="R685">
        <v>0</v>
      </c>
      <c r="S685">
        <v>9.2720200000000002E-4</v>
      </c>
      <c r="T685">
        <v>6.2117900000000002E-4</v>
      </c>
      <c r="U685">
        <v>1.21681E-4</v>
      </c>
      <c r="V685" s="8">
        <v>3.1939200000000001E-5</v>
      </c>
      <c r="W685">
        <v>1.7831499999999999E-4</v>
      </c>
      <c r="X685">
        <v>1.05207E-4</v>
      </c>
      <c r="Y685">
        <v>2.7031800000000002E-4</v>
      </c>
      <c r="Z685">
        <v>1.288839E-3</v>
      </c>
      <c r="AA685">
        <v>0</v>
      </c>
      <c r="AB685">
        <v>0</v>
      </c>
      <c r="AC685">
        <v>1.0324080000000001E-3</v>
      </c>
      <c r="AD685">
        <v>8.9149699999999999E-4</v>
      </c>
      <c r="AE685">
        <v>1.21681E-4</v>
      </c>
      <c r="AF685" s="8">
        <v>3.1939200000000001E-5</v>
      </c>
      <c r="AG685">
        <v>1.467154E-3</v>
      </c>
      <c r="AH685">
        <v>3.544686E-3</v>
      </c>
      <c r="AI685">
        <v>13543.536480000001</v>
      </c>
    </row>
    <row r="686" spans="1:35" x14ac:dyDescent="0.25">
      <c r="A686">
        <v>96354</v>
      </c>
      <c r="B686" t="s">
        <v>241</v>
      </c>
      <c r="C686" t="s">
        <v>59</v>
      </c>
      <c r="D686" t="b">
        <v>1</v>
      </c>
      <c r="E686">
        <v>5.4775205E-2</v>
      </c>
      <c r="F686" t="s">
        <v>113</v>
      </c>
      <c r="G686" t="s">
        <v>186</v>
      </c>
      <c r="H686" t="s">
        <v>187</v>
      </c>
      <c r="I686" t="s">
        <v>98</v>
      </c>
      <c r="J686" t="s">
        <v>99</v>
      </c>
      <c r="K686" t="s">
        <v>188</v>
      </c>
      <c r="L686">
        <v>126.6907937</v>
      </c>
      <c r="M686" t="s">
        <v>251</v>
      </c>
      <c r="N686" s="8">
        <v>4.99433E-5</v>
      </c>
      <c r="O686" s="8">
        <v>5.60775E-5</v>
      </c>
      <c r="P686">
        <v>3.4399000000000002E-4</v>
      </c>
      <c r="Q686">
        <v>0</v>
      </c>
      <c r="R686">
        <v>0</v>
      </c>
      <c r="S686">
        <v>2.19263E-4</v>
      </c>
      <c r="T686" s="8">
        <v>3.4085499999999997E-5</v>
      </c>
      <c r="U686" s="8">
        <v>2.3014200000000001E-5</v>
      </c>
      <c r="V686" s="8">
        <v>2.6508800000000002E-6</v>
      </c>
      <c r="W686">
        <v>1.73456E-4</v>
      </c>
      <c r="X686">
        <v>0</v>
      </c>
      <c r="Y686" s="8">
        <v>3.2291800000000001E-5</v>
      </c>
      <c r="Z686">
        <v>0</v>
      </c>
      <c r="AA686">
        <v>0</v>
      </c>
      <c r="AB686">
        <v>0</v>
      </c>
      <c r="AC686">
        <v>5.6325199999999998E-4</v>
      </c>
      <c r="AD686" s="8">
        <v>6.6377299999999999E-5</v>
      </c>
      <c r="AE686" s="8">
        <v>2.3014200000000001E-5</v>
      </c>
      <c r="AF686" s="8">
        <v>2.6508800000000002E-6</v>
      </c>
      <c r="AG686">
        <v>1.73456E-4</v>
      </c>
      <c r="AH686">
        <v>8.2875099999999997E-4</v>
      </c>
      <c r="AI686">
        <v>1917.1321720000001</v>
      </c>
    </row>
    <row r="687" spans="1:35" x14ac:dyDescent="0.25">
      <c r="A687">
        <v>3235</v>
      </c>
      <c r="B687" t="s">
        <v>242</v>
      </c>
      <c r="C687" t="s">
        <v>60</v>
      </c>
      <c r="D687" t="b">
        <v>1</v>
      </c>
      <c r="E687">
        <v>1.409134865</v>
      </c>
      <c r="F687" t="s">
        <v>113</v>
      </c>
      <c r="G687" t="s">
        <v>186</v>
      </c>
      <c r="H687" t="s">
        <v>196</v>
      </c>
      <c r="I687" t="s">
        <v>101</v>
      </c>
      <c r="J687" t="s">
        <v>111</v>
      </c>
      <c r="K687" t="s">
        <v>188</v>
      </c>
      <c r="L687">
        <v>93.099494949999993</v>
      </c>
      <c r="M687" t="s">
        <v>114</v>
      </c>
      <c r="N687">
        <v>1.95422E-4</v>
      </c>
      <c r="O687">
        <v>2.20065E-4</v>
      </c>
      <c r="P687">
        <v>0</v>
      </c>
      <c r="Q687">
        <v>0</v>
      </c>
      <c r="R687">
        <v>0</v>
      </c>
      <c r="S687">
        <v>5.9339500000000003E-4</v>
      </c>
      <c r="T687">
        <v>2.1449800000000001E-4</v>
      </c>
      <c r="U687" s="8">
        <v>7.58622E-5</v>
      </c>
      <c r="V687" s="8">
        <v>6.9665000000000005E-5</v>
      </c>
      <c r="W687">
        <v>1.07983E-4</v>
      </c>
      <c r="X687" s="8">
        <v>4.5503999999999997E-5</v>
      </c>
      <c r="Y687">
        <v>6.0150199999999996E-4</v>
      </c>
      <c r="Z687">
        <v>7.53614E-4</v>
      </c>
      <c r="AA687">
        <v>0</v>
      </c>
      <c r="AB687">
        <v>0</v>
      </c>
      <c r="AC687">
        <v>6.3889899999999996E-4</v>
      </c>
      <c r="AD687">
        <v>8.1599899999999998E-4</v>
      </c>
      <c r="AE687" s="8">
        <v>7.58622E-5</v>
      </c>
      <c r="AF687" s="8">
        <v>6.9665000000000005E-5</v>
      </c>
      <c r="AG687">
        <v>8.6159699999999997E-4</v>
      </c>
      <c r="AH687">
        <v>2.4620089999999998E-3</v>
      </c>
      <c r="AI687">
        <v>7750.2417589999995</v>
      </c>
    </row>
    <row r="688" spans="1:35" x14ac:dyDescent="0.25">
      <c r="A688">
        <v>3236</v>
      </c>
      <c r="B688" t="s">
        <v>242</v>
      </c>
      <c r="C688" t="s">
        <v>60</v>
      </c>
      <c r="D688" t="b">
        <v>1</v>
      </c>
      <c r="E688">
        <v>7.0713056740000004</v>
      </c>
      <c r="F688" t="s">
        <v>113</v>
      </c>
      <c r="G688" t="s">
        <v>186</v>
      </c>
      <c r="H688" t="s">
        <v>249</v>
      </c>
      <c r="I688" t="s">
        <v>101</v>
      </c>
      <c r="J688" t="s">
        <v>99</v>
      </c>
      <c r="K688" t="s">
        <v>188</v>
      </c>
      <c r="L688">
        <v>183.20972219999999</v>
      </c>
      <c r="M688" t="s">
        <v>114</v>
      </c>
      <c r="N688">
        <v>7.1556899999999999E-4</v>
      </c>
      <c r="O688">
        <v>7.6816899999999997E-4</v>
      </c>
      <c r="P688">
        <v>0</v>
      </c>
      <c r="Q688">
        <v>0</v>
      </c>
      <c r="R688">
        <v>0</v>
      </c>
      <c r="S688">
        <v>1.426854E-3</v>
      </c>
      <c r="T688">
        <v>1.1876479999999999E-3</v>
      </c>
      <c r="U688">
        <v>2.10922E-4</v>
      </c>
      <c r="V688">
        <v>3.4530299999999998E-4</v>
      </c>
      <c r="W688">
        <v>2.1889699999999999E-4</v>
      </c>
      <c r="X688" s="8">
        <v>7.3725400000000004E-6</v>
      </c>
      <c r="Y688">
        <v>4.0582450000000003E-3</v>
      </c>
      <c r="Z688">
        <v>1.385903E-3</v>
      </c>
      <c r="AA688">
        <v>0</v>
      </c>
      <c r="AB688">
        <v>0</v>
      </c>
      <c r="AC688">
        <v>1.434226E-3</v>
      </c>
      <c r="AD688">
        <v>5.2458940000000001E-3</v>
      </c>
      <c r="AE688">
        <v>2.10922E-4</v>
      </c>
      <c r="AF688">
        <v>3.4530299999999998E-4</v>
      </c>
      <c r="AG688">
        <v>1.6048E-3</v>
      </c>
      <c r="AH688">
        <v>8.8410769999999993E-3</v>
      </c>
      <c r="AI688">
        <v>14142.611349999999</v>
      </c>
    </row>
    <row r="689" spans="1:35" x14ac:dyDescent="0.25">
      <c r="A689">
        <v>3238</v>
      </c>
      <c r="B689" t="s">
        <v>242</v>
      </c>
      <c r="C689" t="s">
        <v>60</v>
      </c>
      <c r="D689" t="b">
        <v>1</v>
      </c>
      <c r="E689">
        <v>21.70766768</v>
      </c>
      <c r="F689" t="s">
        <v>113</v>
      </c>
      <c r="G689" t="s">
        <v>186</v>
      </c>
      <c r="H689" t="s">
        <v>250</v>
      </c>
      <c r="I689" t="s">
        <v>101</v>
      </c>
      <c r="J689" t="s">
        <v>99</v>
      </c>
      <c r="K689" t="s">
        <v>188</v>
      </c>
      <c r="L689">
        <v>227.375</v>
      </c>
      <c r="M689" t="s">
        <v>114</v>
      </c>
      <c r="N689">
        <v>1.2562300000000001E-3</v>
      </c>
      <c r="O689">
        <v>1.374459E-3</v>
      </c>
      <c r="P689">
        <v>0</v>
      </c>
      <c r="Q689">
        <v>0</v>
      </c>
      <c r="R689">
        <v>0</v>
      </c>
      <c r="S689">
        <v>2.00132E-3</v>
      </c>
      <c r="T689">
        <v>9.8615500000000006E-4</v>
      </c>
      <c r="U689">
        <v>3.2611199999999998E-4</v>
      </c>
      <c r="V689">
        <v>1.0649570000000001E-3</v>
      </c>
      <c r="W689">
        <v>3.8125300000000002E-4</v>
      </c>
      <c r="X689" s="8">
        <v>5.9049999999999999E-5</v>
      </c>
      <c r="Y689">
        <v>9.908254E-3</v>
      </c>
      <c r="Z689">
        <v>2.114688E-3</v>
      </c>
      <c r="AA689">
        <v>0</v>
      </c>
      <c r="AB689">
        <v>0</v>
      </c>
      <c r="AC689">
        <v>2.0603700000000002E-3</v>
      </c>
      <c r="AD689">
        <v>1.0894409000000001E-2</v>
      </c>
      <c r="AE689">
        <v>3.2611199999999998E-4</v>
      </c>
      <c r="AF689">
        <v>1.0649570000000001E-3</v>
      </c>
      <c r="AG689">
        <v>2.4959409999999998E-3</v>
      </c>
      <c r="AH689">
        <v>1.6841584E-2</v>
      </c>
      <c r="AI689">
        <v>21707.667679999999</v>
      </c>
    </row>
    <row r="690" spans="1:35" x14ac:dyDescent="0.25">
      <c r="A690">
        <v>16270</v>
      </c>
      <c r="B690" t="s">
        <v>242</v>
      </c>
      <c r="C690" t="s">
        <v>60</v>
      </c>
      <c r="D690" t="b">
        <v>1</v>
      </c>
      <c r="E690">
        <v>1.47495566</v>
      </c>
      <c r="F690" t="s">
        <v>113</v>
      </c>
      <c r="G690" t="s">
        <v>186</v>
      </c>
      <c r="H690" t="s">
        <v>198</v>
      </c>
      <c r="I690" t="s">
        <v>101</v>
      </c>
      <c r="J690" t="s">
        <v>99</v>
      </c>
      <c r="K690" t="s">
        <v>188</v>
      </c>
      <c r="L690">
        <v>76.013333329999995</v>
      </c>
      <c r="M690" t="s">
        <v>114</v>
      </c>
      <c r="N690">
        <v>2.9325E-4</v>
      </c>
      <c r="O690">
        <v>3.4015500000000003E-4</v>
      </c>
      <c r="P690">
        <v>0</v>
      </c>
      <c r="Q690">
        <v>0</v>
      </c>
      <c r="R690">
        <v>0</v>
      </c>
      <c r="S690">
        <v>8.7539200000000001E-4</v>
      </c>
      <c r="T690">
        <v>3.3052599999999999E-4</v>
      </c>
      <c r="U690">
        <v>1.37744E-4</v>
      </c>
      <c r="V690" s="8">
        <v>7.2220100000000003E-5</v>
      </c>
      <c r="W690">
        <v>1.9914299999999999E-4</v>
      </c>
      <c r="X690">
        <v>1.2507800000000001E-4</v>
      </c>
      <c r="Y690">
        <v>6.1336699999999997E-4</v>
      </c>
      <c r="Z690">
        <v>1.472096E-3</v>
      </c>
      <c r="AA690">
        <v>0</v>
      </c>
      <c r="AB690">
        <v>0</v>
      </c>
      <c r="AC690">
        <v>1.00047E-3</v>
      </c>
      <c r="AD690">
        <v>9.4389400000000003E-4</v>
      </c>
      <c r="AE690">
        <v>1.37744E-4</v>
      </c>
      <c r="AF690" s="8">
        <v>7.2220100000000003E-5</v>
      </c>
      <c r="AG690">
        <v>1.6712389999999999E-3</v>
      </c>
      <c r="AH690">
        <v>3.8255670000000002E-3</v>
      </c>
      <c r="AI690">
        <v>14749.5566</v>
      </c>
    </row>
    <row r="691" spans="1:35" x14ac:dyDescent="0.25">
      <c r="A691">
        <v>16276</v>
      </c>
      <c r="B691" t="s">
        <v>242</v>
      </c>
      <c r="C691" t="s">
        <v>60</v>
      </c>
      <c r="D691" t="b">
        <v>1</v>
      </c>
      <c r="E691">
        <v>0.64493030900000003</v>
      </c>
      <c r="F691" t="s">
        <v>113</v>
      </c>
      <c r="G691" t="s">
        <v>186</v>
      </c>
      <c r="H691" t="s">
        <v>195</v>
      </c>
      <c r="I691" t="s">
        <v>101</v>
      </c>
      <c r="J691" t="s">
        <v>111</v>
      </c>
      <c r="K691" t="s">
        <v>188</v>
      </c>
      <c r="L691">
        <v>71.811640209999993</v>
      </c>
      <c r="M691" t="s">
        <v>114</v>
      </c>
      <c r="N691">
        <v>2.6668699999999999E-4</v>
      </c>
      <c r="O691">
        <v>3.1114499999999998E-4</v>
      </c>
      <c r="P691">
        <v>0</v>
      </c>
      <c r="Q691">
        <v>0</v>
      </c>
      <c r="R691">
        <v>0</v>
      </c>
      <c r="S691">
        <v>7.5473599999999999E-4</v>
      </c>
      <c r="T691">
        <v>6.2117900000000002E-4</v>
      </c>
      <c r="U691">
        <v>1.21681E-4</v>
      </c>
      <c r="V691" s="8">
        <v>3.2000299999999999E-5</v>
      </c>
      <c r="W691">
        <v>1.7831499999999999E-4</v>
      </c>
      <c r="X691" s="8">
        <v>5.1512199999999998E-5</v>
      </c>
      <c r="Y691">
        <v>2.7031800000000002E-4</v>
      </c>
      <c r="Z691">
        <v>1.2888509999999999E-3</v>
      </c>
      <c r="AA691">
        <v>0</v>
      </c>
      <c r="AB691">
        <v>0</v>
      </c>
      <c r="AC691">
        <v>8.0624899999999998E-4</v>
      </c>
      <c r="AD691">
        <v>8.9149699999999999E-4</v>
      </c>
      <c r="AE691">
        <v>1.21681E-4</v>
      </c>
      <c r="AF691" s="8">
        <v>3.2000299999999999E-5</v>
      </c>
      <c r="AG691">
        <v>1.467166E-3</v>
      </c>
      <c r="AH691">
        <v>3.3185929999999999E-3</v>
      </c>
      <c r="AI691">
        <v>13543.536480000001</v>
      </c>
    </row>
    <row r="692" spans="1:35" x14ac:dyDescent="0.25">
      <c r="A692">
        <v>96354</v>
      </c>
      <c r="B692" t="s">
        <v>242</v>
      </c>
      <c r="C692" t="s">
        <v>60</v>
      </c>
      <c r="D692" t="b">
        <v>1</v>
      </c>
      <c r="E692">
        <v>5.4775205E-2</v>
      </c>
      <c r="F692" t="s">
        <v>113</v>
      </c>
      <c r="G692" t="s">
        <v>186</v>
      </c>
      <c r="H692" t="s">
        <v>187</v>
      </c>
      <c r="I692" t="s">
        <v>98</v>
      </c>
      <c r="J692" t="s">
        <v>99</v>
      </c>
      <c r="K692" t="s">
        <v>188</v>
      </c>
      <c r="L692">
        <v>125.9480952</v>
      </c>
      <c r="M692" t="s">
        <v>251</v>
      </c>
      <c r="N692" s="8">
        <v>4.9670799999999999E-5</v>
      </c>
      <c r="O692" s="8">
        <v>5.5304099999999998E-5</v>
      </c>
      <c r="P692">
        <v>3.4562200000000002E-4</v>
      </c>
      <c r="Q692">
        <v>0</v>
      </c>
      <c r="R692">
        <v>0</v>
      </c>
      <c r="S692">
        <v>2.2122799999999999E-4</v>
      </c>
      <c r="T692" s="8">
        <v>3.4085499999999997E-5</v>
      </c>
      <c r="U692" s="8">
        <v>1.45585E-5</v>
      </c>
      <c r="V692" s="8">
        <v>2.6508800000000002E-6</v>
      </c>
      <c r="W692">
        <v>1.73456E-4</v>
      </c>
      <c r="X692">
        <v>0</v>
      </c>
      <c r="Y692" s="8">
        <v>3.2291800000000001E-5</v>
      </c>
      <c r="Z692">
        <v>0</v>
      </c>
      <c r="AA692">
        <v>0</v>
      </c>
      <c r="AB692">
        <v>0</v>
      </c>
      <c r="AC692">
        <v>5.6685000000000004E-4</v>
      </c>
      <c r="AD692" s="8">
        <v>6.6377299999999999E-5</v>
      </c>
      <c r="AE692" s="8">
        <v>1.45585E-5</v>
      </c>
      <c r="AF692" s="8">
        <v>2.6508800000000002E-6</v>
      </c>
      <c r="AG692">
        <v>1.73456E-4</v>
      </c>
      <c r="AH692">
        <v>8.2389300000000002E-4</v>
      </c>
      <c r="AI692">
        <v>1917.1321720000001</v>
      </c>
    </row>
    <row r="693" spans="1:35" x14ac:dyDescent="0.25">
      <c r="A693">
        <v>3235</v>
      </c>
      <c r="B693" t="s">
        <v>243</v>
      </c>
      <c r="C693" t="s">
        <v>61</v>
      </c>
      <c r="D693" t="b">
        <v>1</v>
      </c>
      <c r="E693">
        <v>1.409134865</v>
      </c>
      <c r="F693" t="s">
        <v>113</v>
      </c>
      <c r="G693" t="s">
        <v>186</v>
      </c>
      <c r="H693" t="s">
        <v>196</v>
      </c>
      <c r="I693" t="s">
        <v>101</v>
      </c>
      <c r="J693" t="s">
        <v>111</v>
      </c>
      <c r="K693" t="s">
        <v>188</v>
      </c>
      <c r="L693">
        <v>97.135858589999998</v>
      </c>
      <c r="M693" t="s">
        <v>114</v>
      </c>
      <c r="N693">
        <v>2.04704E-4</v>
      </c>
      <c r="O693">
        <v>2.3284900000000001E-4</v>
      </c>
      <c r="P693">
        <v>0</v>
      </c>
      <c r="Q693">
        <v>0</v>
      </c>
      <c r="R693">
        <v>0</v>
      </c>
      <c r="S693">
        <v>7.0135100000000001E-4</v>
      </c>
      <c r="T693">
        <v>2.1449800000000001E-4</v>
      </c>
      <c r="U693" s="8">
        <v>7.58622E-5</v>
      </c>
      <c r="V693" s="8">
        <v>6.9651699999999996E-5</v>
      </c>
      <c r="W693">
        <v>1.07983E-4</v>
      </c>
      <c r="X693" s="8">
        <v>4.4315299999999999E-5</v>
      </c>
      <c r="Y693">
        <v>6.0150199999999996E-4</v>
      </c>
      <c r="Z693">
        <v>7.53614E-4</v>
      </c>
      <c r="AA693">
        <v>0</v>
      </c>
      <c r="AB693">
        <v>0</v>
      </c>
      <c r="AC693">
        <v>7.4566699999999999E-4</v>
      </c>
      <c r="AD693">
        <v>8.1599899999999998E-4</v>
      </c>
      <c r="AE693" s="8">
        <v>7.58622E-5</v>
      </c>
      <c r="AF693" s="8">
        <v>6.9651699999999996E-5</v>
      </c>
      <c r="AG693">
        <v>8.6159699999999997E-4</v>
      </c>
      <c r="AH693">
        <v>2.5687499999999999E-3</v>
      </c>
      <c r="AI693">
        <v>7750.2417589999995</v>
      </c>
    </row>
    <row r="694" spans="1:35" x14ac:dyDescent="0.25">
      <c r="A694">
        <v>3236</v>
      </c>
      <c r="B694" t="s">
        <v>243</v>
      </c>
      <c r="C694" t="s">
        <v>61</v>
      </c>
      <c r="D694" t="b">
        <v>1</v>
      </c>
      <c r="E694">
        <v>7.0713056740000004</v>
      </c>
      <c r="F694" t="s">
        <v>113</v>
      </c>
      <c r="G694" t="s">
        <v>186</v>
      </c>
      <c r="H694" t="s">
        <v>249</v>
      </c>
      <c r="I694" t="s">
        <v>101</v>
      </c>
      <c r="J694" t="s">
        <v>99</v>
      </c>
      <c r="K694" t="s">
        <v>188</v>
      </c>
      <c r="L694">
        <v>185.28194439999999</v>
      </c>
      <c r="M694" t="s">
        <v>114</v>
      </c>
      <c r="N694">
        <v>7.2237699999999996E-4</v>
      </c>
      <c r="O694">
        <v>7.8009100000000001E-4</v>
      </c>
      <c r="P694">
        <v>0</v>
      </c>
      <c r="Q694">
        <v>0</v>
      </c>
      <c r="R694">
        <v>0</v>
      </c>
      <c r="S694">
        <v>1.527455E-3</v>
      </c>
      <c r="T694">
        <v>1.1876479999999999E-3</v>
      </c>
      <c r="U694">
        <v>2.10922E-4</v>
      </c>
      <c r="V694">
        <v>3.44901E-4</v>
      </c>
      <c r="W694">
        <v>2.1889699999999999E-4</v>
      </c>
      <c r="X694" s="8">
        <v>7.1714700000000003E-6</v>
      </c>
      <c r="Y694">
        <v>4.0582450000000003E-3</v>
      </c>
      <c r="Z694">
        <v>1.385903E-3</v>
      </c>
      <c r="AA694">
        <v>0</v>
      </c>
      <c r="AB694">
        <v>0</v>
      </c>
      <c r="AC694">
        <v>1.534627E-3</v>
      </c>
      <c r="AD694">
        <v>5.2458940000000001E-3</v>
      </c>
      <c r="AE694">
        <v>2.10922E-4</v>
      </c>
      <c r="AF694">
        <v>3.44901E-4</v>
      </c>
      <c r="AG694">
        <v>1.6048E-3</v>
      </c>
      <c r="AH694">
        <v>8.9410749999999997E-3</v>
      </c>
      <c r="AI694">
        <v>14142.611349999999</v>
      </c>
    </row>
    <row r="695" spans="1:35" x14ac:dyDescent="0.25">
      <c r="A695">
        <v>3238</v>
      </c>
      <c r="B695" t="s">
        <v>243</v>
      </c>
      <c r="C695" t="s">
        <v>61</v>
      </c>
      <c r="D695" t="b">
        <v>1</v>
      </c>
      <c r="E695">
        <v>21.70766768</v>
      </c>
      <c r="F695" t="s">
        <v>113</v>
      </c>
      <c r="G695" t="s">
        <v>186</v>
      </c>
      <c r="H695" t="s">
        <v>250</v>
      </c>
      <c r="I695" t="s">
        <v>101</v>
      </c>
      <c r="J695" t="s">
        <v>99</v>
      </c>
      <c r="K695" t="s">
        <v>188</v>
      </c>
      <c r="L695">
        <v>228.9194444</v>
      </c>
      <c r="M695" t="s">
        <v>114</v>
      </c>
      <c r="N695">
        <v>1.2570540000000001E-3</v>
      </c>
      <c r="O695">
        <v>1.3881469999999999E-3</v>
      </c>
      <c r="P695">
        <v>0</v>
      </c>
      <c r="Q695">
        <v>0</v>
      </c>
      <c r="R695">
        <v>0</v>
      </c>
      <c r="S695">
        <v>2.1175690000000001E-3</v>
      </c>
      <c r="T695">
        <v>9.8615500000000006E-4</v>
      </c>
      <c r="U695">
        <v>3.2611199999999998E-4</v>
      </c>
      <c r="V695">
        <v>1.064134E-3</v>
      </c>
      <c r="W695">
        <v>3.8125300000000002E-4</v>
      </c>
      <c r="X695" s="8">
        <v>5.7609699999999998E-5</v>
      </c>
      <c r="Y695">
        <v>9.908254E-3</v>
      </c>
      <c r="Z695">
        <v>2.114688E-3</v>
      </c>
      <c r="AA695">
        <v>0</v>
      </c>
      <c r="AB695">
        <v>0</v>
      </c>
      <c r="AC695">
        <v>2.1751779999999998E-3</v>
      </c>
      <c r="AD695">
        <v>1.0894409000000001E-2</v>
      </c>
      <c r="AE695">
        <v>3.2611199999999998E-4</v>
      </c>
      <c r="AF695">
        <v>1.064134E-3</v>
      </c>
      <c r="AG695">
        <v>2.4959409999999998E-3</v>
      </c>
      <c r="AH695">
        <v>1.6955979999999999E-2</v>
      </c>
      <c r="AI695">
        <v>21707.667679999999</v>
      </c>
    </row>
    <row r="696" spans="1:35" x14ac:dyDescent="0.25">
      <c r="A696">
        <v>16270</v>
      </c>
      <c r="B696" t="s">
        <v>243</v>
      </c>
      <c r="C696" t="s">
        <v>61</v>
      </c>
      <c r="D696" t="b">
        <v>1</v>
      </c>
      <c r="E696">
        <v>1.47495566</v>
      </c>
      <c r="F696" t="s">
        <v>113</v>
      </c>
      <c r="G696" t="s">
        <v>186</v>
      </c>
      <c r="H696" t="s">
        <v>198</v>
      </c>
      <c r="I696" t="s">
        <v>101</v>
      </c>
      <c r="J696" t="s">
        <v>99</v>
      </c>
      <c r="K696" t="s">
        <v>188</v>
      </c>
      <c r="L696">
        <v>79.691666670000004</v>
      </c>
      <c r="M696" t="s">
        <v>114</v>
      </c>
      <c r="N696">
        <v>3.0743600000000002E-4</v>
      </c>
      <c r="O696">
        <v>3.6226599999999998E-4</v>
      </c>
      <c r="P696">
        <v>0</v>
      </c>
      <c r="Q696">
        <v>0</v>
      </c>
      <c r="R696">
        <v>0</v>
      </c>
      <c r="S696">
        <v>1.0614649999999999E-3</v>
      </c>
      <c r="T696">
        <v>3.3052599999999999E-4</v>
      </c>
      <c r="U696">
        <v>1.37744E-4</v>
      </c>
      <c r="V696" s="8">
        <v>7.2220100000000003E-5</v>
      </c>
      <c r="W696">
        <v>1.9914299999999999E-4</v>
      </c>
      <c r="X696">
        <v>1.24113E-4</v>
      </c>
      <c r="Y696">
        <v>6.1336699999999997E-4</v>
      </c>
      <c r="Z696">
        <v>1.472096E-3</v>
      </c>
      <c r="AA696">
        <v>0</v>
      </c>
      <c r="AB696">
        <v>0</v>
      </c>
      <c r="AC696">
        <v>1.1855780000000001E-3</v>
      </c>
      <c r="AD696">
        <v>9.4389400000000003E-4</v>
      </c>
      <c r="AE696">
        <v>1.37744E-4</v>
      </c>
      <c r="AF696" s="8">
        <v>7.2220100000000003E-5</v>
      </c>
      <c r="AG696">
        <v>1.6712389999999999E-3</v>
      </c>
      <c r="AH696">
        <v>4.0106880000000001E-3</v>
      </c>
      <c r="AI696">
        <v>14749.5566</v>
      </c>
    </row>
    <row r="697" spans="1:35" x14ac:dyDescent="0.25">
      <c r="A697">
        <v>16276</v>
      </c>
      <c r="B697" t="s">
        <v>243</v>
      </c>
      <c r="C697" t="s">
        <v>61</v>
      </c>
      <c r="D697" t="b">
        <v>1</v>
      </c>
      <c r="E697">
        <v>0.64493030900000003</v>
      </c>
      <c r="F697" t="s">
        <v>113</v>
      </c>
      <c r="G697" t="s">
        <v>186</v>
      </c>
      <c r="H697" t="s">
        <v>195</v>
      </c>
      <c r="I697" t="s">
        <v>101</v>
      </c>
      <c r="J697" t="s">
        <v>111</v>
      </c>
      <c r="K697" t="s">
        <v>188</v>
      </c>
      <c r="L697">
        <v>74.659523809999996</v>
      </c>
      <c r="M697" t="s">
        <v>114</v>
      </c>
      <c r="N697">
        <v>2.7818E-4</v>
      </c>
      <c r="O697">
        <v>3.26922E-4</v>
      </c>
      <c r="P697">
        <v>0</v>
      </c>
      <c r="Q697">
        <v>0</v>
      </c>
      <c r="R697">
        <v>0</v>
      </c>
      <c r="S697">
        <v>8.8815300000000003E-4</v>
      </c>
      <c r="T697">
        <v>6.2117900000000002E-4</v>
      </c>
      <c r="U697">
        <v>1.21681E-4</v>
      </c>
      <c r="V697" s="8">
        <v>3.19881E-5</v>
      </c>
      <c r="W697">
        <v>1.7831499999999999E-4</v>
      </c>
      <c r="X697" s="8">
        <v>4.9715100000000001E-5</v>
      </c>
      <c r="Y697">
        <v>2.7031800000000002E-4</v>
      </c>
      <c r="Z697">
        <v>1.2888450000000001E-3</v>
      </c>
      <c r="AA697">
        <v>0</v>
      </c>
      <c r="AB697">
        <v>0</v>
      </c>
      <c r="AC697">
        <v>9.3786900000000003E-4</v>
      </c>
      <c r="AD697">
        <v>8.9149699999999999E-4</v>
      </c>
      <c r="AE697">
        <v>1.21681E-4</v>
      </c>
      <c r="AF697" s="8">
        <v>3.19881E-5</v>
      </c>
      <c r="AG697">
        <v>1.4671599999999999E-3</v>
      </c>
      <c r="AH697">
        <v>3.450201E-3</v>
      </c>
      <c r="AI697">
        <v>13543.536480000001</v>
      </c>
    </row>
    <row r="698" spans="1:35" x14ac:dyDescent="0.25">
      <c r="A698">
        <v>96354</v>
      </c>
      <c r="B698" t="s">
        <v>243</v>
      </c>
      <c r="C698" t="s">
        <v>61</v>
      </c>
      <c r="D698" t="b">
        <v>1</v>
      </c>
      <c r="E698">
        <v>5.4775205E-2</v>
      </c>
      <c r="F698" t="s">
        <v>113</v>
      </c>
      <c r="G698" t="s">
        <v>186</v>
      </c>
      <c r="H698" t="s">
        <v>187</v>
      </c>
      <c r="I698" t="s">
        <v>98</v>
      </c>
      <c r="J698" t="s">
        <v>99</v>
      </c>
      <c r="K698" t="s">
        <v>188</v>
      </c>
      <c r="L698">
        <v>125.9480952</v>
      </c>
      <c r="M698" t="s">
        <v>251</v>
      </c>
      <c r="N698" s="8">
        <v>4.9670799999999999E-5</v>
      </c>
      <c r="O698" s="8">
        <v>5.5304099999999998E-5</v>
      </c>
      <c r="P698">
        <v>3.4562200000000002E-4</v>
      </c>
      <c r="Q698">
        <v>0</v>
      </c>
      <c r="R698">
        <v>0</v>
      </c>
      <c r="S698">
        <v>2.2122799999999999E-4</v>
      </c>
      <c r="T698" s="8">
        <v>3.4085499999999997E-5</v>
      </c>
      <c r="U698" s="8">
        <v>1.45585E-5</v>
      </c>
      <c r="V698" s="8">
        <v>2.6508800000000002E-6</v>
      </c>
      <c r="W698">
        <v>1.73456E-4</v>
      </c>
      <c r="X698">
        <v>0</v>
      </c>
      <c r="Y698" s="8">
        <v>3.2291800000000001E-5</v>
      </c>
      <c r="Z698">
        <v>0</v>
      </c>
      <c r="AA698">
        <v>0</v>
      </c>
      <c r="AB698">
        <v>0</v>
      </c>
      <c r="AC698">
        <v>5.6685000000000004E-4</v>
      </c>
      <c r="AD698" s="8">
        <v>6.6377299999999999E-5</v>
      </c>
      <c r="AE698" s="8">
        <v>1.45585E-5</v>
      </c>
      <c r="AF698" s="8">
        <v>2.6508800000000002E-6</v>
      </c>
      <c r="AG698">
        <v>1.73456E-4</v>
      </c>
      <c r="AH698">
        <v>8.2389300000000002E-4</v>
      </c>
      <c r="AI698">
        <v>1917.1321720000001</v>
      </c>
    </row>
    <row r="699" spans="1:35" x14ac:dyDescent="0.25">
      <c r="A699">
        <v>3235</v>
      </c>
      <c r="B699" t="s">
        <v>244</v>
      </c>
      <c r="C699" t="s">
        <v>62</v>
      </c>
      <c r="D699" t="b">
        <v>1</v>
      </c>
      <c r="E699">
        <v>1.409134865</v>
      </c>
      <c r="F699" t="s">
        <v>113</v>
      </c>
      <c r="G699" t="s">
        <v>186</v>
      </c>
      <c r="H699" t="s">
        <v>196</v>
      </c>
      <c r="I699" t="s">
        <v>101</v>
      </c>
      <c r="J699" t="s">
        <v>111</v>
      </c>
      <c r="K699" t="s">
        <v>188</v>
      </c>
      <c r="L699">
        <v>91.696464649999996</v>
      </c>
      <c r="M699" t="s">
        <v>114</v>
      </c>
      <c r="N699">
        <v>1.92757E-4</v>
      </c>
      <c r="O699">
        <v>2.16255E-4</v>
      </c>
      <c r="P699">
        <v>0</v>
      </c>
      <c r="Q699">
        <v>0</v>
      </c>
      <c r="R699">
        <v>0</v>
      </c>
      <c r="S699">
        <v>5.6785799999999997E-4</v>
      </c>
      <c r="T699">
        <v>2.1449800000000001E-4</v>
      </c>
      <c r="U699" s="8">
        <v>7.58622E-5</v>
      </c>
      <c r="V699" s="8">
        <v>6.9771900000000002E-5</v>
      </c>
      <c r="W699">
        <v>1.07983E-4</v>
      </c>
      <c r="X699" s="8">
        <v>3.3830800000000001E-5</v>
      </c>
      <c r="Y699">
        <v>6.0150199999999996E-4</v>
      </c>
      <c r="Z699">
        <v>7.53614E-4</v>
      </c>
      <c r="AA699">
        <v>0</v>
      </c>
      <c r="AB699">
        <v>0</v>
      </c>
      <c r="AC699">
        <v>6.0168899999999998E-4</v>
      </c>
      <c r="AD699">
        <v>8.1599899999999998E-4</v>
      </c>
      <c r="AE699" s="8">
        <v>7.58622E-5</v>
      </c>
      <c r="AF699" s="8">
        <v>6.9771900000000002E-5</v>
      </c>
      <c r="AG699">
        <v>8.6159699999999997E-4</v>
      </c>
      <c r="AH699">
        <v>2.4249060000000001E-3</v>
      </c>
      <c r="AI699">
        <v>7750.2417589999995</v>
      </c>
    </row>
    <row r="700" spans="1:35" x14ac:dyDescent="0.25">
      <c r="A700">
        <v>3236</v>
      </c>
      <c r="B700" t="s">
        <v>244</v>
      </c>
      <c r="C700" t="s">
        <v>62</v>
      </c>
      <c r="D700" t="b">
        <v>1</v>
      </c>
      <c r="E700">
        <v>7.0713056740000004</v>
      </c>
      <c r="F700" t="s">
        <v>113</v>
      </c>
      <c r="G700" t="s">
        <v>186</v>
      </c>
      <c r="H700" t="s">
        <v>249</v>
      </c>
      <c r="I700" t="s">
        <v>101</v>
      </c>
      <c r="J700" t="s">
        <v>99</v>
      </c>
      <c r="K700" t="s">
        <v>188</v>
      </c>
      <c r="L700">
        <v>179.5444444</v>
      </c>
      <c r="M700" t="s">
        <v>114</v>
      </c>
      <c r="N700">
        <v>6.9456499999999996E-4</v>
      </c>
      <c r="O700">
        <v>7.4744500000000001E-4</v>
      </c>
      <c r="P700">
        <v>0</v>
      </c>
      <c r="Q700">
        <v>0</v>
      </c>
      <c r="R700">
        <v>0</v>
      </c>
      <c r="S700">
        <v>1.2563470000000001E-3</v>
      </c>
      <c r="T700">
        <v>1.1876479999999999E-3</v>
      </c>
      <c r="U700">
        <v>2.10922E-4</v>
      </c>
      <c r="V700">
        <v>3.45638E-4</v>
      </c>
      <c r="W700">
        <v>2.1889699999999999E-4</v>
      </c>
      <c r="X700" s="8">
        <v>5.3618400000000003E-7</v>
      </c>
      <c r="Y700">
        <v>4.0582450000000003E-3</v>
      </c>
      <c r="Z700">
        <v>1.385903E-3</v>
      </c>
      <c r="AA700">
        <v>0</v>
      </c>
      <c r="AB700">
        <v>0</v>
      </c>
      <c r="AC700">
        <v>1.2568830000000001E-3</v>
      </c>
      <c r="AD700">
        <v>5.2458940000000001E-3</v>
      </c>
      <c r="AE700">
        <v>2.10922E-4</v>
      </c>
      <c r="AF700">
        <v>3.45638E-4</v>
      </c>
      <c r="AG700">
        <v>1.6048E-3</v>
      </c>
      <c r="AH700">
        <v>8.6642030000000005E-3</v>
      </c>
      <c r="AI700">
        <v>14142.611349999999</v>
      </c>
    </row>
    <row r="701" spans="1:35" x14ac:dyDescent="0.25">
      <c r="A701">
        <v>3238</v>
      </c>
      <c r="B701" t="s">
        <v>244</v>
      </c>
      <c r="C701" t="s">
        <v>62</v>
      </c>
      <c r="D701" t="b">
        <v>1</v>
      </c>
      <c r="E701">
        <v>21.70766768</v>
      </c>
      <c r="F701" t="s">
        <v>113</v>
      </c>
      <c r="G701" t="s">
        <v>186</v>
      </c>
      <c r="H701" t="s">
        <v>250</v>
      </c>
      <c r="I701" t="s">
        <v>101</v>
      </c>
      <c r="J701" t="s">
        <v>99</v>
      </c>
      <c r="K701" t="s">
        <v>188</v>
      </c>
      <c r="L701">
        <v>223.95833329999999</v>
      </c>
      <c r="M701" t="s">
        <v>114</v>
      </c>
      <c r="N701">
        <v>1.227955E-3</v>
      </c>
      <c r="O701">
        <v>1.346477E-3</v>
      </c>
      <c r="P701">
        <v>0</v>
      </c>
      <c r="Q701">
        <v>0</v>
      </c>
      <c r="R701">
        <v>0</v>
      </c>
      <c r="S701">
        <v>1.7885760000000001E-3</v>
      </c>
      <c r="T701">
        <v>9.8615500000000006E-4</v>
      </c>
      <c r="U701">
        <v>3.2611199999999998E-4</v>
      </c>
      <c r="V701">
        <v>1.066397E-3</v>
      </c>
      <c r="W701">
        <v>3.8125300000000002E-4</v>
      </c>
      <c r="X701" s="8">
        <v>1.7488700000000001E-5</v>
      </c>
      <c r="Y701">
        <v>9.908254E-3</v>
      </c>
      <c r="Z701">
        <v>2.114688E-3</v>
      </c>
      <c r="AA701">
        <v>0</v>
      </c>
      <c r="AB701">
        <v>0</v>
      </c>
      <c r="AC701">
        <v>1.8060649999999999E-3</v>
      </c>
      <c r="AD701">
        <v>1.0894409000000001E-2</v>
      </c>
      <c r="AE701">
        <v>3.2611199999999998E-4</v>
      </c>
      <c r="AF701">
        <v>1.066397E-3</v>
      </c>
      <c r="AG701">
        <v>2.4959409999999998E-3</v>
      </c>
      <c r="AH701">
        <v>1.6588512E-2</v>
      </c>
      <c r="AI701">
        <v>21707.667679999999</v>
      </c>
    </row>
    <row r="702" spans="1:35" x14ac:dyDescent="0.25">
      <c r="A702">
        <v>16270</v>
      </c>
      <c r="B702" t="s">
        <v>244</v>
      </c>
      <c r="C702" t="s">
        <v>62</v>
      </c>
      <c r="D702" t="b">
        <v>1</v>
      </c>
      <c r="E702">
        <v>1.47495566</v>
      </c>
      <c r="F702" t="s">
        <v>113</v>
      </c>
      <c r="G702" t="s">
        <v>186</v>
      </c>
      <c r="H702" t="s">
        <v>198</v>
      </c>
      <c r="I702" t="s">
        <v>101</v>
      </c>
      <c r="J702" t="s">
        <v>99</v>
      </c>
      <c r="K702" t="s">
        <v>188</v>
      </c>
      <c r="L702">
        <v>74.692499999999995</v>
      </c>
      <c r="M702" t="s">
        <v>114</v>
      </c>
      <c r="N702">
        <v>2.8666299999999999E-4</v>
      </c>
      <c r="O702">
        <v>3.3305200000000002E-4</v>
      </c>
      <c r="P702">
        <v>0</v>
      </c>
      <c r="Q702">
        <v>0</v>
      </c>
      <c r="R702">
        <v>0</v>
      </c>
      <c r="S702">
        <v>8.2445000000000001E-4</v>
      </c>
      <c r="T702">
        <v>3.3052599999999999E-4</v>
      </c>
      <c r="U702">
        <v>1.37744E-4</v>
      </c>
      <c r="V702" s="8">
        <v>7.2317900000000001E-5</v>
      </c>
      <c r="W702">
        <v>1.9914299999999999E-4</v>
      </c>
      <c r="X702">
        <v>1.09448E-4</v>
      </c>
      <c r="Y702">
        <v>6.1336699999999997E-4</v>
      </c>
      <c r="Z702">
        <v>1.472096E-3</v>
      </c>
      <c r="AA702">
        <v>0</v>
      </c>
      <c r="AB702">
        <v>0</v>
      </c>
      <c r="AC702">
        <v>9.3389799999999995E-4</v>
      </c>
      <c r="AD702">
        <v>9.4389400000000003E-4</v>
      </c>
      <c r="AE702">
        <v>1.37744E-4</v>
      </c>
      <c r="AF702" s="8">
        <v>7.2317900000000001E-5</v>
      </c>
      <c r="AG702">
        <v>1.6712389999999999E-3</v>
      </c>
      <c r="AH702">
        <v>3.7590919999999999E-3</v>
      </c>
      <c r="AI702">
        <v>14749.5566</v>
      </c>
    </row>
    <row r="703" spans="1:35" x14ac:dyDescent="0.25">
      <c r="A703">
        <v>16276</v>
      </c>
      <c r="B703" t="s">
        <v>244</v>
      </c>
      <c r="C703" t="s">
        <v>62</v>
      </c>
      <c r="D703" t="b">
        <v>1</v>
      </c>
      <c r="E703">
        <v>0.64493030900000003</v>
      </c>
      <c r="F703" t="s">
        <v>113</v>
      </c>
      <c r="G703" t="s">
        <v>186</v>
      </c>
      <c r="H703" t="s">
        <v>195</v>
      </c>
      <c r="I703" t="s">
        <v>101</v>
      </c>
      <c r="J703" t="s">
        <v>111</v>
      </c>
      <c r="K703" t="s">
        <v>188</v>
      </c>
      <c r="L703">
        <v>70.587301589999996</v>
      </c>
      <c r="M703" t="s">
        <v>114</v>
      </c>
      <c r="N703">
        <v>2.6165699999999999E-4</v>
      </c>
      <c r="O703">
        <v>3.05304E-4</v>
      </c>
      <c r="P703">
        <v>0</v>
      </c>
      <c r="Q703">
        <v>0</v>
      </c>
      <c r="R703">
        <v>0</v>
      </c>
      <c r="S703">
        <v>7.1533999999999996E-4</v>
      </c>
      <c r="T703">
        <v>6.2117900000000002E-4</v>
      </c>
      <c r="U703">
        <v>1.21681E-4</v>
      </c>
      <c r="V703" s="8">
        <v>3.2036999999999998E-5</v>
      </c>
      <c r="W703">
        <v>1.7831499999999999E-4</v>
      </c>
      <c r="X703" s="8">
        <v>3.4292599999999998E-5</v>
      </c>
      <c r="Y703">
        <v>2.7031800000000002E-4</v>
      </c>
      <c r="Z703">
        <v>1.2888450000000001E-3</v>
      </c>
      <c r="AA703">
        <v>0</v>
      </c>
      <c r="AB703">
        <v>0</v>
      </c>
      <c r="AC703">
        <v>7.4963199999999997E-4</v>
      </c>
      <c r="AD703">
        <v>8.9149699999999999E-4</v>
      </c>
      <c r="AE703">
        <v>1.21681E-4</v>
      </c>
      <c r="AF703" s="8">
        <v>3.2036999999999998E-5</v>
      </c>
      <c r="AG703">
        <v>1.4671599999999999E-3</v>
      </c>
      <c r="AH703">
        <v>3.2620129999999998E-3</v>
      </c>
      <c r="AI703">
        <v>13543.536480000001</v>
      </c>
    </row>
    <row r="704" spans="1:35" x14ac:dyDescent="0.25">
      <c r="A704">
        <v>96354</v>
      </c>
      <c r="B704" t="s">
        <v>244</v>
      </c>
      <c r="C704" t="s">
        <v>62</v>
      </c>
      <c r="D704" t="b">
        <v>1</v>
      </c>
      <c r="E704">
        <v>5.4775205E-2</v>
      </c>
      <c r="F704" t="s">
        <v>113</v>
      </c>
      <c r="G704" t="s">
        <v>186</v>
      </c>
      <c r="H704" t="s">
        <v>187</v>
      </c>
      <c r="I704" t="s">
        <v>98</v>
      </c>
      <c r="J704" t="s">
        <v>99</v>
      </c>
      <c r="K704" t="s">
        <v>188</v>
      </c>
      <c r="L704">
        <v>126.4238095</v>
      </c>
      <c r="M704" t="s">
        <v>251</v>
      </c>
      <c r="N704" s="8">
        <v>4.9915900000000001E-5</v>
      </c>
      <c r="O704" s="8">
        <v>5.5937599999999998E-5</v>
      </c>
      <c r="P704">
        <v>3.43417E-4</v>
      </c>
      <c r="Q704">
        <v>0</v>
      </c>
      <c r="R704">
        <v>0</v>
      </c>
      <c r="S704">
        <v>2.2654500000000001E-4</v>
      </c>
      <c r="T704" s="8">
        <v>3.4085499999999997E-5</v>
      </c>
      <c r="U704" s="8">
        <v>1.45585E-5</v>
      </c>
      <c r="V704" s="8">
        <v>2.6508800000000002E-6</v>
      </c>
      <c r="W704">
        <v>1.73456E-4</v>
      </c>
      <c r="X704">
        <v>0</v>
      </c>
      <c r="Y704" s="8">
        <v>3.2291800000000001E-5</v>
      </c>
      <c r="Z704">
        <v>0</v>
      </c>
      <c r="AA704">
        <v>0</v>
      </c>
      <c r="AB704">
        <v>0</v>
      </c>
      <c r="AC704">
        <v>5.6996200000000003E-4</v>
      </c>
      <c r="AD704" s="8">
        <v>6.6377299999999999E-5</v>
      </c>
      <c r="AE704" s="8">
        <v>1.45585E-5</v>
      </c>
      <c r="AF704" s="8">
        <v>2.6508800000000002E-6</v>
      </c>
      <c r="AG704">
        <v>1.73456E-4</v>
      </c>
      <c r="AH704">
        <v>8.2700500000000001E-4</v>
      </c>
      <c r="AI704">
        <v>1917.1321720000001</v>
      </c>
    </row>
    <row r="705" spans="1:35" x14ac:dyDescent="0.25">
      <c r="A705">
        <v>3235</v>
      </c>
      <c r="B705" t="s">
        <v>245</v>
      </c>
      <c r="C705" t="s">
        <v>63</v>
      </c>
      <c r="D705" t="b">
        <v>1</v>
      </c>
      <c r="E705">
        <v>1.409134865</v>
      </c>
      <c r="F705" t="s">
        <v>113</v>
      </c>
      <c r="G705" t="s">
        <v>186</v>
      </c>
      <c r="H705" t="s">
        <v>196</v>
      </c>
      <c r="I705" t="s">
        <v>101</v>
      </c>
      <c r="J705" t="s">
        <v>111</v>
      </c>
      <c r="K705" t="s">
        <v>188</v>
      </c>
      <c r="L705">
        <v>92.713636359999995</v>
      </c>
      <c r="M705" t="s">
        <v>114</v>
      </c>
      <c r="N705">
        <v>1.9403500000000001E-4</v>
      </c>
      <c r="O705">
        <v>2.18481E-4</v>
      </c>
      <c r="P705">
        <v>0</v>
      </c>
      <c r="Q705">
        <v>0</v>
      </c>
      <c r="R705">
        <v>0</v>
      </c>
      <c r="S705">
        <v>5.7629899999999995E-4</v>
      </c>
      <c r="T705">
        <v>2.1449800000000001E-4</v>
      </c>
      <c r="U705" s="8">
        <v>7.58622E-5</v>
      </c>
      <c r="V705" s="8">
        <v>6.9531399999999996E-5</v>
      </c>
      <c r="W705">
        <v>1.07983E-4</v>
      </c>
      <c r="X705" s="8">
        <v>5.2529199999999998E-5</v>
      </c>
      <c r="Y705">
        <v>6.0150199999999996E-4</v>
      </c>
      <c r="Z705">
        <v>7.53614E-4</v>
      </c>
      <c r="AA705">
        <v>0</v>
      </c>
      <c r="AB705">
        <v>0</v>
      </c>
      <c r="AC705">
        <v>6.28828E-4</v>
      </c>
      <c r="AD705">
        <v>8.1599899999999998E-4</v>
      </c>
      <c r="AE705" s="8">
        <v>7.58622E-5</v>
      </c>
      <c r="AF705" s="8">
        <v>6.9531399999999996E-5</v>
      </c>
      <c r="AG705">
        <v>8.6159699999999997E-4</v>
      </c>
      <c r="AH705">
        <v>2.451805E-3</v>
      </c>
      <c r="AI705">
        <v>7750.2417589999995</v>
      </c>
    </row>
    <row r="706" spans="1:35" x14ac:dyDescent="0.25">
      <c r="A706">
        <v>3236</v>
      </c>
      <c r="B706" t="s">
        <v>245</v>
      </c>
      <c r="C706" t="s">
        <v>63</v>
      </c>
      <c r="D706" t="b">
        <v>1</v>
      </c>
      <c r="E706">
        <v>7.0713056740000004</v>
      </c>
      <c r="F706" t="s">
        <v>113</v>
      </c>
      <c r="G706" t="s">
        <v>186</v>
      </c>
      <c r="H706" t="s">
        <v>249</v>
      </c>
      <c r="I706" t="s">
        <v>101</v>
      </c>
      <c r="J706" t="s">
        <v>99</v>
      </c>
      <c r="K706" t="s">
        <v>188</v>
      </c>
      <c r="L706">
        <v>185.9</v>
      </c>
      <c r="M706" t="s">
        <v>114</v>
      </c>
      <c r="N706">
        <v>7.2958699999999997E-4</v>
      </c>
      <c r="O706">
        <v>7.8376200000000002E-4</v>
      </c>
      <c r="P706">
        <v>0</v>
      </c>
      <c r="Q706">
        <v>0</v>
      </c>
      <c r="R706">
        <v>0</v>
      </c>
      <c r="S706">
        <v>1.4015189999999999E-3</v>
      </c>
      <c r="T706">
        <v>1.1876479999999999E-3</v>
      </c>
      <c r="U706">
        <v>3.6869399999999998E-4</v>
      </c>
      <c r="V706">
        <v>3.44901E-4</v>
      </c>
      <c r="W706">
        <v>2.1889699999999999E-4</v>
      </c>
      <c r="X706" s="8">
        <v>5.0267300000000001E-6</v>
      </c>
      <c r="Y706">
        <v>4.0582450000000003E-3</v>
      </c>
      <c r="Z706">
        <v>1.385903E-3</v>
      </c>
      <c r="AA706">
        <v>0</v>
      </c>
      <c r="AB706">
        <v>0</v>
      </c>
      <c r="AC706">
        <v>1.4065460000000001E-3</v>
      </c>
      <c r="AD706">
        <v>5.2458940000000001E-3</v>
      </c>
      <c r="AE706">
        <v>3.6869399999999998E-4</v>
      </c>
      <c r="AF706">
        <v>3.44901E-4</v>
      </c>
      <c r="AG706">
        <v>1.6048E-3</v>
      </c>
      <c r="AH706">
        <v>8.9709009999999999E-3</v>
      </c>
      <c r="AI706">
        <v>14142.611349999999</v>
      </c>
    </row>
    <row r="707" spans="1:35" x14ac:dyDescent="0.25">
      <c r="A707">
        <v>3238</v>
      </c>
      <c r="B707" t="s">
        <v>245</v>
      </c>
      <c r="C707" t="s">
        <v>63</v>
      </c>
      <c r="D707" t="b">
        <v>1</v>
      </c>
      <c r="E707">
        <v>21.70766768</v>
      </c>
      <c r="F707" t="s">
        <v>113</v>
      </c>
      <c r="G707" t="s">
        <v>186</v>
      </c>
      <c r="H707" t="s">
        <v>250</v>
      </c>
      <c r="I707" t="s">
        <v>101</v>
      </c>
      <c r="J707" t="s">
        <v>99</v>
      </c>
      <c r="K707" t="s">
        <v>188</v>
      </c>
      <c r="L707">
        <v>228.20277780000001</v>
      </c>
      <c r="M707" t="s">
        <v>114</v>
      </c>
      <c r="N707">
        <v>1.2614099999999999E-3</v>
      </c>
      <c r="O707">
        <v>1.3813740000000001E-3</v>
      </c>
      <c r="P707">
        <v>0</v>
      </c>
      <c r="Q707">
        <v>0</v>
      </c>
      <c r="R707">
        <v>0</v>
      </c>
      <c r="S707">
        <v>1.9533810000000001E-3</v>
      </c>
      <c r="T707">
        <v>9.8615500000000006E-4</v>
      </c>
      <c r="U707">
        <v>4.32896E-4</v>
      </c>
      <c r="V707">
        <v>1.0602249999999999E-3</v>
      </c>
      <c r="W707">
        <v>3.8125300000000002E-4</v>
      </c>
      <c r="X707" s="8">
        <v>6.6045399999999996E-5</v>
      </c>
      <c r="Y707">
        <v>9.908254E-3</v>
      </c>
      <c r="Z707">
        <v>2.114688E-3</v>
      </c>
      <c r="AA707">
        <v>0</v>
      </c>
      <c r="AB707">
        <v>0</v>
      </c>
      <c r="AC707">
        <v>2.0194259999999999E-3</v>
      </c>
      <c r="AD707">
        <v>1.0894409000000001E-2</v>
      </c>
      <c r="AE707">
        <v>4.32896E-4</v>
      </c>
      <c r="AF707">
        <v>1.0602249999999999E-3</v>
      </c>
      <c r="AG707">
        <v>2.4959409999999998E-3</v>
      </c>
      <c r="AH707">
        <v>1.6902897E-2</v>
      </c>
      <c r="AI707">
        <v>21707.667679999999</v>
      </c>
    </row>
    <row r="708" spans="1:35" x14ac:dyDescent="0.25">
      <c r="A708">
        <v>16270</v>
      </c>
      <c r="B708" t="s">
        <v>245</v>
      </c>
      <c r="C708" t="s">
        <v>63</v>
      </c>
      <c r="D708" t="b">
        <v>1</v>
      </c>
      <c r="E708">
        <v>1.47495566</v>
      </c>
      <c r="F708" t="s">
        <v>113</v>
      </c>
      <c r="G708" t="s">
        <v>186</v>
      </c>
      <c r="H708" t="s">
        <v>198</v>
      </c>
      <c r="I708" t="s">
        <v>101</v>
      </c>
      <c r="J708" t="s">
        <v>99</v>
      </c>
      <c r="K708" t="s">
        <v>188</v>
      </c>
      <c r="L708">
        <v>77.871111110000001</v>
      </c>
      <c r="M708" t="s">
        <v>114</v>
      </c>
      <c r="N708">
        <v>3.0085499999999999E-4</v>
      </c>
      <c r="O708">
        <v>3.5182799999999999E-4</v>
      </c>
      <c r="P708">
        <v>0</v>
      </c>
      <c r="Q708">
        <v>0</v>
      </c>
      <c r="R708">
        <v>0</v>
      </c>
      <c r="S708">
        <v>8.8969400000000001E-4</v>
      </c>
      <c r="T708">
        <v>3.3052599999999999E-4</v>
      </c>
      <c r="U708">
        <v>2.2713099999999999E-4</v>
      </c>
      <c r="V708" s="8">
        <v>7.2164199999999996E-5</v>
      </c>
      <c r="W708">
        <v>1.9914299999999999E-4</v>
      </c>
      <c r="X708">
        <v>1.14943E-4</v>
      </c>
      <c r="Y708">
        <v>6.1336699999999997E-4</v>
      </c>
      <c r="Z708">
        <v>1.472096E-3</v>
      </c>
      <c r="AA708">
        <v>0</v>
      </c>
      <c r="AB708">
        <v>0</v>
      </c>
      <c r="AC708">
        <v>1.0046359999999999E-3</v>
      </c>
      <c r="AD708">
        <v>9.4389400000000003E-4</v>
      </c>
      <c r="AE708">
        <v>2.2713099999999999E-4</v>
      </c>
      <c r="AF708" s="8">
        <v>7.2164199999999996E-5</v>
      </c>
      <c r="AG708">
        <v>1.6712389999999999E-3</v>
      </c>
      <c r="AH708">
        <v>3.9190639999999999E-3</v>
      </c>
      <c r="AI708">
        <v>14749.5566</v>
      </c>
    </row>
    <row r="709" spans="1:35" x14ac:dyDescent="0.25">
      <c r="A709">
        <v>16276</v>
      </c>
      <c r="B709" t="s">
        <v>245</v>
      </c>
      <c r="C709" t="s">
        <v>63</v>
      </c>
      <c r="D709" t="b">
        <v>1</v>
      </c>
      <c r="E709">
        <v>0.64493030900000003</v>
      </c>
      <c r="F709" t="s">
        <v>113</v>
      </c>
      <c r="G709" t="s">
        <v>186</v>
      </c>
      <c r="H709" t="s">
        <v>195</v>
      </c>
      <c r="I709" t="s">
        <v>101</v>
      </c>
      <c r="J709" t="s">
        <v>111</v>
      </c>
      <c r="K709" t="s">
        <v>188</v>
      </c>
      <c r="L709">
        <v>71.735317460000005</v>
      </c>
      <c r="M709" t="s">
        <v>114</v>
      </c>
      <c r="N709">
        <v>2.66082E-4</v>
      </c>
      <c r="O709">
        <v>3.10344E-4</v>
      </c>
      <c r="P709">
        <v>0</v>
      </c>
      <c r="Q709">
        <v>0</v>
      </c>
      <c r="R709">
        <v>0</v>
      </c>
      <c r="S709">
        <v>7.4397799999999996E-4</v>
      </c>
      <c r="T709">
        <v>6.2117900000000002E-4</v>
      </c>
      <c r="U709">
        <v>1.21681E-4</v>
      </c>
      <c r="V709" s="8">
        <v>3.19514E-5</v>
      </c>
      <c r="W709">
        <v>1.7831499999999999E-4</v>
      </c>
      <c r="X709" s="8">
        <v>5.8780299999999997E-5</v>
      </c>
      <c r="Y709">
        <v>2.7031800000000002E-4</v>
      </c>
      <c r="Z709">
        <v>1.2888509999999999E-3</v>
      </c>
      <c r="AA709">
        <v>0</v>
      </c>
      <c r="AB709">
        <v>0</v>
      </c>
      <c r="AC709">
        <v>8.0275799999999999E-4</v>
      </c>
      <c r="AD709">
        <v>8.9149699999999999E-4</v>
      </c>
      <c r="AE709">
        <v>1.21681E-4</v>
      </c>
      <c r="AF709" s="8">
        <v>3.19514E-5</v>
      </c>
      <c r="AG709">
        <v>1.467166E-3</v>
      </c>
      <c r="AH709">
        <v>3.3150660000000002E-3</v>
      </c>
      <c r="AI709">
        <v>13543.536480000001</v>
      </c>
    </row>
    <row r="710" spans="1:35" x14ac:dyDescent="0.25">
      <c r="A710">
        <v>96354</v>
      </c>
      <c r="B710" t="s">
        <v>245</v>
      </c>
      <c r="C710" t="s">
        <v>63</v>
      </c>
      <c r="D710" t="b">
        <v>1</v>
      </c>
      <c r="E710">
        <v>5.4775205E-2</v>
      </c>
      <c r="F710" t="s">
        <v>113</v>
      </c>
      <c r="G710" t="s">
        <v>186</v>
      </c>
      <c r="H710" t="s">
        <v>187</v>
      </c>
      <c r="I710" t="s">
        <v>98</v>
      </c>
      <c r="J710" t="s">
        <v>99</v>
      </c>
      <c r="K710" t="s">
        <v>188</v>
      </c>
      <c r="L710">
        <v>119.49849210000001</v>
      </c>
      <c r="M710" t="s">
        <v>251</v>
      </c>
      <c r="N710" s="8">
        <v>4.6746100000000003E-5</v>
      </c>
      <c r="O710" s="8">
        <v>5.27247E-5</v>
      </c>
      <c r="P710">
        <v>3.2507599999999999E-4</v>
      </c>
      <c r="Q710">
        <v>0</v>
      </c>
      <c r="R710">
        <v>0</v>
      </c>
      <c r="S710">
        <v>1.9117E-4</v>
      </c>
      <c r="T710" s="8">
        <v>3.4085499999999997E-5</v>
      </c>
      <c r="U710" s="8">
        <v>2.3014200000000001E-5</v>
      </c>
      <c r="V710" s="8">
        <v>2.6524300000000002E-6</v>
      </c>
      <c r="W710">
        <v>1.7341200000000001E-4</v>
      </c>
      <c r="X710">
        <v>0</v>
      </c>
      <c r="Y710" s="8">
        <v>3.2291800000000001E-5</v>
      </c>
      <c r="Z710">
        <v>0</v>
      </c>
      <c r="AA710">
        <v>0</v>
      </c>
      <c r="AB710">
        <v>0</v>
      </c>
      <c r="AC710">
        <v>5.1624600000000004E-4</v>
      </c>
      <c r="AD710" s="8">
        <v>6.6377299999999999E-5</v>
      </c>
      <c r="AE710" s="8">
        <v>2.3014200000000001E-5</v>
      </c>
      <c r="AF710" s="8">
        <v>2.6524300000000002E-6</v>
      </c>
      <c r="AG710">
        <v>1.7341200000000001E-4</v>
      </c>
      <c r="AH710">
        <v>7.8170300000000002E-4</v>
      </c>
      <c r="AI710">
        <v>1917.1321720000001</v>
      </c>
    </row>
    <row r="711" spans="1:35" x14ac:dyDescent="0.25">
      <c r="A711">
        <v>3235</v>
      </c>
      <c r="B711" t="s">
        <v>246</v>
      </c>
      <c r="C711" t="s">
        <v>51</v>
      </c>
      <c r="D711" t="b">
        <v>1</v>
      </c>
      <c r="E711">
        <v>1.409134865</v>
      </c>
      <c r="F711" t="s">
        <v>113</v>
      </c>
      <c r="G711" t="s">
        <v>186</v>
      </c>
      <c r="H711" t="s">
        <v>196</v>
      </c>
      <c r="I711" t="s">
        <v>101</v>
      </c>
      <c r="J711" t="s">
        <v>111</v>
      </c>
      <c r="K711" t="s">
        <v>188</v>
      </c>
      <c r="L711">
        <v>79.951515150000006</v>
      </c>
      <c r="M711" t="s">
        <v>114</v>
      </c>
      <c r="N711">
        <v>1.6275299999999999E-4</v>
      </c>
      <c r="O711">
        <v>1.81013E-4</v>
      </c>
      <c r="P711">
        <v>0</v>
      </c>
      <c r="Q711">
        <v>0</v>
      </c>
      <c r="R711">
        <v>0</v>
      </c>
      <c r="S711">
        <v>2.90747E-4</v>
      </c>
      <c r="T711">
        <v>2.1449800000000001E-4</v>
      </c>
      <c r="U711" s="8">
        <v>7.58622E-5</v>
      </c>
      <c r="V711" s="8">
        <v>7.0105799999999995E-5</v>
      </c>
      <c r="W711">
        <v>1.07983E-4</v>
      </c>
      <c r="X711">
        <v>0</v>
      </c>
      <c r="Y711">
        <v>6.0150199999999996E-4</v>
      </c>
      <c r="Z711">
        <v>7.53614E-4</v>
      </c>
      <c r="AA711">
        <v>0</v>
      </c>
      <c r="AB711">
        <v>0</v>
      </c>
      <c r="AC711">
        <v>2.90747E-4</v>
      </c>
      <c r="AD711">
        <v>8.1599899999999998E-4</v>
      </c>
      <c r="AE711" s="8">
        <v>7.58622E-5</v>
      </c>
      <c r="AF711" s="8">
        <v>7.0105799999999995E-5</v>
      </c>
      <c r="AG711">
        <v>8.6159699999999997E-4</v>
      </c>
      <c r="AH711">
        <v>2.1143120000000001E-3</v>
      </c>
      <c r="AI711">
        <v>7750.2417589999995</v>
      </c>
    </row>
    <row r="712" spans="1:35" x14ac:dyDescent="0.25">
      <c r="A712">
        <v>3236</v>
      </c>
      <c r="B712" t="s">
        <v>246</v>
      </c>
      <c r="C712" t="s">
        <v>51</v>
      </c>
      <c r="D712" t="b">
        <v>1</v>
      </c>
      <c r="E712">
        <v>7.0713056740000004</v>
      </c>
      <c r="F712" t="s">
        <v>113</v>
      </c>
      <c r="G712" t="s">
        <v>186</v>
      </c>
      <c r="H712" t="s">
        <v>249</v>
      </c>
      <c r="I712" t="s">
        <v>101</v>
      </c>
      <c r="J712" t="s">
        <v>99</v>
      </c>
      <c r="K712" t="s">
        <v>188</v>
      </c>
      <c r="L712">
        <v>179.13611109999999</v>
      </c>
      <c r="M712" t="s">
        <v>114</v>
      </c>
      <c r="N712">
        <v>7.0412100000000004E-4</v>
      </c>
      <c r="O712">
        <v>7.4512999999999999E-4</v>
      </c>
      <c r="P712">
        <v>0</v>
      </c>
      <c r="Q712">
        <v>0</v>
      </c>
      <c r="R712">
        <v>0</v>
      </c>
      <c r="S712">
        <v>1.079071E-3</v>
      </c>
      <c r="T712">
        <v>1.1876479999999999E-3</v>
      </c>
      <c r="U712">
        <v>3.6869399999999998E-4</v>
      </c>
      <c r="V712">
        <v>3.4610700000000001E-4</v>
      </c>
      <c r="W712">
        <v>2.1889699999999999E-4</v>
      </c>
      <c r="X712">
        <v>0</v>
      </c>
      <c r="Y712">
        <v>4.0582450000000003E-3</v>
      </c>
      <c r="Z712">
        <v>1.385903E-3</v>
      </c>
      <c r="AA712">
        <v>0</v>
      </c>
      <c r="AB712">
        <v>0</v>
      </c>
      <c r="AC712">
        <v>1.079071E-3</v>
      </c>
      <c r="AD712">
        <v>5.2458940000000001E-3</v>
      </c>
      <c r="AE712">
        <v>3.6869399999999998E-4</v>
      </c>
      <c r="AF712">
        <v>3.4610700000000001E-4</v>
      </c>
      <c r="AG712">
        <v>1.6048E-3</v>
      </c>
      <c r="AH712">
        <v>8.6444980000000005E-3</v>
      </c>
      <c r="AI712">
        <v>14142.611349999999</v>
      </c>
    </row>
    <row r="713" spans="1:35" x14ac:dyDescent="0.25">
      <c r="A713">
        <v>3238</v>
      </c>
      <c r="B713" t="s">
        <v>246</v>
      </c>
      <c r="C713" t="s">
        <v>51</v>
      </c>
      <c r="D713" t="b">
        <v>1</v>
      </c>
      <c r="E713">
        <v>21.70766768</v>
      </c>
      <c r="F713" t="s">
        <v>113</v>
      </c>
      <c r="G713" t="s">
        <v>186</v>
      </c>
      <c r="H713" t="s">
        <v>250</v>
      </c>
      <c r="I713" t="s">
        <v>101</v>
      </c>
      <c r="J713" t="s">
        <v>99</v>
      </c>
      <c r="K713" t="s">
        <v>188</v>
      </c>
      <c r="L713">
        <v>223.30833329999999</v>
      </c>
      <c r="M713" t="s">
        <v>114</v>
      </c>
      <c r="N713">
        <v>1.2579659999999999E-3</v>
      </c>
      <c r="O713">
        <v>1.3416439999999999E-3</v>
      </c>
      <c r="P713">
        <v>0</v>
      </c>
      <c r="Q713">
        <v>0</v>
      </c>
      <c r="R713">
        <v>0</v>
      </c>
      <c r="S713">
        <v>1.6496950000000001E-3</v>
      </c>
      <c r="T713">
        <v>9.8615500000000006E-4</v>
      </c>
      <c r="U713">
        <v>4.32896E-4</v>
      </c>
      <c r="V713">
        <v>1.06722E-3</v>
      </c>
      <c r="W713">
        <v>3.8125300000000002E-4</v>
      </c>
      <c r="X713">
        <v>0</v>
      </c>
      <c r="Y713">
        <v>9.908254E-3</v>
      </c>
      <c r="Z713">
        <v>2.114688E-3</v>
      </c>
      <c r="AA713">
        <v>0</v>
      </c>
      <c r="AB713">
        <v>0</v>
      </c>
      <c r="AC713">
        <v>1.6496950000000001E-3</v>
      </c>
      <c r="AD713">
        <v>1.0894409000000001E-2</v>
      </c>
      <c r="AE713">
        <v>4.32896E-4</v>
      </c>
      <c r="AF713">
        <v>1.06722E-3</v>
      </c>
      <c r="AG713">
        <v>2.4959409999999998E-3</v>
      </c>
      <c r="AH713">
        <v>1.6540367E-2</v>
      </c>
      <c r="AI713">
        <v>21707.667679999999</v>
      </c>
    </row>
    <row r="714" spans="1:35" x14ac:dyDescent="0.25">
      <c r="A714">
        <v>16270</v>
      </c>
      <c r="B714" t="s">
        <v>246</v>
      </c>
      <c r="C714" t="s">
        <v>51</v>
      </c>
      <c r="D714" t="b">
        <v>1</v>
      </c>
      <c r="E714">
        <v>1.47495566</v>
      </c>
      <c r="F714" t="s">
        <v>113</v>
      </c>
      <c r="G714" t="s">
        <v>186</v>
      </c>
      <c r="H714" t="s">
        <v>198</v>
      </c>
      <c r="I714" t="s">
        <v>101</v>
      </c>
      <c r="J714" t="s">
        <v>99</v>
      </c>
      <c r="K714" t="s">
        <v>188</v>
      </c>
      <c r="L714">
        <v>77.050277780000002</v>
      </c>
      <c r="M714" t="s">
        <v>114</v>
      </c>
      <c r="N714">
        <v>3.2222099999999998E-4</v>
      </c>
      <c r="O714">
        <v>3.52923E-4</v>
      </c>
      <c r="P714">
        <v>0</v>
      </c>
      <c r="Q714">
        <v>0</v>
      </c>
      <c r="R714">
        <v>0</v>
      </c>
      <c r="S714">
        <v>9.6300400000000005E-4</v>
      </c>
      <c r="T714">
        <v>3.3052599999999999E-4</v>
      </c>
      <c r="U714">
        <v>2.2713099999999999E-4</v>
      </c>
      <c r="V714" s="8">
        <v>7.2499700000000007E-5</v>
      </c>
      <c r="W714">
        <v>1.9914299999999999E-4</v>
      </c>
      <c r="X714">
        <v>0</v>
      </c>
      <c r="Y714">
        <v>6.1336699999999997E-4</v>
      </c>
      <c r="Z714">
        <v>1.472082E-3</v>
      </c>
      <c r="AA714">
        <v>0</v>
      </c>
      <c r="AB714">
        <v>0</v>
      </c>
      <c r="AC714">
        <v>9.6300400000000005E-4</v>
      </c>
      <c r="AD714">
        <v>9.4389400000000003E-4</v>
      </c>
      <c r="AE714">
        <v>2.2713099999999999E-4</v>
      </c>
      <c r="AF714" s="8">
        <v>7.2499700000000007E-5</v>
      </c>
      <c r="AG714">
        <v>1.6712249999999999E-3</v>
      </c>
      <c r="AH714">
        <v>3.8777540000000002E-3</v>
      </c>
      <c r="AI714">
        <v>14749.5566</v>
      </c>
    </row>
    <row r="715" spans="1:35" x14ac:dyDescent="0.25">
      <c r="A715">
        <v>16276</v>
      </c>
      <c r="B715" t="s">
        <v>246</v>
      </c>
      <c r="C715" t="s">
        <v>51</v>
      </c>
      <c r="D715" t="b">
        <v>1</v>
      </c>
      <c r="E715">
        <v>0.64493030900000003</v>
      </c>
      <c r="F715" t="s">
        <v>113</v>
      </c>
      <c r="G715" t="s">
        <v>186</v>
      </c>
      <c r="H715" t="s">
        <v>195</v>
      </c>
      <c r="I715" t="s">
        <v>101</v>
      </c>
      <c r="J715" t="s">
        <v>111</v>
      </c>
      <c r="K715" t="s">
        <v>188</v>
      </c>
      <c r="L715">
        <v>64.6531746</v>
      </c>
      <c r="M715" t="s">
        <v>114</v>
      </c>
      <c r="N715">
        <v>2.4120599999999999E-4</v>
      </c>
      <c r="O715">
        <v>2.7441999999999999E-4</v>
      </c>
      <c r="P715">
        <v>0</v>
      </c>
      <c r="Q715">
        <v>0</v>
      </c>
      <c r="R715">
        <v>0</v>
      </c>
      <c r="S715">
        <v>4.75169E-4</v>
      </c>
      <c r="T715">
        <v>6.2117900000000002E-4</v>
      </c>
      <c r="U715">
        <v>1.21681E-4</v>
      </c>
      <c r="V715" s="8">
        <v>3.22693E-5</v>
      </c>
      <c r="W715">
        <v>1.7831499999999999E-4</v>
      </c>
      <c r="X715">
        <v>0</v>
      </c>
      <c r="Y715">
        <v>2.7031800000000002E-4</v>
      </c>
      <c r="Z715">
        <v>1.2888450000000001E-3</v>
      </c>
      <c r="AA715">
        <v>0</v>
      </c>
      <c r="AB715">
        <v>0</v>
      </c>
      <c r="AC715">
        <v>4.75169E-4</v>
      </c>
      <c r="AD715">
        <v>8.9149699999999999E-4</v>
      </c>
      <c r="AE715">
        <v>1.21681E-4</v>
      </c>
      <c r="AF715" s="8">
        <v>3.22693E-5</v>
      </c>
      <c r="AG715">
        <v>1.4671599999999999E-3</v>
      </c>
      <c r="AH715">
        <v>2.9877829999999999E-3</v>
      </c>
      <c r="AI715">
        <v>13543.536480000001</v>
      </c>
    </row>
    <row r="716" spans="1:35" x14ac:dyDescent="0.25">
      <c r="A716">
        <v>96354</v>
      </c>
      <c r="B716" t="s">
        <v>246</v>
      </c>
      <c r="C716" t="s">
        <v>51</v>
      </c>
      <c r="D716" t="b">
        <v>0</v>
      </c>
      <c r="E716">
        <v>5.4775205E-2</v>
      </c>
      <c r="F716" t="s">
        <v>113</v>
      </c>
      <c r="G716" t="s">
        <v>186</v>
      </c>
      <c r="H716" t="s">
        <v>187</v>
      </c>
      <c r="I716" t="s">
        <v>98</v>
      </c>
      <c r="J716" t="s">
        <v>99</v>
      </c>
      <c r="K716" t="s">
        <v>188</v>
      </c>
      <c r="L716">
        <v>126.4103175</v>
      </c>
      <c r="M716" t="s">
        <v>251</v>
      </c>
      <c r="N716" s="8">
        <v>4.9755600000000002E-5</v>
      </c>
      <c r="O716" s="8">
        <v>5.55399E-5</v>
      </c>
      <c r="P716">
        <v>3.4666699999999999E-4</v>
      </c>
      <c r="Q716">
        <v>0</v>
      </c>
      <c r="R716">
        <v>0</v>
      </c>
      <c r="S716">
        <v>2.14749E-4</v>
      </c>
      <c r="T716" s="8">
        <v>3.4085499999999997E-5</v>
      </c>
      <c r="U716" s="8">
        <v>2.3014200000000001E-5</v>
      </c>
      <c r="V716" s="8">
        <v>2.6519099999999998E-6</v>
      </c>
      <c r="W716">
        <v>1.73456E-4</v>
      </c>
      <c r="X716">
        <v>0</v>
      </c>
      <c r="Y716" s="8">
        <v>3.2291800000000001E-5</v>
      </c>
      <c r="Z716">
        <v>0</v>
      </c>
      <c r="AA716">
        <v>0</v>
      </c>
      <c r="AB716">
        <v>0</v>
      </c>
      <c r="AC716">
        <v>5.6141600000000002E-4</v>
      </c>
      <c r="AD716" s="8">
        <v>6.6377299999999999E-5</v>
      </c>
      <c r="AE716" s="8">
        <v>2.3014200000000001E-5</v>
      </c>
      <c r="AF716" s="8">
        <v>2.6519099999999998E-6</v>
      </c>
      <c r="AG716">
        <v>1.73456E-4</v>
      </c>
      <c r="AH716">
        <v>8.2691600000000002E-4</v>
      </c>
      <c r="AI716">
        <v>1917.1321720000001</v>
      </c>
    </row>
    <row r="717" spans="1:35" x14ac:dyDescent="0.25">
      <c r="A717">
        <v>3235</v>
      </c>
      <c r="B717" t="s">
        <v>247</v>
      </c>
      <c r="C717" t="s">
        <v>248</v>
      </c>
      <c r="D717" t="b">
        <v>0</v>
      </c>
      <c r="E717">
        <v>1.409134865</v>
      </c>
      <c r="F717" t="s">
        <v>113</v>
      </c>
      <c r="G717" t="s">
        <v>186</v>
      </c>
      <c r="H717" t="s">
        <v>196</v>
      </c>
      <c r="I717" t="s">
        <v>101</v>
      </c>
      <c r="J717" t="s">
        <v>111</v>
      </c>
      <c r="K717" t="s">
        <v>188</v>
      </c>
      <c r="L717">
        <v>103.5287879</v>
      </c>
      <c r="M717" t="s">
        <v>114</v>
      </c>
      <c r="N717">
        <v>2.20268E-4</v>
      </c>
      <c r="O717">
        <v>2.5154600000000001E-4</v>
      </c>
      <c r="P717">
        <v>0</v>
      </c>
      <c r="Q717">
        <v>0</v>
      </c>
      <c r="R717">
        <v>0</v>
      </c>
      <c r="S717">
        <v>8.4291200000000002E-4</v>
      </c>
      <c r="T717">
        <v>2.1449800000000001E-4</v>
      </c>
      <c r="U717" s="8">
        <v>7.58622E-5</v>
      </c>
      <c r="V717" s="8">
        <v>6.9491400000000004E-5</v>
      </c>
      <c r="W717">
        <v>1.07983E-4</v>
      </c>
      <c r="X717" s="8">
        <v>7.19622E-5</v>
      </c>
      <c r="Y717">
        <v>6.0150199999999996E-4</v>
      </c>
      <c r="Z717">
        <v>7.53614E-4</v>
      </c>
      <c r="AA717">
        <v>0</v>
      </c>
      <c r="AB717">
        <v>0</v>
      </c>
      <c r="AC717">
        <v>9.1487399999999998E-4</v>
      </c>
      <c r="AD717">
        <v>8.1599899999999998E-4</v>
      </c>
      <c r="AE717" s="8">
        <v>7.58622E-5</v>
      </c>
      <c r="AF717" s="8">
        <v>6.9491400000000004E-5</v>
      </c>
      <c r="AG717">
        <v>8.6159699999999997E-4</v>
      </c>
      <c r="AH717">
        <v>2.7378110000000002E-3</v>
      </c>
      <c r="AI717">
        <v>7750.2417589999995</v>
      </c>
    </row>
    <row r="718" spans="1:35" x14ac:dyDescent="0.25">
      <c r="A718">
        <v>3236</v>
      </c>
      <c r="B718" t="s">
        <v>247</v>
      </c>
      <c r="C718" t="s">
        <v>248</v>
      </c>
      <c r="D718" t="b">
        <v>0</v>
      </c>
      <c r="E718">
        <v>7.0713056740000004</v>
      </c>
      <c r="F718" t="s">
        <v>113</v>
      </c>
      <c r="G718" t="s">
        <v>186</v>
      </c>
      <c r="H718" t="s">
        <v>249</v>
      </c>
      <c r="I718" t="s">
        <v>101</v>
      </c>
      <c r="J718" t="s">
        <v>99</v>
      </c>
      <c r="K718" t="s">
        <v>188</v>
      </c>
      <c r="L718">
        <v>195.9555556</v>
      </c>
      <c r="M718" t="s">
        <v>114</v>
      </c>
      <c r="N718">
        <v>7.5064000000000001E-4</v>
      </c>
      <c r="O718">
        <v>8.1411199999999997E-4</v>
      </c>
      <c r="P718">
        <v>0</v>
      </c>
      <c r="Q718">
        <v>0</v>
      </c>
      <c r="R718">
        <v>0</v>
      </c>
      <c r="S718">
        <v>1.3628469999999999E-3</v>
      </c>
      <c r="T718">
        <v>1.1876479999999999E-3</v>
      </c>
      <c r="U718">
        <v>3.6869399999999998E-4</v>
      </c>
      <c r="V718">
        <v>3.4409600000000001E-4</v>
      </c>
      <c r="W718">
        <v>2.1889699999999999E-4</v>
      </c>
      <c r="X718">
        <v>5.29884E-4</v>
      </c>
      <c r="Y718">
        <v>4.0582450000000003E-3</v>
      </c>
      <c r="Z718">
        <v>1.385903E-3</v>
      </c>
      <c r="AA718">
        <v>0</v>
      </c>
      <c r="AB718">
        <v>0</v>
      </c>
      <c r="AC718">
        <v>1.8927309999999999E-3</v>
      </c>
      <c r="AD718">
        <v>5.2458940000000001E-3</v>
      </c>
      <c r="AE718">
        <v>3.6869399999999998E-4</v>
      </c>
      <c r="AF718">
        <v>3.4409600000000001E-4</v>
      </c>
      <c r="AG718">
        <v>1.6048E-3</v>
      </c>
      <c r="AH718">
        <v>9.4561469999999998E-3</v>
      </c>
      <c r="AI718">
        <v>14142.611349999999</v>
      </c>
    </row>
    <row r="719" spans="1:35" x14ac:dyDescent="0.25">
      <c r="A719">
        <v>3238</v>
      </c>
      <c r="B719" t="s">
        <v>247</v>
      </c>
      <c r="C719" t="s">
        <v>248</v>
      </c>
      <c r="D719" t="b">
        <v>0</v>
      </c>
      <c r="E719">
        <v>21.70766768</v>
      </c>
      <c r="F719" t="s">
        <v>113</v>
      </c>
      <c r="G719" t="s">
        <v>186</v>
      </c>
      <c r="H719" t="s">
        <v>250</v>
      </c>
      <c r="I719" t="s">
        <v>101</v>
      </c>
      <c r="J719" t="s">
        <v>99</v>
      </c>
      <c r="K719" t="s">
        <v>188</v>
      </c>
      <c r="L719">
        <v>235.51388890000001</v>
      </c>
      <c r="M719" t="s">
        <v>114</v>
      </c>
      <c r="N719">
        <v>1.2744220000000001E-3</v>
      </c>
      <c r="O719">
        <v>1.4213470000000001E-3</v>
      </c>
      <c r="P719">
        <v>0</v>
      </c>
      <c r="Q719">
        <v>0</v>
      </c>
      <c r="R719">
        <v>0</v>
      </c>
      <c r="S719">
        <v>2.0231300000000002E-3</v>
      </c>
      <c r="T719">
        <v>9.8615500000000006E-4</v>
      </c>
      <c r="U719">
        <v>4.32896E-4</v>
      </c>
      <c r="V719">
        <v>1.0626940000000001E-3</v>
      </c>
      <c r="W719">
        <v>3.8125300000000002E-4</v>
      </c>
      <c r="X719">
        <v>5.35565E-4</v>
      </c>
      <c r="Y719">
        <v>9.908254E-3</v>
      </c>
      <c r="Z719">
        <v>2.114688E-3</v>
      </c>
      <c r="AA719">
        <v>0</v>
      </c>
      <c r="AB719">
        <v>0</v>
      </c>
      <c r="AC719">
        <v>2.5586939999999998E-3</v>
      </c>
      <c r="AD719">
        <v>1.0894409000000001E-2</v>
      </c>
      <c r="AE719">
        <v>4.32896E-4</v>
      </c>
      <c r="AF719">
        <v>1.0626940000000001E-3</v>
      </c>
      <c r="AG719">
        <v>2.4959409999999998E-3</v>
      </c>
      <c r="AH719">
        <v>1.7444428000000001E-2</v>
      </c>
      <c r="AI719">
        <v>21707.667679999999</v>
      </c>
    </row>
    <row r="720" spans="1:35" x14ac:dyDescent="0.25">
      <c r="A720">
        <v>16270</v>
      </c>
      <c r="B720" t="s">
        <v>247</v>
      </c>
      <c r="C720" t="s">
        <v>248</v>
      </c>
      <c r="D720" t="b">
        <v>0</v>
      </c>
      <c r="E720">
        <v>1.47495566</v>
      </c>
      <c r="F720" t="s">
        <v>113</v>
      </c>
      <c r="G720" t="s">
        <v>186</v>
      </c>
      <c r="H720" t="s">
        <v>198</v>
      </c>
      <c r="I720" t="s">
        <v>101</v>
      </c>
      <c r="J720" t="s">
        <v>99</v>
      </c>
      <c r="K720" t="s">
        <v>188</v>
      </c>
      <c r="L720">
        <v>88.317499999999995</v>
      </c>
      <c r="M720" t="s">
        <v>114</v>
      </c>
      <c r="N720">
        <v>3.2997700000000002E-4</v>
      </c>
      <c r="O720">
        <v>3.9361499999999999E-4</v>
      </c>
      <c r="P720">
        <v>0</v>
      </c>
      <c r="Q720">
        <v>0</v>
      </c>
      <c r="R720">
        <v>0</v>
      </c>
      <c r="S720">
        <v>1.0168969999999999E-3</v>
      </c>
      <c r="T720">
        <v>3.3052599999999999E-4</v>
      </c>
      <c r="U720">
        <v>2.2713099999999999E-4</v>
      </c>
      <c r="V720" s="8">
        <v>7.2164199999999996E-5</v>
      </c>
      <c r="W720">
        <v>1.9914299999999999E-4</v>
      </c>
      <c r="X720">
        <v>5.1345299999999998E-4</v>
      </c>
      <c r="Y720">
        <v>6.1336699999999997E-4</v>
      </c>
      <c r="Z720">
        <v>1.472096E-3</v>
      </c>
      <c r="AA720">
        <v>0</v>
      </c>
      <c r="AB720">
        <v>0</v>
      </c>
      <c r="AC720">
        <v>1.53035E-3</v>
      </c>
      <c r="AD720">
        <v>9.4389400000000003E-4</v>
      </c>
      <c r="AE720">
        <v>2.2713099999999999E-4</v>
      </c>
      <c r="AF720" s="8">
        <v>7.2164199999999996E-5</v>
      </c>
      <c r="AG720">
        <v>1.6712389999999999E-3</v>
      </c>
      <c r="AH720">
        <v>4.4448059999999999E-3</v>
      </c>
      <c r="AI720">
        <v>14749.5566</v>
      </c>
    </row>
    <row r="721" spans="1:35" x14ac:dyDescent="0.25">
      <c r="A721">
        <v>16276</v>
      </c>
      <c r="B721" t="s">
        <v>247</v>
      </c>
      <c r="C721" t="s">
        <v>248</v>
      </c>
      <c r="D721" t="b">
        <v>0</v>
      </c>
      <c r="E721">
        <v>0.64493030900000003</v>
      </c>
      <c r="F721" t="s">
        <v>113</v>
      </c>
      <c r="G721" t="s">
        <v>186</v>
      </c>
      <c r="H721" t="s">
        <v>195</v>
      </c>
      <c r="I721" t="s">
        <v>101</v>
      </c>
      <c r="J721" t="s">
        <v>111</v>
      </c>
      <c r="K721" t="s">
        <v>188</v>
      </c>
      <c r="L721">
        <v>78.449735450000006</v>
      </c>
      <c r="M721" t="s">
        <v>114</v>
      </c>
      <c r="N721">
        <v>2.8779700000000001E-4</v>
      </c>
      <c r="O721">
        <v>3.4234199999999998E-4</v>
      </c>
      <c r="P721">
        <v>0</v>
      </c>
      <c r="Q721">
        <v>0</v>
      </c>
      <c r="R721">
        <v>0</v>
      </c>
      <c r="S721">
        <v>9.59227E-4</v>
      </c>
      <c r="T721">
        <v>6.2117900000000002E-4</v>
      </c>
      <c r="U721">
        <v>1.21681E-4</v>
      </c>
      <c r="V721" s="8">
        <v>3.1914700000000001E-5</v>
      </c>
      <c r="W721">
        <v>1.7831499999999999E-4</v>
      </c>
      <c r="X721">
        <v>1.5387699999999999E-4</v>
      </c>
      <c r="Y721">
        <v>2.7031800000000002E-4</v>
      </c>
      <c r="Z721">
        <v>1.288839E-3</v>
      </c>
      <c r="AA721">
        <v>0</v>
      </c>
      <c r="AB721">
        <v>0</v>
      </c>
      <c r="AC721">
        <v>1.1131030000000001E-3</v>
      </c>
      <c r="AD721">
        <v>8.9149699999999999E-4</v>
      </c>
      <c r="AE721">
        <v>1.21681E-4</v>
      </c>
      <c r="AF721" s="8">
        <v>3.1914700000000001E-5</v>
      </c>
      <c r="AG721">
        <v>1.467154E-3</v>
      </c>
      <c r="AH721">
        <v>3.6253560000000002E-3</v>
      </c>
      <c r="AI721">
        <v>13543.536480000001</v>
      </c>
    </row>
    <row r="722" spans="1:35" x14ac:dyDescent="0.25">
      <c r="A722">
        <v>96354</v>
      </c>
      <c r="B722" t="s">
        <v>247</v>
      </c>
      <c r="C722" t="s">
        <v>248</v>
      </c>
      <c r="D722" t="b">
        <v>0</v>
      </c>
      <c r="E722">
        <v>5.4775205E-2</v>
      </c>
      <c r="F722" t="s">
        <v>113</v>
      </c>
      <c r="G722" t="s">
        <v>186</v>
      </c>
      <c r="H722" t="s">
        <v>187</v>
      </c>
      <c r="I722" t="s">
        <v>98</v>
      </c>
      <c r="J722" t="s">
        <v>99</v>
      </c>
      <c r="K722" t="s">
        <v>188</v>
      </c>
      <c r="L722">
        <v>126.4103175</v>
      </c>
      <c r="M722" t="s">
        <v>251</v>
      </c>
      <c r="N722" s="8">
        <v>4.9755600000000002E-5</v>
      </c>
      <c r="O722" s="8">
        <v>5.55399E-5</v>
      </c>
      <c r="P722">
        <v>3.4666699999999999E-4</v>
      </c>
      <c r="Q722">
        <v>0</v>
      </c>
      <c r="R722">
        <v>0</v>
      </c>
      <c r="S722">
        <v>2.14749E-4</v>
      </c>
      <c r="T722" s="8">
        <v>3.4085499999999997E-5</v>
      </c>
      <c r="U722" s="8">
        <v>2.3014200000000001E-5</v>
      </c>
      <c r="V722" s="8">
        <v>2.6519099999999998E-6</v>
      </c>
      <c r="W722">
        <v>1.73456E-4</v>
      </c>
      <c r="X722">
        <v>0</v>
      </c>
      <c r="Y722" s="8">
        <v>3.2291800000000001E-5</v>
      </c>
      <c r="Z722">
        <v>0</v>
      </c>
      <c r="AA722">
        <v>0</v>
      </c>
      <c r="AB722">
        <v>0</v>
      </c>
      <c r="AC722">
        <v>5.6141600000000002E-4</v>
      </c>
      <c r="AD722" s="8">
        <v>6.6377299999999999E-5</v>
      </c>
      <c r="AE722" s="8">
        <v>2.3014200000000001E-5</v>
      </c>
      <c r="AF722" s="8">
        <v>2.6519099999999998E-6</v>
      </c>
      <c r="AG722">
        <v>1.73456E-4</v>
      </c>
      <c r="AH722">
        <v>8.2691600000000002E-4</v>
      </c>
      <c r="AI722">
        <v>1917.1321720000001</v>
      </c>
    </row>
    <row r="723" spans="1:35" x14ac:dyDescent="0.25">
      <c r="A723">
        <v>73308</v>
      </c>
      <c r="B723" t="s">
        <v>200</v>
      </c>
      <c r="C723" t="s">
        <v>54</v>
      </c>
      <c r="D723" t="b">
        <v>1</v>
      </c>
      <c r="E723">
        <v>4.6324295000000001E-2</v>
      </c>
      <c r="F723" t="s">
        <v>113</v>
      </c>
      <c r="G723" t="s">
        <v>252</v>
      </c>
      <c r="H723" t="s">
        <v>191</v>
      </c>
      <c r="I723" t="s">
        <v>101</v>
      </c>
      <c r="J723" t="s">
        <v>99</v>
      </c>
      <c r="K723" t="s">
        <v>188</v>
      </c>
      <c r="L723">
        <v>61.251772029999998</v>
      </c>
      <c r="M723" t="s">
        <v>114</v>
      </c>
      <c r="N723" s="8">
        <v>4.9750699999999998E-5</v>
      </c>
      <c r="O723" s="8">
        <v>6.2862999999999998E-5</v>
      </c>
      <c r="P723">
        <v>0</v>
      </c>
      <c r="Q723">
        <v>0</v>
      </c>
      <c r="R723">
        <v>0</v>
      </c>
      <c r="S723">
        <v>1.41784E-4</v>
      </c>
      <c r="T723" s="8">
        <v>5.7389499999999997E-5</v>
      </c>
      <c r="U723" s="8">
        <v>4.1323499999999998E-5</v>
      </c>
      <c r="V723" s="8">
        <v>1.7299299999999999E-6</v>
      </c>
      <c r="W723">
        <v>2.41862E-4</v>
      </c>
      <c r="X723" s="8">
        <v>2.2940899999999999E-5</v>
      </c>
      <c r="Y723" s="8">
        <v>5.45109E-5</v>
      </c>
      <c r="Z723">
        <v>0</v>
      </c>
      <c r="AA723">
        <v>0</v>
      </c>
      <c r="AB723">
        <v>0</v>
      </c>
      <c r="AC723">
        <v>1.6472500000000001E-4</v>
      </c>
      <c r="AD723">
        <v>1.119E-4</v>
      </c>
      <c r="AE723" s="8">
        <v>4.1323499999999998E-5</v>
      </c>
      <c r="AF723" s="8">
        <v>1.7299299999999999E-6</v>
      </c>
      <c r="AG723">
        <v>2.41862E-4</v>
      </c>
      <c r="AH723">
        <v>5.6154200000000005E-4</v>
      </c>
      <c r="AI723">
        <v>2686.809119</v>
      </c>
    </row>
    <row r="724" spans="1:35" x14ac:dyDescent="0.25">
      <c r="A724">
        <v>73308</v>
      </c>
      <c r="B724" t="s">
        <v>201</v>
      </c>
      <c r="C724" t="s">
        <v>55</v>
      </c>
      <c r="D724" t="b">
        <v>1</v>
      </c>
      <c r="E724">
        <v>4.6324295000000001E-2</v>
      </c>
      <c r="F724" t="s">
        <v>113</v>
      </c>
      <c r="G724" t="s">
        <v>252</v>
      </c>
      <c r="H724" t="s">
        <v>191</v>
      </c>
      <c r="I724" t="s">
        <v>101</v>
      </c>
      <c r="J724" t="s">
        <v>99</v>
      </c>
      <c r="K724" t="s">
        <v>188</v>
      </c>
      <c r="L724">
        <v>61.342145590000001</v>
      </c>
      <c r="M724" t="s">
        <v>114</v>
      </c>
      <c r="N724" s="8">
        <v>4.9805000000000002E-5</v>
      </c>
      <c r="O724" s="8">
        <v>6.2931799999999999E-5</v>
      </c>
      <c r="P724">
        <v>0</v>
      </c>
      <c r="Q724">
        <v>0</v>
      </c>
      <c r="R724">
        <v>0</v>
      </c>
      <c r="S724">
        <v>1.4204199999999999E-4</v>
      </c>
      <c r="T724" s="8">
        <v>5.7389499999999997E-5</v>
      </c>
      <c r="U724" s="8">
        <v>4.1323499999999998E-5</v>
      </c>
      <c r="V724" s="8">
        <v>1.7299299999999999E-6</v>
      </c>
      <c r="W724">
        <v>2.41862E-4</v>
      </c>
      <c r="X724" s="8">
        <v>2.3512200000000002E-5</v>
      </c>
      <c r="Y724" s="8">
        <v>5.45109E-5</v>
      </c>
      <c r="Z724">
        <v>0</v>
      </c>
      <c r="AA724">
        <v>0</v>
      </c>
      <c r="AB724">
        <v>0</v>
      </c>
      <c r="AC724">
        <v>1.6555399999999999E-4</v>
      </c>
      <c r="AD724">
        <v>1.119E-4</v>
      </c>
      <c r="AE724" s="8">
        <v>4.1323499999999998E-5</v>
      </c>
      <c r="AF724" s="8">
        <v>1.7299299999999999E-6</v>
      </c>
      <c r="AG724">
        <v>2.41862E-4</v>
      </c>
      <c r="AH724">
        <v>5.6237099999999999E-4</v>
      </c>
      <c r="AI724">
        <v>2686.809119</v>
      </c>
    </row>
    <row r="725" spans="1:35" x14ac:dyDescent="0.25">
      <c r="A725">
        <v>73308</v>
      </c>
      <c r="B725" t="s">
        <v>202</v>
      </c>
      <c r="C725" t="s">
        <v>56</v>
      </c>
      <c r="D725" t="b">
        <v>1</v>
      </c>
      <c r="E725">
        <v>4.6324295000000001E-2</v>
      </c>
      <c r="F725" t="s">
        <v>113</v>
      </c>
      <c r="G725" t="s">
        <v>252</v>
      </c>
      <c r="H725" t="s">
        <v>191</v>
      </c>
      <c r="I725" t="s">
        <v>101</v>
      </c>
      <c r="J725" t="s">
        <v>99</v>
      </c>
      <c r="K725" t="s">
        <v>188</v>
      </c>
      <c r="L725">
        <v>61.41896552</v>
      </c>
      <c r="M725" t="s">
        <v>114</v>
      </c>
      <c r="N725" s="8">
        <v>4.9849899999999999E-5</v>
      </c>
      <c r="O725" s="8">
        <v>6.2982400000000002E-5</v>
      </c>
      <c r="P725">
        <v>0</v>
      </c>
      <c r="Q725">
        <v>0</v>
      </c>
      <c r="R725">
        <v>0</v>
      </c>
      <c r="S725">
        <v>1.4211000000000001E-4</v>
      </c>
      <c r="T725" s="8">
        <v>5.7389499999999997E-5</v>
      </c>
      <c r="U725" s="8">
        <v>4.1323499999999998E-5</v>
      </c>
      <c r="V725" s="8">
        <v>1.7299299999999999E-6</v>
      </c>
      <c r="W725">
        <v>2.41862E-4</v>
      </c>
      <c r="X725" s="8">
        <v>2.4148800000000002E-5</v>
      </c>
      <c r="Y725" s="8">
        <v>5.45109E-5</v>
      </c>
      <c r="Z725">
        <v>0</v>
      </c>
      <c r="AA725">
        <v>0</v>
      </c>
      <c r="AB725">
        <v>0</v>
      </c>
      <c r="AC725">
        <v>1.6625900000000001E-4</v>
      </c>
      <c r="AD725">
        <v>1.119E-4</v>
      </c>
      <c r="AE725" s="8">
        <v>4.1323499999999998E-5</v>
      </c>
      <c r="AF725" s="8">
        <v>1.7299299999999999E-6</v>
      </c>
      <c r="AG725">
        <v>2.41862E-4</v>
      </c>
      <c r="AH725">
        <v>5.6307500000000001E-4</v>
      </c>
      <c r="AI725">
        <v>2686.809119</v>
      </c>
    </row>
    <row r="726" spans="1:35" x14ac:dyDescent="0.25">
      <c r="A726">
        <v>73308</v>
      </c>
      <c r="B726" t="s">
        <v>203</v>
      </c>
      <c r="C726" t="s">
        <v>57</v>
      </c>
      <c r="D726" t="b">
        <v>1</v>
      </c>
      <c r="E726">
        <v>4.6324295000000001E-2</v>
      </c>
      <c r="F726" t="s">
        <v>113</v>
      </c>
      <c r="G726" t="s">
        <v>252</v>
      </c>
      <c r="H726" t="s">
        <v>191</v>
      </c>
      <c r="I726" t="s">
        <v>101</v>
      </c>
      <c r="J726" t="s">
        <v>99</v>
      </c>
      <c r="K726" t="s">
        <v>188</v>
      </c>
      <c r="L726">
        <v>61.412835250000001</v>
      </c>
      <c r="M726" t="s">
        <v>114</v>
      </c>
      <c r="N726" s="8">
        <v>4.9835E-5</v>
      </c>
      <c r="O726" s="8">
        <v>6.2952499999999997E-5</v>
      </c>
      <c r="P726">
        <v>0</v>
      </c>
      <c r="Q726">
        <v>0</v>
      </c>
      <c r="R726">
        <v>0</v>
      </c>
      <c r="S726">
        <v>1.4160999999999999E-4</v>
      </c>
      <c r="T726" s="8">
        <v>5.7389499999999997E-5</v>
      </c>
      <c r="U726" s="8">
        <v>4.1323499999999998E-5</v>
      </c>
      <c r="V726" s="8">
        <v>1.7299299999999999E-6</v>
      </c>
      <c r="W726">
        <v>2.41862E-4</v>
      </c>
      <c r="X726" s="8">
        <v>2.4592299999999998E-5</v>
      </c>
      <c r="Y726" s="8">
        <v>5.45109E-5</v>
      </c>
      <c r="Z726">
        <v>0</v>
      </c>
      <c r="AA726">
        <v>0</v>
      </c>
      <c r="AB726">
        <v>0</v>
      </c>
      <c r="AC726">
        <v>1.6620200000000001E-4</v>
      </c>
      <c r="AD726">
        <v>1.119E-4</v>
      </c>
      <c r="AE726" s="8">
        <v>4.1323499999999998E-5</v>
      </c>
      <c r="AF726" s="8">
        <v>1.7299299999999999E-6</v>
      </c>
      <c r="AG726">
        <v>2.41862E-4</v>
      </c>
      <c r="AH726">
        <v>5.63019E-4</v>
      </c>
      <c r="AI726">
        <v>2686.809119</v>
      </c>
    </row>
    <row r="727" spans="1:35" x14ac:dyDescent="0.25">
      <c r="A727">
        <v>73308</v>
      </c>
      <c r="B727" t="s">
        <v>204</v>
      </c>
      <c r="C727" t="s">
        <v>58</v>
      </c>
      <c r="D727" t="b">
        <v>1</v>
      </c>
      <c r="E727">
        <v>4.6324295000000001E-2</v>
      </c>
      <c r="F727" t="s">
        <v>113</v>
      </c>
      <c r="G727" t="s">
        <v>252</v>
      </c>
      <c r="H727" t="s">
        <v>191</v>
      </c>
      <c r="I727" t="s">
        <v>101</v>
      </c>
      <c r="J727" t="s">
        <v>99</v>
      </c>
      <c r="K727" t="s">
        <v>188</v>
      </c>
      <c r="L727">
        <v>61.385440610000003</v>
      </c>
      <c r="M727" t="s">
        <v>114</v>
      </c>
      <c r="N727" s="8">
        <v>4.9829400000000001E-5</v>
      </c>
      <c r="O727" s="8">
        <v>6.2960599999999995E-5</v>
      </c>
      <c r="P727">
        <v>0</v>
      </c>
      <c r="Q727">
        <v>0</v>
      </c>
      <c r="R727">
        <v>0</v>
      </c>
      <c r="S727">
        <v>1.4208499999999999E-4</v>
      </c>
      <c r="T727" s="8">
        <v>5.7389499999999997E-5</v>
      </c>
      <c r="U727" s="8">
        <v>4.1323499999999998E-5</v>
      </c>
      <c r="V727" s="8">
        <v>1.7299299999999999E-6</v>
      </c>
      <c r="W727">
        <v>2.41862E-4</v>
      </c>
      <c r="X727" s="8">
        <v>2.3866499999999999E-5</v>
      </c>
      <c r="Y727" s="8">
        <v>5.45109E-5</v>
      </c>
      <c r="Z727">
        <v>0</v>
      </c>
      <c r="AA727">
        <v>0</v>
      </c>
      <c r="AB727">
        <v>0</v>
      </c>
      <c r="AC727">
        <v>1.6595100000000001E-4</v>
      </c>
      <c r="AD727">
        <v>1.119E-4</v>
      </c>
      <c r="AE727" s="8">
        <v>4.1323499999999998E-5</v>
      </c>
      <c r="AF727" s="8">
        <v>1.7299299999999999E-6</v>
      </c>
      <c r="AG727">
        <v>2.41862E-4</v>
      </c>
      <c r="AH727">
        <v>5.6276799999999995E-4</v>
      </c>
      <c r="AI727">
        <v>2686.809119</v>
      </c>
    </row>
    <row r="728" spans="1:35" x14ac:dyDescent="0.25">
      <c r="A728">
        <v>73308</v>
      </c>
      <c r="B728" t="s">
        <v>205</v>
      </c>
      <c r="C728" t="s">
        <v>41</v>
      </c>
      <c r="D728" t="b">
        <v>1</v>
      </c>
      <c r="E728">
        <v>4.6324295000000001E-2</v>
      </c>
      <c r="F728" t="s">
        <v>113</v>
      </c>
      <c r="G728" t="s">
        <v>252</v>
      </c>
      <c r="H728" t="s">
        <v>191</v>
      </c>
      <c r="I728" t="s">
        <v>101</v>
      </c>
      <c r="J728" t="s">
        <v>99</v>
      </c>
      <c r="K728" t="s">
        <v>188</v>
      </c>
      <c r="L728">
        <v>59.615852490000002</v>
      </c>
      <c r="M728" t="s">
        <v>114</v>
      </c>
      <c r="N728" s="8">
        <v>4.91273E-5</v>
      </c>
      <c r="O728" s="8">
        <v>6.22768E-5</v>
      </c>
      <c r="P728">
        <v>0</v>
      </c>
      <c r="Q728">
        <v>0</v>
      </c>
      <c r="R728">
        <v>0</v>
      </c>
      <c r="S728">
        <v>1.4972799999999999E-4</v>
      </c>
      <c r="T728" s="8">
        <v>5.7389499999999997E-5</v>
      </c>
      <c r="U728" s="8">
        <v>4.1323499999999998E-5</v>
      </c>
      <c r="V728" s="8">
        <v>1.7299299999999999E-6</v>
      </c>
      <c r="W728">
        <v>2.41862E-4</v>
      </c>
      <c r="X728">
        <v>0</v>
      </c>
      <c r="Y728" s="8">
        <v>5.45109E-5</v>
      </c>
      <c r="Z728">
        <v>0</v>
      </c>
      <c r="AA728">
        <v>0</v>
      </c>
      <c r="AB728">
        <v>0</v>
      </c>
      <c r="AC728">
        <v>1.4972799999999999E-4</v>
      </c>
      <c r="AD728">
        <v>1.119E-4</v>
      </c>
      <c r="AE728" s="8">
        <v>4.1323499999999998E-5</v>
      </c>
      <c r="AF728" s="8">
        <v>1.7299299999999999E-6</v>
      </c>
      <c r="AG728">
        <v>2.41862E-4</v>
      </c>
      <c r="AH728">
        <v>5.4654499999999995E-4</v>
      </c>
      <c r="AI728">
        <v>2686.809119</v>
      </c>
    </row>
    <row r="729" spans="1:35" x14ac:dyDescent="0.25">
      <c r="A729">
        <v>73308</v>
      </c>
      <c r="B729" t="s">
        <v>206</v>
      </c>
      <c r="C729" t="s">
        <v>42</v>
      </c>
      <c r="D729" t="b">
        <v>1</v>
      </c>
      <c r="E729">
        <v>4.6324295000000001E-2</v>
      </c>
      <c r="F729" t="s">
        <v>113</v>
      </c>
      <c r="G729" t="s">
        <v>252</v>
      </c>
      <c r="H729" t="s">
        <v>191</v>
      </c>
      <c r="I729" t="s">
        <v>101</v>
      </c>
      <c r="J729" t="s">
        <v>99</v>
      </c>
      <c r="K729" t="s">
        <v>188</v>
      </c>
      <c r="L729">
        <v>59.615852490000002</v>
      </c>
      <c r="M729" t="s">
        <v>114</v>
      </c>
      <c r="N729" s="8">
        <v>4.91273E-5</v>
      </c>
      <c r="O729" s="8">
        <v>6.22768E-5</v>
      </c>
      <c r="P729">
        <v>0</v>
      </c>
      <c r="Q729">
        <v>0</v>
      </c>
      <c r="R729">
        <v>0</v>
      </c>
      <c r="S729">
        <v>1.4972799999999999E-4</v>
      </c>
      <c r="T729" s="8">
        <v>5.7389499999999997E-5</v>
      </c>
      <c r="U729" s="8">
        <v>4.1323499999999998E-5</v>
      </c>
      <c r="V729" s="8">
        <v>1.7299299999999999E-6</v>
      </c>
      <c r="W729">
        <v>2.41862E-4</v>
      </c>
      <c r="X729">
        <v>0</v>
      </c>
      <c r="Y729" s="8">
        <v>5.45109E-5</v>
      </c>
      <c r="Z729">
        <v>0</v>
      </c>
      <c r="AA729">
        <v>0</v>
      </c>
      <c r="AB729">
        <v>0</v>
      </c>
      <c r="AC729">
        <v>1.4972799999999999E-4</v>
      </c>
      <c r="AD729">
        <v>1.119E-4</v>
      </c>
      <c r="AE729" s="8">
        <v>4.1323499999999998E-5</v>
      </c>
      <c r="AF729" s="8">
        <v>1.7299299999999999E-6</v>
      </c>
      <c r="AG729">
        <v>2.41862E-4</v>
      </c>
      <c r="AH729">
        <v>5.4654499999999995E-4</v>
      </c>
      <c r="AI729">
        <v>2686.809119</v>
      </c>
    </row>
    <row r="730" spans="1:35" x14ac:dyDescent="0.25">
      <c r="A730">
        <v>73308</v>
      </c>
      <c r="B730" t="s">
        <v>207</v>
      </c>
      <c r="C730" t="s">
        <v>40</v>
      </c>
      <c r="D730" t="b">
        <v>0</v>
      </c>
      <c r="E730">
        <v>4.6324295000000001E-2</v>
      </c>
      <c r="F730" t="s">
        <v>113</v>
      </c>
      <c r="G730" t="s">
        <v>252</v>
      </c>
      <c r="H730" t="s">
        <v>191</v>
      </c>
      <c r="I730" t="s">
        <v>101</v>
      </c>
      <c r="J730" t="s">
        <v>99</v>
      </c>
      <c r="K730" t="s">
        <v>188</v>
      </c>
      <c r="L730">
        <v>61.438840999999996</v>
      </c>
      <c r="M730" t="s">
        <v>114</v>
      </c>
      <c r="N730" s="8">
        <v>4.9863500000000001E-5</v>
      </c>
      <c r="O730" s="8">
        <v>6.2998599999999997E-5</v>
      </c>
      <c r="P730">
        <v>0</v>
      </c>
      <c r="Q730">
        <v>0</v>
      </c>
      <c r="R730">
        <v>0</v>
      </c>
      <c r="S730">
        <v>1.4218600000000001E-4</v>
      </c>
      <c r="T730" s="8">
        <v>5.7389499999999997E-5</v>
      </c>
      <c r="U730" s="8">
        <v>4.1323499999999998E-5</v>
      </c>
      <c r="V730" s="8">
        <v>1.7299299999999999E-6</v>
      </c>
      <c r="W730">
        <v>2.41862E-4</v>
      </c>
      <c r="X730" s="8">
        <v>2.4255100000000001E-5</v>
      </c>
      <c r="Y730" s="8">
        <v>5.45109E-5</v>
      </c>
      <c r="Z730">
        <v>0</v>
      </c>
      <c r="AA730">
        <v>0</v>
      </c>
      <c r="AB730">
        <v>0</v>
      </c>
      <c r="AC730">
        <v>1.66441E-4</v>
      </c>
      <c r="AD730">
        <v>1.119E-4</v>
      </c>
      <c r="AE730" s="8">
        <v>4.1323499999999998E-5</v>
      </c>
      <c r="AF730" s="8">
        <v>1.7299299999999999E-6</v>
      </c>
      <c r="AG730">
        <v>2.41862E-4</v>
      </c>
      <c r="AH730">
        <v>5.6325699999999995E-4</v>
      </c>
      <c r="AI730">
        <v>2686.809119</v>
      </c>
    </row>
    <row r="731" spans="1:35" x14ac:dyDescent="0.25">
      <c r="A731">
        <v>73308</v>
      </c>
      <c r="B731" t="s">
        <v>208</v>
      </c>
      <c r="C731" t="s">
        <v>36</v>
      </c>
      <c r="D731" t="b">
        <v>0</v>
      </c>
      <c r="E731">
        <v>4.6324295000000001E-2</v>
      </c>
      <c r="F731" t="s">
        <v>113</v>
      </c>
      <c r="G731" t="s">
        <v>252</v>
      </c>
      <c r="H731" t="s">
        <v>191</v>
      </c>
      <c r="I731" t="s">
        <v>101</v>
      </c>
      <c r="J731" t="s">
        <v>99</v>
      </c>
      <c r="K731" t="s">
        <v>188</v>
      </c>
      <c r="L731">
        <v>61.438840999999996</v>
      </c>
      <c r="M731" t="s">
        <v>114</v>
      </c>
      <c r="N731" s="8">
        <v>4.9863500000000001E-5</v>
      </c>
      <c r="O731" s="8">
        <v>6.2998599999999997E-5</v>
      </c>
      <c r="P731">
        <v>0</v>
      </c>
      <c r="Q731">
        <v>0</v>
      </c>
      <c r="R731">
        <v>0</v>
      </c>
      <c r="S731">
        <v>1.4218600000000001E-4</v>
      </c>
      <c r="T731" s="8">
        <v>5.7389499999999997E-5</v>
      </c>
      <c r="U731" s="8">
        <v>4.1323499999999998E-5</v>
      </c>
      <c r="V731" s="8">
        <v>1.7299299999999999E-6</v>
      </c>
      <c r="W731">
        <v>2.41862E-4</v>
      </c>
      <c r="X731" s="8">
        <v>2.4255100000000001E-5</v>
      </c>
      <c r="Y731" s="8">
        <v>5.45109E-5</v>
      </c>
      <c r="Z731">
        <v>0</v>
      </c>
      <c r="AA731">
        <v>0</v>
      </c>
      <c r="AB731">
        <v>0</v>
      </c>
      <c r="AC731">
        <v>1.66441E-4</v>
      </c>
      <c r="AD731">
        <v>1.119E-4</v>
      </c>
      <c r="AE731" s="8">
        <v>4.1323499999999998E-5</v>
      </c>
      <c r="AF731" s="8">
        <v>1.7299299999999999E-6</v>
      </c>
      <c r="AG731">
        <v>2.41862E-4</v>
      </c>
      <c r="AH731">
        <v>5.6325699999999995E-4</v>
      </c>
      <c r="AI731">
        <v>2686.809119</v>
      </c>
    </row>
    <row r="732" spans="1:35" x14ac:dyDescent="0.25">
      <c r="A732">
        <v>73308</v>
      </c>
      <c r="B732" t="s">
        <v>209</v>
      </c>
      <c r="C732" t="s">
        <v>35</v>
      </c>
      <c r="D732" t="b">
        <v>0</v>
      </c>
      <c r="E732">
        <v>4.6324295000000001E-2</v>
      </c>
      <c r="F732" t="s">
        <v>113</v>
      </c>
      <c r="G732" t="s">
        <v>252</v>
      </c>
      <c r="H732" t="s">
        <v>191</v>
      </c>
      <c r="I732" t="s">
        <v>101</v>
      </c>
      <c r="J732" t="s">
        <v>99</v>
      </c>
      <c r="K732" t="s">
        <v>188</v>
      </c>
      <c r="L732">
        <v>61.438840999999996</v>
      </c>
      <c r="M732" t="s">
        <v>114</v>
      </c>
      <c r="N732" s="8">
        <v>4.9863500000000001E-5</v>
      </c>
      <c r="O732" s="8">
        <v>6.2998599999999997E-5</v>
      </c>
      <c r="P732">
        <v>0</v>
      </c>
      <c r="Q732">
        <v>0</v>
      </c>
      <c r="R732">
        <v>0</v>
      </c>
      <c r="S732">
        <v>1.4218600000000001E-4</v>
      </c>
      <c r="T732" s="8">
        <v>5.7389499999999997E-5</v>
      </c>
      <c r="U732" s="8">
        <v>4.1323499999999998E-5</v>
      </c>
      <c r="V732" s="8">
        <v>1.7299299999999999E-6</v>
      </c>
      <c r="W732">
        <v>2.41862E-4</v>
      </c>
      <c r="X732" s="8">
        <v>2.4255100000000001E-5</v>
      </c>
      <c r="Y732" s="8">
        <v>5.45109E-5</v>
      </c>
      <c r="Z732">
        <v>0</v>
      </c>
      <c r="AA732">
        <v>0</v>
      </c>
      <c r="AB732">
        <v>0</v>
      </c>
      <c r="AC732">
        <v>1.66441E-4</v>
      </c>
      <c r="AD732">
        <v>1.119E-4</v>
      </c>
      <c r="AE732" s="8">
        <v>4.1323499999999998E-5</v>
      </c>
      <c r="AF732" s="8">
        <v>1.7299299999999999E-6</v>
      </c>
      <c r="AG732">
        <v>2.41862E-4</v>
      </c>
      <c r="AH732">
        <v>5.6325699999999995E-4</v>
      </c>
      <c r="AI732">
        <v>2686.809119</v>
      </c>
    </row>
    <row r="733" spans="1:35" x14ac:dyDescent="0.25">
      <c r="A733">
        <v>73308</v>
      </c>
      <c r="B733" t="s">
        <v>210</v>
      </c>
      <c r="C733" t="s">
        <v>39</v>
      </c>
      <c r="D733" t="b">
        <v>0</v>
      </c>
      <c r="E733">
        <v>4.6324295000000001E-2</v>
      </c>
      <c r="F733" t="s">
        <v>113</v>
      </c>
      <c r="G733" t="s">
        <v>252</v>
      </c>
      <c r="H733" t="s">
        <v>191</v>
      </c>
      <c r="I733" t="s">
        <v>101</v>
      </c>
      <c r="J733" t="s">
        <v>99</v>
      </c>
      <c r="K733" t="s">
        <v>188</v>
      </c>
      <c r="L733">
        <v>61.438840999999996</v>
      </c>
      <c r="M733" t="s">
        <v>114</v>
      </c>
      <c r="N733" s="8">
        <v>4.9863500000000001E-5</v>
      </c>
      <c r="O733" s="8">
        <v>6.2998599999999997E-5</v>
      </c>
      <c r="P733">
        <v>0</v>
      </c>
      <c r="Q733">
        <v>0</v>
      </c>
      <c r="R733">
        <v>0</v>
      </c>
      <c r="S733">
        <v>1.4218600000000001E-4</v>
      </c>
      <c r="T733" s="8">
        <v>5.7389499999999997E-5</v>
      </c>
      <c r="U733" s="8">
        <v>4.1323499999999998E-5</v>
      </c>
      <c r="V733" s="8">
        <v>1.7299299999999999E-6</v>
      </c>
      <c r="W733">
        <v>2.41862E-4</v>
      </c>
      <c r="X733" s="8">
        <v>2.4255100000000001E-5</v>
      </c>
      <c r="Y733" s="8">
        <v>5.45109E-5</v>
      </c>
      <c r="Z733">
        <v>0</v>
      </c>
      <c r="AA733">
        <v>0</v>
      </c>
      <c r="AB733">
        <v>0</v>
      </c>
      <c r="AC733">
        <v>1.66441E-4</v>
      </c>
      <c r="AD733">
        <v>1.119E-4</v>
      </c>
      <c r="AE733" s="8">
        <v>4.1323499999999998E-5</v>
      </c>
      <c r="AF733" s="8">
        <v>1.7299299999999999E-6</v>
      </c>
      <c r="AG733">
        <v>2.41862E-4</v>
      </c>
      <c r="AH733">
        <v>5.6325699999999995E-4</v>
      </c>
      <c r="AI733">
        <v>2686.809119</v>
      </c>
    </row>
    <row r="734" spans="1:35" x14ac:dyDescent="0.25">
      <c r="A734">
        <v>73308</v>
      </c>
      <c r="B734" t="s">
        <v>211</v>
      </c>
      <c r="C734" t="s">
        <v>44</v>
      </c>
      <c r="D734" t="b">
        <v>0</v>
      </c>
      <c r="E734">
        <v>4.6324295000000001E-2</v>
      </c>
      <c r="F734" t="s">
        <v>113</v>
      </c>
      <c r="G734" t="s">
        <v>252</v>
      </c>
      <c r="H734" t="s">
        <v>191</v>
      </c>
      <c r="I734" t="s">
        <v>101</v>
      </c>
      <c r="J734" t="s">
        <v>99</v>
      </c>
      <c r="K734" t="s">
        <v>188</v>
      </c>
      <c r="L734">
        <v>61.438840999999996</v>
      </c>
      <c r="M734" t="s">
        <v>114</v>
      </c>
      <c r="N734" s="8">
        <v>4.9863500000000001E-5</v>
      </c>
      <c r="O734" s="8">
        <v>6.2998599999999997E-5</v>
      </c>
      <c r="P734">
        <v>0</v>
      </c>
      <c r="Q734">
        <v>0</v>
      </c>
      <c r="R734">
        <v>0</v>
      </c>
      <c r="S734">
        <v>1.4218600000000001E-4</v>
      </c>
      <c r="T734" s="8">
        <v>5.7389499999999997E-5</v>
      </c>
      <c r="U734" s="8">
        <v>4.1323499999999998E-5</v>
      </c>
      <c r="V734" s="8">
        <v>1.7299299999999999E-6</v>
      </c>
      <c r="W734">
        <v>2.41862E-4</v>
      </c>
      <c r="X734" s="8">
        <v>2.4255100000000001E-5</v>
      </c>
      <c r="Y734" s="8">
        <v>5.45109E-5</v>
      </c>
      <c r="Z734">
        <v>0</v>
      </c>
      <c r="AA734">
        <v>0</v>
      </c>
      <c r="AB734">
        <v>0</v>
      </c>
      <c r="AC734">
        <v>1.66441E-4</v>
      </c>
      <c r="AD734">
        <v>1.119E-4</v>
      </c>
      <c r="AE734" s="8">
        <v>4.1323499999999998E-5</v>
      </c>
      <c r="AF734" s="8">
        <v>1.7299299999999999E-6</v>
      </c>
      <c r="AG734">
        <v>2.41862E-4</v>
      </c>
      <c r="AH734">
        <v>5.6325699999999995E-4</v>
      </c>
      <c r="AI734">
        <v>2686.809119</v>
      </c>
    </row>
    <row r="735" spans="1:35" x14ac:dyDescent="0.25">
      <c r="A735">
        <v>73308</v>
      </c>
      <c r="B735" t="s">
        <v>212</v>
      </c>
      <c r="C735" t="s">
        <v>45</v>
      </c>
      <c r="D735" t="b">
        <v>0</v>
      </c>
      <c r="E735">
        <v>4.6324295000000001E-2</v>
      </c>
      <c r="F735" t="s">
        <v>113</v>
      </c>
      <c r="G735" t="s">
        <v>252</v>
      </c>
      <c r="H735" t="s">
        <v>191</v>
      </c>
      <c r="I735" t="s">
        <v>101</v>
      </c>
      <c r="J735" t="s">
        <v>99</v>
      </c>
      <c r="K735" t="s">
        <v>188</v>
      </c>
      <c r="L735">
        <v>61.438840999999996</v>
      </c>
      <c r="M735" t="s">
        <v>114</v>
      </c>
      <c r="N735" s="8">
        <v>4.9863500000000001E-5</v>
      </c>
      <c r="O735" s="8">
        <v>6.2998599999999997E-5</v>
      </c>
      <c r="P735">
        <v>0</v>
      </c>
      <c r="Q735">
        <v>0</v>
      </c>
      <c r="R735">
        <v>0</v>
      </c>
      <c r="S735">
        <v>1.4218600000000001E-4</v>
      </c>
      <c r="T735" s="8">
        <v>5.7389499999999997E-5</v>
      </c>
      <c r="U735" s="8">
        <v>4.1323499999999998E-5</v>
      </c>
      <c r="V735" s="8">
        <v>1.7299299999999999E-6</v>
      </c>
      <c r="W735">
        <v>2.41862E-4</v>
      </c>
      <c r="X735" s="8">
        <v>2.4255100000000001E-5</v>
      </c>
      <c r="Y735" s="8">
        <v>5.45109E-5</v>
      </c>
      <c r="Z735">
        <v>0</v>
      </c>
      <c r="AA735">
        <v>0</v>
      </c>
      <c r="AB735">
        <v>0</v>
      </c>
      <c r="AC735">
        <v>1.66441E-4</v>
      </c>
      <c r="AD735">
        <v>1.119E-4</v>
      </c>
      <c r="AE735" s="8">
        <v>4.1323499999999998E-5</v>
      </c>
      <c r="AF735" s="8">
        <v>1.7299299999999999E-6</v>
      </c>
      <c r="AG735">
        <v>2.41862E-4</v>
      </c>
      <c r="AH735">
        <v>5.6325699999999995E-4</v>
      </c>
      <c r="AI735">
        <v>2686.809119</v>
      </c>
    </row>
    <row r="736" spans="1:35" x14ac:dyDescent="0.25">
      <c r="A736">
        <v>73308</v>
      </c>
      <c r="B736" t="s">
        <v>213</v>
      </c>
      <c r="C736" t="s">
        <v>43</v>
      </c>
      <c r="D736" t="b">
        <v>1</v>
      </c>
      <c r="E736">
        <v>4.6324295000000001E-2</v>
      </c>
      <c r="F736" t="s">
        <v>113</v>
      </c>
      <c r="G736" t="s">
        <v>252</v>
      </c>
      <c r="H736" t="s">
        <v>191</v>
      </c>
      <c r="I736" t="s">
        <v>101</v>
      </c>
      <c r="J736" t="s">
        <v>99</v>
      </c>
      <c r="K736" t="s">
        <v>188</v>
      </c>
      <c r="L736">
        <v>60.989750960000002</v>
      </c>
      <c r="M736" t="s">
        <v>114</v>
      </c>
      <c r="N736" s="8">
        <v>4.94922E-5</v>
      </c>
      <c r="O736" s="8">
        <v>6.2490399999999994E-5</v>
      </c>
      <c r="P736">
        <v>0</v>
      </c>
      <c r="Q736">
        <v>0</v>
      </c>
      <c r="R736">
        <v>0</v>
      </c>
      <c r="S736">
        <v>1.37737E-4</v>
      </c>
      <c r="T736" s="8">
        <v>5.7389499999999997E-5</v>
      </c>
      <c r="U736" s="8">
        <v>4.1323499999999998E-5</v>
      </c>
      <c r="V736" s="8">
        <v>1.72642E-6</v>
      </c>
      <c r="W736">
        <v>2.4186300000000001E-4</v>
      </c>
      <c r="X736" s="8">
        <v>2.4589200000000002E-5</v>
      </c>
      <c r="Y736" s="8">
        <v>5.45109E-5</v>
      </c>
      <c r="Z736">
        <v>0</v>
      </c>
      <c r="AA736">
        <v>0</v>
      </c>
      <c r="AB736">
        <v>0</v>
      </c>
      <c r="AC736">
        <v>1.6232700000000001E-4</v>
      </c>
      <c r="AD736">
        <v>1.119E-4</v>
      </c>
      <c r="AE736" s="8">
        <v>4.1323499999999998E-5</v>
      </c>
      <c r="AF736" s="8">
        <v>1.72642E-6</v>
      </c>
      <c r="AG736">
        <v>2.4186300000000001E-4</v>
      </c>
      <c r="AH736">
        <v>5.5913999999999996E-4</v>
      </c>
      <c r="AI736">
        <v>2686.809119</v>
      </c>
    </row>
    <row r="737" spans="1:35" x14ac:dyDescent="0.25">
      <c r="A737">
        <v>73308</v>
      </c>
      <c r="B737" t="s">
        <v>214</v>
      </c>
      <c r="C737" t="s">
        <v>215</v>
      </c>
      <c r="D737" t="b">
        <v>0</v>
      </c>
      <c r="E737">
        <v>4.6324295000000001E-2</v>
      </c>
      <c r="F737" t="s">
        <v>113</v>
      </c>
      <c r="G737" t="s">
        <v>252</v>
      </c>
      <c r="H737" t="s">
        <v>191</v>
      </c>
      <c r="I737" t="s">
        <v>101</v>
      </c>
      <c r="J737" t="s">
        <v>99</v>
      </c>
      <c r="K737" t="s">
        <v>188</v>
      </c>
      <c r="L737">
        <v>61.438840999999996</v>
      </c>
      <c r="M737" t="s">
        <v>114</v>
      </c>
      <c r="N737" s="8">
        <v>4.9863500000000001E-5</v>
      </c>
      <c r="O737" s="8">
        <v>6.2998599999999997E-5</v>
      </c>
      <c r="P737">
        <v>0</v>
      </c>
      <c r="Q737">
        <v>0</v>
      </c>
      <c r="R737">
        <v>0</v>
      </c>
      <c r="S737">
        <v>1.4218600000000001E-4</v>
      </c>
      <c r="T737" s="8">
        <v>5.7389499999999997E-5</v>
      </c>
      <c r="U737" s="8">
        <v>4.1323499999999998E-5</v>
      </c>
      <c r="V737" s="8">
        <v>1.7299299999999999E-6</v>
      </c>
      <c r="W737">
        <v>2.41862E-4</v>
      </c>
      <c r="X737" s="8">
        <v>2.4255100000000001E-5</v>
      </c>
      <c r="Y737" s="8">
        <v>5.45109E-5</v>
      </c>
      <c r="Z737">
        <v>0</v>
      </c>
      <c r="AA737">
        <v>0</v>
      </c>
      <c r="AB737">
        <v>0</v>
      </c>
      <c r="AC737">
        <v>1.66441E-4</v>
      </c>
      <c r="AD737">
        <v>1.119E-4</v>
      </c>
      <c r="AE737" s="8">
        <v>4.1323499999999998E-5</v>
      </c>
      <c r="AF737" s="8">
        <v>1.7299299999999999E-6</v>
      </c>
      <c r="AG737">
        <v>2.41862E-4</v>
      </c>
      <c r="AH737">
        <v>5.6325699999999995E-4</v>
      </c>
      <c r="AI737">
        <v>2686.809119</v>
      </c>
    </row>
    <row r="738" spans="1:35" x14ac:dyDescent="0.25">
      <c r="A738">
        <v>73308</v>
      </c>
      <c r="B738" t="s">
        <v>216</v>
      </c>
      <c r="C738" t="s">
        <v>47</v>
      </c>
      <c r="D738" t="b">
        <v>1</v>
      </c>
      <c r="E738">
        <v>4.6324295000000001E-2</v>
      </c>
      <c r="F738" t="s">
        <v>113</v>
      </c>
      <c r="G738" t="s">
        <v>252</v>
      </c>
      <c r="H738" t="s">
        <v>191</v>
      </c>
      <c r="I738" t="s">
        <v>101</v>
      </c>
      <c r="J738" t="s">
        <v>99</v>
      </c>
      <c r="K738" t="s">
        <v>188</v>
      </c>
      <c r="L738">
        <v>61.016044059999999</v>
      </c>
      <c r="M738" t="s">
        <v>114</v>
      </c>
      <c r="N738" s="8">
        <v>4.95232E-5</v>
      </c>
      <c r="O738" s="8">
        <v>6.2685200000000001E-5</v>
      </c>
      <c r="P738">
        <v>0</v>
      </c>
      <c r="Q738">
        <v>0</v>
      </c>
      <c r="R738">
        <v>0</v>
      </c>
      <c r="S738">
        <v>1.41147E-4</v>
      </c>
      <c r="T738" s="8">
        <v>5.7389499999999997E-5</v>
      </c>
      <c r="U738" s="8">
        <v>4.1323499999999998E-5</v>
      </c>
      <c r="V738" s="8">
        <v>1.7294999999999999E-6</v>
      </c>
      <c r="W738">
        <v>2.41862E-4</v>
      </c>
      <c r="X738" s="8">
        <v>2.1418300000000001E-5</v>
      </c>
      <c r="Y738" s="8">
        <v>5.45109E-5</v>
      </c>
      <c r="Z738">
        <v>0</v>
      </c>
      <c r="AA738">
        <v>0</v>
      </c>
      <c r="AB738">
        <v>0</v>
      </c>
      <c r="AC738">
        <v>1.6256500000000001E-4</v>
      </c>
      <c r="AD738">
        <v>1.119E-4</v>
      </c>
      <c r="AE738" s="8">
        <v>4.1323499999999998E-5</v>
      </c>
      <c r="AF738" s="8">
        <v>1.7294999999999999E-6</v>
      </c>
      <c r="AG738">
        <v>2.41862E-4</v>
      </c>
      <c r="AH738">
        <v>5.5938099999999996E-4</v>
      </c>
      <c r="AI738">
        <v>2686.809119</v>
      </c>
    </row>
    <row r="739" spans="1:35" x14ac:dyDescent="0.25">
      <c r="A739">
        <v>73308</v>
      </c>
      <c r="B739" t="s">
        <v>217</v>
      </c>
      <c r="C739" t="s">
        <v>37</v>
      </c>
      <c r="D739" t="b">
        <v>0</v>
      </c>
      <c r="E739">
        <v>4.6324295000000001E-2</v>
      </c>
      <c r="F739" t="s">
        <v>113</v>
      </c>
      <c r="G739" t="s">
        <v>252</v>
      </c>
      <c r="H739" t="s">
        <v>191</v>
      </c>
      <c r="I739" t="s">
        <v>101</v>
      </c>
      <c r="J739" t="s">
        <v>99</v>
      </c>
      <c r="K739" t="s">
        <v>188</v>
      </c>
      <c r="L739">
        <v>61.438840999999996</v>
      </c>
      <c r="M739" t="s">
        <v>114</v>
      </c>
      <c r="N739" s="8">
        <v>4.9863500000000001E-5</v>
      </c>
      <c r="O739" s="8">
        <v>6.2998599999999997E-5</v>
      </c>
      <c r="P739">
        <v>0</v>
      </c>
      <c r="Q739">
        <v>0</v>
      </c>
      <c r="R739">
        <v>0</v>
      </c>
      <c r="S739">
        <v>1.4218600000000001E-4</v>
      </c>
      <c r="T739" s="8">
        <v>5.7389499999999997E-5</v>
      </c>
      <c r="U739" s="8">
        <v>4.1323499999999998E-5</v>
      </c>
      <c r="V739" s="8">
        <v>1.7299299999999999E-6</v>
      </c>
      <c r="W739">
        <v>2.41862E-4</v>
      </c>
      <c r="X739" s="8">
        <v>2.4255100000000001E-5</v>
      </c>
      <c r="Y739" s="8">
        <v>5.45109E-5</v>
      </c>
      <c r="Z739">
        <v>0</v>
      </c>
      <c r="AA739">
        <v>0</v>
      </c>
      <c r="AB739">
        <v>0</v>
      </c>
      <c r="AC739">
        <v>1.66441E-4</v>
      </c>
      <c r="AD739">
        <v>1.119E-4</v>
      </c>
      <c r="AE739" s="8">
        <v>4.1323499999999998E-5</v>
      </c>
      <c r="AF739" s="8">
        <v>1.7299299999999999E-6</v>
      </c>
      <c r="AG739">
        <v>2.41862E-4</v>
      </c>
      <c r="AH739">
        <v>5.6325699999999995E-4</v>
      </c>
      <c r="AI739">
        <v>2686.809119</v>
      </c>
    </row>
    <row r="740" spans="1:35" x14ac:dyDescent="0.25">
      <c r="A740">
        <v>73308</v>
      </c>
      <c r="B740" t="s">
        <v>218</v>
      </c>
      <c r="C740" t="s">
        <v>46</v>
      </c>
      <c r="D740" t="b">
        <v>1</v>
      </c>
      <c r="E740">
        <v>4.6324295000000001E-2</v>
      </c>
      <c r="F740" t="s">
        <v>113</v>
      </c>
      <c r="G740" t="s">
        <v>252</v>
      </c>
      <c r="H740" t="s">
        <v>191</v>
      </c>
      <c r="I740" t="s">
        <v>101</v>
      </c>
      <c r="J740" t="s">
        <v>99</v>
      </c>
      <c r="K740" t="s">
        <v>188</v>
      </c>
      <c r="L740">
        <v>57.203448280000003</v>
      </c>
      <c r="M740" t="s">
        <v>114</v>
      </c>
      <c r="N740" s="8">
        <v>4.75237E-5</v>
      </c>
      <c r="O740" s="8">
        <v>5.8723600000000001E-5</v>
      </c>
      <c r="P740">
        <v>0</v>
      </c>
      <c r="Q740">
        <v>0</v>
      </c>
      <c r="R740">
        <v>0</v>
      </c>
      <c r="S740">
        <v>1.10084E-4</v>
      </c>
      <c r="T740" s="8">
        <v>5.7389499999999997E-5</v>
      </c>
      <c r="U740" s="8">
        <v>4.1323499999999998E-5</v>
      </c>
      <c r="V740" s="8">
        <v>1.72774E-6</v>
      </c>
      <c r="W740">
        <v>2.4186499999999999E-4</v>
      </c>
      <c r="X740" s="8">
        <v>1.7527700000000002E-5</v>
      </c>
      <c r="Y740" s="8">
        <v>5.45109E-5</v>
      </c>
      <c r="Z740">
        <v>0</v>
      </c>
      <c r="AA740">
        <v>0</v>
      </c>
      <c r="AB740">
        <v>0</v>
      </c>
      <c r="AC740">
        <v>1.27611E-4</v>
      </c>
      <c r="AD740">
        <v>1.119E-4</v>
      </c>
      <c r="AE740" s="8">
        <v>4.1323499999999998E-5</v>
      </c>
      <c r="AF740" s="8">
        <v>1.72774E-6</v>
      </c>
      <c r="AG740">
        <v>2.4186499999999999E-4</v>
      </c>
      <c r="AH740">
        <v>5.2442799999999996E-4</v>
      </c>
      <c r="AI740">
        <v>2686.809119</v>
      </c>
    </row>
    <row r="741" spans="1:35" x14ac:dyDescent="0.25">
      <c r="A741">
        <v>73308</v>
      </c>
      <c r="B741" t="s">
        <v>219</v>
      </c>
      <c r="C741" t="s">
        <v>48</v>
      </c>
      <c r="D741" t="b">
        <v>0</v>
      </c>
      <c r="E741">
        <v>4.6324295000000001E-2</v>
      </c>
      <c r="F741" t="s">
        <v>113</v>
      </c>
      <c r="G741" t="s">
        <v>252</v>
      </c>
      <c r="H741" t="s">
        <v>191</v>
      </c>
      <c r="I741" t="s">
        <v>101</v>
      </c>
      <c r="J741" t="s">
        <v>99</v>
      </c>
      <c r="K741" t="s">
        <v>188</v>
      </c>
      <c r="L741">
        <v>61.438840999999996</v>
      </c>
      <c r="M741" t="s">
        <v>114</v>
      </c>
      <c r="N741" s="8">
        <v>4.9863500000000001E-5</v>
      </c>
      <c r="O741" s="8">
        <v>6.2998599999999997E-5</v>
      </c>
      <c r="P741">
        <v>0</v>
      </c>
      <c r="Q741">
        <v>0</v>
      </c>
      <c r="R741">
        <v>0</v>
      </c>
      <c r="S741">
        <v>1.4218600000000001E-4</v>
      </c>
      <c r="T741" s="8">
        <v>5.7389499999999997E-5</v>
      </c>
      <c r="U741" s="8">
        <v>4.1323499999999998E-5</v>
      </c>
      <c r="V741" s="8">
        <v>1.7299299999999999E-6</v>
      </c>
      <c r="W741">
        <v>2.41862E-4</v>
      </c>
      <c r="X741" s="8">
        <v>2.4255100000000001E-5</v>
      </c>
      <c r="Y741" s="8">
        <v>5.45109E-5</v>
      </c>
      <c r="Z741">
        <v>0</v>
      </c>
      <c r="AA741">
        <v>0</v>
      </c>
      <c r="AB741">
        <v>0</v>
      </c>
      <c r="AC741">
        <v>1.66441E-4</v>
      </c>
      <c r="AD741">
        <v>1.119E-4</v>
      </c>
      <c r="AE741" s="8">
        <v>4.1323499999999998E-5</v>
      </c>
      <c r="AF741" s="8">
        <v>1.7299299999999999E-6</v>
      </c>
      <c r="AG741">
        <v>2.41862E-4</v>
      </c>
      <c r="AH741">
        <v>5.6325699999999995E-4</v>
      </c>
      <c r="AI741">
        <v>2686.809119</v>
      </c>
    </row>
    <row r="742" spans="1:35" x14ac:dyDescent="0.25">
      <c r="A742">
        <v>73308</v>
      </c>
      <c r="B742" t="s">
        <v>220</v>
      </c>
      <c r="C742" t="s">
        <v>49</v>
      </c>
      <c r="D742" t="b">
        <v>1</v>
      </c>
      <c r="E742">
        <v>4.6324295000000001E-2</v>
      </c>
      <c r="F742" t="s">
        <v>113</v>
      </c>
      <c r="G742" t="s">
        <v>252</v>
      </c>
      <c r="H742" t="s">
        <v>191</v>
      </c>
      <c r="I742" t="s">
        <v>101</v>
      </c>
      <c r="J742" t="s">
        <v>99</v>
      </c>
      <c r="K742" t="s">
        <v>188</v>
      </c>
      <c r="L742">
        <v>52.013314180000002</v>
      </c>
      <c r="M742" t="s">
        <v>114</v>
      </c>
      <c r="N742" s="8">
        <v>4.4876500000000003E-5</v>
      </c>
      <c r="O742" s="8">
        <v>5.3971000000000002E-5</v>
      </c>
      <c r="P742">
        <v>0</v>
      </c>
      <c r="Q742">
        <v>0</v>
      </c>
      <c r="R742">
        <v>0</v>
      </c>
      <c r="S742" s="8">
        <v>8.0030499999999999E-5</v>
      </c>
      <c r="T742" s="8">
        <v>5.7389499999999997E-5</v>
      </c>
      <c r="U742" s="8">
        <v>4.1323499999999998E-5</v>
      </c>
      <c r="V742" s="8">
        <v>1.72862E-6</v>
      </c>
      <c r="W742">
        <v>2.41862E-4</v>
      </c>
      <c r="X742">
        <v>0</v>
      </c>
      <c r="Y742" s="8">
        <v>5.45109E-5</v>
      </c>
      <c r="Z742">
        <v>0</v>
      </c>
      <c r="AA742">
        <v>0</v>
      </c>
      <c r="AB742">
        <v>0</v>
      </c>
      <c r="AC742" s="8">
        <v>8.0030499999999999E-5</v>
      </c>
      <c r="AD742">
        <v>1.119E-4</v>
      </c>
      <c r="AE742" s="8">
        <v>4.1323499999999998E-5</v>
      </c>
      <c r="AF742" s="8">
        <v>1.72862E-6</v>
      </c>
      <c r="AG742">
        <v>2.41862E-4</v>
      </c>
      <c r="AH742">
        <v>4.7684600000000001E-4</v>
      </c>
      <c r="AI742">
        <v>2686.809119</v>
      </c>
    </row>
    <row r="743" spans="1:35" x14ac:dyDescent="0.25">
      <c r="A743">
        <v>73308</v>
      </c>
      <c r="B743" t="s">
        <v>221</v>
      </c>
      <c r="C743" t="s">
        <v>50</v>
      </c>
      <c r="D743" t="b">
        <v>0</v>
      </c>
      <c r="E743">
        <v>4.6324295000000001E-2</v>
      </c>
      <c r="F743" t="s">
        <v>113</v>
      </c>
      <c r="G743" t="s">
        <v>252</v>
      </c>
      <c r="H743" t="s">
        <v>191</v>
      </c>
      <c r="I743" t="s">
        <v>101</v>
      </c>
      <c r="J743" t="s">
        <v>99</v>
      </c>
      <c r="K743" t="s">
        <v>188</v>
      </c>
      <c r="L743">
        <v>61.438840999999996</v>
      </c>
      <c r="M743" t="s">
        <v>114</v>
      </c>
      <c r="N743" s="8">
        <v>4.9863500000000001E-5</v>
      </c>
      <c r="O743" s="8">
        <v>6.2998599999999997E-5</v>
      </c>
      <c r="P743">
        <v>0</v>
      </c>
      <c r="Q743">
        <v>0</v>
      </c>
      <c r="R743">
        <v>0</v>
      </c>
      <c r="S743">
        <v>1.4218600000000001E-4</v>
      </c>
      <c r="T743" s="8">
        <v>5.7389499999999997E-5</v>
      </c>
      <c r="U743" s="8">
        <v>4.1323499999999998E-5</v>
      </c>
      <c r="V743" s="8">
        <v>1.7299299999999999E-6</v>
      </c>
      <c r="W743">
        <v>2.41862E-4</v>
      </c>
      <c r="X743" s="8">
        <v>2.4255100000000001E-5</v>
      </c>
      <c r="Y743" s="8">
        <v>5.45109E-5</v>
      </c>
      <c r="Z743">
        <v>0</v>
      </c>
      <c r="AA743">
        <v>0</v>
      </c>
      <c r="AB743">
        <v>0</v>
      </c>
      <c r="AC743">
        <v>1.66441E-4</v>
      </c>
      <c r="AD743">
        <v>1.119E-4</v>
      </c>
      <c r="AE743" s="8">
        <v>4.1323499999999998E-5</v>
      </c>
      <c r="AF743" s="8">
        <v>1.7299299999999999E-6</v>
      </c>
      <c r="AG743">
        <v>2.41862E-4</v>
      </c>
      <c r="AH743">
        <v>5.6325699999999995E-4</v>
      </c>
      <c r="AI743">
        <v>2686.809119</v>
      </c>
    </row>
    <row r="744" spans="1:35" x14ac:dyDescent="0.25">
      <c r="A744">
        <v>73308</v>
      </c>
      <c r="B744" t="s">
        <v>222</v>
      </c>
      <c r="C744" t="s">
        <v>38</v>
      </c>
      <c r="D744" t="b">
        <v>0</v>
      </c>
      <c r="E744">
        <v>4.6324295000000001E-2</v>
      </c>
      <c r="F744" t="s">
        <v>113</v>
      </c>
      <c r="G744" t="s">
        <v>252</v>
      </c>
      <c r="H744" t="s">
        <v>191</v>
      </c>
      <c r="I744" t="s">
        <v>101</v>
      </c>
      <c r="J744" t="s">
        <v>99</v>
      </c>
      <c r="K744" t="s">
        <v>188</v>
      </c>
      <c r="L744">
        <v>61.438840999999996</v>
      </c>
      <c r="M744" t="s">
        <v>114</v>
      </c>
      <c r="N744" s="8">
        <v>4.9863500000000001E-5</v>
      </c>
      <c r="O744" s="8">
        <v>6.2998599999999997E-5</v>
      </c>
      <c r="P744">
        <v>0</v>
      </c>
      <c r="Q744">
        <v>0</v>
      </c>
      <c r="R744">
        <v>0</v>
      </c>
      <c r="S744">
        <v>1.4218600000000001E-4</v>
      </c>
      <c r="T744" s="8">
        <v>5.7389499999999997E-5</v>
      </c>
      <c r="U744" s="8">
        <v>4.1323499999999998E-5</v>
      </c>
      <c r="V744" s="8">
        <v>1.7299299999999999E-6</v>
      </c>
      <c r="W744">
        <v>2.41862E-4</v>
      </c>
      <c r="X744" s="8">
        <v>2.4255100000000001E-5</v>
      </c>
      <c r="Y744" s="8">
        <v>5.45109E-5</v>
      </c>
      <c r="Z744">
        <v>0</v>
      </c>
      <c r="AA744">
        <v>0</v>
      </c>
      <c r="AB744">
        <v>0</v>
      </c>
      <c r="AC744">
        <v>1.66441E-4</v>
      </c>
      <c r="AD744">
        <v>1.119E-4</v>
      </c>
      <c r="AE744" s="8">
        <v>4.1323499999999998E-5</v>
      </c>
      <c r="AF744" s="8">
        <v>1.7299299999999999E-6</v>
      </c>
      <c r="AG744">
        <v>2.41862E-4</v>
      </c>
      <c r="AH744">
        <v>5.6325699999999995E-4</v>
      </c>
      <c r="AI744">
        <v>2686.809119</v>
      </c>
    </row>
    <row r="745" spans="1:35" x14ac:dyDescent="0.25">
      <c r="A745">
        <v>73308</v>
      </c>
      <c r="B745" t="s">
        <v>223</v>
      </c>
      <c r="C745" t="s">
        <v>224</v>
      </c>
      <c r="D745" t="b">
        <v>0</v>
      </c>
      <c r="E745">
        <v>4.6324295000000001E-2</v>
      </c>
      <c r="F745" t="s">
        <v>113</v>
      </c>
      <c r="G745" t="s">
        <v>252</v>
      </c>
      <c r="H745" t="s">
        <v>191</v>
      </c>
      <c r="I745" t="s">
        <v>101</v>
      </c>
      <c r="J745" t="s">
        <v>99</v>
      </c>
      <c r="K745" t="s">
        <v>188</v>
      </c>
      <c r="L745">
        <v>61.438840999999996</v>
      </c>
      <c r="M745" t="s">
        <v>114</v>
      </c>
      <c r="N745" s="8">
        <v>4.9863500000000001E-5</v>
      </c>
      <c r="O745" s="8">
        <v>6.2998599999999997E-5</v>
      </c>
      <c r="P745">
        <v>0</v>
      </c>
      <c r="Q745">
        <v>0</v>
      </c>
      <c r="R745">
        <v>0</v>
      </c>
      <c r="S745">
        <v>1.4218600000000001E-4</v>
      </c>
      <c r="T745" s="8">
        <v>5.7389499999999997E-5</v>
      </c>
      <c r="U745" s="8">
        <v>4.1323499999999998E-5</v>
      </c>
      <c r="V745" s="8">
        <v>1.7299299999999999E-6</v>
      </c>
      <c r="W745">
        <v>2.41862E-4</v>
      </c>
      <c r="X745" s="8">
        <v>2.4255100000000001E-5</v>
      </c>
      <c r="Y745" s="8">
        <v>5.45109E-5</v>
      </c>
      <c r="Z745">
        <v>0</v>
      </c>
      <c r="AA745">
        <v>0</v>
      </c>
      <c r="AB745">
        <v>0</v>
      </c>
      <c r="AC745">
        <v>1.66441E-4</v>
      </c>
      <c r="AD745">
        <v>1.119E-4</v>
      </c>
      <c r="AE745" s="8">
        <v>4.1323499999999998E-5</v>
      </c>
      <c r="AF745" s="8">
        <v>1.7299299999999999E-6</v>
      </c>
      <c r="AG745">
        <v>2.41862E-4</v>
      </c>
      <c r="AH745">
        <v>5.6325699999999995E-4</v>
      </c>
      <c r="AI745">
        <v>2686.809119</v>
      </c>
    </row>
    <row r="746" spans="1:35" x14ac:dyDescent="0.25">
      <c r="A746">
        <v>73308</v>
      </c>
      <c r="B746" t="s">
        <v>225</v>
      </c>
      <c r="C746" t="s">
        <v>226</v>
      </c>
      <c r="D746" t="b">
        <v>0</v>
      </c>
      <c r="E746">
        <v>4.6324295000000001E-2</v>
      </c>
      <c r="F746" t="s">
        <v>113</v>
      </c>
      <c r="G746" t="s">
        <v>252</v>
      </c>
      <c r="H746" t="s">
        <v>191</v>
      </c>
      <c r="I746" t="s">
        <v>101</v>
      </c>
      <c r="J746" t="s">
        <v>99</v>
      </c>
      <c r="K746" t="s">
        <v>188</v>
      </c>
      <c r="L746">
        <v>61.438840999999996</v>
      </c>
      <c r="M746" t="s">
        <v>114</v>
      </c>
      <c r="N746" s="8">
        <v>4.9863500000000001E-5</v>
      </c>
      <c r="O746" s="8">
        <v>6.2998599999999997E-5</v>
      </c>
      <c r="P746">
        <v>0</v>
      </c>
      <c r="Q746">
        <v>0</v>
      </c>
      <c r="R746">
        <v>0</v>
      </c>
      <c r="S746">
        <v>1.4218600000000001E-4</v>
      </c>
      <c r="T746" s="8">
        <v>5.7389499999999997E-5</v>
      </c>
      <c r="U746" s="8">
        <v>4.1323499999999998E-5</v>
      </c>
      <c r="V746" s="8">
        <v>1.7299299999999999E-6</v>
      </c>
      <c r="W746">
        <v>2.41862E-4</v>
      </c>
      <c r="X746" s="8">
        <v>2.4255100000000001E-5</v>
      </c>
      <c r="Y746" s="8">
        <v>5.45109E-5</v>
      </c>
      <c r="Z746">
        <v>0</v>
      </c>
      <c r="AA746">
        <v>0</v>
      </c>
      <c r="AB746">
        <v>0</v>
      </c>
      <c r="AC746">
        <v>1.66441E-4</v>
      </c>
      <c r="AD746">
        <v>1.119E-4</v>
      </c>
      <c r="AE746" s="8">
        <v>4.1323499999999998E-5</v>
      </c>
      <c r="AF746" s="8">
        <v>1.7299299999999999E-6</v>
      </c>
      <c r="AG746">
        <v>2.41862E-4</v>
      </c>
      <c r="AH746">
        <v>5.6325699999999995E-4</v>
      </c>
      <c r="AI746">
        <v>2686.809119</v>
      </c>
    </row>
    <row r="747" spans="1:35" x14ac:dyDescent="0.25">
      <c r="A747">
        <v>73308</v>
      </c>
      <c r="B747" t="s">
        <v>227</v>
      </c>
      <c r="C747" t="s">
        <v>228</v>
      </c>
      <c r="D747" t="b">
        <v>0</v>
      </c>
      <c r="E747">
        <v>4.6324295000000001E-2</v>
      </c>
      <c r="F747" t="s">
        <v>113</v>
      </c>
      <c r="G747" t="s">
        <v>252</v>
      </c>
      <c r="H747" t="s">
        <v>191</v>
      </c>
      <c r="I747" t="s">
        <v>101</v>
      </c>
      <c r="J747" t="s">
        <v>99</v>
      </c>
      <c r="K747" t="s">
        <v>188</v>
      </c>
      <c r="L747">
        <v>61.438840999999996</v>
      </c>
      <c r="M747" t="s">
        <v>114</v>
      </c>
      <c r="N747" s="8">
        <v>4.9863500000000001E-5</v>
      </c>
      <c r="O747" s="8">
        <v>6.2998599999999997E-5</v>
      </c>
      <c r="P747">
        <v>0</v>
      </c>
      <c r="Q747">
        <v>0</v>
      </c>
      <c r="R747">
        <v>0</v>
      </c>
      <c r="S747">
        <v>1.4218600000000001E-4</v>
      </c>
      <c r="T747" s="8">
        <v>5.7389499999999997E-5</v>
      </c>
      <c r="U747" s="8">
        <v>4.1323499999999998E-5</v>
      </c>
      <c r="V747" s="8">
        <v>1.7299299999999999E-6</v>
      </c>
      <c r="W747">
        <v>2.41862E-4</v>
      </c>
      <c r="X747" s="8">
        <v>2.4255100000000001E-5</v>
      </c>
      <c r="Y747" s="8">
        <v>5.45109E-5</v>
      </c>
      <c r="Z747">
        <v>0</v>
      </c>
      <c r="AA747">
        <v>0</v>
      </c>
      <c r="AB747">
        <v>0</v>
      </c>
      <c r="AC747">
        <v>1.66441E-4</v>
      </c>
      <c r="AD747">
        <v>1.119E-4</v>
      </c>
      <c r="AE747" s="8">
        <v>4.1323499999999998E-5</v>
      </c>
      <c r="AF747" s="8">
        <v>1.7299299999999999E-6</v>
      </c>
      <c r="AG747">
        <v>2.41862E-4</v>
      </c>
      <c r="AH747">
        <v>5.6325699999999995E-4</v>
      </c>
      <c r="AI747">
        <v>2686.809119</v>
      </c>
    </row>
    <row r="748" spans="1:35" x14ac:dyDescent="0.25">
      <c r="A748">
        <v>73308</v>
      </c>
      <c r="B748" t="s">
        <v>229</v>
      </c>
      <c r="C748" t="s">
        <v>230</v>
      </c>
      <c r="D748" t="b">
        <v>1</v>
      </c>
      <c r="E748">
        <v>4.6324295000000001E-2</v>
      </c>
      <c r="F748" t="s">
        <v>113</v>
      </c>
      <c r="G748" t="s">
        <v>252</v>
      </c>
      <c r="H748" t="s">
        <v>191</v>
      </c>
      <c r="I748" t="s">
        <v>101</v>
      </c>
      <c r="J748" t="s">
        <v>99</v>
      </c>
      <c r="K748" t="s">
        <v>188</v>
      </c>
      <c r="L748">
        <v>71.953927199999995</v>
      </c>
      <c r="M748" t="s">
        <v>114</v>
      </c>
      <c r="N748" s="8">
        <v>3.8662599999999998E-5</v>
      </c>
      <c r="O748" s="8">
        <v>4.6810700000000002E-5</v>
      </c>
      <c r="P748">
        <v>2.1001099999999999E-4</v>
      </c>
      <c r="Q748" s="8">
        <v>3.2885400000000002E-5</v>
      </c>
      <c r="R748">
        <v>0</v>
      </c>
      <c r="S748" s="8">
        <v>1.99434E-5</v>
      </c>
      <c r="T748" s="8">
        <v>5.7389499999999997E-5</v>
      </c>
      <c r="U748" s="8">
        <v>4.1323499999999998E-5</v>
      </c>
      <c r="V748" s="8">
        <v>1.7299299999999999E-6</v>
      </c>
      <c r="W748">
        <v>2.4186300000000001E-4</v>
      </c>
      <c r="X748">
        <v>0</v>
      </c>
      <c r="Y748" s="8">
        <v>5.45109E-5</v>
      </c>
      <c r="Z748">
        <v>0</v>
      </c>
      <c r="AA748">
        <v>0</v>
      </c>
      <c r="AB748">
        <v>0</v>
      </c>
      <c r="AC748">
        <v>2.6284000000000002E-4</v>
      </c>
      <c r="AD748">
        <v>1.119E-4</v>
      </c>
      <c r="AE748" s="8">
        <v>4.1323499999999998E-5</v>
      </c>
      <c r="AF748" s="8">
        <v>1.7299299999999999E-6</v>
      </c>
      <c r="AG748">
        <v>2.4186300000000001E-4</v>
      </c>
      <c r="AH748">
        <v>6.5965700000000002E-4</v>
      </c>
      <c r="AI748">
        <v>2686.809119</v>
      </c>
    </row>
    <row r="749" spans="1:35" x14ac:dyDescent="0.25">
      <c r="A749">
        <v>73308</v>
      </c>
      <c r="B749" t="s">
        <v>231</v>
      </c>
      <c r="C749" t="s">
        <v>52</v>
      </c>
      <c r="D749" t="b">
        <v>1</v>
      </c>
      <c r="E749">
        <v>4.6324295000000001E-2</v>
      </c>
      <c r="F749" t="s">
        <v>113</v>
      </c>
      <c r="G749" t="s">
        <v>252</v>
      </c>
      <c r="H749" t="s">
        <v>191</v>
      </c>
      <c r="I749" t="s">
        <v>101</v>
      </c>
      <c r="J749" t="s">
        <v>99</v>
      </c>
      <c r="K749" t="s">
        <v>188</v>
      </c>
      <c r="L749">
        <v>58.870402300000002</v>
      </c>
      <c r="M749" t="s">
        <v>114</v>
      </c>
      <c r="N749" s="8">
        <v>4.7670799999999998E-5</v>
      </c>
      <c r="O749" s="8">
        <v>6.0023499999999999E-5</v>
      </c>
      <c r="P749">
        <v>0</v>
      </c>
      <c r="Q749">
        <v>0</v>
      </c>
      <c r="R749">
        <v>0</v>
      </c>
      <c r="S749">
        <v>1.3554800000000001E-4</v>
      </c>
      <c r="T749" s="8">
        <v>5.7389499999999997E-5</v>
      </c>
      <c r="U749" s="8">
        <v>2.1185100000000002E-5</v>
      </c>
      <c r="V749" s="8">
        <v>1.7299299999999999E-6</v>
      </c>
      <c r="W749">
        <v>2.41862E-4</v>
      </c>
      <c r="X749" s="8">
        <v>2.7484899999999998E-5</v>
      </c>
      <c r="Y749" s="8">
        <v>5.45109E-5</v>
      </c>
      <c r="Z749">
        <v>0</v>
      </c>
      <c r="AA749">
        <v>0</v>
      </c>
      <c r="AB749">
        <v>0</v>
      </c>
      <c r="AC749">
        <v>1.6303300000000001E-4</v>
      </c>
      <c r="AD749">
        <v>1.119E-4</v>
      </c>
      <c r="AE749" s="8">
        <v>2.1185100000000002E-5</v>
      </c>
      <c r="AF749" s="8">
        <v>1.7299299999999999E-6</v>
      </c>
      <c r="AG749">
        <v>2.41862E-4</v>
      </c>
      <c r="AH749">
        <v>5.3970999999999999E-4</v>
      </c>
      <c r="AI749">
        <v>2686.809119</v>
      </c>
    </row>
    <row r="750" spans="1:35" x14ac:dyDescent="0.25">
      <c r="A750">
        <v>73308</v>
      </c>
      <c r="B750" t="s">
        <v>232</v>
      </c>
      <c r="C750" t="s">
        <v>53</v>
      </c>
      <c r="D750" t="b">
        <v>1</v>
      </c>
      <c r="E750">
        <v>4.6324295000000001E-2</v>
      </c>
      <c r="F750" t="s">
        <v>113</v>
      </c>
      <c r="G750" t="s">
        <v>252</v>
      </c>
      <c r="H750" t="s">
        <v>191</v>
      </c>
      <c r="I750" t="s">
        <v>101</v>
      </c>
      <c r="J750" t="s">
        <v>99</v>
      </c>
      <c r="K750" t="s">
        <v>188</v>
      </c>
      <c r="L750">
        <v>58.579406130000002</v>
      </c>
      <c r="M750" t="s">
        <v>114</v>
      </c>
      <c r="N750" s="8">
        <v>4.8517399999999997E-5</v>
      </c>
      <c r="O750" s="8">
        <v>6.2703800000000001E-5</v>
      </c>
      <c r="P750">
        <v>0</v>
      </c>
      <c r="Q750">
        <v>0</v>
      </c>
      <c r="R750">
        <v>0</v>
      </c>
      <c r="S750">
        <v>1.4016399999999999E-4</v>
      </c>
      <c r="T750" s="8">
        <v>8.7236099999999996E-5</v>
      </c>
      <c r="U750" s="8">
        <v>4.1323499999999998E-5</v>
      </c>
      <c r="V750" s="8">
        <v>1.7294999999999999E-6</v>
      </c>
      <c r="W750">
        <v>2.41862E-4</v>
      </c>
      <c r="X750" s="8">
        <v>2.4728000000000001E-5</v>
      </c>
      <c r="Y750">
        <v>0</v>
      </c>
      <c r="Z750">
        <v>0</v>
      </c>
      <c r="AA750">
        <v>0</v>
      </c>
      <c r="AB750">
        <v>0</v>
      </c>
      <c r="AC750">
        <v>1.6489200000000001E-4</v>
      </c>
      <c r="AD750" s="8">
        <v>8.7236099999999996E-5</v>
      </c>
      <c r="AE750" s="8">
        <v>4.1323499999999998E-5</v>
      </c>
      <c r="AF750" s="8">
        <v>1.7294999999999999E-6</v>
      </c>
      <c r="AG750">
        <v>2.41862E-4</v>
      </c>
      <c r="AH750">
        <v>5.3704299999999996E-4</v>
      </c>
      <c r="AI750">
        <v>2686.809119</v>
      </c>
    </row>
    <row r="751" spans="1:35" x14ac:dyDescent="0.25">
      <c r="A751">
        <v>73308</v>
      </c>
      <c r="B751" t="s">
        <v>233</v>
      </c>
      <c r="C751" t="s">
        <v>234</v>
      </c>
      <c r="D751" t="b">
        <v>0</v>
      </c>
      <c r="E751">
        <v>4.6324295000000001E-2</v>
      </c>
      <c r="F751" t="s">
        <v>113</v>
      </c>
      <c r="G751" t="s">
        <v>252</v>
      </c>
      <c r="H751" t="s">
        <v>191</v>
      </c>
      <c r="I751" t="s">
        <v>101</v>
      </c>
      <c r="J751" t="s">
        <v>99</v>
      </c>
      <c r="K751" t="s">
        <v>188</v>
      </c>
      <c r="L751">
        <v>61.438840999999996</v>
      </c>
      <c r="M751" t="s">
        <v>114</v>
      </c>
      <c r="N751" s="8">
        <v>4.9863500000000001E-5</v>
      </c>
      <c r="O751" s="8">
        <v>6.2998599999999997E-5</v>
      </c>
      <c r="P751">
        <v>0</v>
      </c>
      <c r="Q751">
        <v>0</v>
      </c>
      <c r="R751">
        <v>0</v>
      </c>
      <c r="S751">
        <v>1.4218600000000001E-4</v>
      </c>
      <c r="T751" s="8">
        <v>5.7389499999999997E-5</v>
      </c>
      <c r="U751" s="8">
        <v>4.1323499999999998E-5</v>
      </c>
      <c r="V751" s="8">
        <v>1.7299299999999999E-6</v>
      </c>
      <c r="W751">
        <v>2.41862E-4</v>
      </c>
      <c r="X751" s="8">
        <v>2.4255100000000001E-5</v>
      </c>
      <c r="Y751" s="8">
        <v>5.45109E-5</v>
      </c>
      <c r="Z751">
        <v>0</v>
      </c>
      <c r="AA751">
        <v>0</v>
      </c>
      <c r="AB751">
        <v>0</v>
      </c>
      <c r="AC751">
        <v>1.66441E-4</v>
      </c>
      <c r="AD751">
        <v>1.119E-4</v>
      </c>
      <c r="AE751" s="8">
        <v>4.1323499999999998E-5</v>
      </c>
      <c r="AF751" s="8">
        <v>1.7299299999999999E-6</v>
      </c>
      <c r="AG751">
        <v>2.41862E-4</v>
      </c>
      <c r="AH751">
        <v>5.6325699999999995E-4</v>
      </c>
      <c r="AI751">
        <v>2686.809119</v>
      </c>
    </row>
    <row r="752" spans="1:35" x14ac:dyDescent="0.25">
      <c r="A752">
        <v>73308</v>
      </c>
      <c r="B752" t="s">
        <v>235</v>
      </c>
      <c r="C752" t="s">
        <v>236</v>
      </c>
      <c r="D752" t="b">
        <v>0</v>
      </c>
      <c r="E752">
        <v>4.6324295000000001E-2</v>
      </c>
      <c r="F752" t="s">
        <v>113</v>
      </c>
      <c r="G752" t="s">
        <v>252</v>
      </c>
      <c r="H752" t="s">
        <v>191</v>
      </c>
      <c r="I752" t="s">
        <v>101</v>
      </c>
      <c r="J752" t="s">
        <v>99</v>
      </c>
      <c r="K752" t="s">
        <v>188</v>
      </c>
      <c r="L752">
        <v>61.438840999999996</v>
      </c>
      <c r="M752" t="s">
        <v>114</v>
      </c>
      <c r="N752" s="8">
        <v>4.9863500000000001E-5</v>
      </c>
      <c r="O752" s="8">
        <v>6.2998599999999997E-5</v>
      </c>
      <c r="P752">
        <v>0</v>
      </c>
      <c r="Q752">
        <v>0</v>
      </c>
      <c r="R752">
        <v>0</v>
      </c>
      <c r="S752">
        <v>1.4218600000000001E-4</v>
      </c>
      <c r="T752" s="8">
        <v>5.7389499999999997E-5</v>
      </c>
      <c r="U752" s="8">
        <v>4.1323499999999998E-5</v>
      </c>
      <c r="V752" s="8">
        <v>1.7299299999999999E-6</v>
      </c>
      <c r="W752">
        <v>2.41862E-4</v>
      </c>
      <c r="X752" s="8">
        <v>2.4255100000000001E-5</v>
      </c>
      <c r="Y752" s="8">
        <v>5.45109E-5</v>
      </c>
      <c r="Z752">
        <v>0</v>
      </c>
      <c r="AA752">
        <v>0</v>
      </c>
      <c r="AB752">
        <v>0</v>
      </c>
      <c r="AC752">
        <v>1.66441E-4</v>
      </c>
      <c r="AD752">
        <v>1.119E-4</v>
      </c>
      <c r="AE752" s="8">
        <v>4.1323499999999998E-5</v>
      </c>
      <c r="AF752" s="8">
        <v>1.7299299999999999E-6</v>
      </c>
      <c r="AG752">
        <v>2.41862E-4</v>
      </c>
      <c r="AH752">
        <v>5.6325699999999995E-4</v>
      </c>
      <c r="AI752">
        <v>2686.809119</v>
      </c>
    </row>
    <row r="753" spans="1:35" x14ac:dyDescent="0.25">
      <c r="A753">
        <v>73308</v>
      </c>
      <c r="B753" t="s">
        <v>237</v>
      </c>
      <c r="C753" t="s">
        <v>238</v>
      </c>
      <c r="D753" t="b">
        <v>0</v>
      </c>
      <c r="E753">
        <v>4.6324295000000001E-2</v>
      </c>
      <c r="F753" t="s">
        <v>113</v>
      </c>
      <c r="G753" t="s">
        <v>252</v>
      </c>
      <c r="H753" t="s">
        <v>191</v>
      </c>
      <c r="I753" t="s">
        <v>101</v>
      </c>
      <c r="J753" t="s">
        <v>99</v>
      </c>
      <c r="K753" t="s">
        <v>188</v>
      </c>
      <c r="L753">
        <v>61.438840999999996</v>
      </c>
      <c r="M753" t="s">
        <v>114</v>
      </c>
      <c r="N753" s="8">
        <v>4.9863500000000001E-5</v>
      </c>
      <c r="O753" s="8">
        <v>6.2998599999999997E-5</v>
      </c>
      <c r="P753">
        <v>0</v>
      </c>
      <c r="Q753">
        <v>0</v>
      </c>
      <c r="R753">
        <v>0</v>
      </c>
      <c r="S753">
        <v>1.4218600000000001E-4</v>
      </c>
      <c r="T753" s="8">
        <v>5.7389499999999997E-5</v>
      </c>
      <c r="U753" s="8">
        <v>4.1323499999999998E-5</v>
      </c>
      <c r="V753" s="8">
        <v>1.7299299999999999E-6</v>
      </c>
      <c r="W753">
        <v>2.41862E-4</v>
      </c>
      <c r="X753" s="8">
        <v>2.4255100000000001E-5</v>
      </c>
      <c r="Y753" s="8">
        <v>5.45109E-5</v>
      </c>
      <c r="Z753">
        <v>0</v>
      </c>
      <c r="AA753">
        <v>0</v>
      </c>
      <c r="AB753">
        <v>0</v>
      </c>
      <c r="AC753">
        <v>1.66441E-4</v>
      </c>
      <c r="AD753">
        <v>1.119E-4</v>
      </c>
      <c r="AE753" s="8">
        <v>4.1323499999999998E-5</v>
      </c>
      <c r="AF753" s="8">
        <v>1.7299299999999999E-6</v>
      </c>
      <c r="AG753">
        <v>2.41862E-4</v>
      </c>
      <c r="AH753">
        <v>5.6325699999999995E-4</v>
      </c>
      <c r="AI753">
        <v>2686.809119</v>
      </c>
    </row>
    <row r="754" spans="1:35" x14ac:dyDescent="0.25">
      <c r="A754">
        <v>73308</v>
      </c>
      <c r="B754" t="s">
        <v>239</v>
      </c>
      <c r="C754" t="s">
        <v>240</v>
      </c>
      <c r="D754" t="b">
        <v>0</v>
      </c>
      <c r="E754">
        <v>4.6324295000000001E-2</v>
      </c>
      <c r="F754" t="s">
        <v>113</v>
      </c>
      <c r="G754" t="s">
        <v>252</v>
      </c>
      <c r="H754" t="s">
        <v>191</v>
      </c>
      <c r="I754" t="s">
        <v>101</v>
      </c>
      <c r="J754" t="s">
        <v>99</v>
      </c>
      <c r="K754" t="s">
        <v>188</v>
      </c>
      <c r="L754">
        <v>61.438840999999996</v>
      </c>
      <c r="M754" t="s">
        <v>114</v>
      </c>
      <c r="N754" s="8">
        <v>4.9863500000000001E-5</v>
      </c>
      <c r="O754" s="8">
        <v>6.2998599999999997E-5</v>
      </c>
      <c r="P754">
        <v>0</v>
      </c>
      <c r="Q754">
        <v>0</v>
      </c>
      <c r="R754">
        <v>0</v>
      </c>
      <c r="S754">
        <v>1.4218600000000001E-4</v>
      </c>
      <c r="T754" s="8">
        <v>5.7389499999999997E-5</v>
      </c>
      <c r="U754" s="8">
        <v>4.1323499999999998E-5</v>
      </c>
      <c r="V754" s="8">
        <v>1.7299299999999999E-6</v>
      </c>
      <c r="W754">
        <v>2.41862E-4</v>
      </c>
      <c r="X754" s="8">
        <v>2.4255100000000001E-5</v>
      </c>
      <c r="Y754" s="8">
        <v>5.45109E-5</v>
      </c>
      <c r="Z754">
        <v>0</v>
      </c>
      <c r="AA754">
        <v>0</v>
      </c>
      <c r="AB754">
        <v>0</v>
      </c>
      <c r="AC754">
        <v>1.66441E-4</v>
      </c>
      <c r="AD754">
        <v>1.119E-4</v>
      </c>
      <c r="AE754" s="8">
        <v>4.1323499999999998E-5</v>
      </c>
      <c r="AF754" s="8">
        <v>1.7299299999999999E-6</v>
      </c>
      <c r="AG754">
        <v>2.41862E-4</v>
      </c>
      <c r="AH754">
        <v>5.6325699999999995E-4</v>
      </c>
      <c r="AI754">
        <v>2686.809119</v>
      </c>
    </row>
    <row r="755" spans="1:35" x14ac:dyDescent="0.25">
      <c r="A755">
        <v>73308</v>
      </c>
      <c r="B755" t="s">
        <v>241</v>
      </c>
      <c r="C755" t="s">
        <v>59</v>
      </c>
      <c r="D755" t="b">
        <v>1</v>
      </c>
      <c r="E755">
        <v>4.6324295000000001E-2</v>
      </c>
      <c r="F755" t="s">
        <v>113</v>
      </c>
      <c r="G755" t="s">
        <v>252</v>
      </c>
      <c r="H755" t="s">
        <v>191</v>
      </c>
      <c r="I755" t="s">
        <v>101</v>
      </c>
      <c r="J755" t="s">
        <v>99</v>
      </c>
      <c r="K755" t="s">
        <v>188</v>
      </c>
      <c r="L755">
        <v>61.104501919999997</v>
      </c>
      <c r="M755" t="s">
        <v>114</v>
      </c>
      <c r="N755" s="8">
        <v>4.9660300000000003E-5</v>
      </c>
      <c r="O755" s="8">
        <v>6.2760400000000003E-5</v>
      </c>
      <c r="P755">
        <v>0</v>
      </c>
      <c r="Q755">
        <v>0</v>
      </c>
      <c r="R755">
        <v>0</v>
      </c>
      <c r="S755">
        <v>1.4154700000000001E-4</v>
      </c>
      <c r="T755" s="8">
        <v>5.7389499999999997E-5</v>
      </c>
      <c r="U755" s="8">
        <v>4.1323499999999998E-5</v>
      </c>
      <c r="V755" s="8">
        <v>1.7299299999999999E-6</v>
      </c>
      <c r="W755">
        <v>2.41862E-4</v>
      </c>
      <c r="X755" s="8">
        <v>2.1828299999999999E-5</v>
      </c>
      <c r="Y755" s="8">
        <v>5.45109E-5</v>
      </c>
      <c r="Z755">
        <v>0</v>
      </c>
      <c r="AA755">
        <v>0</v>
      </c>
      <c r="AB755">
        <v>0</v>
      </c>
      <c r="AC755">
        <v>1.6337599999999999E-4</v>
      </c>
      <c r="AD755">
        <v>1.119E-4</v>
      </c>
      <c r="AE755" s="8">
        <v>4.1323499999999998E-5</v>
      </c>
      <c r="AF755" s="8">
        <v>1.7299299999999999E-6</v>
      </c>
      <c r="AG755">
        <v>2.41862E-4</v>
      </c>
      <c r="AH755">
        <v>5.6019200000000005E-4</v>
      </c>
      <c r="AI755">
        <v>2686.809119</v>
      </c>
    </row>
    <row r="756" spans="1:35" x14ac:dyDescent="0.25">
      <c r="A756">
        <v>73308</v>
      </c>
      <c r="B756" t="s">
        <v>242</v>
      </c>
      <c r="C756" t="s">
        <v>60</v>
      </c>
      <c r="D756" t="b">
        <v>1</v>
      </c>
      <c r="E756">
        <v>4.6324295000000001E-2</v>
      </c>
      <c r="F756" t="s">
        <v>113</v>
      </c>
      <c r="G756" t="s">
        <v>252</v>
      </c>
      <c r="H756" t="s">
        <v>191</v>
      </c>
      <c r="I756" t="s">
        <v>101</v>
      </c>
      <c r="J756" t="s">
        <v>99</v>
      </c>
      <c r="K756" t="s">
        <v>188</v>
      </c>
      <c r="L756">
        <v>56.789272029999999</v>
      </c>
      <c r="M756" t="s">
        <v>114</v>
      </c>
      <c r="N756" s="8">
        <v>4.6817100000000003E-5</v>
      </c>
      <c r="O756" s="8">
        <v>5.9188699999999998E-5</v>
      </c>
      <c r="P756">
        <v>0</v>
      </c>
      <c r="Q756">
        <v>0</v>
      </c>
      <c r="R756">
        <v>0</v>
      </c>
      <c r="S756">
        <v>1.4395200000000001E-4</v>
      </c>
      <c r="T756" s="8">
        <v>5.7389499999999997E-5</v>
      </c>
      <c r="U756" s="8">
        <v>2.1185100000000002E-5</v>
      </c>
      <c r="V756" s="8">
        <v>1.7299299999999999E-6</v>
      </c>
      <c r="W756">
        <v>2.41862E-4</v>
      </c>
      <c r="X756">
        <v>0</v>
      </c>
      <c r="Y756" s="8">
        <v>5.45109E-5</v>
      </c>
      <c r="Z756">
        <v>0</v>
      </c>
      <c r="AA756">
        <v>0</v>
      </c>
      <c r="AB756">
        <v>0</v>
      </c>
      <c r="AC756">
        <v>1.4395200000000001E-4</v>
      </c>
      <c r="AD756">
        <v>1.119E-4</v>
      </c>
      <c r="AE756" s="8">
        <v>2.1185100000000002E-5</v>
      </c>
      <c r="AF756" s="8">
        <v>1.7299299999999999E-6</v>
      </c>
      <c r="AG756">
        <v>2.41862E-4</v>
      </c>
      <c r="AH756">
        <v>5.2063100000000002E-4</v>
      </c>
      <c r="AI756">
        <v>2686.809119</v>
      </c>
    </row>
    <row r="757" spans="1:35" x14ac:dyDescent="0.25">
      <c r="A757">
        <v>73308</v>
      </c>
      <c r="B757" t="s">
        <v>243</v>
      </c>
      <c r="C757" t="s">
        <v>61</v>
      </c>
      <c r="D757" t="b">
        <v>1</v>
      </c>
      <c r="E757">
        <v>4.6324295000000001E-2</v>
      </c>
      <c r="F757" t="s">
        <v>113</v>
      </c>
      <c r="G757" t="s">
        <v>252</v>
      </c>
      <c r="H757" t="s">
        <v>191</v>
      </c>
      <c r="I757" t="s">
        <v>101</v>
      </c>
      <c r="J757" t="s">
        <v>99</v>
      </c>
      <c r="K757" t="s">
        <v>188</v>
      </c>
      <c r="L757">
        <v>56.789272029999999</v>
      </c>
      <c r="M757" t="s">
        <v>114</v>
      </c>
      <c r="N757" s="8">
        <v>4.6817100000000003E-5</v>
      </c>
      <c r="O757" s="8">
        <v>5.9188699999999998E-5</v>
      </c>
      <c r="P757">
        <v>0</v>
      </c>
      <c r="Q757">
        <v>0</v>
      </c>
      <c r="R757">
        <v>0</v>
      </c>
      <c r="S757">
        <v>1.4395200000000001E-4</v>
      </c>
      <c r="T757" s="8">
        <v>5.7389499999999997E-5</v>
      </c>
      <c r="U757" s="8">
        <v>2.1185100000000002E-5</v>
      </c>
      <c r="V757" s="8">
        <v>1.7299299999999999E-6</v>
      </c>
      <c r="W757">
        <v>2.41862E-4</v>
      </c>
      <c r="X757">
        <v>0</v>
      </c>
      <c r="Y757" s="8">
        <v>5.45109E-5</v>
      </c>
      <c r="Z757">
        <v>0</v>
      </c>
      <c r="AA757">
        <v>0</v>
      </c>
      <c r="AB757">
        <v>0</v>
      </c>
      <c r="AC757">
        <v>1.4395200000000001E-4</v>
      </c>
      <c r="AD757">
        <v>1.119E-4</v>
      </c>
      <c r="AE757" s="8">
        <v>2.1185100000000002E-5</v>
      </c>
      <c r="AF757" s="8">
        <v>1.7299299999999999E-6</v>
      </c>
      <c r="AG757">
        <v>2.41862E-4</v>
      </c>
      <c r="AH757">
        <v>5.2063100000000002E-4</v>
      </c>
      <c r="AI757">
        <v>2686.809119</v>
      </c>
    </row>
    <row r="758" spans="1:35" x14ac:dyDescent="0.25">
      <c r="A758">
        <v>73308</v>
      </c>
      <c r="B758" t="s">
        <v>244</v>
      </c>
      <c r="C758" t="s">
        <v>62</v>
      </c>
      <c r="D758" t="b">
        <v>1</v>
      </c>
      <c r="E758">
        <v>4.6324295000000001E-2</v>
      </c>
      <c r="F758" t="s">
        <v>113</v>
      </c>
      <c r="G758" t="s">
        <v>252</v>
      </c>
      <c r="H758" t="s">
        <v>191</v>
      </c>
      <c r="I758" t="s">
        <v>101</v>
      </c>
      <c r="J758" t="s">
        <v>99</v>
      </c>
      <c r="K758" t="s">
        <v>188</v>
      </c>
      <c r="L758">
        <v>56.634865900000001</v>
      </c>
      <c r="M758" t="s">
        <v>114</v>
      </c>
      <c r="N758" s="8">
        <v>4.6671300000000002E-5</v>
      </c>
      <c r="O758" s="8">
        <v>5.9020000000000001E-5</v>
      </c>
      <c r="P758">
        <v>0</v>
      </c>
      <c r="Q758">
        <v>0</v>
      </c>
      <c r="R758">
        <v>0</v>
      </c>
      <c r="S758">
        <v>1.4253700000000001E-4</v>
      </c>
      <c r="T758" s="8">
        <v>5.7389499999999997E-5</v>
      </c>
      <c r="U758" s="8">
        <v>2.1185100000000002E-5</v>
      </c>
      <c r="V758" s="8">
        <v>1.7299299999999999E-6</v>
      </c>
      <c r="W758">
        <v>2.41862E-4</v>
      </c>
      <c r="X758">
        <v>0</v>
      </c>
      <c r="Y758" s="8">
        <v>5.45109E-5</v>
      </c>
      <c r="Z758">
        <v>0</v>
      </c>
      <c r="AA758">
        <v>0</v>
      </c>
      <c r="AB758">
        <v>0</v>
      </c>
      <c r="AC758">
        <v>1.4253700000000001E-4</v>
      </c>
      <c r="AD758">
        <v>1.119E-4</v>
      </c>
      <c r="AE758" s="8">
        <v>2.1185100000000002E-5</v>
      </c>
      <c r="AF758" s="8">
        <v>1.7299299999999999E-6</v>
      </c>
      <c r="AG758">
        <v>2.41862E-4</v>
      </c>
      <c r="AH758">
        <v>5.1921599999999997E-4</v>
      </c>
      <c r="AI758">
        <v>2686.809119</v>
      </c>
    </row>
    <row r="759" spans="1:35" x14ac:dyDescent="0.25">
      <c r="A759">
        <v>73308</v>
      </c>
      <c r="B759" t="s">
        <v>245</v>
      </c>
      <c r="C759" t="s">
        <v>63</v>
      </c>
      <c r="D759" t="b">
        <v>1</v>
      </c>
      <c r="E759">
        <v>4.6324295000000001E-2</v>
      </c>
      <c r="F759" t="s">
        <v>113</v>
      </c>
      <c r="G759" t="s">
        <v>252</v>
      </c>
      <c r="H759" t="s">
        <v>191</v>
      </c>
      <c r="I759" t="s">
        <v>101</v>
      </c>
      <c r="J759" t="s">
        <v>99</v>
      </c>
      <c r="K759" t="s">
        <v>188</v>
      </c>
      <c r="L759">
        <v>59.14008621</v>
      </c>
      <c r="M759" t="s">
        <v>114</v>
      </c>
      <c r="N759" s="8">
        <v>4.8743499999999998E-5</v>
      </c>
      <c r="O759" s="8">
        <v>6.1756999999999998E-5</v>
      </c>
      <c r="P759">
        <v>0</v>
      </c>
      <c r="Q759">
        <v>0</v>
      </c>
      <c r="R759">
        <v>0</v>
      </c>
      <c r="S759">
        <v>1.4536900000000001E-4</v>
      </c>
      <c r="T759" s="8">
        <v>5.7389499999999997E-5</v>
      </c>
      <c r="U759" s="8">
        <v>4.1323499999999998E-5</v>
      </c>
      <c r="V759" s="8">
        <v>1.72642E-6</v>
      </c>
      <c r="W759">
        <v>2.4186300000000001E-4</v>
      </c>
      <c r="X759">
        <v>0</v>
      </c>
      <c r="Y759" s="8">
        <v>5.45109E-5</v>
      </c>
      <c r="Z759">
        <v>0</v>
      </c>
      <c r="AA759">
        <v>0</v>
      </c>
      <c r="AB759">
        <v>0</v>
      </c>
      <c r="AC759">
        <v>1.4536900000000001E-4</v>
      </c>
      <c r="AD759">
        <v>1.119E-4</v>
      </c>
      <c r="AE759" s="8">
        <v>4.1323499999999998E-5</v>
      </c>
      <c r="AF759" s="8">
        <v>1.72642E-6</v>
      </c>
      <c r="AG759">
        <v>2.4186300000000001E-4</v>
      </c>
      <c r="AH759">
        <v>5.4218300000000001E-4</v>
      </c>
      <c r="AI759">
        <v>2686.809119</v>
      </c>
    </row>
    <row r="760" spans="1:35" x14ac:dyDescent="0.25">
      <c r="A760">
        <v>73308</v>
      </c>
      <c r="B760" t="s">
        <v>246</v>
      </c>
      <c r="C760" t="s">
        <v>51</v>
      </c>
      <c r="D760" t="b">
        <v>1</v>
      </c>
      <c r="E760">
        <v>4.6324295000000001E-2</v>
      </c>
      <c r="F760" t="s">
        <v>113</v>
      </c>
      <c r="G760" t="s">
        <v>252</v>
      </c>
      <c r="H760" t="s">
        <v>191</v>
      </c>
      <c r="I760" t="s">
        <v>101</v>
      </c>
      <c r="J760" t="s">
        <v>99</v>
      </c>
      <c r="K760" t="s">
        <v>188</v>
      </c>
      <c r="L760">
        <v>52.013314180000002</v>
      </c>
      <c r="M760" t="s">
        <v>114</v>
      </c>
      <c r="N760" s="8">
        <v>4.4876500000000003E-5</v>
      </c>
      <c r="O760" s="8">
        <v>5.3971000000000002E-5</v>
      </c>
      <c r="P760">
        <v>0</v>
      </c>
      <c r="Q760">
        <v>0</v>
      </c>
      <c r="R760">
        <v>0</v>
      </c>
      <c r="S760" s="8">
        <v>8.0030499999999999E-5</v>
      </c>
      <c r="T760" s="8">
        <v>5.7389499999999997E-5</v>
      </c>
      <c r="U760" s="8">
        <v>4.1323499999999998E-5</v>
      </c>
      <c r="V760" s="8">
        <v>1.72862E-6</v>
      </c>
      <c r="W760">
        <v>2.41862E-4</v>
      </c>
      <c r="X760">
        <v>0</v>
      </c>
      <c r="Y760" s="8">
        <v>5.45109E-5</v>
      </c>
      <c r="Z760">
        <v>0</v>
      </c>
      <c r="AA760">
        <v>0</v>
      </c>
      <c r="AB760">
        <v>0</v>
      </c>
      <c r="AC760" s="8">
        <v>8.0030499999999999E-5</v>
      </c>
      <c r="AD760">
        <v>1.119E-4</v>
      </c>
      <c r="AE760" s="8">
        <v>4.1323499999999998E-5</v>
      </c>
      <c r="AF760" s="8">
        <v>1.72862E-6</v>
      </c>
      <c r="AG760">
        <v>2.41862E-4</v>
      </c>
      <c r="AH760">
        <v>4.7684600000000001E-4</v>
      </c>
      <c r="AI760">
        <v>2686.809119</v>
      </c>
    </row>
    <row r="761" spans="1:35" x14ac:dyDescent="0.25">
      <c r="A761">
        <v>73308</v>
      </c>
      <c r="B761" t="s">
        <v>247</v>
      </c>
      <c r="C761" t="s">
        <v>248</v>
      </c>
      <c r="D761" t="b">
        <v>0</v>
      </c>
      <c r="E761">
        <v>4.6324295000000001E-2</v>
      </c>
      <c r="F761" t="s">
        <v>113</v>
      </c>
      <c r="G761" t="s">
        <v>252</v>
      </c>
      <c r="H761" t="s">
        <v>191</v>
      </c>
      <c r="I761" t="s">
        <v>101</v>
      </c>
      <c r="J761" t="s">
        <v>99</v>
      </c>
      <c r="K761" t="s">
        <v>188</v>
      </c>
      <c r="L761">
        <v>61.438840999999996</v>
      </c>
      <c r="M761" t="s">
        <v>114</v>
      </c>
      <c r="N761" s="8">
        <v>4.9863500000000001E-5</v>
      </c>
      <c r="O761" s="8">
        <v>6.2998599999999997E-5</v>
      </c>
      <c r="P761">
        <v>0</v>
      </c>
      <c r="Q761">
        <v>0</v>
      </c>
      <c r="R761">
        <v>0</v>
      </c>
      <c r="S761">
        <v>1.4218600000000001E-4</v>
      </c>
      <c r="T761" s="8">
        <v>5.7389499999999997E-5</v>
      </c>
      <c r="U761" s="8">
        <v>4.1323499999999998E-5</v>
      </c>
      <c r="V761" s="8">
        <v>1.7299299999999999E-6</v>
      </c>
      <c r="W761">
        <v>2.41862E-4</v>
      </c>
      <c r="X761" s="8">
        <v>2.4255100000000001E-5</v>
      </c>
      <c r="Y761" s="8">
        <v>5.45109E-5</v>
      </c>
      <c r="Z761">
        <v>0</v>
      </c>
      <c r="AA761">
        <v>0</v>
      </c>
      <c r="AB761">
        <v>0</v>
      </c>
      <c r="AC761">
        <v>1.66441E-4</v>
      </c>
      <c r="AD761">
        <v>1.119E-4</v>
      </c>
      <c r="AE761" s="8">
        <v>4.1323499999999998E-5</v>
      </c>
      <c r="AF761" s="8">
        <v>1.7299299999999999E-6</v>
      </c>
      <c r="AG761">
        <v>2.41862E-4</v>
      </c>
      <c r="AH761">
        <v>5.6325699999999995E-4</v>
      </c>
      <c r="AI761">
        <v>2686.809119</v>
      </c>
    </row>
    <row r="762" spans="1:35" x14ac:dyDescent="0.25">
      <c r="A762">
        <v>55331</v>
      </c>
      <c r="B762" t="s">
        <v>185</v>
      </c>
      <c r="C762" t="s">
        <v>33</v>
      </c>
      <c r="D762" t="b">
        <v>1</v>
      </c>
      <c r="E762">
        <v>2.9730721949999999</v>
      </c>
      <c r="F762" t="s">
        <v>110</v>
      </c>
      <c r="G762" t="s">
        <v>186</v>
      </c>
      <c r="H762" t="s">
        <v>249</v>
      </c>
      <c r="I762" t="s">
        <v>98</v>
      </c>
      <c r="J762" t="s">
        <v>99</v>
      </c>
      <c r="K762" t="s">
        <v>188</v>
      </c>
      <c r="L762">
        <v>29.198611110000002</v>
      </c>
      <c r="M762" t="s">
        <v>251</v>
      </c>
      <c r="N762" s="8">
        <v>5.8989600000000002E-5</v>
      </c>
      <c r="O762" s="8">
        <v>6.9337000000000004E-5</v>
      </c>
      <c r="P762">
        <v>0</v>
      </c>
      <c r="Q762">
        <v>0</v>
      </c>
      <c r="R762">
        <v>0</v>
      </c>
      <c r="S762">
        <v>3.12734E-4</v>
      </c>
      <c r="T762">
        <v>1.3114600000000001E-4</v>
      </c>
      <c r="U762" s="8">
        <v>9.9529200000000002E-5</v>
      </c>
      <c r="V762">
        <v>0</v>
      </c>
      <c r="W762" s="8">
        <v>2.4910500000000001E-5</v>
      </c>
      <c r="X762">
        <v>0</v>
      </c>
      <c r="Y762" s="8">
        <v>2.4065100000000001E-5</v>
      </c>
      <c r="Z762">
        <v>0</v>
      </c>
      <c r="AA762">
        <v>0</v>
      </c>
      <c r="AB762">
        <v>0</v>
      </c>
      <c r="AC762">
        <v>3.12734E-4</v>
      </c>
      <c r="AD762">
        <v>1.55212E-4</v>
      </c>
      <c r="AE762" s="8">
        <v>9.9529200000000002E-5</v>
      </c>
      <c r="AF762">
        <v>0</v>
      </c>
      <c r="AG762" s="8">
        <v>2.4910500000000001E-5</v>
      </c>
      <c r="AH762">
        <v>5.9241299999999997E-4</v>
      </c>
      <c r="AI762">
        <v>5946.144389</v>
      </c>
    </row>
    <row r="763" spans="1:35" x14ac:dyDescent="0.25">
      <c r="A763">
        <v>55336</v>
      </c>
      <c r="B763" t="s">
        <v>185</v>
      </c>
      <c r="C763" t="s">
        <v>33</v>
      </c>
      <c r="D763" t="b">
        <v>1</v>
      </c>
      <c r="E763">
        <v>2.9147766609999999</v>
      </c>
      <c r="F763" t="s">
        <v>110</v>
      </c>
      <c r="G763" t="s">
        <v>186</v>
      </c>
      <c r="H763" t="s">
        <v>196</v>
      </c>
      <c r="I763" t="s">
        <v>98</v>
      </c>
      <c r="J763" t="s">
        <v>99</v>
      </c>
      <c r="K763" t="s">
        <v>188</v>
      </c>
      <c r="L763">
        <v>22.181313129999999</v>
      </c>
      <c r="M763" t="s">
        <v>251</v>
      </c>
      <c r="N763">
        <v>1.20868E-4</v>
      </c>
      <c r="O763">
        <v>1.41638E-4</v>
      </c>
      <c r="P763">
        <v>0</v>
      </c>
      <c r="Q763">
        <v>0</v>
      </c>
      <c r="R763">
        <v>0</v>
      </c>
      <c r="S763">
        <v>6.3052500000000005E-4</v>
      </c>
      <c r="T763">
        <v>2.9803700000000002E-4</v>
      </c>
      <c r="U763">
        <v>1.78579E-4</v>
      </c>
      <c r="V763">
        <v>0</v>
      </c>
      <c r="W763" s="8">
        <v>4.9811000000000001E-5</v>
      </c>
      <c r="X763">
        <v>0</v>
      </c>
      <c r="Y763" s="8">
        <v>5.6386199999999999E-5</v>
      </c>
      <c r="Z763">
        <v>0</v>
      </c>
      <c r="AA763">
        <v>0</v>
      </c>
      <c r="AB763">
        <v>0</v>
      </c>
      <c r="AC763">
        <v>6.3052500000000005E-4</v>
      </c>
      <c r="AD763">
        <v>3.5442399999999999E-4</v>
      </c>
      <c r="AE763">
        <v>1.78579E-4</v>
      </c>
      <c r="AF763">
        <v>0</v>
      </c>
      <c r="AG763" s="8">
        <v>4.9811000000000001E-5</v>
      </c>
      <c r="AH763">
        <v>1.2133389999999999E-3</v>
      </c>
      <c r="AI763">
        <v>16031.271640000001</v>
      </c>
    </row>
    <row r="764" spans="1:35" x14ac:dyDescent="0.25">
      <c r="A764">
        <v>84868</v>
      </c>
      <c r="B764" t="s">
        <v>185</v>
      </c>
      <c r="C764" t="s">
        <v>33</v>
      </c>
      <c r="D764" t="b">
        <v>1</v>
      </c>
      <c r="E764">
        <v>3.2114410229999999</v>
      </c>
      <c r="F764" t="s">
        <v>110</v>
      </c>
      <c r="G764" t="s">
        <v>186</v>
      </c>
      <c r="H764" t="s">
        <v>195</v>
      </c>
      <c r="I764" t="s">
        <v>98</v>
      </c>
      <c r="J764" t="s">
        <v>99</v>
      </c>
      <c r="K764" t="s">
        <v>188</v>
      </c>
      <c r="L764">
        <v>31.594047620000001</v>
      </c>
      <c r="M764" t="s">
        <v>251</v>
      </c>
      <c r="N764">
        <v>7.6070499999999997E-4</v>
      </c>
      <c r="O764">
        <v>8.5187200000000005E-4</v>
      </c>
      <c r="P764">
        <v>0</v>
      </c>
      <c r="Q764">
        <v>0</v>
      </c>
      <c r="R764">
        <v>0</v>
      </c>
      <c r="S764">
        <v>4.455479E-3</v>
      </c>
      <c r="T764">
        <v>1.515202E-3</v>
      </c>
      <c r="U764">
        <v>8.7233899999999997E-4</v>
      </c>
      <c r="V764">
        <v>0</v>
      </c>
      <c r="W764">
        <v>1.50001E-4</v>
      </c>
      <c r="X764">
        <v>0</v>
      </c>
      <c r="Y764">
        <v>2.7723500000000002E-4</v>
      </c>
      <c r="Z764">
        <v>0</v>
      </c>
      <c r="AA764">
        <v>0</v>
      </c>
      <c r="AB764">
        <v>0</v>
      </c>
      <c r="AC764">
        <v>4.455479E-3</v>
      </c>
      <c r="AD764">
        <v>1.792437E-3</v>
      </c>
      <c r="AE764">
        <v>8.7233899999999997E-4</v>
      </c>
      <c r="AF764">
        <v>0</v>
      </c>
      <c r="AG764">
        <v>1.50001E-4</v>
      </c>
      <c r="AH764">
        <v>7.2702870000000003E-3</v>
      </c>
      <c r="AI764">
        <v>67440.261480000001</v>
      </c>
    </row>
    <row r="765" spans="1:35" x14ac:dyDescent="0.25">
      <c r="A765">
        <v>84869</v>
      </c>
      <c r="B765" t="s">
        <v>185</v>
      </c>
      <c r="C765" t="s">
        <v>33</v>
      </c>
      <c r="D765" t="b">
        <v>1</v>
      </c>
      <c r="E765">
        <v>1.955354912</v>
      </c>
      <c r="F765" t="s">
        <v>110</v>
      </c>
      <c r="G765" t="s">
        <v>186</v>
      </c>
      <c r="H765" t="s">
        <v>198</v>
      </c>
      <c r="I765" t="s">
        <v>98</v>
      </c>
      <c r="J765" t="s">
        <v>99</v>
      </c>
      <c r="K765" t="s">
        <v>188</v>
      </c>
      <c r="L765">
        <v>23.885833330000001</v>
      </c>
      <c r="M765" t="s">
        <v>251</v>
      </c>
      <c r="N765">
        <v>1.62807E-4</v>
      </c>
      <c r="O765">
        <v>1.85911E-4</v>
      </c>
      <c r="P765">
        <v>0</v>
      </c>
      <c r="Q765">
        <v>0</v>
      </c>
      <c r="R765">
        <v>0</v>
      </c>
      <c r="S765">
        <v>7.7070299999999997E-4</v>
      </c>
      <c r="T765">
        <v>4.6075400000000001E-4</v>
      </c>
      <c r="U765">
        <v>2.08295E-4</v>
      </c>
      <c r="V765">
        <v>0</v>
      </c>
      <c r="W765" s="8">
        <v>7.7450199999999999E-5</v>
      </c>
      <c r="X765">
        <v>0</v>
      </c>
      <c r="Y765" s="8">
        <v>7.64494E-5</v>
      </c>
      <c r="Z765">
        <v>0</v>
      </c>
      <c r="AA765">
        <v>0</v>
      </c>
      <c r="AB765">
        <v>0</v>
      </c>
      <c r="AC765">
        <v>7.7070299999999997E-4</v>
      </c>
      <c r="AD765">
        <v>5.3720299999999999E-4</v>
      </c>
      <c r="AE765">
        <v>2.08295E-4</v>
      </c>
      <c r="AF765">
        <v>0</v>
      </c>
      <c r="AG765" s="8">
        <v>7.7450199999999999E-5</v>
      </c>
      <c r="AH765">
        <v>1.5936500000000001E-3</v>
      </c>
      <c r="AI765">
        <v>19553.54912</v>
      </c>
    </row>
    <row r="766" spans="1:35" x14ac:dyDescent="0.25">
      <c r="A766">
        <v>85516</v>
      </c>
      <c r="B766" t="s">
        <v>185</v>
      </c>
      <c r="C766" t="s">
        <v>33</v>
      </c>
      <c r="D766" t="b">
        <v>1</v>
      </c>
      <c r="E766">
        <v>0.55867283199999995</v>
      </c>
      <c r="F766" t="s">
        <v>110</v>
      </c>
      <c r="G766" t="s">
        <v>186</v>
      </c>
      <c r="H766" t="s">
        <v>187</v>
      </c>
      <c r="I766" t="s">
        <v>98</v>
      </c>
      <c r="J766" t="s">
        <v>102</v>
      </c>
      <c r="K766" t="s">
        <v>188</v>
      </c>
      <c r="L766">
        <v>20.93531746</v>
      </c>
      <c r="M766" t="s">
        <v>251</v>
      </c>
      <c r="N766">
        <v>1.3547200000000001E-4</v>
      </c>
      <c r="O766">
        <v>1.62335E-4</v>
      </c>
      <c r="P766">
        <v>0</v>
      </c>
      <c r="Q766">
        <v>0</v>
      </c>
      <c r="R766">
        <v>0</v>
      </c>
      <c r="S766">
        <v>6.9096499999999998E-4</v>
      </c>
      <c r="T766">
        <v>4.2825399999999998E-4</v>
      </c>
      <c r="U766">
        <v>1.60037E-4</v>
      </c>
      <c r="V766">
        <v>0</v>
      </c>
      <c r="W766" s="8">
        <v>3.8872000000000003E-5</v>
      </c>
      <c r="X766">
        <v>0</v>
      </c>
      <c r="Y766" s="8">
        <v>7.8665399999999994E-5</v>
      </c>
      <c r="Z766">
        <v>0</v>
      </c>
      <c r="AA766">
        <v>0</v>
      </c>
      <c r="AB766">
        <v>0</v>
      </c>
      <c r="AC766">
        <v>6.9096499999999998E-4</v>
      </c>
      <c r="AD766">
        <v>5.0692000000000001E-4</v>
      </c>
      <c r="AE766">
        <v>1.60037E-4</v>
      </c>
      <c r="AF766">
        <v>0</v>
      </c>
      <c r="AG766" s="8">
        <v>3.8872000000000003E-5</v>
      </c>
      <c r="AH766">
        <v>1.3967929999999999E-3</v>
      </c>
      <c r="AI766">
        <v>19553.54912</v>
      </c>
    </row>
    <row r="767" spans="1:35" x14ac:dyDescent="0.25">
      <c r="A767">
        <v>118031</v>
      </c>
      <c r="B767" t="s">
        <v>185</v>
      </c>
      <c r="C767" t="s">
        <v>33</v>
      </c>
      <c r="D767" t="b">
        <v>1</v>
      </c>
      <c r="E767">
        <v>1.6423460329999999</v>
      </c>
      <c r="F767" t="s">
        <v>110</v>
      </c>
      <c r="G767" t="s">
        <v>186</v>
      </c>
      <c r="H767" t="s">
        <v>197</v>
      </c>
      <c r="I767" t="s">
        <v>98</v>
      </c>
      <c r="J767" t="s">
        <v>99</v>
      </c>
      <c r="K767" t="s">
        <v>188</v>
      </c>
      <c r="L767">
        <v>32.830638890000003</v>
      </c>
      <c r="M767" t="s">
        <v>112</v>
      </c>
      <c r="N767">
        <v>5.0996210000000004E-3</v>
      </c>
      <c r="O767">
        <v>5.892469E-3</v>
      </c>
      <c r="P767">
        <v>0</v>
      </c>
      <c r="Q767">
        <v>0</v>
      </c>
      <c r="R767">
        <v>0</v>
      </c>
      <c r="S767">
        <v>2.2085893999999998E-2</v>
      </c>
      <c r="T767">
        <v>1.1879635E-2</v>
      </c>
      <c r="U767">
        <v>6.7368430000000002E-3</v>
      </c>
      <c r="V767">
        <v>2.2383E-4</v>
      </c>
      <c r="W767">
        <v>1.185742E-3</v>
      </c>
      <c r="X767">
        <v>1.0382518E-2</v>
      </c>
      <c r="Y767">
        <v>8.1125999999999995E-4</v>
      </c>
      <c r="Z767">
        <v>1.8883490000000001E-3</v>
      </c>
      <c r="AA767">
        <v>0</v>
      </c>
      <c r="AB767">
        <v>0</v>
      </c>
      <c r="AC767">
        <v>3.2468412000000002E-2</v>
      </c>
      <c r="AD767">
        <v>1.2690896E-2</v>
      </c>
      <c r="AE767">
        <v>6.7368430000000002E-3</v>
      </c>
      <c r="AF767">
        <v>2.2383E-4</v>
      </c>
      <c r="AG767">
        <v>3.0740910000000001E-3</v>
      </c>
      <c r="AH767">
        <v>5.5194054999999999E-2</v>
      </c>
      <c r="AI767">
        <v>492703.80979999999</v>
      </c>
    </row>
    <row r="768" spans="1:35" x14ac:dyDescent="0.25">
      <c r="A768">
        <v>118034</v>
      </c>
      <c r="B768" t="s">
        <v>185</v>
      </c>
      <c r="C768" t="s">
        <v>33</v>
      </c>
      <c r="D768" t="b">
        <v>1</v>
      </c>
      <c r="E768">
        <v>3.1560608380000001</v>
      </c>
      <c r="F768" t="s">
        <v>110</v>
      </c>
      <c r="G768" t="s">
        <v>186</v>
      </c>
      <c r="H768" t="s">
        <v>199</v>
      </c>
      <c r="I768" t="s">
        <v>98</v>
      </c>
      <c r="J768" t="s">
        <v>99</v>
      </c>
      <c r="K768" t="s">
        <v>188</v>
      </c>
      <c r="L768">
        <v>47.162444440000002</v>
      </c>
      <c r="M768" t="s">
        <v>112</v>
      </c>
      <c r="N768">
        <v>7.6435380000000001E-3</v>
      </c>
      <c r="O768">
        <v>8.5426809999999999E-3</v>
      </c>
      <c r="P768">
        <v>0</v>
      </c>
      <c r="Q768">
        <v>0</v>
      </c>
      <c r="R768">
        <v>0</v>
      </c>
      <c r="S768">
        <v>2.5798728999999999E-2</v>
      </c>
      <c r="T768">
        <v>1.4278789E-2</v>
      </c>
      <c r="U768">
        <v>7.8524319999999995E-3</v>
      </c>
      <c r="V768">
        <v>4.4819700000000001E-4</v>
      </c>
      <c r="W768">
        <v>1.3640939999999999E-3</v>
      </c>
      <c r="X768">
        <v>3.1297612000000002E-2</v>
      </c>
      <c r="Y768">
        <v>5.8734620000000003E-3</v>
      </c>
      <c r="Z768">
        <v>1.9672729999999999E-3</v>
      </c>
      <c r="AA768">
        <v>0</v>
      </c>
      <c r="AB768">
        <v>0</v>
      </c>
      <c r="AC768">
        <v>5.7096340000000002E-2</v>
      </c>
      <c r="AD768">
        <v>2.0152250999999999E-2</v>
      </c>
      <c r="AE768">
        <v>7.8524319999999995E-3</v>
      </c>
      <c r="AF768">
        <v>4.4819700000000001E-4</v>
      </c>
      <c r="AG768">
        <v>3.331367E-3</v>
      </c>
      <c r="AH768">
        <v>8.8880557999999998E-2</v>
      </c>
      <c r="AI768">
        <v>552310.64670000004</v>
      </c>
    </row>
    <row r="769" spans="1:35" x14ac:dyDescent="0.25">
      <c r="A769">
        <v>85523</v>
      </c>
      <c r="B769" t="s">
        <v>185</v>
      </c>
      <c r="C769" t="s">
        <v>33</v>
      </c>
      <c r="D769" t="b">
        <v>1</v>
      </c>
      <c r="E769">
        <v>0.58939185299999997</v>
      </c>
      <c r="F769" t="s">
        <v>110</v>
      </c>
      <c r="G769" t="s">
        <v>253</v>
      </c>
      <c r="H769" t="s">
        <v>189</v>
      </c>
      <c r="I769" t="s">
        <v>98</v>
      </c>
      <c r="J769" t="s">
        <v>102</v>
      </c>
      <c r="K769" t="s">
        <v>188</v>
      </c>
      <c r="L769">
        <v>18.699396140000001</v>
      </c>
      <c r="M769" t="s">
        <v>251</v>
      </c>
      <c r="N769">
        <v>1.5944200000000001E-4</v>
      </c>
      <c r="O769">
        <v>2.00612E-4</v>
      </c>
      <c r="P769">
        <v>0</v>
      </c>
      <c r="Q769">
        <v>0</v>
      </c>
      <c r="R769">
        <v>0</v>
      </c>
      <c r="S769">
        <v>7.2835499999999997E-4</v>
      </c>
      <c r="T769">
        <v>6.4936900000000001E-4</v>
      </c>
      <c r="U769">
        <v>1.7808200000000001E-4</v>
      </c>
      <c r="V769">
        <v>0</v>
      </c>
      <c r="W769" s="8">
        <v>6.83435E-5</v>
      </c>
      <c r="X769">
        <v>0</v>
      </c>
      <c r="Y769">
        <v>1.05727E-4</v>
      </c>
      <c r="Z769">
        <v>0</v>
      </c>
      <c r="AA769">
        <v>0</v>
      </c>
      <c r="AB769">
        <v>0</v>
      </c>
      <c r="AC769">
        <v>7.2835499999999997E-4</v>
      </c>
      <c r="AD769">
        <v>7.5509700000000004E-4</v>
      </c>
      <c r="AE769">
        <v>1.7808200000000001E-4</v>
      </c>
      <c r="AF769">
        <v>0</v>
      </c>
      <c r="AG769" s="8">
        <v>6.83435E-5</v>
      </c>
      <c r="AH769">
        <v>1.7298820000000001E-3</v>
      </c>
      <c r="AI769">
        <v>27112.025229999999</v>
      </c>
    </row>
    <row r="770" spans="1:35" x14ac:dyDescent="0.25">
      <c r="A770">
        <v>108929</v>
      </c>
      <c r="B770" t="s">
        <v>185</v>
      </c>
      <c r="C770" t="s">
        <v>33</v>
      </c>
      <c r="D770" t="b">
        <v>1</v>
      </c>
      <c r="E770">
        <v>8.0877381889999995</v>
      </c>
      <c r="F770" t="s">
        <v>110</v>
      </c>
      <c r="G770" t="s">
        <v>253</v>
      </c>
      <c r="H770" t="s">
        <v>250</v>
      </c>
      <c r="I770" t="s">
        <v>101</v>
      </c>
      <c r="J770" t="s">
        <v>99</v>
      </c>
      <c r="K770" t="s">
        <v>188</v>
      </c>
      <c r="L770">
        <v>41.886111110000002</v>
      </c>
      <c r="M770" t="s">
        <v>109</v>
      </c>
      <c r="N770">
        <v>1.16488E-4</v>
      </c>
      <c r="O770">
        <v>1.35931E-4</v>
      </c>
      <c r="P770">
        <v>0</v>
      </c>
      <c r="Q770">
        <v>0</v>
      </c>
      <c r="R770">
        <v>0</v>
      </c>
      <c r="S770">
        <v>7.3092399999999998E-4</v>
      </c>
      <c r="T770">
        <v>1.91719E-4</v>
      </c>
      <c r="U770">
        <v>1.54234E-4</v>
      </c>
      <c r="V770">
        <v>0</v>
      </c>
      <c r="W770" s="8">
        <v>4.4307700000000003E-5</v>
      </c>
      <c r="X770">
        <v>0</v>
      </c>
      <c r="Y770" s="8">
        <v>3.4725599999999998E-5</v>
      </c>
      <c r="Z770">
        <v>0</v>
      </c>
      <c r="AA770">
        <v>0</v>
      </c>
      <c r="AB770">
        <v>0</v>
      </c>
      <c r="AC770">
        <v>7.3092399999999998E-4</v>
      </c>
      <c r="AD770">
        <v>2.26445E-4</v>
      </c>
      <c r="AE770">
        <v>1.54234E-4</v>
      </c>
      <c r="AF770">
        <v>0</v>
      </c>
      <c r="AG770" s="8">
        <v>4.4307700000000003E-5</v>
      </c>
      <c r="AH770">
        <v>1.15591E-3</v>
      </c>
      <c r="AI770">
        <v>8087.7381889999997</v>
      </c>
    </row>
    <row r="771" spans="1:35" x14ac:dyDescent="0.25">
      <c r="A771">
        <v>140948</v>
      </c>
      <c r="B771" t="s">
        <v>185</v>
      </c>
      <c r="C771" t="s">
        <v>33</v>
      </c>
      <c r="D771" t="b">
        <v>1</v>
      </c>
      <c r="E771">
        <v>1.7872447709999999</v>
      </c>
      <c r="F771" t="s">
        <v>110</v>
      </c>
      <c r="G771" t="s">
        <v>253</v>
      </c>
      <c r="H771" t="s">
        <v>191</v>
      </c>
      <c r="I771" t="s">
        <v>98</v>
      </c>
      <c r="J771" t="s">
        <v>99</v>
      </c>
      <c r="K771" t="s">
        <v>188</v>
      </c>
      <c r="L771">
        <v>26.700862069999999</v>
      </c>
      <c r="M771" t="s">
        <v>251</v>
      </c>
      <c r="N771">
        <v>9.1593899999999995E-4</v>
      </c>
      <c r="O771">
        <v>1.1051450000000001E-3</v>
      </c>
      <c r="P771">
        <v>0</v>
      </c>
      <c r="Q771">
        <v>0</v>
      </c>
      <c r="R771">
        <v>0</v>
      </c>
      <c r="S771">
        <v>5.6521210000000004E-3</v>
      </c>
      <c r="T771">
        <v>2.0771600000000002E-3</v>
      </c>
      <c r="U771">
        <v>1.1411170000000001E-3</v>
      </c>
      <c r="V771">
        <v>0</v>
      </c>
      <c r="W771">
        <v>1.8608399999999999E-4</v>
      </c>
      <c r="X771">
        <v>0</v>
      </c>
      <c r="Y771">
        <v>3.87735E-4</v>
      </c>
      <c r="Z771">
        <v>0</v>
      </c>
      <c r="AA771">
        <v>0</v>
      </c>
      <c r="AB771">
        <v>0</v>
      </c>
      <c r="AC771">
        <v>5.6521210000000004E-3</v>
      </c>
      <c r="AD771">
        <v>2.4648949999999999E-3</v>
      </c>
      <c r="AE771">
        <v>1.1411170000000001E-3</v>
      </c>
      <c r="AF771">
        <v>0</v>
      </c>
      <c r="AG771">
        <v>1.8608399999999999E-4</v>
      </c>
      <c r="AH771">
        <v>9.4441820000000006E-3</v>
      </c>
      <c r="AI771">
        <v>103660.1967</v>
      </c>
    </row>
    <row r="772" spans="1:35" x14ac:dyDescent="0.25">
      <c r="A772">
        <v>140950</v>
      </c>
      <c r="B772" t="s">
        <v>185</v>
      </c>
      <c r="C772" t="s">
        <v>33</v>
      </c>
      <c r="D772" t="b">
        <v>1</v>
      </c>
      <c r="E772">
        <v>1.260001701</v>
      </c>
      <c r="F772" t="s">
        <v>110</v>
      </c>
      <c r="G772" t="s">
        <v>254</v>
      </c>
      <c r="H772" t="s">
        <v>193</v>
      </c>
      <c r="I772" t="s">
        <v>98</v>
      </c>
      <c r="J772" t="s">
        <v>111</v>
      </c>
      <c r="K772" t="s">
        <v>188</v>
      </c>
      <c r="L772">
        <v>21.255703700000002</v>
      </c>
      <c r="M772" t="s">
        <v>251</v>
      </c>
      <c r="N772">
        <v>6.7997299999999995E-4</v>
      </c>
      <c r="O772">
        <v>7.85475E-4</v>
      </c>
      <c r="P772">
        <v>0</v>
      </c>
      <c r="Q772">
        <v>0</v>
      </c>
      <c r="R772">
        <v>0</v>
      </c>
      <c r="S772">
        <v>3.4040939999999999E-3</v>
      </c>
      <c r="T772">
        <v>2.135166E-3</v>
      </c>
      <c r="U772">
        <v>7.1701600000000001E-4</v>
      </c>
      <c r="V772">
        <v>0</v>
      </c>
      <c r="W772">
        <v>0</v>
      </c>
      <c r="X772">
        <v>0</v>
      </c>
      <c r="Y772">
        <v>3.9012600000000003E-4</v>
      </c>
      <c r="Z772">
        <v>2.0745299999999999E-4</v>
      </c>
      <c r="AA772">
        <v>0</v>
      </c>
      <c r="AB772">
        <v>0</v>
      </c>
      <c r="AC772">
        <v>3.4040939999999999E-3</v>
      </c>
      <c r="AD772">
        <v>2.5252920000000002E-3</v>
      </c>
      <c r="AE772">
        <v>7.1701600000000001E-4</v>
      </c>
      <c r="AF772">
        <v>0</v>
      </c>
      <c r="AG772">
        <v>2.0745299999999999E-4</v>
      </c>
      <c r="AH772">
        <v>6.8538549999999998E-3</v>
      </c>
      <c r="AI772">
        <v>94500.127550000005</v>
      </c>
    </row>
    <row r="773" spans="1:35" x14ac:dyDescent="0.25">
      <c r="A773">
        <v>140953</v>
      </c>
      <c r="B773" t="s">
        <v>185</v>
      </c>
      <c r="C773" t="s">
        <v>33</v>
      </c>
      <c r="D773" t="b">
        <v>1</v>
      </c>
      <c r="E773">
        <v>1.1331322109999999</v>
      </c>
      <c r="F773" t="s">
        <v>110</v>
      </c>
      <c r="G773" t="s">
        <v>254</v>
      </c>
      <c r="H773" t="s">
        <v>194</v>
      </c>
      <c r="I773" t="s">
        <v>98</v>
      </c>
      <c r="J773" t="s">
        <v>99</v>
      </c>
      <c r="K773" t="s">
        <v>188</v>
      </c>
      <c r="L773">
        <v>21.686604939999999</v>
      </c>
      <c r="M773" t="s">
        <v>251</v>
      </c>
      <c r="N773">
        <v>7.3798099999999997E-4</v>
      </c>
      <c r="O773">
        <v>8.79103E-4</v>
      </c>
      <c r="P773">
        <v>0</v>
      </c>
      <c r="Q773">
        <v>0</v>
      </c>
      <c r="R773">
        <v>0</v>
      </c>
      <c r="S773">
        <v>3.8509199999999999E-3</v>
      </c>
      <c r="T773">
        <v>2.0710519999999999E-3</v>
      </c>
      <c r="U773">
        <v>1.07179E-3</v>
      </c>
      <c r="V773">
        <v>0</v>
      </c>
      <c r="W773">
        <v>1.67007E-4</v>
      </c>
      <c r="X773">
        <v>0</v>
      </c>
      <c r="Y773">
        <v>3.8565300000000002E-4</v>
      </c>
      <c r="Z773">
        <v>0</v>
      </c>
      <c r="AA773">
        <v>0</v>
      </c>
      <c r="AB773">
        <v>0</v>
      </c>
      <c r="AC773">
        <v>3.8509199999999999E-3</v>
      </c>
      <c r="AD773">
        <v>2.456705E-3</v>
      </c>
      <c r="AE773">
        <v>1.07179E-3</v>
      </c>
      <c r="AF773">
        <v>0</v>
      </c>
      <c r="AG773">
        <v>1.67007E-4</v>
      </c>
      <c r="AH773">
        <v>7.546433E-3</v>
      </c>
      <c r="AI773">
        <v>101981.899</v>
      </c>
    </row>
    <row r="774" spans="1:35" x14ac:dyDescent="0.25">
      <c r="A774">
        <v>118039</v>
      </c>
      <c r="B774" t="s">
        <v>185</v>
      </c>
      <c r="C774" t="s">
        <v>33</v>
      </c>
      <c r="D774" t="b">
        <v>1</v>
      </c>
      <c r="E774">
        <v>0.45306584500000002</v>
      </c>
      <c r="F774" t="s">
        <v>110</v>
      </c>
      <c r="G774" t="s">
        <v>255</v>
      </c>
      <c r="H774" t="s">
        <v>256</v>
      </c>
      <c r="I774" t="s">
        <v>98</v>
      </c>
      <c r="J774" t="s">
        <v>99</v>
      </c>
      <c r="K774" t="s">
        <v>188</v>
      </c>
      <c r="L774">
        <v>36.792868060000004</v>
      </c>
      <c r="M774" t="s">
        <v>112</v>
      </c>
      <c r="N774">
        <v>3.9030919999999999E-3</v>
      </c>
      <c r="O774">
        <v>4.412193E-3</v>
      </c>
      <c r="P774">
        <v>0</v>
      </c>
      <c r="Q774">
        <v>0</v>
      </c>
      <c r="R774">
        <v>0</v>
      </c>
      <c r="S774">
        <v>1.2386998E-2</v>
      </c>
      <c r="T774">
        <v>7.8316849999999997E-3</v>
      </c>
      <c r="U774">
        <v>5.16198E-3</v>
      </c>
      <c r="V774" s="8">
        <v>6.2129000000000001E-5</v>
      </c>
      <c r="W774">
        <v>7.62201E-4</v>
      </c>
      <c r="X774">
        <v>1.7694188E-2</v>
      </c>
      <c r="Y774">
        <v>2.7816800000000002E-4</v>
      </c>
      <c r="Z774">
        <v>1.325854E-3</v>
      </c>
      <c r="AA774">
        <v>0</v>
      </c>
      <c r="AB774">
        <v>0</v>
      </c>
      <c r="AC774">
        <v>3.0081185E-2</v>
      </c>
      <c r="AD774">
        <v>8.1098530000000002E-3</v>
      </c>
      <c r="AE774">
        <v>5.16198E-3</v>
      </c>
      <c r="AF774" s="8">
        <v>6.2129000000000001E-5</v>
      </c>
      <c r="AG774">
        <v>2.0880550000000001E-3</v>
      </c>
      <c r="AH774">
        <v>4.5503206999999997E-2</v>
      </c>
      <c r="AI774">
        <v>362452.67599999998</v>
      </c>
    </row>
    <row r="775" spans="1:35" x14ac:dyDescent="0.25">
      <c r="A775">
        <v>142150</v>
      </c>
      <c r="B775" t="s">
        <v>185</v>
      </c>
      <c r="C775" t="s">
        <v>33</v>
      </c>
      <c r="D775" t="b">
        <v>1</v>
      </c>
      <c r="E775">
        <v>1.1045469450000001</v>
      </c>
      <c r="F775" t="s">
        <v>110</v>
      </c>
      <c r="G775" t="s">
        <v>255</v>
      </c>
      <c r="H775" t="s">
        <v>192</v>
      </c>
      <c r="I775" t="s">
        <v>101</v>
      </c>
      <c r="J775" t="s">
        <v>99</v>
      </c>
      <c r="K775" t="s">
        <v>188</v>
      </c>
      <c r="L775">
        <v>28.05368889</v>
      </c>
      <c r="M775" t="s">
        <v>109</v>
      </c>
      <c r="N775">
        <v>1.2025200000000001E-3</v>
      </c>
      <c r="O775">
        <v>1.461745E-3</v>
      </c>
      <c r="P775">
        <v>0</v>
      </c>
      <c r="Q775">
        <v>0</v>
      </c>
      <c r="R775">
        <v>0</v>
      </c>
      <c r="S775">
        <v>6.8589150000000002E-3</v>
      </c>
      <c r="T775">
        <v>2.7729149999999999E-3</v>
      </c>
      <c r="U775">
        <v>1.4219110000000001E-3</v>
      </c>
      <c r="V775">
        <v>0</v>
      </c>
      <c r="W775">
        <v>0</v>
      </c>
      <c r="X775">
        <v>1.3696699999999999E-3</v>
      </c>
      <c r="Y775">
        <v>5.1732999999999998E-4</v>
      </c>
      <c r="Z775">
        <v>2.7559900000000002E-4</v>
      </c>
      <c r="AA775">
        <v>0</v>
      </c>
      <c r="AB775">
        <v>0</v>
      </c>
      <c r="AC775">
        <v>8.2285859999999995E-3</v>
      </c>
      <c r="AD775">
        <v>3.2902449999999998E-3</v>
      </c>
      <c r="AE775">
        <v>1.4219110000000001E-3</v>
      </c>
      <c r="AF775">
        <v>0</v>
      </c>
      <c r="AG775">
        <v>2.7559900000000002E-4</v>
      </c>
      <c r="AH775">
        <v>1.321634E-2</v>
      </c>
      <c r="AI775">
        <v>138068.3682</v>
      </c>
    </row>
    <row r="776" spans="1:35" x14ac:dyDescent="0.25">
      <c r="A776">
        <v>55331</v>
      </c>
      <c r="B776" t="s">
        <v>200</v>
      </c>
      <c r="C776" t="s">
        <v>54</v>
      </c>
      <c r="D776" t="b">
        <v>1</v>
      </c>
      <c r="E776">
        <v>2.9730721949999999</v>
      </c>
      <c r="F776" t="s">
        <v>110</v>
      </c>
      <c r="G776" t="s">
        <v>186</v>
      </c>
      <c r="H776" t="s">
        <v>249</v>
      </c>
      <c r="I776" t="s">
        <v>98</v>
      </c>
      <c r="J776" t="s">
        <v>99</v>
      </c>
      <c r="K776" t="s">
        <v>188</v>
      </c>
      <c r="L776">
        <v>27.791666670000001</v>
      </c>
      <c r="M776" t="s">
        <v>251</v>
      </c>
      <c r="N776" s="8">
        <v>5.5803500000000002E-5</v>
      </c>
      <c r="O776" s="8">
        <v>6.5934300000000003E-5</v>
      </c>
      <c r="P776">
        <v>0</v>
      </c>
      <c r="Q776">
        <v>0</v>
      </c>
      <c r="R776">
        <v>0</v>
      </c>
      <c r="S776">
        <v>2.84188E-4</v>
      </c>
      <c r="T776">
        <v>1.3114600000000001E-4</v>
      </c>
      <c r="U776" s="8">
        <v>9.9529200000000002E-5</v>
      </c>
      <c r="V776">
        <v>0</v>
      </c>
      <c r="W776" s="8">
        <v>2.4910500000000001E-5</v>
      </c>
      <c r="X776">
        <v>0</v>
      </c>
      <c r="Y776" s="8">
        <v>2.4065100000000001E-5</v>
      </c>
      <c r="Z776">
        <v>0</v>
      </c>
      <c r="AA776">
        <v>0</v>
      </c>
      <c r="AB776">
        <v>0</v>
      </c>
      <c r="AC776">
        <v>2.84188E-4</v>
      </c>
      <c r="AD776">
        <v>1.55212E-4</v>
      </c>
      <c r="AE776" s="8">
        <v>9.9529200000000002E-5</v>
      </c>
      <c r="AF776">
        <v>0</v>
      </c>
      <c r="AG776" s="8">
        <v>2.4910500000000001E-5</v>
      </c>
      <c r="AH776">
        <v>5.6386800000000003E-4</v>
      </c>
      <c r="AI776">
        <v>5946.144389</v>
      </c>
    </row>
    <row r="777" spans="1:35" x14ac:dyDescent="0.25">
      <c r="A777">
        <v>55336</v>
      </c>
      <c r="B777" t="s">
        <v>200</v>
      </c>
      <c r="C777" t="s">
        <v>54</v>
      </c>
      <c r="D777" t="b">
        <v>1</v>
      </c>
      <c r="E777">
        <v>2.9147766609999999</v>
      </c>
      <c r="F777" t="s">
        <v>110</v>
      </c>
      <c r="G777" t="s">
        <v>186</v>
      </c>
      <c r="H777" t="s">
        <v>196</v>
      </c>
      <c r="I777" t="s">
        <v>98</v>
      </c>
      <c r="J777" t="s">
        <v>99</v>
      </c>
      <c r="K777" t="s">
        <v>188</v>
      </c>
      <c r="L777">
        <v>19.732323229999999</v>
      </c>
      <c r="M777" t="s">
        <v>251</v>
      </c>
      <c r="N777">
        <v>1.05411E-4</v>
      </c>
      <c r="O777">
        <v>1.2567599999999999E-4</v>
      </c>
      <c r="P777">
        <v>0</v>
      </c>
      <c r="Q777">
        <v>0</v>
      </c>
      <c r="R777">
        <v>0</v>
      </c>
      <c r="S777">
        <v>4.96591E-4</v>
      </c>
      <c r="T777">
        <v>2.9803700000000002E-4</v>
      </c>
      <c r="U777">
        <v>1.78579E-4</v>
      </c>
      <c r="V777">
        <v>0</v>
      </c>
      <c r="W777" s="8">
        <v>4.9811000000000001E-5</v>
      </c>
      <c r="X777">
        <v>0</v>
      </c>
      <c r="Y777" s="8">
        <v>5.6386199999999999E-5</v>
      </c>
      <c r="Z777">
        <v>0</v>
      </c>
      <c r="AA777">
        <v>0</v>
      </c>
      <c r="AB777">
        <v>0</v>
      </c>
      <c r="AC777">
        <v>4.96591E-4</v>
      </c>
      <c r="AD777">
        <v>3.5442399999999999E-4</v>
      </c>
      <c r="AE777">
        <v>1.78579E-4</v>
      </c>
      <c r="AF777">
        <v>0</v>
      </c>
      <c r="AG777" s="8">
        <v>4.9811000000000001E-5</v>
      </c>
      <c r="AH777">
        <v>1.0793770000000001E-3</v>
      </c>
      <c r="AI777">
        <v>16031.271640000001</v>
      </c>
    </row>
    <row r="778" spans="1:35" x14ac:dyDescent="0.25">
      <c r="A778">
        <v>84868</v>
      </c>
      <c r="B778" t="s">
        <v>200</v>
      </c>
      <c r="C778" t="s">
        <v>54</v>
      </c>
      <c r="D778" t="b">
        <v>1</v>
      </c>
      <c r="E778">
        <v>3.2114410229999999</v>
      </c>
      <c r="F778" t="s">
        <v>110</v>
      </c>
      <c r="G778" t="s">
        <v>186</v>
      </c>
      <c r="H778" t="s">
        <v>195</v>
      </c>
      <c r="I778" t="s">
        <v>98</v>
      </c>
      <c r="J778" t="s">
        <v>99</v>
      </c>
      <c r="K778" t="s">
        <v>188</v>
      </c>
      <c r="L778">
        <v>31.053439149999999</v>
      </c>
      <c r="M778" t="s">
        <v>251</v>
      </c>
      <c r="N778">
        <v>7.4608400000000005E-4</v>
      </c>
      <c r="O778">
        <v>8.3704700000000005E-4</v>
      </c>
      <c r="P778">
        <v>0</v>
      </c>
      <c r="Q778">
        <v>0</v>
      </c>
      <c r="R778">
        <v>0</v>
      </c>
      <c r="S778">
        <v>4.3310759999999997E-3</v>
      </c>
      <c r="T778">
        <v>1.515202E-3</v>
      </c>
      <c r="U778">
        <v>8.7233899999999997E-4</v>
      </c>
      <c r="V778">
        <v>0</v>
      </c>
      <c r="W778">
        <v>1.50001E-4</v>
      </c>
      <c r="X778">
        <v>0</v>
      </c>
      <c r="Y778">
        <v>2.7723500000000002E-4</v>
      </c>
      <c r="Z778">
        <v>0</v>
      </c>
      <c r="AA778">
        <v>0</v>
      </c>
      <c r="AB778">
        <v>0</v>
      </c>
      <c r="AC778">
        <v>4.3310759999999997E-3</v>
      </c>
      <c r="AD778">
        <v>1.792437E-3</v>
      </c>
      <c r="AE778">
        <v>8.7233899999999997E-4</v>
      </c>
      <c r="AF778">
        <v>0</v>
      </c>
      <c r="AG778">
        <v>1.50001E-4</v>
      </c>
      <c r="AH778">
        <v>7.1458850000000003E-3</v>
      </c>
      <c r="AI778">
        <v>67440.261480000001</v>
      </c>
    </row>
    <row r="779" spans="1:35" x14ac:dyDescent="0.25">
      <c r="A779">
        <v>84869</v>
      </c>
      <c r="B779" t="s">
        <v>200</v>
      </c>
      <c r="C779" t="s">
        <v>54</v>
      </c>
      <c r="D779" t="b">
        <v>1</v>
      </c>
      <c r="E779">
        <v>1.955354912</v>
      </c>
      <c r="F779" t="s">
        <v>110</v>
      </c>
      <c r="G779" t="s">
        <v>186</v>
      </c>
      <c r="H779" t="s">
        <v>198</v>
      </c>
      <c r="I779" t="s">
        <v>98</v>
      </c>
      <c r="J779" t="s">
        <v>99</v>
      </c>
      <c r="K779" t="s">
        <v>188</v>
      </c>
      <c r="L779">
        <v>23.731666669999999</v>
      </c>
      <c r="M779" t="s">
        <v>251</v>
      </c>
      <c r="N779">
        <v>1.61566E-4</v>
      </c>
      <c r="O779">
        <v>1.84685E-4</v>
      </c>
      <c r="P779">
        <v>0</v>
      </c>
      <c r="Q779">
        <v>0</v>
      </c>
      <c r="R779">
        <v>0</v>
      </c>
      <c r="S779">
        <v>7.6041699999999999E-4</v>
      </c>
      <c r="T779">
        <v>4.6075400000000001E-4</v>
      </c>
      <c r="U779">
        <v>2.08295E-4</v>
      </c>
      <c r="V779">
        <v>0</v>
      </c>
      <c r="W779" s="8">
        <v>7.7450199999999999E-5</v>
      </c>
      <c r="X779">
        <v>0</v>
      </c>
      <c r="Y779" s="8">
        <v>7.64494E-5</v>
      </c>
      <c r="Z779">
        <v>0</v>
      </c>
      <c r="AA779">
        <v>0</v>
      </c>
      <c r="AB779">
        <v>0</v>
      </c>
      <c r="AC779">
        <v>7.6041699999999999E-4</v>
      </c>
      <c r="AD779">
        <v>5.3720299999999999E-4</v>
      </c>
      <c r="AE779">
        <v>2.08295E-4</v>
      </c>
      <c r="AF779">
        <v>0</v>
      </c>
      <c r="AG779" s="8">
        <v>7.7450199999999999E-5</v>
      </c>
      <c r="AH779">
        <v>1.5833640000000001E-3</v>
      </c>
      <c r="AI779">
        <v>19553.54912</v>
      </c>
    </row>
    <row r="780" spans="1:35" x14ac:dyDescent="0.25">
      <c r="A780">
        <v>85516</v>
      </c>
      <c r="B780" t="s">
        <v>200</v>
      </c>
      <c r="C780" t="s">
        <v>54</v>
      </c>
      <c r="D780" t="b">
        <v>1</v>
      </c>
      <c r="E780">
        <v>0.55867283199999995</v>
      </c>
      <c r="F780" t="s">
        <v>110</v>
      </c>
      <c r="G780" t="s">
        <v>186</v>
      </c>
      <c r="H780" t="s">
        <v>187</v>
      </c>
      <c r="I780" t="s">
        <v>98</v>
      </c>
      <c r="J780" t="s">
        <v>102</v>
      </c>
      <c r="K780" t="s">
        <v>188</v>
      </c>
      <c r="L780">
        <v>20.267698410000001</v>
      </c>
      <c r="M780" t="s">
        <v>251</v>
      </c>
      <c r="N780">
        <v>1.3033700000000001E-4</v>
      </c>
      <c r="O780">
        <v>1.57026E-4</v>
      </c>
      <c r="P780">
        <v>0</v>
      </c>
      <c r="Q780">
        <v>0</v>
      </c>
      <c r="R780">
        <v>0</v>
      </c>
      <c r="S780">
        <v>6.4642200000000001E-4</v>
      </c>
      <c r="T780">
        <v>4.2825399999999998E-4</v>
      </c>
      <c r="U780">
        <v>1.60037E-4</v>
      </c>
      <c r="V780">
        <v>0</v>
      </c>
      <c r="W780" s="8">
        <v>3.8872000000000003E-5</v>
      </c>
      <c r="X780">
        <v>0</v>
      </c>
      <c r="Y780" s="8">
        <v>7.8665399999999994E-5</v>
      </c>
      <c r="Z780">
        <v>0</v>
      </c>
      <c r="AA780">
        <v>0</v>
      </c>
      <c r="AB780">
        <v>0</v>
      </c>
      <c r="AC780">
        <v>6.4642200000000001E-4</v>
      </c>
      <c r="AD780">
        <v>5.0692000000000001E-4</v>
      </c>
      <c r="AE780">
        <v>1.60037E-4</v>
      </c>
      <c r="AF780">
        <v>0</v>
      </c>
      <c r="AG780" s="8">
        <v>3.8872000000000003E-5</v>
      </c>
      <c r="AH780">
        <v>1.3522499999999999E-3</v>
      </c>
      <c r="AI780">
        <v>19553.54912</v>
      </c>
    </row>
    <row r="781" spans="1:35" x14ac:dyDescent="0.25">
      <c r="A781">
        <v>118031</v>
      </c>
      <c r="B781" t="s">
        <v>200</v>
      </c>
      <c r="C781" t="s">
        <v>54</v>
      </c>
      <c r="D781" t="b">
        <v>1</v>
      </c>
      <c r="E781">
        <v>1.6423460329999999</v>
      </c>
      <c r="F781" t="s">
        <v>110</v>
      </c>
      <c r="G781" t="s">
        <v>186</v>
      </c>
      <c r="H781" t="s">
        <v>197</v>
      </c>
      <c r="I781" t="s">
        <v>98</v>
      </c>
      <c r="J781" t="s">
        <v>99</v>
      </c>
      <c r="K781" t="s">
        <v>188</v>
      </c>
      <c r="L781">
        <v>32.482203699999999</v>
      </c>
      <c r="M781" t="s">
        <v>112</v>
      </c>
      <c r="N781">
        <v>5.0592420000000003E-3</v>
      </c>
      <c r="O781">
        <v>5.8462039999999998E-3</v>
      </c>
      <c r="P781">
        <v>0</v>
      </c>
      <c r="Q781">
        <v>0</v>
      </c>
      <c r="R781">
        <v>0</v>
      </c>
      <c r="S781">
        <v>2.1948006999999999E-2</v>
      </c>
      <c r="T781">
        <v>1.1879635E-2</v>
      </c>
      <c r="U781">
        <v>6.7368430000000002E-3</v>
      </c>
      <c r="V781">
        <v>2.23814E-4</v>
      </c>
      <c r="W781">
        <v>1.187532E-3</v>
      </c>
      <c r="X781">
        <v>9.9328660000000003E-3</v>
      </c>
      <c r="Y781">
        <v>8.1125999999999995E-4</v>
      </c>
      <c r="Z781">
        <v>1.8883330000000001E-3</v>
      </c>
      <c r="AA781">
        <v>0</v>
      </c>
      <c r="AB781">
        <v>0</v>
      </c>
      <c r="AC781">
        <v>3.1880871999999998E-2</v>
      </c>
      <c r="AD781">
        <v>1.2690896E-2</v>
      </c>
      <c r="AE781">
        <v>6.7368430000000002E-3</v>
      </c>
      <c r="AF781">
        <v>2.23814E-4</v>
      </c>
      <c r="AG781">
        <v>3.075866E-3</v>
      </c>
      <c r="AH781">
        <v>5.4608274999999998E-2</v>
      </c>
      <c r="AI781">
        <v>492703.80979999999</v>
      </c>
    </row>
    <row r="782" spans="1:35" x14ac:dyDescent="0.25">
      <c r="A782">
        <v>118034</v>
      </c>
      <c r="B782" t="s">
        <v>200</v>
      </c>
      <c r="C782" t="s">
        <v>54</v>
      </c>
      <c r="D782" t="b">
        <v>1</v>
      </c>
      <c r="E782">
        <v>3.1560608380000001</v>
      </c>
      <c r="F782" t="s">
        <v>110</v>
      </c>
      <c r="G782" t="s">
        <v>186</v>
      </c>
      <c r="H782" t="s">
        <v>199</v>
      </c>
      <c r="I782" t="s">
        <v>98</v>
      </c>
      <c r="J782" t="s">
        <v>99</v>
      </c>
      <c r="K782" t="s">
        <v>188</v>
      </c>
      <c r="L782">
        <v>47.152634919999997</v>
      </c>
      <c r="M782" t="s">
        <v>112</v>
      </c>
      <c r="N782">
        <v>7.6420120000000001E-3</v>
      </c>
      <c r="O782">
        <v>8.5394919999999992E-3</v>
      </c>
      <c r="P782">
        <v>0</v>
      </c>
      <c r="Q782">
        <v>0</v>
      </c>
      <c r="R782">
        <v>0</v>
      </c>
      <c r="S782">
        <v>2.5761216999999999E-2</v>
      </c>
      <c r="T782">
        <v>1.4278789E-2</v>
      </c>
      <c r="U782">
        <v>7.8524319999999995E-3</v>
      </c>
      <c r="V782">
        <v>4.4819700000000001E-4</v>
      </c>
      <c r="W782">
        <v>1.364273E-3</v>
      </c>
      <c r="X782">
        <v>3.1316397000000003E-2</v>
      </c>
      <c r="Y782">
        <v>5.8734620000000003E-3</v>
      </c>
      <c r="Z782">
        <v>1.9672729999999999E-3</v>
      </c>
      <c r="AA782">
        <v>0</v>
      </c>
      <c r="AB782">
        <v>0</v>
      </c>
      <c r="AC782">
        <v>5.7077613999999999E-2</v>
      </c>
      <c r="AD782">
        <v>2.0152250999999999E-2</v>
      </c>
      <c r="AE782">
        <v>7.8524319999999995E-3</v>
      </c>
      <c r="AF782">
        <v>4.4819700000000001E-4</v>
      </c>
      <c r="AG782">
        <v>3.3315469999999998E-3</v>
      </c>
      <c r="AH782">
        <v>8.8862071000000001E-2</v>
      </c>
      <c r="AI782">
        <v>552310.64670000004</v>
      </c>
    </row>
    <row r="783" spans="1:35" x14ac:dyDescent="0.25">
      <c r="A783">
        <v>55331</v>
      </c>
      <c r="B783" t="s">
        <v>201</v>
      </c>
      <c r="C783" t="s">
        <v>55</v>
      </c>
      <c r="D783" t="b">
        <v>1</v>
      </c>
      <c r="E783">
        <v>2.9730721949999999</v>
      </c>
      <c r="F783" t="s">
        <v>110</v>
      </c>
      <c r="G783" t="s">
        <v>186</v>
      </c>
      <c r="H783" t="s">
        <v>249</v>
      </c>
      <c r="I783" t="s">
        <v>98</v>
      </c>
      <c r="J783" t="s">
        <v>99</v>
      </c>
      <c r="K783" t="s">
        <v>188</v>
      </c>
      <c r="L783">
        <v>28.398611110000001</v>
      </c>
      <c r="M783" t="s">
        <v>251</v>
      </c>
      <c r="N783" s="8">
        <v>5.7243300000000001E-5</v>
      </c>
      <c r="O783" s="8">
        <v>6.7403800000000007E-5</v>
      </c>
      <c r="P783">
        <v>0</v>
      </c>
      <c r="Q783">
        <v>0</v>
      </c>
      <c r="R783">
        <v>0</v>
      </c>
      <c r="S783">
        <v>2.96531E-4</v>
      </c>
      <c r="T783">
        <v>1.3114600000000001E-4</v>
      </c>
      <c r="U783" s="8">
        <v>9.9529200000000002E-5</v>
      </c>
      <c r="V783">
        <v>0</v>
      </c>
      <c r="W783" s="8">
        <v>2.4910500000000001E-5</v>
      </c>
      <c r="X783">
        <v>0</v>
      </c>
      <c r="Y783" s="8">
        <v>2.4065100000000001E-5</v>
      </c>
      <c r="Z783">
        <v>0</v>
      </c>
      <c r="AA783">
        <v>0</v>
      </c>
      <c r="AB783">
        <v>0</v>
      </c>
      <c r="AC783">
        <v>2.96531E-4</v>
      </c>
      <c r="AD783">
        <v>1.55212E-4</v>
      </c>
      <c r="AE783" s="8">
        <v>9.9529200000000002E-5</v>
      </c>
      <c r="AF783">
        <v>0</v>
      </c>
      <c r="AG783" s="8">
        <v>2.4910500000000001E-5</v>
      </c>
      <c r="AH783">
        <v>5.7618199999999995E-4</v>
      </c>
      <c r="AI783">
        <v>5946.144389</v>
      </c>
    </row>
    <row r="784" spans="1:35" x14ac:dyDescent="0.25">
      <c r="A784">
        <v>55336</v>
      </c>
      <c r="B784" t="s">
        <v>201</v>
      </c>
      <c r="C784" t="s">
        <v>55</v>
      </c>
      <c r="D784" t="b">
        <v>1</v>
      </c>
      <c r="E784">
        <v>2.9147766609999999</v>
      </c>
      <c r="F784" t="s">
        <v>110</v>
      </c>
      <c r="G784" t="s">
        <v>186</v>
      </c>
      <c r="H784" t="s">
        <v>196</v>
      </c>
      <c r="I784" t="s">
        <v>98</v>
      </c>
      <c r="J784" t="s">
        <v>99</v>
      </c>
      <c r="K784" t="s">
        <v>188</v>
      </c>
      <c r="L784">
        <v>21.459595960000001</v>
      </c>
      <c r="M784" t="s">
        <v>251</v>
      </c>
      <c r="N784">
        <v>1.16375E-4</v>
      </c>
      <c r="O784">
        <v>1.36933E-4</v>
      </c>
      <c r="P784">
        <v>0</v>
      </c>
      <c r="Q784">
        <v>0</v>
      </c>
      <c r="R784">
        <v>0</v>
      </c>
      <c r="S784">
        <v>5.9104700000000004E-4</v>
      </c>
      <c r="T784">
        <v>2.9803700000000002E-4</v>
      </c>
      <c r="U784">
        <v>1.78579E-4</v>
      </c>
      <c r="V784">
        <v>0</v>
      </c>
      <c r="W784" s="8">
        <v>4.9811000000000001E-5</v>
      </c>
      <c r="X784">
        <v>0</v>
      </c>
      <c r="Y784" s="8">
        <v>5.6386199999999999E-5</v>
      </c>
      <c r="Z784">
        <v>0</v>
      </c>
      <c r="AA784">
        <v>0</v>
      </c>
      <c r="AB784">
        <v>0</v>
      </c>
      <c r="AC784">
        <v>5.9104700000000004E-4</v>
      </c>
      <c r="AD784">
        <v>3.5442399999999999E-4</v>
      </c>
      <c r="AE784">
        <v>1.78579E-4</v>
      </c>
      <c r="AF784">
        <v>0</v>
      </c>
      <c r="AG784" s="8">
        <v>4.9811000000000001E-5</v>
      </c>
      <c r="AH784">
        <v>1.173861E-3</v>
      </c>
      <c r="AI784">
        <v>16031.271640000001</v>
      </c>
    </row>
    <row r="785" spans="1:35" x14ac:dyDescent="0.25">
      <c r="A785">
        <v>84868</v>
      </c>
      <c r="B785" t="s">
        <v>201</v>
      </c>
      <c r="C785" t="s">
        <v>55</v>
      </c>
      <c r="D785" t="b">
        <v>1</v>
      </c>
      <c r="E785">
        <v>3.2114410229999999</v>
      </c>
      <c r="F785" t="s">
        <v>110</v>
      </c>
      <c r="G785" t="s">
        <v>186</v>
      </c>
      <c r="H785" t="s">
        <v>195</v>
      </c>
      <c r="I785" t="s">
        <v>98</v>
      </c>
      <c r="J785" t="s">
        <v>99</v>
      </c>
      <c r="K785" t="s">
        <v>188</v>
      </c>
      <c r="L785">
        <v>30.651984129999999</v>
      </c>
      <c r="M785" t="s">
        <v>251</v>
      </c>
      <c r="N785">
        <v>7.3563100000000005E-4</v>
      </c>
      <c r="O785">
        <v>8.2603899999999998E-4</v>
      </c>
      <c r="P785">
        <v>0</v>
      </c>
      <c r="Q785">
        <v>0</v>
      </c>
      <c r="R785">
        <v>0</v>
      </c>
      <c r="S785">
        <v>4.2387559999999998E-3</v>
      </c>
      <c r="T785">
        <v>1.515202E-3</v>
      </c>
      <c r="U785">
        <v>8.7233899999999997E-4</v>
      </c>
      <c r="V785">
        <v>0</v>
      </c>
      <c r="W785">
        <v>1.50001E-4</v>
      </c>
      <c r="X785">
        <v>0</v>
      </c>
      <c r="Y785">
        <v>2.7723500000000002E-4</v>
      </c>
      <c r="Z785">
        <v>0</v>
      </c>
      <c r="AA785">
        <v>0</v>
      </c>
      <c r="AB785">
        <v>0</v>
      </c>
      <c r="AC785">
        <v>4.2387559999999998E-3</v>
      </c>
      <c r="AD785">
        <v>1.792437E-3</v>
      </c>
      <c r="AE785">
        <v>8.7233899999999997E-4</v>
      </c>
      <c r="AF785">
        <v>0</v>
      </c>
      <c r="AG785">
        <v>1.50001E-4</v>
      </c>
      <c r="AH785">
        <v>7.0535040000000004E-3</v>
      </c>
      <c r="AI785">
        <v>67440.261480000001</v>
      </c>
    </row>
    <row r="786" spans="1:35" x14ac:dyDescent="0.25">
      <c r="A786">
        <v>84869</v>
      </c>
      <c r="B786" t="s">
        <v>201</v>
      </c>
      <c r="C786" t="s">
        <v>55</v>
      </c>
      <c r="D786" t="b">
        <v>1</v>
      </c>
      <c r="E786">
        <v>1.955354912</v>
      </c>
      <c r="F786" t="s">
        <v>110</v>
      </c>
      <c r="G786" t="s">
        <v>186</v>
      </c>
      <c r="H786" t="s">
        <v>198</v>
      </c>
      <c r="I786" t="s">
        <v>98</v>
      </c>
      <c r="J786" t="s">
        <v>99</v>
      </c>
      <c r="K786" t="s">
        <v>188</v>
      </c>
      <c r="L786">
        <v>23.731388890000002</v>
      </c>
      <c r="M786" t="s">
        <v>251</v>
      </c>
      <c r="N786">
        <v>1.6152000000000001E-4</v>
      </c>
      <c r="O786">
        <v>1.8468099999999999E-4</v>
      </c>
      <c r="P786">
        <v>0</v>
      </c>
      <c r="Q786">
        <v>0</v>
      </c>
      <c r="R786">
        <v>0</v>
      </c>
      <c r="S786">
        <v>7.6039800000000002E-4</v>
      </c>
      <c r="T786">
        <v>4.6075400000000001E-4</v>
      </c>
      <c r="U786">
        <v>2.08295E-4</v>
      </c>
      <c r="V786">
        <v>0</v>
      </c>
      <c r="W786" s="8">
        <v>7.7450199999999999E-5</v>
      </c>
      <c r="X786">
        <v>0</v>
      </c>
      <c r="Y786" s="8">
        <v>7.64494E-5</v>
      </c>
      <c r="Z786">
        <v>0</v>
      </c>
      <c r="AA786">
        <v>0</v>
      </c>
      <c r="AB786">
        <v>0</v>
      </c>
      <c r="AC786">
        <v>7.6039800000000002E-4</v>
      </c>
      <c r="AD786">
        <v>5.3720299999999999E-4</v>
      </c>
      <c r="AE786">
        <v>2.08295E-4</v>
      </c>
      <c r="AF786">
        <v>0</v>
      </c>
      <c r="AG786" s="8">
        <v>7.7450199999999999E-5</v>
      </c>
      <c r="AH786">
        <v>1.583346E-3</v>
      </c>
      <c r="AI786">
        <v>19553.54912</v>
      </c>
    </row>
    <row r="787" spans="1:35" x14ac:dyDescent="0.25">
      <c r="A787">
        <v>85516</v>
      </c>
      <c r="B787" t="s">
        <v>201</v>
      </c>
      <c r="C787" t="s">
        <v>55</v>
      </c>
      <c r="D787" t="b">
        <v>1</v>
      </c>
      <c r="E787">
        <v>0.55867283199999995</v>
      </c>
      <c r="F787" t="s">
        <v>110</v>
      </c>
      <c r="G787" t="s">
        <v>186</v>
      </c>
      <c r="H787" t="s">
        <v>187</v>
      </c>
      <c r="I787" t="s">
        <v>98</v>
      </c>
      <c r="J787" t="s">
        <v>102</v>
      </c>
      <c r="K787" t="s">
        <v>188</v>
      </c>
      <c r="L787">
        <v>19.673174599999999</v>
      </c>
      <c r="M787" t="s">
        <v>251</v>
      </c>
      <c r="N787">
        <v>1.2626799999999999E-4</v>
      </c>
      <c r="O787">
        <v>1.5229999999999999E-4</v>
      </c>
      <c r="P787">
        <v>0</v>
      </c>
      <c r="Q787">
        <v>0</v>
      </c>
      <c r="R787">
        <v>0</v>
      </c>
      <c r="S787">
        <v>6.0676100000000004E-4</v>
      </c>
      <c r="T787">
        <v>4.2825399999999998E-4</v>
      </c>
      <c r="U787">
        <v>1.60037E-4</v>
      </c>
      <c r="V787">
        <v>0</v>
      </c>
      <c r="W787" s="8">
        <v>3.8872000000000003E-5</v>
      </c>
      <c r="X787">
        <v>0</v>
      </c>
      <c r="Y787" s="8">
        <v>7.8665399999999994E-5</v>
      </c>
      <c r="Z787">
        <v>0</v>
      </c>
      <c r="AA787">
        <v>0</v>
      </c>
      <c r="AB787">
        <v>0</v>
      </c>
      <c r="AC787">
        <v>6.0676100000000004E-4</v>
      </c>
      <c r="AD787">
        <v>5.0692000000000001E-4</v>
      </c>
      <c r="AE787">
        <v>1.60037E-4</v>
      </c>
      <c r="AF787">
        <v>0</v>
      </c>
      <c r="AG787" s="8">
        <v>3.8872000000000003E-5</v>
      </c>
      <c r="AH787">
        <v>1.3125840000000001E-3</v>
      </c>
      <c r="AI787">
        <v>19553.54912</v>
      </c>
    </row>
    <row r="788" spans="1:35" x14ac:dyDescent="0.25">
      <c r="A788">
        <v>118031</v>
      </c>
      <c r="B788" t="s">
        <v>201</v>
      </c>
      <c r="C788" t="s">
        <v>55</v>
      </c>
      <c r="D788" t="b">
        <v>1</v>
      </c>
      <c r="E788">
        <v>1.6423460329999999</v>
      </c>
      <c r="F788" t="s">
        <v>110</v>
      </c>
      <c r="G788" t="s">
        <v>186</v>
      </c>
      <c r="H788" t="s">
        <v>197</v>
      </c>
      <c r="I788" t="s">
        <v>98</v>
      </c>
      <c r="J788" t="s">
        <v>99</v>
      </c>
      <c r="K788" t="s">
        <v>188</v>
      </c>
      <c r="L788">
        <v>31.603750000000002</v>
      </c>
      <c r="M788" t="s">
        <v>112</v>
      </c>
      <c r="N788">
        <v>4.9624659999999996E-3</v>
      </c>
      <c r="O788">
        <v>5.7293769999999999E-3</v>
      </c>
      <c r="P788">
        <v>0</v>
      </c>
      <c r="Q788">
        <v>0</v>
      </c>
      <c r="R788">
        <v>0</v>
      </c>
      <c r="S788">
        <v>2.1601373E-2</v>
      </c>
      <c r="T788">
        <v>1.1879635E-2</v>
      </c>
      <c r="U788">
        <v>6.7368430000000002E-3</v>
      </c>
      <c r="V788">
        <v>2.2308300000000001E-4</v>
      </c>
      <c r="W788">
        <v>1.188171E-3</v>
      </c>
      <c r="X788">
        <v>8.8027729999999998E-3</v>
      </c>
      <c r="Y788">
        <v>8.1125999999999995E-4</v>
      </c>
      <c r="Z788">
        <v>1.8883330000000001E-3</v>
      </c>
      <c r="AA788">
        <v>0</v>
      </c>
      <c r="AB788">
        <v>0</v>
      </c>
      <c r="AC788">
        <v>3.0404146999999999E-2</v>
      </c>
      <c r="AD788">
        <v>1.2690896E-2</v>
      </c>
      <c r="AE788">
        <v>6.7368430000000002E-3</v>
      </c>
      <c r="AF788">
        <v>2.2308300000000001E-4</v>
      </c>
      <c r="AG788">
        <v>3.0765039999999999E-3</v>
      </c>
      <c r="AH788">
        <v>5.3131440000000002E-2</v>
      </c>
      <c r="AI788">
        <v>492703.80979999999</v>
      </c>
    </row>
    <row r="789" spans="1:35" x14ac:dyDescent="0.25">
      <c r="A789">
        <v>118034</v>
      </c>
      <c r="B789" t="s">
        <v>201</v>
      </c>
      <c r="C789" t="s">
        <v>55</v>
      </c>
      <c r="D789" t="b">
        <v>1</v>
      </c>
      <c r="E789">
        <v>3.1560608380000001</v>
      </c>
      <c r="F789" t="s">
        <v>110</v>
      </c>
      <c r="G789" t="s">
        <v>186</v>
      </c>
      <c r="H789" t="s">
        <v>199</v>
      </c>
      <c r="I789" t="s">
        <v>98</v>
      </c>
      <c r="J789" t="s">
        <v>99</v>
      </c>
      <c r="K789" t="s">
        <v>188</v>
      </c>
      <c r="L789">
        <v>46.95439683</v>
      </c>
      <c r="M789" t="s">
        <v>112</v>
      </c>
      <c r="N789">
        <v>7.6216219999999998E-3</v>
      </c>
      <c r="O789">
        <v>8.4919890000000001E-3</v>
      </c>
      <c r="P789">
        <v>0</v>
      </c>
      <c r="Q789">
        <v>0</v>
      </c>
      <c r="R789">
        <v>0</v>
      </c>
      <c r="S789">
        <v>2.5331027999999998E-2</v>
      </c>
      <c r="T789">
        <v>1.4278789E-2</v>
      </c>
      <c r="U789">
        <v>7.8524319999999995E-3</v>
      </c>
      <c r="V789">
        <v>4.4703000000000001E-4</v>
      </c>
      <c r="W789">
        <v>1.365081E-3</v>
      </c>
      <c r="X789">
        <v>3.1373382999999998E-2</v>
      </c>
      <c r="Y789">
        <v>5.8734620000000003E-3</v>
      </c>
      <c r="Z789">
        <v>1.9672729999999999E-3</v>
      </c>
      <c r="AA789">
        <v>0</v>
      </c>
      <c r="AB789">
        <v>0</v>
      </c>
      <c r="AC789">
        <v>5.6704411000000003E-2</v>
      </c>
      <c r="AD789">
        <v>2.0152250999999999E-2</v>
      </c>
      <c r="AE789">
        <v>7.8524319999999995E-3</v>
      </c>
      <c r="AF789">
        <v>4.4703000000000001E-4</v>
      </c>
      <c r="AG789">
        <v>3.332355E-3</v>
      </c>
      <c r="AH789">
        <v>8.8488478999999995E-2</v>
      </c>
      <c r="AI789">
        <v>552310.64670000004</v>
      </c>
    </row>
    <row r="790" spans="1:35" x14ac:dyDescent="0.25">
      <c r="A790">
        <v>55331</v>
      </c>
      <c r="B790" t="s">
        <v>202</v>
      </c>
      <c r="C790" t="s">
        <v>56</v>
      </c>
      <c r="D790" t="b">
        <v>1</v>
      </c>
      <c r="E790">
        <v>2.9730721949999999</v>
      </c>
      <c r="F790" t="s">
        <v>110</v>
      </c>
      <c r="G790" t="s">
        <v>186</v>
      </c>
      <c r="H790" t="s">
        <v>249</v>
      </c>
      <c r="I790" t="s">
        <v>98</v>
      </c>
      <c r="J790" t="s">
        <v>99</v>
      </c>
      <c r="K790" t="s">
        <v>188</v>
      </c>
      <c r="L790">
        <v>29.077777780000002</v>
      </c>
      <c r="M790" t="s">
        <v>251</v>
      </c>
      <c r="N790" s="8">
        <v>5.8808599999999998E-5</v>
      </c>
      <c r="O790" s="8">
        <v>6.9046499999999997E-5</v>
      </c>
      <c r="P790">
        <v>0</v>
      </c>
      <c r="Q790">
        <v>0</v>
      </c>
      <c r="R790">
        <v>0</v>
      </c>
      <c r="S790">
        <v>3.1031E-4</v>
      </c>
      <c r="T790">
        <v>1.3114600000000001E-4</v>
      </c>
      <c r="U790" s="8">
        <v>9.9529200000000002E-5</v>
      </c>
      <c r="V790">
        <v>0</v>
      </c>
      <c r="W790" s="8">
        <v>2.4910500000000001E-5</v>
      </c>
      <c r="X790">
        <v>0</v>
      </c>
      <c r="Y790" s="8">
        <v>2.4065100000000001E-5</v>
      </c>
      <c r="Z790">
        <v>0</v>
      </c>
      <c r="AA790">
        <v>0</v>
      </c>
      <c r="AB790">
        <v>0</v>
      </c>
      <c r="AC790">
        <v>3.1031E-4</v>
      </c>
      <c r="AD790">
        <v>1.55212E-4</v>
      </c>
      <c r="AE790" s="8">
        <v>9.9529200000000002E-5</v>
      </c>
      <c r="AF790">
        <v>0</v>
      </c>
      <c r="AG790" s="8">
        <v>2.4910500000000001E-5</v>
      </c>
      <c r="AH790">
        <v>5.8996199999999997E-4</v>
      </c>
      <c r="AI790">
        <v>5946.144389</v>
      </c>
    </row>
    <row r="791" spans="1:35" x14ac:dyDescent="0.25">
      <c r="A791">
        <v>55336</v>
      </c>
      <c r="B791" t="s">
        <v>202</v>
      </c>
      <c r="C791" t="s">
        <v>56</v>
      </c>
      <c r="D791" t="b">
        <v>1</v>
      </c>
      <c r="E791">
        <v>2.9147766609999999</v>
      </c>
      <c r="F791" t="s">
        <v>110</v>
      </c>
      <c r="G791" t="s">
        <v>186</v>
      </c>
      <c r="H791" t="s">
        <v>196</v>
      </c>
      <c r="I791" t="s">
        <v>98</v>
      </c>
      <c r="J791" t="s">
        <v>99</v>
      </c>
      <c r="K791" t="s">
        <v>188</v>
      </c>
      <c r="L791">
        <v>22.134848479999999</v>
      </c>
      <c r="M791" t="s">
        <v>251</v>
      </c>
      <c r="N791">
        <v>1.20585E-4</v>
      </c>
      <c r="O791">
        <v>1.4133700000000001E-4</v>
      </c>
      <c r="P791">
        <v>0</v>
      </c>
      <c r="Q791">
        <v>0</v>
      </c>
      <c r="R791">
        <v>0</v>
      </c>
      <c r="S791">
        <v>6.2801100000000004E-4</v>
      </c>
      <c r="T791">
        <v>2.9803700000000002E-4</v>
      </c>
      <c r="U791">
        <v>1.78579E-4</v>
      </c>
      <c r="V791">
        <v>0</v>
      </c>
      <c r="W791" s="8">
        <v>4.9811000000000001E-5</v>
      </c>
      <c r="X791">
        <v>0</v>
      </c>
      <c r="Y791" s="8">
        <v>5.6386199999999999E-5</v>
      </c>
      <c r="Z791">
        <v>0</v>
      </c>
      <c r="AA791">
        <v>0</v>
      </c>
      <c r="AB791">
        <v>0</v>
      </c>
      <c r="AC791">
        <v>6.2801100000000004E-4</v>
      </c>
      <c r="AD791">
        <v>3.5442399999999999E-4</v>
      </c>
      <c r="AE791">
        <v>1.78579E-4</v>
      </c>
      <c r="AF791">
        <v>0</v>
      </c>
      <c r="AG791" s="8">
        <v>4.9811000000000001E-5</v>
      </c>
      <c r="AH791">
        <v>1.2107979999999999E-3</v>
      </c>
      <c r="AI791">
        <v>16031.271640000001</v>
      </c>
    </row>
    <row r="792" spans="1:35" x14ac:dyDescent="0.25">
      <c r="A792">
        <v>84868</v>
      </c>
      <c r="B792" t="s">
        <v>202</v>
      </c>
      <c r="C792" t="s">
        <v>56</v>
      </c>
      <c r="D792" t="b">
        <v>1</v>
      </c>
      <c r="E792">
        <v>3.2114410229999999</v>
      </c>
      <c r="F792" t="s">
        <v>110</v>
      </c>
      <c r="G792" t="s">
        <v>186</v>
      </c>
      <c r="H792" t="s">
        <v>195</v>
      </c>
      <c r="I792" t="s">
        <v>98</v>
      </c>
      <c r="J792" t="s">
        <v>99</v>
      </c>
      <c r="K792" t="s">
        <v>188</v>
      </c>
      <c r="L792">
        <v>31.583465610000001</v>
      </c>
      <c r="M792" t="s">
        <v>251</v>
      </c>
      <c r="N792">
        <v>7.6043300000000003E-4</v>
      </c>
      <c r="O792">
        <v>8.5158100000000002E-4</v>
      </c>
      <c r="P792">
        <v>0</v>
      </c>
      <c r="Q792">
        <v>0</v>
      </c>
      <c r="R792">
        <v>0</v>
      </c>
      <c r="S792">
        <v>4.4530739999999996E-3</v>
      </c>
      <c r="T792">
        <v>1.515202E-3</v>
      </c>
      <c r="U792">
        <v>8.7233899999999997E-4</v>
      </c>
      <c r="V792">
        <v>0</v>
      </c>
      <c r="W792">
        <v>1.50001E-4</v>
      </c>
      <c r="X792">
        <v>0</v>
      </c>
      <c r="Y792">
        <v>2.7723500000000002E-4</v>
      </c>
      <c r="Z792">
        <v>0</v>
      </c>
      <c r="AA792">
        <v>0</v>
      </c>
      <c r="AB792">
        <v>0</v>
      </c>
      <c r="AC792">
        <v>4.4530739999999996E-3</v>
      </c>
      <c r="AD792">
        <v>1.792437E-3</v>
      </c>
      <c r="AE792">
        <v>8.7233899999999997E-4</v>
      </c>
      <c r="AF792">
        <v>0</v>
      </c>
      <c r="AG792">
        <v>1.50001E-4</v>
      </c>
      <c r="AH792">
        <v>7.267852E-3</v>
      </c>
      <c r="AI792">
        <v>67440.261480000001</v>
      </c>
    </row>
    <row r="793" spans="1:35" x14ac:dyDescent="0.25">
      <c r="A793">
        <v>84869</v>
      </c>
      <c r="B793" t="s">
        <v>202</v>
      </c>
      <c r="C793" t="s">
        <v>56</v>
      </c>
      <c r="D793" t="b">
        <v>1</v>
      </c>
      <c r="E793">
        <v>1.955354912</v>
      </c>
      <c r="F793" t="s">
        <v>110</v>
      </c>
      <c r="G793" t="s">
        <v>186</v>
      </c>
      <c r="H793" t="s">
        <v>198</v>
      </c>
      <c r="I793" t="s">
        <v>98</v>
      </c>
      <c r="J793" t="s">
        <v>99</v>
      </c>
      <c r="K793" t="s">
        <v>188</v>
      </c>
      <c r="L793">
        <v>23.887499999999999</v>
      </c>
      <c r="M793" t="s">
        <v>251</v>
      </c>
      <c r="N793">
        <v>1.6282699999999999E-4</v>
      </c>
      <c r="O793">
        <v>1.8592399999999999E-4</v>
      </c>
      <c r="P793">
        <v>0</v>
      </c>
      <c r="Q793">
        <v>0</v>
      </c>
      <c r="R793">
        <v>0</v>
      </c>
      <c r="S793">
        <v>7.7081399999999998E-4</v>
      </c>
      <c r="T793">
        <v>4.6075400000000001E-4</v>
      </c>
      <c r="U793">
        <v>2.08295E-4</v>
      </c>
      <c r="V793">
        <v>0</v>
      </c>
      <c r="W793" s="8">
        <v>7.7450199999999999E-5</v>
      </c>
      <c r="X793">
        <v>0</v>
      </c>
      <c r="Y793" s="8">
        <v>7.64494E-5</v>
      </c>
      <c r="Z793">
        <v>0</v>
      </c>
      <c r="AA793">
        <v>0</v>
      </c>
      <c r="AB793">
        <v>0</v>
      </c>
      <c r="AC793">
        <v>7.7081399999999998E-4</v>
      </c>
      <c r="AD793">
        <v>5.3720299999999999E-4</v>
      </c>
      <c r="AE793">
        <v>2.08295E-4</v>
      </c>
      <c r="AF793">
        <v>0</v>
      </c>
      <c r="AG793" s="8">
        <v>7.7450199999999999E-5</v>
      </c>
      <c r="AH793">
        <v>1.5937620000000001E-3</v>
      </c>
      <c r="AI793">
        <v>19553.54912</v>
      </c>
    </row>
    <row r="794" spans="1:35" x14ac:dyDescent="0.25">
      <c r="A794">
        <v>85516</v>
      </c>
      <c r="B794" t="s">
        <v>202</v>
      </c>
      <c r="C794" t="s">
        <v>56</v>
      </c>
      <c r="D794" t="b">
        <v>1</v>
      </c>
      <c r="E794">
        <v>0.55867283199999995</v>
      </c>
      <c r="F794" t="s">
        <v>110</v>
      </c>
      <c r="G794" t="s">
        <v>186</v>
      </c>
      <c r="H794" t="s">
        <v>187</v>
      </c>
      <c r="I794" t="s">
        <v>98</v>
      </c>
      <c r="J794" t="s">
        <v>102</v>
      </c>
      <c r="K794" t="s">
        <v>188</v>
      </c>
      <c r="L794">
        <v>20.90555556</v>
      </c>
      <c r="M794" t="s">
        <v>251</v>
      </c>
      <c r="N794">
        <v>1.35327E-4</v>
      </c>
      <c r="O794">
        <v>1.6209800000000001E-4</v>
      </c>
      <c r="P794">
        <v>0</v>
      </c>
      <c r="Q794">
        <v>0</v>
      </c>
      <c r="R794">
        <v>0</v>
      </c>
      <c r="S794">
        <v>6.8897900000000005E-4</v>
      </c>
      <c r="T794">
        <v>4.2825399999999998E-4</v>
      </c>
      <c r="U794">
        <v>1.60037E-4</v>
      </c>
      <c r="V794">
        <v>0</v>
      </c>
      <c r="W794" s="8">
        <v>3.8872000000000003E-5</v>
      </c>
      <c r="X794">
        <v>0</v>
      </c>
      <c r="Y794" s="8">
        <v>7.8665399999999994E-5</v>
      </c>
      <c r="Z794">
        <v>0</v>
      </c>
      <c r="AA794">
        <v>0</v>
      </c>
      <c r="AB794">
        <v>0</v>
      </c>
      <c r="AC794">
        <v>6.8897900000000005E-4</v>
      </c>
      <c r="AD794">
        <v>5.0692000000000001E-4</v>
      </c>
      <c r="AE794">
        <v>1.60037E-4</v>
      </c>
      <c r="AF794">
        <v>0</v>
      </c>
      <c r="AG794" s="8">
        <v>3.8872000000000003E-5</v>
      </c>
      <c r="AH794">
        <v>1.394808E-3</v>
      </c>
      <c r="AI794">
        <v>19553.54912</v>
      </c>
    </row>
    <row r="795" spans="1:35" x14ac:dyDescent="0.25">
      <c r="A795">
        <v>118031</v>
      </c>
      <c r="B795" t="s">
        <v>202</v>
      </c>
      <c r="C795" t="s">
        <v>56</v>
      </c>
      <c r="D795" t="b">
        <v>1</v>
      </c>
      <c r="E795">
        <v>1.6423460329999999</v>
      </c>
      <c r="F795" t="s">
        <v>110</v>
      </c>
      <c r="G795" t="s">
        <v>186</v>
      </c>
      <c r="H795" t="s">
        <v>197</v>
      </c>
      <c r="I795" t="s">
        <v>98</v>
      </c>
      <c r="J795" t="s">
        <v>99</v>
      </c>
      <c r="K795" t="s">
        <v>188</v>
      </c>
      <c r="L795">
        <v>32.825185189999999</v>
      </c>
      <c r="M795" t="s">
        <v>112</v>
      </c>
      <c r="N795">
        <v>5.0989440000000002E-3</v>
      </c>
      <c r="O795">
        <v>5.890803E-3</v>
      </c>
      <c r="P795">
        <v>0</v>
      </c>
      <c r="Q795">
        <v>0</v>
      </c>
      <c r="R795">
        <v>0</v>
      </c>
      <c r="S795">
        <v>2.2065876000000002E-2</v>
      </c>
      <c r="T795">
        <v>1.1879635E-2</v>
      </c>
      <c r="U795">
        <v>6.7368430000000002E-3</v>
      </c>
      <c r="V795">
        <v>2.2383E-4</v>
      </c>
      <c r="W795">
        <v>1.185649E-3</v>
      </c>
      <c r="X795">
        <v>1.0393461E-2</v>
      </c>
      <c r="Y795">
        <v>8.1125999999999995E-4</v>
      </c>
      <c r="Z795">
        <v>1.8883330000000001E-3</v>
      </c>
      <c r="AA795">
        <v>0</v>
      </c>
      <c r="AB795">
        <v>0</v>
      </c>
      <c r="AC795">
        <v>3.2459336999999998E-2</v>
      </c>
      <c r="AD795">
        <v>1.2690896E-2</v>
      </c>
      <c r="AE795">
        <v>6.7368430000000002E-3</v>
      </c>
      <c r="AF795">
        <v>2.2383E-4</v>
      </c>
      <c r="AG795">
        <v>3.0739819999999998E-3</v>
      </c>
      <c r="AH795">
        <v>5.5184887000000002E-2</v>
      </c>
      <c r="AI795">
        <v>492703.80979999999</v>
      </c>
    </row>
    <row r="796" spans="1:35" x14ac:dyDescent="0.25">
      <c r="A796">
        <v>118034</v>
      </c>
      <c r="B796" t="s">
        <v>202</v>
      </c>
      <c r="C796" t="s">
        <v>56</v>
      </c>
      <c r="D796" t="b">
        <v>1</v>
      </c>
      <c r="E796">
        <v>3.1560608380000001</v>
      </c>
      <c r="F796" t="s">
        <v>110</v>
      </c>
      <c r="G796" t="s">
        <v>186</v>
      </c>
      <c r="H796" t="s">
        <v>199</v>
      </c>
      <c r="I796" t="s">
        <v>98</v>
      </c>
      <c r="J796" t="s">
        <v>99</v>
      </c>
      <c r="K796" t="s">
        <v>188</v>
      </c>
      <c r="L796">
        <v>47.131317459999998</v>
      </c>
      <c r="M796" t="s">
        <v>112</v>
      </c>
      <c r="N796">
        <v>7.6396509999999999E-3</v>
      </c>
      <c r="O796">
        <v>8.5203710000000005E-3</v>
      </c>
      <c r="P796">
        <v>0</v>
      </c>
      <c r="Q796">
        <v>0</v>
      </c>
      <c r="R796">
        <v>0</v>
      </c>
      <c r="S796">
        <v>2.5445836999999999E-2</v>
      </c>
      <c r="T796">
        <v>1.4278789E-2</v>
      </c>
      <c r="U796">
        <v>7.8524319999999995E-3</v>
      </c>
      <c r="V796">
        <v>4.4819700000000001E-4</v>
      </c>
      <c r="W796">
        <v>1.3657090000000001E-3</v>
      </c>
      <c r="X796">
        <v>3.1590197E-2</v>
      </c>
      <c r="Y796">
        <v>5.8734620000000003E-3</v>
      </c>
      <c r="Z796">
        <v>1.9672439999999999E-3</v>
      </c>
      <c r="AA796">
        <v>0</v>
      </c>
      <c r="AB796">
        <v>0</v>
      </c>
      <c r="AC796">
        <v>5.7036033999999999E-2</v>
      </c>
      <c r="AD796">
        <v>2.0152250999999999E-2</v>
      </c>
      <c r="AE796">
        <v>7.8524319999999995E-3</v>
      </c>
      <c r="AF796">
        <v>4.4819700000000001E-4</v>
      </c>
      <c r="AG796">
        <v>3.332953E-3</v>
      </c>
      <c r="AH796">
        <v>8.8821896999999997E-2</v>
      </c>
      <c r="AI796">
        <v>552310.64670000004</v>
      </c>
    </row>
    <row r="797" spans="1:35" x14ac:dyDescent="0.25">
      <c r="A797">
        <v>55331</v>
      </c>
      <c r="B797" t="s">
        <v>203</v>
      </c>
      <c r="C797" t="s">
        <v>57</v>
      </c>
      <c r="D797" t="b">
        <v>1</v>
      </c>
      <c r="E797">
        <v>2.9730721949999999</v>
      </c>
      <c r="F797" t="s">
        <v>110</v>
      </c>
      <c r="G797" t="s">
        <v>186</v>
      </c>
      <c r="H797" t="s">
        <v>249</v>
      </c>
      <c r="I797" t="s">
        <v>98</v>
      </c>
      <c r="J797" t="s">
        <v>99</v>
      </c>
      <c r="K797" t="s">
        <v>188</v>
      </c>
      <c r="L797">
        <v>29.22361111</v>
      </c>
      <c r="M797" t="s">
        <v>251</v>
      </c>
      <c r="N797" s="8">
        <v>5.9352399999999998E-5</v>
      </c>
      <c r="O797" s="8">
        <v>6.9396799999999999E-5</v>
      </c>
      <c r="P797">
        <v>0</v>
      </c>
      <c r="Q797">
        <v>0</v>
      </c>
      <c r="R797">
        <v>0</v>
      </c>
      <c r="S797">
        <v>3.1324100000000002E-4</v>
      </c>
      <c r="T797">
        <v>1.3114600000000001E-4</v>
      </c>
      <c r="U797" s="8">
        <v>9.9529200000000002E-5</v>
      </c>
      <c r="V797">
        <v>0</v>
      </c>
      <c r="W797" s="8">
        <v>2.4910500000000001E-5</v>
      </c>
      <c r="X797">
        <v>0</v>
      </c>
      <c r="Y797" s="8">
        <v>2.4065100000000001E-5</v>
      </c>
      <c r="Z797">
        <v>0</v>
      </c>
      <c r="AA797">
        <v>0</v>
      </c>
      <c r="AB797">
        <v>0</v>
      </c>
      <c r="AC797">
        <v>3.1324100000000002E-4</v>
      </c>
      <c r="AD797">
        <v>1.55212E-4</v>
      </c>
      <c r="AE797" s="8">
        <v>9.9529200000000002E-5</v>
      </c>
      <c r="AF797">
        <v>0</v>
      </c>
      <c r="AG797" s="8">
        <v>2.4910500000000001E-5</v>
      </c>
      <c r="AH797">
        <v>5.9292000000000004E-4</v>
      </c>
      <c r="AI797">
        <v>5946.144389</v>
      </c>
    </row>
    <row r="798" spans="1:35" x14ac:dyDescent="0.25">
      <c r="A798">
        <v>55336</v>
      </c>
      <c r="B798" t="s">
        <v>203</v>
      </c>
      <c r="C798" t="s">
        <v>57</v>
      </c>
      <c r="D798" t="b">
        <v>1</v>
      </c>
      <c r="E798">
        <v>2.9147766609999999</v>
      </c>
      <c r="F798" t="s">
        <v>110</v>
      </c>
      <c r="G798" t="s">
        <v>186</v>
      </c>
      <c r="H798" t="s">
        <v>196</v>
      </c>
      <c r="I798" t="s">
        <v>98</v>
      </c>
      <c r="J798" t="s">
        <v>99</v>
      </c>
      <c r="K798" t="s">
        <v>188</v>
      </c>
      <c r="L798">
        <v>22.181313129999999</v>
      </c>
      <c r="M798" t="s">
        <v>251</v>
      </c>
      <c r="N798">
        <v>1.2092899999999999E-4</v>
      </c>
      <c r="O798">
        <v>1.4164099999999999E-4</v>
      </c>
      <c r="P798">
        <v>0</v>
      </c>
      <c r="Q798">
        <v>0</v>
      </c>
      <c r="R798">
        <v>0</v>
      </c>
      <c r="S798">
        <v>6.3055299999999995E-4</v>
      </c>
      <c r="T798">
        <v>2.9803700000000002E-4</v>
      </c>
      <c r="U798">
        <v>1.78579E-4</v>
      </c>
      <c r="V798">
        <v>0</v>
      </c>
      <c r="W798" s="8">
        <v>4.9811000000000001E-5</v>
      </c>
      <c r="X798">
        <v>0</v>
      </c>
      <c r="Y798" s="8">
        <v>5.6386199999999999E-5</v>
      </c>
      <c r="Z798">
        <v>0</v>
      </c>
      <c r="AA798">
        <v>0</v>
      </c>
      <c r="AB798">
        <v>0</v>
      </c>
      <c r="AC798">
        <v>6.3055299999999995E-4</v>
      </c>
      <c r="AD798">
        <v>3.5442399999999999E-4</v>
      </c>
      <c r="AE798">
        <v>1.78579E-4</v>
      </c>
      <c r="AF798">
        <v>0</v>
      </c>
      <c r="AG798" s="8">
        <v>4.9811000000000001E-5</v>
      </c>
      <c r="AH798">
        <v>1.2133389999999999E-3</v>
      </c>
      <c r="AI798">
        <v>16031.271640000001</v>
      </c>
    </row>
    <row r="799" spans="1:35" x14ac:dyDescent="0.25">
      <c r="A799">
        <v>84868</v>
      </c>
      <c r="B799" t="s">
        <v>203</v>
      </c>
      <c r="C799" t="s">
        <v>57</v>
      </c>
      <c r="D799" t="b">
        <v>1</v>
      </c>
      <c r="E799">
        <v>3.2114410229999999</v>
      </c>
      <c r="F799" t="s">
        <v>110</v>
      </c>
      <c r="G799" t="s">
        <v>186</v>
      </c>
      <c r="H799" t="s">
        <v>195</v>
      </c>
      <c r="I799" t="s">
        <v>98</v>
      </c>
      <c r="J799" t="s">
        <v>99</v>
      </c>
      <c r="K799" t="s">
        <v>188</v>
      </c>
      <c r="L799">
        <v>31.602645500000001</v>
      </c>
      <c r="M799" t="s">
        <v>251</v>
      </c>
      <c r="N799">
        <v>7.61216E-4</v>
      </c>
      <c r="O799">
        <v>8.5210699999999995E-4</v>
      </c>
      <c r="P799">
        <v>0</v>
      </c>
      <c r="Q799">
        <v>0</v>
      </c>
      <c r="R799">
        <v>0</v>
      </c>
      <c r="S799">
        <v>4.4574879999999999E-3</v>
      </c>
      <c r="T799">
        <v>1.515202E-3</v>
      </c>
      <c r="U799">
        <v>8.7233899999999997E-4</v>
      </c>
      <c r="V799">
        <v>0</v>
      </c>
      <c r="W799">
        <v>1.50001E-4</v>
      </c>
      <c r="X799">
        <v>0</v>
      </c>
      <c r="Y799">
        <v>2.7723500000000002E-4</v>
      </c>
      <c r="Z799">
        <v>0</v>
      </c>
      <c r="AA799">
        <v>0</v>
      </c>
      <c r="AB799">
        <v>0</v>
      </c>
      <c r="AC799">
        <v>4.4574879999999999E-3</v>
      </c>
      <c r="AD799">
        <v>1.792437E-3</v>
      </c>
      <c r="AE799">
        <v>8.7233899999999997E-4</v>
      </c>
      <c r="AF799">
        <v>0</v>
      </c>
      <c r="AG799">
        <v>1.50001E-4</v>
      </c>
      <c r="AH799">
        <v>7.2722660000000003E-3</v>
      </c>
      <c r="AI799">
        <v>67440.261480000001</v>
      </c>
    </row>
    <row r="800" spans="1:35" x14ac:dyDescent="0.25">
      <c r="A800">
        <v>84869</v>
      </c>
      <c r="B800" t="s">
        <v>203</v>
      </c>
      <c r="C800" t="s">
        <v>57</v>
      </c>
      <c r="D800" t="b">
        <v>1</v>
      </c>
      <c r="E800">
        <v>1.955354912</v>
      </c>
      <c r="F800" t="s">
        <v>110</v>
      </c>
      <c r="G800" t="s">
        <v>186</v>
      </c>
      <c r="H800" t="s">
        <v>198</v>
      </c>
      <c r="I800" t="s">
        <v>98</v>
      </c>
      <c r="J800" t="s">
        <v>99</v>
      </c>
      <c r="K800" t="s">
        <v>188</v>
      </c>
      <c r="L800">
        <v>23.894444440000001</v>
      </c>
      <c r="M800" t="s">
        <v>251</v>
      </c>
      <c r="N800">
        <v>1.6291499999999999E-4</v>
      </c>
      <c r="O800">
        <v>1.85978E-4</v>
      </c>
      <c r="P800">
        <v>0</v>
      </c>
      <c r="Q800">
        <v>0</v>
      </c>
      <c r="R800">
        <v>0</v>
      </c>
      <c r="S800">
        <v>7.7125900000000005E-4</v>
      </c>
      <c r="T800">
        <v>4.6075400000000001E-4</v>
      </c>
      <c r="U800">
        <v>2.08295E-4</v>
      </c>
      <c r="V800">
        <v>0</v>
      </c>
      <c r="W800" s="8">
        <v>7.7450199999999999E-5</v>
      </c>
      <c r="X800">
        <v>0</v>
      </c>
      <c r="Y800" s="8">
        <v>7.64494E-5</v>
      </c>
      <c r="Z800">
        <v>0</v>
      </c>
      <c r="AA800">
        <v>0</v>
      </c>
      <c r="AB800">
        <v>0</v>
      </c>
      <c r="AC800">
        <v>7.7125900000000005E-4</v>
      </c>
      <c r="AD800">
        <v>5.3720299999999999E-4</v>
      </c>
      <c r="AE800">
        <v>2.08295E-4</v>
      </c>
      <c r="AF800">
        <v>0</v>
      </c>
      <c r="AG800" s="8">
        <v>7.7450199999999999E-5</v>
      </c>
      <c r="AH800">
        <v>1.5942249999999999E-3</v>
      </c>
      <c r="AI800">
        <v>19553.54912</v>
      </c>
    </row>
    <row r="801" spans="1:35" x14ac:dyDescent="0.25">
      <c r="A801">
        <v>85516</v>
      </c>
      <c r="B801" t="s">
        <v>203</v>
      </c>
      <c r="C801" t="s">
        <v>57</v>
      </c>
      <c r="D801" t="b">
        <v>1</v>
      </c>
      <c r="E801">
        <v>0.55867283199999995</v>
      </c>
      <c r="F801" t="s">
        <v>110</v>
      </c>
      <c r="G801" t="s">
        <v>186</v>
      </c>
      <c r="H801" t="s">
        <v>187</v>
      </c>
      <c r="I801" t="s">
        <v>98</v>
      </c>
      <c r="J801" t="s">
        <v>102</v>
      </c>
      <c r="K801" t="s">
        <v>188</v>
      </c>
      <c r="L801">
        <v>20.944603170000001</v>
      </c>
      <c r="M801" t="s">
        <v>251</v>
      </c>
      <c r="N801">
        <v>1.35816E-4</v>
      </c>
      <c r="O801">
        <v>1.6240800000000001E-4</v>
      </c>
      <c r="P801">
        <v>0</v>
      </c>
      <c r="Q801">
        <v>0</v>
      </c>
      <c r="R801">
        <v>0</v>
      </c>
      <c r="S801">
        <v>6.9158999999999996E-4</v>
      </c>
      <c r="T801">
        <v>4.2825399999999998E-4</v>
      </c>
      <c r="U801">
        <v>1.60037E-4</v>
      </c>
      <c r="V801">
        <v>0</v>
      </c>
      <c r="W801" s="8">
        <v>3.8872000000000003E-5</v>
      </c>
      <c r="X801">
        <v>0</v>
      </c>
      <c r="Y801" s="8">
        <v>7.8665399999999994E-5</v>
      </c>
      <c r="Z801">
        <v>0</v>
      </c>
      <c r="AA801">
        <v>0</v>
      </c>
      <c r="AB801">
        <v>0</v>
      </c>
      <c r="AC801">
        <v>6.9158999999999996E-4</v>
      </c>
      <c r="AD801">
        <v>5.0692000000000001E-4</v>
      </c>
      <c r="AE801">
        <v>1.60037E-4</v>
      </c>
      <c r="AF801">
        <v>0</v>
      </c>
      <c r="AG801" s="8">
        <v>3.8872000000000003E-5</v>
      </c>
      <c r="AH801">
        <v>1.3974129999999999E-3</v>
      </c>
      <c r="AI801">
        <v>19553.54912</v>
      </c>
    </row>
    <row r="802" spans="1:35" x14ac:dyDescent="0.25">
      <c r="A802">
        <v>118031</v>
      </c>
      <c r="B802" t="s">
        <v>203</v>
      </c>
      <c r="C802" t="s">
        <v>57</v>
      </c>
      <c r="D802" t="b">
        <v>1</v>
      </c>
      <c r="E802">
        <v>1.6423460329999999</v>
      </c>
      <c r="F802" t="s">
        <v>110</v>
      </c>
      <c r="G802" t="s">
        <v>186</v>
      </c>
      <c r="H802" t="s">
        <v>197</v>
      </c>
      <c r="I802" t="s">
        <v>98</v>
      </c>
      <c r="J802" t="s">
        <v>99</v>
      </c>
      <c r="K802" t="s">
        <v>188</v>
      </c>
      <c r="L802">
        <v>32.876685190000003</v>
      </c>
      <c r="M802" t="s">
        <v>112</v>
      </c>
      <c r="N802">
        <v>5.1045020000000003E-3</v>
      </c>
      <c r="O802">
        <v>5.8954719999999997E-3</v>
      </c>
      <c r="P802">
        <v>0</v>
      </c>
      <c r="Q802">
        <v>0</v>
      </c>
      <c r="R802">
        <v>0</v>
      </c>
      <c r="S802">
        <v>2.2044674E-2</v>
      </c>
      <c r="T802">
        <v>1.1879635E-2</v>
      </c>
      <c r="U802">
        <v>6.7368430000000002E-3</v>
      </c>
      <c r="V802">
        <v>2.2383E-4</v>
      </c>
      <c r="W802">
        <v>1.1855240000000001E-3</v>
      </c>
      <c r="X802">
        <v>1.0501366999999999E-2</v>
      </c>
      <c r="Y802">
        <v>8.1125999999999995E-4</v>
      </c>
      <c r="Z802">
        <v>1.8883330000000001E-3</v>
      </c>
      <c r="AA802">
        <v>0</v>
      </c>
      <c r="AB802">
        <v>0</v>
      </c>
      <c r="AC802">
        <v>3.2546041999999997E-2</v>
      </c>
      <c r="AD802">
        <v>1.2690896E-2</v>
      </c>
      <c r="AE802">
        <v>6.7368430000000002E-3</v>
      </c>
      <c r="AF802">
        <v>2.2383E-4</v>
      </c>
      <c r="AG802">
        <v>3.0738580000000001E-3</v>
      </c>
      <c r="AH802">
        <v>5.5271466999999998E-2</v>
      </c>
      <c r="AI802">
        <v>492703.80979999999</v>
      </c>
    </row>
    <row r="803" spans="1:35" x14ac:dyDescent="0.25">
      <c r="A803">
        <v>118034</v>
      </c>
      <c r="B803" t="s">
        <v>203</v>
      </c>
      <c r="C803" t="s">
        <v>57</v>
      </c>
      <c r="D803" t="b">
        <v>1</v>
      </c>
      <c r="E803">
        <v>3.1560608380000001</v>
      </c>
      <c r="F803" t="s">
        <v>110</v>
      </c>
      <c r="G803" t="s">
        <v>186</v>
      </c>
      <c r="H803" t="s">
        <v>199</v>
      </c>
      <c r="I803" t="s">
        <v>98</v>
      </c>
      <c r="J803" t="s">
        <v>99</v>
      </c>
      <c r="K803" t="s">
        <v>188</v>
      </c>
      <c r="L803">
        <v>47.754825400000001</v>
      </c>
      <c r="M803" t="s">
        <v>112</v>
      </c>
      <c r="N803">
        <v>7.7172669999999999E-3</v>
      </c>
      <c r="O803">
        <v>8.594605E-3</v>
      </c>
      <c r="P803">
        <v>0</v>
      </c>
      <c r="Q803">
        <v>0</v>
      </c>
      <c r="R803">
        <v>0</v>
      </c>
      <c r="S803">
        <v>2.5364172000000001E-2</v>
      </c>
      <c r="T803">
        <v>1.4278789E-2</v>
      </c>
      <c r="U803">
        <v>7.8524319999999995E-3</v>
      </c>
      <c r="V803">
        <v>4.4816700000000002E-4</v>
      </c>
      <c r="W803">
        <v>1.3657389999999999E-3</v>
      </c>
      <c r="X803">
        <v>3.2846871E-2</v>
      </c>
      <c r="Y803">
        <v>5.8734620000000003E-3</v>
      </c>
      <c r="Z803">
        <v>1.9672439999999999E-3</v>
      </c>
      <c r="AA803">
        <v>0</v>
      </c>
      <c r="AB803">
        <v>0</v>
      </c>
      <c r="AC803">
        <v>5.8211044000000003E-2</v>
      </c>
      <c r="AD803">
        <v>2.0152250999999999E-2</v>
      </c>
      <c r="AE803">
        <v>7.8524319999999995E-3</v>
      </c>
      <c r="AF803">
        <v>4.4816700000000002E-4</v>
      </c>
      <c r="AG803">
        <v>3.3329829999999999E-3</v>
      </c>
      <c r="AH803">
        <v>8.9996936999999999E-2</v>
      </c>
      <c r="AI803">
        <v>552310.64670000004</v>
      </c>
    </row>
    <row r="804" spans="1:35" x14ac:dyDescent="0.25">
      <c r="A804">
        <v>55331</v>
      </c>
      <c r="B804" t="s">
        <v>204</v>
      </c>
      <c r="C804" t="s">
        <v>58</v>
      </c>
      <c r="D804" t="b">
        <v>1</v>
      </c>
      <c r="E804">
        <v>2.9730721949999999</v>
      </c>
      <c r="F804" t="s">
        <v>110</v>
      </c>
      <c r="G804" t="s">
        <v>186</v>
      </c>
      <c r="H804" t="s">
        <v>249</v>
      </c>
      <c r="I804" t="s">
        <v>98</v>
      </c>
      <c r="J804" t="s">
        <v>99</v>
      </c>
      <c r="K804" t="s">
        <v>188</v>
      </c>
      <c r="L804">
        <v>28.925000000000001</v>
      </c>
      <c r="M804" t="s">
        <v>251</v>
      </c>
      <c r="N804" s="8">
        <v>5.8642399999999999E-5</v>
      </c>
      <c r="O804" s="8">
        <v>6.8675000000000002E-5</v>
      </c>
      <c r="P804">
        <v>0</v>
      </c>
      <c r="Q804">
        <v>0</v>
      </c>
      <c r="R804">
        <v>0</v>
      </c>
      <c r="S804">
        <v>3.07211E-4</v>
      </c>
      <c r="T804">
        <v>1.3114600000000001E-4</v>
      </c>
      <c r="U804" s="8">
        <v>9.9529200000000002E-5</v>
      </c>
      <c r="V804">
        <v>0</v>
      </c>
      <c r="W804" s="8">
        <v>2.4910500000000001E-5</v>
      </c>
      <c r="X804">
        <v>0</v>
      </c>
      <c r="Y804" s="8">
        <v>2.4065100000000001E-5</v>
      </c>
      <c r="Z804">
        <v>0</v>
      </c>
      <c r="AA804">
        <v>0</v>
      </c>
      <c r="AB804">
        <v>0</v>
      </c>
      <c r="AC804">
        <v>3.07211E-4</v>
      </c>
      <c r="AD804">
        <v>1.55212E-4</v>
      </c>
      <c r="AE804" s="8">
        <v>9.9529200000000002E-5</v>
      </c>
      <c r="AF804">
        <v>0</v>
      </c>
      <c r="AG804" s="8">
        <v>2.4910500000000001E-5</v>
      </c>
      <c r="AH804">
        <v>5.8686199999999995E-4</v>
      </c>
      <c r="AI804">
        <v>5946.144389</v>
      </c>
    </row>
    <row r="805" spans="1:35" x14ac:dyDescent="0.25">
      <c r="A805">
        <v>55336</v>
      </c>
      <c r="B805" t="s">
        <v>204</v>
      </c>
      <c r="C805" t="s">
        <v>58</v>
      </c>
      <c r="D805" t="b">
        <v>1</v>
      </c>
      <c r="E805">
        <v>2.9147766609999999</v>
      </c>
      <c r="F805" t="s">
        <v>110</v>
      </c>
      <c r="G805" t="s">
        <v>186</v>
      </c>
      <c r="H805" t="s">
        <v>196</v>
      </c>
      <c r="I805" t="s">
        <v>98</v>
      </c>
      <c r="J805" t="s">
        <v>99</v>
      </c>
      <c r="K805" t="s">
        <v>188</v>
      </c>
      <c r="L805">
        <v>22.115151520000001</v>
      </c>
      <c r="M805" t="s">
        <v>251</v>
      </c>
      <c r="N805">
        <v>1.20462E-4</v>
      </c>
      <c r="O805">
        <v>1.4120800000000001E-4</v>
      </c>
      <c r="P805">
        <v>0</v>
      </c>
      <c r="Q805">
        <v>0</v>
      </c>
      <c r="R805">
        <v>0</v>
      </c>
      <c r="S805">
        <v>6.2690599999999999E-4</v>
      </c>
      <c r="T805">
        <v>2.9803700000000002E-4</v>
      </c>
      <c r="U805">
        <v>1.78579E-4</v>
      </c>
      <c r="V805">
        <v>0</v>
      </c>
      <c r="W805" s="8">
        <v>4.9811000000000001E-5</v>
      </c>
      <c r="X805">
        <v>0</v>
      </c>
      <c r="Y805" s="8">
        <v>5.6386199999999999E-5</v>
      </c>
      <c r="Z805">
        <v>0</v>
      </c>
      <c r="AA805">
        <v>0</v>
      </c>
      <c r="AB805">
        <v>0</v>
      </c>
      <c r="AC805">
        <v>6.2690599999999999E-4</v>
      </c>
      <c r="AD805">
        <v>3.5442399999999999E-4</v>
      </c>
      <c r="AE805">
        <v>1.78579E-4</v>
      </c>
      <c r="AF805">
        <v>0</v>
      </c>
      <c r="AG805" s="8">
        <v>4.9811000000000001E-5</v>
      </c>
      <c r="AH805">
        <v>1.2097200000000001E-3</v>
      </c>
      <c r="AI805">
        <v>16031.271640000001</v>
      </c>
    </row>
    <row r="806" spans="1:35" x14ac:dyDescent="0.25">
      <c r="A806">
        <v>84868</v>
      </c>
      <c r="B806" t="s">
        <v>204</v>
      </c>
      <c r="C806" t="s">
        <v>58</v>
      </c>
      <c r="D806" t="b">
        <v>1</v>
      </c>
      <c r="E806">
        <v>3.2114410229999999</v>
      </c>
      <c r="F806" t="s">
        <v>110</v>
      </c>
      <c r="G806" t="s">
        <v>186</v>
      </c>
      <c r="H806" t="s">
        <v>195</v>
      </c>
      <c r="I806" t="s">
        <v>98</v>
      </c>
      <c r="J806" t="s">
        <v>99</v>
      </c>
      <c r="K806" t="s">
        <v>188</v>
      </c>
      <c r="L806">
        <v>31.57354497</v>
      </c>
      <c r="M806" t="s">
        <v>251</v>
      </c>
      <c r="N806">
        <v>7.6014799999999999E-4</v>
      </c>
      <c r="O806">
        <v>8.5130999999999998E-4</v>
      </c>
      <c r="P806">
        <v>0</v>
      </c>
      <c r="Q806">
        <v>0</v>
      </c>
      <c r="R806">
        <v>0</v>
      </c>
      <c r="S806">
        <v>4.4507909999999999E-3</v>
      </c>
      <c r="T806">
        <v>1.515202E-3</v>
      </c>
      <c r="U806">
        <v>8.7233899999999997E-4</v>
      </c>
      <c r="V806">
        <v>0</v>
      </c>
      <c r="W806">
        <v>1.50001E-4</v>
      </c>
      <c r="X806">
        <v>0</v>
      </c>
      <c r="Y806">
        <v>2.7723500000000002E-4</v>
      </c>
      <c r="Z806">
        <v>0</v>
      </c>
      <c r="AA806">
        <v>0</v>
      </c>
      <c r="AB806">
        <v>0</v>
      </c>
      <c r="AC806">
        <v>4.4507909999999999E-3</v>
      </c>
      <c r="AD806">
        <v>1.792437E-3</v>
      </c>
      <c r="AE806">
        <v>8.7233899999999997E-4</v>
      </c>
      <c r="AF806">
        <v>0</v>
      </c>
      <c r="AG806">
        <v>1.50001E-4</v>
      </c>
      <c r="AH806">
        <v>7.2655690000000004E-3</v>
      </c>
      <c r="AI806">
        <v>67440.261480000001</v>
      </c>
    </row>
    <row r="807" spans="1:35" x14ac:dyDescent="0.25">
      <c r="A807">
        <v>84869</v>
      </c>
      <c r="B807" t="s">
        <v>204</v>
      </c>
      <c r="C807" t="s">
        <v>58</v>
      </c>
      <c r="D807" t="b">
        <v>1</v>
      </c>
      <c r="E807">
        <v>1.955354912</v>
      </c>
      <c r="F807" t="s">
        <v>110</v>
      </c>
      <c r="G807" t="s">
        <v>186</v>
      </c>
      <c r="H807" t="s">
        <v>198</v>
      </c>
      <c r="I807" t="s">
        <v>98</v>
      </c>
      <c r="J807" t="s">
        <v>99</v>
      </c>
      <c r="K807" t="s">
        <v>188</v>
      </c>
      <c r="L807">
        <v>23.883888890000001</v>
      </c>
      <c r="M807" t="s">
        <v>251</v>
      </c>
      <c r="N807">
        <v>1.6279099999999999E-4</v>
      </c>
      <c r="O807">
        <v>1.8589400000000001E-4</v>
      </c>
      <c r="P807">
        <v>0</v>
      </c>
      <c r="Q807">
        <v>0</v>
      </c>
      <c r="R807">
        <v>0</v>
      </c>
      <c r="S807">
        <v>7.7057299999999998E-4</v>
      </c>
      <c r="T807">
        <v>4.6075400000000001E-4</v>
      </c>
      <c r="U807">
        <v>2.08295E-4</v>
      </c>
      <c r="V807">
        <v>0</v>
      </c>
      <c r="W807" s="8">
        <v>7.7450199999999999E-5</v>
      </c>
      <c r="X807">
        <v>0</v>
      </c>
      <c r="Y807" s="8">
        <v>7.64494E-5</v>
      </c>
      <c r="Z807">
        <v>0</v>
      </c>
      <c r="AA807">
        <v>0</v>
      </c>
      <c r="AB807">
        <v>0</v>
      </c>
      <c r="AC807">
        <v>7.7057299999999998E-4</v>
      </c>
      <c r="AD807">
        <v>5.3720299999999999E-4</v>
      </c>
      <c r="AE807">
        <v>2.08295E-4</v>
      </c>
      <c r="AF807">
        <v>0</v>
      </c>
      <c r="AG807" s="8">
        <v>7.7450199999999999E-5</v>
      </c>
      <c r="AH807">
        <v>1.5935210000000001E-3</v>
      </c>
      <c r="AI807">
        <v>19553.54912</v>
      </c>
    </row>
    <row r="808" spans="1:35" x14ac:dyDescent="0.25">
      <c r="A808">
        <v>85516</v>
      </c>
      <c r="B808" t="s">
        <v>204</v>
      </c>
      <c r="C808" t="s">
        <v>58</v>
      </c>
      <c r="D808" t="b">
        <v>1</v>
      </c>
      <c r="E808">
        <v>0.55867283199999995</v>
      </c>
      <c r="F808" t="s">
        <v>110</v>
      </c>
      <c r="G808" t="s">
        <v>186</v>
      </c>
      <c r="H808" t="s">
        <v>187</v>
      </c>
      <c r="I808" t="s">
        <v>98</v>
      </c>
      <c r="J808" t="s">
        <v>102</v>
      </c>
      <c r="K808" t="s">
        <v>188</v>
      </c>
      <c r="L808">
        <v>20.86198413</v>
      </c>
      <c r="M808" t="s">
        <v>251</v>
      </c>
      <c r="N808">
        <v>1.3515599999999999E-4</v>
      </c>
      <c r="O808">
        <v>1.6175200000000001E-4</v>
      </c>
      <c r="P808">
        <v>0</v>
      </c>
      <c r="Q808">
        <v>0</v>
      </c>
      <c r="R808">
        <v>0</v>
      </c>
      <c r="S808">
        <v>6.86077E-4</v>
      </c>
      <c r="T808">
        <v>4.2825399999999998E-4</v>
      </c>
      <c r="U808">
        <v>1.60037E-4</v>
      </c>
      <c r="V808">
        <v>0</v>
      </c>
      <c r="W808" s="8">
        <v>3.8872000000000003E-5</v>
      </c>
      <c r="X808">
        <v>0</v>
      </c>
      <c r="Y808" s="8">
        <v>7.8665399999999994E-5</v>
      </c>
      <c r="Z808">
        <v>0</v>
      </c>
      <c r="AA808">
        <v>0</v>
      </c>
      <c r="AB808">
        <v>0</v>
      </c>
      <c r="AC808">
        <v>6.86077E-4</v>
      </c>
      <c r="AD808">
        <v>5.0692000000000001E-4</v>
      </c>
      <c r="AE808">
        <v>1.60037E-4</v>
      </c>
      <c r="AF808">
        <v>0</v>
      </c>
      <c r="AG808" s="8">
        <v>3.8872000000000003E-5</v>
      </c>
      <c r="AH808">
        <v>1.3919010000000001E-3</v>
      </c>
      <c r="AI808">
        <v>19553.54912</v>
      </c>
    </row>
    <row r="809" spans="1:35" x14ac:dyDescent="0.25">
      <c r="A809">
        <v>118031</v>
      </c>
      <c r="B809" t="s">
        <v>204</v>
      </c>
      <c r="C809" t="s">
        <v>58</v>
      </c>
      <c r="D809" t="b">
        <v>1</v>
      </c>
      <c r="E809">
        <v>1.6423460329999999</v>
      </c>
      <c r="F809" t="s">
        <v>110</v>
      </c>
      <c r="G809" t="s">
        <v>186</v>
      </c>
      <c r="H809" t="s">
        <v>197</v>
      </c>
      <c r="I809" t="s">
        <v>98</v>
      </c>
      <c r="J809" t="s">
        <v>99</v>
      </c>
      <c r="K809" t="s">
        <v>188</v>
      </c>
      <c r="L809">
        <v>32.824990739999997</v>
      </c>
      <c r="M809" t="s">
        <v>112</v>
      </c>
      <c r="N809">
        <v>5.0987580000000001E-3</v>
      </c>
      <c r="O809">
        <v>5.8894200000000002E-3</v>
      </c>
      <c r="P809">
        <v>0</v>
      </c>
      <c r="Q809">
        <v>0</v>
      </c>
      <c r="R809">
        <v>0</v>
      </c>
      <c r="S809">
        <v>2.2039614999999999E-2</v>
      </c>
      <c r="T809">
        <v>1.1879635E-2</v>
      </c>
      <c r="U809">
        <v>6.7368430000000002E-3</v>
      </c>
      <c r="V809">
        <v>2.2383E-4</v>
      </c>
      <c r="W809">
        <v>1.1859290000000001E-3</v>
      </c>
      <c r="X809">
        <v>1.041913E-2</v>
      </c>
      <c r="Y809">
        <v>8.1125999999999995E-4</v>
      </c>
      <c r="Z809">
        <v>1.8883330000000001E-3</v>
      </c>
      <c r="AA809">
        <v>0</v>
      </c>
      <c r="AB809">
        <v>0</v>
      </c>
      <c r="AC809">
        <v>3.2458744999999997E-2</v>
      </c>
      <c r="AD809">
        <v>1.2690896E-2</v>
      </c>
      <c r="AE809">
        <v>6.7368430000000002E-3</v>
      </c>
      <c r="AF809">
        <v>2.2383E-4</v>
      </c>
      <c r="AG809">
        <v>3.0742619999999999E-3</v>
      </c>
      <c r="AH809">
        <v>5.5184560000000001E-2</v>
      </c>
      <c r="AI809">
        <v>492703.80979999999</v>
      </c>
    </row>
    <row r="810" spans="1:35" x14ac:dyDescent="0.25">
      <c r="A810">
        <v>118034</v>
      </c>
      <c r="B810" t="s">
        <v>204</v>
      </c>
      <c r="C810" t="s">
        <v>58</v>
      </c>
      <c r="D810" t="b">
        <v>1</v>
      </c>
      <c r="E810">
        <v>3.1560608380000001</v>
      </c>
      <c r="F810" t="s">
        <v>110</v>
      </c>
      <c r="G810" t="s">
        <v>186</v>
      </c>
      <c r="H810" t="s">
        <v>199</v>
      </c>
      <c r="I810" t="s">
        <v>98</v>
      </c>
      <c r="J810" t="s">
        <v>99</v>
      </c>
      <c r="K810" t="s">
        <v>188</v>
      </c>
      <c r="L810">
        <v>47.507349210000001</v>
      </c>
      <c r="M810" t="s">
        <v>112</v>
      </c>
      <c r="N810">
        <v>7.6863110000000004E-3</v>
      </c>
      <c r="O810">
        <v>8.5574210000000008E-3</v>
      </c>
      <c r="P810">
        <v>0</v>
      </c>
      <c r="Q810">
        <v>0</v>
      </c>
      <c r="R810">
        <v>0</v>
      </c>
      <c r="S810">
        <v>2.5249124000000001E-2</v>
      </c>
      <c r="T810">
        <v>1.4278789E-2</v>
      </c>
      <c r="U810">
        <v>7.8524319999999995E-3</v>
      </c>
      <c r="V810">
        <v>4.4819700000000001E-4</v>
      </c>
      <c r="W810">
        <v>1.365769E-3</v>
      </c>
      <c r="X810">
        <v>3.2495564999999997E-2</v>
      </c>
      <c r="Y810">
        <v>5.8734620000000003E-3</v>
      </c>
      <c r="Z810">
        <v>1.9672439999999999E-3</v>
      </c>
      <c r="AA810">
        <v>0</v>
      </c>
      <c r="AB810">
        <v>0</v>
      </c>
      <c r="AC810">
        <v>5.7744689000000002E-2</v>
      </c>
      <c r="AD810">
        <v>2.0152250999999999E-2</v>
      </c>
      <c r="AE810">
        <v>7.8524319999999995E-3</v>
      </c>
      <c r="AF810">
        <v>4.4819700000000001E-4</v>
      </c>
      <c r="AG810">
        <v>3.3330130000000001E-3</v>
      </c>
      <c r="AH810">
        <v>8.9530551999999999E-2</v>
      </c>
      <c r="AI810">
        <v>552310.64670000004</v>
      </c>
    </row>
    <row r="811" spans="1:35" x14ac:dyDescent="0.25">
      <c r="A811">
        <v>55331</v>
      </c>
      <c r="B811" t="s">
        <v>205</v>
      </c>
      <c r="C811" t="s">
        <v>41</v>
      </c>
      <c r="D811" t="b">
        <v>0</v>
      </c>
      <c r="E811">
        <v>2.9730721949999999</v>
      </c>
      <c r="F811" t="s">
        <v>110</v>
      </c>
      <c r="G811" t="s">
        <v>186</v>
      </c>
      <c r="H811" t="s">
        <v>249</v>
      </c>
      <c r="I811" t="s">
        <v>98</v>
      </c>
      <c r="J811" t="s">
        <v>99</v>
      </c>
      <c r="K811" t="s">
        <v>188</v>
      </c>
      <c r="L811">
        <v>29.198611110000002</v>
      </c>
      <c r="M811" t="s">
        <v>251</v>
      </c>
      <c r="N811" s="8">
        <v>5.8989600000000002E-5</v>
      </c>
      <c r="O811" s="8">
        <v>6.9337000000000004E-5</v>
      </c>
      <c r="P811">
        <v>0</v>
      </c>
      <c r="Q811">
        <v>0</v>
      </c>
      <c r="R811">
        <v>0</v>
      </c>
      <c r="S811">
        <v>3.12734E-4</v>
      </c>
      <c r="T811">
        <v>1.3114600000000001E-4</v>
      </c>
      <c r="U811" s="8">
        <v>9.9529200000000002E-5</v>
      </c>
      <c r="V811">
        <v>0</v>
      </c>
      <c r="W811" s="8">
        <v>2.4910500000000001E-5</v>
      </c>
      <c r="X811">
        <v>0</v>
      </c>
      <c r="Y811" s="8">
        <v>2.4065100000000001E-5</v>
      </c>
      <c r="Z811">
        <v>0</v>
      </c>
      <c r="AA811">
        <v>0</v>
      </c>
      <c r="AB811">
        <v>0</v>
      </c>
      <c r="AC811">
        <v>3.12734E-4</v>
      </c>
      <c r="AD811">
        <v>1.55212E-4</v>
      </c>
      <c r="AE811" s="8">
        <v>9.9529200000000002E-5</v>
      </c>
      <c r="AF811">
        <v>0</v>
      </c>
      <c r="AG811" s="8">
        <v>2.4910500000000001E-5</v>
      </c>
      <c r="AH811">
        <v>5.9241299999999997E-4</v>
      </c>
      <c r="AI811">
        <v>5946.144389</v>
      </c>
    </row>
    <row r="812" spans="1:35" x14ac:dyDescent="0.25">
      <c r="A812">
        <v>55336</v>
      </c>
      <c r="B812" t="s">
        <v>205</v>
      </c>
      <c r="C812" t="s">
        <v>41</v>
      </c>
      <c r="D812" t="b">
        <v>0</v>
      </c>
      <c r="E812">
        <v>2.9147766609999999</v>
      </c>
      <c r="F812" t="s">
        <v>110</v>
      </c>
      <c r="G812" t="s">
        <v>186</v>
      </c>
      <c r="H812" t="s">
        <v>196</v>
      </c>
      <c r="I812" t="s">
        <v>98</v>
      </c>
      <c r="J812" t="s">
        <v>99</v>
      </c>
      <c r="K812" t="s">
        <v>188</v>
      </c>
      <c r="L812">
        <v>22.181313129999999</v>
      </c>
      <c r="M812" t="s">
        <v>251</v>
      </c>
      <c r="N812">
        <v>1.20868E-4</v>
      </c>
      <c r="O812">
        <v>1.41638E-4</v>
      </c>
      <c r="P812">
        <v>0</v>
      </c>
      <c r="Q812">
        <v>0</v>
      </c>
      <c r="R812">
        <v>0</v>
      </c>
      <c r="S812">
        <v>6.3052500000000005E-4</v>
      </c>
      <c r="T812">
        <v>2.9803700000000002E-4</v>
      </c>
      <c r="U812">
        <v>1.78579E-4</v>
      </c>
      <c r="V812">
        <v>0</v>
      </c>
      <c r="W812" s="8">
        <v>4.9811000000000001E-5</v>
      </c>
      <c r="X812">
        <v>0</v>
      </c>
      <c r="Y812" s="8">
        <v>5.6386199999999999E-5</v>
      </c>
      <c r="Z812">
        <v>0</v>
      </c>
      <c r="AA812">
        <v>0</v>
      </c>
      <c r="AB812">
        <v>0</v>
      </c>
      <c r="AC812">
        <v>6.3052500000000005E-4</v>
      </c>
      <c r="AD812">
        <v>3.5442399999999999E-4</v>
      </c>
      <c r="AE812">
        <v>1.78579E-4</v>
      </c>
      <c r="AF812">
        <v>0</v>
      </c>
      <c r="AG812" s="8">
        <v>4.9811000000000001E-5</v>
      </c>
      <c r="AH812">
        <v>1.2133389999999999E-3</v>
      </c>
      <c r="AI812">
        <v>16031.271640000001</v>
      </c>
    </row>
    <row r="813" spans="1:35" x14ac:dyDescent="0.25">
      <c r="A813">
        <v>84868</v>
      </c>
      <c r="B813" t="s">
        <v>205</v>
      </c>
      <c r="C813" t="s">
        <v>41</v>
      </c>
      <c r="D813" t="b">
        <v>0</v>
      </c>
      <c r="E813">
        <v>3.2114410229999999</v>
      </c>
      <c r="F813" t="s">
        <v>110</v>
      </c>
      <c r="G813" t="s">
        <v>186</v>
      </c>
      <c r="H813" t="s">
        <v>195</v>
      </c>
      <c r="I813" t="s">
        <v>98</v>
      </c>
      <c r="J813" t="s">
        <v>99</v>
      </c>
      <c r="K813" t="s">
        <v>188</v>
      </c>
      <c r="L813">
        <v>31.594047620000001</v>
      </c>
      <c r="M813" t="s">
        <v>251</v>
      </c>
      <c r="N813">
        <v>7.6070499999999997E-4</v>
      </c>
      <c r="O813">
        <v>8.5187200000000005E-4</v>
      </c>
      <c r="P813">
        <v>0</v>
      </c>
      <c r="Q813">
        <v>0</v>
      </c>
      <c r="R813">
        <v>0</v>
      </c>
      <c r="S813">
        <v>4.455479E-3</v>
      </c>
      <c r="T813">
        <v>1.515202E-3</v>
      </c>
      <c r="U813">
        <v>8.7233899999999997E-4</v>
      </c>
      <c r="V813">
        <v>0</v>
      </c>
      <c r="W813">
        <v>1.50001E-4</v>
      </c>
      <c r="X813">
        <v>0</v>
      </c>
      <c r="Y813">
        <v>2.7723500000000002E-4</v>
      </c>
      <c r="Z813">
        <v>0</v>
      </c>
      <c r="AA813">
        <v>0</v>
      </c>
      <c r="AB813">
        <v>0</v>
      </c>
      <c r="AC813">
        <v>4.455479E-3</v>
      </c>
      <c r="AD813">
        <v>1.792437E-3</v>
      </c>
      <c r="AE813">
        <v>8.7233899999999997E-4</v>
      </c>
      <c r="AF813">
        <v>0</v>
      </c>
      <c r="AG813">
        <v>1.50001E-4</v>
      </c>
      <c r="AH813">
        <v>7.2702870000000003E-3</v>
      </c>
      <c r="AI813">
        <v>67440.261480000001</v>
      </c>
    </row>
    <row r="814" spans="1:35" x14ac:dyDescent="0.25">
      <c r="A814">
        <v>84869</v>
      </c>
      <c r="B814" t="s">
        <v>205</v>
      </c>
      <c r="C814" t="s">
        <v>41</v>
      </c>
      <c r="D814" t="b">
        <v>0</v>
      </c>
      <c r="E814">
        <v>1.955354912</v>
      </c>
      <c r="F814" t="s">
        <v>110</v>
      </c>
      <c r="G814" t="s">
        <v>186</v>
      </c>
      <c r="H814" t="s">
        <v>198</v>
      </c>
      <c r="I814" t="s">
        <v>98</v>
      </c>
      <c r="J814" t="s">
        <v>99</v>
      </c>
      <c r="K814" t="s">
        <v>188</v>
      </c>
      <c r="L814">
        <v>23.885833330000001</v>
      </c>
      <c r="M814" t="s">
        <v>251</v>
      </c>
      <c r="N814">
        <v>1.62807E-4</v>
      </c>
      <c r="O814">
        <v>1.85911E-4</v>
      </c>
      <c r="P814">
        <v>0</v>
      </c>
      <c r="Q814">
        <v>0</v>
      </c>
      <c r="R814">
        <v>0</v>
      </c>
      <c r="S814">
        <v>7.7070299999999997E-4</v>
      </c>
      <c r="T814">
        <v>4.6075400000000001E-4</v>
      </c>
      <c r="U814">
        <v>2.08295E-4</v>
      </c>
      <c r="V814">
        <v>0</v>
      </c>
      <c r="W814" s="8">
        <v>7.7450199999999999E-5</v>
      </c>
      <c r="X814">
        <v>0</v>
      </c>
      <c r="Y814" s="8">
        <v>7.64494E-5</v>
      </c>
      <c r="Z814">
        <v>0</v>
      </c>
      <c r="AA814">
        <v>0</v>
      </c>
      <c r="AB814">
        <v>0</v>
      </c>
      <c r="AC814">
        <v>7.7070299999999997E-4</v>
      </c>
      <c r="AD814">
        <v>5.3720299999999999E-4</v>
      </c>
      <c r="AE814">
        <v>2.08295E-4</v>
      </c>
      <c r="AF814">
        <v>0</v>
      </c>
      <c r="AG814" s="8">
        <v>7.7450199999999999E-5</v>
      </c>
      <c r="AH814">
        <v>1.5936500000000001E-3</v>
      </c>
      <c r="AI814">
        <v>19553.54912</v>
      </c>
    </row>
    <row r="815" spans="1:35" x14ac:dyDescent="0.25">
      <c r="A815">
        <v>85516</v>
      </c>
      <c r="B815" t="s">
        <v>205</v>
      </c>
      <c r="C815" t="s">
        <v>41</v>
      </c>
      <c r="D815" t="b">
        <v>0</v>
      </c>
      <c r="E815">
        <v>0.55867283199999995</v>
      </c>
      <c r="F815" t="s">
        <v>110</v>
      </c>
      <c r="G815" t="s">
        <v>186</v>
      </c>
      <c r="H815" t="s">
        <v>187</v>
      </c>
      <c r="I815" t="s">
        <v>98</v>
      </c>
      <c r="J815" t="s">
        <v>102</v>
      </c>
      <c r="K815" t="s">
        <v>188</v>
      </c>
      <c r="L815">
        <v>20.93531746</v>
      </c>
      <c r="M815" t="s">
        <v>251</v>
      </c>
      <c r="N815">
        <v>1.3547200000000001E-4</v>
      </c>
      <c r="O815">
        <v>1.62335E-4</v>
      </c>
      <c r="P815">
        <v>0</v>
      </c>
      <c r="Q815">
        <v>0</v>
      </c>
      <c r="R815">
        <v>0</v>
      </c>
      <c r="S815">
        <v>6.9096499999999998E-4</v>
      </c>
      <c r="T815">
        <v>4.2825399999999998E-4</v>
      </c>
      <c r="U815">
        <v>1.60037E-4</v>
      </c>
      <c r="V815">
        <v>0</v>
      </c>
      <c r="W815" s="8">
        <v>3.8872000000000003E-5</v>
      </c>
      <c r="X815">
        <v>0</v>
      </c>
      <c r="Y815" s="8">
        <v>7.8665399999999994E-5</v>
      </c>
      <c r="Z815">
        <v>0</v>
      </c>
      <c r="AA815">
        <v>0</v>
      </c>
      <c r="AB815">
        <v>0</v>
      </c>
      <c r="AC815">
        <v>6.9096499999999998E-4</v>
      </c>
      <c r="AD815">
        <v>5.0692000000000001E-4</v>
      </c>
      <c r="AE815">
        <v>1.60037E-4</v>
      </c>
      <c r="AF815">
        <v>0</v>
      </c>
      <c r="AG815" s="8">
        <v>3.8872000000000003E-5</v>
      </c>
      <c r="AH815">
        <v>1.3967929999999999E-3</v>
      </c>
      <c r="AI815">
        <v>19553.54912</v>
      </c>
    </row>
    <row r="816" spans="1:35" x14ac:dyDescent="0.25">
      <c r="A816">
        <v>118031</v>
      </c>
      <c r="B816" t="s">
        <v>205</v>
      </c>
      <c r="C816" t="s">
        <v>41</v>
      </c>
      <c r="D816" t="b">
        <v>1</v>
      </c>
      <c r="E816">
        <v>1.6423460329999999</v>
      </c>
      <c r="F816" t="s">
        <v>110</v>
      </c>
      <c r="G816" t="s">
        <v>186</v>
      </c>
      <c r="H816" t="s">
        <v>197</v>
      </c>
      <c r="I816" t="s">
        <v>98</v>
      </c>
      <c r="J816" t="s">
        <v>99</v>
      </c>
      <c r="K816" t="s">
        <v>188</v>
      </c>
      <c r="L816">
        <v>28.44551852</v>
      </c>
      <c r="M816" t="s">
        <v>112</v>
      </c>
      <c r="N816">
        <v>4.793505E-3</v>
      </c>
      <c r="O816">
        <v>5.5575090000000004E-3</v>
      </c>
      <c r="P816">
        <v>0</v>
      </c>
      <c r="Q816">
        <v>0</v>
      </c>
      <c r="R816">
        <v>0</v>
      </c>
      <c r="S816">
        <v>2.5096489999999999E-2</v>
      </c>
      <c r="T816">
        <v>1.1879635E-2</v>
      </c>
      <c r="U816">
        <v>6.7368430000000002E-3</v>
      </c>
      <c r="V816">
        <v>2.2383E-4</v>
      </c>
      <c r="W816">
        <v>1.185509E-3</v>
      </c>
      <c r="X816">
        <v>0</v>
      </c>
      <c r="Y816">
        <v>8.1125999999999995E-4</v>
      </c>
      <c r="Z816">
        <v>1.8883490000000001E-3</v>
      </c>
      <c r="AA816">
        <v>0</v>
      </c>
      <c r="AB816">
        <v>0</v>
      </c>
      <c r="AC816">
        <v>2.5096489999999999E-2</v>
      </c>
      <c r="AD816">
        <v>1.2690896E-2</v>
      </c>
      <c r="AE816">
        <v>6.7368430000000002E-3</v>
      </c>
      <c r="AF816">
        <v>2.2383E-4</v>
      </c>
      <c r="AG816">
        <v>3.0738580000000001E-3</v>
      </c>
      <c r="AH816">
        <v>4.7821900000000001E-2</v>
      </c>
      <c r="AI816">
        <v>492703.80979999999</v>
      </c>
    </row>
    <row r="817" spans="1:35" x14ac:dyDescent="0.25">
      <c r="A817">
        <v>118034</v>
      </c>
      <c r="B817" t="s">
        <v>205</v>
      </c>
      <c r="C817" t="s">
        <v>41</v>
      </c>
      <c r="D817" t="b">
        <v>1</v>
      </c>
      <c r="E817">
        <v>3.1560608380000001</v>
      </c>
      <c r="F817" t="s">
        <v>110</v>
      </c>
      <c r="G817" t="s">
        <v>186</v>
      </c>
      <c r="H817" t="s">
        <v>199</v>
      </c>
      <c r="I817" t="s">
        <v>98</v>
      </c>
      <c r="J817" t="s">
        <v>99</v>
      </c>
      <c r="K817" t="s">
        <v>188</v>
      </c>
      <c r="L817">
        <v>34.44336508</v>
      </c>
      <c r="M817" t="s">
        <v>112</v>
      </c>
      <c r="N817">
        <v>6.4245200000000004E-3</v>
      </c>
      <c r="O817">
        <v>7.324784E-3</v>
      </c>
      <c r="P817">
        <v>0</v>
      </c>
      <c r="Q817">
        <v>0</v>
      </c>
      <c r="R817">
        <v>0</v>
      </c>
      <c r="S817">
        <v>3.3126504000000001E-2</v>
      </c>
      <c r="T817">
        <v>1.4278789E-2</v>
      </c>
      <c r="U817">
        <v>7.8524319999999995E-3</v>
      </c>
      <c r="V817">
        <v>4.4819700000000001E-4</v>
      </c>
      <c r="W817">
        <v>1.364004E-3</v>
      </c>
      <c r="X817">
        <v>0</v>
      </c>
      <c r="Y817">
        <v>5.8734620000000003E-3</v>
      </c>
      <c r="Z817">
        <v>1.9672729999999999E-3</v>
      </c>
      <c r="AA817">
        <v>0</v>
      </c>
      <c r="AB817">
        <v>0</v>
      </c>
      <c r="AC817">
        <v>3.3126504000000001E-2</v>
      </c>
      <c r="AD817">
        <v>2.0152250999999999E-2</v>
      </c>
      <c r="AE817">
        <v>7.8524319999999995E-3</v>
      </c>
      <c r="AF817">
        <v>4.4819700000000001E-4</v>
      </c>
      <c r="AG817">
        <v>3.331278E-3</v>
      </c>
      <c r="AH817">
        <v>6.4910661999999994E-2</v>
      </c>
      <c r="AI817">
        <v>552310.64670000004</v>
      </c>
    </row>
    <row r="818" spans="1:35" x14ac:dyDescent="0.25">
      <c r="A818">
        <v>55331</v>
      </c>
      <c r="B818" t="s">
        <v>206</v>
      </c>
      <c r="C818" t="s">
        <v>42</v>
      </c>
      <c r="D818" t="b">
        <v>0</v>
      </c>
      <c r="E818">
        <v>2.9730721949999999</v>
      </c>
      <c r="F818" t="s">
        <v>110</v>
      </c>
      <c r="G818" t="s">
        <v>186</v>
      </c>
      <c r="H818" t="s">
        <v>249</v>
      </c>
      <c r="I818" t="s">
        <v>98</v>
      </c>
      <c r="J818" t="s">
        <v>99</v>
      </c>
      <c r="K818" t="s">
        <v>188</v>
      </c>
      <c r="L818">
        <v>29.198611110000002</v>
      </c>
      <c r="M818" t="s">
        <v>251</v>
      </c>
      <c r="N818" s="8">
        <v>5.8989600000000002E-5</v>
      </c>
      <c r="O818" s="8">
        <v>6.9337000000000004E-5</v>
      </c>
      <c r="P818">
        <v>0</v>
      </c>
      <c r="Q818">
        <v>0</v>
      </c>
      <c r="R818">
        <v>0</v>
      </c>
      <c r="S818">
        <v>3.12734E-4</v>
      </c>
      <c r="T818">
        <v>1.3114600000000001E-4</v>
      </c>
      <c r="U818" s="8">
        <v>9.9529200000000002E-5</v>
      </c>
      <c r="V818">
        <v>0</v>
      </c>
      <c r="W818" s="8">
        <v>2.4910500000000001E-5</v>
      </c>
      <c r="X818">
        <v>0</v>
      </c>
      <c r="Y818" s="8">
        <v>2.4065100000000001E-5</v>
      </c>
      <c r="Z818">
        <v>0</v>
      </c>
      <c r="AA818">
        <v>0</v>
      </c>
      <c r="AB818">
        <v>0</v>
      </c>
      <c r="AC818">
        <v>3.12734E-4</v>
      </c>
      <c r="AD818">
        <v>1.55212E-4</v>
      </c>
      <c r="AE818" s="8">
        <v>9.9529200000000002E-5</v>
      </c>
      <c r="AF818">
        <v>0</v>
      </c>
      <c r="AG818" s="8">
        <v>2.4910500000000001E-5</v>
      </c>
      <c r="AH818">
        <v>5.9241299999999997E-4</v>
      </c>
      <c r="AI818">
        <v>5946.144389</v>
      </c>
    </row>
    <row r="819" spans="1:35" x14ac:dyDescent="0.25">
      <c r="A819">
        <v>55336</v>
      </c>
      <c r="B819" t="s">
        <v>206</v>
      </c>
      <c r="C819" t="s">
        <v>42</v>
      </c>
      <c r="D819" t="b">
        <v>0</v>
      </c>
      <c r="E819">
        <v>2.9147766609999999</v>
      </c>
      <c r="F819" t="s">
        <v>110</v>
      </c>
      <c r="G819" t="s">
        <v>186</v>
      </c>
      <c r="H819" t="s">
        <v>196</v>
      </c>
      <c r="I819" t="s">
        <v>98</v>
      </c>
      <c r="J819" t="s">
        <v>99</v>
      </c>
      <c r="K819" t="s">
        <v>188</v>
      </c>
      <c r="L819">
        <v>22.181313129999999</v>
      </c>
      <c r="M819" t="s">
        <v>251</v>
      </c>
      <c r="N819">
        <v>1.20868E-4</v>
      </c>
      <c r="O819">
        <v>1.41638E-4</v>
      </c>
      <c r="P819">
        <v>0</v>
      </c>
      <c r="Q819">
        <v>0</v>
      </c>
      <c r="R819">
        <v>0</v>
      </c>
      <c r="S819">
        <v>6.3052500000000005E-4</v>
      </c>
      <c r="T819">
        <v>2.9803700000000002E-4</v>
      </c>
      <c r="U819">
        <v>1.78579E-4</v>
      </c>
      <c r="V819">
        <v>0</v>
      </c>
      <c r="W819" s="8">
        <v>4.9811000000000001E-5</v>
      </c>
      <c r="X819">
        <v>0</v>
      </c>
      <c r="Y819" s="8">
        <v>5.6386199999999999E-5</v>
      </c>
      <c r="Z819">
        <v>0</v>
      </c>
      <c r="AA819">
        <v>0</v>
      </c>
      <c r="AB819">
        <v>0</v>
      </c>
      <c r="AC819">
        <v>6.3052500000000005E-4</v>
      </c>
      <c r="AD819">
        <v>3.5442399999999999E-4</v>
      </c>
      <c r="AE819">
        <v>1.78579E-4</v>
      </c>
      <c r="AF819">
        <v>0</v>
      </c>
      <c r="AG819" s="8">
        <v>4.9811000000000001E-5</v>
      </c>
      <c r="AH819">
        <v>1.2133389999999999E-3</v>
      </c>
      <c r="AI819">
        <v>16031.271640000001</v>
      </c>
    </row>
    <row r="820" spans="1:35" x14ac:dyDescent="0.25">
      <c r="A820">
        <v>84868</v>
      </c>
      <c r="B820" t="s">
        <v>206</v>
      </c>
      <c r="C820" t="s">
        <v>42</v>
      </c>
      <c r="D820" t="b">
        <v>0</v>
      </c>
      <c r="E820">
        <v>3.2114410229999999</v>
      </c>
      <c r="F820" t="s">
        <v>110</v>
      </c>
      <c r="G820" t="s">
        <v>186</v>
      </c>
      <c r="H820" t="s">
        <v>195</v>
      </c>
      <c r="I820" t="s">
        <v>98</v>
      </c>
      <c r="J820" t="s">
        <v>99</v>
      </c>
      <c r="K820" t="s">
        <v>188</v>
      </c>
      <c r="L820">
        <v>31.594047620000001</v>
      </c>
      <c r="M820" t="s">
        <v>251</v>
      </c>
      <c r="N820">
        <v>7.6070499999999997E-4</v>
      </c>
      <c r="O820">
        <v>8.5187200000000005E-4</v>
      </c>
      <c r="P820">
        <v>0</v>
      </c>
      <c r="Q820">
        <v>0</v>
      </c>
      <c r="R820">
        <v>0</v>
      </c>
      <c r="S820">
        <v>4.455479E-3</v>
      </c>
      <c r="T820">
        <v>1.515202E-3</v>
      </c>
      <c r="U820">
        <v>8.7233899999999997E-4</v>
      </c>
      <c r="V820">
        <v>0</v>
      </c>
      <c r="W820">
        <v>1.50001E-4</v>
      </c>
      <c r="X820">
        <v>0</v>
      </c>
      <c r="Y820">
        <v>2.7723500000000002E-4</v>
      </c>
      <c r="Z820">
        <v>0</v>
      </c>
      <c r="AA820">
        <v>0</v>
      </c>
      <c r="AB820">
        <v>0</v>
      </c>
      <c r="AC820">
        <v>4.455479E-3</v>
      </c>
      <c r="AD820">
        <v>1.792437E-3</v>
      </c>
      <c r="AE820">
        <v>8.7233899999999997E-4</v>
      </c>
      <c r="AF820">
        <v>0</v>
      </c>
      <c r="AG820">
        <v>1.50001E-4</v>
      </c>
      <c r="AH820">
        <v>7.2702870000000003E-3</v>
      </c>
      <c r="AI820">
        <v>67440.261480000001</v>
      </c>
    </row>
    <row r="821" spans="1:35" x14ac:dyDescent="0.25">
      <c r="A821">
        <v>84869</v>
      </c>
      <c r="B821" t="s">
        <v>206</v>
      </c>
      <c r="C821" t="s">
        <v>42</v>
      </c>
      <c r="D821" t="b">
        <v>0</v>
      </c>
      <c r="E821">
        <v>1.955354912</v>
      </c>
      <c r="F821" t="s">
        <v>110</v>
      </c>
      <c r="G821" t="s">
        <v>186</v>
      </c>
      <c r="H821" t="s">
        <v>198</v>
      </c>
      <c r="I821" t="s">
        <v>98</v>
      </c>
      <c r="J821" t="s">
        <v>99</v>
      </c>
      <c r="K821" t="s">
        <v>188</v>
      </c>
      <c r="L821">
        <v>23.885833330000001</v>
      </c>
      <c r="M821" t="s">
        <v>251</v>
      </c>
      <c r="N821">
        <v>1.62807E-4</v>
      </c>
      <c r="O821">
        <v>1.85911E-4</v>
      </c>
      <c r="P821">
        <v>0</v>
      </c>
      <c r="Q821">
        <v>0</v>
      </c>
      <c r="R821">
        <v>0</v>
      </c>
      <c r="S821">
        <v>7.7070299999999997E-4</v>
      </c>
      <c r="T821">
        <v>4.6075400000000001E-4</v>
      </c>
      <c r="U821">
        <v>2.08295E-4</v>
      </c>
      <c r="V821">
        <v>0</v>
      </c>
      <c r="W821" s="8">
        <v>7.7450199999999999E-5</v>
      </c>
      <c r="X821">
        <v>0</v>
      </c>
      <c r="Y821" s="8">
        <v>7.64494E-5</v>
      </c>
      <c r="Z821">
        <v>0</v>
      </c>
      <c r="AA821">
        <v>0</v>
      </c>
      <c r="AB821">
        <v>0</v>
      </c>
      <c r="AC821">
        <v>7.7070299999999997E-4</v>
      </c>
      <c r="AD821">
        <v>5.3720299999999999E-4</v>
      </c>
      <c r="AE821">
        <v>2.08295E-4</v>
      </c>
      <c r="AF821">
        <v>0</v>
      </c>
      <c r="AG821" s="8">
        <v>7.7450199999999999E-5</v>
      </c>
      <c r="AH821">
        <v>1.5936500000000001E-3</v>
      </c>
      <c r="AI821">
        <v>19553.54912</v>
      </c>
    </row>
    <row r="822" spans="1:35" x14ac:dyDescent="0.25">
      <c r="A822">
        <v>85516</v>
      </c>
      <c r="B822" t="s">
        <v>206</v>
      </c>
      <c r="C822" t="s">
        <v>42</v>
      </c>
      <c r="D822" t="b">
        <v>0</v>
      </c>
      <c r="E822">
        <v>0.55867283199999995</v>
      </c>
      <c r="F822" t="s">
        <v>110</v>
      </c>
      <c r="G822" t="s">
        <v>186</v>
      </c>
      <c r="H822" t="s">
        <v>187</v>
      </c>
      <c r="I822" t="s">
        <v>98</v>
      </c>
      <c r="J822" t="s">
        <v>102</v>
      </c>
      <c r="K822" t="s">
        <v>188</v>
      </c>
      <c r="L822">
        <v>20.93531746</v>
      </c>
      <c r="M822" t="s">
        <v>251</v>
      </c>
      <c r="N822">
        <v>1.3547200000000001E-4</v>
      </c>
      <c r="O822">
        <v>1.62335E-4</v>
      </c>
      <c r="P822">
        <v>0</v>
      </c>
      <c r="Q822">
        <v>0</v>
      </c>
      <c r="R822">
        <v>0</v>
      </c>
      <c r="S822">
        <v>6.9096499999999998E-4</v>
      </c>
      <c r="T822">
        <v>4.2825399999999998E-4</v>
      </c>
      <c r="U822">
        <v>1.60037E-4</v>
      </c>
      <c r="V822">
        <v>0</v>
      </c>
      <c r="W822" s="8">
        <v>3.8872000000000003E-5</v>
      </c>
      <c r="X822">
        <v>0</v>
      </c>
      <c r="Y822" s="8">
        <v>7.8665399999999994E-5</v>
      </c>
      <c r="Z822">
        <v>0</v>
      </c>
      <c r="AA822">
        <v>0</v>
      </c>
      <c r="AB822">
        <v>0</v>
      </c>
      <c r="AC822">
        <v>6.9096499999999998E-4</v>
      </c>
      <c r="AD822">
        <v>5.0692000000000001E-4</v>
      </c>
      <c r="AE822">
        <v>1.60037E-4</v>
      </c>
      <c r="AF822">
        <v>0</v>
      </c>
      <c r="AG822" s="8">
        <v>3.8872000000000003E-5</v>
      </c>
      <c r="AH822">
        <v>1.3967929999999999E-3</v>
      </c>
      <c r="AI822">
        <v>19553.54912</v>
      </c>
    </row>
    <row r="823" spans="1:35" x14ac:dyDescent="0.25">
      <c r="A823">
        <v>118031</v>
      </c>
      <c r="B823" t="s">
        <v>206</v>
      </c>
      <c r="C823" t="s">
        <v>42</v>
      </c>
      <c r="D823" t="b">
        <v>1</v>
      </c>
      <c r="E823">
        <v>1.6423460329999999</v>
      </c>
      <c r="F823" t="s">
        <v>110</v>
      </c>
      <c r="G823" t="s">
        <v>186</v>
      </c>
      <c r="H823" t="s">
        <v>197</v>
      </c>
      <c r="I823" t="s">
        <v>98</v>
      </c>
      <c r="J823" t="s">
        <v>99</v>
      </c>
      <c r="K823" t="s">
        <v>188</v>
      </c>
      <c r="L823">
        <v>28.44624074</v>
      </c>
      <c r="M823" t="s">
        <v>112</v>
      </c>
      <c r="N823">
        <v>4.7933680000000001E-3</v>
      </c>
      <c r="O823">
        <v>5.5573480000000001E-3</v>
      </c>
      <c r="P823">
        <v>0</v>
      </c>
      <c r="Q823">
        <v>0</v>
      </c>
      <c r="R823">
        <v>0</v>
      </c>
      <c r="S823">
        <v>2.5091866000000001E-2</v>
      </c>
      <c r="T823">
        <v>1.1879635E-2</v>
      </c>
      <c r="U823">
        <v>6.7368430000000002E-3</v>
      </c>
      <c r="V823">
        <v>2.2383E-4</v>
      </c>
      <c r="W823">
        <v>1.185509E-3</v>
      </c>
      <c r="X823" s="8">
        <v>5.82185E-6</v>
      </c>
      <c r="Y823">
        <v>8.1125999999999995E-4</v>
      </c>
      <c r="Z823">
        <v>1.8883490000000001E-3</v>
      </c>
      <c r="AA823">
        <v>0</v>
      </c>
      <c r="AB823">
        <v>0</v>
      </c>
      <c r="AC823">
        <v>2.5097688E-2</v>
      </c>
      <c r="AD823">
        <v>1.2690896E-2</v>
      </c>
      <c r="AE823">
        <v>6.7368430000000002E-3</v>
      </c>
      <c r="AF823">
        <v>2.2383E-4</v>
      </c>
      <c r="AG823">
        <v>3.0738580000000001E-3</v>
      </c>
      <c r="AH823">
        <v>4.7823114E-2</v>
      </c>
      <c r="AI823">
        <v>492703.80979999999</v>
      </c>
    </row>
    <row r="824" spans="1:35" x14ac:dyDescent="0.25">
      <c r="A824">
        <v>118034</v>
      </c>
      <c r="B824" t="s">
        <v>206</v>
      </c>
      <c r="C824" t="s">
        <v>42</v>
      </c>
      <c r="D824" t="b">
        <v>1</v>
      </c>
      <c r="E824">
        <v>3.1560608380000001</v>
      </c>
      <c r="F824" t="s">
        <v>110</v>
      </c>
      <c r="G824" t="s">
        <v>186</v>
      </c>
      <c r="H824" t="s">
        <v>199</v>
      </c>
      <c r="I824" t="s">
        <v>98</v>
      </c>
      <c r="J824" t="s">
        <v>99</v>
      </c>
      <c r="K824" t="s">
        <v>188</v>
      </c>
      <c r="L824">
        <v>34.444682540000002</v>
      </c>
      <c r="M824" t="s">
        <v>112</v>
      </c>
      <c r="N824">
        <v>6.4235230000000004E-3</v>
      </c>
      <c r="O824">
        <v>7.3241139999999996E-3</v>
      </c>
      <c r="P824">
        <v>0</v>
      </c>
      <c r="Q824">
        <v>0</v>
      </c>
      <c r="R824">
        <v>0</v>
      </c>
      <c r="S824">
        <v>3.3110320999999998E-2</v>
      </c>
      <c r="T824">
        <v>1.4278789E-2</v>
      </c>
      <c r="U824">
        <v>7.8524319999999995E-3</v>
      </c>
      <c r="V824">
        <v>4.4819700000000001E-4</v>
      </c>
      <c r="W824">
        <v>1.3642140000000001E-3</v>
      </c>
      <c r="X824" s="8">
        <v>1.84867E-5</v>
      </c>
      <c r="Y824">
        <v>5.8734620000000003E-3</v>
      </c>
      <c r="Z824">
        <v>1.9672729999999999E-3</v>
      </c>
      <c r="AA824">
        <v>0</v>
      </c>
      <c r="AB824">
        <v>0</v>
      </c>
      <c r="AC824">
        <v>3.3128808000000003E-2</v>
      </c>
      <c r="AD824">
        <v>2.0152250999999999E-2</v>
      </c>
      <c r="AE824">
        <v>7.8524319999999995E-3</v>
      </c>
      <c r="AF824">
        <v>4.4819700000000001E-4</v>
      </c>
      <c r="AG824">
        <v>3.3314870000000002E-3</v>
      </c>
      <c r="AH824">
        <v>6.4913145000000005E-2</v>
      </c>
      <c r="AI824">
        <v>552310.64670000004</v>
      </c>
    </row>
    <row r="825" spans="1:35" x14ac:dyDescent="0.25">
      <c r="A825">
        <v>55331</v>
      </c>
      <c r="B825" t="s">
        <v>207</v>
      </c>
      <c r="C825" t="s">
        <v>40</v>
      </c>
      <c r="D825" t="b">
        <v>0</v>
      </c>
      <c r="E825">
        <v>2.9730721949999999</v>
      </c>
      <c r="F825" t="s">
        <v>110</v>
      </c>
      <c r="G825" t="s">
        <v>186</v>
      </c>
      <c r="H825" t="s">
        <v>249</v>
      </c>
      <c r="I825" t="s">
        <v>98</v>
      </c>
      <c r="J825" t="s">
        <v>99</v>
      </c>
      <c r="K825" t="s">
        <v>188</v>
      </c>
      <c r="L825">
        <v>29.198611110000002</v>
      </c>
      <c r="M825" t="s">
        <v>251</v>
      </c>
      <c r="N825" s="8">
        <v>5.8989600000000002E-5</v>
      </c>
      <c r="O825" s="8">
        <v>6.9337000000000004E-5</v>
      </c>
      <c r="P825">
        <v>0</v>
      </c>
      <c r="Q825">
        <v>0</v>
      </c>
      <c r="R825">
        <v>0</v>
      </c>
      <c r="S825">
        <v>3.12734E-4</v>
      </c>
      <c r="T825">
        <v>1.3114600000000001E-4</v>
      </c>
      <c r="U825" s="8">
        <v>9.9529200000000002E-5</v>
      </c>
      <c r="V825">
        <v>0</v>
      </c>
      <c r="W825" s="8">
        <v>2.4910500000000001E-5</v>
      </c>
      <c r="X825">
        <v>0</v>
      </c>
      <c r="Y825" s="8">
        <v>2.4065100000000001E-5</v>
      </c>
      <c r="Z825">
        <v>0</v>
      </c>
      <c r="AA825">
        <v>0</v>
      </c>
      <c r="AB825">
        <v>0</v>
      </c>
      <c r="AC825">
        <v>3.12734E-4</v>
      </c>
      <c r="AD825">
        <v>1.55212E-4</v>
      </c>
      <c r="AE825" s="8">
        <v>9.9529200000000002E-5</v>
      </c>
      <c r="AF825">
        <v>0</v>
      </c>
      <c r="AG825" s="8">
        <v>2.4910500000000001E-5</v>
      </c>
      <c r="AH825">
        <v>5.9241299999999997E-4</v>
      </c>
      <c r="AI825">
        <v>5946.144389</v>
      </c>
    </row>
    <row r="826" spans="1:35" x14ac:dyDescent="0.25">
      <c r="A826">
        <v>55336</v>
      </c>
      <c r="B826" t="s">
        <v>207</v>
      </c>
      <c r="C826" t="s">
        <v>40</v>
      </c>
      <c r="D826" t="b">
        <v>0</v>
      </c>
      <c r="E826">
        <v>2.9147766609999999</v>
      </c>
      <c r="F826" t="s">
        <v>110</v>
      </c>
      <c r="G826" t="s">
        <v>186</v>
      </c>
      <c r="H826" t="s">
        <v>196</v>
      </c>
      <c r="I826" t="s">
        <v>98</v>
      </c>
      <c r="J826" t="s">
        <v>99</v>
      </c>
      <c r="K826" t="s">
        <v>188</v>
      </c>
      <c r="L826">
        <v>22.181313129999999</v>
      </c>
      <c r="M826" t="s">
        <v>251</v>
      </c>
      <c r="N826">
        <v>1.20868E-4</v>
      </c>
      <c r="O826">
        <v>1.41638E-4</v>
      </c>
      <c r="P826">
        <v>0</v>
      </c>
      <c r="Q826">
        <v>0</v>
      </c>
      <c r="R826">
        <v>0</v>
      </c>
      <c r="S826">
        <v>6.3052500000000005E-4</v>
      </c>
      <c r="T826">
        <v>2.9803700000000002E-4</v>
      </c>
      <c r="U826">
        <v>1.78579E-4</v>
      </c>
      <c r="V826">
        <v>0</v>
      </c>
      <c r="W826" s="8">
        <v>4.9811000000000001E-5</v>
      </c>
      <c r="X826">
        <v>0</v>
      </c>
      <c r="Y826" s="8">
        <v>5.6386199999999999E-5</v>
      </c>
      <c r="Z826">
        <v>0</v>
      </c>
      <c r="AA826">
        <v>0</v>
      </c>
      <c r="AB826">
        <v>0</v>
      </c>
      <c r="AC826">
        <v>6.3052500000000005E-4</v>
      </c>
      <c r="AD826">
        <v>3.5442399999999999E-4</v>
      </c>
      <c r="AE826">
        <v>1.78579E-4</v>
      </c>
      <c r="AF826">
        <v>0</v>
      </c>
      <c r="AG826" s="8">
        <v>4.9811000000000001E-5</v>
      </c>
      <c r="AH826">
        <v>1.2133389999999999E-3</v>
      </c>
      <c r="AI826">
        <v>16031.271640000001</v>
      </c>
    </row>
    <row r="827" spans="1:35" x14ac:dyDescent="0.25">
      <c r="A827">
        <v>84868</v>
      </c>
      <c r="B827" t="s">
        <v>207</v>
      </c>
      <c r="C827" t="s">
        <v>40</v>
      </c>
      <c r="D827" t="b">
        <v>0</v>
      </c>
      <c r="E827">
        <v>3.2114410229999999</v>
      </c>
      <c r="F827" t="s">
        <v>110</v>
      </c>
      <c r="G827" t="s">
        <v>186</v>
      </c>
      <c r="H827" t="s">
        <v>195</v>
      </c>
      <c r="I827" t="s">
        <v>98</v>
      </c>
      <c r="J827" t="s">
        <v>99</v>
      </c>
      <c r="K827" t="s">
        <v>188</v>
      </c>
      <c r="L827">
        <v>31.594047620000001</v>
      </c>
      <c r="M827" t="s">
        <v>251</v>
      </c>
      <c r="N827">
        <v>7.6070499999999997E-4</v>
      </c>
      <c r="O827">
        <v>8.5187200000000005E-4</v>
      </c>
      <c r="P827">
        <v>0</v>
      </c>
      <c r="Q827">
        <v>0</v>
      </c>
      <c r="R827">
        <v>0</v>
      </c>
      <c r="S827">
        <v>4.455479E-3</v>
      </c>
      <c r="T827">
        <v>1.515202E-3</v>
      </c>
      <c r="U827">
        <v>8.7233899999999997E-4</v>
      </c>
      <c r="V827">
        <v>0</v>
      </c>
      <c r="W827">
        <v>1.50001E-4</v>
      </c>
      <c r="X827">
        <v>0</v>
      </c>
      <c r="Y827">
        <v>2.7723500000000002E-4</v>
      </c>
      <c r="Z827">
        <v>0</v>
      </c>
      <c r="AA827">
        <v>0</v>
      </c>
      <c r="AB827">
        <v>0</v>
      </c>
      <c r="AC827">
        <v>4.455479E-3</v>
      </c>
      <c r="AD827">
        <v>1.792437E-3</v>
      </c>
      <c r="AE827">
        <v>8.7233899999999997E-4</v>
      </c>
      <c r="AF827">
        <v>0</v>
      </c>
      <c r="AG827">
        <v>1.50001E-4</v>
      </c>
      <c r="AH827">
        <v>7.2702870000000003E-3</v>
      </c>
      <c r="AI827">
        <v>67440.261480000001</v>
      </c>
    </row>
    <row r="828" spans="1:35" x14ac:dyDescent="0.25">
      <c r="A828">
        <v>84869</v>
      </c>
      <c r="B828" t="s">
        <v>207</v>
      </c>
      <c r="C828" t="s">
        <v>40</v>
      </c>
      <c r="D828" t="b">
        <v>0</v>
      </c>
      <c r="E828">
        <v>1.955354912</v>
      </c>
      <c r="F828" t="s">
        <v>110</v>
      </c>
      <c r="G828" t="s">
        <v>186</v>
      </c>
      <c r="H828" t="s">
        <v>198</v>
      </c>
      <c r="I828" t="s">
        <v>98</v>
      </c>
      <c r="J828" t="s">
        <v>99</v>
      </c>
      <c r="K828" t="s">
        <v>188</v>
      </c>
      <c r="L828">
        <v>23.885833330000001</v>
      </c>
      <c r="M828" t="s">
        <v>251</v>
      </c>
      <c r="N828">
        <v>1.62807E-4</v>
      </c>
      <c r="O828">
        <v>1.85911E-4</v>
      </c>
      <c r="P828">
        <v>0</v>
      </c>
      <c r="Q828">
        <v>0</v>
      </c>
      <c r="R828">
        <v>0</v>
      </c>
      <c r="S828">
        <v>7.7070299999999997E-4</v>
      </c>
      <c r="T828">
        <v>4.6075400000000001E-4</v>
      </c>
      <c r="U828">
        <v>2.08295E-4</v>
      </c>
      <c r="V828">
        <v>0</v>
      </c>
      <c r="W828" s="8">
        <v>7.7450199999999999E-5</v>
      </c>
      <c r="X828">
        <v>0</v>
      </c>
      <c r="Y828" s="8">
        <v>7.64494E-5</v>
      </c>
      <c r="Z828">
        <v>0</v>
      </c>
      <c r="AA828">
        <v>0</v>
      </c>
      <c r="AB828">
        <v>0</v>
      </c>
      <c r="AC828">
        <v>7.7070299999999997E-4</v>
      </c>
      <c r="AD828">
        <v>5.3720299999999999E-4</v>
      </c>
      <c r="AE828">
        <v>2.08295E-4</v>
      </c>
      <c r="AF828">
        <v>0</v>
      </c>
      <c r="AG828" s="8">
        <v>7.7450199999999999E-5</v>
      </c>
      <c r="AH828">
        <v>1.5936500000000001E-3</v>
      </c>
      <c r="AI828">
        <v>19553.54912</v>
      </c>
    </row>
    <row r="829" spans="1:35" x14ac:dyDescent="0.25">
      <c r="A829">
        <v>85516</v>
      </c>
      <c r="B829" t="s">
        <v>207</v>
      </c>
      <c r="C829" t="s">
        <v>40</v>
      </c>
      <c r="D829" t="b">
        <v>0</v>
      </c>
      <c r="E829">
        <v>0.55867283199999995</v>
      </c>
      <c r="F829" t="s">
        <v>110</v>
      </c>
      <c r="G829" t="s">
        <v>186</v>
      </c>
      <c r="H829" t="s">
        <v>187</v>
      </c>
      <c r="I829" t="s">
        <v>98</v>
      </c>
      <c r="J829" t="s">
        <v>102</v>
      </c>
      <c r="K829" t="s">
        <v>188</v>
      </c>
      <c r="L829">
        <v>20.93531746</v>
      </c>
      <c r="M829" t="s">
        <v>251</v>
      </c>
      <c r="N829">
        <v>1.3547200000000001E-4</v>
      </c>
      <c r="O829">
        <v>1.62335E-4</v>
      </c>
      <c r="P829">
        <v>0</v>
      </c>
      <c r="Q829">
        <v>0</v>
      </c>
      <c r="R829">
        <v>0</v>
      </c>
      <c r="S829">
        <v>6.9096499999999998E-4</v>
      </c>
      <c r="T829">
        <v>4.2825399999999998E-4</v>
      </c>
      <c r="U829">
        <v>1.60037E-4</v>
      </c>
      <c r="V829">
        <v>0</v>
      </c>
      <c r="W829" s="8">
        <v>3.8872000000000003E-5</v>
      </c>
      <c r="X829">
        <v>0</v>
      </c>
      <c r="Y829" s="8">
        <v>7.8665399999999994E-5</v>
      </c>
      <c r="Z829">
        <v>0</v>
      </c>
      <c r="AA829">
        <v>0</v>
      </c>
      <c r="AB829">
        <v>0</v>
      </c>
      <c r="AC829">
        <v>6.9096499999999998E-4</v>
      </c>
      <c r="AD829">
        <v>5.0692000000000001E-4</v>
      </c>
      <c r="AE829">
        <v>1.60037E-4</v>
      </c>
      <c r="AF829">
        <v>0</v>
      </c>
      <c r="AG829" s="8">
        <v>3.8872000000000003E-5</v>
      </c>
      <c r="AH829">
        <v>1.3967929999999999E-3</v>
      </c>
      <c r="AI829">
        <v>19553.54912</v>
      </c>
    </row>
    <row r="830" spans="1:35" x14ac:dyDescent="0.25">
      <c r="A830">
        <v>118031</v>
      </c>
      <c r="B830" t="s">
        <v>207</v>
      </c>
      <c r="C830" t="s">
        <v>40</v>
      </c>
      <c r="D830" t="b">
        <v>0</v>
      </c>
      <c r="E830">
        <v>1.6423460329999999</v>
      </c>
      <c r="F830" t="s">
        <v>110</v>
      </c>
      <c r="G830" t="s">
        <v>186</v>
      </c>
      <c r="H830" t="s">
        <v>197</v>
      </c>
      <c r="I830" t="s">
        <v>98</v>
      </c>
      <c r="J830" t="s">
        <v>99</v>
      </c>
      <c r="K830" t="s">
        <v>188</v>
      </c>
      <c r="L830">
        <v>32.830638890000003</v>
      </c>
      <c r="M830" t="s">
        <v>112</v>
      </c>
      <c r="N830">
        <v>5.0996210000000004E-3</v>
      </c>
      <c r="O830">
        <v>5.892469E-3</v>
      </c>
      <c r="P830">
        <v>0</v>
      </c>
      <c r="Q830">
        <v>0</v>
      </c>
      <c r="R830">
        <v>0</v>
      </c>
      <c r="S830">
        <v>2.2085893999999998E-2</v>
      </c>
      <c r="T830">
        <v>1.1879635E-2</v>
      </c>
      <c r="U830">
        <v>6.7368430000000002E-3</v>
      </c>
      <c r="V830">
        <v>2.2383E-4</v>
      </c>
      <c r="W830">
        <v>1.185742E-3</v>
      </c>
      <c r="X830">
        <v>1.0382518E-2</v>
      </c>
      <c r="Y830">
        <v>8.1125999999999995E-4</v>
      </c>
      <c r="Z830">
        <v>1.8883490000000001E-3</v>
      </c>
      <c r="AA830">
        <v>0</v>
      </c>
      <c r="AB830">
        <v>0</v>
      </c>
      <c r="AC830">
        <v>3.2468412000000002E-2</v>
      </c>
      <c r="AD830">
        <v>1.2690896E-2</v>
      </c>
      <c r="AE830">
        <v>6.7368430000000002E-3</v>
      </c>
      <c r="AF830">
        <v>2.2383E-4</v>
      </c>
      <c r="AG830">
        <v>3.0740910000000001E-3</v>
      </c>
      <c r="AH830">
        <v>5.5194054999999999E-2</v>
      </c>
      <c r="AI830">
        <v>492703.80979999999</v>
      </c>
    </row>
    <row r="831" spans="1:35" x14ac:dyDescent="0.25">
      <c r="A831">
        <v>118034</v>
      </c>
      <c r="B831" t="s">
        <v>207</v>
      </c>
      <c r="C831" t="s">
        <v>40</v>
      </c>
      <c r="D831" t="b">
        <v>0</v>
      </c>
      <c r="E831">
        <v>3.1560608380000001</v>
      </c>
      <c r="F831" t="s">
        <v>110</v>
      </c>
      <c r="G831" t="s">
        <v>186</v>
      </c>
      <c r="H831" t="s">
        <v>199</v>
      </c>
      <c r="I831" t="s">
        <v>98</v>
      </c>
      <c r="J831" t="s">
        <v>99</v>
      </c>
      <c r="K831" t="s">
        <v>188</v>
      </c>
      <c r="L831">
        <v>47.162444440000002</v>
      </c>
      <c r="M831" t="s">
        <v>112</v>
      </c>
      <c r="N831">
        <v>7.6435380000000001E-3</v>
      </c>
      <c r="O831">
        <v>8.5426809999999999E-3</v>
      </c>
      <c r="P831">
        <v>0</v>
      </c>
      <c r="Q831">
        <v>0</v>
      </c>
      <c r="R831">
        <v>0</v>
      </c>
      <c r="S831">
        <v>2.5798728999999999E-2</v>
      </c>
      <c r="T831">
        <v>1.4278789E-2</v>
      </c>
      <c r="U831">
        <v>7.8524319999999995E-3</v>
      </c>
      <c r="V831">
        <v>4.4819700000000001E-4</v>
      </c>
      <c r="W831">
        <v>1.3640939999999999E-3</v>
      </c>
      <c r="X831">
        <v>3.1297612000000002E-2</v>
      </c>
      <c r="Y831">
        <v>5.8734620000000003E-3</v>
      </c>
      <c r="Z831">
        <v>1.9672729999999999E-3</v>
      </c>
      <c r="AA831">
        <v>0</v>
      </c>
      <c r="AB831">
        <v>0</v>
      </c>
      <c r="AC831">
        <v>5.7096340000000002E-2</v>
      </c>
      <c r="AD831">
        <v>2.0152250999999999E-2</v>
      </c>
      <c r="AE831">
        <v>7.8524319999999995E-3</v>
      </c>
      <c r="AF831">
        <v>4.4819700000000001E-4</v>
      </c>
      <c r="AG831">
        <v>3.331367E-3</v>
      </c>
      <c r="AH831">
        <v>8.8880557999999998E-2</v>
      </c>
      <c r="AI831">
        <v>552310.64670000004</v>
      </c>
    </row>
    <row r="832" spans="1:35" x14ac:dyDescent="0.25">
      <c r="A832">
        <v>55331</v>
      </c>
      <c r="B832" t="s">
        <v>208</v>
      </c>
      <c r="C832" t="s">
        <v>36</v>
      </c>
      <c r="D832" t="b">
        <v>0</v>
      </c>
      <c r="E832">
        <v>2.9730721949999999</v>
      </c>
      <c r="F832" t="s">
        <v>110</v>
      </c>
      <c r="G832" t="s">
        <v>186</v>
      </c>
      <c r="H832" t="s">
        <v>249</v>
      </c>
      <c r="I832" t="s">
        <v>98</v>
      </c>
      <c r="J832" t="s">
        <v>99</v>
      </c>
      <c r="K832" t="s">
        <v>188</v>
      </c>
      <c r="L832">
        <v>29.198611110000002</v>
      </c>
      <c r="M832" t="s">
        <v>251</v>
      </c>
      <c r="N832" s="8">
        <v>5.8989600000000002E-5</v>
      </c>
      <c r="O832" s="8">
        <v>6.9337000000000004E-5</v>
      </c>
      <c r="P832">
        <v>0</v>
      </c>
      <c r="Q832">
        <v>0</v>
      </c>
      <c r="R832">
        <v>0</v>
      </c>
      <c r="S832">
        <v>3.12734E-4</v>
      </c>
      <c r="T832">
        <v>1.3114600000000001E-4</v>
      </c>
      <c r="U832" s="8">
        <v>9.9529200000000002E-5</v>
      </c>
      <c r="V832">
        <v>0</v>
      </c>
      <c r="W832" s="8">
        <v>2.4910500000000001E-5</v>
      </c>
      <c r="X832">
        <v>0</v>
      </c>
      <c r="Y832" s="8">
        <v>2.4065100000000001E-5</v>
      </c>
      <c r="Z832">
        <v>0</v>
      </c>
      <c r="AA832">
        <v>0</v>
      </c>
      <c r="AB832">
        <v>0</v>
      </c>
      <c r="AC832">
        <v>3.12734E-4</v>
      </c>
      <c r="AD832">
        <v>1.55212E-4</v>
      </c>
      <c r="AE832" s="8">
        <v>9.9529200000000002E-5</v>
      </c>
      <c r="AF832">
        <v>0</v>
      </c>
      <c r="AG832" s="8">
        <v>2.4910500000000001E-5</v>
      </c>
      <c r="AH832">
        <v>5.9241299999999997E-4</v>
      </c>
      <c r="AI832">
        <v>5946.144389</v>
      </c>
    </row>
    <row r="833" spans="1:35" x14ac:dyDescent="0.25">
      <c r="A833">
        <v>55336</v>
      </c>
      <c r="B833" t="s">
        <v>208</v>
      </c>
      <c r="C833" t="s">
        <v>36</v>
      </c>
      <c r="D833" t="b">
        <v>0</v>
      </c>
      <c r="E833">
        <v>2.9147766609999999</v>
      </c>
      <c r="F833" t="s">
        <v>110</v>
      </c>
      <c r="G833" t="s">
        <v>186</v>
      </c>
      <c r="H833" t="s">
        <v>196</v>
      </c>
      <c r="I833" t="s">
        <v>98</v>
      </c>
      <c r="J833" t="s">
        <v>99</v>
      </c>
      <c r="K833" t="s">
        <v>188</v>
      </c>
      <c r="L833">
        <v>22.181313129999999</v>
      </c>
      <c r="M833" t="s">
        <v>251</v>
      </c>
      <c r="N833">
        <v>1.20868E-4</v>
      </c>
      <c r="O833">
        <v>1.41638E-4</v>
      </c>
      <c r="P833">
        <v>0</v>
      </c>
      <c r="Q833">
        <v>0</v>
      </c>
      <c r="R833">
        <v>0</v>
      </c>
      <c r="S833">
        <v>6.3052500000000005E-4</v>
      </c>
      <c r="T833">
        <v>2.9803700000000002E-4</v>
      </c>
      <c r="U833">
        <v>1.78579E-4</v>
      </c>
      <c r="V833">
        <v>0</v>
      </c>
      <c r="W833" s="8">
        <v>4.9811000000000001E-5</v>
      </c>
      <c r="X833">
        <v>0</v>
      </c>
      <c r="Y833" s="8">
        <v>5.6386199999999999E-5</v>
      </c>
      <c r="Z833">
        <v>0</v>
      </c>
      <c r="AA833">
        <v>0</v>
      </c>
      <c r="AB833">
        <v>0</v>
      </c>
      <c r="AC833">
        <v>6.3052500000000005E-4</v>
      </c>
      <c r="AD833">
        <v>3.5442399999999999E-4</v>
      </c>
      <c r="AE833">
        <v>1.78579E-4</v>
      </c>
      <c r="AF833">
        <v>0</v>
      </c>
      <c r="AG833" s="8">
        <v>4.9811000000000001E-5</v>
      </c>
      <c r="AH833">
        <v>1.2133389999999999E-3</v>
      </c>
      <c r="AI833">
        <v>16031.271640000001</v>
      </c>
    </row>
    <row r="834" spans="1:35" x14ac:dyDescent="0.25">
      <c r="A834">
        <v>84868</v>
      </c>
      <c r="B834" t="s">
        <v>208</v>
      </c>
      <c r="C834" t="s">
        <v>36</v>
      </c>
      <c r="D834" t="b">
        <v>0</v>
      </c>
      <c r="E834">
        <v>3.2114410229999999</v>
      </c>
      <c r="F834" t="s">
        <v>110</v>
      </c>
      <c r="G834" t="s">
        <v>186</v>
      </c>
      <c r="H834" t="s">
        <v>195</v>
      </c>
      <c r="I834" t="s">
        <v>98</v>
      </c>
      <c r="J834" t="s">
        <v>99</v>
      </c>
      <c r="K834" t="s">
        <v>188</v>
      </c>
      <c r="L834">
        <v>31.594047620000001</v>
      </c>
      <c r="M834" t="s">
        <v>251</v>
      </c>
      <c r="N834">
        <v>7.6070499999999997E-4</v>
      </c>
      <c r="O834">
        <v>8.5187200000000005E-4</v>
      </c>
      <c r="P834">
        <v>0</v>
      </c>
      <c r="Q834">
        <v>0</v>
      </c>
      <c r="R834">
        <v>0</v>
      </c>
      <c r="S834">
        <v>4.455479E-3</v>
      </c>
      <c r="T834">
        <v>1.515202E-3</v>
      </c>
      <c r="U834">
        <v>8.7233899999999997E-4</v>
      </c>
      <c r="V834">
        <v>0</v>
      </c>
      <c r="W834">
        <v>1.50001E-4</v>
      </c>
      <c r="X834">
        <v>0</v>
      </c>
      <c r="Y834">
        <v>2.7723500000000002E-4</v>
      </c>
      <c r="Z834">
        <v>0</v>
      </c>
      <c r="AA834">
        <v>0</v>
      </c>
      <c r="AB834">
        <v>0</v>
      </c>
      <c r="AC834">
        <v>4.455479E-3</v>
      </c>
      <c r="AD834">
        <v>1.792437E-3</v>
      </c>
      <c r="AE834">
        <v>8.7233899999999997E-4</v>
      </c>
      <c r="AF834">
        <v>0</v>
      </c>
      <c r="AG834">
        <v>1.50001E-4</v>
      </c>
      <c r="AH834">
        <v>7.2702870000000003E-3</v>
      </c>
      <c r="AI834">
        <v>67440.261480000001</v>
      </c>
    </row>
    <row r="835" spans="1:35" x14ac:dyDescent="0.25">
      <c r="A835">
        <v>84869</v>
      </c>
      <c r="B835" t="s">
        <v>208</v>
      </c>
      <c r="C835" t="s">
        <v>36</v>
      </c>
      <c r="D835" t="b">
        <v>0</v>
      </c>
      <c r="E835">
        <v>1.955354912</v>
      </c>
      <c r="F835" t="s">
        <v>110</v>
      </c>
      <c r="G835" t="s">
        <v>186</v>
      </c>
      <c r="H835" t="s">
        <v>198</v>
      </c>
      <c r="I835" t="s">
        <v>98</v>
      </c>
      <c r="J835" t="s">
        <v>99</v>
      </c>
      <c r="K835" t="s">
        <v>188</v>
      </c>
      <c r="L835">
        <v>23.885833330000001</v>
      </c>
      <c r="M835" t="s">
        <v>251</v>
      </c>
      <c r="N835">
        <v>1.62807E-4</v>
      </c>
      <c r="O835">
        <v>1.85911E-4</v>
      </c>
      <c r="P835">
        <v>0</v>
      </c>
      <c r="Q835">
        <v>0</v>
      </c>
      <c r="R835">
        <v>0</v>
      </c>
      <c r="S835">
        <v>7.7070299999999997E-4</v>
      </c>
      <c r="T835">
        <v>4.6075400000000001E-4</v>
      </c>
      <c r="U835">
        <v>2.08295E-4</v>
      </c>
      <c r="V835">
        <v>0</v>
      </c>
      <c r="W835" s="8">
        <v>7.7450199999999999E-5</v>
      </c>
      <c r="X835">
        <v>0</v>
      </c>
      <c r="Y835" s="8">
        <v>7.64494E-5</v>
      </c>
      <c r="Z835">
        <v>0</v>
      </c>
      <c r="AA835">
        <v>0</v>
      </c>
      <c r="AB835">
        <v>0</v>
      </c>
      <c r="AC835">
        <v>7.7070299999999997E-4</v>
      </c>
      <c r="AD835">
        <v>5.3720299999999999E-4</v>
      </c>
      <c r="AE835">
        <v>2.08295E-4</v>
      </c>
      <c r="AF835">
        <v>0</v>
      </c>
      <c r="AG835" s="8">
        <v>7.7450199999999999E-5</v>
      </c>
      <c r="AH835">
        <v>1.5936500000000001E-3</v>
      </c>
      <c r="AI835">
        <v>19553.54912</v>
      </c>
    </row>
    <row r="836" spans="1:35" x14ac:dyDescent="0.25">
      <c r="A836">
        <v>85516</v>
      </c>
      <c r="B836" t="s">
        <v>208</v>
      </c>
      <c r="C836" t="s">
        <v>36</v>
      </c>
      <c r="D836" t="b">
        <v>0</v>
      </c>
      <c r="E836">
        <v>0.55867283199999995</v>
      </c>
      <c r="F836" t="s">
        <v>110</v>
      </c>
      <c r="G836" t="s">
        <v>186</v>
      </c>
      <c r="H836" t="s">
        <v>187</v>
      </c>
      <c r="I836" t="s">
        <v>98</v>
      </c>
      <c r="J836" t="s">
        <v>102</v>
      </c>
      <c r="K836" t="s">
        <v>188</v>
      </c>
      <c r="L836">
        <v>20.93531746</v>
      </c>
      <c r="M836" t="s">
        <v>251</v>
      </c>
      <c r="N836">
        <v>1.3547200000000001E-4</v>
      </c>
      <c r="O836">
        <v>1.62335E-4</v>
      </c>
      <c r="P836">
        <v>0</v>
      </c>
      <c r="Q836">
        <v>0</v>
      </c>
      <c r="R836">
        <v>0</v>
      </c>
      <c r="S836">
        <v>6.9096499999999998E-4</v>
      </c>
      <c r="T836">
        <v>4.2825399999999998E-4</v>
      </c>
      <c r="U836">
        <v>1.60037E-4</v>
      </c>
      <c r="V836">
        <v>0</v>
      </c>
      <c r="W836" s="8">
        <v>3.8872000000000003E-5</v>
      </c>
      <c r="X836">
        <v>0</v>
      </c>
      <c r="Y836" s="8">
        <v>7.8665399999999994E-5</v>
      </c>
      <c r="Z836">
        <v>0</v>
      </c>
      <c r="AA836">
        <v>0</v>
      </c>
      <c r="AB836">
        <v>0</v>
      </c>
      <c r="AC836">
        <v>6.9096499999999998E-4</v>
      </c>
      <c r="AD836">
        <v>5.0692000000000001E-4</v>
      </c>
      <c r="AE836">
        <v>1.60037E-4</v>
      </c>
      <c r="AF836">
        <v>0</v>
      </c>
      <c r="AG836" s="8">
        <v>3.8872000000000003E-5</v>
      </c>
      <c r="AH836">
        <v>1.3967929999999999E-3</v>
      </c>
      <c r="AI836">
        <v>19553.54912</v>
      </c>
    </row>
    <row r="837" spans="1:35" x14ac:dyDescent="0.25">
      <c r="A837">
        <v>118031</v>
      </c>
      <c r="B837" t="s">
        <v>208</v>
      </c>
      <c r="C837" t="s">
        <v>36</v>
      </c>
      <c r="D837" t="b">
        <v>0</v>
      </c>
      <c r="E837">
        <v>1.6423460329999999</v>
      </c>
      <c r="F837" t="s">
        <v>110</v>
      </c>
      <c r="G837" t="s">
        <v>186</v>
      </c>
      <c r="H837" t="s">
        <v>197</v>
      </c>
      <c r="I837" t="s">
        <v>98</v>
      </c>
      <c r="J837" t="s">
        <v>99</v>
      </c>
      <c r="K837" t="s">
        <v>188</v>
      </c>
      <c r="L837">
        <v>32.830638890000003</v>
      </c>
      <c r="M837" t="s">
        <v>112</v>
      </c>
      <c r="N837">
        <v>5.0996210000000004E-3</v>
      </c>
      <c r="O837">
        <v>5.892469E-3</v>
      </c>
      <c r="P837">
        <v>0</v>
      </c>
      <c r="Q837">
        <v>0</v>
      </c>
      <c r="R837">
        <v>0</v>
      </c>
      <c r="S837">
        <v>2.2085893999999998E-2</v>
      </c>
      <c r="T837">
        <v>1.1879635E-2</v>
      </c>
      <c r="U837">
        <v>6.7368430000000002E-3</v>
      </c>
      <c r="V837">
        <v>2.2383E-4</v>
      </c>
      <c r="W837">
        <v>1.185742E-3</v>
      </c>
      <c r="X837">
        <v>1.0382518E-2</v>
      </c>
      <c r="Y837">
        <v>8.1125999999999995E-4</v>
      </c>
      <c r="Z837">
        <v>1.8883490000000001E-3</v>
      </c>
      <c r="AA837">
        <v>0</v>
      </c>
      <c r="AB837">
        <v>0</v>
      </c>
      <c r="AC837">
        <v>3.2468412000000002E-2</v>
      </c>
      <c r="AD837">
        <v>1.2690896E-2</v>
      </c>
      <c r="AE837">
        <v>6.7368430000000002E-3</v>
      </c>
      <c r="AF837">
        <v>2.2383E-4</v>
      </c>
      <c r="AG837">
        <v>3.0740910000000001E-3</v>
      </c>
      <c r="AH837">
        <v>5.5194054999999999E-2</v>
      </c>
      <c r="AI837">
        <v>492703.80979999999</v>
      </c>
    </row>
    <row r="838" spans="1:35" x14ac:dyDescent="0.25">
      <c r="A838">
        <v>118034</v>
      </c>
      <c r="B838" t="s">
        <v>208</v>
      </c>
      <c r="C838" t="s">
        <v>36</v>
      </c>
      <c r="D838" t="b">
        <v>0</v>
      </c>
      <c r="E838">
        <v>3.1560608380000001</v>
      </c>
      <c r="F838" t="s">
        <v>110</v>
      </c>
      <c r="G838" t="s">
        <v>186</v>
      </c>
      <c r="H838" t="s">
        <v>199</v>
      </c>
      <c r="I838" t="s">
        <v>98</v>
      </c>
      <c r="J838" t="s">
        <v>99</v>
      </c>
      <c r="K838" t="s">
        <v>188</v>
      </c>
      <c r="L838">
        <v>47.162444440000002</v>
      </c>
      <c r="M838" t="s">
        <v>112</v>
      </c>
      <c r="N838">
        <v>7.6435380000000001E-3</v>
      </c>
      <c r="O838">
        <v>8.5426809999999999E-3</v>
      </c>
      <c r="P838">
        <v>0</v>
      </c>
      <c r="Q838">
        <v>0</v>
      </c>
      <c r="R838">
        <v>0</v>
      </c>
      <c r="S838">
        <v>2.5798728999999999E-2</v>
      </c>
      <c r="T838">
        <v>1.4278789E-2</v>
      </c>
      <c r="U838">
        <v>7.8524319999999995E-3</v>
      </c>
      <c r="V838">
        <v>4.4819700000000001E-4</v>
      </c>
      <c r="W838">
        <v>1.3640939999999999E-3</v>
      </c>
      <c r="X838">
        <v>3.1297612000000002E-2</v>
      </c>
      <c r="Y838">
        <v>5.8734620000000003E-3</v>
      </c>
      <c r="Z838">
        <v>1.9672729999999999E-3</v>
      </c>
      <c r="AA838">
        <v>0</v>
      </c>
      <c r="AB838">
        <v>0</v>
      </c>
      <c r="AC838">
        <v>5.7096340000000002E-2</v>
      </c>
      <c r="AD838">
        <v>2.0152250999999999E-2</v>
      </c>
      <c r="AE838">
        <v>7.8524319999999995E-3</v>
      </c>
      <c r="AF838">
        <v>4.4819700000000001E-4</v>
      </c>
      <c r="AG838">
        <v>3.331367E-3</v>
      </c>
      <c r="AH838">
        <v>8.8880557999999998E-2</v>
      </c>
      <c r="AI838">
        <v>552310.64670000004</v>
      </c>
    </row>
    <row r="839" spans="1:35" x14ac:dyDescent="0.25">
      <c r="A839">
        <v>55331</v>
      </c>
      <c r="B839" t="s">
        <v>209</v>
      </c>
      <c r="C839" t="s">
        <v>35</v>
      </c>
      <c r="D839" t="b">
        <v>0</v>
      </c>
      <c r="E839">
        <v>2.9730721949999999</v>
      </c>
      <c r="F839" t="s">
        <v>110</v>
      </c>
      <c r="G839" t="s">
        <v>186</v>
      </c>
      <c r="H839" t="s">
        <v>249</v>
      </c>
      <c r="I839" t="s">
        <v>98</v>
      </c>
      <c r="J839" t="s">
        <v>99</v>
      </c>
      <c r="K839" t="s">
        <v>188</v>
      </c>
      <c r="L839">
        <v>29.198611110000002</v>
      </c>
      <c r="M839" t="s">
        <v>251</v>
      </c>
      <c r="N839" s="8">
        <v>5.8989600000000002E-5</v>
      </c>
      <c r="O839" s="8">
        <v>6.9337000000000004E-5</v>
      </c>
      <c r="P839">
        <v>0</v>
      </c>
      <c r="Q839">
        <v>0</v>
      </c>
      <c r="R839">
        <v>0</v>
      </c>
      <c r="S839">
        <v>3.12734E-4</v>
      </c>
      <c r="T839">
        <v>1.3114600000000001E-4</v>
      </c>
      <c r="U839" s="8">
        <v>9.9529200000000002E-5</v>
      </c>
      <c r="V839">
        <v>0</v>
      </c>
      <c r="W839" s="8">
        <v>2.4910500000000001E-5</v>
      </c>
      <c r="X839">
        <v>0</v>
      </c>
      <c r="Y839" s="8">
        <v>2.4065100000000001E-5</v>
      </c>
      <c r="Z839">
        <v>0</v>
      </c>
      <c r="AA839">
        <v>0</v>
      </c>
      <c r="AB839">
        <v>0</v>
      </c>
      <c r="AC839">
        <v>3.12734E-4</v>
      </c>
      <c r="AD839">
        <v>1.55212E-4</v>
      </c>
      <c r="AE839" s="8">
        <v>9.9529200000000002E-5</v>
      </c>
      <c r="AF839">
        <v>0</v>
      </c>
      <c r="AG839" s="8">
        <v>2.4910500000000001E-5</v>
      </c>
      <c r="AH839">
        <v>5.9241299999999997E-4</v>
      </c>
      <c r="AI839">
        <v>5946.144389</v>
      </c>
    </row>
    <row r="840" spans="1:35" x14ac:dyDescent="0.25">
      <c r="A840">
        <v>55336</v>
      </c>
      <c r="B840" t="s">
        <v>209</v>
      </c>
      <c r="C840" t="s">
        <v>35</v>
      </c>
      <c r="D840" t="b">
        <v>0</v>
      </c>
      <c r="E840">
        <v>2.9147766609999999</v>
      </c>
      <c r="F840" t="s">
        <v>110</v>
      </c>
      <c r="G840" t="s">
        <v>186</v>
      </c>
      <c r="H840" t="s">
        <v>196</v>
      </c>
      <c r="I840" t="s">
        <v>98</v>
      </c>
      <c r="J840" t="s">
        <v>99</v>
      </c>
      <c r="K840" t="s">
        <v>188</v>
      </c>
      <c r="L840">
        <v>22.181313129999999</v>
      </c>
      <c r="M840" t="s">
        <v>251</v>
      </c>
      <c r="N840">
        <v>1.20868E-4</v>
      </c>
      <c r="O840">
        <v>1.41638E-4</v>
      </c>
      <c r="P840">
        <v>0</v>
      </c>
      <c r="Q840">
        <v>0</v>
      </c>
      <c r="R840">
        <v>0</v>
      </c>
      <c r="S840">
        <v>6.3052500000000005E-4</v>
      </c>
      <c r="T840">
        <v>2.9803700000000002E-4</v>
      </c>
      <c r="U840">
        <v>1.78579E-4</v>
      </c>
      <c r="V840">
        <v>0</v>
      </c>
      <c r="W840" s="8">
        <v>4.9811000000000001E-5</v>
      </c>
      <c r="X840">
        <v>0</v>
      </c>
      <c r="Y840" s="8">
        <v>5.6386199999999999E-5</v>
      </c>
      <c r="Z840">
        <v>0</v>
      </c>
      <c r="AA840">
        <v>0</v>
      </c>
      <c r="AB840">
        <v>0</v>
      </c>
      <c r="AC840">
        <v>6.3052500000000005E-4</v>
      </c>
      <c r="AD840">
        <v>3.5442399999999999E-4</v>
      </c>
      <c r="AE840">
        <v>1.78579E-4</v>
      </c>
      <c r="AF840">
        <v>0</v>
      </c>
      <c r="AG840" s="8">
        <v>4.9811000000000001E-5</v>
      </c>
      <c r="AH840">
        <v>1.2133389999999999E-3</v>
      </c>
      <c r="AI840">
        <v>16031.271640000001</v>
      </c>
    </row>
    <row r="841" spans="1:35" x14ac:dyDescent="0.25">
      <c r="A841">
        <v>84868</v>
      </c>
      <c r="B841" t="s">
        <v>209</v>
      </c>
      <c r="C841" t="s">
        <v>35</v>
      </c>
      <c r="D841" t="b">
        <v>0</v>
      </c>
      <c r="E841">
        <v>3.2114410229999999</v>
      </c>
      <c r="F841" t="s">
        <v>110</v>
      </c>
      <c r="G841" t="s">
        <v>186</v>
      </c>
      <c r="H841" t="s">
        <v>195</v>
      </c>
      <c r="I841" t="s">
        <v>98</v>
      </c>
      <c r="J841" t="s">
        <v>99</v>
      </c>
      <c r="K841" t="s">
        <v>188</v>
      </c>
      <c r="L841">
        <v>31.594047620000001</v>
      </c>
      <c r="M841" t="s">
        <v>251</v>
      </c>
      <c r="N841">
        <v>7.6070499999999997E-4</v>
      </c>
      <c r="O841">
        <v>8.5187200000000005E-4</v>
      </c>
      <c r="P841">
        <v>0</v>
      </c>
      <c r="Q841">
        <v>0</v>
      </c>
      <c r="R841">
        <v>0</v>
      </c>
      <c r="S841">
        <v>4.455479E-3</v>
      </c>
      <c r="T841">
        <v>1.515202E-3</v>
      </c>
      <c r="U841">
        <v>8.7233899999999997E-4</v>
      </c>
      <c r="V841">
        <v>0</v>
      </c>
      <c r="W841">
        <v>1.50001E-4</v>
      </c>
      <c r="X841">
        <v>0</v>
      </c>
      <c r="Y841">
        <v>2.7723500000000002E-4</v>
      </c>
      <c r="Z841">
        <v>0</v>
      </c>
      <c r="AA841">
        <v>0</v>
      </c>
      <c r="AB841">
        <v>0</v>
      </c>
      <c r="AC841">
        <v>4.455479E-3</v>
      </c>
      <c r="AD841">
        <v>1.792437E-3</v>
      </c>
      <c r="AE841">
        <v>8.7233899999999997E-4</v>
      </c>
      <c r="AF841">
        <v>0</v>
      </c>
      <c r="AG841">
        <v>1.50001E-4</v>
      </c>
      <c r="AH841">
        <v>7.2702870000000003E-3</v>
      </c>
      <c r="AI841">
        <v>67440.261480000001</v>
      </c>
    </row>
    <row r="842" spans="1:35" x14ac:dyDescent="0.25">
      <c r="A842">
        <v>84869</v>
      </c>
      <c r="B842" t="s">
        <v>209</v>
      </c>
      <c r="C842" t="s">
        <v>35</v>
      </c>
      <c r="D842" t="b">
        <v>0</v>
      </c>
      <c r="E842">
        <v>1.955354912</v>
      </c>
      <c r="F842" t="s">
        <v>110</v>
      </c>
      <c r="G842" t="s">
        <v>186</v>
      </c>
      <c r="H842" t="s">
        <v>198</v>
      </c>
      <c r="I842" t="s">
        <v>98</v>
      </c>
      <c r="J842" t="s">
        <v>99</v>
      </c>
      <c r="K842" t="s">
        <v>188</v>
      </c>
      <c r="L842">
        <v>23.885833330000001</v>
      </c>
      <c r="M842" t="s">
        <v>251</v>
      </c>
      <c r="N842">
        <v>1.62807E-4</v>
      </c>
      <c r="O842">
        <v>1.85911E-4</v>
      </c>
      <c r="P842">
        <v>0</v>
      </c>
      <c r="Q842">
        <v>0</v>
      </c>
      <c r="R842">
        <v>0</v>
      </c>
      <c r="S842">
        <v>7.7070299999999997E-4</v>
      </c>
      <c r="T842">
        <v>4.6075400000000001E-4</v>
      </c>
      <c r="U842">
        <v>2.08295E-4</v>
      </c>
      <c r="V842">
        <v>0</v>
      </c>
      <c r="W842" s="8">
        <v>7.7450199999999999E-5</v>
      </c>
      <c r="X842">
        <v>0</v>
      </c>
      <c r="Y842" s="8">
        <v>7.64494E-5</v>
      </c>
      <c r="Z842">
        <v>0</v>
      </c>
      <c r="AA842">
        <v>0</v>
      </c>
      <c r="AB842">
        <v>0</v>
      </c>
      <c r="AC842">
        <v>7.7070299999999997E-4</v>
      </c>
      <c r="AD842">
        <v>5.3720299999999999E-4</v>
      </c>
      <c r="AE842">
        <v>2.08295E-4</v>
      </c>
      <c r="AF842">
        <v>0</v>
      </c>
      <c r="AG842" s="8">
        <v>7.7450199999999999E-5</v>
      </c>
      <c r="AH842">
        <v>1.5936500000000001E-3</v>
      </c>
      <c r="AI842">
        <v>19553.54912</v>
      </c>
    </row>
    <row r="843" spans="1:35" x14ac:dyDescent="0.25">
      <c r="A843">
        <v>85516</v>
      </c>
      <c r="B843" t="s">
        <v>209</v>
      </c>
      <c r="C843" t="s">
        <v>35</v>
      </c>
      <c r="D843" t="b">
        <v>0</v>
      </c>
      <c r="E843">
        <v>0.55867283199999995</v>
      </c>
      <c r="F843" t="s">
        <v>110</v>
      </c>
      <c r="G843" t="s">
        <v>186</v>
      </c>
      <c r="H843" t="s">
        <v>187</v>
      </c>
      <c r="I843" t="s">
        <v>98</v>
      </c>
      <c r="J843" t="s">
        <v>102</v>
      </c>
      <c r="K843" t="s">
        <v>188</v>
      </c>
      <c r="L843">
        <v>20.93531746</v>
      </c>
      <c r="M843" t="s">
        <v>251</v>
      </c>
      <c r="N843">
        <v>1.3547200000000001E-4</v>
      </c>
      <c r="O843">
        <v>1.62335E-4</v>
      </c>
      <c r="P843">
        <v>0</v>
      </c>
      <c r="Q843">
        <v>0</v>
      </c>
      <c r="R843">
        <v>0</v>
      </c>
      <c r="S843">
        <v>6.9096499999999998E-4</v>
      </c>
      <c r="T843">
        <v>4.2825399999999998E-4</v>
      </c>
      <c r="U843">
        <v>1.60037E-4</v>
      </c>
      <c r="V843">
        <v>0</v>
      </c>
      <c r="W843" s="8">
        <v>3.8872000000000003E-5</v>
      </c>
      <c r="X843">
        <v>0</v>
      </c>
      <c r="Y843" s="8">
        <v>7.8665399999999994E-5</v>
      </c>
      <c r="Z843">
        <v>0</v>
      </c>
      <c r="AA843">
        <v>0</v>
      </c>
      <c r="AB843">
        <v>0</v>
      </c>
      <c r="AC843">
        <v>6.9096499999999998E-4</v>
      </c>
      <c r="AD843">
        <v>5.0692000000000001E-4</v>
      </c>
      <c r="AE843">
        <v>1.60037E-4</v>
      </c>
      <c r="AF843">
        <v>0</v>
      </c>
      <c r="AG843" s="8">
        <v>3.8872000000000003E-5</v>
      </c>
      <c r="AH843">
        <v>1.3967929999999999E-3</v>
      </c>
      <c r="AI843">
        <v>19553.54912</v>
      </c>
    </row>
    <row r="844" spans="1:35" x14ac:dyDescent="0.25">
      <c r="A844">
        <v>118031</v>
      </c>
      <c r="B844" t="s">
        <v>209</v>
      </c>
      <c r="C844" t="s">
        <v>35</v>
      </c>
      <c r="D844" t="b">
        <v>0</v>
      </c>
      <c r="E844">
        <v>1.6423460329999999</v>
      </c>
      <c r="F844" t="s">
        <v>110</v>
      </c>
      <c r="G844" t="s">
        <v>186</v>
      </c>
      <c r="H844" t="s">
        <v>197</v>
      </c>
      <c r="I844" t="s">
        <v>98</v>
      </c>
      <c r="J844" t="s">
        <v>99</v>
      </c>
      <c r="K844" t="s">
        <v>188</v>
      </c>
      <c r="L844">
        <v>32.830638890000003</v>
      </c>
      <c r="M844" t="s">
        <v>112</v>
      </c>
      <c r="N844">
        <v>5.0996210000000004E-3</v>
      </c>
      <c r="O844">
        <v>5.892469E-3</v>
      </c>
      <c r="P844">
        <v>0</v>
      </c>
      <c r="Q844">
        <v>0</v>
      </c>
      <c r="R844">
        <v>0</v>
      </c>
      <c r="S844">
        <v>2.2085893999999998E-2</v>
      </c>
      <c r="T844">
        <v>1.1879635E-2</v>
      </c>
      <c r="U844">
        <v>6.7368430000000002E-3</v>
      </c>
      <c r="V844">
        <v>2.2383E-4</v>
      </c>
      <c r="W844">
        <v>1.185742E-3</v>
      </c>
      <c r="X844">
        <v>1.0382518E-2</v>
      </c>
      <c r="Y844">
        <v>8.1125999999999995E-4</v>
      </c>
      <c r="Z844">
        <v>1.8883490000000001E-3</v>
      </c>
      <c r="AA844">
        <v>0</v>
      </c>
      <c r="AB844">
        <v>0</v>
      </c>
      <c r="AC844">
        <v>3.2468412000000002E-2</v>
      </c>
      <c r="AD844">
        <v>1.2690896E-2</v>
      </c>
      <c r="AE844">
        <v>6.7368430000000002E-3</v>
      </c>
      <c r="AF844">
        <v>2.2383E-4</v>
      </c>
      <c r="AG844">
        <v>3.0740910000000001E-3</v>
      </c>
      <c r="AH844">
        <v>5.5194054999999999E-2</v>
      </c>
      <c r="AI844">
        <v>492703.80979999999</v>
      </c>
    </row>
    <row r="845" spans="1:35" x14ac:dyDescent="0.25">
      <c r="A845">
        <v>118034</v>
      </c>
      <c r="B845" t="s">
        <v>209</v>
      </c>
      <c r="C845" t="s">
        <v>35</v>
      </c>
      <c r="D845" t="b">
        <v>0</v>
      </c>
      <c r="E845">
        <v>3.1560608380000001</v>
      </c>
      <c r="F845" t="s">
        <v>110</v>
      </c>
      <c r="G845" t="s">
        <v>186</v>
      </c>
      <c r="H845" t="s">
        <v>199</v>
      </c>
      <c r="I845" t="s">
        <v>98</v>
      </c>
      <c r="J845" t="s">
        <v>99</v>
      </c>
      <c r="K845" t="s">
        <v>188</v>
      </c>
      <c r="L845">
        <v>47.162444440000002</v>
      </c>
      <c r="M845" t="s">
        <v>112</v>
      </c>
      <c r="N845">
        <v>7.6435380000000001E-3</v>
      </c>
      <c r="O845">
        <v>8.5426809999999999E-3</v>
      </c>
      <c r="P845">
        <v>0</v>
      </c>
      <c r="Q845">
        <v>0</v>
      </c>
      <c r="R845">
        <v>0</v>
      </c>
      <c r="S845">
        <v>2.5798728999999999E-2</v>
      </c>
      <c r="T845">
        <v>1.4278789E-2</v>
      </c>
      <c r="U845">
        <v>7.8524319999999995E-3</v>
      </c>
      <c r="V845">
        <v>4.4819700000000001E-4</v>
      </c>
      <c r="W845">
        <v>1.3640939999999999E-3</v>
      </c>
      <c r="X845">
        <v>3.1297612000000002E-2</v>
      </c>
      <c r="Y845">
        <v>5.8734620000000003E-3</v>
      </c>
      <c r="Z845">
        <v>1.9672729999999999E-3</v>
      </c>
      <c r="AA845">
        <v>0</v>
      </c>
      <c r="AB845">
        <v>0</v>
      </c>
      <c r="AC845">
        <v>5.7096340000000002E-2</v>
      </c>
      <c r="AD845">
        <v>2.0152250999999999E-2</v>
      </c>
      <c r="AE845">
        <v>7.8524319999999995E-3</v>
      </c>
      <c r="AF845">
        <v>4.4819700000000001E-4</v>
      </c>
      <c r="AG845">
        <v>3.331367E-3</v>
      </c>
      <c r="AH845">
        <v>8.8880557999999998E-2</v>
      </c>
      <c r="AI845">
        <v>552310.64670000004</v>
      </c>
    </row>
    <row r="846" spans="1:35" x14ac:dyDescent="0.25">
      <c r="A846">
        <v>55331</v>
      </c>
      <c r="B846" t="s">
        <v>210</v>
      </c>
      <c r="C846" t="s">
        <v>39</v>
      </c>
      <c r="D846" t="b">
        <v>1</v>
      </c>
      <c r="E846">
        <v>2.9730721949999999</v>
      </c>
      <c r="F846" t="s">
        <v>110</v>
      </c>
      <c r="G846" t="s">
        <v>186</v>
      </c>
      <c r="H846" t="s">
        <v>249</v>
      </c>
      <c r="I846" t="s">
        <v>98</v>
      </c>
      <c r="J846" t="s">
        <v>99</v>
      </c>
      <c r="K846" t="s">
        <v>188</v>
      </c>
      <c r="L846">
        <v>25.393055560000001</v>
      </c>
      <c r="M846" t="s">
        <v>251</v>
      </c>
      <c r="N846" s="8">
        <v>5.1623999999999999E-5</v>
      </c>
      <c r="O846" s="8">
        <v>6.0135700000000001E-5</v>
      </c>
      <c r="P846">
        <v>0</v>
      </c>
      <c r="Q846">
        <v>0</v>
      </c>
      <c r="R846">
        <v>0</v>
      </c>
      <c r="S846">
        <v>2.3555099999999999E-4</v>
      </c>
      <c r="T846">
        <v>1.3114600000000001E-4</v>
      </c>
      <c r="U846" s="8">
        <v>9.9529200000000002E-5</v>
      </c>
      <c r="V846">
        <v>0</v>
      </c>
      <c r="W846" s="8">
        <v>2.4910500000000001E-5</v>
      </c>
      <c r="X846">
        <v>0</v>
      </c>
      <c r="Y846" s="8">
        <v>2.4065100000000001E-5</v>
      </c>
      <c r="Z846">
        <v>0</v>
      </c>
      <c r="AA846">
        <v>0</v>
      </c>
      <c r="AB846">
        <v>0</v>
      </c>
      <c r="AC846">
        <v>2.3555099999999999E-4</v>
      </c>
      <c r="AD846">
        <v>1.55212E-4</v>
      </c>
      <c r="AE846" s="8">
        <v>9.9529200000000002E-5</v>
      </c>
      <c r="AF846">
        <v>0</v>
      </c>
      <c r="AG846" s="8">
        <v>2.4910500000000001E-5</v>
      </c>
      <c r="AH846">
        <v>5.1520199999999998E-4</v>
      </c>
      <c r="AI846">
        <v>5946.144389</v>
      </c>
    </row>
    <row r="847" spans="1:35" x14ac:dyDescent="0.25">
      <c r="A847">
        <v>55336</v>
      </c>
      <c r="B847" t="s">
        <v>210</v>
      </c>
      <c r="C847" t="s">
        <v>39</v>
      </c>
      <c r="D847" t="b">
        <v>0</v>
      </c>
      <c r="E847">
        <v>2.9147766609999999</v>
      </c>
      <c r="F847" t="s">
        <v>110</v>
      </c>
      <c r="G847" t="s">
        <v>186</v>
      </c>
      <c r="H847" t="s">
        <v>196</v>
      </c>
      <c r="I847" t="s">
        <v>98</v>
      </c>
      <c r="J847" t="s">
        <v>99</v>
      </c>
      <c r="K847" t="s">
        <v>188</v>
      </c>
      <c r="L847">
        <v>22.181313129999999</v>
      </c>
      <c r="M847" t="s">
        <v>251</v>
      </c>
      <c r="N847">
        <v>1.20868E-4</v>
      </c>
      <c r="O847">
        <v>1.41638E-4</v>
      </c>
      <c r="P847">
        <v>0</v>
      </c>
      <c r="Q847">
        <v>0</v>
      </c>
      <c r="R847">
        <v>0</v>
      </c>
      <c r="S847">
        <v>6.3052500000000005E-4</v>
      </c>
      <c r="T847">
        <v>2.9803700000000002E-4</v>
      </c>
      <c r="U847">
        <v>1.78579E-4</v>
      </c>
      <c r="V847">
        <v>0</v>
      </c>
      <c r="W847" s="8">
        <v>4.9811000000000001E-5</v>
      </c>
      <c r="X847">
        <v>0</v>
      </c>
      <c r="Y847" s="8">
        <v>5.6386199999999999E-5</v>
      </c>
      <c r="Z847">
        <v>0</v>
      </c>
      <c r="AA847">
        <v>0</v>
      </c>
      <c r="AB847">
        <v>0</v>
      </c>
      <c r="AC847">
        <v>6.3052500000000005E-4</v>
      </c>
      <c r="AD847">
        <v>3.5442399999999999E-4</v>
      </c>
      <c r="AE847">
        <v>1.78579E-4</v>
      </c>
      <c r="AF847">
        <v>0</v>
      </c>
      <c r="AG847" s="8">
        <v>4.9811000000000001E-5</v>
      </c>
      <c r="AH847">
        <v>1.2133389999999999E-3</v>
      </c>
      <c r="AI847">
        <v>16031.271640000001</v>
      </c>
    </row>
    <row r="848" spans="1:35" x14ac:dyDescent="0.25">
      <c r="A848">
        <v>84868</v>
      </c>
      <c r="B848" t="s">
        <v>210</v>
      </c>
      <c r="C848" t="s">
        <v>39</v>
      </c>
      <c r="D848" t="b">
        <v>0</v>
      </c>
      <c r="E848">
        <v>3.2114410229999999</v>
      </c>
      <c r="F848" t="s">
        <v>110</v>
      </c>
      <c r="G848" t="s">
        <v>186</v>
      </c>
      <c r="H848" t="s">
        <v>195</v>
      </c>
      <c r="I848" t="s">
        <v>98</v>
      </c>
      <c r="J848" t="s">
        <v>99</v>
      </c>
      <c r="K848" t="s">
        <v>188</v>
      </c>
      <c r="L848">
        <v>31.594047620000001</v>
      </c>
      <c r="M848" t="s">
        <v>251</v>
      </c>
      <c r="N848">
        <v>7.6070499999999997E-4</v>
      </c>
      <c r="O848">
        <v>8.5187200000000005E-4</v>
      </c>
      <c r="P848">
        <v>0</v>
      </c>
      <c r="Q848">
        <v>0</v>
      </c>
      <c r="R848">
        <v>0</v>
      </c>
      <c r="S848">
        <v>4.455479E-3</v>
      </c>
      <c r="T848">
        <v>1.515202E-3</v>
      </c>
      <c r="U848">
        <v>8.7233899999999997E-4</v>
      </c>
      <c r="V848">
        <v>0</v>
      </c>
      <c r="W848">
        <v>1.50001E-4</v>
      </c>
      <c r="X848">
        <v>0</v>
      </c>
      <c r="Y848">
        <v>2.7723500000000002E-4</v>
      </c>
      <c r="Z848">
        <v>0</v>
      </c>
      <c r="AA848">
        <v>0</v>
      </c>
      <c r="AB848">
        <v>0</v>
      </c>
      <c r="AC848">
        <v>4.455479E-3</v>
      </c>
      <c r="AD848">
        <v>1.792437E-3</v>
      </c>
      <c r="AE848">
        <v>8.7233899999999997E-4</v>
      </c>
      <c r="AF848">
        <v>0</v>
      </c>
      <c r="AG848">
        <v>1.50001E-4</v>
      </c>
      <c r="AH848">
        <v>7.2702870000000003E-3</v>
      </c>
      <c r="AI848">
        <v>67440.261480000001</v>
      </c>
    </row>
    <row r="849" spans="1:35" x14ac:dyDescent="0.25">
      <c r="A849">
        <v>84869</v>
      </c>
      <c r="B849" t="s">
        <v>210</v>
      </c>
      <c r="C849" t="s">
        <v>39</v>
      </c>
      <c r="D849" t="b">
        <v>0</v>
      </c>
      <c r="E849">
        <v>1.955354912</v>
      </c>
      <c r="F849" t="s">
        <v>110</v>
      </c>
      <c r="G849" t="s">
        <v>186</v>
      </c>
      <c r="H849" t="s">
        <v>198</v>
      </c>
      <c r="I849" t="s">
        <v>98</v>
      </c>
      <c r="J849" t="s">
        <v>99</v>
      </c>
      <c r="K849" t="s">
        <v>188</v>
      </c>
      <c r="L849">
        <v>23.885833330000001</v>
      </c>
      <c r="M849" t="s">
        <v>251</v>
      </c>
      <c r="N849">
        <v>1.62807E-4</v>
      </c>
      <c r="O849">
        <v>1.85911E-4</v>
      </c>
      <c r="P849">
        <v>0</v>
      </c>
      <c r="Q849">
        <v>0</v>
      </c>
      <c r="R849">
        <v>0</v>
      </c>
      <c r="S849">
        <v>7.7070299999999997E-4</v>
      </c>
      <c r="T849">
        <v>4.6075400000000001E-4</v>
      </c>
      <c r="U849">
        <v>2.08295E-4</v>
      </c>
      <c r="V849">
        <v>0</v>
      </c>
      <c r="W849" s="8">
        <v>7.7450199999999999E-5</v>
      </c>
      <c r="X849">
        <v>0</v>
      </c>
      <c r="Y849" s="8">
        <v>7.64494E-5</v>
      </c>
      <c r="Z849">
        <v>0</v>
      </c>
      <c r="AA849">
        <v>0</v>
      </c>
      <c r="AB849">
        <v>0</v>
      </c>
      <c r="AC849">
        <v>7.7070299999999997E-4</v>
      </c>
      <c r="AD849">
        <v>5.3720299999999999E-4</v>
      </c>
      <c r="AE849">
        <v>2.08295E-4</v>
      </c>
      <c r="AF849">
        <v>0</v>
      </c>
      <c r="AG849" s="8">
        <v>7.7450199999999999E-5</v>
      </c>
      <c r="AH849">
        <v>1.5936500000000001E-3</v>
      </c>
      <c r="AI849">
        <v>19553.54912</v>
      </c>
    </row>
    <row r="850" spans="1:35" x14ac:dyDescent="0.25">
      <c r="A850">
        <v>85516</v>
      </c>
      <c r="B850" t="s">
        <v>210</v>
      </c>
      <c r="C850" t="s">
        <v>39</v>
      </c>
      <c r="D850" t="b">
        <v>0</v>
      </c>
      <c r="E850">
        <v>0.55867283199999995</v>
      </c>
      <c r="F850" t="s">
        <v>110</v>
      </c>
      <c r="G850" t="s">
        <v>186</v>
      </c>
      <c r="H850" t="s">
        <v>187</v>
      </c>
      <c r="I850" t="s">
        <v>98</v>
      </c>
      <c r="J850" t="s">
        <v>102</v>
      </c>
      <c r="K850" t="s">
        <v>188</v>
      </c>
      <c r="L850">
        <v>20.93531746</v>
      </c>
      <c r="M850" t="s">
        <v>251</v>
      </c>
      <c r="N850">
        <v>1.3547200000000001E-4</v>
      </c>
      <c r="O850">
        <v>1.62335E-4</v>
      </c>
      <c r="P850">
        <v>0</v>
      </c>
      <c r="Q850">
        <v>0</v>
      </c>
      <c r="R850">
        <v>0</v>
      </c>
      <c r="S850">
        <v>6.9096499999999998E-4</v>
      </c>
      <c r="T850">
        <v>4.2825399999999998E-4</v>
      </c>
      <c r="U850">
        <v>1.60037E-4</v>
      </c>
      <c r="V850">
        <v>0</v>
      </c>
      <c r="W850" s="8">
        <v>3.8872000000000003E-5</v>
      </c>
      <c r="X850">
        <v>0</v>
      </c>
      <c r="Y850" s="8">
        <v>7.8665399999999994E-5</v>
      </c>
      <c r="Z850">
        <v>0</v>
      </c>
      <c r="AA850">
        <v>0</v>
      </c>
      <c r="AB850">
        <v>0</v>
      </c>
      <c r="AC850">
        <v>6.9096499999999998E-4</v>
      </c>
      <c r="AD850">
        <v>5.0692000000000001E-4</v>
      </c>
      <c r="AE850">
        <v>1.60037E-4</v>
      </c>
      <c r="AF850">
        <v>0</v>
      </c>
      <c r="AG850" s="8">
        <v>3.8872000000000003E-5</v>
      </c>
      <c r="AH850">
        <v>1.3967929999999999E-3</v>
      </c>
      <c r="AI850">
        <v>19553.54912</v>
      </c>
    </row>
    <row r="851" spans="1:35" x14ac:dyDescent="0.25">
      <c r="A851">
        <v>118031</v>
      </c>
      <c r="B851" t="s">
        <v>210</v>
      </c>
      <c r="C851" t="s">
        <v>39</v>
      </c>
      <c r="D851" t="b">
        <v>0</v>
      </c>
      <c r="E851">
        <v>1.6423460329999999</v>
      </c>
      <c r="F851" t="s">
        <v>110</v>
      </c>
      <c r="G851" t="s">
        <v>186</v>
      </c>
      <c r="H851" t="s">
        <v>197</v>
      </c>
      <c r="I851" t="s">
        <v>98</v>
      </c>
      <c r="J851" t="s">
        <v>99</v>
      </c>
      <c r="K851" t="s">
        <v>188</v>
      </c>
      <c r="L851">
        <v>32.830638890000003</v>
      </c>
      <c r="M851" t="s">
        <v>112</v>
      </c>
      <c r="N851">
        <v>5.0996210000000004E-3</v>
      </c>
      <c r="O851">
        <v>5.892469E-3</v>
      </c>
      <c r="P851">
        <v>0</v>
      </c>
      <c r="Q851">
        <v>0</v>
      </c>
      <c r="R851">
        <v>0</v>
      </c>
      <c r="S851">
        <v>2.2085893999999998E-2</v>
      </c>
      <c r="T851">
        <v>1.1879635E-2</v>
      </c>
      <c r="U851">
        <v>6.7368430000000002E-3</v>
      </c>
      <c r="V851">
        <v>2.2383E-4</v>
      </c>
      <c r="W851">
        <v>1.185742E-3</v>
      </c>
      <c r="X851">
        <v>1.0382518E-2</v>
      </c>
      <c r="Y851">
        <v>8.1125999999999995E-4</v>
      </c>
      <c r="Z851">
        <v>1.8883490000000001E-3</v>
      </c>
      <c r="AA851">
        <v>0</v>
      </c>
      <c r="AB851">
        <v>0</v>
      </c>
      <c r="AC851">
        <v>3.2468412000000002E-2</v>
      </c>
      <c r="AD851">
        <v>1.2690896E-2</v>
      </c>
      <c r="AE851">
        <v>6.7368430000000002E-3</v>
      </c>
      <c r="AF851">
        <v>2.2383E-4</v>
      </c>
      <c r="AG851">
        <v>3.0740910000000001E-3</v>
      </c>
      <c r="AH851">
        <v>5.5194054999999999E-2</v>
      </c>
      <c r="AI851">
        <v>492703.80979999999</v>
      </c>
    </row>
    <row r="852" spans="1:35" x14ac:dyDescent="0.25">
      <c r="A852">
        <v>118034</v>
      </c>
      <c r="B852" t="s">
        <v>210</v>
      </c>
      <c r="C852" t="s">
        <v>39</v>
      </c>
      <c r="D852" t="b">
        <v>0</v>
      </c>
      <c r="E852">
        <v>3.1560608380000001</v>
      </c>
      <c r="F852" t="s">
        <v>110</v>
      </c>
      <c r="G852" t="s">
        <v>186</v>
      </c>
      <c r="H852" t="s">
        <v>199</v>
      </c>
      <c r="I852" t="s">
        <v>98</v>
      </c>
      <c r="J852" t="s">
        <v>99</v>
      </c>
      <c r="K852" t="s">
        <v>188</v>
      </c>
      <c r="L852">
        <v>47.162444440000002</v>
      </c>
      <c r="M852" t="s">
        <v>112</v>
      </c>
      <c r="N852">
        <v>7.6435380000000001E-3</v>
      </c>
      <c r="O852">
        <v>8.5426809999999999E-3</v>
      </c>
      <c r="P852">
        <v>0</v>
      </c>
      <c r="Q852">
        <v>0</v>
      </c>
      <c r="R852">
        <v>0</v>
      </c>
      <c r="S852">
        <v>2.5798728999999999E-2</v>
      </c>
      <c r="T852">
        <v>1.4278789E-2</v>
      </c>
      <c r="U852">
        <v>7.8524319999999995E-3</v>
      </c>
      <c r="V852">
        <v>4.4819700000000001E-4</v>
      </c>
      <c r="W852">
        <v>1.3640939999999999E-3</v>
      </c>
      <c r="X852">
        <v>3.1297612000000002E-2</v>
      </c>
      <c r="Y852">
        <v>5.8734620000000003E-3</v>
      </c>
      <c r="Z852">
        <v>1.9672729999999999E-3</v>
      </c>
      <c r="AA852">
        <v>0</v>
      </c>
      <c r="AB852">
        <v>0</v>
      </c>
      <c r="AC852">
        <v>5.7096340000000002E-2</v>
      </c>
      <c r="AD852">
        <v>2.0152250999999999E-2</v>
      </c>
      <c r="AE852">
        <v>7.8524319999999995E-3</v>
      </c>
      <c r="AF852">
        <v>4.4819700000000001E-4</v>
      </c>
      <c r="AG852">
        <v>3.331367E-3</v>
      </c>
      <c r="AH852">
        <v>8.8880557999999998E-2</v>
      </c>
      <c r="AI852">
        <v>552310.64670000004</v>
      </c>
    </row>
    <row r="853" spans="1:35" x14ac:dyDescent="0.25">
      <c r="A853">
        <v>55331</v>
      </c>
      <c r="B853" t="s">
        <v>211</v>
      </c>
      <c r="C853" t="s">
        <v>44</v>
      </c>
      <c r="D853" t="b">
        <v>1</v>
      </c>
      <c r="E853">
        <v>2.9730721949999999</v>
      </c>
      <c r="F853" t="s">
        <v>110</v>
      </c>
      <c r="G853" t="s">
        <v>186</v>
      </c>
      <c r="H853" t="s">
        <v>249</v>
      </c>
      <c r="I853" t="s">
        <v>98</v>
      </c>
      <c r="J853" t="s">
        <v>99</v>
      </c>
      <c r="K853" t="s">
        <v>188</v>
      </c>
      <c r="L853">
        <v>28.17361111</v>
      </c>
      <c r="M853" t="s">
        <v>251</v>
      </c>
      <c r="N853" s="8">
        <v>5.6319400000000002E-5</v>
      </c>
      <c r="O853" s="8">
        <v>6.6860500000000001E-5</v>
      </c>
      <c r="P853">
        <v>0</v>
      </c>
      <c r="Q853">
        <v>0</v>
      </c>
      <c r="R853">
        <v>0</v>
      </c>
      <c r="S853">
        <v>2.9199400000000001E-4</v>
      </c>
      <c r="T853">
        <v>1.3114600000000001E-4</v>
      </c>
      <c r="U853" s="8">
        <v>9.9529200000000002E-5</v>
      </c>
      <c r="V853">
        <v>0</v>
      </c>
      <c r="W853" s="8">
        <v>2.4910500000000001E-5</v>
      </c>
      <c r="X853">
        <v>0</v>
      </c>
      <c r="Y853" s="8">
        <v>2.4065100000000001E-5</v>
      </c>
      <c r="Z853">
        <v>0</v>
      </c>
      <c r="AA853">
        <v>0</v>
      </c>
      <c r="AB853">
        <v>0</v>
      </c>
      <c r="AC853">
        <v>2.9199400000000001E-4</v>
      </c>
      <c r="AD853">
        <v>1.55212E-4</v>
      </c>
      <c r="AE853" s="8">
        <v>9.9529200000000002E-5</v>
      </c>
      <c r="AF853">
        <v>0</v>
      </c>
      <c r="AG853" s="8">
        <v>2.4910500000000001E-5</v>
      </c>
      <c r="AH853">
        <v>5.7161699999999996E-4</v>
      </c>
      <c r="AI853">
        <v>5946.144389</v>
      </c>
    </row>
    <row r="854" spans="1:35" x14ac:dyDescent="0.25">
      <c r="A854">
        <v>55336</v>
      </c>
      <c r="B854" t="s">
        <v>211</v>
      </c>
      <c r="C854" t="s">
        <v>44</v>
      </c>
      <c r="D854" t="b">
        <v>1</v>
      </c>
      <c r="E854">
        <v>2.9147766609999999</v>
      </c>
      <c r="F854" t="s">
        <v>110</v>
      </c>
      <c r="G854" t="s">
        <v>186</v>
      </c>
      <c r="H854" t="s">
        <v>196</v>
      </c>
      <c r="I854" t="s">
        <v>98</v>
      </c>
      <c r="J854" t="s">
        <v>99</v>
      </c>
      <c r="K854" t="s">
        <v>188</v>
      </c>
      <c r="L854">
        <v>20.870707070000002</v>
      </c>
      <c r="M854" t="s">
        <v>251</v>
      </c>
      <c r="N854">
        <v>1.1183699999999999E-4</v>
      </c>
      <c r="O854">
        <v>1.3309500000000001E-4</v>
      </c>
      <c r="P854">
        <v>0</v>
      </c>
      <c r="Q854">
        <v>0</v>
      </c>
      <c r="R854">
        <v>0</v>
      </c>
      <c r="S854">
        <v>5.5883400000000002E-4</v>
      </c>
      <c r="T854">
        <v>2.9803700000000002E-4</v>
      </c>
      <c r="U854">
        <v>1.78579E-4</v>
      </c>
      <c r="V854">
        <v>0</v>
      </c>
      <c r="W854" s="8">
        <v>4.9811000000000001E-5</v>
      </c>
      <c r="X854">
        <v>0</v>
      </c>
      <c r="Y854" s="8">
        <v>5.6386199999999999E-5</v>
      </c>
      <c r="Z854">
        <v>0</v>
      </c>
      <c r="AA854">
        <v>0</v>
      </c>
      <c r="AB854">
        <v>0</v>
      </c>
      <c r="AC854">
        <v>5.5883400000000002E-4</v>
      </c>
      <c r="AD854">
        <v>3.5442399999999999E-4</v>
      </c>
      <c r="AE854">
        <v>1.78579E-4</v>
      </c>
      <c r="AF854">
        <v>0</v>
      </c>
      <c r="AG854" s="8">
        <v>4.9811000000000001E-5</v>
      </c>
      <c r="AH854">
        <v>1.1416480000000001E-3</v>
      </c>
      <c r="AI854">
        <v>16031.271640000001</v>
      </c>
    </row>
    <row r="855" spans="1:35" x14ac:dyDescent="0.25">
      <c r="A855">
        <v>84868</v>
      </c>
      <c r="B855" t="s">
        <v>211</v>
      </c>
      <c r="C855" t="s">
        <v>44</v>
      </c>
      <c r="D855" t="b">
        <v>1</v>
      </c>
      <c r="E855">
        <v>3.2114410229999999</v>
      </c>
      <c r="F855" t="s">
        <v>110</v>
      </c>
      <c r="G855" t="s">
        <v>186</v>
      </c>
      <c r="H855" t="s">
        <v>195</v>
      </c>
      <c r="I855" t="s">
        <v>98</v>
      </c>
      <c r="J855" t="s">
        <v>99</v>
      </c>
      <c r="K855" t="s">
        <v>188</v>
      </c>
      <c r="L855">
        <v>30.8547619</v>
      </c>
      <c r="M855" t="s">
        <v>251</v>
      </c>
      <c r="N855">
        <v>7.3896400000000005E-4</v>
      </c>
      <c r="O855">
        <v>8.3159900000000003E-4</v>
      </c>
      <c r="P855">
        <v>0</v>
      </c>
      <c r="Q855">
        <v>0</v>
      </c>
      <c r="R855">
        <v>0</v>
      </c>
      <c r="S855">
        <v>4.285418E-3</v>
      </c>
      <c r="T855">
        <v>1.515202E-3</v>
      </c>
      <c r="U855">
        <v>8.7233899999999997E-4</v>
      </c>
      <c r="V855">
        <v>0</v>
      </c>
      <c r="W855">
        <v>1.50001E-4</v>
      </c>
      <c r="X855">
        <v>0</v>
      </c>
      <c r="Y855">
        <v>2.7723500000000002E-4</v>
      </c>
      <c r="Z855">
        <v>0</v>
      </c>
      <c r="AA855">
        <v>0</v>
      </c>
      <c r="AB855">
        <v>0</v>
      </c>
      <c r="AC855">
        <v>4.285418E-3</v>
      </c>
      <c r="AD855">
        <v>1.792437E-3</v>
      </c>
      <c r="AE855">
        <v>8.7233899999999997E-4</v>
      </c>
      <c r="AF855">
        <v>0</v>
      </c>
      <c r="AG855">
        <v>1.50001E-4</v>
      </c>
      <c r="AH855">
        <v>7.1001659999999998E-3</v>
      </c>
      <c r="AI855">
        <v>67440.261480000001</v>
      </c>
    </row>
    <row r="856" spans="1:35" x14ac:dyDescent="0.25">
      <c r="A856">
        <v>84869</v>
      </c>
      <c r="B856" t="s">
        <v>211</v>
      </c>
      <c r="C856" t="s">
        <v>44</v>
      </c>
      <c r="D856" t="b">
        <v>1</v>
      </c>
      <c r="E856">
        <v>1.955354912</v>
      </c>
      <c r="F856" t="s">
        <v>110</v>
      </c>
      <c r="G856" t="s">
        <v>186</v>
      </c>
      <c r="H856" t="s">
        <v>198</v>
      </c>
      <c r="I856" t="s">
        <v>98</v>
      </c>
      <c r="J856" t="s">
        <v>99</v>
      </c>
      <c r="K856" t="s">
        <v>188</v>
      </c>
      <c r="L856">
        <v>23.032222220000001</v>
      </c>
      <c r="M856" t="s">
        <v>251</v>
      </c>
      <c r="N856">
        <v>1.5800699999999999E-4</v>
      </c>
      <c r="O856">
        <v>1.79123E-4</v>
      </c>
      <c r="P856">
        <v>0</v>
      </c>
      <c r="Q856">
        <v>0</v>
      </c>
      <c r="R856">
        <v>0</v>
      </c>
      <c r="S856">
        <v>7.1376899999999995E-4</v>
      </c>
      <c r="T856">
        <v>4.6075400000000001E-4</v>
      </c>
      <c r="U856">
        <v>2.08295E-4</v>
      </c>
      <c r="V856">
        <v>0</v>
      </c>
      <c r="W856" s="8">
        <v>7.7450199999999999E-5</v>
      </c>
      <c r="X856">
        <v>0</v>
      </c>
      <c r="Y856" s="8">
        <v>7.64494E-5</v>
      </c>
      <c r="Z856">
        <v>0</v>
      </c>
      <c r="AA856">
        <v>0</v>
      </c>
      <c r="AB856">
        <v>0</v>
      </c>
      <c r="AC856">
        <v>7.1376899999999995E-4</v>
      </c>
      <c r="AD856">
        <v>5.3720299999999999E-4</v>
      </c>
      <c r="AE856">
        <v>2.08295E-4</v>
      </c>
      <c r="AF856">
        <v>0</v>
      </c>
      <c r="AG856" s="8">
        <v>7.7450199999999999E-5</v>
      </c>
      <c r="AH856">
        <v>1.536698E-3</v>
      </c>
      <c r="AI856">
        <v>19553.54912</v>
      </c>
    </row>
    <row r="857" spans="1:35" x14ac:dyDescent="0.25">
      <c r="A857">
        <v>85516</v>
      </c>
      <c r="B857" t="s">
        <v>211</v>
      </c>
      <c r="C857" t="s">
        <v>44</v>
      </c>
      <c r="D857" t="b">
        <v>1</v>
      </c>
      <c r="E857">
        <v>0.55867283199999995</v>
      </c>
      <c r="F857" t="s">
        <v>110</v>
      </c>
      <c r="G857" t="s">
        <v>186</v>
      </c>
      <c r="H857" t="s">
        <v>187</v>
      </c>
      <c r="I857" t="s">
        <v>98</v>
      </c>
      <c r="J857" t="s">
        <v>102</v>
      </c>
      <c r="K857" t="s">
        <v>188</v>
      </c>
      <c r="L857">
        <v>20.597539680000001</v>
      </c>
      <c r="M857" t="s">
        <v>251</v>
      </c>
      <c r="N857">
        <v>1.33089E-4</v>
      </c>
      <c r="O857">
        <v>1.5964899999999999E-4</v>
      </c>
      <c r="P857">
        <v>0</v>
      </c>
      <c r="Q857">
        <v>0</v>
      </c>
      <c r="R857">
        <v>0</v>
      </c>
      <c r="S857">
        <v>6.6843399999999998E-4</v>
      </c>
      <c r="T857">
        <v>4.2825399999999998E-4</v>
      </c>
      <c r="U857">
        <v>1.60037E-4</v>
      </c>
      <c r="V857">
        <v>0</v>
      </c>
      <c r="W857" s="8">
        <v>3.8872000000000003E-5</v>
      </c>
      <c r="X857">
        <v>0</v>
      </c>
      <c r="Y857" s="8">
        <v>7.8665399999999994E-5</v>
      </c>
      <c r="Z857">
        <v>0</v>
      </c>
      <c r="AA857">
        <v>0</v>
      </c>
      <c r="AB857">
        <v>0</v>
      </c>
      <c r="AC857">
        <v>6.6843399999999998E-4</v>
      </c>
      <c r="AD857">
        <v>5.0692000000000001E-4</v>
      </c>
      <c r="AE857">
        <v>1.60037E-4</v>
      </c>
      <c r="AF857">
        <v>0</v>
      </c>
      <c r="AG857" s="8">
        <v>3.8872000000000003E-5</v>
      </c>
      <c r="AH857">
        <v>1.374257E-3</v>
      </c>
      <c r="AI857">
        <v>19553.54912</v>
      </c>
    </row>
    <row r="858" spans="1:35" x14ac:dyDescent="0.25">
      <c r="A858">
        <v>118031</v>
      </c>
      <c r="B858" t="s">
        <v>211</v>
      </c>
      <c r="C858" t="s">
        <v>44</v>
      </c>
      <c r="D858" t="b">
        <v>1</v>
      </c>
      <c r="E858">
        <v>1.6423460329999999</v>
      </c>
      <c r="F858" t="s">
        <v>110</v>
      </c>
      <c r="G858" t="s">
        <v>186</v>
      </c>
      <c r="H858" t="s">
        <v>197</v>
      </c>
      <c r="I858" t="s">
        <v>98</v>
      </c>
      <c r="J858" t="s">
        <v>99</v>
      </c>
      <c r="K858" t="s">
        <v>188</v>
      </c>
      <c r="L858">
        <v>32.222333329999998</v>
      </c>
      <c r="M858" t="s">
        <v>112</v>
      </c>
      <c r="N858">
        <v>5.0292430000000001E-3</v>
      </c>
      <c r="O858">
        <v>5.817203E-3</v>
      </c>
      <c r="P858">
        <v>0</v>
      </c>
      <c r="Q858">
        <v>0</v>
      </c>
      <c r="R858">
        <v>0</v>
      </c>
      <c r="S858">
        <v>2.1953704000000001E-2</v>
      </c>
      <c r="T858">
        <v>1.1879635E-2</v>
      </c>
      <c r="U858">
        <v>6.7368430000000002E-3</v>
      </c>
      <c r="V858">
        <v>2.23845E-4</v>
      </c>
      <c r="W858">
        <v>1.1854000000000001E-3</v>
      </c>
      <c r="X858">
        <v>9.4923669999999998E-3</v>
      </c>
      <c r="Y858">
        <v>8.1125999999999995E-4</v>
      </c>
      <c r="Z858">
        <v>1.8883330000000001E-3</v>
      </c>
      <c r="AA858">
        <v>0</v>
      </c>
      <c r="AB858">
        <v>0</v>
      </c>
      <c r="AC858">
        <v>3.144607E-2</v>
      </c>
      <c r="AD858">
        <v>1.2690896E-2</v>
      </c>
      <c r="AE858">
        <v>6.7368430000000002E-3</v>
      </c>
      <c r="AF858">
        <v>2.23845E-4</v>
      </c>
      <c r="AG858">
        <v>3.0737329999999999E-3</v>
      </c>
      <c r="AH858">
        <v>5.4171387000000001E-2</v>
      </c>
      <c r="AI858">
        <v>492703.80979999999</v>
      </c>
    </row>
    <row r="859" spans="1:35" x14ac:dyDescent="0.25">
      <c r="A859">
        <v>118034</v>
      </c>
      <c r="B859" t="s">
        <v>211</v>
      </c>
      <c r="C859" t="s">
        <v>44</v>
      </c>
      <c r="D859" t="b">
        <v>1</v>
      </c>
      <c r="E859">
        <v>3.1560608380000001</v>
      </c>
      <c r="F859" t="s">
        <v>110</v>
      </c>
      <c r="G859" t="s">
        <v>186</v>
      </c>
      <c r="H859" t="s">
        <v>199</v>
      </c>
      <c r="I859" t="s">
        <v>98</v>
      </c>
      <c r="J859" t="s">
        <v>99</v>
      </c>
      <c r="K859" t="s">
        <v>188</v>
      </c>
      <c r="L859">
        <v>47.077793649999997</v>
      </c>
      <c r="M859" t="s">
        <v>112</v>
      </c>
      <c r="N859">
        <v>7.6389819999999999E-3</v>
      </c>
      <c r="O859">
        <v>8.5284550000000008E-3</v>
      </c>
      <c r="P859">
        <v>0</v>
      </c>
      <c r="Q859">
        <v>0</v>
      </c>
      <c r="R859">
        <v>0</v>
      </c>
      <c r="S859">
        <v>2.5730645E-2</v>
      </c>
      <c r="T859">
        <v>1.4278789E-2</v>
      </c>
      <c r="U859">
        <v>7.8524319999999995E-3</v>
      </c>
      <c r="V859">
        <v>4.4822699999999999E-4</v>
      </c>
      <c r="W859">
        <v>1.3640639999999999E-3</v>
      </c>
      <c r="X859">
        <v>3.1206166E-2</v>
      </c>
      <c r="Y859">
        <v>5.8734620000000003E-3</v>
      </c>
      <c r="Z859">
        <v>1.9672729999999999E-3</v>
      </c>
      <c r="AA859">
        <v>0</v>
      </c>
      <c r="AB859">
        <v>0</v>
      </c>
      <c r="AC859">
        <v>5.6936810999999997E-2</v>
      </c>
      <c r="AD859">
        <v>2.0152250999999999E-2</v>
      </c>
      <c r="AE859">
        <v>7.8524319999999995E-3</v>
      </c>
      <c r="AF859">
        <v>4.4822699999999999E-4</v>
      </c>
      <c r="AG859">
        <v>3.3313380000000001E-3</v>
      </c>
      <c r="AH859">
        <v>8.8721027999999993E-2</v>
      </c>
      <c r="AI859">
        <v>552310.64670000004</v>
      </c>
    </row>
    <row r="860" spans="1:35" x14ac:dyDescent="0.25">
      <c r="A860">
        <v>55331</v>
      </c>
      <c r="B860" t="s">
        <v>212</v>
      </c>
      <c r="C860" t="s">
        <v>45</v>
      </c>
      <c r="D860" t="b">
        <v>1</v>
      </c>
      <c r="E860">
        <v>2.9730721949999999</v>
      </c>
      <c r="F860" t="s">
        <v>110</v>
      </c>
      <c r="G860" t="s">
        <v>186</v>
      </c>
      <c r="H860" t="s">
        <v>249</v>
      </c>
      <c r="I860" t="s">
        <v>98</v>
      </c>
      <c r="J860" t="s">
        <v>99</v>
      </c>
      <c r="K860" t="s">
        <v>188</v>
      </c>
      <c r="L860">
        <v>28.22361111</v>
      </c>
      <c r="M860" t="s">
        <v>251</v>
      </c>
      <c r="N860" s="8">
        <v>5.6466499999999999E-5</v>
      </c>
      <c r="O860" s="8">
        <v>6.6978900000000003E-5</v>
      </c>
      <c r="P860">
        <v>0</v>
      </c>
      <c r="Q860">
        <v>0</v>
      </c>
      <c r="R860">
        <v>0</v>
      </c>
      <c r="S860">
        <v>2.9295200000000002E-4</v>
      </c>
      <c r="T860">
        <v>1.3114600000000001E-4</v>
      </c>
      <c r="U860" s="8">
        <v>9.9529200000000002E-5</v>
      </c>
      <c r="V860">
        <v>0</v>
      </c>
      <c r="W860" s="8">
        <v>2.4910500000000001E-5</v>
      </c>
      <c r="X860">
        <v>0</v>
      </c>
      <c r="Y860" s="8">
        <v>2.4065100000000001E-5</v>
      </c>
      <c r="Z860">
        <v>0</v>
      </c>
      <c r="AA860">
        <v>0</v>
      </c>
      <c r="AB860">
        <v>0</v>
      </c>
      <c r="AC860">
        <v>2.9295200000000002E-4</v>
      </c>
      <c r="AD860">
        <v>1.55212E-4</v>
      </c>
      <c r="AE860" s="8">
        <v>9.9529200000000002E-5</v>
      </c>
      <c r="AF860">
        <v>0</v>
      </c>
      <c r="AG860" s="8">
        <v>2.4910500000000001E-5</v>
      </c>
      <c r="AH860">
        <v>5.7263099999999999E-4</v>
      </c>
      <c r="AI860">
        <v>5946.144389</v>
      </c>
    </row>
    <row r="861" spans="1:35" x14ac:dyDescent="0.25">
      <c r="A861">
        <v>55336</v>
      </c>
      <c r="B861" t="s">
        <v>212</v>
      </c>
      <c r="C861" t="s">
        <v>45</v>
      </c>
      <c r="D861" t="b">
        <v>1</v>
      </c>
      <c r="E861">
        <v>2.9147766609999999</v>
      </c>
      <c r="F861" t="s">
        <v>110</v>
      </c>
      <c r="G861" t="s">
        <v>186</v>
      </c>
      <c r="H861" t="s">
        <v>196</v>
      </c>
      <c r="I861" t="s">
        <v>98</v>
      </c>
      <c r="J861" t="s">
        <v>99</v>
      </c>
      <c r="K861" t="s">
        <v>188</v>
      </c>
      <c r="L861">
        <v>20.9520202</v>
      </c>
      <c r="M861" t="s">
        <v>251</v>
      </c>
      <c r="N861">
        <v>1.12352E-4</v>
      </c>
      <c r="O861">
        <v>1.3362700000000001E-4</v>
      </c>
      <c r="P861">
        <v>0</v>
      </c>
      <c r="Q861">
        <v>0</v>
      </c>
      <c r="R861">
        <v>0</v>
      </c>
      <c r="S861">
        <v>5.6330900000000001E-4</v>
      </c>
      <c r="T861">
        <v>2.9803700000000002E-4</v>
      </c>
      <c r="U861">
        <v>1.78579E-4</v>
      </c>
      <c r="V861">
        <v>0</v>
      </c>
      <c r="W861" s="8">
        <v>4.9811000000000001E-5</v>
      </c>
      <c r="X861">
        <v>0</v>
      </c>
      <c r="Y861" s="8">
        <v>5.6386199999999999E-5</v>
      </c>
      <c r="Z861">
        <v>0</v>
      </c>
      <c r="AA861">
        <v>0</v>
      </c>
      <c r="AB861">
        <v>0</v>
      </c>
      <c r="AC861">
        <v>5.6330900000000001E-4</v>
      </c>
      <c r="AD861">
        <v>3.5442399999999999E-4</v>
      </c>
      <c r="AE861">
        <v>1.78579E-4</v>
      </c>
      <c r="AF861">
        <v>0</v>
      </c>
      <c r="AG861" s="8">
        <v>4.9811000000000001E-5</v>
      </c>
      <c r="AH861">
        <v>1.1460960000000001E-3</v>
      </c>
      <c r="AI861">
        <v>16031.271640000001</v>
      </c>
    </row>
    <row r="862" spans="1:35" x14ac:dyDescent="0.25">
      <c r="A862">
        <v>84868</v>
      </c>
      <c r="B862" t="s">
        <v>212</v>
      </c>
      <c r="C862" t="s">
        <v>45</v>
      </c>
      <c r="D862" t="b">
        <v>1</v>
      </c>
      <c r="E862">
        <v>3.2114410229999999</v>
      </c>
      <c r="F862" t="s">
        <v>110</v>
      </c>
      <c r="G862" t="s">
        <v>186</v>
      </c>
      <c r="H862" t="s">
        <v>195</v>
      </c>
      <c r="I862" t="s">
        <v>98</v>
      </c>
      <c r="J862" t="s">
        <v>99</v>
      </c>
      <c r="K862" t="s">
        <v>188</v>
      </c>
      <c r="L862">
        <v>30.70952381</v>
      </c>
      <c r="M862" t="s">
        <v>251</v>
      </c>
      <c r="N862">
        <v>7.3379200000000004E-4</v>
      </c>
      <c r="O862">
        <v>8.2761599999999999E-4</v>
      </c>
      <c r="P862">
        <v>0</v>
      </c>
      <c r="Q862">
        <v>0</v>
      </c>
      <c r="R862">
        <v>0</v>
      </c>
      <c r="S862">
        <v>4.2520270000000002E-3</v>
      </c>
      <c r="T862">
        <v>1.515202E-3</v>
      </c>
      <c r="U862">
        <v>8.7233899999999997E-4</v>
      </c>
      <c r="V862">
        <v>0</v>
      </c>
      <c r="W862">
        <v>1.50001E-4</v>
      </c>
      <c r="X862">
        <v>0</v>
      </c>
      <c r="Y862">
        <v>2.7723500000000002E-4</v>
      </c>
      <c r="Z862">
        <v>0</v>
      </c>
      <c r="AA862">
        <v>0</v>
      </c>
      <c r="AB862">
        <v>0</v>
      </c>
      <c r="AC862">
        <v>4.2520270000000002E-3</v>
      </c>
      <c r="AD862">
        <v>1.792437E-3</v>
      </c>
      <c r="AE862">
        <v>8.7233899999999997E-4</v>
      </c>
      <c r="AF862">
        <v>0</v>
      </c>
      <c r="AG862">
        <v>1.50001E-4</v>
      </c>
      <c r="AH862">
        <v>7.0667439999999998E-3</v>
      </c>
      <c r="AI862">
        <v>67440.261480000001</v>
      </c>
    </row>
    <row r="863" spans="1:35" x14ac:dyDescent="0.25">
      <c r="A863">
        <v>84869</v>
      </c>
      <c r="B863" t="s">
        <v>212</v>
      </c>
      <c r="C863" t="s">
        <v>45</v>
      </c>
      <c r="D863" t="b">
        <v>1</v>
      </c>
      <c r="E863">
        <v>1.955354912</v>
      </c>
      <c r="F863" t="s">
        <v>110</v>
      </c>
      <c r="G863" t="s">
        <v>186</v>
      </c>
      <c r="H863" t="s">
        <v>198</v>
      </c>
      <c r="I863" t="s">
        <v>98</v>
      </c>
      <c r="J863" t="s">
        <v>99</v>
      </c>
      <c r="K863" t="s">
        <v>188</v>
      </c>
      <c r="L863">
        <v>22.86</v>
      </c>
      <c r="M863" t="s">
        <v>251</v>
      </c>
      <c r="N863">
        <v>1.5652400000000001E-4</v>
      </c>
      <c r="O863">
        <v>1.77753E-4</v>
      </c>
      <c r="P863">
        <v>0</v>
      </c>
      <c r="Q863">
        <v>0</v>
      </c>
      <c r="R863">
        <v>0</v>
      </c>
      <c r="S863">
        <v>7.0224100000000004E-4</v>
      </c>
      <c r="T863">
        <v>4.6075400000000001E-4</v>
      </c>
      <c r="U863">
        <v>2.08295E-4</v>
      </c>
      <c r="V863">
        <v>0</v>
      </c>
      <c r="W863" s="8">
        <v>7.7450199999999999E-5</v>
      </c>
      <c r="X863">
        <v>0</v>
      </c>
      <c r="Y863" s="8">
        <v>7.64494E-5</v>
      </c>
      <c r="Z863">
        <v>0</v>
      </c>
      <c r="AA863">
        <v>0</v>
      </c>
      <c r="AB863">
        <v>0</v>
      </c>
      <c r="AC863">
        <v>7.0224100000000004E-4</v>
      </c>
      <c r="AD863">
        <v>5.3720299999999999E-4</v>
      </c>
      <c r="AE863">
        <v>2.08295E-4</v>
      </c>
      <c r="AF863">
        <v>0</v>
      </c>
      <c r="AG863" s="8">
        <v>7.7450199999999999E-5</v>
      </c>
      <c r="AH863">
        <v>1.525207E-3</v>
      </c>
      <c r="AI863">
        <v>19553.54912</v>
      </c>
    </row>
    <row r="864" spans="1:35" x14ac:dyDescent="0.25">
      <c r="A864">
        <v>85516</v>
      </c>
      <c r="B864" t="s">
        <v>212</v>
      </c>
      <c r="C864" t="s">
        <v>45</v>
      </c>
      <c r="D864" t="b">
        <v>1</v>
      </c>
      <c r="E864">
        <v>0.55867283199999995</v>
      </c>
      <c r="F864" t="s">
        <v>110</v>
      </c>
      <c r="G864" t="s">
        <v>186</v>
      </c>
      <c r="H864" t="s">
        <v>187</v>
      </c>
      <c r="I864" t="s">
        <v>98</v>
      </c>
      <c r="J864" t="s">
        <v>102</v>
      </c>
      <c r="K864" t="s">
        <v>188</v>
      </c>
      <c r="L864">
        <v>20.447936510000002</v>
      </c>
      <c r="M864" t="s">
        <v>251</v>
      </c>
      <c r="N864">
        <v>1.32087E-4</v>
      </c>
      <c r="O864">
        <v>1.5846E-4</v>
      </c>
      <c r="P864">
        <v>0</v>
      </c>
      <c r="Q864">
        <v>0</v>
      </c>
      <c r="R864">
        <v>0</v>
      </c>
      <c r="S864">
        <v>6.5845200000000002E-4</v>
      </c>
      <c r="T864">
        <v>4.2825399999999998E-4</v>
      </c>
      <c r="U864">
        <v>1.60037E-4</v>
      </c>
      <c r="V864">
        <v>0</v>
      </c>
      <c r="W864" s="8">
        <v>3.8872000000000003E-5</v>
      </c>
      <c r="X864">
        <v>0</v>
      </c>
      <c r="Y864" s="8">
        <v>7.8665399999999994E-5</v>
      </c>
      <c r="Z864">
        <v>0</v>
      </c>
      <c r="AA864">
        <v>0</v>
      </c>
      <c r="AB864">
        <v>0</v>
      </c>
      <c r="AC864">
        <v>6.5845200000000002E-4</v>
      </c>
      <c r="AD864">
        <v>5.0692000000000001E-4</v>
      </c>
      <c r="AE864">
        <v>1.60037E-4</v>
      </c>
      <c r="AF864">
        <v>0</v>
      </c>
      <c r="AG864" s="8">
        <v>3.8872000000000003E-5</v>
      </c>
      <c r="AH864">
        <v>1.364276E-3</v>
      </c>
      <c r="AI864">
        <v>19553.54912</v>
      </c>
    </row>
    <row r="865" spans="1:35" x14ac:dyDescent="0.25">
      <c r="A865">
        <v>118031</v>
      </c>
      <c r="B865" t="s">
        <v>212</v>
      </c>
      <c r="C865" t="s">
        <v>45</v>
      </c>
      <c r="D865" t="b">
        <v>1</v>
      </c>
      <c r="E865">
        <v>1.6423460329999999</v>
      </c>
      <c r="F865" t="s">
        <v>110</v>
      </c>
      <c r="G865" t="s">
        <v>186</v>
      </c>
      <c r="H865" t="s">
        <v>197</v>
      </c>
      <c r="I865" t="s">
        <v>98</v>
      </c>
      <c r="J865" t="s">
        <v>99</v>
      </c>
      <c r="K865" t="s">
        <v>188</v>
      </c>
      <c r="L865">
        <v>31.182962960000001</v>
      </c>
      <c r="M865" t="s">
        <v>112</v>
      </c>
      <c r="N865">
        <v>4.927224E-3</v>
      </c>
      <c r="O865">
        <v>5.6984030000000003E-3</v>
      </c>
      <c r="P865">
        <v>0</v>
      </c>
      <c r="Q865">
        <v>0</v>
      </c>
      <c r="R865">
        <v>0</v>
      </c>
      <c r="S865">
        <v>2.1914086999999999E-2</v>
      </c>
      <c r="T865">
        <v>1.1879635E-2</v>
      </c>
      <c r="U865">
        <v>6.7368430000000002E-3</v>
      </c>
      <c r="V865">
        <v>2.23845E-4</v>
      </c>
      <c r="W865">
        <v>1.185836E-3</v>
      </c>
      <c r="X865">
        <v>7.7841990000000003E-3</v>
      </c>
      <c r="Y865">
        <v>8.1125999999999995E-4</v>
      </c>
      <c r="Z865">
        <v>1.8883330000000001E-3</v>
      </c>
      <c r="AA865">
        <v>0</v>
      </c>
      <c r="AB865">
        <v>0</v>
      </c>
      <c r="AC865">
        <v>2.9698286000000001E-2</v>
      </c>
      <c r="AD865">
        <v>1.2690896E-2</v>
      </c>
      <c r="AE865">
        <v>6.7368430000000002E-3</v>
      </c>
      <c r="AF865">
        <v>2.23845E-4</v>
      </c>
      <c r="AG865">
        <v>3.0741689999999999E-3</v>
      </c>
      <c r="AH865">
        <v>5.2424023E-2</v>
      </c>
      <c r="AI865">
        <v>492703.80979999999</v>
      </c>
    </row>
    <row r="866" spans="1:35" x14ac:dyDescent="0.25">
      <c r="A866">
        <v>118034</v>
      </c>
      <c r="B866" t="s">
        <v>212</v>
      </c>
      <c r="C866" t="s">
        <v>45</v>
      </c>
      <c r="D866" t="b">
        <v>1</v>
      </c>
      <c r="E866">
        <v>3.1560608380000001</v>
      </c>
      <c r="F866" t="s">
        <v>110</v>
      </c>
      <c r="G866" t="s">
        <v>186</v>
      </c>
      <c r="H866" t="s">
        <v>199</v>
      </c>
      <c r="I866" t="s">
        <v>98</v>
      </c>
      <c r="J866" t="s">
        <v>99</v>
      </c>
      <c r="K866" t="s">
        <v>188</v>
      </c>
      <c r="L866">
        <v>47.09257143</v>
      </c>
      <c r="M866" t="s">
        <v>112</v>
      </c>
      <c r="N866">
        <v>7.6478079999999999E-3</v>
      </c>
      <c r="O866">
        <v>8.5321549999999996E-3</v>
      </c>
      <c r="P866">
        <v>0</v>
      </c>
      <c r="Q866">
        <v>0</v>
      </c>
      <c r="R866">
        <v>0</v>
      </c>
      <c r="S866">
        <v>2.5765524000000001E-2</v>
      </c>
      <c r="T866">
        <v>1.4278789E-2</v>
      </c>
      <c r="U866">
        <v>7.8524319999999995E-3</v>
      </c>
      <c r="V866">
        <v>4.4819700000000001E-4</v>
      </c>
      <c r="W866">
        <v>1.3643030000000001E-3</v>
      </c>
      <c r="X866">
        <v>3.1198897E-2</v>
      </c>
      <c r="Y866">
        <v>5.8734620000000003E-3</v>
      </c>
      <c r="Z866">
        <v>1.9672729999999999E-3</v>
      </c>
      <c r="AA866">
        <v>0</v>
      </c>
      <c r="AB866">
        <v>0</v>
      </c>
      <c r="AC866">
        <v>5.6964421000000001E-2</v>
      </c>
      <c r="AD866">
        <v>2.0152250999999999E-2</v>
      </c>
      <c r="AE866">
        <v>7.8524319999999995E-3</v>
      </c>
      <c r="AF866">
        <v>4.4819700000000001E-4</v>
      </c>
      <c r="AG866">
        <v>3.3315770000000001E-3</v>
      </c>
      <c r="AH866">
        <v>8.8748878000000003E-2</v>
      </c>
      <c r="AI866">
        <v>552310.64670000004</v>
      </c>
    </row>
    <row r="867" spans="1:35" x14ac:dyDescent="0.25">
      <c r="A867">
        <v>55331</v>
      </c>
      <c r="B867" t="s">
        <v>213</v>
      </c>
      <c r="C867" t="s">
        <v>43</v>
      </c>
      <c r="D867" t="b">
        <v>1</v>
      </c>
      <c r="E867">
        <v>2.9730721949999999</v>
      </c>
      <c r="F867" t="s">
        <v>110</v>
      </c>
      <c r="G867" t="s">
        <v>186</v>
      </c>
      <c r="H867" t="s">
        <v>249</v>
      </c>
      <c r="I867" t="s">
        <v>98</v>
      </c>
      <c r="J867" t="s">
        <v>99</v>
      </c>
      <c r="K867" t="s">
        <v>188</v>
      </c>
      <c r="L867">
        <v>29.206944440000001</v>
      </c>
      <c r="M867" t="s">
        <v>251</v>
      </c>
      <c r="N867" s="8">
        <v>5.9006299999999998E-5</v>
      </c>
      <c r="O867" s="8">
        <v>6.9357300000000001E-5</v>
      </c>
      <c r="P867">
        <v>0</v>
      </c>
      <c r="Q867">
        <v>0</v>
      </c>
      <c r="R867">
        <v>0</v>
      </c>
      <c r="S867">
        <v>3.1290300000000001E-4</v>
      </c>
      <c r="T867">
        <v>1.3114600000000001E-4</v>
      </c>
      <c r="U867" s="8">
        <v>9.9529200000000002E-5</v>
      </c>
      <c r="V867">
        <v>0</v>
      </c>
      <c r="W867" s="8">
        <v>2.4910500000000001E-5</v>
      </c>
      <c r="X867">
        <v>0</v>
      </c>
      <c r="Y867" s="8">
        <v>2.4065100000000001E-5</v>
      </c>
      <c r="Z867">
        <v>0</v>
      </c>
      <c r="AA867">
        <v>0</v>
      </c>
      <c r="AB867">
        <v>0</v>
      </c>
      <c r="AC867">
        <v>3.1290300000000001E-4</v>
      </c>
      <c r="AD867">
        <v>1.55212E-4</v>
      </c>
      <c r="AE867" s="8">
        <v>9.9529200000000002E-5</v>
      </c>
      <c r="AF867">
        <v>0</v>
      </c>
      <c r="AG867" s="8">
        <v>2.4910500000000001E-5</v>
      </c>
      <c r="AH867">
        <v>5.9258200000000003E-4</v>
      </c>
      <c r="AI867">
        <v>5946.144389</v>
      </c>
    </row>
    <row r="868" spans="1:35" x14ac:dyDescent="0.25">
      <c r="A868">
        <v>55336</v>
      </c>
      <c r="B868" t="s">
        <v>213</v>
      </c>
      <c r="C868" t="s">
        <v>43</v>
      </c>
      <c r="D868" t="b">
        <v>1</v>
      </c>
      <c r="E868">
        <v>2.9147766609999999</v>
      </c>
      <c r="F868" t="s">
        <v>110</v>
      </c>
      <c r="G868" t="s">
        <v>186</v>
      </c>
      <c r="H868" t="s">
        <v>196</v>
      </c>
      <c r="I868" t="s">
        <v>98</v>
      </c>
      <c r="J868" t="s">
        <v>99</v>
      </c>
      <c r="K868" t="s">
        <v>188</v>
      </c>
      <c r="L868">
        <v>22.1969697</v>
      </c>
      <c r="M868" t="s">
        <v>251</v>
      </c>
      <c r="N868">
        <v>1.20943E-4</v>
      </c>
      <c r="O868">
        <v>1.41741E-4</v>
      </c>
      <c r="P868">
        <v>0</v>
      </c>
      <c r="Q868">
        <v>0</v>
      </c>
      <c r="R868">
        <v>0</v>
      </c>
      <c r="S868">
        <v>6.3138199999999999E-4</v>
      </c>
      <c r="T868">
        <v>2.9803700000000002E-4</v>
      </c>
      <c r="U868">
        <v>1.78579E-4</v>
      </c>
      <c r="V868">
        <v>0</v>
      </c>
      <c r="W868" s="8">
        <v>4.9811000000000001E-5</v>
      </c>
      <c r="X868">
        <v>0</v>
      </c>
      <c r="Y868" s="8">
        <v>5.6386199999999999E-5</v>
      </c>
      <c r="Z868">
        <v>0</v>
      </c>
      <c r="AA868">
        <v>0</v>
      </c>
      <c r="AB868">
        <v>0</v>
      </c>
      <c r="AC868">
        <v>6.3138199999999999E-4</v>
      </c>
      <c r="AD868">
        <v>3.5442399999999999E-4</v>
      </c>
      <c r="AE868">
        <v>1.78579E-4</v>
      </c>
      <c r="AF868">
        <v>0</v>
      </c>
      <c r="AG868" s="8">
        <v>4.9811000000000001E-5</v>
      </c>
      <c r="AH868">
        <v>1.2141960000000001E-3</v>
      </c>
      <c r="AI868">
        <v>16031.271640000001</v>
      </c>
    </row>
    <row r="869" spans="1:35" x14ac:dyDescent="0.25">
      <c r="A869">
        <v>84868</v>
      </c>
      <c r="B869" t="s">
        <v>213</v>
      </c>
      <c r="C869" t="s">
        <v>43</v>
      </c>
      <c r="D869" t="b">
        <v>1</v>
      </c>
      <c r="E869">
        <v>3.2114410229999999</v>
      </c>
      <c r="F869" t="s">
        <v>110</v>
      </c>
      <c r="G869" t="s">
        <v>186</v>
      </c>
      <c r="H869" t="s">
        <v>195</v>
      </c>
      <c r="I869" t="s">
        <v>98</v>
      </c>
      <c r="J869" t="s">
        <v>99</v>
      </c>
      <c r="K869" t="s">
        <v>188</v>
      </c>
      <c r="L869">
        <v>31.57566138</v>
      </c>
      <c r="M869" t="s">
        <v>251</v>
      </c>
      <c r="N869">
        <v>7.6067400000000003E-4</v>
      </c>
      <c r="O869">
        <v>8.5136800000000002E-4</v>
      </c>
      <c r="P869">
        <v>0</v>
      </c>
      <c r="Q869">
        <v>0</v>
      </c>
      <c r="R869">
        <v>0</v>
      </c>
      <c r="S869">
        <v>4.4512780000000004E-3</v>
      </c>
      <c r="T869">
        <v>1.515202E-3</v>
      </c>
      <c r="U869">
        <v>8.7233899999999997E-4</v>
      </c>
      <c r="V869">
        <v>0</v>
      </c>
      <c r="W869">
        <v>1.50001E-4</v>
      </c>
      <c r="X869">
        <v>0</v>
      </c>
      <c r="Y869">
        <v>2.7723500000000002E-4</v>
      </c>
      <c r="Z869">
        <v>0</v>
      </c>
      <c r="AA869">
        <v>0</v>
      </c>
      <c r="AB869">
        <v>0</v>
      </c>
      <c r="AC869">
        <v>4.4512780000000004E-3</v>
      </c>
      <c r="AD869">
        <v>1.792437E-3</v>
      </c>
      <c r="AE869">
        <v>8.7233899999999997E-4</v>
      </c>
      <c r="AF869">
        <v>0</v>
      </c>
      <c r="AG869">
        <v>1.50001E-4</v>
      </c>
      <c r="AH869">
        <v>7.2660559999999999E-3</v>
      </c>
      <c r="AI869">
        <v>67440.261480000001</v>
      </c>
    </row>
    <row r="870" spans="1:35" x14ac:dyDescent="0.25">
      <c r="A870">
        <v>84869</v>
      </c>
      <c r="B870" t="s">
        <v>213</v>
      </c>
      <c r="C870" t="s">
        <v>43</v>
      </c>
      <c r="D870" t="b">
        <v>1</v>
      </c>
      <c r="E870">
        <v>1.955354912</v>
      </c>
      <c r="F870" t="s">
        <v>110</v>
      </c>
      <c r="G870" t="s">
        <v>186</v>
      </c>
      <c r="H870" t="s">
        <v>198</v>
      </c>
      <c r="I870" t="s">
        <v>98</v>
      </c>
      <c r="J870" t="s">
        <v>99</v>
      </c>
      <c r="K870" t="s">
        <v>188</v>
      </c>
      <c r="L870">
        <v>22.887222220000002</v>
      </c>
      <c r="M870" t="s">
        <v>251</v>
      </c>
      <c r="N870">
        <v>1.5332900000000001E-4</v>
      </c>
      <c r="O870">
        <v>1.7797000000000001E-4</v>
      </c>
      <c r="P870">
        <v>0</v>
      </c>
      <c r="Q870">
        <v>0</v>
      </c>
      <c r="R870">
        <v>0</v>
      </c>
      <c r="S870">
        <v>7.0405700000000001E-4</v>
      </c>
      <c r="T870">
        <v>4.6075400000000001E-4</v>
      </c>
      <c r="U870">
        <v>2.08295E-4</v>
      </c>
      <c r="V870">
        <v>0</v>
      </c>
      <c r="W870" s="8">
        <v>7.7450199999999999E-5</v>
      </c>
      <c r="X870">
        <v>0</v>
      </c>
      <c r="Y870" s="8">
        <v>7.64494E-5</v>
      </c>
      <c r="Z870">
        <v>0</v>
      </c>
      <c r="AA870">
        <v>0</v>
      </c>
      <c r="AB870">
        <v>0</v>
      </c>
      <c r="AC870">
        <v>7.0405700000000001E-4</v>
      </c>
      <c r="AD870">
        <v>5.3720299999999999E-4</v>
      </c>
      <c r="AE870">
        <v>2.08295E-4</v>
      </c>
      <c r="AF870">
        <v>0</v>
      </c>
      <c r="AG870" s="8">
        <v>7.7450199999999999E-5</v>
      </c>
      <c r="AH870">
        <v>1.5270240000000001E-3</v>
      </c>
      <c r="AI870">
        <v>19553.54912</v>
      </c>
    </row>
    <row r="871" spans="1:35" x14ac:dyDescent="0.25">
      <c r="A871">
        <v>85516</v>
      </c>
      <c r="B871" t="s">
        <v>213</v>
      </c>
      <c r="C871" t="s">
        <v>43</v>
      </c>
      <c r="D871" t="b">
        <v>1</v>
      </c>
      <c r="E871">
        <v>0.55867283199999995</v>
      </c>
      <c r="F871" t="s">
        <v>110</v>
      </c>
      <c r="G871" t="s">
        <v>186</v>
      </c>
      <c r="H871" t="s">
        <v>187</v>
      </c>
      <c r="I871" t="s">
        <v>98</v>
      </c>
      <c r="J871" t="s">
        <v>102</v>
      </c>
      <c r="K871" t="s">
        <v>188</v>
      </c>
      <c r="L871">
        <v>19.876031749999999</v>
      </c>
      <c r="M871" t="s">
        <v>251</v>
      </c>
      <c r="N871">
        <v>1.2573900000000001E-4</v>
      </c>
      <c r="O871">
        <v>1.53912E-4</v>
      </c>
      <c r="P871">
        <v>0</v>
      </c>
      <c r="Q871">
        <v>0</v>
      </c>
      <c r="R871">
        <v>0</v>
      </c>
      <c r="S871">
        <v>6.2029499999999998E-4</v>
      </c>
      <c r="T871">
        <v>4.2825399999999998E-4</v>
      </c>
      <c r="U871">
        <v>1.60037E-4</v>
      </c>
      <c r="V871">
        <v>0</v>
      </c>
      <c r="W871" s="8">
        <v>3.8872000000000003E-5</v>
      </c>
      <c r="X871">
        <v>0</v>
      </c>
      <c r="Y871" s="8">
        <v>7.8665399999999994E-5</v>
      </c>
      <c r="Z871">
        <v>0</v>
      </c>
      <c r="AA871">
        <v>0</v>
      </c>
      <c r="AB871">
        <v>0</v>
      </c>
      <c r="AC871">
        <v>6.2029499999999998E-4</v>
      </c>
      <c r="AD871">
        <v>5.0692000000000001E-4</v>
      </c>
      <c r="AE871">
        <v>1.60037E-4</v>
      </c>
      <c r="AF871">
        <v>0</v>
      </c>
      <c r="AG871" s="8">
        <v>3.8872000000000003E-5</v>
      </c>
      <c r="AH871">
        <v>1.326118E-3</v>
      </c>
      <c r="AI871">
        <v>19553.54912</v>
      </c>
    </row>
    <row r="872" spans="1:35" x14ac:dyDescent="0.25">
      <c r="A872">
        <v>118031</v>
      </c>
      <c r="B872" t="s">
        <v>213</v>
      </c>
      <c r="C872" t="s">
        <v>43</v>
      </c>
      <c r="D872" t="b">
        <v>1</v>
      </c>
      <c r="E872">
        <v>1.6423460329999999</v>
      </c>
      <c r="F872" t="s">
        <v>110</v>
      </c>
      <c r="G872" t="s">
        <v>186</v>
      </c>
      <c r="H872" t="s">
        <v>197</v>
      </c>
      <c r="I872" t="s">
        <v>98</v>
      </c>
      <c r="J872" t="s">
        <v>99</v>
      </c>
      <c r="K872" t="s">
        <v>188</v>
      </c>
      <c r="L872">
        <v>32.890629629999999</v>
      </c>
      <c r="M872" t="s">
        <v>112</v>
      </c>
      <c r="N872">
        <v>5.1042170000000003E-3</v>
      </c>
      <c r="O872">
        <v>5.896259E-3</v>
      </c>
      <c r="P872">
        <v>0</v>
      </c>
      <c r="Q872">
        <v>0</v>
      </c>
      <c r="R872">
        <v>0</v>
      </c>
      <c r="S872">
        <v>2.2029979000000002E-2</v>
      </c>
      <c r="T872">
        <v>1.1879635E-2</v>
      </c>
      <c r="U872">
        <v>6.7368430000000002E-3</v>
      </c>
      <c r="V872">
        <v>2.2383E-4</v>
      </c>
      <c r="W872">
        <v>1.1853370000000001E-3</v>
      </c>
      <c r="X872">
        <v>1.0539708E-2</v>
      </c>
      <c r="Y872">
        <v>8.1125999999999995E-4</v>
      </c>
      <c r="Z872">
        <v>1.8883490000000001E-3</v>
      </c>
      <c r="AA872">
        <v>0</v>
      </c>
      <c r="AB872">
        <v>0</v>
      </c>
      <c r="AC872">
        <v>3.2569687E-2</v>
      </c>
      <c r="AD872">
        <v>1.2690896E-2</v>
      </c>
      <c r="AE872">
        <v>6.7368430000000002E-3</v>
      </c>
      <c r="AF872">
        <v>2.2383E-4</v>
      </c>
      <c r="AG872">
        <v>3.073686E-3</v>
      </c>
      <c r="AH872">
        <v>5.5294910000000003E-2</v>
      </c>
      <c r="AI872">
        <v>492703.80979999999</v>
      </c>
    </row>
    <row r="873" spans="1:35" x14ac:dyDescent="0.25">
      <c r="A873">
        <v>118034</v>
      </c>
      <c r="B873" t="s">
        <v>213</v>
      </c>
      <c r="C873" t="s">
        <v>43</v>
      </c>
      <c r="D873" t="b">
        <v>1</v>
      </c>
      <c r="E873">
        <v>3.1560608380000001</v>
      </c>
      <c r="F873" t="s">
        <v>110</v>
      </c>
      <c r="G873" t="s">
        <v>186</v>
      </c>
      <c r="H873" t="s">
        <v>199</v>
      </c>
      <c r="I873" t="s">
        <v>98</v>
      </c>
      <c r="J873" t="s">
        <v>99</v>
      </c>
      <c r="K873" t="s">
        <v>188</v>
      </c>
      <c r="L873">
        <v>47.161730159999998</v>
      </c>
      <c r="M873" t="s">
        <v>112</v>
      </c>
      <c r="N873">
        <v>7.6434559999999999E-3</v>
      </c>
      <c r="O873">
        <v>8.5425369999999994E-3</v>
      </c>
      <c r="P873">
        <v>0</v>
      </c>
      <c r="Q873">
        <v>0</v>
      </c>
      <c r="R873">
        <v>0</v>
      </c>
      <c r="S873">
        <v>2.5797800999999999E-2</v>
      </c>
      <c r="T873">
        <v>1.4278789E-2</v>
      </c>
      <c r="U873">
        <v>7.8524319999999995E-3</v>
      </c>
      <c r="V873">
        <v>4.4819700000000001E-4</v>
      </c>
      <c r="W873">
        <v>1.3640340000000001E-3</v>
      </c>
      <c r="X873">
        <v>3.1297222999999999E-2</v>
      </c>
      <c r="Y873">
        <v>5.8734620000000003E-3</v>
      </c>
      <c r="Z873">
        <v>1.9672729999999999E-3</v>
      </c>
      <c r="AA873">
        <v>0</v>
      </c>
      <c r="AB873">
        <v>0</v>
      </c>
      <c r="AC873">
        <v>5.7095024000000001E-2</v>
      </c>
      <c r="AD873">
        <v>2.0152250999999999E-2</v>
      </c>
      <c r="AE873">
        <v>7.8524319999999995E-3</v>
      </c>
      <c r="AF873">
        <v>4.4819700000000001E-4</v>
      </c>
      <c r="AG873">
        <v>3.3313079999999998E-3</v>
      </c>
      <c r="AH873">
        <v>8.8879211999999999E-2</v>
      </c>
      <c r="AI873">
        <v>552310.64670000004</v>
      </c>
    </row>
    <row r="874" spans="1:35" x14ac:dyDescent="0.25">
      <c r="A874">
        <v>55331</v>
      </c>
      <c r="B874" t="s">
        <v>214</v>
      </c>
      <c r="C874" t="s">
        <v>215</v>
      </c>
      <c r="D874" t="b">
        <v>1</v>
      </c>
      <c r="E874">
        <v>2.9730721949999999</v>
      </c>
      <c r="F874" t="s">
        <v>110</v>
      </c>
      <c r="G874" t="s">
        <v>186</v>
      </c>
      <c r="H874" t="s">
        <v>249</v>
      </c>
      <c r="I874" t="s">
        <v>98</v>
      </c>
      <c r="J874" t="s">
        <v>99</v>
      </c>
      <c r="K874" t="s">
        <v>188</v>
      </c>
      <c r="L874">
        <v>25.369444439999999</v>
      </c>
      <c r="M874" t="s">
        <v>251</v>
      </c>
      <c r="N874" s="8">
        <v>5.1597200000000001E-5</v>
      </c>
      <c r="O874" s="8">
        <v>6.0080100000000001E-5</v>
      </c>
      <c r="P874">
        <v>0</v>
      </c>
      <c r="Q874">
        <v>0</v>
      </c>
      <c r="R874">
        <v>0</v>
      </c>
      <c r="S874">
        <v>2.3507199999999999E-4</v>
      </c>
      <c r="T874">
        <v>1.3114600000000001E-4</v>
      </c>
      <c r="U874" s="8">
        <v>9.9529200000000002E-5</v>
      </c>
      <c r="V874">
        <v>0</v>
      </c>
      <c r="W874" s="8">
        <v>2.4910500000000001E-5</v>
      </c>
      <c r="X874">
        <v>0</v>
      </c>
      <c r="Y874" s="8">
        <v>2.4065100000000001E-5</v>
      </c>
      <c r="Z874">
        <v>0</v>
      </c>
      <c r="AA874">
        <v>0</v>
      </c>
      <c r="AB874">
        <v>0</v>
      </c>
      <c r="AC874">
        <v>2.3507199999999999E-4</v>
      </c>
      <c r="AD874">
        <v>1.55212E-4</v>
      </c>
      <c r="AE874" s="8">
        <v>9.9529200000000002E-5</v>
      </c>
      <c r="AF874">
        <v>0</v>
      </c>
      <c r="AG874" s="8">
        <v>2.4910500000000001E-5</v>
      </c>
      <c r="AH874">
        <v>5.1472300000000003E-4</v>
      </c>
      <c r="AI874">
        <v>5946.144389</v>
      </c>
    </row>
    <row r="875" spans="1:35" x14ac:dyDescent="0.25">
      <c r="A875">
        <v>55336</v>
      </c>
      <c r="B875" t="s">
        <v>214</v>
      </c>
      <c r="C875" t="s">
        <v>215</v>
      </c>
      <c r="D875" t="b">
        <v>0</v>
      </c>
      <c r="E875">
        <v>2.9147766609999999</v>
      </c>
      <c r="F875" t="s">
        <v>110</v>
      </c>
      <c r="G875" t="s">
        <v>186</v>
      </c>
      <c r="H875" t="s">
        <v>196</v>
      </c>
      <c r="I875" t="s">
        <v>98</v>
      </c>
      <c r="J875" t="s">
        <v>99</v>
      </c>
      <c r="K875" t="s">
        <v>188</v>
      </c>
      <c r="L875">
        <v>22.181313129999999</v>
      </c>
      <c r="M875" t="s">
        <v>251</v>
      </c>
      <c r="N875">
        <v>1.20868E-4</v>
      </c>
      <c r="O875">
        <v>1.41638E-4</v>
      </c>
      <c r="P875">
        <v>0</v>
      </c>
      <c r="Q875">
        <v>0</v>
      </c>
      <c r="R875">
        <v>0</v>
      </c>
      <c r="S875">
        <v>6.3052500000000005E-4</v>
      </c>
      <c r="T875">
        <v>2.9803700000000002E-4</v>
      </c>
      <c r="U875">
        <v>1.78579E-4</v>
      </c>
      <c r="V875">
        <v>0</v>
      </c>
      <c r="W875" s="8">
        <v>4.9811000000000001E-5</v>
      </c>
      <c r="X875">
        <v>0</v>
      </c>
      <c r="Y875" s="8">
        <v>5.6386199999999999E-5</v>
      </c>
      <c r="Z875">
        <v>0</v>
      </c>
      <c r="AA875">
        <v>0</v>
      </c>
      <c r="AB875">
        <v>0</v>
      </c>
      <c r="AC875">
        <v>6.3052500000000005E-4</v>
      </c>
      <c r="AD875">
        <v>3.5442399999999999E-4</v>
      </c>
      <c r="AE875">
        <v>1.78579E-4</v>
      </c>
      <c r="AF875">
        <v>0</v>
      </c>
      <c r="AG875" s="8">
        <v>4.9811000000000001E-5</v>
      </c>
      <c r="AH875">
        <v>1.2133389999999999E-3</v>
      </c>
      <c r="AI875">
        <v>16031.271640000001</v>
      </c>
    </row>
    <row r="876" spans="1:35" x14ac:dyDescent="0.25">
      <c r="A876">
        <v>84868</v>
      </c>
      <c r="B876" t="s">
        <v>214</v>
      </c>
      <c r="C876" t="s">
        <v>215</v>
      </c>
      <c r="D876" t="b">
        <v>0</v>
      </c>
      <c r="E876">
        <v>3.2114410229999999</v>
      </c>
      <c r="F876" t="s">
        <v>110</v>
      </c>
      <c r="G876" t="s">
        <v>186</v>
      </c>
      <c r="H876" t="s">
        <v>195</v>
      </c>
      <c r="I876" t="s">
        <v>98</v>
      </c>
      <c r="J876" t="s">
        <v>99</v>
      </c>
      <c r="K876" t="s">
        <v>188</v>
      </c>
      <c r="L876">
        <v>31.594047620000001</v>
      </c>
      <c r="M876" t="s">
        <v>251</v>
      </c>
      <c r="N876">
        <v>7.6070499999999997E-4</v>
      </c>
      <c r="O876">
        <v>8.5187200000000005E-4</v>
      </c>
      <c r="P876">
        <v>0</v>
      </c>
      <c r="Q876">
        <v>0</v>
      </c>
      <c r="R876">
        <v>0</v>
      </c>
      <c r="S876">
        <v>4.455479E-3</v>
      </c>
      <c r="T876">
        <v>1.515202E-3</v>
      </c>
      <c r="U876">
        <v>8.7233899999999997E-4</v>
      </c>
      <c r="V876">
        <v>0</v>
      </c>
      <c r="W876">
        <v>1.50001E-4</v>
      </c>
      <c r="X876">
        <v>0</v>
      </c>
      <c r="Y876">
        <v>2.7723500000000002E-4</v>
      </c>
      <c r="Z876">
        <v>0</v>
      </c>
      <c r="AA876">
        <v>0</v>
      </c>
      <c r="AB876">
        <v>0</v>
      </c>
      <c r="AC876">
        <v>4.455479E-3</v>
      </c>
      <c r="AD876">
        <v>1.792437E-3</v>
      </c>
      <c r="AE876">
        <v>8.7233899999999997E-4</v>
      </c>
      <c r="AF876">
        <v>0</v>
      </c>
      <c r="AG876">
        <v>1.50001E-4</v>
      </c>
      <c r="AH876">
        <v>7.2702870000000003E-3</v>
      </c>
      <c r="AI876">
        <v>67440.261480000001</v>
      </c>
    </row>
    <row r="877" spans="1:35" x14ac:dyDescent="0.25">
      <c r="A877">
        <v>84869</v>
      </c>
      <c r="B877" t="s">
        <v>214</v>
      </c>
      <c r="C877" t="s">
        <v>215</v>
      </c>
      <c r="D877" t="b">
        <v>0</v>
      </c>
      <c r="E877">
        <v>1.955354912</v>
      </c>
      <c r="F877" t="s">
        <v>110</v>
      </c>
      <c r="G877" t="s">
        <v>186</v>
      </c>
      <c r="H877" t="s">
        <v>198</v>
      </c>
      <c r="I877" t="s">
        <v>98</v>
      </c>
      <c r="J877" t="s">
        <v>99</v>
      </c>
      <c r="K877" t="s">
        <v>188</v>
      </c>
      <c r="L877">
        <v>23.885833330000001</v>
      </c>
      <c r="M877" t="s">
        <v>251</v>
      </c>
      <c r="N877">
        <v>1.62807E-4</v>
      </c>
      <c r="O877">
        <v>1.85911E-4</v>
      </c>
      <c r="P877">
        <v>0</v>
      </c>
      <c r="Q877">
        <v>0</v>
      </c>
      <c r="R877">
        <v>0</v>
      </c>
      <c r="S877">
        <v>7.7070299999999997E-4</v>
      </c>
      <c r="T877">
        <v>4.6075400000000001E-4</v>
      </c>
      <c r="U877">
        <v>2.08295E-4</v>
      </c>
      <c r="V877">
        <v>0</v>
      </c>
      <c r="W877" s="8">
        <v>7.7450199999999999E-5</v>
      </c>
      <c r="X877">
        <v>0</v>
      </c>
      <c r="Y877" s="8">
        <v>7.64494E-5</v>
      </c>
      <c r="Z877">
        <v>0</v>
      </c>
      <c r="AA877">
        <v>0</v>
      </c>
      <c r="AB877">
        <v>0</v>
      </c>
      <c r="AC877">
        <v>7.7070299999999997E-4</v>
      </c>
      <c r="AD877">
        <v>5.3720299999999999E-4</v>
      </c>
      <c r="AE877">
        <v>2.08295E-4</v>
      </c>
      <c r="AF877">
        <v>0</v>
      </c>
      <c r="AG877" s="8">
        <v>7.7450199999999999E-5</v>
      </c>
      <c r="AH877">
        <v>1.5936500000000001E-3</v>
      </c>
      <c r="AI877">
        <v>19553.54912</v>
      </c>
    </row>
    <row r="878" spans="1:35" x14ac:dyDescent="0.25">
      <c r="A878">
        <v>85516</v>
      </c>
      <c r="B878" t="s">
        <v>214</v>
      </c>
      <c r="C878" t="s">
        <v>215</v>
      </c>
      <c r="D878" t="b">
        <v>0</v>
      </c>
      <c r="E878">
        <v>0.55867283199999995</v>
      </c>
      <c r="F878" t="s">
        <v>110</v>
      </c>
      <c r="G878" t="s">
        <v>186</v>
      </c>
      <c r="H878" t="s">
        <v>187</v>
      </c>
      <c r="I878" t="s">
        <v>98</v>
      </c>
      <c r="J878" t="s">
        <v>102</v>
      </c>
      <c r="K878" t="s">
        <v>188</v>
      </c>
      <c r="L878">
        <v>20.93531746</v>
      </c>
      <c r="M878" t="s">
        <v>251</v>
      </c>
      <c r="N878">
        <v>1.3547200000000001E-4</v>
      </c>
      <c r="O878">
        <v>1.62335E-4</v>
      </c>
      <c r="P878">
        <v>0</v>
      </c>
      <c r="Q878">
        <v>0</v>
      </c>
      <c r="R878">
        <v>0</v>
      </c>
      <c r="S878">
        <v>6.9096499999999998E-4</v>
      </c>
      <c r="T878">
        <v>4.2825399999999998E-4</v>
      </c>
      <c r="U878">
        <v>1.60037E-4</v>
      </c>
      <c r="V878">
        <v>0</v>
      </c>
      <c r="W878" s="8">
        <v>3.8872000000000003E-5</v>
      </c>
      <c r="X878">
        <v>0</v>
      </c>
      <c r="Y878" s="8">
        <v>7.8665399999999994E-5</v>
      </c>
      <c r="Z878">
        <v>0</v>
      </c>
      <c r="AA878">
        <v>0</v>
      </c>
      <c r="AB878">
        <v>0</v>
      </c>
      <c r="AC878">
        <v>6.9096499999999998E-4</v>
      </c>
      <c r="AD878">
        <v>5.0692000000000001E-4</v>
      </c>
      <c r="AE878">
        <v>1.60037E-4</v>
      </c>
      <c r="AF878">
        <v>0</v>
      </c>
      <c r="AG878" s="8">
        <v>3.8872000000000003E-5</v>
      </c>
      <c r="AH878">
        <v>1.3967929999999999E-3</v>
      </c>
      <c r="AI878">
        <v>19553.54912</v>
      </c>
    </row>
    <row r="879" spans="1:35" x14ac:dyDescent="0.25">
      <c r="A879">
        <v>118031</v>
      </c>
      <c r="B879" t="s">
        <v>214</v>
      </c>
      <c r="C879" t="s">
        <v>215</v>
      </c>
      <c r="D879" t="b">
        <v>0</v>
      </c>
      <c r="E879">
        <v>1.6423460329999999</v>
      </c>
      <c r="F879" t="s">
        <v>110</v>
      </c>
      <c r="G879" t="s">
        <v>186</v>
      </c>
      <c r="H879" t="s">
        <v>197</v>
      </c>
      <c r="I879" t="s">
        <v>98</v>
      </c>
      <c r="J879" t="s">
        <v>99</v>
      </c>
      <c r="K879" t="s">
        <v>188</v>
      </c>
      <c r="L879">
        <v>32.830638890000003</v>
      </c>
      <c r="M879" t="s">
        <v>112</v>
      </c>
      <c r="N879">
        <v>5.0996210000000004E-3</v>
      </c>
      <c r="O879">
        <v>5.892469E-3</v>
      </c>
      <c r="P879">
        <v>0</v>
      </c>
      <c r="Q879">
        <v>0</v>
      </c>
      <c r="R879">
        <v>0</v>
      </c>
      <c r="S879">
        <v>2.2085893999999998E-2</v>
      </c>
      <c r="T879">
        <v>1.1879635E-2</v>
      </c>
      <c r="U879">
        <v>6.7368430000000002E-3</v>
      </c>
      <c r="V879">
        <v>2.2383E-4</v>
      </c>
      <c r="W879">
        <v>1.185742E-3</v>
      </c>
      <c r="X879">
        <v>1.0382518E-2</v>
      </c>
      <c r="Y879">
        <v>8.1125999999999995E-4</v>
      </c>
      <c r="Z879">
        <v>1.8883490000000001E-3</v>
      </c>
      <c r="AA879">
        <v>0</v>
      </c>
      <c r="AB879">
        <v>0</v>
      </c>
      <c r="AC879">
        <v>3.2468412000000002E-2</v>
      </c>
      <c r="AD879">
        <v>1.2690896E-2</v>
      </c>
      <c r="AE879">
        <v>6.7368430000000002E-3</v>
      </c>
      <c r="AF879">
        <v>2.2383E-4</v>
      </c>
      <c r="AG879">
        <v>3.0740910000000001E-3</v>
      </c>
      <c r="AH879">
        <v>5.5194054999999999E-2</v>
      </c>
      <c r="AI879">
        <v>492703.80979999999</v>
      </c>
    </row>
    <row r="880" spans="1:35" x14ac:dyDescent="0.25">
      <c r="A880">
        <v>118034</v>
      </c>
      <c r="B880" t="s">
        <v>214</v>
      </c>
      <c r="C880" t="s">
        <v>215</v>
      </c>
      <c r="D880" t="b">
        <v>0</v>
      </c>
      <c r="E880">
        <v>3.1560608380000001</v>
      </c>
      <c r="F880" t="s">
        <v>110</v>
      </c>
      <c r="G880" t="s">
        <v>186</v>
      </c>
      <c r="H880" t="s">
        <v>199</v>
      </c>
      <c r="I880" t="s">
        <v>98</v>
      </c>
      <c r="J880" t="s">
        <v>99</v>
      </c>
      <c r="K880" t="s">
        <v>188</v>
      </c>
      <c r="L880">
        <v>47.162444440000002</v>
      </c>
      <c r="M880" t="s">
        <v>112</v>
      </c>
      <c r="N880">
        <v>7.6435380000000001E-3</v>
      </c>
      <c r="O880">
        <v>8.5426809999999999E-3</v>
      </c>
      <c r="P880">
        <v>0</v>
      </c>
      <c r="Q880">
        <v>0</v>
      </c>
      <c r="R880">
        <v>0</v>
      </c>
      <c r="S880">
        <v>2.5798728999999999E-2</v>
      </c>
      <c r="T880">
        <v>1.4278789E-2</v>
      </c>
      <c r="U880">
        <v>7.8524319999999995E-3</v>
      </c>
      <c r="V880">
        <v>4.4819700000000001E-4</v>
      </c>
      <c r="W880">
        <v>1.3640939999999999E-3</v>
      </c>
      <c r="X880">
        <v>3.1297612000000002E-2</v>
      </c>
      <c r="Y880">
        <v>5.8734620000000003E-3</v>
      </c>
      <c r="Z880">
        <v>1.9672729999999999E-3</v>
      </c>
      <c r="AA880">
        <v>0</v>
      </c>
      <c r="AB880">
        <v>0</v>
      </c>
      <c r="AC880">
        <v>5.7096340000000002E-2</v>
      </c>
      <c r="AD880">
        <v>2.0152250999999999E-2</v>
      </c>
      <c r="AE880">
        <v>7.8524319999999995E-3</v>
      </c>
      <c r="AF880">
        <v>4.4819700000000001E-4</v>
      </c>
      <c r="AG880">
        <v>3.331367E-3</v>
      </c>
      <c r="AH880">
        <v>8.8880557999999998E-2</v>
      </c>
      <c r="AI880">
        <v>552310.64670000004</v>
      </c>
    </row>
    <row r="881" spans="1:35" x14ac:dyDescent="0.25">
      <c r="A881">
        <v>55331</v>
      </c>
      <c r="B881" t="s">
        <v>216</v>
      </c>
      <c r="C881" t="s">
        <v>47</v>
      </c>
      <c r="D881" t="b">
        <v>0</v>
      </c>
      <c r="E881">
        <v>2.9730721949999999</v>
      </c>
      <c r="F881" t="s">
        <v>110</v>
      </c>
      <c r="G881" t="s">
        <v>186</v>
      </c>
      <c r="H881" t="s">
        <v>249</v>
      </c>
      <c r="I881" t="s">
        <v>98</v>
      </c>
      <c r="J881" t="s">
        <v>99</v>
      </c>
      <c r="K881" t="s">
        <v>188</v>
      </c>
      <c r="L881">
        <v>29.198611110000002</v>
      </c>
      <c r="M881" t="s">
        <v>251</v>
      </c>
      <c r="N881" s="8">
        <v>5.8989600000000002E-5</v>
      </c>
      <c r="O881" s="8">
        <v>6.9337000000000004E-5</v>
      </c>
      <c r="P881">
        <v>0</v>
      </c>
      <c r="Q881">
        <v>0</v>
      </c>
      <c r="R881">
        <v>0</v>
      </c>
      <c r="S881">
        <v>3.12734E-4</v>
      </c>
      <c r="T881">
        <v>1.3114600000000001E-4</v>
      </c>
      <c r="U881" s="8">
        <v>9.9529200000000002E-5</v>
      </c>
      <c r="V881">
        <v>0</v>
      </c>
      <c r="W881" s="8">
        <v>2.4910500000000001E-5</v>
      </c>
      <c r="X881">
        <v>0</v>
      </c>
      <c r="Y881" s="8">
        <v>2.4065100000000001E-5</v>
      </c>
      <c r="Z881">
        <v>0</v>
      </c>
      <c r="AA881">
        <v>0</v>
      </c>
      <c r="AB881">
        <v>0</v>
      </c>
      <c r="AC881">
        <v>3.12734E-4</v>
      </c>
      <c r="AD881">
        <v>1.55212E-4</v>
      </c>
      <c r="AE881" s="8">
        <v>9.9529200000000002E-5</v>
      </c>
      <c r="AF881">
        <v>0</v>
      </c>
      <c r="AG881" s="8">
        <v>2.4910500000000001E-5</v>
      </c>
      <c r="AH881">
        <v>5.9241299999999997E-4</v>
      </c>
      <c r="AI881">
        <v>5946.144389</v>
      </c>
    </row>
    <row r="882" spans="1:35" x14ac:dyDescent="0.25">
      <c r="A882">
        <v>55336</v>
      </c>
      <c r="B882" t="s">
        <v>216</v>
      </c>
      <c r="C882" t="s">
        <v>47</v>
      </c>
      <c r="D882" t="b">
        <v>0</v>
      </c>
      <c r="E882">
        <v>2.9147766609999999</v>
      </c>
      <c r="F882" t="s">
        <v>110</v>
      </c>
      <c r="G882" t="s">
        <v>186</v>
      </c>
      <c r="H882" t="s">
        <v>196</v>
      </c>
      <c r="I882" t="s">
        <v>98</v>
      </c>
      <c r="J882" t="s">
        <v>99</v>
      </c>
      <c r="K882" t="s">
        <v>188</v>
      </c>
      <c r="L882">
        <v>22.181313129999999</v>
      </c>
      <c r="M882" t="s">
        <v>251</v>
      </c>
      <c r="N882">
        <v>1.20868E-4</v>
      </c>
      <c r="O882">
        <v>1.41638E-4</v>
      </c>
      <c r="P882">
        <v>0</v>
      </c>
      <c r="Q882">
        <v>0</v>
      </c>
      <c r="R882">
        <v>0</v>
      </c>
      <c r="S882">
        <v>6.3052500000000005E-4</v>
      </c>
      <c r="T882">
        <v>2.9803700000000002E-4</v>
      </c>
      <c r="U882">
        <v>1.78579E-4</v>
      </c>
      <c r="V882">
        <v>0</v>
      </c>
      <c r="W882" s="8">
        <v>4.9811000000000001E-5</v>
      </c>
      <c r="X882">
        <v>0</v>
      </c>
      <c r="Y882" s="8">
        <v>5.6386199999999999E-5</v>
      </c>
      <c r="Z882">
        <v>0</v>
      </c>
      <c r="AA882">
        <v>0</v>
      </c>
      <c r="AB882">
        <v>0</v>
      </c>
      <c r="AC882">
        <v>6.3052500000000005E-4</v>
      </c>
      <c r="AD882">
        <v>3.5442399999999999E-4</v>
      </c>
      <c r="AE882">
        <v>1.78579E-4</v>
      </c>
      <c r="AF882">
        <v>0</v>
      </c>
      <c r="AG882" s="8">
        <v>4.9811000000000001E-5</v>
      </c>
      <c r="AH882">
        <v>1.2133389999999999E-3</v>
      </c>
      <c r="AI882">
        <v>16031.271640000001</v>
      </c>
    </row>
    <row r="883" spans="1:35" x14ac:dyDescent="0.25">
      <c r="A883">
        <v>84868</v>
      </c>
      <c r="B883" t="s">
        <v>216</v>
      </c>
      <c r="C883" t="s">
        <v>47</v>
      </c>
      <c r="D883" t="b">
        <v>0</v>
      </c>
      <c r="E883">
        <v>3.2114410229999999</v>
      </c>
      <c r="F883" t="s">
        <v>110</v>
      </c>
      <c r="G883" t="s">
        <v>186</v>
      </c>
      <c r="H883" t="s">
        <v>195</v>
      </c>
      <c r="I883" t="s">
        <v>98</v>
      </c>
      <c r="J883" t="s">
        <v>99</v>
      </c>
      <c r="K883" t="s">
        <v>188</v>
      </c>
      <c r="L883">
        <v>31.594047620000001</v>
      </c>
      <c r="M883" t="s">
        <v>251</v>
      </c>
      <c r="N883">
        <v>7.6070499999999997E-4</v>
      </c>
      <c r="O883">
        <v>8.5187200000000005E-4</v>
      </c>
      <c r="P883">
        <v>0</v>
      </c>
      <c r="Q883">
        <v>0</v>
      </c>
      <c r="R883">
        <v>0</v>
      </c>
      <c r="S883">
        <v>4.455479E-3</v>
      </c>
      <c r="T883">
        <v>1.515202E-3</v>
      </c>
      <c r="U883">
        <v>8.7233899999999997E-4</v>
      </c>
      <c r="V883">
        <v>0</v>
      </c>
      <c r="W883">
        <v>1.50001E-4</v>
      </c>
      <c r="X883">
        <v>0</v>
      </c>
      <c r="Y883">
        <v>2.7723500000000002E-4</v>
      </c>
      <c r="Z883">
        <v>0</v>
      </c>
      <c r="AA883">
        <v>0</v>
      </c>
      <c r="AB883">
        <v>0</v>
      </c>
      <c r="AC883">
        <v>4.455479E-3</v>
      </c>
      <c r="AD883">
        <v>1.792437E-3</v>
      </c>
      <c r="AE883">
        <v>8.7233899999999997E-4</v>
      </c>
      <c r="AF883">
        <v>0</v>
      </c>
      <c r="AG883">
        <v>1.50001E-4</v>
      </c>
      <c r="AH883">
        <v>7.2702870000000003E-3</v>
      </c>
      <c r="AI883">
        <v>67440.261480000001</v>
      </c>
    </row>
    <row r="884" spans="1:35" x14ac:dyDescent="0.25">
      <c r="A884">
        <v>84869</v>
      </c>
      <c r="B884" t="s">
        <v>216</v>
      </c>
      <c r="C884" t="s">
        <v>47</v>
      </c>
      <c r="D884" t="b">
        <v>0</v>
      </c>
      <c r="E884">
        <v>1.955354912</v>
      </c>
      <c r="F884" t="s">
        <v>110</v>
      </c>
      <c r="G884" t="s">
        <v>186</v>
      </c>
      <c r="H884" t="s">
        <v>198</v>
      </c>
      <c r="I884" t="s">
        <v>98</v>
      </c>
      <c r="J884" t="s">
        <v>99</v>
      </c>
      <c r="K884" t="s">
        <v>188</v>
      </c>
      <c r="L884">
        <v>23.885833330000001</v>
      </c>
      <c r="M884" t="s">
        <v>251</v>
      </c>
      <c r="N884">
        <v>1.62807E-4</v>
      </c>
      <c r="O884">
        <v>1.85911E-4</v>
      </c>
      <c r="P884">
        <v>0</v>
      </c>
      <c r="Q884">
        <v>0</v>
      </c>
      <c r="R884">
        <v>0</v>
      </c>
      <c r="S884">
        <v>7.7070299999999997E-4</v>
      </c>
      <c r="T884">
        <v>4.6075400000000001E-4</v>
      </c>
      <c r="U884">
        <v>2.08295E-4</v>
      </c>
      <c r="V884">
        <v>0</v>
      </c>
      <c r="W884" s="8">
        <v>7.7450199999999999E-5</v>
      </c>
      <c r="X884">
        <v>0</v>
      </c>
      <c r="Y884" s="8">
        <v>7.64494E-5</v>
      </c>
      <c r="Z884">
        <v>0</v>
      </c>
      <c r="AA884">
        <v>0</v>
      </c>
      <c r="AB884">
        <v>0</v>
      </c>
      <c r="AC884">
        <v>7.7070299999999997E-4</v>
      </c>
      <c r="AD884">
        <v>5.3720299999999999E-4</v>
      </c>
      <c r="AE884">
        <v>2.08295E-4</v>
      </c>
      <c r="AF884">
        <v>0</v>
      </c>
      <c r="AG884" s="8">
        <v>7.7450199999999999E-5</v>
      </c>
      <c r="AH884">
        <v>1.5936500000000001E-3</v>
      </c>
      <c r="AI884">
        <v>19553.54912</v>
      </c>
    </row>
    <row r="885" spans="1:35" x14ac:dyDescent="0.25">
      <c r="A885">
        <v>85516</v>
      </c>
      <c r="B885" t="s">
        <v>216</v>
      </c>
      <c r="C885" t="s">
        <v>47</v>
      </c>
      <c r="D885" t="b">
        <v>0</v>
      </c>
      <c r="E885">
        <v>0.55867283199999995</v>
      </c>
      <c r="F885" t="s">
        <v>110</v>
      </c>
      <c r="G885" t="s">
        <v>186</v>
      </c>
      <c r="H885" t="s">
        <v>187</v>
      </c>
      <c r="I885" t="s">
        <v>98</v>
      </c>
      <c r="J885" t="s">
        <v>102</v>
      </c>
      <c r="K885" t="s">
        <v>188</v>
      </c>
      <c r="L885">
        <v>20.93531746</v>
      </c>
      <c r="M885" t="s">
        <v>251</v>
      </c>
      <c r="N885">
        <v>1.3547200000000001E-4</v>
      </c>
      <c r="O885">
        <v>1.62335E-4</v>
      </c>
      <c r="P885">
        <v>0</v>
      </c>
      <c r="Q885">
        <v>0</v>
      </c>
      <c r="R885">
        <v>0</v>
      </c>
      <c r="S885">
        <v>6.9096499999999998E-4</v>
      </c>
      <c r="T885">
        <v>4.2825399999999998E-4</v>
      </c>
      <c r="U885">
        <v>1.60037E-4</v>
      </c>
      <c r="V885">
        <v>0</v>
      </c>
      <c r="W885" s="8">
        <v>3.8872000000000003E-5</v>
      </c>
      <c r="X885">
        <v>0</v>
      </c>
      <c r="Y885" s="8">
        <v>7.8665399999999994E-5</v>
      </c>
      <c r="Z885">
        <v>0</v>
      </c>
      <c r="AA885">
        <v>0</v>
      </c>
      <c r="AB885">
        <v>0</v>
      </c>
      <c r="AC885">
        <v>6.9096499999999998E-4</v>
      </c>
      <c r="AD885">
        <v>5.0692000000000001E-4</v>
      </c>
      <c r="AE885">
        <v>1.60037E-4</v>
      </c>
      <c r="AF885">
        <v>0</v>
      </c>
      <c r="AG885" s="8">
        <v>3.8872000000000003E-5</v>
      </c>
      <c r="AH885">
        <v>1.3967929999999999E-3</v>
      </c>
      <c r="AI885">
        <v>19553.54912</v>
      </c>
    </row>
    <row r="886" spans="1:35" x14ac:dyDescent="0.25">
      <c r="A886">
        <v>118031</v>
      </c>
      <c r="B886" t="s">
        <v>216</v>
      </c>
      <c r="C886" t="s">
        <v>47</v>
      </c>
      <c r="D886" t="b">
        <v>0</v>
      </c>
      <c r="E886">
        <v>1.6423460329999999</v>
      </c>
      <c r="F886" t="s">
        <v>110</v>
      </c>
      <c r="G886" t="s">
        <v>186</v>
      </c>
      <c r="H886" t="s">
        <v>197</v>
      </c>
      <c r="I886" t="s">
        <v>98</v>
      </c>
      <c r="J886" t="s">
        <v>99</v>
      </c>
      <c r="K886" t="s">
        <v>188</v>
      </c>
      <c r="L886">
        <v>32.830638890000003</v>
      </c>
      <c r="M886" t="s">
        <v>112</v>
      </c>
      <c r="N886">
        <v>5.0996210000000004E-3</v>
      </c>
      <c r="O886">
        <v>5.892469E-3</v>
      </c>
      <c r="P886">
        <v>0</v>
      </c>
      <c r="Q886">
        <v>0</v>
      </c>
      <c r="R886">
        <v>0</v>
      </c>
      <c r="S886">
        <v>2.2085893999999998E-2</v>
      </c>
      <c r="T886">
        <v>1.1879635E-2</v>
      </c>
      <c r="U886">
        <v>6.7368430000000002E-3</v>
      </c>
      <c r="V886">
        <v>2.2383E-4</v>
      </c>
      <c r="W886">
        <v>1.185742E-3</v>
      </c>
      <c r="X886">
        <v>1.0382518E-2</v>
      </c>
      <c r="Y886">
        <v>8.1125999999999995E-4</v>
      </c>
      <c r="Z886">
        <v>1.8883490000000001E-3</v>
      </c>
      <c r="AA886">
        <v>0</v>
      </c>
      <c r="AB886">
        <v>0</v>
      </c>
      <c r="AC886">
        <v>3.2468412000000002E-2</v>
      </c>
      <c r="AD886">
        <v>1.2690896E-2</v>
      </c>
      <c r="AE886">
        <v>6.7368430000000002E-3</v>
      </c>
      <c r="AF886">
        <v>2.2383E-4</v>
      </c>
      <c r="AG886">
        <v>3.0740910000000001E-3</v>
      </c>
      <c r="AH886">
        <v>5.5194054999999999E-2</v>
      </c>
      <c r="AI886">
        <v>492703.80979999999</v>
      </c>
    </row>
    <row r="887" spans="1:35" x14ac:dyDescent="0.25">
      <c r="A887">
        <v>118034</v>
      </c>
      <c r="B887" t="s">
        <v>216</v>
      </c>
      <c r="C887" t="s">
        <v>47</v>
      </c>
      <c r="D887" t="b">
        <v>0</v>
      </c>
      <c r="E887">
        <v>3.1560608380000001</v>
      </c>
      <c r="F887" t="s">
        <v>110</v>
      </c>
      <c r="G887" t="s">
        <v>186</v>
      </c>
      <c r="H887" t="s">
        <v>199</v>
      </c>
      <c r="I887" t="s">
        <v>98</v>
      </c>
      <c r="J887" t="s">
        <v>99</v>
      </c>
      <c r="K887" t="s">
        <v>188</v>
      </c>
      <c r="L887">
        <v>47.162444440000002</v>
      </c>
      <c r="M887" t="s">
        <v>112</v>
      </c>
      <c r="N887">
        <v>7.6435380000000001E-3</v>
      </c>
      <c r="O887">
        <v>8.5426809999999999E-3</v>
      </c>
      <c r="P887">
        <v>0</v>
      </c>
      <c r="Q887">
        <v>0</v>
      </c>
      <c r="R887">
        <v>0</v>
      </c>
      <c r="S887">
        <v>2.5798728999999999E-2</v>
      </c>
      <c r="T887">
        <v>1.4278789E-2</v>
      </c>
      <c r="U887">
        <v>7.8524319999999995E-3</v>
      </c>
      <c r="V887">
        <v>4.4819700000000001E-4</v>
      </c>
      <c r="W887">
        <v>1.3640939999999999E-3</v>
      </c>
      <c r="X887">
        <v>3.1297612000000002E-2</v>
      </c>
      <c r="Y887">
        <v>5.8734620000000003E-3</v>
      </c>
      <c r="Z887">
        <v>1.9672729999999999E-3</v>
      </c>
      <c r="AA887">
        <v>0</v>
      </c>
      <c r="AB887">
        <v>0</v>
      </c>
      <c r="AC887">
        <v>5.7096340000000002E-2</v>
      </c>
      <c r="AD887">
        <v>2.0152250999999999E-2</v>
      </c>
      <c r="AE887">
        <v>7.8524319999999995E-3</v>
      </c>
      <c r="AF887">
        <v>4.4819700000000001E-4</v>
      </c>
      <c r="AG887">
        <v>3.331367E-3</v>
      </c>
      <c r="AH887">
        <v>8.8880557999999998E-2</v>
      </c>
      <c r="AI887">
        <v>552310.64670000004</v>
      </c>
    </row>
    <row r="888" spans="1:35" x14ac:dyDescent="0.25">
      <c r="A888">
        <v>55331</v>
      </c>
      <c r="B888" t="s">
        <v>217</v>
      </c>
      <c r="C888" t="s">
        <v>37</v>
      </c>
      <c r="D888" t="b">
        <v>0</v>
      </c>
      <c r="E888">
        <v>2.9730721949999999</v>
      </c>
      <c r="F888" t="s">
        <v>110</v>
      </c>
      <c r="G888" t="s">
        <v>186</v>
      </c>
      <c r="H888" t="s">
        <v>249</v>
      </c>
      <c r="I888" t="s">
        <v>98</v>
      </c>
      <c r="J888" t="s">
        <v>99</v>
      </c>
      <c r="K888" t="s">
        <v>188</v>
      </c>
      <c r="L888">
        <v>29.198611110000002</v>
      </c>
      <c r="M888" t="s">
        <v>251</v>
      </c>
      <c r="N888" s="8">
        <v>5.8989600000000002E-5</v>
      </c>
      <c r="O888" s="8">
        <v>6.9337000000000004E-5</v>
      </c>
      <c r="P888">
        <v>0</v>
      </c>
      <c r="Q888">
        <v>0</v>
      </c>
      <c r="R888">
        <v>0</v>
      </c>
      <c r="S888">
        <v>3.12734E-4</v>
      </c>
      <c r="T888">
        <v>1.3114600000000001E-4</v>
      </c>
      <c r="U888" s="8">
        <v>9.9529200000000002E-5</v>
      </c>
      <c r="V888">
        <v>0</v>
      </c>
      <c r="W888" s="8">
        <v>2.4910500000000001E-5</v>
      </c>
      <c r="X888">
        <v>0</v>
      </c>
      <c r="Y888" s="8">
        <v>2.4065100000000001E-5</v>
      </c>
      <c r="Z888">
        <v>0</v>
      </c>
      <c r="AA888">
        <v>0</v>
      </c>
      <c r="AB888">
        <v>0</v>
      </c>
      <c r="AC888">
        <v>3.12734E-4</v>
      </c>
      <c r="AD888">
        <v>1.55212E-4</v>
      </c>
      <c r="AE888" s="8">
        <v>9.9529200000000002E-5</v>
      </c>
      <c r="AF888">
        <v>0</v>
      </c>
      <c r="AG888" s="8">
        <v>2.4910500000000001E-5</v>
      </c>
      <c r="AH888">
        <v>5.9241299999999997E-4</v>
      </c>
      <c r="AI888">
        <v>5946.144389</v>
      </c>
    </row>
    <row r="889" spans="1:35" x14ac:dyDescent="0.25">
      <c r="A889">
        <v>55336</v>
      </c>
      <c r="B889" t="s">
        <v>217</v>
      </c>
      <c r="C889" t="s">
        <v>37</v>
      </c>
      <c r="D889" t="b">
        <v>0</v>
      </c>
      <c r="E889">
        <v>2.9147766609999999</v>
      </c>
      <c r="F889" t="s">
        <v>110</v>
      </c>
      <c r="G889" t="s">
        <v>186</v>
      </c>
      <c r="H889" t="s">
        <v>196</v>
      </c>
      <c r="I889" t="s">
        <v>98</v>
      </c>
      <c r="J889" t="s">
        <v>99</v>
      </c>
      <c r="K889" t="s">
        <v>188</v>
      </c>
      <c r="L889">
        <v>22.181313129999999</v>
      </c>
      <c r="M889" t="s">
        <v>251</v>
      </c>
      <c r="N889">
        <v>1.20868E-4</v>
      </c>
      <c r="O889">
        <v>1.41638E-4</v>
      </c>
      <c r="P889">
        <v>0</v>
      </c>
      <c r="Q889">
        <v>0</v>
      </c>
      <c r="R889">
        <v>0</v>
      </c>
      <c r="S889">
        <v>6.3052500000000005E-4</v>
      </c>
      <c r="T889">
        <v>2.9803700000000002E-4</v>
      </c>
      <c r="U889">
        <v>1.78579E-4</v>
      </c>
      <c r="V889">
        <v>0</v>
      </c>
      <c r="W889" s="8">
        <v>4.9811000000000001E-5</v>
      </c>
      <c r="X889">
        <v>0</v>
      </c>
      <c r="Y889" s="8">
        <v>5.6386199999999999E-5</v>
      </c>
      <c r="Z889">
        <v>0</v>
      </c>
      <c r="AA889">
        <v>0</v>
      </c>
      <c r="AB889">
        <v>0</v>
      </c>
      <c r="AC889">
        <v>6.3052500000000005E-4</v>
      </c>
      <c r="AD889">
        <v>3.5442399999999999E-4</v>
      </c>
      <c r="AE889">
        <v>1.78579E-4</v>
      </c>
      <c r="AF889">
        <v>0</v>
      </c>
      <c r="AG889" s="8">
        <v>4.9811000000000001E-5</v>
      </c>
      <c r="AH889">
        <v>1.2133389999999999E-3</v>
      </c>
      <c r="AI889">
        <v>16031.271640000001</v>
      </c>
    </row>
    <row r="890" spans="1:35" x14ac:dyDescent="0.25">
      <c r="A890">
        <v>84868</v>
      </c>
      <c r="B890" t="s">
        <v>217</v>
      </c>
      <c r="C890" t="s">
        <v>37</v>
      </c>
      <c r="D890" t="b">
        <v>0</v>
      </c>
      <c r="E890">
        <v>3.2114410229999999</v>
      </c>
      <c r="F890" t="s">
        <v>110</v>
      </c>
      <c r="G890" t="s">
        <v>186</v>
      </c>
      <c r="H890" t="s">
        <v>195</v>
      </c>
      <c r="I890" t="s">
        <v>98</v>
      </c>
      <c r="J890" t="s">
        <v>99</v>
      </c>
      <c r="K890" t="s">
        <v>188</v>
      </c>
      <c r="L890">
        <v>31.594047620000001</v>
      </c>
      <c r="M890" t="s">
        <v>251</v>
      </c>
      <c r="N890">
        <v>7.6070499999999997E-4</v>
      </c>
      <c r="O890">
        <v>8.5187200000000005E-4</v>
      </c>
      <c r="P890">
        <v>0</v>
      </c>
      <c r="Q890">
        <v>0</v>
      </c>
      <c r="R890">
        <v>0</v>
      </c>
      <c r="S890">
        <v>4.455479E-3</v>
      </c>
      <c r="T890">
        <v>1.515202E-3</v>
      </c>
      <c r="U890">
        <v>8.7233899999999997E-4</v>
      </c>
      <c r="V890">
        <v>0</v>
      </c>
      <c r="W890">
        <v>1.50001E-4</v>
      </c>
      <c r="X890">
        <v>0</v>
      </c>
      <c r="Y890">
        <v>2.7723500000000002E-4</v>
      </c>
      <c r="Z890">
        <v>0</v>
      </c>
      <c r="AA890">
        <v>0</v>
      </c>
      <c r="AB890">
        <v>0</v>
      </c>
      <c r="AC890">
        <v>4.455479E-3</v>
      </c>
      <c r="AD890">
        <v>1.792437E-3</v>
      </c>
      <c r="AE890">
        <v>8.7233899999999997E-4</v>
      </c>
      <c r="AF890">
        <v>0</v>
      </c>
      <c r="AG890">
        <v>1.50001E-4</v>
      </c>
      <c r="AH890">
        <v>7.2702870000000003E-3</v>
      </c>
      <c r="AI890">
        <v>67440.261480000001</v>
      </c>
    </row>
    <row r="891" spans="1:35" x14ac:dyDescent="0.25">
      <c r="A891">
        <v>84869</v>
      </c>
      <c r="B891" t="s">
        <v>217</v>
      </c>
      <c r="C891" t="s">
        <v>37</v>
      </c>
      <c r="D891" t="b">
        <v>0</v>
      </c>
      <c r="E891">
        <v>1.955354912</v>
      </c>
      <c r="F891" t="s">
        <v>110</v>
      </c>
      <c r="G891" t="s">
        <v>186</v>
      </c>
      <c r="H891" t="s">
        <v>198</v>
      </c>
      <c r="I891" t="s">
        <v>98</v>
      </c>
      <c r="J891" t="s">
        <v>99</v>
      </c>
      <c r="K891" t="s">
        <v>188</v>
      </c>
      <c r="L891">
        <v>23.885833330000001</v>
      </c>
      <c r="M891" t="s">
        <v>251</v>
      </c>
      <c r="N891">
        <v>1.62807E-4</v>
      </c>
      <c r="O891">
        <v>1.85911E-4</v>
      </c>
      <c r="P891">
        <v>0</v>
      </c>
      <c r="Q891">
        <v>0</v>
      </c>
      <c r="R891">
        <v>0</v>
      </c>
      <c r="S891">
        <v>7.7070299999999997E-4</v>
      </c>
      <c r="T891">
        <v>4.6075400000000001E-4</v>
      </c>
      <c r="U891">
        <v>2.08295E-4</v>
      </c>
      <c r="V891">
        <v>0</v>
      </c>
      <c r="W891" s="8">
        <v>7.7450199999999999E-5</v>
      </c>
      <c r="X891">
        <v>0</v>
      </c>
      <c r="Y891" s="8">
        <v>7.64494E-5</v>
      </c>
      <c r="Z891">
        <v>0</v>
      </c>
      <c r="AA891">
        <v>0</v>
      </c>
      <c r="AB891">
        <v>0</v>
      </c>
      <c r="AC891">
        <v>7.7070299999999997E-4</v>
      </c>
      <c r="AD891">
        <v>5.3720299999999999E-4</v>
      </c>
      <c r="AE891">
        <v>2.08295E-4</v>
      </c>
      <c r="AF891">
        <v>0</v>
      </c>
      <c r="AG891" s="8">
        <v>7.7450199999999999E-5</v>
      </c>
      <c r="AH891">
        <v>1.5936500000000001E-3</v>
      </c>
      <c r="AI891">
        <v>19553.54912</v>
      </c>
    </row>
    <row r="892" spans="1:35" x14ac:dyDescent="0.25">
      <c r="A892">
        <v>85516</v>
      </c>
      <c r="B892" t="s">
        <v>217</v>
      </c>
      <c r="C892" t="s">
        <v>37</v>
      </c>
      <c r="D892" t="b">
        <v>0</v>
      </c>
      <c r="E892">
        <v>0.55867283199999995</v>
      </c>
      <c r="F892" t="s">
        <v>110</v>
      </c>
      <c r="G892" t="s">
        <v>186</v>
      </c>
      <c r="H892" t="s">
        <v>187</v>
      </c>
      <c r="I892" t="s">
        <v>98</v>
      </c>
      <c r="J892" t="s">
        <v>102</v>
      </c>
      <c r="K892" t="s">
        <v>188</v>
      </c>
      <c r="L892">
        <v>20.93531746</v>
      </c>
      <c r="M892" t="s">
        <v>251</v>
      </c>
      <c r="N892">
        <v>1.3547200000000001E-4</v>
      </c>
      <c r="O892">
        <v>1.62335E-4</v>
      </c>
      <c r="P892">
        <v>0</v>
      </c>
      <c r="Q892">
        <v>0</v>
      </c>
      <c r="R892">
        <v>0</v>
      </c>
      <c r="S892">
        <v>6.9096499999999998E-4</v>
      </c>
      <c r="T892">
        <v>4.2825399999999998E-4</v>
      </c>
      <c r="U892">
        <v>1.60037E-4</v>
      </c>
      <c r="V892">
        <v>0</v>
      </c>
      <c r="W892" s="8">
        <v>3.8872000000000003E-5</v>
      </c>
      <c r="X892">
        <v>0</v>
      </c>
      <c r="Y892" s="8">
        <v>7.8665399999999994E-5</v>
      </c>
      <c r="Z892">
        <v>0</v>
      </c>
      <c r="AA892">
        <v>0</v>
      </c>
      <c r="AB892">
        <v>0</v>
      </c>
      <c r="AC892">
        <v>6.9096499999999998E-4</v>
      </c>
      <c r="AD892">
        <v>5.0692000000000001E-4</v>
      </c>
      <c r="AE892">
        <v>1.60037E-4</v>
      </c>
      <c r="AF892">
        <v>0</v>
      </c>
      <c r="AG892" s="8">
        <v>3.8872000000000003E-5</v>
      </c>
      <c r="AH892">
        <v>1.3967929999999999E-3</v>
      </c>
      <c r="AI892">
        <v>19553.54912</v>
      </c>
    </row>
    <row r="893" spans="1:35" x14ac:dyDescent="0.25">
      <c r="A893">
        <v>118031</v>
      </c>
      <c r="B893" t="s">
        <v>217</v>
      </c>
      <c r="C893" t="s">
        <v>37</v>
      </c>
      <c r="D893" t="b">
        <v>0</v>
      </c>
      <c r="E893">
        <v>1.6423460329999999</v>
      </c>
      <c r="F893" t="s">
        <v>110</v>
      </c>
      <c r="G893" t="s">
        <v>186</v>
      </c>
      <c r="H893" t="s">
        <v>197</v>
      </c>
      <c r="I893" t="s">
        <v>98</v>
      </c>
      <c r="J893" t="s">
        <v>99</v>
      </c>
      <c r="K893" t="s">
        <v>188</v>
      </c>
      <c r="L893">
        <v>32.830638890000003</v>
      </c>
      <c r="M893" t="s">
        <v>112</v>
      </c>
      <c r="N893">
        <v>5.0996210000000004E-3</v>
      </c>
      <c r="O893">
        <v>5.892469E-3</v>
      </c>
      <c r="P893">
        <v>0</v>
      </c>
      <c r="Q893">
        <v>0</v>
      </c>
      <c r="R893">
        <v>0</v>
      </c>
      <c r="S893">
        <v>2.2085893999999998E-2</v>
      </c>
      <c r="T893">
        <v>1.1879635E-2</v>
      </c>
      <c r="U893">
        <v>6.7368430000000002E-3</v>
      </c>
      <c r="V893">
        <v>2.2383E-4</v>
      </c>
      <c r="W893">
        <v>1.185742E-3</v>
      </c>
      <c r="X893">
        <v>1.0382518E-2</v>
      </c>
      <c r="Y893">
        <v>8.1125999999999995E-4</v>
      </c>
      <c r="Z893">
        <v>1.8883490000000001E-3</v>
      </c>
      <c r="AA893">
        <v>0</v>
      </c>
      <c r="AB893">
        <v>0</v>
      </c>
      <c r="AC893">
        <v>3.2468412000000002E-2</v>
      </c>
      <c r="AD893">
        <v>1.2690896E-2</v>
      </c>
      <c r="AE893">
        <v>6.7368430000000002E-3</v>
      </c>
      <c r="AF893">
        <v>2.2383E-4</v>
      </c>
      <c r="AG893">
        <v>3.0740910000000001E-3</v>
      </c>
      <c r="AH893">
        <v>5.5194054999999999E-2</v>
      </c>
      <c r="AI893">
        <v>492703.80979999999</v>
      </c>
    </row>
    <row r="894" spans="1:35" x14ac:dyDescent="0.25">
      <c r="A894">
        <v>118034</v>
      </c>
      <c r="B894" t="s">
        <v>217</v>
      </c>
      <c r="C894" t="s">
        <v>37</v>
      </c>
      <c r="D894" t="b">
        <v>0</v>
      </c>
      <c r="E894">
        <v>3.1560608380000001</v>
      </c>
      <c r="F894" t="s">
        <v>110</v>
      </c>
      <c r="G894" t="s">
        <v>186</v>
      </c>
      <c r="H894" t="s">
        <v>199</v>
      </c>
      <c r="I894" t="s">
        <v>98</v>
      </c>
      <c r="J894" t="s">
        <v>99</v>
      </c>
      <c r="K894" t="s">
        <v>188</v>
      </c>
      <c r="L894">
        <v>47.162444440000002</v>
      </c>
      <c r="M894" t="s">
        <v>112</v>
      </c>
      <c r="N894">
        <v>7.6435380000000001E-3</v>
      </c>
      <c r="O894">
        <v>8.5426809999999999E-3</v>
      </c>
      <c r="P894">
        <v>0</v>
      </c>
      <c r="Q894">
        <v>0</v>
      </c>
      <c r="R894">
        <v>0</v>
      </c>
      <c r="S894">
        <v>2.5798728999999999E-2</v>
      </c>
      <c r="T894">
        <v>1.4278789E-2</v>
      </c>
      <c r="U894">
        <v>7.8524319999999995E-3</v>
      </c>
      <c r="V894">
        <v>4.4819700000000001E-4</v>
      </c>
      <c r="W894">
        <v>1.3640939999999999E-3</v>
      </c>
      <c r="X894">
        <v>3.1297612000000002E-2</v>
      </c>
      <c r="Y894">
        <v>5.8734620000000003E-3</v>
      </c>
      <c r="Z894">
        <v>1.9672729999999999E-3</v>
      </c>
      <c r="AA894">
        <v>0</v>
      </c>
      <c r="AB894">
        <v>0</v>
      </c>
      <c r="AC894">
        <v>5.7096340000000002E-2</v>
      </c>
      <c r="AD894">
        <v>2.0152250999999999E-2</v>
      </c>
      <c r="AE894">
        <v>7.8524319999999995E-3</v>
      </c>
      <c r="AF894">
        <v>4.4819700000000001E-4</v>
      </c>
      <c r="AG894">
        <v>3.331367E-3</v>
      </c>
      <c r="AH894">
        <v>8.8880557999999998E-2</v>
      </c>
      <c r="AI894">
        <v>552310.64670000004</v>
      </c>
    </row>
    <row r="895" spans="1:35" x14ac:dyDescent="0.25">
      <c r="A895">
        <v>55331</v>
      </c>
      <c r="B895" t="s">
        <v>218</v>
      </c>
      <c r="C895" t="s">
        <v>46</v>
      </c>
      <c r="D895" t="b">
        <v>0</v>
      </c>
      <c r="E895">
        <v>2.9730721949999999</v>
      </c>
      <c r="F895" t="s">
        <v>110</v>
      </c>
      <c r="G895" t="s">
        <v>186</v>
      </c>
      <c r="H895" t="s">
        <v>249</v>
      </c>
      <c r="I895" t="s">
        <v>98</v>
      </c>
      <c r="J895" t="s">
        <v>99</v>
      </c>
      <c r="K895" t="s">
        <v>188</v>
      </c>
      <c r="L895">
        <v>29.198611110000002</v>
      </c>
      <c r="M895" t="s">
        <v>251</v>
      </c>
      <c r="N895" s="8">
        <v>5.8989600000000002E-5</v>
      </c>
      <c r="O895" s="8">
        <v>6.9337000000000004E-5</v>
      </c>
      <c r="P895">
        <v>0</v>
      </c>
      <c r="Q895">
        <v>0</v>
      </c>
      <c r="R895">
        <v>0</v>
      </c>
      <c r="S895">
        <v>3.12734E-4</v>
      </c>
      <c r="T895">
        <v>1.3114600000000001E-4</v>
      </c>
      <c r="U895" s="8">
        <v>9.9529200000000002E-5</v>
      </c>
      <c r="V895">
        <v>0</v>
      </c>
      <c r="W895" s="8">
        <v>2.4910500000000001E-5</v>
      </c>
      <c r="X895">
        <v>0</v>
      </c>
      <c r="Y895" s="8">
        <v>2.4065100000000001E-5</v>
      </c>
      <c r="Z895">
        <v>0</v>
      </c>
      <c r="AA895">
        <v>0</v>
      </c>
      <c r="AB895">
        <v>0</v>
      </c>
      <c r="AC895">
        <v>3.12734E-4</v>
      </c>
      <c r="AD895">
        <v>1.55212E-4</v>
      </c>
      <c r="AE895" s="8">
        <v>9.9529200000000002E-5</v>
      </c>
      <c r="AF895">
        <v>0</v>
      </c>
      <c r="AG895" s="8">
        <v>2.4910500000000001E-5</v>
      </c>
      <c r="AH895">
        <v>5.9241299999999997E-4</v>
      </c>
      <c r="AI895">
        <v>5946.144389</v>
      </c>
    </row>
    <row r="896" spans="1:35" x14ac:dyDescent="0.25">
      <c r="A896">
        <v>55336</v>
      </c>
      <c r="B896" t="s">
        <v>218</v>
      </c>
      <c r="C896" t="s">
        <v>46</v>
      </c>
      <c r="D896" t="b">
        <v>0</v>
      </c>
      <c r="E896">
        <v>2.9147766609999999</v>
      </c>
      <c r="F896" t="s">
        <v>110</v>
      </c>
      <c r="G896" t="s">
        <v>186</v>
      </c>
      <c r="H896" t="s">
        <v>196</v>
      </c>
      <c r="I896" t="s">
        <v>98</v>
      </c>
      <c r="J896" t="s">
        <v>99</v>
      </c>
      <c r="K896" t="s">
        <v>188</v>
      </c>
      <c r="L896">
        <v>22.181313129999999</v>
      </c>
      <c r="M896" t="s">
        <v>251</v>
      </c>
      <c r="N896">
        <v>1.20868E-4</v>
      </c>
      <c r="O896">
        <v>1.41638E-4</v>
      </c>
      <c r="P896">
        <v>0</v>
      </c>
      <c r="Q896">
        <v>0</v>
      </c>
      <c r="R896">
        <v>0</v>
      </c>
      <c r="S896">
        <v>6.3052500000000005E-4</v>
      </c>
      <c r="T896">
        <v>2.9803700000000002E-4</v>
      </c>
      <c r="U896">
        <v>1.78579E-4</v>
      </c>
      <c r="V896">
        <v>0</v>
      </c>
      <c r="W896" s="8">
        <v>4.9811000000000001E-5</v>
      </c>
      <c r="X896">
        <v>0</v>
      </c>
      <c r="Y896" s="8">
        <v>5.6386199999999999E-5</v>
      </c>
      <c r="Z896">
        <v>0</v>
      </c>
      <c r="AA896">
        <v>0</v>
      </c>
      <c r="AB896">
        <v>0</v>
      </c>
      <c r="AC896">
        <v>6.3052500000000005E-4</v>
      </c>
      <c r="AD896">
        <v>3.5442399999999999E-4</v>
      </c>
      <c r="AE896">
        <v>1.78579E-4</v>
      </c>
      <c r="AF896">
        <v>0</v>
      </c>
      <c r="AG896" s="8">
        <v>4.9811000000000001E-5</v>
      </c>
      <c r="AH896">
        <v>1.2133389999999999E-3</v>
      </c>
      <c r="AI896">
        <v>16031.271640000001</v>
      </c>
    </row>
    <row r="897" spans="1:35" x14ac:dyDescent="0.25">
      <c r="A897">
        <v>84868</v>
      </c>
      <c r="B897" t="s">
        <v>218</v>
      </c>
      <c r="C897" t="s">
        <v>46</v>
      </c>
      <c r="D897" t="b">
        <v>0</v>
      </c>
      <c r="E897">
        <v>3.2114410229999999</v>
      </c>
      <c r="F897" t="s">
        <v>110</v>
      </c>
      <c r="G897" t="s">
        <v>186</v>
      </c>
      <c r="H897" t="s">
        <v>195</v>
      </c>
      <c r="I897" t="s">
        <v>98</v>
      </c>
      <c r="J897" t="s">
        <v>99</v>
      </c>
      <c r="K897" t="s">
        <v>188</v>
      </c>
      <c r="L897">
        <v>31.594047620000001</v>
      </c>
      <c r="M897" t="s">
        <v>251</v>
      </c>
      <c r="N897">
        <v>7.6070499999999997E-4</v>
      </c>
      <c r="O897">
        <v>8.5187200000000005E-4</v>
      </c>
      <c r="P897">
        <v>0</v>
      </c>
      <c r="Q897">
        <v>0</v>
      </c>
      <c r="R897">
        <v>0</v>
      </c>
      <c r="S897">
        <v>4.455479E-3</v>
      </c>
      <c r="T897">
        <v>1.515202E-3</v>
      </c>
      <c r="U897">
        <v>8.7233899999999997E-4</v>
      </c>
      <c r="V897">
        <v>0</v>
      </c>
      <c r="W897">
        <v>1.50001E-4</v>
      </c>
      <c r="X897">
        <v>0</v>
      </c>
      <c r="Y897">
        <v>2.7723500000000002E-4</v>
      </c>
      <c r="Z897">
        <v>0</v>
      </c>
      <c r="AA897">
        <v>0</v>
      </c>
      <c r="AB897">
        <v>0</v>
      </c>
      <c r="AC897">
        <v>4.455479E-3</v>
      </c>
      <c r="AD897">
        <v>1.792437E-3</v>
      </c>
      <c r="AE897">
        <v>8.7233899999999997E-4</v>
      </c>
      <c r="AF897">
        <v>0</v>
      </c>
      <c r="AG897">
        <v>1.50001E-4</v>
      </c>
      <c r="AH897">
        <v>7.2702870000000003E-3</v>
      </c>
      <c r="AI897">
        <v>67440.261480000001</v>
      </c>
    </row>
    <row r="898" spans="1:35" x14ac:dyDescent="0.25">
      <c r="A898">
        <v>84869</v>
      </c>
      <c r="B898" t="s">
        <v>218</v>
      </c>
      <c r="C898" t="s">
        <v>46</v>
      </c>
      <c r="D898" t="b">
        <v>0</v>
      </c>
      <c r="E898">
        <v>1.955354912</v>
      </c>
      <c r="F898" t="s">
        <v>110</v>
      </c>
      <c r="G898" t="s">
        <v>186</v>
      </c>
      <c r="H898" t="s">
        <v>198</v>
      </c>
      <c r="I898" t="s">
        <v>98</v>
      </c>
      <c r="J898" t="s">
        <v>99</v>
      </c>
      <c r="K898" t="s">
        <v>188</v>
      </c>
      <c r="L898">
        <v>23.885833330000001</v>
      </c>
      <c r="M898" t="s">
        <v>251</v>
      </c>
      <c r="N898">
        <v>1.62807E-4</v>
      </c>
      <c r="O898">
        <v>1.85911E-4</v>
      </c>
      <c r="P898">
        <v>0</v>
      </c>
      <c r="Q898">
        <v>0</v>
      </c>
      <c r="R898">
        <v>0</v>
      </c>
      <c r="S898">
        <v>7.7070299999999997E-4</v>
      </c>
      <c r="T898">
        <v>4.6075400000000001E-4</v>
      </c>
      <c r="U898">
        <v>2.08295E-4</v>
      </c>
      <c r="V898">
        <v>0</v>
      </c>
      <c r="W898" s="8">
        <v>7.7450199999999999E-5</v>
      </c>
      <c r="X898">
        <v>0</v>
      </c>
      <c r="Y898" s="8">
        <v>7.64494E-5</v>
      </c>
      <c r="Z898">
        <v>0</v>
      </c>
      <c r="AA898">
        <v>0</v>
      </c>
      <c r="AB898">
        <v>0</v>
      </c>
      <c r="AC898">
        <v>7.7070299999999997E-4</v>
      </c>
      <c r="AD898">
        <v>5.3720299999999999E-4</v>
      </c>
      <c r="AE898">
        <v>2.08295E-4</v>
      </c>
      <c r="AF898">
        <v>0</v>
      </c>
      <c r="AG898" s="8">
        <v>7.7450199999999999E-5</v>
      </c>
      <c r="AH898">
        <v>1.5936500000000001E-3</v>
      </c>
      <c r="AI898">
        <v>19553.54912</v>
      </c>
    </row>
    <row r="899" spans="1:35" x14ac:dyDescent="0.25">
      <c r="A899">
        <v>85516</v>
      </c>
      <c r="B899" t="s">
        <v>218</v>
      </c>
      <c r="C899" t="s">
        <v>46</v>
      </c>
      <c r="D899" t="b">
        <v>0</v>
      </c>
      <c r="E899">
        <v>0.55867283199999995</v>
      </c>
      <c r="F899" t="s">
        <v>110</v>
      </c>
      <c r="G899" t="s">
        <v>186</v>
      </c>
      <c r="H899" t="s">
        <v>187</v>
      </c>
      <c r="I899" t="s">
        <v>98</v>
      </c>
      <c r="J899" t="s">
        <v>102</v>
      </c>
      <c r="K899" t="s">
        <v>188</v>
      </c>
      <c r="L899">
        <v>20.93531746</v>
      </c>
      <c r="M899" t="s">
        <v>251</v>
      </c>
      <c r="N899">
        <v>1.3547200000000001E-4</v>
      </c>
      <c r="O899">
        <v>1.62335E-4</v>
      </c>
      <c r="P899">
        <v>0</v>
      </c>
      <c r="Q899">
        <v>0</v>
      </c>
      <c r="R899">
        <v>0</v>
      </c>
      <c r="S899">
        <v>6.9096499999999998E-4</v>
      </c>
      <c r="T899">
        <v>4.2825399999999998E-4</v>
      </c>
      <c r="U899">
        <v>1.60037E-4</v>
      </c>
      <c r="V899">
        <v>0</v>
      </c>
      <c r="W899" s="8">
        <v>3.8872000000000003E-5</v>
      </c>
      <c r="X899">
        <v>0</v>
      </c>
      <c r="Y899" s="8">
        <v>7.8665399999999994E-5</v>
      </c>
      <c r="Z899">
        <v>0</v>
      </c>
      <c r="AA899">
        <v>0</v>
      </c>
      <c r="AB899">
        <v>0</v>
      </c>
      <c r="AC899">
        <v>6.9096499999999998E-4</v>
      </c>
      <c r="AD899">
        <v>5.0692000000000001E-4</v>
      </c>
      <c r="AE899">
        <v>1.60037E-4</v>
      </c>
      <c r="AF899">
        <v>0</v>
      </c>
      <c r="AG899" s="8">
        <v>3.8872000000000003E-5</v>
      </c>
      <c r="AH899">
        <v>1.3967929999999999E-3</v>
      </c>
      <c r="AI899">
        <v>19553.54912</v>
      </c>
    </row>
    <row r="900" spans="1:35" x14ac:dyDescent="0.25">
      <c r="A900">
        <v>118031</v>
      </c>
      <c r="B900" t="s">
        <v>218</v>
      </c>
      <c r="C900" t="s">
        <v>46</v>
      </c>
      <c r="D900" t="b">
        <v>0</v>
      </c>
      <c r="E900">
        <v>1.6423460329999999</v>
      </c>
      <c r="F900" t="s">
        <v>110</v>
      </c>
      <c r="G900" t="s">
        <v>186</v>
      </c>
      <c r="H900" t="s">
        <v>197</v>
      </c>
      <c r="I900" t="s">
        <v>98</v>
      </c>
      <c r="J900" t="s">
        <v>99</v>
      </c>
      <c r="K900" t="s">
        <v>188</v>
      </c>
      <c r="L900">
        <v>32.830638890000003</v>
      </c>
      <c r="M900" t="s">
        <v>112</v>
      </c>
      <c r="N900">
        <v>5.0996210000000004E-3</v>
      </c>
      <c r="O900">
        <v>5.892469E-3</v>
      </c>
      <c r="P900">
        <v>0</v>
      </c>
      <c r="Q900">
        <v>0</v>
      </c>
      <c r="R900">
        <v>0</v>
      </c>
      <c r="S900">
        <v>2.2085893999999998E-2</v>
      </c>
      <c r="T900">
        <v>1.1879635E-2</v>
      </c>
      <c r="U900">
        <v>6.7368430000000002E-3</v>
      </c>
      <c r="V900">
        <v>2.2383E-4</v>
      </c>
      <c r="W900">
        <v>1.185742E-3</v>
      </c>
      <c r="X900">
        <v>1.0382518E-2</v>
      </c>
      <c r="Y900">
        <v>8.1125999999999995E-4</v>
      </c>
      <c r="Z900">
        <v>1.8883490000000001E-3</v>
      </c>
      <c r="AA900">
        <v>0</v>
      </c>
      <c r="AB900">
        <v>0</v>
      </c>
      <c r="AC900">
        <v>3.2468412000000002E-2</v>
      </c>
      <c r="AD900">
        <v>1.2690896E-2</v>
      </c>
      <c r="AE900">
        <v>6.7368430000000002E-3</v>
      </c>
      <c r="AF900">
        <v>2.2383E-4</v>
      </c>
      <c r="AG900">
        <v>3.0740910000000001E-3</v>
      </c>
      <c r="AH900">
        <v>5.5194054999999999E-2</v>
      </c>
      <c r="AI900">
        <v>492703.80979999999</v>
      </c>
    </row>
    <row r="901" spans="1:35" x14ac:dyDescent="0.25">
      <c r="A901">
        <v>118034</v>
      </c>
      <c r="B901" t="s">
        <v>218</v>
      </c>
      <c r="C901" t="s">
        <v>46</v>
      </c>
      <c r="D901" t="b">
        <v>0</v>
      </c>
      <c r="E901">
        <v>3.1560608380000001</v>
      </c>
      <c r="F901" t="s">
        <v>110</v>
      </c>
      <c r="G901" t="s">
        <v>186</v>
      </c>
      <c r="H901" t="s">
        <v>199</v>
      </c>
      <c r="I901" t="s">
        <v>98</v>
      </c>
      <c r="J901" t="s">
        <v>99</v>
      </c>
      <c r="K901" t="s">
        <v>188</v>
      </c>
      <c r="L901">
        <v>47.162444440000002</v>
      </c>
      <c r="M901" t="s">
        <v>112</v>
      </c>
      <c r="N901">
        <v>7.6435380000000001E-3</v>
      </c>
      <c r="O901">
        <v>8.5426809999999999E-3</v>
      </c>
      <c r="P901">
        <v>0</v>
      </c>
      <c r="Q901">
        <v>0</v>
      </c>
      <c r="R901">
        <v>0</v>
      </c>
      <c r="S901">
        <v>2.5798728999999999E-2</v>
      </c>
      <c r="T901">
        <v>1.4278789E-2</v>
      </c>
      <c r="U901">
        <v>7.8524319999999995E-3</v>
      </c>
      <c r="V901">
        <v>4.4819700000000001E-4</v>
      </c>
      <c r="W901">
        <v>1.3640939999999999E-3</v>
      </c>
      <c r="X901">
        <v>3.1297612000000002E-2</v>
      </c>
      <c r="Y901">
        <v>5.8734620000000003E-3</v>
      </c>
      <c r="Z901">
        <v>1.9672729999999999E-3</v>
      </c>
      <c r="AA901">
        <v>0</v>
      </c>
      <c r="AB901">
        <v>0</v>
      </c>
      <c r="AC901">
        <v>5.7096340000000002E-2</v>
      </c>
      <c r="AD901">
        <v>2.0152250999999999E-2</v>
      </c>
      <c r="AE901">
        <v>7.8524319999999995E-3</v>
      </c>
      <c r="AF901">
        <v>4.4819700000000001E-4</v>
      </c>
      <c r="AG901">
        <v>3.331367E-3</v>
      </c>
      <c r="AH901">
        <v>8.8880557999999998E-2</v>
      </c>
      <c r="AI901">
        <v>552310.64670000004</v>
      </c>
    </row>
    <row r="902" spans="1:35" x14ac:dyDescent="0.25">
      <c r="A902">
        <v>55331</v>
      </c>
      <c r="B902" t="s">
        <v>219</v>
      </c>
      <c r="C902" t="s">
        <v>48</v>
      </c>
      <c r="D902" t="b">
        <v>0</v>
      </c>
      <c r="E902">
        <v>2.9730721949999999</v>
      </c>
      <c r="F902" t="s">
        <v>110</v>
      </c>
      <c r="G902" t="s">
        <v>186</v>
      </c>
      <c r="H902" t="s">
        <v>249</v>
      </c>
      <c r="I902" t="s">
        <v>98</v>
      </c>
      <c r="J902" t="s">
        <v>99</v>
      </c>
      <c r="K902" t="s">
        <v>188</v>
      </c>
      <c r="L902">
        <v>29.198611110000002</v>
      </c>
      <c r="M902" t="s">
        <v>251</v>
      </c>
      <c r="N902" s="8">
        <v>5.8989600000000002E-5</v>
      </c>
      <c r="O902" s="8">
        <v>6.9337000000000004E-5</v>
      </c>
      <c r="P902">
        <v>0</v>
      </c>
      <c r="Q902">
        <v>0</v>
      </c>
      <c r="R902">
        <v>0</v>
      </c>
      <c r="S902">
        <v>3.12734E-4</v>
      </c>
      <c r="T902">
        <v>1.3114600000000001E-4</v>
      </c>
      <c r="U902" s="8">
        <v>9.9529200000000002E-5</v>
      </c>
      <c r="V902">
        <v>0</v>
      </c>
      <c r="W902" s="8">
        <v>2.4910500000000001E-5</v>
      </c>
      <c r="X902">
        <v>0</v>
      </c>
      <c r="Y902" s="8">
        <v>2.4065100000000001E-5</v>
      </c>
      <c r="Z902">
        <v>0</v>
      </c>
      <c r="AA902">
        <v>0</v>
      </c>
      <c r="AB902">
        <v>0</v>
      </c>
      <c r="AC902">
        <v>3.12734E-4</v>
      </c>
      <c r="AD902">
        <v>1.55212E-4</v>
      </c>
      <c r="AE902" s="8">
        <v>9.9529200000000002E-5</v>
      </c>
      <c r="AF902">
        <v>0</v>
      </c>
      <c r="AG902" s="8">
        <v>2.4910500000000001E-5</v>
      </c>
      <c r="AH902">
        <v>5.9241299999999997E-4</v>
      </c>
      <c r="AI902">
        <v>5946.144389</v>
      </c>
    </row>
    <row r="903" spans="1:35" x14ac:dyDescent="0.25">
      <c r="A903">
        <v>55336</v>
      </c>
      <c r="B903" t="s">
        <v>219</v>
      </c>
      <c r="C903" t="s">
        <v>48</v>
      </c>
      <c r="D903" t="b">
        <v>0</v>
      </c>
      <c r="E903">
        <v>2.9147766609999999</v>
      </c>
      <c r="F903" t="s">
        <v>110</v>
      </c>
      <c r="G903" t="s">
        <v>186</v>
      </c>
      <c r="H903" t="s">
        <v>196</v>
      </c>
      <c r="I903" t="s">
        <v>98</v>
      </c>
      <c r="J903" t="s">
        <v>99</v>
      </c>
      <c r="K903" t="s">
        <v>188</v>
      </c>
      <c r="L903">
        <v>22.181313129999999</v>
      </c>
      <c r="M903" t="s">
        <v>251</v>
      </c>
      <c r="N903">
        <v>1.20868E-4</v>
      </c>
      <c r="O903">
        <v>1.41638E-4</v>
      </c>
      <c r="P903">
        <v>0</v>
      </c>
      <c r="Q903">
        <v>0</v>
      </c>
      <c r="R903">
        <v>0</v>
      </c>
      <c r="S903">
        <v>6.3052500000000005E-4</v>
      </c>
      <c r="T903">
        <v>2.9803700000000002E-4</v>
      </c>
      <c r="U903">
        <v>1.78579E-4</v>
      </c>
      <c r="V903">
        <v>0</v>
      </c>
      <c r="W903" s="8">
        <v>4.9811000000000001E-5</v>
      </c>
      <c r="X903">
        <v>0</v>
      </c>
      <c r="Y903" s="8">
        <v>5.6386199999999999E-5</v>
      </c>
      <c r="Z903">
        <v>0</v>
      </c>
      <c r="AA903">
        <v>0</v>
      </c>
      <c r="AB903">
        <v>0</v>
      </c>
      <c r="AC903">
        <v>6.3052500000000005E-4</v>
      </c>
      <c r="AD903">
        <v>3.5442399999999999E-4</v>
      </c>
      <c r="AE903">
        <v>1.78579E-4</v>
      </c>
      <c r="AF903">
        <v>0</v>
      </c>
      <c r="AG903" s="8">
        <v>4.9811000000000001E-5</v>
      </c>
      <c r="AH903">
        <v>1.2133389999999999E-3</v>
      </c>
      <c r="AI903">
        <v>16031.271640000001</v>
      </c>
    </row>
    <row r="904" spans="1:35" x14ac:dyDescent="0.25">
      <c r="A904">
        <v>84868</v>
      </c>
      <c r="B904" t="s">
        <v>219</v>
      </c>
      <c r="C904" t="s">
        <v>48</v>
      </c>
      <c r="D904" t="b">
        <v>1</v>
      </c>
      <c r="E904">
        <v>3.2114410229999999</v>
      </c>
      <c r="F904" t="s">
        <v>110</v>
      </c>
      <c r="G904" t="s">
        <v>186</v>
      </c>
      <c r="H904" t="s">
        <v>195</v>
      </c>
      <c r="I904" t="s">
        <v>98</v>
      </c>
      <c r="J904" t="s">
        <v>99</v>
      </c>
      <c r="K904" t="s">
        <v>188</v>
      </c>
      <c r="L904">
        <v>24.345370370000001</v>
      </c>
      <c r="M904" t="s">
        <v>251</v>
      </c>
      <c r="N904">
        <v>5.8431499999999996E-4</v>
      </c>
      <c r="O904">
        <v>6.5309500000000002E-4</v>
      </c>
      <c r="P904">
        <v>0</v>
      </c>
      <c r="Q904">
        <v>0</v>
      </c>
      <c r="R904">
        <v>0</v>
      </c>
      <c r="S904">
        <v>2.787505E-3</v>
      </c>
      <c r="T904">
        <v>1.515202E-3</v>
      </c>
      <c r="U904">
        <v>8.7233899999999997E-4</v>
      </c>
      <c r="V904">
        <v>0</v>
      </c>
      <c r="W904">
        <v>1.50001E-4</v>
      </c>
      <c r="X904">
        <v>0</v>
      </c>
      <c r="Y904">
        <v>2.7723500000000002E-4</v>
      </c>
      <c r="Z904">
        <v>0</v>
      </c>
      <c r="AA904">
        <v>0</v>
      </c>
      <c r="AB904">
        <v>0</v>
      </c>
      <c r="AC904">
        <v>2.787505E-3</v>
      </c>
      <c r="AD904">
        <v>1.792437E-3</v>
      </c>
      <c r="AE904">
        <v>8.7233899999999997E-4</v>
      </c>
      <c r="AF904">
        <v>0</v>
      </c>
      <c r="AG904">
        <v>1.50001E-4</v>
      </c>
      <c r="AH904">
        <v>5.6022529999999997E-3</v>
      </c>
      <c r="AI904">
        <v>67440.261480000001</v>
      </c>
    </row>
    <row r="905" spans="1:35" x14ac:dyDescent="0.25">
      <c r="A905">
        <v>84869</v>
      </c>
      <c r="B905" t="s">
        <v>219</v>
      </c>
      <c r="C905" t="s">
        <v>48</v>
      </c>
      <c r="D905" t="b">
        <v>1</v>
      </c>
      <c r="E905">
        <v>1.955354912</v>
      </c>
      <c r="F905" t="s">
        <v>110</v>
      </c>
      <c r="G905" t="s">
        <v>186</v>
      </c>
      <c r="H905" t="s">
        <v>198</v>
      </c>
      <c r="I905" t="s">
        <v>98</v>
      </c>
      <c r="J905" t="s">
        <v>99</v>
      </c>
      <c r="K905" t="s">
        <v>188</v>
      </c>
      <c r="L905">
        <v>20.215833329999999</v>
      </c>
      <c r="M905" t="s">
        <v>251</v>
      </c>
      <c r="N905">
        <v>1.35814E-4</v>
      </c>
      <c r="O905">
        <v>1.5672900000000001E-4</v>
      </c>
      <c r="P905">
        <v>0</v>
      </c>
      <c r="Q905">
        <v>0</v>
      </c>
      <c r="R905">
        <v>0</v>
      </c>
      <c r="S905">
        <v>5.2582400000000004E-4</v>
      </c>
      <c r="T905">
        <v>4.6075400000000001E-4</v>
      </c>
      <c r="U905">
        <v>2.08295E-4</v>
      </c>
      <c r="V905">
        <v>0</v>
      </c>
      <c r="W905" s="8">
        <v>7.7450199999999999E-5</v>
      </c>
      <c r="X905">
        <v>0</v>
      </c>
      <c r="Y905" s="8">
        <v>7.64494E-5</v>
      </c>
      <c r="Z905">
        <v>0</v>
      </c>
      <c r="AA905">
        <v>0</v>
      </c>
      <c r="AB905">
        <v>0</v>
      </c>
      <c r="AC905">
        <v>5.2582400000000004E-4</v>
      </c>
      <c r="AD905">
        <v>5.3720299999999999E-4</v>
      </c>
      <c r="AE905">
        <v>2.08295E-4</v>
      </c>
      <c r="AF905">
        <v>0</v>
      </c>
      <c r="AG905" s="8">
        <v>7.7450199999999999E-5</v>
      </c>
      <c r="AH905">
        <v>1.3487900000000001E-3</v>
      </c>
      <c r="AI905">
        <v>19553.54912</v>
      </c>
    </row>
    <row r="906" spans="1:35" x14ac:dyDescent="0.25">
      <c r="A906">
        <v>85516</v>
      </c>
      <c r="B906" t="s">
        <v>219</v>
      </c>
      <c r="C906" t="s">
        <v>48</v>
      </c>
      <c r="D906" t="b">
        <v>0</v>
      </c>
      <c r="E906">
        <v>0.55867283199999995</v>
      </c>
      <c r="F906" t="s">
        <v>110</v>
      </c>
      <c r="G906" t="s">
        <v>186</v>
      </c>
      <c r="H906" t="s">
        <v>187</v>
      </c>
      <c r="I906" t="s">
        <v>98</v>
      </c>
      <c r="J906" t="s">
        <v>102</v>
      </c>
      <c r="K906" t="s">
        <v>188</v>
      </c>
      <c r="L906">
        <v>20.93531746</v>
      </c>
      <c r="M906" t="s">
        <v>251</v>
      </c>
      <c r="N906">
        <v>1.3547200000000001E-4</v>
      </c>
      <c r="O906">
        <v>1.62335E-4</v>
      </c>
      <c r="P906">
        <v>0</v>
      </c>
      <c r="Q906">
        <v>0</v>
      </c>
      <c r="R906">
        <v>0</v>
      </c>
      <c r="S906">
        <v>6.9096499999999998E-4</v>
      </c>
      <c r="T906">
        <v>4.2825399999999998E-4</v>
      </c>
      <c r="U906">
        <v>1.60037E-4</v>
      </c>
      <c r="V906">
        <v>0</v>
      </c>
      <c r="W906" s="8">
        <v>3.8872000000000003E-5</v>
      </c>
      <c r="X906">
        <v>0</v>
      </c>
      <c r="Y906" s="8">
        <v>7.8665399999999994E-5</v>
      </c>
      <c r="Z906">
        <v>0</v>
      </c>
      <c r="AA906">
        <v>0</v>
      </c>
      <c r="AB906">
        <v>0</v>
      </c>
      <c r="AC906">
        <v>6.9096499999999998E-4</v>
      </c>
      <c r="AD906">
        <v>5.0692000000000001E-4</v>
      </c>
      <c r="AE906">
        <v>1.60037E-4</v>
      </c>
      <c r="AF906">
        <v>0</v>
      </c>
      <c r="AG906" s="8">
        <v>3.8872000000000003E-5</v>
      </c>
      <c r="AH906">
        <v>1.3967929999999999E-3</v>
      </c>
      <c r="AI906">
        <v>19553.54912</v>
      </c>
    </row>
    <row r="907" spans="1:35" x14ac:dyDescent="0.25">
      <c r="A907">
        <v>118031</v>
      </c>
      <c r="B907" t="s">
        <v>219</v>
      </c>
      <c r="C907" t="s">
        <v>48</v>
      </c>
      <c r="D907" t="b">
        <v>1</v>
      </c>
      <c r="E907">
        <v>1.6423460329999999</v>
      </c>
      <c r="F907" t="s">
        <v>110</v>
      </c>
      <c r="G907" t="s">
        <v>186</v>
      </c>
      <c r="H907" t="s">
        <v>197</v>
      </c>
      <c r="I907" t="s">
        <v>98</v>
      </c>
      <c r="J907" t="s">
        <v>99</v>
      </c>
      <c r="K907" t="s">
        <v>188</v>
      </c>
      <c r="L907">
        <v>24.433759259999999</v>
      </c>
      <c r="M907" t="s">
        <v>112</v>
      </c>
      <c r="N907">
        <v>4.0250310000000001E-3</v>
      </c>
      <c r="O907">
        <v>4.7537780000000002E-3</v>
      </c>
      <c r="P907">
        <v>0</v>
      </c>
      <c r="Q907">
        <v>0</v>
      </c>
      <c r="R907">
        <v>0</v>
      </c>
      <c r="S907">
        <v>1.8423765000000002E-2</v>
      </c>
      <c r="T907">
        <v>1.1879635E-2</v>
      </c>
      <c r="U907">
        <v>6.7368430000000002E-3</v>
      </c>
      <c r="V907">
        <v>2.26305E-4</v>
      </c>
      <c r="W907">
        <v>1.1111789999999999E-3</v>
      </c>
      <c r="X907">
        <v>0</v>
      </c>
      <c r="Y907">
        <v>8.1125999999999995E-4</v>
      </c>
      <c r="Z907">
        <v>1.888458E-3</v>
      </c>
      <c r="AA907">
        <v>0</v>
      </c>
      <c r="AB907">
        <v>0</v>
      </c>
      <c r="AC907">
        <v>1.8423765000000002E-2</v>
      </c>
      <c r="AD907">
        <v>1.2690896E-2</v>
      </c>
      <c r="AE907">
        <v>6.7368430000000002E-3</v>
      </c>
      <c r="AF907">
        <v>2.26305E-4</v>
      </c>
      <c r="AG907">
        <v>2.9996369999999999E-3</v>
      </c>
      <c r="AH907">
        <v>4.1077429999999998E-2</v>
      </c>
      <c r="AI907">
        <v>492703.80979999999</v>
      </c>
    </row>
    <row r="908" spans="1:35" x14ac:dyDescent="0.25">
      <c r="A908">
        <v>118034</v>
      </c>
      <c r="B908" t="s">
        <v>219</v>
      </c>
      <c r="C908" t="s">
        <v>48</v>
      </c>
      <c r="D908" t="b">
        <v>1</v>
      </c>
      <c r="E908">
        <v>3.1560608380000001</v>
      </c>
      <c r="F908" t="s">
        <v>110</v>
      </c>
      <c r="G908" t="s">
        <v>186</v>
      </c>
      <c r="H908" t="s">
        <v>199</v>
      </c>
      <c r="I908" t="s">
        <v>98</v>
      </c>
      <c r="J908" t="s">
        <v>99</v>
      </c>
      <c r="K908" t="s">
        <v>188</v>
      </c>
      <c r="L908">
        <v>27.44480952</v>
      </c>
      <c r="M908" t="s">
        <v>112</v>
      </c>
      <c r="N908">
        <v>4.8447630000000002E-3</v>
      </c>
      <c r="O908">
        <v>5.7530489999999997E-3</v>
      </c>
      <c r="P908">
        <v>0</v>
      </c>
      <c r="Q908">
        <v>0</v>
      </c>
      <c r="R908">
        <v>0</v>
      </c>
      <c r="S908">
        <v>1.9930651000000001E-2</v>
      </c>
      <c r="T908">
        <v>1.4278789E-2</v>
      </c>
      <c r="U908">
        <v>7.8524319999999995E-3</v>
      </c>
      <c r="V908">
        <v>4.5546600000000002E-4</v>
      </c>
      <c r="W908">
        <v>1.3633160000000001E-3</v>
      </c>
      <c r="X908">
        <v>0</v>
      </c>
      <c r="Y908">
        <v>5.8734620000000003E-3</v>
      </c>
      <c r="Z908">
        <v>1.9673329999999999E-3</v>
      </c>
      <c r="AA908">
        <v>0</v>
      </c>
      <c r="AB908">
        <v>0</v>
      </c>
      <c r="AC908">
        <v>1.9930651000000001E-2</v>
      </c>
      <c r="AD908">
        <v>2.0152250999999999E-2</v>
      </c>
      <c r="AE908">
        <v>7.8524319999999995E-3</v>
      </c>
      <c r="AF908">
        <v>4.5546600000000002E-4</v>
      </c>
      <c r="AG908">
        <v>3.3306500000000001E-3</v>
      </c>
      <c r="AH908">
        <v>5.1721449000000003E-2</v>
      </c>
      <c r="AI908">
        <v>552310.64670000004</v>
      </c>
    </row>
    <row r="909" spans="1:35" x14ac:dyDescent="0.25">
      <c r="A909">
        <v>55331</v>
      </c>
      <c r="B909" t="s">
        <v>220</v>
      </c>
      <c r="C909" t="s">
        <v>49</v>
      </c>
      <c r="D909" t="b">
        <v>1</v>
      </c>
      <c r="E909">
        <v>2.9730721949999999</v>
      </c>
      <c r="F909" t="s">
        <v>110</v>
      </c>
      <c r="G909" t="s">
        <v>186</v>
      </c>
      <c r="H909" t="s">
        <v>249</v>
      </c>
      <c r="I909" t="s">
        <v>98</v>
      </c>
      <c r="J909" t="s">
        <v>99</v>
      </c>
      <c r="K909" t="s">
        <v>188</v>
      </c>
      <c r="L909">
        <v>20.140277780000002</v>
      </c>
      <c r="M909" t="s">
        <v>251</v>
      </c>
      <c r="N909" s="8">
        <v>3.6687599999999998E-5</v>
      </c>
      <c r="O909" s="8">
        <v>4.7435599999999997E-5</v>
      </c>
      <c r="P909">
        <v>0</v>
      </c>
      <c r="Q909">
        <v>0</v>
      </c>
      <c r="R909">
        <v>0</v>
      </c>
      <c r="S909">
        <v>1.2894800000000001E-4</v>
      </c>
      <c r="T909">
        <v>1.3114600000000001E-4</v>
      </c>
      <c r="U909" s="8">
        <v>9.9529200000000002E-5</v>
      </c>
      <c r="V909">
        <v>0</v>
      </c>
      <c r="W909" s="8">
        <v>2.4910500000000001E-5</v>
      </c>
      <c r="X909">
        <v>0</v>
      </c>
      <c r="Y909" s="8">
        <v>2.4065100000000001E-5</v>
      </c>
      <c r="Z909">
        <v>0</v>
      </c>
      <c r="AA909">
        <v>0</v>
      </c>
      <c r="AB909">
        <v>0</v>
      </c>
      <c r="AC909">
        <v>1.2894800000000001E-4</v>
      </c>
      <c r="AD909">
        <v>1.55212E-4</v>
      </c>
      <c r="AE909" s="8">
        <v>9.9529200000000002E-5</v>
      </c>
      <c r="AF909">
        <v>0</v>
      </c>
      <c r="AG909" s="8">
        <v>2.4910500000000001E-5</v>
      </c>
      <c r="AH909">
        <v>4.0862800000000002E-4</v>
      </c>
      <c r="AI909">
        <v>5946.144389</v>
      </c>
    </row>
    <row r="910" spans="1:35" x14ac:dyDescent="0.25">
      <c r="A910">
        <v>55336</v>
      </c>
      <c r="B910" t="s">
        <v>220</v>
      </c>
      <c r="C910" t="s">
        <v>49</v>
      </c>
      <c r="D910" t="b">
        <v>1</v>
      </c>
      <c r="E910">
        <v>2.9147766609999999</v>
      </c>
      <c r="F910" t="s">
        <v>110</v>
      </c>
      <c r="G910" t="s">
        <v>186</v>
      </c>
      <c r="H910" t="s">
        <v>196</v>
      </c>
      <c r="I910" t="s">
        <v>98</v>
      </c>
      <c r="J910" t="s">
        <v>99</v>
      </c>
      <c r="K910" t="s">
        <v>188</v>
      </c>
      <c r="L910">
        <v>15.61818182</v>
      </c>
      <c r="M910" t="s">
        <v>251</v>
      </c>
      <c r="N910" s="8">
        <v>7.4985499999999996E-5</v>
      </c>
      <c r="O910" s="8">
        <v>9.8856400000000004E-5</v>
      </c>
      <c r="P910">
        <v>0</v>
      </c>
      <c r="Q910">
        <v>0</v>
      </c>
      <c r="R910">
        <v>0</v>
      </c>
      <c r="S910">
        <v>2.7151600000000002E-4</v>
      </c>
      <c r="T910">
        <v>2.9803700000000002E-4</v>
      </c>
      <c r="U910">
        <v>1.78579E-4</v>
      </c>
      <c r="V910">
        <v>0</v>
      </c>
      <c r="W910" s="8">
        <v>4.9811000000000001E-5</v>
      </c>
      <c r="X910">
        <v>0</v>
      </c>
      <c r="Y910" s="8">
        <v>5.6386199999999999E-5</v>
      </c>
      <c r="Z910">
        <v>0</v>
      </c>
      <c r="AA910">
        <v>0</v>
      </c>
      <c r="AB910">
        <v>0</v>
      </c>
      <c r="AC910">
        <v>2.7151600000000002E-4</v>
      </c>
      <c r="AD910">
        <v>3.5442399999999999E-4</v>
      </c>
      <c r="AE910">
        <v>1.78579E-4</v>
      </c>
      <c r="AF910">
        <v>0</v>
      </c>
      <c r="AG910" s="8">
        <v>4.9811000000000001E-5</v>
      </c>
      <c r="AH910">
        <v>8.5433000000000004E-4</v>
      </c>
      <c r="AI910">
        <v>16031.271640000001</v>
      </c>
    </row>
    <row r="911" spans="1:35" x14ac:dyDescent="0.25">
      <c r="A911">
        <v>84868</v>
      </c>
      <c r="B911" t="s">
        <v>220</v>
      </c>
      <c r="C911" t="s">
        <v>49</v>
      </c>
      <c r="D911" t="b">
        <v>0</v>
      </c>
      <c r="E911">
        <v>3.2114410229999999</v>
      </c>
      <c r="F911" t="s">
        <v>110</v>
      </c>
      <c r="G911" t="s">
        <v>186</v>
      </c>
      <c r="H911" t="s">
        <v>195</v>
      </c>
      <c r="I911" t="s">
        <v>98</v>
      </c>
      <c r="J911" t="s">
        <v>99</v>
      </c>
      <c r="K911" t="s">
        <v>188</v>
      </c>
      <c r="L911">
        <v>31.594047620000001</v>
      </c>
      <c r="M911" t="s">
        <v>251</v>
      </c>
      <c r="N911">
        <v>7.6070499999999997E-4</v>
      </c>
      <c r="O911">
        <v>8.5187200000000005E-4</v>
      </c>
      <c r="P911">
        <v>0</v>
      </c>
      <c r="Q911">
        <v>0</v>
      </c>
      <c r="R911">
        <v>0</v>
      </c>
      <c r="S911">
        <v>4.455479E-3</v>
      </c>
      <c r="T911">
        <v>1.515202E-3</v>
      </c>
      <c r="U911">
        <v>8.7233899999999997E-4</v>
      </c>
      <c r="V911">
        <v>0</v>
      </c>
      <c r="W911">
        <v>1.50001E-4</v>
      </c>
      <c r="X911">
        <v>0</v>
      </c>
      <c r="Y911">
        <v>2.7723500000000002E-4</v>
      </c>
      <c r="Z911">
        <v>0</v>
      </c>
      <c r="AA911">
        <v>0</v>
      </c>
      <c r="AB911">
        <v>0</v>
      </c>
      <c r="AC911">
        <v>4.455479E-3</v>
      </c>
      <c r="AD911">
        <v>1.792437E-3</v>
      </c>
      <c r="AE911">
        <v>8.7233899999999997E-4</v>
      </c>
      <c r="AF911">
        <v>0</v>
      </c>
      <c r="AG911">
        <v>1.50001E-4</v>
      </c>
      <c r="AH911">
        <v>7.2702870000000003E-3</v>
      </c>
      <c r="AI911">
        <v>67440.261480000001</v>
      </c>
    </row>
    <row r="912" spans="1:35" x14ac:dyDescent="0.25">
      <c r="A912">
        <v>84869</v>
      </c>
      <c r="B912" t="s">
        <v>220</v>
      </c>
      <c r="C912" t="s">
        <v>49</v>
      </c>
      <c r="D912" t="b">
        <v>0</v>
      </c>
      <c r="E912">
        <v>1.955354912</v>
      </c>
      <c r="F912" t="s">
        <v>110</v>
      </c>
      <c r="G912" t="s">
        <v>186</v>
      </c>
      <c r="H912" t="s">
        <v>198</v>
      </c>
      <c r="I912" t="s">
        <v>98</v>
      </c>
      <c r="J912" t="s">
        <v>99</v>
      </c>
      <c r="K912" t="s">
        <v>188</v>
      </c>
      <c r="L912">
        <v>23.885833330000001</v>
      </c>
      <c r="M912" t="s">
        <v>251</v>
      </c>
      <c r="N912">
        <v>1.62807E-4</v>
      </c>
      <c r="O912">
        <v>1.85911E-4</v>
      </c>
      <c r="P912">
        <v>0</v>
      </c>
      <c r="Q912">
        <v>0</v>
      </c>
      <c r="R912">
        <v>0</v>
      </c>
      <c r="S912">
        <v>7.7070299999999997E-4</v>
      </c>
      <c r="T912">
        <v>4.6075400000000001E-4</v>
      </c>
      <c r="U912">
        <v>2.08295E-4</v>
      </c>
      <c r="V912">
        <v>0</v>
      </c>
      <c r="W912" s="8">
        <v>7.7450199999999999E-5</v>
      </c>
      <c r="X912">
        <v>0</v>
      </c>
      <c r="Y912" s="8">
        <v>7.64494E-5</v>
      </c>
      <c r="Z912">
        <v>0</v>
      </c>
      <c r="AA912">
        <v>0</v>
      </c>
      <c r="AB912">
        <v>0</v>
      </c>
      <c r="AC912">
        <v>7.7070299999999997E-4</v>
      </c>
      <c r="AD912">
        <v>5.3720299999999999E-4</v>
      </c>
      <c r="AE912">
        <v>2.08295E-4</v>
      </c>
      <c r="AF912">
        <v>0</v>
      </c>
      <c r="AG912" s="8">
        <v>7.7450199999999999E-5</v>
      </c>
      <c r="AH912">
        <v>1.5936500000000001E-3</v>
      </c>
      <c r="AI912">
        <v>19553.54912</v>
      </c>
    </row>
    <row r="913" spans="1:35" x14ac:dyDescent="0.25">
      <c r="A913">
        <v>85516</v>
      </c>
      <c r="B913" t="s">
        <v>220</v>
      </c>
      <c r="C913" t="s">
        <v>49</v>
      </c>
      <c r="D913" t="b">
        <v>1</v>
      </c>
      <c r="E913">
        <v>0.55867283199999995</v>
      </c>
      <c r="F913" t="s">
        <v>110</v>
      </c>
      <c r="G913" t="s">
        <v>186</v>
      </c>
      <c r="H913" t="s">
        <v>187</v>
      </c>
      <c r="I913" t="s">
        <v>98</v>
      </c>
      <c r="J913" t="s">
        <v>102</v>
      </c>
      <c r="K913" t="s">
        <v>188</v>
      </c>
      <c r="L913">
        <v>16.242857140000002</v>
      </c>
      <c r="M913" t="s">
        <v>251</v>
      </c>
      <c r="N913" s="8">
        <v>9.5061499999999998E-5</v>
      </c>
      <c r="O913">
        <v>1.2502600000000001E-4</v>
      </c>
      <c r="P913">
        <v>0</v>
      </c>
      <c r="Q913">
        <v>0</v>
      </c>
      <c r="R913">
        <v>0</v>
      </c>
      <c r="S913">
        <v>3.7789200000000001E-4</v>
      </c>
      <c r="T913">
        <v>4.2825399999999998E-4</v>
      </c>
      <c r="U913">
        <v>1.60037E-4</v>
      </c>
      <c r="V913">
        <v>0</v>
      </c>
      <c r="W913" s="8">
        <v>3.8872000000000003E-5</v>
      </c>
      <c r="X913">
        <v>0</v>
      </c>
      <c r="Y913" s="8">
        <v>7.8665399999999994E-5</v>
      </c>
      <c r="Z913">
        <v>0</v>
      </c>
      <c r="AA913">
        <v>0</v>
      </c>
      <c r="AB913">
        <v>0</v>
      </c>
      <c r="AC913">
        <v>3.7789200000000001E-4</v>
      </c>
      <c r="AD913">
        <v>5.0692000000000001E-4</v>
      </c>
      <c r="AE913">
        <v>1.60037E-4</v>
      </c>
      <c r="AF913">
        <v>0</v>
      </c>
      <c r="AG913" s="8">
        <v>3.8872000000000003E-5</v>
      </c>
      <c r="AH913">
        <v>1.0837150000000001E-3</v>
      </c>
      <c r="AI913">
        <v>19553.54912</v>
      </c>
    </row>
    <row r="914" spans="1:35" x14ac:dyDescent="0.25">
      <c r="A914">
        <v>118031</v>
      </c>
      <c r="B914" t="s">
        <v>220</v>
      </c>
      <c r="C914" t="s">
        <v>49</v>
      </c>
      <c r="D914" t="b">
        <v>0</v>
      </c>
      <c r="E914">
        <v>1.6423460329999999</v>
      </c>
      <c r="F914" t="s">
        <v>110</v>
      </c>
      <c r="G914" t="s">
        <v>186</v>
      </c>
      <c r="H914" t="s">
        <v>197</v>
      </c>
      <c r="I914" t="s">
        <v>98</v>
      </c>
      <c r="J914" t="s">
        <v>99</v>
      </c>
      <c r="K914" t="s">
        <v>188</v>
      </c>
      <c r="L914">
        <v>32.830638890000003</v>
      </c>
      <c r="M914" t="s">
        <v>112</v>
      </c>
      <c r="N914">
        <v>5.0996210000000004E-3</v>
      </c>
      <c r="O914">
        <v>5.892469E-3</v>
      </c>
      <c r="P914">
        <v>0</v>
      </c>
      <c r="Q914">
        <v>0</v>
      </c>
      <c r="R914">
        <v>0</v>
      </c>
      <c r="S914">
        <v>2.2085893999999998E-2</v>
      </c>
      <c r="T914">
        <v>1.1879635E-2</v>
      </c>
      <c r="U914">
        <v>6.7368430000000002E-3</v>
      </c>
      <c r="V914">
        <v>2.2383E-4</v>
      </c>
      <c r="W914">
        <v>1.185742E-3</v>
      </c>
      <c r="X914">
        <v>1.0382518E-2</v>
      </c>
      <c r="Y914">
        <v>8.1125999999999995E-4</v>
      </c>
      <c r="Z914">
        <v>1.8883490000000001E-3</v>
      </c>
      <c r="AA914">
        <v>0</v>
      </c>
      <c r="AB914">
        <v>0</v>
      </c>
      <c r="AC914">
        <v>3.2468412000000002E-2</v>
      </c>
      <c r="AD914">
        <v>1.2690896E-2</v>
      </c>
      <c r="AE914">
        <v>6.7368430000000002E-3</v>
      </c>
      <c r="AF914">
        <v>2.2383E-4</v>
      </c>
      <c r="AG914">
        <v>3.0740910000000001E-3</v>
      </c>
      <c r="AH914">
        <v>5.5194054999999999E-2</v>
      </c>
      <c r="AI914">
        <v>492703.80979999999</v>
      </c>
    </row>
    <row r="915" spans="1:35" x14ac:dyDescent="0.25">
      <c r="A915">
        <v>118034</v>
      </c>
      <c r="B915" t="s">
        <v>220</v>
      </c>
      <c r="C915" t="s">
        <v>49</v>
      </c>
      <c r="D915" t="b">
        <v>0</v>
      </c>
      <c r="E915">
        <v>3.1560608380000001</v>
      </c>
      <c r="F915" t="s">
        <v>110</v>
      </c>
      <c r="G915" t="s">
        <v>186</v>
      </c>
      <c r="H915" t="s">
        <v>199</v>
      </c>
      <c r="I915" t="s">
        <v>98</v>
      </c>
      <c r="J915" t="s">
        <v>99</v>
      </c>
      <c r="K915" t="s">
        <v>188</v>
      </c>
      <c r="L915">
        <v>47.162444440000002</v>
      </c>
      <c r="M915" t="s">
        <v>112</v>
      </c>
      <c r="N915">
        <v>7.6435380000000001E-3</v>
      </c>
      <c r="O915">
        <v>8.5426809999999999E-3</v>
      </c>
      <c r="P915">
        <v>0</v>
      </c>
      <c r="Q915">
        <v>0</v>
      </c>
      <c r="R915">
        <v>0</v>
      </c>
      <c r="S915">
        <v>2.5798728999999999E-2</v>
      </c>
      <c r="T915">
        <v>1.4278789E-2</v>
      </c>
      <c r="U915">
        <v>7.8524319999999995E-3</v>
      </c>
      <c r="V915">
        <v>4.4819700000000001E-4</v>
      </c>
      <c r="W915">
        <v>1.3640939999999999E-3</v>
      </c>
      <c r="X915">
        <v>3.1297612000000002E-2</v>
      </c>
      <c r="Y915">
        <v>5.8734620000000003E-3</v>
      </c>
      <c r="Z915">
        <v>1.9672729999999999E-3</v>
      </c>
      <c r="AA915">
        <v>0</v>
      </c>
      <c r="AB915">
        <v>0</v>
      </c>
      <c r="AC915">
        <v>5.7096340000000002E-2</v>
      </c>
      <c r="AD915">
        <v>2.0152250999999999E-2</v>
      </c>
      <c r="AE915">
        <v>7.8524319999999995E-3</v>
      </c>
      <c r="AF915">
        <v>4.4819700000000001E-4</v>
      </c>
      <c r="AG915">
        <v>3.331367E-3</v>
      </c>
      <c r="AH915">
        <v>8.8880557999999998E-2</v>
      </c>
      <c r="AI915">
        <v>552310.64670000004</v>
      </c>
    </row>
    <row r="916" spans="1:35" x14ac:dyDescent="0.25">
      <c r="A916">
        <v>55331</v>
      </c>
      <c r="B916" t="s">
        <v>221</v>
      </c>
      <c r="C916" t="s">
        <v>50</v>
      </c>
      <c r="D916" t="b">
        <v>0</v>
      </c>
      <c r="E916">
        <v>2.9730721949999999</v>
      </c>
      <c r="F916" t="s">
        <v>110</v>
      </c>
      <c r="G916" t="s">
        <v>186</v>
      </c>
      <c r="H916" t="s">
        <v>249</v>
      </c>
      <c r="I916" t="s">
        <v>98</v>
      </c>
      <c r="J916" t="s">
        <v>99</v>
      </c>
      <c r="K916" t="s">
        <v>188</v>
      </c>
      <c r="L916">
        <v>29.198611110000002</v>
      </c>
      <c r="M916" t="s">
        <v>251</v>
      </c>
      <c r="N916" s="8">
        <v>5.8989600000000002E-5</v>
      </c>
      <c r="O916" s="8">
        <v>6.9337000000000004E-5</v>
      </c>
      <c r="P916">
        <v>0</v>
      </c>
      <c r="Q916">
        <v>0</v>
      </c>
      <c r="R916">
        <v>0</v>
      </c>
      <c r="S916">
        <v>3.12734E-4</v>
      </c>
      <c r="T916">
        <v>1.3114600000000001E-4</v>
      </c>
      <c r="U916" s="8">
        <v>9.9529200000000002E-5</v>
      </c>
      <c r="V916">
        <v>0</v>
      </c>
      <c r="W916" s="8">
        <v>2.4910500000000001E-5</v>
      </c>
      <c r="X916">
        <v>0</v>
      </c>
      <c r="Y916" s="8">
        <v>2.4065100000000001E-5</v>
      </c>
      <c r="Z916">
        <v>0</v>
      </c>
      <c r="AA916">
        <v>0</v>
      </c>
      <c r="AB916">
        <v>0</v>
      </c>
      <c r="AC916">
        <v>3.12734E-4</v>
      </c>
      <c r="AD916">
        <v>1.55212E-4</v>
      </c>
      <c r="AE916" s="8">
        <v>9.9529200000000002E-5</v>
      </c>
      <c r="AF916">
        <v>0</v>
      </c>
      <c r="AG916" s="8">
        <v>2.4910500000000001E-5</v>
      </c>
      <c r="AH916">
        <v>5.9241299999999997E-4</v>
      </c>
      <c r="AI916">
        <v>5946.144389</v>
      </c>
    </row>
    <row r="917" spans="1:35" x14ac:dyDescent="0.25">
      <c r="A917">
        <v>55336</v>
      </c>
      <c r="B917" t="s">
        <v>221</v>
      </c>
      <c r="C917" t="s">
        <v>50</v>
      </c>
      <c r="D917" t="b">
        <v>0</v>
      </c>
      <c r="E917">
        <v>2.9147766609999999</v>
      </c>
      <c r="F917" t="s">
        <v>110</v>
      </c>
      <c r="G917" t="s">
        <v>186</v>
      </c>
      <c r="H917" t="s">
        <v>196</v>
      </c>
      <c r="I917" t="s">
        <v>98</v>
      </c>
      <c r="J917" t="s">
        <v>99</v>
      </c>
      <c r="K917" t="s">
        <v>188</v>
      </c>
      <c r="L917">
        <v>22.181313129999999</v>
      </c>
      <c r="M917" t="s">
        <v>251</v>
      </c>
      <c r="N917">
        <v>1.20868E-4</v>
      </c>
      <c r="O917">
        <v>1.41638E-4</v>
      </c>
      <c r="P917">
        <v>0</v>
      </c>
      <c r="Q917">
        <v>0</v>
      </c>
      <c r="R917">
        <v>0</v>
      </c>
      <c r="S917">
        <v>6.3052500000000005E-4</v>
      </c>
      <c r="T917">
        <v>2.9803700000000002E-4</v>
      </c>
      <c r="U917">
        <v>1.78579E-4</v>
      </c>
      <c r="V917">
        <v>0</v>
      </c>
      <c r="W917" s="8">
        <v>4.9811000000000001E-5</v>
      </c>
      <c r="X917">
        <v>0</v>
      </c>
      <c r="Y917" s="8">
        <v>5.6386199999999999E-5</v>
      </c>
      <c r="Z917">
        <v>0</v>
      </c>
      <c r="AA917">
        <v>0</v>
      </c>
      <c r="AB917">
        <v>0</v>
      </c>
      <c r="AC917">
        <v>6.3052500000000005E-4</v>
      </c>
      <c r="AD917">
        <v>3.5442399999999999E-4</v>
      </c>
      <c r="AE917">
        <v>1.78579E-4</v>
      </c>
      <c r="AF917">
        <v>0</v>
      </c>
      <c r="AG917" s="8">
        <v>4.9811000000000001E-5</v>
      </c>
      <c r="AH917">
        <v>1.2133389999999999E-3</v>
      </c>
      <c r="AI917">
        <v>16031.271640000001</v>
      </c>
    </row>
    <row r="918" spans="1:35" x14ac:dyDescent="0.25">
      <c r="A918">
        <v>84868</v>
      </c>
      <c r="B918" t="s">
        <v>221</v>
      </c>
      <c r="C918" t="s">
        <v>50</v>
      </c>
      <c r="D918" t="b">
        <v>0</v>
      </c>
      <c r="E918">
        <v>3.2114410229999999</v>
      </c>
      <c r="F918" t="s">
        <v>110</v>
      </c>
      <c r="G918" t="s">
        <v>186</v>
      </c>
      <c r="H918" t="s">
        <v>195</v>
      </c>
      <c r="I918" t="s">
        <v>98</v>
      </c>
      <c r="J918" t="s">
        <v>99</v>
      </c>
      <c r="K918" t="s">
        <v>188</v>
      </c>
      <c r="L918">
        <v>31.594047620000001</v>
      </c>
      <c r="M918" t="s">
        <v>251</v>
      </c>
      <c r="N918">
        <v>7.6070499999999997E-4</v>
      </c>
      <c r="O918">
        <v>8.5187200000000005E-4</v>
      </c>
      <c r="P918">
        <v>0</v>
      </c>
      <c r="Q918">
        <v>0</v>
      </c>
      <c r="R918">
        <v>0</v>
      </c>
      <c r="S918">
        <v>4.455479E-3</v>
      </c>
      <c r="T918">
        <v>1.515202E-3</v>
      </c>
      <c r="U918">
        <v>8.7233899999999997E-4</v>
      </c>
      <c r="V918">
        <v>0</v>
      </c>
      <c r="W918">
        <v>1.50001E-4</v>
      </c>
      <c r="X918">
        <v>0</v>
      </c>
      <c r="Y918">
        <v>2.7723500000000002E-4</v>
      </c>
      <c r="Z918">
        <v>0</v>
      </c>
      <c r="AA918">
        <v>0</v>
      </c>
      <c r="AB918">
        <v>0</v>
      </c>
      <c r="AC918">
        <v>4.455479E-3</v>
      </c>
      <c r="AD918">
        <v>1.792437E-3</v>
      </c>
      <c r="AE918">
        <v>8.7233899999999997E-4</v>
      </c>
      <c r="AF918">
        <v>0</v>
      </c>
      <c r="AG918">
        <v>1.50001E-4</v>
      </c>
      <c r="AH918">
        <v>7.2702870000000003E-3</v>
      </c>
      <c r="AI918">
        <v>67440.261480000001</v>
      </c>
    </row>
    <row r="919" spans="1:35" x14ac:dyDescent="0.25">
      <c r="A919">
        <v>84869</v>
      </c>
      <c r="B919" t="s">
        <v>221</v>
      </c>
      <c r="C919" t="s">
        <v>50</v>
      </c>
      <c r="D919" t="b">
        <v>0</v>
      </c>
      <c r="E919">
        <v>1.955354912</v>
      </c>
      <c r="F919" t="s">
        <v>110</v>
      </c>
      <c r="G919" t="s">
        <v>186</v>
      </c>
      <c r="H919" t="s">
        <v>198</v>
      </c>
      <c r="I919" t="s">
        <v>98</v>
      </c>
      <c r="J919" t="s">
        <v>99</v>
      </c>
      <c r="K919" t="s">
        <v>188</v>
      </c>
      <c r="L919">
        <v>23.885833330000001</v>
      </c>
      <c r="M919" t="s">
        <v>251</v>
      </c>
      <c r="N919">
        <v>1.62807E-4</v>
      </c>
      <c r="O919">
        <v>1.85911E-4</v>
      </c>
      <c r="P919">
        <v>0</v>
      </c>
      <c r="Q919">
        <v>0</v>
      </c>
      <c r="R919">
        <v>0</v>
      </c>
      <c r="S919">
        <v>7.7070299999999997E-4</v>
      </c>
      <c r="T919">
        <v>4.6075400000000001E-4</v>
      </c>
      <c r="U919">
        <v>2.08295E-4</v>
      </c>
      <c r="V919">
        <v>0</v>
      </c>
      <c r="W919" s="8">
        <v>7.7450199999999999E-5</v>
      </c>
      <c r="X919">
        <v>0</v>
      </c>
      <c r="Y919" s="8">
        <v>7.64494E-5</v>
      </c>
      <c r="Z919">
        <v>0</v>
      </c>
      <c r="AA919">
        <v>0</v>
      </c>
      <c r="AB919">
        <v>0</v>
      </c>
      <c r="AC919">
        <v>7.7070299999999997E-4</v>
      </c>
      <c r="AD919">
        <v>5.3720299999999999E-4</v>
      </c>
      <c r="AE919">
        <v>2.08295E-4</v>
      </c>
      <c r="AF919">
        <v>0</v>
      </c>
      <c r="AG919" s="8">
        <v>7.7450199999999999E-5</v>
      </c>
      <c r="AH919">
        <v>1.5936500000000001E-3</v>
      </c>
      <c r="AI919">
        <v>19553.54912</v>
      </c>
    </row>
    <row r="920" spans="1:35" x14ac:dyDescent="0.25">
      <c r="A920">
        <v>85516</v>
      </c>
      <c r="B920" t="s">
        <v>221</v>
      </c>
      <c r="C920" t="s">
        <v>50</v>
      </c>
      <c r="D920" t="b">
        <v>0</v>
      </c>
      <c r="E920">
        <v>0.55867283199999995</v>
      </c>
      <c r="F920" t="s">
        <v>110</v>
      </c>
      <c r="G920" t="s">
        <v>186</v>
      </c>
      <c r="H920" t="s">
        <v>187</v>
      </c>
      <c r="I920" t="s">
        <v>98</v>
      </c>
      <c r="J920" t="s">
        <v>102</v>
      </c>
      <c r="K920" t="s">
        <v>188</v>
      </c>
      <c r="L920">
        <v>20.93531746</v>
      </c>
      <c r="M920" t="s">
        <v>251</v>
      </c>
      <c r="N920">
        <v>1.3547200000000001E-4</v>
      </c>
      <c r="O920">
        <v>1.62335E-4</v>
      </c>
      <c r="P920">
        <v>0</v>
      </c>
      <c r="Q920">
        <v>0</v>
      </c>
      <c r="R920">
        <v>0</v>
      </c>
      <c r="S920">
        <v>6.9096499999999998E-4</v>
      </c>
      <c r="T920">
        <v>4.2825399999999998E-4</v>
      </c>
      <c r="U920">
        <v>1.60037E-4</v>
      </c>
      <c r="V920">
        <v>0</v>
      </c>
      <c r="W920" s="8">
        <v>3.8872000000000003E-5</v>
      </c>
      <c r="X920">
        <v>0</v>
      </c>
      <c r="Y920" s="8">
        <v>7.8665399999999994E-5</v>
      </c>
      <c r="Z920">
        <v>0</v>
      </c>
      <c r="AA920">
        <v>0</v>
      </c>
      <c r="AB920">
        <v>0</v>
      </c>
      <c r="AC920">
        <v>6.9096499999999998E-4</v>
      </c>
      <c r="AD920">
        <v>5.0692000000000001E-4</v>
      </c>
      <c r="AE920">
        <v>1.60037E-4</v>
      </c>
      <c r="AF920">
        <v>0</v>
      </c>
      <c r="AG920" s="8">
        <v>3.8872000000000003E-5</v>
      </c>
      <c r="AH920">
        <v>1.3967929999999999E-3</v>
      </c>
      <c r="AI920">
        <v>19553.54912</v>
      </c>
    </row>
    <row r="921" spans="1:35" x14ac:dyDescent="0.25">
      <c r="A921">
        <v>118031</v>
      </c>
      <c r="B921" t="s">
        <v>221</v>
      </c>
      <c r="C921" t="s">
        <v>50</v>
      </c>
      <c r="D921" t="b">
        <v>0</v>
      </c>
      <c r="E921">
        <v>1.6423460329999999</v>
      </c>
      <c r="F921" t="s">
        <v>110</v>
      </c>
      <c r="G921" t="s">
        <v>186</v>
      </c>
      <c r="H921" t="s">
        <v>197</v>
      </c>
      <c r="I921" t="s">
        <v>98</v>
      </c>
      <c r="J921" t="s">
        <v>99</v>
      </c>
      <c r="K921" t="s">
        <v>188</v>
      </c>
      <c r="L921">
        <v>32.830638890000003</v>
      </c>
      <c r="M921" t="s">
        <v>112</v>
      </c>
      <c r="N921">
        <v>5.0996210000000004E-3</v>
      </c>
      <c r="O921">
        <v>5.892469E-3</v>
      </c>
      <c r="P921">
        <v>0</v>
      </c>
      <c r="Q921">
        <v>0</v>
      </c>
      <c r="R921">
        <v>0</v>
      </c>
      <c r="S921">
        <v>2.2085893999999998E-2</v>
      </c>
      <c r="T921">
        <v>1.1879635E-2</v>
      </c>
      <c r="U921">
        <v>6.7368430000000002E-3</v>
      </c>
      <c r="V921">
        <v>2.2383E-4</v>
      </c>
      <c r="W921">
        <v>1.185742E-3</v>
      </c>
      <c r="X921">
        <v>1.0382518E-2</v>
      </c>
      <c r="Y921">
        <v>8.1125999999999995E-4</v>
      </c>
      <c r="Z921">
        <v>1.8883490000000001E-3</v>
      </c>
      <c r="AA921">
        <v>0</v>
      </c>
      <c r="AB921">
        <v>0</v>
      </c>
      <c r="AC921">
        <v>3.2468412000000002E-2</v>
      </c>
      <c r="AD921">
        <v>1.2690896E-2</v>
      </c>
      <c r="AE921">
        <v>6.7368430000000002E-3</v>
      </c>
      <c r="AF921">
        <v>2.2383E-4</v>
      </c>
      <c r="AG921">
        <v>3.0740910000000001E-3</v>
      </c>
      <c r="AH921">
        <v>5.5194054999999999E-2</v>
      </c>
      <c r="AI921">
        <v>492703.80979999999</v>
      </c>
    </row>
    <row r="922" spans="1:35" x14ac:dyDescent="0.25">
      <c r="A922">
        <v>118034</v>
      </c>
      <c r="B922" t="s">
        <v>221</v>
      </c>
      <c r="C922" t="s">
        <v>50</v>
      </c>
      <c r="D922" t="b">
        <v>0</v>
      </c>
      <c r="E922">
        <v>3.1560608380000001</v>
      </c>
      <c r="F922" t="s">
        <v>110</v>
      </c>
      <c r="G922" t="s">
        <v>186</v>
      </c>
      <c r="H922" t="s">
        <v>199</v>
      </c>
      <c r="I922" t="s">
        <v>98</v>
      </c>
      <c r="J922" t="s">
        <v>99</v>
      </c>
      <c r="K922" t="s">
        <v>188</v>
      </c>
      <c r="L922">
        <v>47.162444440000002</v>
      </c>
      <c r="M922" t="s">
        <v>112</v>
      </c>
      <c r="N922">
        <v>7.6435380000000001E-3</v>
      </c>
      <c r="O922">
        <v>8.5426809999999999E-3</v>
      </c>
      <c r="P922">
        <v>0</v>
      </c>
      <c r="Q922">
        <v>0</v>
      </c>
      <c r="R922">
        <v>0</v>
      </c>
      <c r="S922">
        <v>2.5798728999999999E-2</v>
      </c>
      <c r="T922">
        <v>1.4278789E-2</v>
      </c>
      <c r="U922">
        <v>7.8524319999999995E-3</v>
      </c>
      <c r="V922">
        <v>4.4819700000000001E-4</v>
      </c>
      <c r="W922">
        <v>1.3640939999999999E-3</v>
      </c>
      <c r="X922">
        <v>3.1297612000000002E-2</v>
      </c>
      <c r="Y922">
        <v>5.8734620000000003E-3</v>
      </c>
      <c r="Z922">
        <v>1.9672729999999999E-3</v>
      </c>
      <c r="AA922">
        <v>0</v>
      </c>
      <c r="AB922">
        <v>0</v>
      </c>
      <c r="AC922">
        <v>5.7096340000000002E-2</v>
      </c>
      <c r="AD922">
        <v>2.0152250999999999E-2</v>
      </c>
      <c r="AE922">
        <v>7.8524319999999995E-3</v>
      </c>
      <c r="AF922">
        <v>4.4819700000000001E-4</v>
      </c>
      <c r="AG922">
        <v>3.331367E-3</v>
      </c>
      <c r="AH922">
        <v>8.8880557999999998E-2</v>
      </c>
      <c r="AI922">
        <v>552310.64670000004</v>
      </c>
    </row>
    <row r="923" spans="1:35" x14ac:dyDescent="0.25">
      <c r="A923">
        <v>55331</v>
      </c>
      <c r="B923" t="s">
        <v>222</v>
      </c>
      <c r="C923" t="s">
        <v>38</v>
      </c>
      <c r="D923" t="b">
        <v>0</v>
      </c>
      <c r="E923">
        <v>2.9730721949999999</v>
      </c>
      <c r="F923" t="s">
        <v>110</v>
      </c>
      <c r="G923" t="s">
        <v>186</v>
      </c>
      <c r="H923" t="s">
        <v>249</v>
      </c>
      <c r="I923" t="s">
        <v>98</v>
      </c>
      <c r="J923" t="s">
        <v>99</v>
      </c>
      <c r="K923" t="s">
        <v>188</v>
      </c>
      <c r="L923">
        <v>29.198611110000002</v>
      </c>
      <c r="M923" t="s">
        <v>251</v>
      </c>
      <c r="N923" s="8">
        <v>5.8989600000000002E-5</v>
      </c>
      <c r="O923" s="8">
        <v>6.9337000000000004E-5</v>
      </c>
      <c r="P923">
        <v>0</v>
      </c>
      <c r="Q923">
        <v>0</v>
      </c>
      <c r="R923">
        <v>0</v>
      </c>
      <c r="S923">
        <v>3.12734E-4</v>
      </c>
      <c r="T923">
        <v>1.3114600000000001E-4</v>
      </c>
      <c r="U923" s="8">
        <v>9.9529200000000002E-5</v>
      </c>
      <c r="V923">
        <v>0</v>
      </c>
      <c r="W923" s="8">
        <v>2.4910500000000001E-5</v>
      </c>
      <c r="X923">
        <v>0</v>
      </c>
      <c r="Y923" s="8">
        <v>2.4065100000000001E-5</v>
      </c>
      <c r="Z923">
        <v>0</v>
      </c>
      <c r="AA923">
        <v>0</v>
      </c>
      <c r="AB923">
        <v>0</v>
      </c>
      <c r="AC923">
        <v>3.12734E-4</v>
      </c>
      <c r="AD923">
        <v>1.55212E-4</v>
      </c>
      <c r="AE923" s="8">
        <v>9.9529200000000002E-5</v>
      </c>
      <c r="AF923">
        <v>0</v>
      </c>
      <c r="AG923" s="8">
        <v>2.4910500000000001E-5</v>
      </c>
      <c r="AH923">
        <v>5.9241299999999997E-4</v>
      </c>
      <c r="AI923">
        <v>5946.144389</v>
      </c>
    </row>
    <row r="924" spans="1:35" x14ac:dyDescent="0.25">
      <c r="A924">
        <v>55336</v>
      </c>
      <c r="B924" t="s">
        <v>222</v>
      </c>
      <c r="C924" t="s">
        <v>38</v>
      </c>
      <c r="D924" t="b">
        <v>0</v>
      </c>
      <c r="E924">
        <v>2.9147766609999999</v>
      </c>
      <c r="F924" t="s">
        <v>110</v>
      </c>
      <c r="G924" t="s">
        <v>186</v>
      </c>
      <c r="H924" t="s">
        <v>196</v>
      </c>
      <c r="I924" t="s">
        <v>98</v>
      </c>
      <c r="J924" t="s">
        <v>99</v>
      </c>
      <c r="K924" t="s">
        <v>188</v>
      </c>
      <c r="L924">
        <v>22.181313129999999</v>
      </c>
      <c r="M924" t="s">
        <v>251</v>
      </c>
      <c r="N924">
        <v>1.20868E-4</v>
      </c>
      <c r="O924">
        <v>1.41638E-4</v>
      </c>
      <c r="P924">
        <v>0</v>
      </c>
      <c r="Q924">
        <v>0</v>
      </c>
      <c r="R924">
        <v>0</v>
      </c>
      <c r="S924">
        <v>6.3052500000000005E-4</v>
      </c>
      <c r="T924">
        <v>2.9803700000000002E-4</v>
      </c>
      <c r="U924">
        <v>1.78579E-4</v>
      </c>
      <c r="V924">
        <v>0</v>
      </c>
      <c r="W924" s="8">
        <v>4.9811000000000001E-5</v>
      </c>
      <c r="X924">
        <v>0</v>
      </c>
      <c r="Y924" s="8">
        <v>5.6386199999999999E-5</v>
      </c>
      <c r="Z924">
        <v>0</v>
      </c>
      <c r="AA924">
        <v>0</v>
      </c>
      <c r="AB924">
        <v>0</v>
      </c>
      <c r="AC924">
        <v>6.3052500000000005E-4</v>
      </c>
      <c r="AD924">
        <v>3.5442399999999999E-4</v>
      </c>
      <c r="AE924">
        <v>1.78579E-4</v>
      </c>
      <c r="AF924">
        <v>0</v>
      </c>
      <c r="AG924" s="8">
        <v>4.9811000000000001E-5</v>
      </c>
      <c r="AH924">
        <v>1.2133389999999999E-3</v>
      </c>
      <c r="AI924">
        <v>16031.271640000001</v>
      </c>
    </row>
    <row r="925" spans="1:35" x14ac:dyDescent="0.25">
      <c r="A925">
        <v>84868</v>
      </c>
      <c r="B925" t="s">
        <v>222</v>
      </c>
      <c r="C925" t="s">
        <v>38</v>
      </c>
      <c r="D925" t="b">
        <v>0</v>
      </c>
      <c r="E925">
        <v>3.2114410229999999</v>
      </c>
      <c r="F925" t="s">
        <v>110</v>
      </c>
      <c r="G925" t="s">
        <v>186</v>
      </c>
      <c r="H925" t="s">
        <v>195</v>
      </c>
      <c r="I925" t="s">
        <v>98</v>
      </c>
      <c r="J925" t="s">
        <v>99</v>
      </c>
      <c r="K925" t="s">
        <v>188</v>
      </c>
      <c r="L925">
        <v>31.594047620000001</v>
      </c>
      <c r="M925" t="s">
        <v>251</v>
      </c>
      <c r="N925">
        <v>7.6070499999999997E-4</v>
      </c>
      <c r="O925">
        <v>8.5187200000000005E-4</v>
      </c>
      <c r="P925">
        <v>0</v>
      </c>
      <c r="Q925">
        <v>0</v>
      </c>
      <c r="R925">
        <v>0</v>
      </c>
      <c r="S925">
        <v>4.455479E-3</v>
      </c>
      <c r="T925">
        <v>1.515202E-3</v>
      </c>
      <c r="U925">
        <v>8.7233899999999997E-4</v>
      </c>
      <c r="V925">
        <v>0</v>
      </c>
      <c r="W925">
        <v>1.50001E-4</v>
      </c>
      <c r="X925">
        <v>0</v>
      </c>
      <c r="Y925">
        <v>2.7723500000000002E-4</v>
      </c>
      <c r="Z925">
        <v>0</v>
      </c>
      <c r="AA925">
        <v>0</v>
      </c>
      <c r="AB925">
        <v>0</v>
      </c>
      <c r="AC925">
        <v>4.455479E-3</v>
      </c>
      <c r="AD925">
        <v>1.792437E-3</v>
      </c>
      <c r="AE925">
        <v>8.7233899999999997E-4</v>
      </c>
      <c r="AF925">
        <v>0</v>
      </c>
      <c r="AG925">
        <v>1.50001E-4</v>
      </c>
      <c r="AH925">
        <v>7.2702870000000003E-3</v>
      </c>
      <c r="AI925">
        <v>67440.261480000001</v>
      </c>
    </row>
    <row r="926" spans="1:35" x14ac:dyDescent="0.25">
      <c r="A926">
        <v>84869</v>
      </c>
      <c r="B926" t="s">
        <v>222</v>
      </c>
      <c r="C926" t="s">
        <v>38</v>
      </c>
      <c r="D926" t="b">
        <v>0</v>
      </c>
      <c r="E926">
        <v>1.955354912</v>
      </c>
      <c r="F926" t="s">
        <v>110</v>
      </c>
      <c r="G926" t="s">
        <v>186</v>
      </c>
      <c r="H926" t="s">
        <v>198</v>
      </c>
      <c r="I926" t="s">
        <v>98</v>
      </c>
      <c r="J926" t="s">
        <v>99</v>
      </c>
      <c r="K926" t="s">
        <v>188</v>
      </c>
      <c r="L926">
        <v>23.885833330000001</v>
      </c>
      <c r="M926" t="s">
        <v>251</v>
      </c>
      <c r="N926">
        <v>1.62807E-4</v>
      </c>
      <c r="O926">
        <v>1.85911E-4</v>
      </c>
      <c r="P926">
        <v>0</v>
      </c>
      <c r="Q926">
        <v>0</v>
      </c>
      <c r="R926">
        <v>0</v>
      </c>
      <c r="S926">
        <v>7.7070299999999997E-4</v>
      </c>
      <c r="T926">
        <v>4.6075400000000001E-4</v>
      </c>
      <c r="U926">
        <v>2.08295E-4</v>
      </c>
      <c r="V926">
        <v>0</v>
      </c>
      <c r="W926" s="8">
        <v>7.7450199999999999E-5</v>
      </c>
      <c r="X926">
        <v>0</v>
      </c>
      <c r="Y926" s="8">
        <v>7.64494E-5</v>
      </c>
      <c r="Z926">
        <v>0</v>
      </c>
      <c r="AA926">
        <v>0</v>
      </c>
      <c r="AB926">
        <v>0</v>
      </c>
      <c r="AC926">
        <v>7.7070299999999997E-4</v>
      </c>
      <c r="AD926">
        <v>5.3720299999999999E-4</v>
      </c>
      <c r="AE926">
        <v>2.08295E-4</v>
      </c>
      <c r="AF926">
        <v>0</v>
      </c>
      <c r="AG926" s="8">
        <v>7.7450199999999999E-5</v>
      </c>
      <c r="AH926">
        <v>1.5936500000000001E-3</v>
      </c>
      <c r="AI926">
        <v>19553.54912</v>
      </c>
    </row>
    <row r="927" spans="1:35" x14ac:dyDescent="0.25">
      <c r="A927">
        <v>85516</v>
      </c>
      <c r="B927" t="s">
        <v>222</v>
      </c>
      <c r="C927" t="s">
        <v>38</v>
      </c>
      <c r="D927" t="b">
        <v>0</v>
      </c>
      <c r="E927">
        <v>0.55867283199999995</v>
      </c>
      <c r="F927" t="s">
        <v>110</v>
      </c>
      <c r="G927" t="s">
        <v>186</v>
      </c>
      <c r="H927" t="s">
        <v>187</v>
      </c>
      <c r="I927" t="s">
        <v>98</v>
      </c>
      <c r="J927" t="s">
        <v>102</v>
      </c>
      <c r="K927" t="s">
        <v>188</v>
      </c>
      <c r="L927">
        <v>20.93531746</v>
      </c>
      <c r="M927" t="s">
        <v>251</v>
      </c>
      <c r="N927">
        <v>1.3547200000000001E-4</v>
      </c>
      <c r="O927">
        <v>1.62335E-4</v>
      </c>
      <c r="P927">
        <v>0</v>
      </c>
      <c r="Q927">
        <v>0</v>
      </c>
      <c r="R927">
        <v>0</v>
      </c>
      <c r="S927">
        <v>6.9096499999999998E-4</v>
      </c>
      <c r="T927">
        <v>4.2825399999999998E-4</v>
      </c>
      <c r="U927">
        <v>1.60037E-4</v>
      </c>
      <c r="V927">
        <v>0</v>
      </c>
      <c r="W927" s="8">
        <v>3.8872000000000003E-5</v>
      </c>
      <c r="X927">
        <v>0</v>
      </c>
      <c r="Y927" s="8">
        <v>7.8665399999999994E-5</v>
      </c>
      <c r="Z927">
        <v>0</v>
      </c>
      <c r="AA927">
        <v>0</v>
      </c>
      <c r="AB927">
        <v>0</v>
      </c>
      <c r="AC927">
        <v>6.9096499999999998E-4</v>
      </c>
      <c r="AD927">
        <v>5.0692000000000001E-4</v>
      </c>
      <c r="AE927">
        <v>1.60037E-4</v>
      </c>
      <c r="AF927">
        <v>0</v>
      </c>
      <c r="AG927" s="8">
        <v>3.8872000000000003E-5</v>
      </c>
      <c r="AH927">
        <v>1.3967929999999999E-3</v>
      </c>
      <c r="AI927">
        <v>19553.54912</v>
      </c>
    </row>
    <row r="928" spans="1:35" x14ac:dyDescent="0.25">
      <c r="A928">
        <v>118031</v>
      </c>
      <c r="B928" t="s">
        <v>222</v>
      </c>
      <c r="C928" t="s">
        <v>38</v>
      </c>
      <c r="D928" t="b">
        <v>0</v>
      </c>
      <c r="E928">
        <v>1.6423460329999999</v>
      </c>
      <c r="F928" t="s">
        <v>110</v>
      </c>
      <c r="G928" t="s">
        <v>186</v>
      </c>
      <c r="H928" t="s">
        <v>197</v>
      </c>
      <c r="I928" t="s">
        <v>98</v>
      </c>
      <c r="J928" t="s">
        <v>99</v>
      </c>
      <c r="K928" t="s">
        <v>188</v>
      </c>
      <c r="L928">
        <v>32.830638890000003</v>
      </c>
      <c r="M928" t="s">
        <v>112</v>
      </c>
      <c r="N928">
        <v>5.0996210000000004E-3</v>
      </c>
      <c r="O928">
        <v>5.892469E-3</v>
      </c>
      <c r="P928">
        <v>0</v>
      </c>
      <c r="Q928">
        <v>0</v>
      </c>
      <c r="R928">
        <v>0</v>
      </c>
      <c r="S928">
        <v>2.2085893999999998E-2</v>
      </c>
      <c r="T928">
        <v>1.1879635E-2</v>
      </c>
      <c r="U928">
        <v>6.7368430000000002E-3</v>
      </c>
      <c r="V928">
        <v>2.2383E-4</v>
      </c>
      <c r="W928">
        <v>1.185742E-3</v>
      </c>
      <c r="X928">
        <v>1.0382518E-2</v>
      </c>
      <c r="Y928">
        <v>8.1125999999999995E-4</v>
      </c>
      <c r="Z928">
        <v>1.8883490000000001E-3</v>
      </c>
      <c r="AA928">
        <v>0</v>
      </c>
      <c r="AB928">
        <v>0</v>
      </c>
      <c r="AC928">
        <v>3.2468412000000002E-2</v>
      </c>
      <c r="AD928">
        <v>1.2690896E-2</v>
      </c>
      <c r="AE928">
        <v>6.7368430000000002E-3</v>
      </c>
      <c r="AF928">
        <v>2.2383E-4</v>
      </c>
      <c r="AG928">
        <v>3.0740910000000001E-3</v>
      </c>
      <c r="AH928">
        <v>5.5194054999999999E-2</v>
      </c>
      <c r="AI928">
        <v>492703.80979999999</v>
      </c>
    </row>
    <row r="929" spans="1:35" x14ac:dyDescent="0.25">
      <c r="A929">
        <v>118034</v>
      </c>
      <c r="B929" t="s">
        <v>222</v>
      </c>
      <c r="C929" t="s">
        <v>38</v>
      </c>
      <c r="D929" t="b">
        <v>0</v>
      </c>
      <c r="E929">
        <v>3.1560608380000001</v>
      </c>
      <c r="F929" t="s">
        <v>110</v>
      </c>
      <c r="G929" t="s">
        <v>186</v>
      </c>
      <c r="H929" t="s">
        <v>199</v>
      </c>
      <c r="I929" t="s">
        <v>98</v>
      </c>
      <c r="J929" t="s">
        <v>99</v>
      </c>
      <c r="K929" t="s">
        <v>188</v>
      </c>
      <c r="L929">
        <v>47.162444440000002</v>
      </c>
      <c r="M929" t="s">
        <v>112</v>
      </c>
      <c r="N929">
        <v>7.6435380000000001E-3</v>
      </c>
      <c r="O929">
        <v>8.5426809999999999E-3</v>
      </c>
      <c r="P929">
        <v>0</v>
      </c>
      <c r="Q929">
        <v>0</v>
      </c>
      <c r="R929">
        <v>0</v>
      </c>
      <c r="S929">
        <v>2.5798728999999999E-2</v>
      </c>
      <c r="T929">
        <v>1.4278789E-2</v>
      </c>
      <c r="U929">
        <v>7.8524319999999995E-3</v>
      </c>
      <c r="V929">
        <v>4.4819700000000001E-4</v>
      </c>
      <c r="W929">
        <v>1.3640939999999999E-3</v>
      </c>
      <c r="X929">
        <v>3.1297612000000002E-2</v>
      </c>
      <c r="Y929">
        <v>5.8734620000000003E-3</v>
      </c>
      <c r="Z929">
        <v>1.9672729999999999E-3</v>
      </c>
      <c r="AA929">
        <v>0</v>
      </c>
      <c r="AB929">
        <v>0</v>
      </c>
      <c r="AC929">
        <v>5.7096340000000002E-2</v>
      </c>
      <c r="AD929">
        <v>2.0152250999999999E-2</v>
      </c>
      <c r="AE929">
        <v>7.8524319999999995E-3</v>
      </c>
      <c r="AF929">
        <v>4.4819700000000001E-4</v>
      </c>
      <c r="AG929">
        <v>3.331367E-3</v>
      </c>
      <c r="AH929">
        <v>8.8880557999999998E-2</v>
      </c>
      <c r="AI929">
        <v>552310.64670000004</v>
      </c>
    </row>
    <row r="930" spans="1:35" x14ac:dyDescent="0.25">
      <c r="A930">
        <v>55331</v>
      </c>
      <c r="B930" t="s">
        <v>223</v>
      </c>
      <c r="C930" t="s">
        <v>224</v>
      </c>
      <c r="D930" t="b">
        <v>0</v>
      </c>
      <c r="E930">
        <v>2.9730721949999999</v>
      </c>
      <c r="F930" t="s">
        <v>110</v>
      </c>
      <c r="G930" t="s">
        <v>186</v>
      </c>
      <c r="H930" t="s">
        <v>249</v>
      </c>
      <c r="I930" t="s">
        <v>98</v>
      </c>
      <c r="J930" t="s">
        <v>99</v>
      </c>
      <c r="K930" t="s">
        <v>188</v>
      </c>
      <c r="L930">
        <v>29.198611110000002</v>
      </c>
      <c r="M930" t="s">
        <v>251</v>
      </c>
      <c r="N930" s="8">
        <v>5.8989600000000002E-5</v>
      </c>
      <c r="O930" s="8">
        <v>6.9337000000000004E-5</v>
      </c>
      <c r="P930">
        <v>0</v>
      </c>
      <c r="Q930">
        <v>0</v>
      </c>
      <c r="R930">
        <v>0</v>
      </c>
      <c r="S930">
        <v>3.12734E-4</v>
      </c>
      <c r="T930">
        <v>1.3114600000000001E-4</v>
      </c>
      <c r="U930" s="8">
        <v>9.9529200000000002E-5</v>
      </c>
      <c r="V930">
        <v>0</v>
      </c>
      <c r="W930" s="8">
        <v>2.4910500000000001E-5</v>
      </c>
      <c r="X930">
        <v>0</v>
      </c>
      <c r="Y930" s="8">
        <v>2.4065100000000001E-5</v>
      </c>
      <c r="Z930">
        <v>0</v>
      </c>
      <c r="AA930">
        <v>0</v>
      </c>
      <c r="AB930">
        <v>0</v>
      </c>
      <c r="AC930">
        <v>3.12734E-4</v>
      </c>
      <c r="AD930">
        <v>1.55212E-4</v>
      </c>
      <c r="AE930" s="8">
        <v>9.9529200000000002E-5</v>
      </c>
      <c r="AF930">
        <v>0</v>
      </c>
      <c r="AG930" s="8">
        <v>2.4910500000000001E-5</v>
      </c>
      <c r="AH930">
        <v>5.9241299999999997E-4</v>
      </c>
      <c r="AI930">
        <v>5946.144389</v>
      </c>
    </row>
    <row r="931" spans="1:35" x14ac:dyDescent="0.25">
      <c r="A931">
        <v>55336</v>
      </c>
      <c r="B931" t="s">
        <v>223</v>
      </c>
      <c r="C931" t="s">
        <v>224</v>
      </c>
      <c r="D931" t="b">
        <v>0</v>
      </c>
      <c r="E931">
        <v>2.9147766609999999</v>
      </c>
      <c r="F931" t="s">
        <v>110</v>
      </c>
      <c r="G931" t="s">
        <v>186</v>
      </c>
      <c r="H931" t="s">
        <v>196</v>
      </c>
      <c r="I931" t="s">
        <v>98</v>
      </c>
      <c r="J931" t="s">
        <v>99</v>
      </c>
      <c r="K931" t="s">
        <v>188</v>
      </c>
      <c r="L931">
        <v>22.181313129999999</v>
      </c>
      <c r="M931" t="s">
        <v>251</v>
      </c>
      <c r="N931">
        <v>1.20868E-4</v>
      </c>
      <c r="O931">
        <v>1.41638E-4</v>
      </c>
      <c r="P931">
        <v>0</v>
      </c>
      <c r="Q931">
        <v>0</v>
      </c>
      <c r="R931">
        <v>0</v>
      </c>
      <c r="S931">
        <v>6.3052500000000005E-4</v>
      </c>
      <c r="T931">
        <v>2.9803700000000002E-4</v>
      </c>
      <c r="U931">
        <v>1.78579E-4</v>
      </c>
      <c r="V931">
        <v>0</v>
      </c>
      <c r="W931" s="8">
        <v>4.9811000000000001E-5</v>
      </c>
      <c r="X931">
        <v>0</v>
      </c>
      <c r="Y931" s="8">
        <v>5.6386199999999999E-5</v>
      </c>
      <c r="Z931">
        <v>0</v>
      </c>
      <c r="AA931">
        <v>0</v>
      </c>
      <c r="AB931">
        <v>0</v>
      </c>
      <c r="AC931">
        <v>6.3052500000000005E-4</v>
      </c>
      <c r="AD931">
        <v>3.5442399999999999E-4</v>
      </c>
      <c r="AE931">
        <v>1.78579E-4</v>
      </c>
      <c r="AF931">
        <v>0</v>
      </c>
      <c r="AG931" s="8">
        <v>4.9811000000000001E-5</v>
      </c>
      <c r="AH931">
        <v>1.2133389999999999E-3</v>
      </c>
      <c r="AI931">
        <v>16031.271640000001</v>
      </c>
    </row>
    <row r="932" spans="1:35" x14ac:dyDescent="0.25">
      <c r="A932">
        <v>84868</v>
      </c>
      <c r="B932" t="s">
        <v>223</v>
      </c>
      <c r="C932" t="s">
        <v>224</v>
      </c>
      <c r="D932" t="b">
        <v>0</v>
      </c>
      <c r="E932">
        <v>3.2114410229999999</v>
      </c>
      <c r="F932" t="s">
        <v>110</v>
      </c>
      <c r="G932" t="s">
        <v>186</v>
      </c>
      <c r="H932" t="s">
        <v>195</v>
      </c>
      <c r="I932" t="s">
        <v>98</v>
      </c>
      <c r="J932" t="s">
        <v>99</v>
      </c>
      <c r="K932" t="s">
        <v>188</v>
      </c>
      <c r="L932">
        <v>31.594047620000001</v>
      </c>
      <c r="M932" t="s">
        <v>251</v>
      </c>
      <c r="N932">
        <v>7.6070499999999997E-4</v>
      </c>
      <c r="O932">
        <v>8.5187200000000005E-4</v>
      </c>
      <c r="P932">
        <v>0</v>
      </c>
      <c r="Q932">
        <v>0</v>
      </c>
      <c r="R932">
        <v>0</v>
      </c>
      <c r="S932">
        <v>4.455479E-3</v>
      </c>
      <c r="T932">
        <v>1.515202E-3</v>
      </c>
      <c r="U932">
        <v>8.7233899999999997E-4</v>
      </c>
      <c r="V932">
        <v>0</v>
      </c>
      <c r="W932">
        <v>1.50001E-4</v>
      </c>
      <c r="X932">
        <v>0</v>
      </c>
      <c r="Y932">
        <v>2.7723500000000002E-4</v>
      </c>
      <c r="Z932">
        <v>0</v>
      </c>
      <c r="AA932">
        <v>0</v>
      </c>
      <c r="AB932">
        <v>0</v>
      </c>
      <c r="AC932">
        <v>4.455479E-3</v>
      </c>
      <c r="AD932">
        <v>1.792437E-3</v>
      </c>
      <c r="AE932">
        <v>8.7233899999999997E-4</v>
      </c>
      <c r="AF932">
        <v>0</v>
      </c>
      <c r="AG932">
        <v>1.50001E-4</v>
      </c>
      <c r="AH932">
        <v>7.2702870000000003E-3</v>
      </c>
      <c r="AI932">
        <v>67440.261480000001</v>
      </c>
    </row>
    <row r="933" spans="1:35" x14ac:dyDescent="0.25">
      <c r="A933">
        <v>84869</v>
      </c>
      <c r="B933" t="s">
        <v>223</v>
      </c>
      <c r="C933" t="s">
        <v>224</v>
      </c>
      <c r="D933" t="b">
        <v>0</v>
      </c>
      <c r="E933">
        <v>1.955354912</v>
      </c>
      <c r="F933" t="s">
        <v>110</v>
      </c>
      <c r="G933" t="s">
        <v>186</v>
      </c>
      <c r="H933" t="s">
        <v>198</v>
      </c>
      <c r="I933" t="s">
        <v>98</v>
      </c>
      <c r="J933" t="s">
        <v>99</v>
      </c>
      <c r="K933" t="s">
        <v>188</v>
      </c>
      <c r="L933">
        <v>23.885833330000001</v>
      </c>
      <c r="M933" t="s">
        <v>251</v>
      </c>
      <c r="N933">
        <v>1.62807E-4</v>
      </c>
      <c r="O933">
        <v>1.85911E-4</v>
      </c>
      <c r="P933">
        <v>0</v>
      </c>
      <c r="Q933">
        <v>0</v>
      </c>
      <c r="R933">
        <v>0</v>
      </c>
      <c r="S933">
        <v>7.7070299999999997E-4</v>
      </c>
      <c r="T933">
        <v>4.6075400000000001E-4</v>
      </c>
      <c r="U933">
        <v>2.08295E-4</v>
      </c>
      <c r="V933">
        <v>0</v>
      </c>
      <c r="W933" s="8">
        <v>7.7450199999999999E-5</v>
      </c>
      <c r="X933">
        <v>0</v>
      </c>
      <c r="Y933" s="8">
        <v>7.64494E-5</v>
      </c>
      <c r="Z933">
        <v>0</v>
      </c>
      <c r="AA933">
        <v>0</v>
      </c>
      <c r="AB933">
        <v>0</v>
      </c>
      <c r="AC933">
        <v>7.7070299999999997E-4</v>
      </c>
      <c r="AD933">
        <v>5.3720299999999999E-4</v>
      </c>
      <c r="AE933">
        <v>2.08295E-4</v>
      </c>
      <c r="AF933">
        <v>0</v>
      </c>
      <c r="AG933" s="8">
        <v>7.7450199999999999E-5</v>
      </c>
      <c r="AH933">
        <v>1.5936500000000001E-3</v>
      </c>
      <c r="AI933">
        <v>19553.54912</v>
      </c>
    </row>
    <row r="934" spans="1:35" x14ac:dyDescent="0.25">
      <c r="A934">
        <v>85516</v>
      </c>
      <c r="B934" t="s">
        <v>223</v>
      </c>
      <c r="C934" t="s">
        <v>224</v>
      </c>
      <c r="D934" t="b">
        <v>0</v>
      </c>
      <c r="E934">
        <v>0.55867283199999995</v>
      </c>
      <c r="F934" t="s">
        <v>110</v>
      </c>
      <c r="G934" t="s">
        <v>186</v>
      </c>
      <c r="H934" t="s">
        <v>187</v>
      </c>
      <c r="I934" t="s">
        <v>98</v>
      </c>
      <c r="J934" t="s">
        <v>102</v>
      </c>
      <c r="K934" t="s">
        <v>188</v>
      </c>
      <c r="L934">
        <v>20.93531746</v>
      </c>
      <c r="M934" t="s">
        <v>251</v>
      </c>
      <c r="N934">
        <v>1.3547200000000001E-4</v>
      </c>
      <c r="O934">
        <v>1.62335E-4</v>
      </c>
      <c r="P934">
        <v>0</v>
      </c>
      <c r="Q934">
        <v>0</v>
      </c>
      <c r="R934">
        <v>0</v>
      </c>
      <c r="S934">
        <v>6.9096499999999998E-4</v>
      </c>
      <c r="T934">
        <v>4.2825399999999998E-4</v>
      </c>
      <c r="U934">
        <v>1.60037E-4</v>
      </c>
      <c r="V934">
        <v>0</v>
      </c>
      <c r="W934" s="8">
        <v>3.8872000000000003E-5</v>
      </c>
      <c r="X934">
        <v>0</v>
      </c>
      <c r="Y934" s="8">
        <v>7.8665399999999994E-5</v>
      </c>
      <c r="Z934">
        <v>0</v>
      </c>
      <c r="AA934">
        <v>0</v>
      </c>
      <c r="AB934">
        <v>0</v>
      </c>
      <c r="AC934">
        <v>6.9096499999999998E-4</v>
      </c>
      <c r="AD934">
        <v>5.0692000000000001E-4</v>
      </c>
      <c r="AE934">
        <v>1.60037E-4</v>
      </c>
      <c r="AF934">
        <v>0</v>
      </c>
      <c r="AG934" s="8">
        <v>3.8872000000000003E-5</v>
      </c>
      <c r="AH934">
        <v>1.3967929999999999E-3</v>
      </c>
      <c r="AI934">
        <v>19553.54912</v>
      </c>
    </row>
    <row r="935" spans="1:35" x14ac:dyDescent="0.25">
      <c r="A935">
        <v>118031</v>
      </c>
      <c r="B935" t="s">
        <v>223</v>
      </c>
      <c r="C935" t="s">
        <v>224</v>
      </c>
      <c r="D935" t="b">
        <v>0</v>
      </c>
      <c r="E935">
        <v>1.6423460329999999</v>
      </c>
      <c r="F935" t="s">
        <v>110</v>
      </c>
      <c r="G935" t="s">
        <v>186</v>
      </c>
      <c r="H935" t="s">
        <v>197</v>
      </c>
      <c r="I935" t="s">
        <v>98</v>
      </c>
      <c r="J935" t="s">
        <v>99</v>
      </c>
      <c r="K935" t="s">
        <v>188</v>
      </c>
      <c r="L935">
        <v>32.830638890000003</v>
      </c>
      <c r="M935" t="s">
        <v>112</v>
      </c>
      <c r="N935">
        <v>5.0996210000000004E-3</v>
      </c>
      <c r="O935">
        <v>5.892469E-3</v>
      </c>
      <c r="P935">
        <v>0</v>
      </c>
      <c r="Q935">
        <v>0</v>
      </c>
      <c r="R935">
        <v>0</v>
      </c>
      <c r="S935">
        <v>2.2085893999999998E-2</v>
      </c>
      <c r="T935">
        <v>1.1879635E-2</v>
      </c>
      <c r="U935">
        <v>6.7368430000000002E-3</v>
      </c>
      <c r="V935">
        <v>2.2383E-4</v>
      </c>
      <c r="W935">
        <v>1.185742E-3</v>
      </c>
      <c r="X935">
        <v>1.0382518E-2</v>
      </c>
      <c r="Y935">
        <v>8.1125999999999995E-4</v>
      </c>
      <c r="Z935">
        <v>1.8883490000000001E-3</v>
      </c>
      <c r="AA935">
        <v>0</v>
      </c>
      <c r="AB935">
        <v>0</v>
      </c>
      <c r="AC935">
        <v>3.2468412000000002E-2</v>
      </c>
      <c r="AD935">
        <v>1.2690896E-2</v>
      </c>
      <c r="AE935">
        <v>6.7368430000000002E-3</v>
      </c>
      <c r="AF935">
        <v>2.2383E-4</v>
      </c>
      <c r="AG935">
        <v>3.0740910000000001E-3</v>
      </c>
      <c r="AH935">
        <v>5.5194054999999999E-2</v>
      </c>
      <c r="AI935">
        <v>492703.80979999999</v>
      </c>
    </row>
    <row r="936" spans="1:35" x14ac:dyDescent="0.25">
      <c r="A936">
        <v>118034</v>
      </c>
      <c r="B936" t="s">
        <v>223</v>
      </c>
      <c r="C936" t="s">
        <v>224</v>
      </c>
      <c r="D936" t="b">
        <v>0</v>
      </c>
      <c r="E936">
        <v>3.1560608380000001</v>
      </c>
      <c r="F936" t="s">
        <v>110</v>
      </c>
      <c r="G936" t="s">
        <v>186</v>
      </c>
      <c r="H936" t="s">
        <v>199</v>
      </c>
      <c r="I936" t="s">
        <v>98</v>
      </c>
      <c r="J936" t="s">
        <v>99</v>
      </c>
      <c r="K936" t="s">
        <v>188</v>
      </c>
      <c r="L936">
        <v>47.162444440000002</v>
      </c>
      <c r="M936" t="s">
        <v>112</v>
      </c>
      <c r="N936">
        <v>7.6435380000000001E-3</v>
      </c>
      <c r="O936">
        <v>8.5426809999999999E-3</v>
      </c>
      <c r="P936">
        <v>0</v>
      </c>
      <c r="Q936">
        <v>0</v>
      </c>
      <c r="R936">
        <v>0</v>
      </c>
      <c r="S936">
        <v>2.5798728999999999E-2</v>
      </c>
      <c r="T936">
        <v>1.4278789E-2</v>
      </c>
      <c r="U936">
        <v>7.8524319999999995E-3</v>
      </c>
      <c r="V936">
        <v>4.4819700000000001E-4</v>
      </c>
      <c r="W936">
        <v>1.3640939999999999E-3</v>
      </c>
      <c r="X936">
        <v>3.1297612000000002E-2</v>
      </c>
      <c r="Y936">
        <v>5.8734620000000003E-3</v>
      </c>
      <c r="Z936">
        <v>1.9672729999999999E-3</v>
      </c>
      <c r="AA936">
        <v>0</v>
      </c>
      <c r="AB936">
        <v>0</v>
      </c>
      <c r="AC936">
        <v>5.7096340000000002E-2</v>
      </c>
      <c r="AD936">
        <v>2.0152250999999999E-2</v>
      </c>
      <c r="AE936">
        <v>7.8524319999999995E-3</v>
      </c>
      <c r="AF936">
        <v>4.4819700000000001E-4</v>
      </c>
      <c r="AG936">
        <v>3.331367E-3</v>
      </c>
      <c r="AH936">
        <v>8.8880557999999998E-2</v>
      </c>
      <c r="AI936">
        <v>552310.64670000004</v>
      </c>
    </row>
    <row r="937" spans="1:35" x14ac:dyDescent="0.25">
      <c r="A937">
        <v>55331</v>
      </c>
      <c r="B937" t="s">
        <v>225</v>
      </c>
      <c r="C937" t="s">
        <v>226</v>
      </c>
      <c r="D937" t="b">
        <v>0</v>
      </c>
      <c r="E937">
        <v>2.9730721949999999</v>
      </c>
      <c r="F937" t="s">
        <v>110</v>
      </c>
      <c r="G937" t="s">
        <v>186</v>
      </c>
      <c r="H937" t="s">
        <v>249</v>
      </c>
      <c r="I937" t="s">
        <v>98</v>
      </c>
      <c r="J937" t="s">
        <v>99</v>
      </c>
      <c r="K937" t="s">
        <v>188</v>
      </c>
      <c r="L937">
        <v>29.198611110000002</v>
      </c>
      <c r="M937" t="s">
        <v>251</v>
      </c>
      <c r="N937" s="8">
        <v>5.8989600000000002E-5</v>
      </c>
      <c r="O937" s="8">
        <v>6.9337000000000004E-5</v>
      </c>
      <c r="P937">
        <v>0</v>
      </c>
      <c r="Q937">
        <v>0</v>
      </c>
      <c r="R937">
        <v>0</v>
      </c>
      <c r="S937">
        <v>3.12734E-4</v>
      </c>
      <c r="T937">
        <v>1.3114600000000001E-4</v>
      </c>
      <c r="U937" s="8">
        <v>9.9529200000000002E-5</v>
      </c>
      <c r="V937">
        <v>0</v>
      </c>
      <c r="W937" s="8">
        <v>2.4910500000000001E-5</v>
      </c>
      <c r="X937">
        <v>0</v>
      </c>
      <c r="Y937" s="8">
        <v>2.4065100000000001E-5</v>
      </c>
      <c r="Z937">
        <v>0</v>
      </c>
      <c r="AA937">
        <v>0</v>
      </c>
      <c r="AB937">
        <v>0</v>
      </c>
      <c r="AC937">
        <v>3.12734E-4</v>
      </c>
      <c r="AD937">
        <v>1.55212E-4</v>
      </c>
      <c r="AE937" s="8">
        <v>9.9529200000000002E-5</v>
      </c>
      <c r="AF937">
        <v>0</v>
      </c>
      <c r="AG937" s="8">
        <v>2.4910500000000001E-5</v>
      </c>
      <c r="AH937">
        <v>5.9241299999999997E-4</v>
      </c>
      <c r="AI937">
        <v>5946.144389</v>
      </c>
    </row>
    <row r="938" spans="1:35" x14ac:dyDescent="0.25">
      <c r="A938">
        <v>55336</v>
      </c>
      <c r="B938" t="s">
        <v>225</v>
      </c>
      <c r="C938" t="s">
        <v>226</v>
      </c>
      <c r="D938" t="b">
        <v>0</v>
      </c>
      <c r="E938">
        <v>2.9147766609999999</v>
      </c>
      <c r="F938" t="s">
        <v>110</v>
      </c>
      <c r="G938" t="s">
        <v>186</v>
      </c>
      <c r="H938" t="s">
        <v>196</v>
      </c>
      <c r="I938" t="s">
        <v>98</v>
      </c>
      <c r="J938" t="s">
        <v>99</v>
      </c>
      <c r="K938" t="s">
        <v>188</v>
      </c>
      <c r="L938">
        <v>22.181313129999999</v>
      </c>
      <c r="M938" t="s">
        <v>251</v>
      </c>
      <c r="N938">
        <v>1.20868E-4</v>
      </c>
      <c r="O938">
        <v>1.41638E-4</v>
      </c>
      <c r="P938">
        <v>0</v>
      </c>
      <c r="Q938">
        <v>0</v>
      </c>
      <c r="R938">
        <v>0</v>
      </c>
      <c r="S938">
        <v>6.3052500000000005E-4</v>
      </c>
      <c r="T938">
        <v>2.9803700000000002E-4</v>
      </c>
      <c r="U938">
        <v>1.78579E-4</v>
      </c>
      <c r="V938">
        <v>0</v>
      </c>
      <c r="W938" s="8">
        <v>4.9811000000000001E-5</v>
      </c>
      <c r="X938">
        <v>0</v>
      </c>
      <c r="Y938" s="8">
        <v>5.6386199999999999E-5</v>
      </c>
      <c r="Z938">
        <v>0</v>
      </c>
      <c r="AA938">
        <v>0</v>
      </c>
      <c r="AB938">
        <v>0</v>
      </c>
      <c r="AC938">
        <v>6.3052500000000005E-4</v>
      </c>
      <c r="AD938">
        <v>3.5442399999999999E-4</v>
      </c>
      <c r="AE938">
        <v>1.78579E-4</v>
      </c>
      <c r="AF938">
        <v>0</v>
      </c>
      <c r="AG938" s="8">
        <v>4.9811000000000001E-5</v>
      </c>
      <c r="AH938">
        <v>1.2133389999999999E-3</v>
      </c>
      <c r="AI938">
        <v>16031.271640000001</v>
      </c>
    </row>
    <row r="939" spans="1:35" x14ac:dyDescent="0.25">
      <c r="A939">
        <v>84868</v>
      </c>
      <c r="B939" t="s">
        <v>225</v>
      </c>
      <c r="C939" t="s">
        <v>226</v>
      </c>
      <c r="D939" t="b">
        <v>0</v>
      </c>
      <c r="E939">
        <v>3.2114410229999999</v>
      </c>
      <c r="F939" t="s">
        <v>110</v>
      </c>
      <c r="G939" t="s">
        <v>186</v>
      </c>
      <c r="H939" t="s">
        <v>195</v>
      </c>
      <c r="I939" t="s">
        <v>98</v>
      </c>
      <c r="J939" t="s">
        <v>99</v>
      </c>
      <c r="K939" t="s">
        <v>188</v>
      </c>
      <c r="L939">
        <v>31.594047620000001</v>
      </c>
      <c r="M939" t="s">
        <v>251</v>
      </c>
      <c r="N939">
        <v>7.6070499999999997E-4</v>
      </c>
      <c r="O939">
        <v>8.5187200000000005E-4</v>
      </c>
      <c r="P939">
        <v>0</v>
      </c>
      <c r="Q939">
        <v>0</v>
      </c>
      <c r="R939">
        <v>0</v>
      </c>
      <c r="S939">
        <v>4.455479E-3</v>
      </c>
      <c r="T939">
        <v>1.515202E-3</v>
      </c>
      <c r="U939">
        <v>8.7233899999999997E-4</v>
      </c>
      <c r="V939">
        <v>0</v>
      </c>
      <c r="W939">
        <v>1.50001E-4</v>
      </c>
      <c r="X939">
        <v>0</v>
      </c>
      <c r="Y939">
        <v>2.7723500000000002E-4</v>
      </c>
      <c r="Z939">
        <v>0</v>
      </c>
      <c r="AA939">
        <v>0</v>
      </c>
      <c r="AB939">
        <v>0</v>
      </c>
      <c r="AC939">
        <v>4.455479E-3</v>
      </c>
      <c r="AD939">
        <v>1.792437E-3</v>
      </c>
      <c r="AE939">
        <v>8.7233899999999997E-4</v>
      </c>
      <c r="AF939">
        <v>0</v>
      </c>
      <c r="AG939">
        <v>1.50001E-4</v>
      </c>
      <c r="AH939">
        <v>7.2702870000000003E-3</v>
      </c>
      <c r="AI939">
        <v>67440.261480000001</v>
      </c>
    </row>
    <row r="940" spans="1:35" x14ac:dyDescent="0.25">
      <c r="A940">
        <v>84869</v>
      </c>
      <c r="B940" t="s">
        <v>225</v>
      </c>
      <c r="C940" t="s">
        <v>226</v>
      </c>
      <c r="D940" t="b">
        <v>0</v>
      </c>
      <c r="E940">
        <v>1.955354912</v>
      </c>
      <c r="F940" t="s">
        <v>110</v>
      </c>
      <c r="G940" t="s">
        <v>186</v>
      </c>
      <c r="H940" t="s">
        <v>198</v>
      </c>
      <c r="I940" t="s">
        <v>98</v>
      </c>
      <c r="J940" t="s">
        <v>99</v>
      </c>
      <c r="K940" t="s">
        <v>188</v>
      </c>
      <c r="L940">
        <v>23.885833330000001</v>
      </c>
      <c r="M940" t="s">
        <v>251</v>
      </c>
      <c r="N940">
        <v>1.62807E-4</v>
      </c>
      <c r="O940">
        <v>1.85911E-4</v>
      </c>
      <c r="P940">
        <v>0</v>
      </c>
      <c r="Q940">
        <v>0</v>
      </c>
      <c r="R940">
        <v>0</v>
      </c>
      <c r="S940">
        <v>7.7070299999999997E-4</v>
      </c>
      <c r="T940">
        <v>4.6075400000000001E-4</v>
      </c>
      <c r="U940">
        <v>2.08295E-4</v>
      </c>
      <c r="V940">
        <v>0</v>
      </c>
      <c r="W940" s="8">
        <v>7.7450199999999999E-5</v>
      </c>
      <c r="X940">
        <v>0</v>
      </c>
      <c r="Y940" s="8">
        <v>7.64494E-5</v>
      </c>
      <c r="Z940">
        <v>0</v>
      </c>
      <c r="AA940">
        <v>0</v>
      </c>
      <c r="AB940">
        <v>0</v>
      </c>
      <c r="AC940">
        <v>7.7070299999999997E-4</v>
      </c>
      <c r="AD940">
        <v>5.3720299999999999E-4</v>
      </c>
      <c r="AE940">
        <v>2.08295E-4</v>
      </c>
      <c r="AF940">
        <v>0</v>
      </c>
      <c r="AG940" s="8">
        <v>7.7450199999999999E-5</v>
      </c>
      <c r="AH940">
        <v>1.5936500000000001E-3</v>
      </c>
      <c r="AI940">
        <v>19553.54912</v>
      </c>
    </row>
    <row r="941" spans="1:35" x14ac:dyDescent="0.25">
      <c r="A941">
        <v>85516</v>
      </c>
      <c r="B941" t="s">
        <v>225</v>
      </c>
      <c r="C941" t="s">
        <v>226</v>
      </c>
      <c r="D941" t="b">
        <v>0</v>
      </c>
      <c r="E941">
        <v>0.55867283199999995</v>
      </c>
      <c r="F941" t="s">
        <v>110</v>
      </c>
      <c r="G941" t="s">
        <v>186</v>
      </c>
      <c r="H941" t="s">
        <v>187</v>
      </c>
      <c r="I941" t="s">
        <v>98</v>
      </c>
      <c r="J941" t="s">
        <v>102</v>
      </c>
      <c r="K941" t="s">
        <v>188</v>
      </c>
      <c r="L941">
        <v>20.93531746</v>
      </c>
      <c r="M941" t="s">
        <v>251</v>
      </c>
      <c r="N941">
        <v>1.3547200000000001E-4</v>
      </c>
      <c r="O941">
        <v>1.62335E-4</v>
      </c>
      <c r="P941">
        <v>0</v>
      </c>
      <c r="Q941">
        <v>0</v>
      </c>
      <c r="R941">
        <v>0</v>
      </c>
      <c r="S941">
        <v>6.9096499999999998E-4</v>
      </c>
      <c r="T941">
        <v>4.2825399999999998E-4</v>
      </c>
      <c r="U941">
        <v>1.60037E-4</v>
      </c>
      <c r="V941">
        <v>0</v>
      </c>
      <c r="W941" s="8">
        <v>3.8872000000000003E-5</v>
      </c>
      <c r="X941">
        <v>0</v>
      </c>
      <c r="Y941" s="8">
        <v>7.8665399999999994E-5</v>
      </c>
      <c r="Z941">
        <v>0</v>
      </c>
      <c r="AA941">
        <v>0</v>
      </c>
      <c r="AB941">
        <v>0</v>
      </c>
      <c r="AC941">
        <v>6.9096499999999998E-4</v>
      </c>
      <c r="AD941">
        <v>5.0692000000000001E-4</v>
      </c>
      <c r="AE941">
        <v>1.60037E-4</v>
      </c>
      <c r="AF941">
        <v>0</v>
      </c>
      <c r="AG941" s="8">
        <v>3.8872000000000003E-5</v>
      </c>
      <c r="AH941">
        <v>1.3967929999999999E-3</v>
      </c>
      <c r="AI941">
        <v>19553.54912</v>
      </c>
    </row>
    <row r="942" spans="1:35" x14ac:dyDescent="0.25">
      <c r="A942">
        <v>118031</v>
      </c>
      <c r="B942" t="s">
        <v>225</v>
      </c>
      <c r="C942" t="s">
        <v>226</v>
      </c>
      <c r="D942" t="b">
        <v>0</v>
      </c>
      <c r="E942">
        <v>1.6423460329999999</v>
      </c>
      <c r="F942" t="s">
        <v>110</v>
      </c>
      <c r="G942" t="s">
        <v>186</v>
      </c>
      <c r="H942" t="s">
        <v>197</v>
      </c>
      <c r="I942" t="s">
        <v>98</v>
      </c>
      <c r="J942" t="s">
        <v>99</v>
      </c>
      <c r="K942" t="s">
        <v>188</v>
      </c>
      <c r="L942">
        <v>32.830638890000003</v>
      </c>
      <c r="M942" t="s">
        <v>112</v>
      </c>
      <c r="N942">
        <v>5.0996210000000004E-3</v>
      </c>
      <c r="O942">
        <v>5.892469E-3</v>
      </c>
      <c r="P942">
        <v>0</v>
      </c>
      <c r="Q942">
        <v>0</v>
      </c>
      <c r="R942">
        <v>0</v>
      </c>
      <c r="S942">
        <v>2.2085893999999998E-2</v>
      </c>
      <c r="T942">
        <v>1.1879635E-2</v>
      </c>
      <c r="U942">
        <v>6.7368430000000002E-3</v>
      </c>
      <c r="V942">
        <v>2.2383E-4</v>
      </c>
      <c r="W942">
        <v>1.185742E-3</v>
      </c>
      <c r="X942">
        <v>1.0382518E-2</v>
      </c>
      <c r="Y942">
        <v>8.1125999999999995E-4</v>
      </c>
      <c r="Z942">
        <v>1.8883490000000001E-3</v>
      </c>
      <c r="AA942">
        <v>0</v>
      </c>
      <c r="AB942">
        <v>0</v>
      </c>
      <c r="AC942">
        <v>3.2468412000000002E-2</v>
      </c>
      <c r="AD942">
        <v>1.2690896E-2</v>
      </c>
      <c r="AE942">
        <v>6.7368430000000002E-3</v>
      </c>
      <c r="AF942">
        <v>2.2383E-4</v>
      </c>
      <c r="AG942">
        <v>3.0740910000000001E-3</v>
      </c>
      <c r="AH942">
        <v>5.5194054999999999E-2</v>
      </c>
      <c r="AI942">
        <v>492703.80979999999</v>
      </c>
    </row>
    <row r="943" spans="1:35" x14ac:dyDescent="0.25">
      <c r="A943">
        <v>118034</v>
      </c>
      <c r="B943" t="s">
        <v>225</v>
      </c>
      <c r="C943" t="s">
        <v>226</v>
      </c>
      <c r="D943" t="b">
        <v>0</v>
      </c>
      <c r="E943">
        <v>3.1560608380000001</v>
      </c>
      <c r="F943" t="s">
        <v>110</v>
      </c>
      <c r="G943" t="s">
        <v>186</v>
      </c>
      <c r="H943" t="s">
        <v>199</v>
      </c>
      <c r="I943" t="s">
        <v>98</v>
      </c>
      <c r="J943" t="s">
        <v>99</v>
      </c>
      <c r="K943" t="s">
        <v>188</v>
      </c>
      <c r="L943">
        <v>47.162444440000002</v>
      </c>
      <c r="M943" t="s">
        <v>112</v>
      </c>
      <c r="N943">
        <v>7.6435380000000001E-3</v>
      </c>
      <c r="O943">
        <v>8.5426809999999999E-3</v>
      </c>
      <c r="P943">
        <v>0</v>
      </c>
      <c r="Q943">
        <v>0</v>
      </c>
      <c r="R943">
        <v>0</v>
      </c>
      <c r="S943">
        <v>2.5798728999999999E-2</v>
      </c>
      <c r="T943">
        <v>1.4278789E-2</v>
      </c>
      <c r="U943">
        <v>7.8524319999999995E-3</v>
      </c>
      <c r="V943">
        <v>4.4819700000000001E-4</v>
      </c>
      <c r="W943">
        <v>1.3640939999999999E-3</v>
      </c>
      <c r="X943">
        <v>3.1297612000000002E-2</v>
      </c>
      <c r="Y943">
        <v>5.8734620000000003E-3</v>
      </c>
      <c r="Z943">
        <v>1.9672729999999999E-3</v>
      </c>
      <c r="AA943">
        <v>0</v>
      </c>
      <c r="AB943">
        <v>0</v>
      </c>
      <c r="AC943">
        <v>5.7096340000000002E-2</v>
      </c>
      <c r="AD943">
        <v>2.0152250999999999E-2</v>
      </c>
      <c r="AE943">
        <v>7.8524319999999995E-3</v>
      </c>
      <c r="AF943">
        <v>4.4819700000000001E-4</v>
      </c>
      <c r="AG943">
        <v>3.331367E-3</v>
      </c>
      <c r="AH943">
        <v>8.8880557999999998E-2</v>
      </c>
      <c r="AI943">
        <v>552310.64670000004</v>
      </c>
    </row>
    <row r="944" spans="1:35" x14ac:dyDescent="0.25">
      <c r="A944">
        <v>55331</v>
      </c>
      <c r="B944" t="s">
        <v>227</v>
      </c>
      <c r="C944" t="s">
        <v>228</v>
      </c>
      <c r="D944" t="b">
        <v>0</v>
      </c>
      <c r="E944">
        <v>2.9730721949999999</v>
      </c>
      <c r="F944" t="s">
        <v>110</v>
      </c>
      <c r="G944" t="s">
        <v>186</v>
      </c>
      <c r="H944" t="s">
        <v>249</v>
      </c>
      <c r="I944" t="s">
        <v>98</v>
      </c>
      <c r="J944" t="s">
        <v>99</v>
      </c>
      <c r="K944" t="s">
        <v>188</v>
      </c>
      <c r="L944">
        <v>29.198611110000002</v>
      </c>
      <c r="M944" t="s">
        <v>251</v>
      </c>
      <c r="N944" s="8">
        <v>5.8989600000000002E-5</v>
      </c>
      <c r="O944" s="8">
        <v>6.9337000000000004E-5</v>
      </c>
      <c r="P944">
        <v>0</v>
      </c>
      <c r="Q944">
        <v>0</v>
      </c>
      <c r="R944">
        <v>0</v>
      </c>
      <c r="S944">
        <v>3.12734E-4</v>
      </c>
      <c r="T944">
        <v>1.3114600000000001E-4</v>
      </c>
      <c r="U944" s="8">
        <v>9.9529200000000002E-5</v>
      </c>
      <c r="V944">
        <v>0</v>
      </c>
      <c r="W944" s="8">
        <v>2.4910500000000001E-5</v>
      </c>
      <c r="X944">
        <v>0</v>
      </c>
      <c r="Y944" s="8">
        <v>2.4065100000000001E-5</v>
      </c>
      <c r="Z944">
        <v>0</v>
      </c>
      <c r="AA944">
        <v>0</v>
      </c>
      <c r="AB944">
        <v>0</v>
      </c>
      <c r="AC944">
        <v>3.12734E-4</v>
      </c>
      <c r="AD944">
        <v>1.55212E-4</v>
      </c>
      <c r="AE944" s="8">
        <v>9.9529200000000002E-5</v>
      </c>
      <c r="AF944">
        <v>0</v>
      </c>
      <c r="AG944" s="8">
        <v>2.4910500000000001E-5</v>
      </c>
      <c r="AH944">
        <v>5.9241299999999997E-4</v>
      </c>
      <c r="AI944">
        <v>5946.144389</v>
      </c>
    </row>
    <row r="945" spans="1:35" x14ac:dyDescent="0.25">
      <c r="A945">
        <v>55336</v>
      </c>
      <c r="B945" t="s">
        <v>227</v>
      </c>
      <c r="C945" t="s">
        <v>228</v>
      </c>
      <c r="D945" t="b">
        <v>0</v>
      </c>
      <c r="E945">
        <v>2.9147766609999999</v>
      </c>
      <c r="F945" t="s">
        <v>110</v>
      </c>
      <c r="G945" t="s">
        <v>186</v>
      </c>
      <c r="H945" t="s">
        <v>196</v>
      </c>
      <c r="I945" t="s">
        <v>98</v>
      </c>
      <c r="J945" t="s">
        <v>99</v>
      </c>
      <c r="K945" t="s">
        <v>188</v>
      </c>
      <c r="L945">
        <v>22.181313129999999</v>
      </c>
      <c r="M945" t="s">
        <v>251</v>
      </c>
      <c r="N945">
        <v>1.20868E-4</v>
      </c>
      <c r="O945">
        <v>1.41638E-4</v>
      </c>
      <c r="P945">
        <v>0</v>
      </c>
      <c r="Q945">
        <v>0</v>
      </c>
      <c r="R945">
        <v>0</v>
      </c>
      <c r="S945">
        <v>6.3052500000000005E-4</v>
      </c>
      <c r="T945">
        <v>2.9803700000000002E-4</v>
      </c>
      <c r="U945">
        <v>1.78579E-4</v>
      </c>
      <c r="V945">
        <v>0</v>
      </c>
      <c r="W945" s="8">
        <v>4.9811000000000001E-5</v>
      </c>
      <c r="X945">
        <v>0</v>
      </c>
      <c r="Y945" s="8">
        <v>5.6386199999999999E-5</v>
      </c>
      <c r="Z945">
        <v>0</v>
      </c>
      <c r="AA945">
        <v>0</v>
      </c>
      <c r="AB945">
        <v>0</v>
      </c>
      <c r="AC945">
        <v>6.3052500000000005E-4</v>
      </c>
      <c r="AD945">
        <v>3.5442399999999999E-4</v>
      </c>
      <c r="AE945">
        <v>1.78579E-4</v>
      </c>
      <c r="AF945">
        <v>0</v>
      </c>
      <c r="AG945" s="8">
        <v>4.9811000000000001E-5</v>
      </c>
      <c r="AH945">
        <v>1.2133389999999999E-3</v>
      </c>
      <c r="AI945">
        <v>16031.271640000001</v>
      </c>
    </row>
    <row r="946" spans="1:35" x14ac:dyDescent="0.25">
      <c r="A946">
        <v>84868</v>
      </c>
      <c r="B946" t="s">
        <v>227</v>
      </c>
      <c r="C946" t="s">
        <v>228</v>
      </c>
      <c r="D946" t="b">
        <v>0</v>
      </c>
      <c r="E946">
        <v>3.2114410229999999</v>
      </c>
      <c r="F946" t="s">
        <v>110</v>
      </c>
      <c r="G946" t="s">
        <v>186</v>
      </c>
      <c r="H946" t="s">
        <v>195</v>
      </c>
      <c r="I946" t="s">
        <v>98</v>
      </c>
      <c r="J946" t="s">
        <v>99</v>
      </c>
      <c r="K946" t="s">
        <v>188</v>
      </c>
      <c r="L946">
        <v>31.594047620000001</v>
      </c>
      <c r="M946" t="s">
        <v>251</v>
      </c>
      <c r="N946">
        <v>7.6070499999999997E-4</v>
      </c>
      <c r="O946">
        <v>8.5187200000000005E-4</v>
      </c>
      <c r="P946">
        <v>0</v>
      </c>
      <c r="Q946">
        <v>0</v>
      </c>
      <c r="R946">
        <v>0</v>
      </c>
      <c r="S946">
        <v>4.455479E-3</v>
      </c>
      <c r="T946">
        <v>1.515202E-3</v>
      </c>
      <c r="U946">
        <v>8.7233899999999997E-4</v>
      </c>
      <c r="V946">
        <v>0</v>
      </c>
      <c r="W946">
        <v>1.50001E-4</v>
      </c>
      <c r="X946">
        <v>0</v>
      </c>
      <c r="Y946">
        <v>2.7723500000000002E-4</v>
      </c>
      <c r="Z946">
        <v>0</v>
      </c>
      <c r="AA946">
        <v>0</v>
      </c>
      <c r="AB946">
        <v>0</v>
      </c>
      <c r="AC946">
        <v>4.455479E-3</v>
      </c>
      <c r="AD946">
        <v>1.792437E-3</v>
      </c>
      <c r="AE946">
        <v>8.7233899999999997E-4</v>
      </c>
      <c r="AF946">
        <v>0</v>
      </c>
      <c r="AG946">
        <v>1.50001E-4</v>
      </c>
      <c r="AH946">
        <v>7.2702870000000003E-3</v>
      </c>
      <c r="AI946">
        <v>67440.261480000001</v>
      </c>
    </row>
    <row r="947" spans="1:35" x14ac:dyDescent="0.25">
      <c r="A947">
        <v>84869</v>
      </c>
      <c r="B947" t="s">
        <v>227</v>
      </c>
      <c r="C947" t="s">
        <v>228</v>
      </c>
      <c r="D947" t="b">
        <v>0</v>
      </c>
      <c r="E947">
        <v>1.955354912</v>
      </c>
      <c r="F947" t="s">
        <v>110</v>
      </c>
      <c r="G947" t="s">
        <v>186</v>
      </c>
      <c r="H947" t="s">
        <v>198</v>
      </c>
      <c r="I947" t="s">
        <v>98</v>
      </c>
      <c r="J947" t="s">
        <v>99</v>
      </c>
      <c r="K947" t="s">
        <v>188</v>
      </c>
      <c r="L947">
        <v>23.885833330000001</v>
      </c>
      <c r="M947" t="s">
        <v>251</v>
      </c>
      <c r="N947">
        <v>1.62807E-4</v>
      </c>
      <c r="O947">
        <v>1.85911E-4</v>
      </c>
      <c r="P947">
        <v>0</v>
      </c>
      <c r="Q947">
        <v>0</v>
      </c>
      <c r="R947">
        <v>0</v>
      </c>
      <c r="S947">
        <v>7.7070299999999997E-4</v>
      </c>
      <c r="T947">
        <v>4.6075400000000001E-4</v>
      </c>
      <c r="U947">
        <v>2.08295E-4</v>
      </c>
      <c r="V947">
        <v>0</v>
      </c>
      <c r="W947" s="8">
        <v>7.7450199999999999E-5</v>
      </c>
      <c r="X947">
        <v>0</v>
      </c>
      <c r="Y947" s="8">
        <v>7.64494E-5</v>
      </c>
      <c r="Z947">
        <v>0</v>
      </c>
      <c r="AA947">
        <v>0</v>
      </c>
      <c r="AB947">
        <v>0</v>
      </c>
      <c r="AC947">
        <v>7.7070299999999997E-4</v>
      </c>
      <c r="AD947">
        <v>5.3720299999999999E-4</v>
      </c>
      <c r="AE947">
        <v>2.08295E-4</v>
      </c>
      <c r="AF947">
        <v>0</v>
      </c>
      <c r="AG947" s="8">
        <v>7.7450199999999999E-5</v>
      </c>
      <c r="AH947">
        <v>1.5936500000000001E-3</v>
      </c>
      <c r="AI947">
        <v>19553.54912</v>
      </c>
    </row>
    <row r="948" spans="1:35" x14ac:dyDescent="0.25">
      <c r="A948">
        <v>85516</v>
      </c>
      <c r="B948" t="s">
        <v>227</v>
      </c>
      <c r="C948" t="s">
        <v>228</v>
      </c>
      <c r="D948" t="b">
        <v>0</v>
      </c>
      <c r="E948">
        <v>0.55867283199999995</v>
      </c>
      <c r="F948" t="s">
        <v>110</v>
      </c>
      <c r="G948" t="s">
        <v>186</v>
      </c>
      <c r="H948" t="s">
        <v>187</v>
      </c>
      <c r="I948" t="s">
        <v>98</v>
      </c>
      <c r="J948" t="s">
        <v>102</v>
      </c>
      <c r="K948" t="s">
        <v>188</v>
      </c>
      <c r="L948">
        <v>20.93531746</v>
      </c>
      <c r="M948" t="s">
        <v>251</v>
      </c>
      <c r="N948">
        <v>1.3547200000000001E-4</v>
      </c>
      <c r="O948">
        <v>1.62335E-4</v>
      </c>
      <c r="P948">
        <v>0</v>
      </c>
      <c r="Q948">
        <v>0</v>
      </c>
      <c r="R948">
        <v>0</v>
      </c>
      <c r="S948">
        <v>6.9096499999999998E-4</v>
      </c>
      <c r="T948">
        <v>4.2825399999999998E-4</v>
      </c>
      <c r="U948">
        <v>1.60037E-4</v>
      </c>
      <c r="V948">
        <v>0</v>
      </c>
      <c r="W948" s="8">
        <v>3.8872000000000003E-5</v>
      </c>
      <c r="X948">
        <v>0</v>
      </c>
      <c r="Y948" s="8">
        <v>7.8665399999999994E-5</v>
      </c>
      <c r="Z948">
        <v>0</v>
      </c>
      <c r="AA948">
        <v>0</v>
      </c>
      <c r="AB948">
        <v>0</v>
      </c>
      <c r="AC948">
        <v>6.9096499999999998E-4</v>
      </c>
      <c r="AD948">
        <v>5.0692000000000001E-4</v>
      </c>
      <c r="AE948">
        <v>1.60037E-4</v>
      </c>
      <c r="AF948">
        <v>0</v>
      </c>
      <c r="AG948" s="8">
        <v>3.8872000000000003E-5</v>
      </c>
      <c r="AH948">
        <v>1.3967929999999999E-3</v>
      </c>
      <c r="AI948">
        <v>19553.54912</v>
      </c>
    </row>
    <row r="949" spans="1:35" x14ac:dyDescent="0.25">
      <c r="A949">
        <v>118031</v>
      </c>
      <c r="B949" t="s">
        <v>227</v>
      </c>
      <c r="C949" t="s">
        <v>228</v>
      </c>
      <c r="D949" t="b">
        <v>0</v>
      </c>
      <c r="E949">
        <v>1.6423460329999999</v>
      </c>
      <c r="F949" t="s">
        <v>110</v>
      </c>
      <c r="G949" t="s">
        <v>186</v>
      </c>
      <c r="H949" t="s">
        <v>197</v>
      </c>
      <c r="I949" t="s">
        <v>98</v>
      </c>
      <c r="J949" t="s">
        <v>99</v>
      </c>
      <c r="K949" t="s">
        <v>188</v>
      </c>
      <c r="L949">
        <v>32.830638890000003</v>
      </c>
      <c r="M949" t="s">
        <v>112</v>
      </c>
      <c r="N949">
        <v>5.0996210000000004E-3</v>
      </c>
      <c r="O949">
        <v>5.892469E-3</v>
      </c>
      <c r="P949">
        <v>0</v>
      </c>
      <c r="Q949">
        <v>0</v>
      </c>
      <c r="R949">
        <v>0</v>
      </c>
      <c r="S949">
        <v>2.2085893999999998E-2</v>
      </c>
      <c r="T949">
        <v>1.1879635E-2</v>
      </c>
      <c r="U949">
        <v>6.7368430000000002E-3</v>
      </c>
      <c r="V949">
        <v>2.2383E-4</v>
      </c>
      <c r="W949">
        <v>1.185742E-3</v>
      </c>
      <c r="X949">
        <v>1.0382518E-2</v>
      </c>
      <c r="Y949">
        <v>8.1125999999999995E-4</v>
      </c>
      <c r="Z949">
        <v>1.8883490000000001E-3</v>
      </c>
      <c r="AA949">
        <v>0</v>
      </c>
      <c r="AB949">
        <v>0</v>
      </c>
      <c r="AC949">
        <v>3.2468412000000002E-2</v>
      </c>
      <c r="AD949">
        <v>1.2690896E-2</v>
      </c>
      <c r="AE949">
        <v>6.7368430000000002E-3</v>
      </c>
      <c r="AF949">
        <v>2.2383E-4</v>
      </c>
      <c r="AG949">
        <v>3.0740910000000001E-3</v>
      </c>
      <c r="AH949">
        <v>5.5194054999999999E-2</v>
      </c>
      <c r="AI949">
        <v>492703.80979999999</v>
      </c>
    </row>
    <row r="950" spans="1:35" x14ac:dyDescent="0.25">
      <c r="A950">
        <v>118034</v>
      </c>
      <c r="B950" t="s">
        <v>227</v>
      </c>
      <c r="C950" t="s">
        <v>228</v>
      </c>
      <c r="D950" t="b">
        <v>0</v>
      </c>
      <c r="E950">
        <v>3.1560608380000001</v>
      </c>
      <c r="F950" t="s">
        <v>110</v>
      </c>
      <c r="G950" t="s">
        <v>186</v>
      </c>
      <c r="H950" t="s">
        <v>199</v>
      </c>
      <c r="I950" t="s">
        <v>98</v>
      </c>
      <c r="J950" t="s">
        <v>99</v>
      </c>
      <c r="K950" t="s">
        <v>188</v>
      </c>
      <c r="L950">
        <v>47.162444440000002</v>
      </c>
      <c r="M950" t="s">
        <v>112</v>
      </c>
      <c r="N950">
        <v>7.6435380000000001E-3</v>
      </c>
      <c r="O950">
        <v>8.5426809999999999E-3</v>
      </c>
      <c r="P950">
        <v>0</v>
      </c>
      <c r="Q950">
        <v>0</v>
      </c>
      <c r="R950">
        <v>0</v>
      </c>
      <c r="S950">
        <v>2.5798728999999999E-2</v>
      </c>
      <c r="T950">
        <v>1.4278789E-2</v>
      </c>
      <c r="U950">
        <v>7.8524319999999995E-3</v>
      </c>
      <c r="V950">
        <v>4.4819700000000001E-4</v>
      </c>
      <c r="W950">
        <v>1.3640939999999999E-3</v>
      </c>
      <c r="X950">
        <v>3.1297612000000002E-2</v>
      </c>
      <c r="Y950">
        <v>5.8734620000000003E-3</v>
      </c>
      <c r="Z950">
        <v>1.9672729999999999E-3</v>
      </c>
      <c r="AA950">
        <v>0</v>
      </c>
      <c r="AB950">
        <v>0</v>
      </c>
      <c r="AC950">
        <v>5.7096340000000002E-2</v>
      </c>
      <c r="AD950">
        <v>2.0152250999999999E-2</v>
      </c>
      <c r="AE950">
        <v>7.8524319999999995E-3</v>
      </c>
      <c r="AF950">
        <v>4.4819700000000001E-4</v>
      </c>
      <c r="AG950">
        <v>3.331367E-3</v>
      </c>
      <c r="AH950">
        <v>8.8880557999999998E-2</v>
      </c>
      <c r="AI950">
        <v>552310.64670000004</v>
      </c>
    </row>
    <row r="951" spans="1:35" x14ac:dyDescent="0.25">
      <c r="A951">
        <v>55331</v>
      </c>
      <c r="B951" t="s">
        <v>229</v>
      </c>
      <c r="C951" t="s">
        <v>230</v>
      </c>
      <c r="D951" t="b">
        <v>1</v>
      </c>
      <c r="E951">
        <v>2.9730721949999999</v>
      </c>
      <c r="F951" t="s">
        <v>110</v>
      </c>
      <c r="G951" t="s">
        <v>186</v>
      </c>
      <c r="H951" t="s">
        <v>249</v>
      </c>
      <c r="I951" t="s">
        <v>98</v>
      </c>
      <c r="J951" t="s">
        <v>99</v>
      </c>
      <c r="K951" t="s">
        <v>188</v>
      </c>
      <c r="L951">
        <v>34.1875</v>
      </c>
      <c r="M951" t="s">
        <v>251</v>
      </c>
      <c r="N951" s="8">
        <v>2.8273399999999999E-5</v>
      </c>
      <c r="O951" s="8">
        <v>3.3404800000000002E-5</v>
      </c>
      <c r="P951">
        <v>3.0929599999999997E-4</v>
      </c>
      <c r="Q951" s="8">
        <v>9.3470700000000006E-5</v>
      </c>
      <c r="R951">
        <v>0</v>
      </c>
      <c r="S951" s="8">
        <v>1.12435E-5</v>
      </c>
      <c r="T951">
        <v>1.3114600000000001E-4</v>
      </c>
      <c r="U951" s="8">
        <v>9.9529200000000002E-5</v>
      </c>
      <c r="V951">
        <v>0</v>
      </c>
      <c r="W951" s="8">
        <v>2.4910500000000001E-5</v>
      </c>
      <c r="X951">
        <v>0</v>
      </c>
      <c r="Y951" s="8">
        <v>2.4065100000000001E-5</v>
      </c>
      <c r="Z951">
        <v>0</v>
      </c>
      <c r="AA951">
        <v>0</v>
      </c>
      <c r="AB951">
        <v>0</v>
      </c>
      <c r="AC951">
        <v>4.1400999999999997E-4</v>
      </c>
      <c r="AD951">
        <v>1.55212E-4</v>
      </c>
      <c r="AE951" s="8">
        <v>9.9529200000000002E-5</v>
      </c>
      <c r="AF951">
        <v>0</v>
      </c>
      <c r="AG951" s="8">
        <v>2.4910500000000001E-5</v>
      </c>
      <c r="AH951">
        <v>6.9363300000000003E-4</v>
      </c>
      <c r="AI951">
        <v>5946.144389</v>
      </c>
    </row>
    <row r="952" spans="1:35" x14ac:dyDescent="0.25">
      <c r="A952">
        <v>55336</v>
      </c>
      <c r="B952" t="s">
        <v>229</v>
      </c>
      <c r="C952" t="s">
        <v>230</v>
      </c>
      <c r="D952" t="b">
        <v>1</v>
      </c>
      <c r="E952">
        <v>2.9147766609999999</v>
      </c>
      <c r="F952" t="s">
        <v>110</v>
      </c>
      <c r="G952" t="s">
        <v>186</v>
      </c>
      <c r="H952" t="s">
        <v>196</v>
      </c>
      <c r="I952" t="s">
        <v>98</v>
      </c>
      <c r="J952" t="s">
        <v>99</v>
      </c>
      <c r="K952" t="s">
        <v>188</v>
      </c>
      <c r="L952">
        <v>26.213636359999999</v>
      </c>
      <c r="M952" t="s">
        <v>251</v>
      </c>
      <c r="N952" s="8">
        <v>6.3777999999999998E-5</v>
      </c>
      <c r="O952" s="8">
        <v>7.5212100000000004E-5</v>
      </c>
      <c r="P952">
        <v>6.2080100000000004E-4</v>
      </c>
      <c r="Q952">
        <v>1.57224E-4</v>
      </c>
      <c r="R952">
        <v>0</v>
      </c>
      <c r="S952" s="8">
        <v>7.3100400000000002E-5</v>
      </c>
      <c r="T952">
        <v>2.9803700000000002E-4</v>
      </c>
      <c r="U952">
        <v>1.78579E-4</v>
      </c>
      <c r="V952">
        <v>0</v>
      </c>
      <c r="W952" s="8">
        <v>4.9811000000000001E-5</v>
      </c>
      <c r="X952">
        <v>0</v>
      </c>
      <c r="Y952" s="8">
        <v>5.6386199999999999E-5</v>
      </c>
      <c r="Z952">
        <v>0</v>
      </c>
      <c r="AA952">
        <v>0</v>
      </c>
      <c r="AB952">
        <v>0</v>
      </c>
      <c r="AC952">
        <v>8.5112499999999999E-4</v>
      </c>
      <c r="AD952">
        <v>3.5442399999999999E-4</v>
      </c>
      <c r="AE952">
        <v>1.78579E-4</v>
      </c>
      <c r="AF952">
        <v>0</v>
      </c>
      <c r="AG952" s="8">
        <v>4.9811000000000001E-5</v>
      </c>
      <c r="AH952">
        <v>1.433911E-3</v>
      </c>
      <c r="AI952">
        <v>16031.271640000001</v>
      </c>
    </row>
    <row r="953" spans="1:35" x14ac:dyDescent="0.25">
      <c r="A953">
        <v>84868</v>
      </c>
      <c r="B953" t="s">
        <v>229</v>
      </c>
      <c r="C953" t="s">
        <v>230</v>
      </c>
      <c r="D953" t="b">
        <v>1</v>
      </c>
      <c r="E953">
        <v>3.2114410229999999</v>
      </c>
      <c r="F953" t="s">
        <v>110</v>
      </c>
      <c r="G953" t="s">
        <v>186</v>
      </c>
      <c r="H953" t="s">
        <v>195</v>
      </c>
      <c r="I953" t="s">
        <v>98</v>
      </c>
      <c r="J953" t="s">
        <v>99</v>
      </c>
      <c r="K953" t="s">
        <v>188</v>
      </c>
      <c r="L953">
        <v>28.747751319999999</v>
      </c>
      <c r="M953" t="s">
        <v>251</v>
      </c>
      <c r="N953">
        <v>3.1929799999999998E-4</v>
      </c>
      <c r="O953">
        <v>3.57561E-4</v>
      </c>
      <c r="P953">
        <v>2.9704409999999999E-3</v>
      </c>
      <c r="Q953">
        <v>5.2256999999999998E-4</v>
      </c>
      <c r="R953">
        <v>0</v>
      </c>
      <c r="S953">
        <v>3.0749100000000001E-4</v>
      </c>
      <c r="T953">
        <v>1.515202E-3</v>
      </c>
      <c r="U953">
        <v>8.7233899999999997E-4</v>
      </c>
      <c r="V953">
        <v>0</v>
      </c>
      <c r="W953">
        <v>1.50001E-4</v>
      </c>
      <c r="X953">
        <v>0</v>
      </c>
      <c r="Y953">
        <v>2.7723500000000002E-4</v>
      </c>
      <c r="Z953">
        <v>0</v>
      </c>
      <c r="AA953">
        <v>0</v>
      </c>
      <c r="AB953">
        <v>0</v>
      </c>
      <c r="AC953">
        <v>3.800501E-3</v>
      </c>
      <c r="AD953">
        <v>1.792437E-3</v>
      </c>
      <c r="AE953">
        <v>8.7233899999999997E-4</v>
      </c>
      <c r="AF953">
        <v>0</v>
      </c>
      <c r="AG953">
        <v>1.50001E-4</v>
      </c>
      <c r="AH953">
        <v>6.6153100000000001E-3</v>
      </c>
      <c r="AI953">
        <v>67440.261480000001</v>
      </c>
    </row>
    <row r="954" spans="1:35" x14ac:dyDescent="0.25">
      <c r="A954">
        <v>84869</v>
      </c>
      <c r="B954" t="s">
        <v>229</v>
      </c>
      <c r="C954" t="s">
        <v>230</v>
      </c>
      <c r="D954" t="b">
        <v>1</v>
      </c>
      <c r="E954">
        <v>1.955354912</v>
      </c>
      <c r="F954" t="s">
        <v>110</v>
      </c>
      <c r="G954" t="s">
        <v>186</v>
      </c>
      <c r="H954" t="s">
        <v>198</v>
      </c>
      <c r="I954" t="s">
        <v>98</v>
      </c>
      <c r="J954" t="s">
        <v>99</v>
      </c>
      <c r="K954" t="s">
        <v>188</v>
      </c>
      <c r="L954">
        <v>29.592777779999999</v>
      </c>
      <c r="M954" t="s">
        <v>251</v>
      </c>
      <c r="N954" s="8">
        <v>8.3007099999999993E-5</v>
      </c>
      <c r="O954" s="8">
        <v>9.8472600000000003E-5</v>
      </c>
      <c r="P954">
        <v>9.2942100000000004E-4</v>
      </c>
      <c r="Q954">
        <v>1.8507199999999999E-4</v>
      </c>
      <c r="R954">
        <v>0</v>
      </c>
      <c r="S954" s="8">
        <v>3.6973700000000001E-5</v>
      </c>
      <c r="T954">
        <v>4.6075400000000001E-4</v>
      </c>
      <c r="U954">
        <v>2.08295E-4</v>
      </c>
      <c r="V954">
        <v>0</v>
      </c>
      <c r="W954" s="8">
        <v>7.7450199999999999E-5</v>
      </c>
      <c r="X954">
        <v>0</v>
      </c>
      <c r="Y954" s="8">
        <v>7.64494E-5</v>
      </c>
      <c r="Z954">
        <v>0</v>
      </c>
      <c r="AA954">
        <v>0</v>
      </c>
      <c r="AB954">
        <v>0</v>
      </c>
      <c r="AC954">
        <v>1.151467E-3</v>
      </c>
      <c r="AD954">
        <v>5.3720299999999999E-4</v>
      </c>
      <c r="AE954">
        <v>2.08295E-4</v>
      </c>
      <c r="AF954">
        <v>0</v>
      </c>
      <c r="AG954" s="8">
        <v>7.7450199999999999E-5</v>
      </c>
      <c r="AH954">
        <v>1.9744150000000002E-3</v>
      </c>
      <c r="AI954">
        <v>19553.54912</v>
      </c>
    </row>
    <row r="955" spans="1:35" x14ac:dyDescent="0.25">
      <c r="A955">
        <v>85516</v>
      </c>
      <c r="B955" t="s">
        <v>229</v>
      </c>
      <c r="C955" t="s">
        <v>230</v>
      </c>
      <c r="D955" t="b">
        <v>1</v>
      </c>
      <c r="E955">
        <v>0.55867283199999995</v>
      </c>
      <c r="F955" t="s">
        <v>110</v>
      </c>
      <c r="G955" t="s">
        <v>186</v>
      </c>
      <c r="H955" t="s">
        <v>187</v>
      </c>
      <c r="I955" t="s">
        <v>98</v>
      </c>
      <c r="J955" t="s">
        <v>102</v>
      </c>
      <c r="K955" t="s">
        <v>188</v>
      </c>
      <c r="L955">
        <v>27.67777778</v>
      </c>
      <c r="M955" t="s">
        <v>251</v>
      </c>
      <c r="N955" s="8">
        <v>7.5216200000000007E-5</v>
      </c>
      <c r="O955" s="8">
        <v>9.0618000000000006E-5</v>
      </c>
      <c r="P955">
        <v>8.28216E-4</v>
      </c>
      <c r="Q955">
        <v>2.2344699999999999E-4</v>
      </c>
      <c r="R955">
        <v>0</v>
      </c>
      <c r="S955" s="8">
        <v>8.9160500000000001E-5</v>
      </c>
      <c r="T955">
        <v>4.2825399999999998E-4</v>
      </c>
      <c r="U955">
        <v>1.60037E-4</v>
      </c>
      <c r="V955">
        <v>0</v>
      </c>
      <c r="W955" s="8">
        <v>3.8872000000000003E-5</v>
      </c>
      <c r="X955">
        <v>0</v>
      </c>
      <c r="Y955" s="8">
        <v>7.8665399999999994E-5</v>
      </c>
      <c r="Z955">
        <v>0</v>
      </c>
      <c r="AA955">
        <v>0</v>
      </c>
      <c r="AB955">
        <v>0</v>
      </c>
      <c r="AC955">
        <v>1.1408239999999999E-3</v>
      </c>
      <c r="AD955">
        <v>5.0692000000000001E-4</v>
      </c>
      <c r="AE955">
        <v>1.60037E-4</v>
      </c>
      <c r="AF955">
        <v>0</v>
      </c>
      <c r="AG955" s="8">
        <v>3.8872000000000003E-5</v>
      </c>
      <c r="AH955">
        <v>1.8466470000000001E-3</v>
      </c>
      <c r="AI955">
        <v>19553.54912</v>
      </c>
    </row>
    <row r="956" spans="1:35" x14ac:dyDescent="0.25">
      <c r="A956">
        <v>118031</v>
      </c>
      <c r="B956" t="s">
        <v>229</v>
      </c>
      <c r="C956" t="s">
        <v>230</v>
      </c>
      <c r="D956" t="b">
        <v>1</v>
      </c>
      <c r="E956">
        <v>1.6423460329999999</v>
      </c>
      <c r="F956" t="s">
        <v>110</v>
      </c>
      <c r="G956" t="s">
        <v>186</v>
      </c>
      <c r="H956" t="s">
        <v>197</v>
      </c>
      <c r="I956" t="s">
        <v>98</v>
      </c>
      <c r="J956" t="s">
        <v>99</v>
      </c>
      <c r="K956" t="s">
        <v>188</v>
      </c>
      <c r="L956">
        <v>34.414000000000001</v>
      </c>
      <c r="M956" t="s">
        <v>112</v>
      </c>
      <c r="N956">
        <v>2.204812E-3</v>
      </c>
      <c r="O956">
        <v>2.6433860000000002E-3</v>
      </c>
      <c r="P956">
        <v>2.7828384000000001E-2</v>
      </c>
      <c r="Q956">
        <v>6.6595860000000003E-3</v>
      </c>
      <c r="R956">
        <v>0</v>
      </c>
      <c r="S956">
        <v>6.1622900000000004E-4</v>
      </c>
      <c r="T956">
        <v>1.1879635E-2</v>
      </c>
      <c r="U956">
        <v>6.7368430000000002E-3</v>
      </c>
      <c r="V956">
        <v>2.3293599999999999E-4</v>
      </c>
      <c r="W956">
        <v>1.202772E-3</v>
      </c>
      <c r="X956">
        <v>0</v>
      </c>
      <c r="Y956">
        <v>8.1125999999999995E-4</v>
      </c>
      <c r="Z956">
        <v>1.8883019999999999E-3</v>
      </c>
      <c r="AA956">
        <v>0</v>
      </c>
      <c r="AB956">
        <v>0</v>
      </c>
      <c r="AC956">
        <v>3.5104199000000003E-2</v>
      </c>
      <c r="AD956">
        <v>1.2690896E-2</v>
      </c>
      <c r="AE956">
        <v>6.7368430000000002E-3</v>
      </c>
      <c r="AF956">
        <v>2.3293599999999999E-4</v>
      </c>
      <c r="AG956">
        <v>3.0910740000000001E-3</v>
      </c>
      <c r="AH956">
        <v>5.7855963000000003E-2</v>
      </c>
      <c r="AI956">
        <v>492703.80979999999</v>
      </c>
    </row>
    <row r="957" spans="1:35" x14ac:dyDescent="0.25">
      <c r="A957">
        <v>118034</v>
      </c>
      <c r="B957" t="s">
        <v>229</v>
      </c>
      <c r="C957" t="s">
        <v>230</v>
      </c>
      <c r="D957" t="b">
        <v>1</v>
      </c>
      <c r="E957">
        <v>3.1560608380000001</v>
      </c>
      <c r="F957" t="s">
        <v>110</v>
      </c>
      <c r="G957" t="s">
        <v>186</v>
      </c>
      <c r="H957" t="s">
        <v>199</v>
      </c>
      <c r="I957" t="s">
        <v>98</v>
      </c>
      <c r="J957" t="s">
        <v>99</v>
      </c>
      <c r="K957" t="s">
        <v>188</v>
      </c>
      <c r="L957">
        <v>45.181507940000003</v>
      </c>
      <c r="M957" t="s">
        <v>112</v>
      </c>
      <c r="N957">
        <v>2.940242E-3</v>
      </c>
      <c r="O957">
        <v>3.4625390000000002E-3</v>
      </c>
      <c r="P957">
        <v>4.8616857999999999E-2</v>
      </c>
      <c r="Q957">
        <v>4.0299419999999999E-3</v>
      </c>
      <c r="R957">
        <v>0</v>
      </c>
      <c r="S957">
        <v>6.9076700000000001E-4</v>
      </c>
      <c r="T957">
        <v>1.4278789E-2</v>
      </c>
      <c r="U957">
        <v>7.8524319999999995E-3</v>
      </c>
      <c r="V957">
        <v>4.6674299999999999E-4</v>
      </c>
      <c r="W957">
        <v>1.371124E-3</v>
      </c>
      <c r="X957">
        <v>0</v>
      </c>
      <c r="Y957">
        <v>5.8734620000000003E-3</v>
      </c>
      <c r="Z957">
        <v>1.9672439999999999E-3</v>
      </c>
      <c r="AA957">
        <v>0</v>
      </c>
      <c r="AB957">
        <v>0</v>
      </c>
      <c r="AC957">
        <v>5.3337566000000003E-2</v>
      </c>
      <c r="AD957">
        <v>2.0152250999999999E-2</v>
      </c>
      <c r="AE957">
        <v>7.8524319999999995E-3</v>
      </c>
      <c r="AF957">
        <v>4.6674299999999999E-4</v>
      </c>
      <c r="AG957">
        <v>3.3383670000000001E-3</v>
      </c>
      <c r="AH957">
        <v>8.5147360000000005E-2</v>
      </c>
      <c r="AI957">
        <v>552310.64670000004</v>
      </c>
    </row>
    <row r="958" spans="1:35" x14ac:dyDescent="0.25">
      <c r="A958">
        <v>55331</v>
      </c>
      <c r="B958" t="s">
        <v>231</v>
      </c>
      <c r="C958" t="s">
        <v>52</v>
      </c>
      <c r="D958" t="b">
        <v>1</v>
      </c>
      <c r="E958">
        <v>2.9730721949999999</v>
      </c>
      <c r="F958" t="s">
        <v>110</v>
      </c>
      <c r="G958" t="s">
        <v>186</v>
      </c>
      <c r="H958" t="s">
        <v>249</v>
      </c>
      <c r="I958" t="s">
        <v>98</v>
      </c>
      <c r="J958" t="s">
        <v>99</v>
      </c>
      <c r="K958" t="s">
        <v>188</v>
      </c>
      <c r="L958">
        <v>28.15555556</v>
      </c>
      <c r="M958" t="s">
        <v>251</v>
      </c>
      <c r="N958" s="8">
        <v>5.7519399999999997E-5</v>
      </c>
      <c r="O958" s="8">
        <v>6.6816999999999994E-5</v>
      </c>
      <c r="P958">
        <v>0</v>
      </c>
      <c r="Q958">
        <v>0</v>
      </c>
      <c r="R958">
        <v>0</v>
      </c>
      <c r="S958">
        <v>3.1560799999999999E-4</v>
      </c>
      <c r="T958">
        <v>1.3114600000000001E-4</v>
      </c>
      <c r="U958" s="8">
        <v>7.5520500000000003E-5</v>
      </c>
      <c r="V958">
        <v>0</v>
      </c>
      <c r="W958" s="8">
        <v>2.4910500000000001E-5</v>
      </c>
      <c r="X958">
        <v>0</v>
      </c>
      <c r="Y958" s="8">
        <v>2.4065100000000001E-5</v>
      </c>
      <c r="Z958">
        <v>0</v>
      </c>
      <c r="AA958">
        <v>0</v>
      </c>
      <c r="AB958">
        <v>0</v>
      </c>
      <c r="AC958">
        <v>3.1560799999999999E-4</v>
      </c>
      <c r="AD958">
        <v>1.55212E-4</v>
      </c>
      <c r="AE958" s="8">
        <v>7.5520500000000003E-5</v>
      </c>
      <c r="AF958">
        <v>0</v>
      </c>
      <c r="AG958" s="8">
        <v>2.4910500000000001E-5</v>
      </c>
      <c r="AH958">
        <v>5.7125100000000005E-4</v>
      </c>
      <c r="AI958">
        <v>5946.144389</v>
      </c>
    </row>
    <row r="959" spans="1:35" x14ac:dyDescent="0.25">
      <c r="A959">
        <v>55336</v>
      </c>
      <c r="B959" t="s">
        <v>231</v>
      </c>
      <c r="C959" t="s">
        <v>52</v>
      </c>
      <c r="D959" t="b">
        <v>1</v>
      </c>
      <c r="E959">
        <v>2.9147766609999999</v>
      </c>
      <c r="F959" t="s">
        <v>110</v>
      </c>
      <c r="G959" t="s">
        <v>186</v>
      </c>
      <c r="H959" t="s">
        <v>196</v>
      </c>
      <c r="I959" t="s">
        <v>98</v>
      </c>
      <c r="J959" t="s">
        <v>99</v>
      </c>
      <c r="K959" t="s">
        <v>188</v>
      </c>
      <c r="L959">
        <v>21.430303030000001</v>
      </c>
      <c r="M959" t="s">
        <v>251</v>
      </c>
      <c r="N959">
        <v>1.1794E-4</v>
      </c>
      <c r="O959">
        <v>1.3674299999999999E-4</v>
      </c>
      <c r="P959">
        <v>0</v>
      </c>
      <c r="Q959">
        <v>0</v>
      </c>
      <c r="R959">
        <v>0</v>
      </c>
      <c r="S959">
        <v>6.3928300000000004E-4</v>
      </c>
      <c r="T959">
        <v>2.9803700000000002E-4</v>
      </c>
      <c r="U959">
        <v>1.2874100000000001E-4</v>
      </c>
      <c r="V959">
        <v>0</v>
      </c>
      <c r="W959" s="8">
        <v>4.9811000000000001E-5</v>
      </c>
      <c r="X959">
        <v>0</v>
      </c>
      <c r="Y959" s="8">
        <v>5.6386199999999999E-5</v>
      </c>
      <c r="Z959">
        <v>0</v>
      </c>
      <c r="AA959">
        <v>0</v>
      </c>
      <c r="AB959">
        <v>0</v>
      </c>
      <c r="AC959">
        <v>6.3928300000000004E-4</v>
      </c>
      <c r="AD959">
        <v>3.5442399999999999E-4</v>
      </c>
      <c r="AE959">
        <v>1.2874100000000001E-4</v>
      </c>
      <c r="AF959">
        <v>0</v>
      </c>
      <c r="AG959" s="8">
        <v>4.9811000000000001E-5</v>
      </c>
      <c r="AH959">
        <v>1.172258E-3</v>
      </c>
      <c r="AI959">
        <v>16031.271640000001</v>
      </c>
    </row>
    <row r="960" spans="1:35" x14ac:dyDescent="0.25">
      <c r="A960">
        <v>84868</v>
      </c>
      <c r="B960" t="s">
        <v>231</v>
      </c>
      <c r="C960" t="s">
        <v>52</v>
      </c>
      <c r="D960" t="b">
        <v>1</v>
      </c>
      <c r="E960">
        <v>3.2114410229999999</v>
      </c>
      <c r="F960" t="s">
        <v>110</v>
      </c>
      <c r="G960" t="s">
        <v>186</v>
      </c>
      <c r="H960" t="s">
        <v>195</v>
      </c>
      <c r="I960" t="s">
        <v>98</v>
      </c>
      <c r="J960" t="s">
        <v>99</v>
      </c>
      <c r="K960" t="s">
        <v>188</v>
      </c>
      <c r="L960">
        <v>30.49867725</v>
      </c>
      <c r="M960" t="s">
        <v>251</v>
      </c>
      <c r="N960">
        <v>7.3909500000000005E-4</v>
      </c>
      <c r="O960">
        <v>8.2183400000000002E-4</v>
      </c>
      <c r="P960">
        <v>0</v>
      </c>
      <c r="Q960">
        <v>0</v>
      </c>
      <c r="R960">
        <v>0</v>
      </c>
      <c r="S960">
        <v>4.4871959999999997E-3</v>
      </c>
      <c r="T960">
        <v>1.515202E-3</v>
      </c>
      <c r="U960">
        <v>5.8859099999999996E-4</v>
      </c>
      <c r="V960">
        <v>0</v>
      </c>
      <c r="W960">
        <v>1.50001E-4</v>
      </c>
      <c r="X960">
        <v>0</v>
      </c>
      <c r="Y960">
        <v>2.7723500000000002E-4</v>
      </c>
      <c r="Z960">
        <v>0</v>
      </c>
      <c r="AA960">
        <v>0</v>
      </c>
      <c r="AB960">
        <v>0</v>
      </c>
      <c r="AC960">
        <v>4.4871959999999997E-3</v>
      </c>
      <c r="AD960">
        <v>1.792437E-3</v>
      </c>
      <c r="AE960">
        <v>5.8859099999999996E-4</v>
      </c>
      <c r="AF960">
        <v>0</v>
      </c>
      <c r="AG960">
        <v>1.50001E-4</v>
      </c>
      <c r="AH960">
        <v>7.0182250000000003E-3</v>
      </c>
      <c r="AI960">
        <v>67440.261480000001</v>
      </c>
    </row>
    <row r="961" spans="1:35" x14ac:dyDescent="0.25">
      <c r="A961">
        <v>84869</v>
      </c>
      <c r="B961" t="s">
        <v>231</v>
      </c>
      <c r="C961" t="s">
        <v>52</v>
      </c>
      <c r="D961" t="b">
        <v>1</v>
      </c>
      <c r="E961">
        <v>1.955354912</v>
      </c>
      <c r="F961" t="s">
        <v>110</v>
      </c>
      <c r="G961" t="s">
        <v>186</v>
      </c>
      <c r="H961" t="s">
        <v>198</v>
      </c>
      <c r="I961" t="s">
        <v>98</v>
      </c>
      <c r="J961" t="s">
        <v>99</v>
      </c>
      <c r="K961" t="s">
        <v>188</v>
      </c>
      <c r="L961">
        <v>22.938888890000001</v>
      </c>
      <c r="M961" t="s">
        <v>251</v>
      </c>
      <c r="N961">
        <v>1.5838399999999999E-4</v>
      </c>
      <c r="O961">
        <v>1.78381E-4</v>
      </c>
      <c r="P961">
        <v>0</v>
      </c>
      <c r="Q961">
        <v>0</v>
      </c>
      <c r="R961">
        <v>0</v>
      </c>
      <c r="S961">
        <v>7.7744900000000004E-4</v>
      </c>
      <c r="T961">
        <v>4.6075400000000001E-4</v>
      </c>
      <c r="U961">
        <v>1.38369E-4</v>
      </c>
      <c r="V961">
        <v>0</v>
      </c>
      <c r="W961" s="8">
        <v>7.7450199999999999E-5</v>
      </c>
      <c r="X961">
        <v>0</v>
      </c>
      <c r="Y961" s="8">
        <v>7.64494E-5</v>
      </c>
      <c r="Z961">
        <v>0</v>
      </c>
      <c r="AA961">
        <v>0</v>
      </c>
      <c r="AB961">
        <v>0</v>
      </c>
      <c r="AC961">
        <v>7.7744900000000004E-4</v>
      </c>
      <c r="AD961">
        <v>5.3720299999999999E-4</v>
      </c>
      <c r="AE961">
        <v>1.38369E-4</v>
      </c>
      <c r="AF961">
        <v>0</v>
      </c>
      <c r="AG961" s="8">
        <v>7.7450199999999999E-5</v>
      </c>
      <c r="AH961">
        <v>1.530471E-3</v>
      </c>
      <c r="AI961">
        <v>19553.54912</v>
      </c>
    </row>
    <row r="962" spans="1:35" x14ac:dyDescent="0.25">
      <c r="A962">
        <v>85516</v>
      </c>
      <c r="B962" t="s">
        <v>231</v>
      </c>
      <c r="C962" t="s">
        <v>52</v>
      </c>
      <c r="D962" t="b">
        <v>0</v>
      </c>
      <c r="E962">
        <v>0.55867283199999995</v>
      </c>
      <c r="F962" t="s">
        <v>110</v>
      </c>
      <c r="G962" t="s">
        <v>186</v>
      </c>
      <c r="H962" t="s">
        <v>187</v>
      </c>
      <c r="I962" t="s">
        <v>98</v>
      </c>
      <c r="J962" t="s">
        <v>102</v>
      </c>
      <c r="K962" t="s">
        <v>188</v>
      </c>
      <c r="L962">
        <v>20.93531746</v>
      </c>
      <c r="M962" t="s">
        <v>251</v>
      </c>
      <c r="N962">
        <v>1.3547200000000001E-4</v>
      </c>
      <c r="O962">
        <v>1.62335E-4</v>
      </c>
      <c r="P962">
        <v>0</v>
      </c>
      <c r="Q962">
        <v>0</v>
      </c>
      <c r="R962">
        <v>0</v>
      </c>
      <c r="S962">
        <v>6.9096499999999998E-4</v>
      </c>
      <c r="T962">
        <v>4.2825399999999998E-4</v>
      </c>
      <c r="U962">
        <v>1.60037E-4</v>
      </c>
      <c r="V962">
        <v>0</v>
      </c>
      <c r="W962" s="8">
        <v>3.8872000000000003E-5</v>
      </c>
      <c r="X962">
        <v>0</v>
      </c>
      <c r="Y962" s="8">
        <v>7.8665399999999994E-5</v>
      </c>
      <c r="Z962">
        <v>0</v>
      </c>
      <c r="AA962">
        <v>0</v>
      </c>
      <c r="AB962">
        <v>0</v>
      </c>
      <c r="AC962">
        <v>6.9096499999999998E-4</v>
      </c>
      <c r="AD962">
        <v>5.0692000000000001E-4</v>
      </c>
      <c r="AE962">
        <v>1.60037E-4</v>
      </c>
      <c r="AF962">
        <v>0</v>
      </c>
      <c r="AG962" s="8">
        <v>3.8872000000000003E-5</v>
      </c>
      <c r="AH962">
        <v>1.3967929999999999E-3</v>
      </c>
      <c r="AI962">
        <v>19553.54912</v>
      </c>
    </row>
    <row r="963" spans="1:35" x14ac:dyDescent="0.25">
      <c r="A963">
        <v>118031</v>
      </c>
      <c r="B963" t="s">
        <v>231</v>
      </c>
      <c r="C963" t="s">
        <v>52</v>
      </c>
      <c r="D963" t="b">
        <v>1</v>
      </c>
      <c r="E963">
        <v>1.6423460329999999</v>
      </c>
      <c r="F963" t="s">
        <v>110</v>
      </c>
      <c r="G963" t="s">
        <v>186</v>
      </c>
      <c r="H963" t="s">
        <v>197</v>
      </c>
      <c r="I963" t="s">
        <v>98</v>
      </c>
      <c r="J963" t="s">
        <v>99</v>
      </c>
      <c r="K963" t="s">
        <v>188</v>
      </c>
      <c r="L963">
        <v>31.854777779999999</v>
      </c>
      <c r="M963" t="s">
        <v>112</v>
      </c>
      <c r="N963">
        <v>4.9147820000000004E-3</v>
      </c>
      <c r="O963">
        <v>5.6034120000000003E-3</v>
      </c>
      <c r="P963">
        <v>0</v>
      </c>
      <c r="Q963">
        <v>0</v>
      </c>
      <c r="R963">
        <v>0</v>
      </c>
      <c r="S963">
        <v>2.1635853E-2</v>
      </c>
      <c r="T963">
        <v>1.1879635E-2</v>
      </c>
      <c r="U963">
        <v>3.7564299999999998E-3</v>
      </c>
      <c r="V963">
        <v>2.23534E-4</v>
      </c>
      <c r="W963">
        <v>1.189011E-3</v>
      </c>
      <c r="X963">
        <v>1.2169404E-2</v>
      </c>
      <c r="Y963">
        <v>8.1125999999999995E-4</v>
      </c>
      <c r="Z963">
        <v>1.8883330000000001E-3</v>
      </c>
      <c r="AA963">
        <v>0</v>
      </c>
      <c r="AB963">
        <v>0</v>
      </c>
      <c r="AC963">
        <v>3.3805256999999998E-2</v>
      </c>
      <c r="AD963">
        <v>1.2690896E-2</v>
      </c>
      <c r="AE963">
        <v>3.7564299999999998E-3</v>
      </c>
      <c r="AF963">
        <v>2.23534E-4</v>
      </c>
      <c r="AG963">
        <v>3.0773440000000001E-3</v>
      </c>
      <c r="AH963">
        <v>5.3553462000000003E-2</v>
      </c>
      <c r="AI963">
        <v>492703.80979999999</v>
      </c>
    </row>
    <row r="964" spans="1:35" x14ac:dyDescent="0.25">
      <c r="A964">
        <v>118034</v>
      </c>
      <c r="B964" t="s">
        <v>231</v>
      </c>
      <c r="C964" t="s">
        <v>52</v>
      </c>
      <c r="D964" t="b">
        <v>1</v>
      </c>
      <c r="E964">
        <v>3.1560608380000001</v>
      </c>
      <c r="F964" t="s">
        <v>110</v>
      </c>
      <c r="G964" t="s">
        <v>186</v>
      </c>
      <c r="H964" t="s">
        <v>199</v>
      </c>
      <c r="I964" t="s">
        <v>98</v>
      </c>
      <c r="J964" t="s">
        <v>99</v>
      </c>
      <c r="K964" t="s">
        <v>188</v>
      </c>
      <c r="L964">
        <v>46.245380949999998</v>
      </c>
      <c r="M964" t="s">
        <v>112</v>
      </c>
      <c r="N964">
        <v>7.4419489999999998E-3</v>
      </c>
      <c r="O964">
        <v>8.2251830000000005E-3</v>
      </c>
      <c r="P964">
        <v>0</v>
      </c>
      <c r="Q964">
        <v>0</v>
      </c>
      <c r="R964">
        <v>0</v>
      </c>
      <c r="S964">
        <v>2.5401565000000001E-2</v>
      </c>
      <c r="T964">
        <v>1.4278789E-2</v>
      </c>
      <c r="U964">
        <v>4.3908200000000001E-3</v>
      </c>
      <c r="V964">
        <v>4.4777800000000002E-4</v>
      </c>
      <c r="W964">
        <v>1.364423E-3</v>
      </c>
      <c r="X964">
        <v>3.3428154000000002E-2</v>
      </c>
      <c r="Y964">
        <v>5.8734620000000003E-3</v>
      </c>
      <c r="Z964">
        <v>1.9672729999999999E-3</v>
      </c>
      <c r="AA964">
        <v>0</v>
      </c>
      <c r="AB964">
        <v>0</v>
      </c>
      <c r="AC964">
        <v>5.8829719000000003E-2</v>
      </c>
      <c r="AD964">
        <v>2.0152250999999999E-2</v>
      </c>
      <c r="AE964">
        <v>4.3908200000000001E-3</v>
      </c>
      <c r="AF964">
        <v>4.4777800000000002E-4</v>
      </c>
      <c r="AG964">
        <v>3.3316959999999999E-3</v>
      </c>
      <c r="AH964">
        <v>8.7152295000000005E-2</v>
      </c>
      <c r="AI964">
        <v>552310.64670000004</v>
      </c>
    </row>
    <row r="965" spans="1:35" x14ac:dyDescent="0.25">
      <c r="A965">
        <v>55331</v>
      </c>
      <c r="B965" t="s">
        <v>232</v>
      </c>
      <c r="C965" t="s">
        <v>53</v>
      </c>
      <c r="D965" t="b">
        <v>0</v>
      </c>
      <c r="E965">
        <v>2.9730721949999999</v>
      </c>
      <c r="F965" t="s">
        <v>110</v>
      </c>
      <c r="G965" t="s">
        <v>186</v>
      </c>
      <c r="H965" t="s">
        <v>249</v>
      </c>
      <c r="I965" t="s">
        <v>98</v>
      </c>
      <c r="J965" t="s">
        <v>99</v>
      </c>
      <c r="K965" t="s">
        <v>188</v>
      </c>
      <c r="L965">
        <v>29.198611110000002</v>
      </c>
      <c r="M965" t="s">
        <v>251</v>
      </c>
      <c r="N965" s="8">
        <v>5.8989600000000002E-5</v>
      </c>
      <c r="O965" s="8">
        <v>6.9337000000000004E-5</v>
      </c>
      <c r="P965">
        <v>0</v>
      </c>
      <c r="Q965">
        <v>0</v>
      </c>
      <c r="R965">
        <v>0</v>
      </c>
      <c r="S965">
        <v>3.12734E-4</v>
      </c>
      <c r="T965">
        <v>1.3114600000000001E-4</v>
      </c>
      <c r="U965" s="8">
        <v>9.9529200000000002E-5</v>
      </c>
      <c r="V965">
        <v>0</v>
      </c>
      <c r="W965" s="8">
        <v>2.4910500000000001E-5</v>
      </c>
      <c r="X965">
        <v>0</v>
      </c>
      <c r="Y965" s="8">
        <v>2.4065100000000001E-5</v>
      </c>
      <c r="Z965">
        <v>0</v>
      </c>
      <c r="AA965">
        <v>0</v>
      </c>
      <c r="AB965">
        <v>0</v>
      </c>
      <c r="AC965">
        <v>3.12734E-4</v>
      </c>
      <c r="AD965">
        <v>1.55212E-4</v>
      </c>
      <c r="AE965" s="8">
        <v>9.9529200000000002E-5</v>
      </c>
      <c r="AF965">
        <v>0</v>
      </c>
      <c r="AG965" s="8">
        <v>2.4910500000000001E-5</v>
      </c>
      <c r="AH965">
        <v>5.9241299999999997E-4</v>
      </c>
      <c r="AI965">
        <v>5946.144389</v>
      </c>
    </row>
    <row r="966" spans="1:35" x14ac:dyDescent="0.25">
      <c r="A966">
        <v>55336</v>
      </c>
      <c r="B966" t="s">
        <v>232</v>
      </c>
      <c r="C966" t="s">
        <v>53</v>
      </c>
      <c r="D966" t="b">
        <v>0</v>
      </c>
      <c r="E966">
        <v>2.9147766609999999</v>
      </c>
      <c r="F966" t="s">
        <v>110</v>
      </c>
      <c r="G966" t="s">
        <v>186</v>
      </c>
      <c r="H966" t="s">
        <v>196</v>
      </c>
      <c r="I966" t="s">
        <v>98</v>
      </c>
      <c r="J966" t="s">
        <v>99</v>
      </c>
      <c r="K966" t="s">
        <v>188</v>
      </c>
      <c r="L966">
        <v>22.181313129999999</v>
      </c>
      <c r="M966" t="s">
        <v>251</v>
      </c>
      <c r="N966">
        <v>1.20868E-4</v>
      </c>
      <c r="O966">
        <v>1.41638E-4</v>
      </c>
      <c r="P966">
        <v>0</v>
      </c>
      <c r="Q966">
        <v>0</v>
      </c>
      <c r="R966">
        <v>0</v>
      </c>
      <c r="S966">
        <v>6.3052500000000005E-4</v>
      </c>
      <c r="T966">
        <v>2.9803700000000002E-4</v>
      </c>
      <c r="U966">
        <v>1.78579E-4</v>
      </c>
      <c r="V966">
        <v>0</v>
      </c>
      <c r="W966" s="8">
        <v>4.9811000000000001E-5</v>
      </c>
      <c r="X966">
        <v>0</v>
      </c>
      <c r="Y966" s="8">
        <v>5.6386199999999999E-5</v>
      </c>
      <c r="Z966">
        <v>0</v>
      </c>
      <c r="AA966">
        <v>0</v>
      </c>
      <c r="AB966">
        <v>0</v>
      </c>
      <c r="AC966">
        <v>6.3052500000000005E-4</v>
      </c>
      <c r="AD966">
        <v>3.5442399999999999E-4</v>
      </c>
      <c r="AE966">
        <v>1.78579E-4</v>
      </c>
      <c r="AF966">
        <v>0</v>
      </c>
      <c r="AG966" s="8">
        <v>4.9811000000000001E-5</v>
      </c>
      <c r="AH966">
        <v>1.2133389999999999E-3</v>
      </c>
      <c r="AI966">
        <v>16031.271640000001</v>
      </c>
    </row>
    <row r="967" spans="1:35" x14ac:dyDescent="0.25">
      <c r="A967">
        <v>84868</v>
      </c>
      <c r="B967" t="s">
        <v>232</v>
      </c>
      <c r="C967" t="s">
        <v>53</v>
      </c>
      <c r="D967" t="b">
        <v>0</v>
      </c>
      <c r="E967">
        <v>3.2114410229999999</v>
      </c>
      <c r="F967" t="s">
        <v>110</v>
      </c>
      <c r="G967" t="s">
        <v>186</v>
      </c>
      <c r="H967" t="s">
        <v>195</v>
      </c>
      <c r="I967" t="s">
        <v>98</v>
      </c>
      <c r="J967" t="s">
        <v>99</v>
      </c>
      <c r="K967" t="s">
        <v>188</v>
      </c>
      <c r="L967">
        <v>31.594047620000001</v>
      </c>
      <c r="M967" t="s">
        <v>251</v>
      </c>
      <c r="N967">
        <v>7.6070499999999997E-4</v>
      </c>
      <c r="O967">
        <v>8.5187200000000005E-4</v>
      </c>
      <c r="P967">
        <v>0</v>
      </c>
      <c r="Q967">
        <v>0</v>
      </c>
      <c r="R967">
        <v>0</v>
      </c>
      <c r="S967">
        <v>4.455479E-3</v>
      </c>
      <c r="T967">
        <v>1.515202E-3</v>
      </c>
      <c r="U967">
        <v>8.7233899999999997E-4</v>
      </c>
      <c r="V967">
        <v>0</v>
      </c>
      <c r="W967">
        <v>1.50001E-4</v>
      </c>
      <c r="X967">
        <v>0</v>
      </c>
      <c r="Y967">
        <v>2.7723500000000002E-4</v>
      </c>
      <c r="Z967">
        <v>0</v>
      </c>
      <c r="AA967">
        <v>0</v>
      </c>
      <c r="AB967">
        <v>0</v>
      </c>
      <c r="AC967">
        <v>4.455479E-3</v>
      </c>
      <c r="AD967">
        <v>1.792437E-3</v>
      </c>
      <c r="AE967">
        <v>8.7233899999999997E-4</v>
      </c>
      <c r="AF967">
        <v>0</v>
      </c>
      <c r="AG967">
        <v>1.50001E-4</v>
      </c>
      <c r="AH967">
        <v>7.2702870000000003E-3</v>
      </c>
      <c r="AI967">
        <v>67440.261480000001</v>
      </c>
    </row>
    <row r="968" spans="1:35" x14ac:dyDescent="0.25">
      <c r="A968">
        <v>84869</v>
      </c>
      <c r="B968" t="s">
        <v>232</v>
      </c>
      <c r="C968" t="s">
        <v>53</v>
      </c>
      <c r="D968" t="b">
        <v>0</v>
      </c>
      <c r="E968">
        <v>1.955354912</v>
      </c>
      <c r="F968" t="s">
        <v>110</v>
      </c>
      <c r="G968" t="s">
        <v>186</v>
      </c>
      <c r="H968" t="s">
        <v>198</v>
      </c>
      <c r="I968" t="s">
        <v>98</v>
      </c>
      <c r="J968" t="s">
        <v>99</v>
      </c>
      <c r="K968" t="s">
        <v>188</v>
      </c>
      <c r="L968">
        <v>23.885833330000001</v>
      </c>
      <c r="M968" t="s">
        <v>251</v>
      </c>
      <c r="N968">
        <v>1.62807E-4</v>
      </c>
      <c r="O968">
        <v>1.85911E-4</v>
      </c>
      <c r="P968">
        <v>0</v>
      </c>
      <c r="Q968">
        <v>0</v>
      </c>
      <c r="R968">
        <v>0</v>
      </c>
      <c r="S968">
        <v>7.7070299999999997E-4</v>
      </c>
      <c r="T968">
        <v>4.6075400000000001E-4</v>
      </c>
      <c r="U968">
        <v>2.08295E-4</v>
      </c>
      <c r="V968">
        <v>0</v>
      </c>
      <c r="W968" s="8">
        <v>7.7450199999999999E-5</v>
      </c>
      <c r="X968">
        <v>0</v>
      </c>
      <c r="Y968" s="8">
        <v>7.64494E-5</v>
      </c>
      <c r="Z968">
        <v>0</v>
      </c>
      <c r="AA968">
        <v>0</v>
      </c>
      <c r="AB968">
        <v>0</v>
      </c>
      <c r="AC968">
        <v>7.7070299999999997E-4</v>
      </c>
      <c r="AD968">
        <v>5.3720299999999999E-4</v>
      </c>
      <c r="AE968">
        <v>2.08295E-4</v>
      </c>
      <c r="AF968">
        <v>0</v>
      </c>
      <c r="AG968" s="8">
        <v>7.7450199999999999E-5</v>
      </c>
      <c r="AH968">
        <v>1.5936500000000001E-3</v>
      </c>
      <c r="AI968">
        <v>19553.54912</v>
      </c>
    </row>
    <row r="969" spans="1:35" x14ac:dyDescent="0.25">
      <c r="A969">
        <v>85516</v>
      </c>
      <c r="B969" t="s">
        <v>232</v>
      </c>
      <c r="C969" t="s">
        <v>53</v>
      </c>
      <c r="D969" t="b">
        <v>0</v>
      </c>
      <c r="E969">
        <v>0.55867283199999995</v>
      </c>
      <c r="F969" t="s">
        <v>110</v>
      </c>
      <c r="G969" t="s">
        <v>186</v>
      </c>
      <c r="H969" t="s">
        <v>187</v>
      </c>
      <c r="I969" t="s">
        <v>98</v>
      </c>
      <c r="J969" t="s">
        <v>102</v>
      </c>
      <c r="K969" t="s">
        <v>188</v>
      </c>
      <c r="L969">
        <v>20.93531746</v>
      </c>
      <c r="M969" t="s">
        <v>251</v>
      </c>
      <c r="N969">
        <v>1.3547200000000001E-4</v>
      </c>
      <c r="O969">
        <v>1.62335E-4</v>
      </c>
      <c r="P969">
        <v>0</v>
      </c>
      <c r="Q969">
        <v>0</v>
      </c>
      <c r="R969">
        <v>0</v>
      </c>
      <c r="S969">
        <v>6.9096499999999998E-4</v>
      </c>
      <c r="T969">
        <v>4.2825399999999998E-4</v>
      </c>
      <c r="U969">
        <v>1.60037E-4</v>
      </c>
      <c r="V969">
        <v>0</v>
      </c>
      <c r="W969" s="8">
        <v>3.8872000000000003E-5</v>
      </c>
      <c r="X969">
        <v>0</v>
      </c>
      <c r="Y969" s="8">
        <v>7.8665399999999994E-5</v>
      </c>
      <c r="Z969">
        <v>0</v>
      </c>
      <c r="AA969">
        <v>0</v>
      </c>
      <c r="AB969">
        <v>0</v>
      </c>
      <c r="AC969">
        <v>6.9096499999999998E-4</v>
      </c>
      <c r="AD969">
        <v>5.0692000000000001E-4</v>
      </c>
      <c r="AE969">
        <v>1.60037E-4</v>
      </c>
      <c r="AF969">
        <v>0</v>
      </c>
      <c r="AG969" s="8">
        <v>3.8872000000000003E-5</v>
      </c>
      <c r="AH969">
        <v>1.3967929999999999E-3</v>
      </c>
      <c r="AI969">
        <v>19553.54912</v>
      </c>
    </row>
    <row r="970" spans="1:35" x14ac:dyDescent="0.25">
      <c r="A970">
        <v>118031</v>
      </c>
      <c r="B970" t="s">
        <v>232</v>
      </c>
      <c r="C970" t="s">
        <v>53</v>
      </c>
      <c r="D970" t="b">
        <v>1</v>
      </c>
      <c r="E970">
        <v>1.6423460329999999</v>
      </c>
      <c r="F970" t="s">
        <v>110</v>
      </c>
      <c r="G970" t="s">
        <v>186</v>
      </c>
      <c r="H970" t="s">
        <v>197</v>
      </c>
      <c r="I970" t="s">
        <v>98</v>
      </c>
      <c r="J970" t="s">
        <v>99</v>
      </c>
      <c r="K970" t="s">
        <v>188</v>
      </c>
      <c r="L970">
        <v>32.735916670000002</v>
      </c>
      <c r="M970" t="s">
        <v>112</v>
      </c>
      <c r="N970">
        <v>5.1062E-3</v>
      </c>
      <c r="O970">
        <v>5.9177550000000002E-3</v>
      </c>
      <c r="P970">
        <v>0</v>
      </c>
      <c r="Q970">
        <v>0</v>
      </c>
      <c r="R970">
        <v>0</v>
      </c>
      <c r="S970">
        <v>2.2091731999999999E-2</v>
      </c>
      <c r="T970">
        <v>1.2560541999999999E-2</v>
      </c>
      <c r="U970">
        <v>6.7368430000000002E-3</v>
      </c>
      <c r="V970">
        <v>2.23892E-4</v>
      </c>
      <c r="W970">
        <v>1.185151E-3</v>
      </c>
      <c r="X970">
        <v>1.0348318E-2</v>
      </c>
      <c r="Y970">
        <v>0</v>
      </c>
      <c r="Z970">
        <v>1.8883330000000001E-3</v>
      </c>
      <c r="AA970">
        <v>0</v>
      </c>
      <c r="AB970">
        <v>0</v>
      </c>
      <c r="AC970">
        <v>3.2440049999999998E-2</v>
      </c>
      <c r="AD970">
        <v>1.2560541999999999E-2</v>
      </c>
      <c r="AE970">
        <v>6.7368430000000002E-3</v>
      </c>
      <c r="AF970">
        <v>2.23892E-4</v>
      </c>
      <c r="AG970">
        <v>3.073484E-3</v>
      </c>
      <c r="AH970">
        <v>5.5034811000000003E-2</v>
      </c>
      <c r="AI970">
        <v>492703.80979999999</v>
      </c>
    </row>
    <row r="971" spans="1:35" x14ac:dyDescent="0.25">
      <c r="A971">
        <v>118034</v>
      </c>
      <c r="B971" t="s">
        <v>232</v>
      </c>
      <c r="C971" t="s">
        <v>53</v>
      </c>
      <c r="D971" t="b">
        <v>1</v>
      </c>
      <c r="E971">
        <v>3.1560608380000001</v>
      </c>
      <c r="F971" t="s">
        <v>110</v>
      </c>
      <c r="G971" t="s">
        <v>186</v>
      </c>
      <c r="H971" t="s">
        <v>199</v>
      </c>
      <c r="I971" t="s">
        <v>98</v>
      </c>
      <c r="J971" t="s">
        <v>99</v>
      </c>
      <c r="K971" t="s">
        <v>188</v>
      </c>
      <c r="L971">
        <v>45.845634920000002</v>
      </c>
      <c r="M971" t="s">
        <v>112</v>
      </c>
      <c r="N971">
        <v>7.5108709999999997E-3</v>
      </c>
      <c r="O971">
        <v>8.5401520000000005E-3</v>
      </c>
      <c r="P971">
        <v>0</v>
      </c>
      <c r="Q971">
        <v>0</v>
      </c>
      <c r="R971">
        <v>0</v>
      </c>
      <c r="S971">
        <v>2.5721819999999999E-2</v>
      </c>
      <c r="T971">
        <v>1.7476173000000001E-2</v>
      </c>
      <c r="U971">
        <v>7.8524319999999995E-3</v>
      </c>
      <c r="V971">
        <v>4.4613299999999998E-4</v>
      </c>
      <c r="W971">
        <v>1.3643629999999999E-3</v>
      </c>
      <c r="X971">
        <v>3.1570724000000001E-2</v>
      </c>
      <c r="Y971">
        <v>0</v>
      </c>
      <c r="Z971">
        <v>1.9672729999999999E-3</v>
      </c>
      <c r="AA971">
        <v>0</v>
      </c>
      <c r="AB971">
        <v>0</v>
      </c>
      <c r="AC971">
        <v>5.7292544000000001E-2</v>
      </c>
      <c r="AD971">
        <v>1.7476173000000001E-2</v>
      </c>
      <c r="AE971">
        <v>7.8524319999999995E-3</v>
      </c>
      <c r="AF971">
        <v>4.4613299999999998E-4</v>
      </c>
      <c r="AG971">
        <v>3.3316370000000001E-3</v>
      </c>
      <c r="AH971">
        <v>8.6398948000000003E-2</v>
      </c>
      <c r="AI971">
        <v>552310.64670000004</v>
      </c>
    </row>
    <row r="972" spans="1:35" x14ac:dyDescent="0.25">
      <c r="A972">
        <v>55331</v>
      </c>
      <c r="B972" t="s">
        <v>233</v>
      </c>
      <c r="C972" t="s">
        <v>234</v>
      </c>
      <c r="D972" t="b">
        <v>0</v>
      </c>
      <c r="E972">
        <v>2.9730721949999999</v>
      </c>
      <c r="F972" t="s">
        <v>110</v>
      </c>
      <c r="G972" t="s">
        <v>186</v>
      </c>
      <c r="H972" t="s">
        <v>249</v>
      </c>
      <c r="I972" t="s">
        <v>98</v>
      </c>
      <c r="J972" t="s">
        <v>99</v>
      </c>
      <c r="K972" t="s">
        <v>188</v>
      </c>
      <c r="L972">
        <v>29.198611110000002</v>
      </c>
      <c r="M972" t="s">
        <v>251</v>
      </c>
      <c r="N972" s="8">
        <v>5.8989600000000002E-5</v>
      </c>
      <c r="O972" s="8">
        <v>6.9337000000000004E-5</v>
      </c>
      <c r="P972">
        <v>0</v>
      </c>
      <c r="Q972">
        <v>0</v>
      </c>
      <c r="R972">
        <v>0</v>
      </c>
      <c r="S972">
        <v>3.12734E-4</v>
      </c>
      <c r="T972">
        <v>1.3114600000000001E-4</v>
      </c>
      <c r="U972" s="8">
        <v>9.9529200000000002E-5</v>
      </c>
      <c r="V972">
        <v>0</v>
      </c>
      <c r="W972" s="8">
        <v>2.4910500000000001E-5</v>
      </c>
      <c r="X972">
        <v>0</v>
      </c>
      <c r="Y972" s="8">
        <v>2.4065100000000001E-5</v>
      </c>
      <c r="Z972">
        <v>0</v>
      </c>
      <c r="AA972">
        <v>0</v>
      </c>
      <c r="AB972">
        <v>0</v>
      </c>
      <c r="AC972">
        <v>3.12734E-4</v>
      </c>
      <c r="AD972">
        <v>1.55212E-4</v>
      </c>
      <c r="AE972" s="8">
        <v>9.9529200000000002E-5</v>
      </c>
      <c r="AF972">
        <v>0</v>
      </c>
      <c r="AG972" s="8">
        <v>2.4910500000000001E-5</v>
      </c>
      <c r="AH972">
        <v>5.9241299999999997E-4</v>
      </c>
      <c r="AI972">
        <v>5946.144389</v>
      </c>
    </row>
    <row r="973" spans="1:35" x14ac:dyDescent="0.25">
      <c r="A973">
        <v>55336</v>
      </c>
      <c r="B973" t="s">
        <v>233</v>
      </c>
      <c r="C973" t="s">
        <v>234</v>
      </c>
      <c r="D973" t="b">
        <v>0</v>
      </c>
      <c r="E973">
        <v>2.9147766609999999</v>
      </c>
      <c r="F973" t="s">
        <v>110</v>
      </c>
      <c r="G973" t="s">
        <v>186</v>
      </c>
      <c r="H973" t="s">
        <v>196</v>
      </c>
      <c r="I973" t="s">
        <v>98</v>
      </c>
      <c r="J973" t="s">
        <v>99</v>
      </c>
      <c r="K973" t="s">
        <v>188</v>
      </c>
      <c r="L973">
        <v>22.181313129999999</v>
      </c>
      <c r="M973" t="s">
        <v>251</v>
      </c>
      <c r="N973">
        <v>1.20868E-4</v>
      </c>
      <c r="O973">
        <v>1.41638E-4</v>
      </c>
      <c r="P973">
        <v>0</v>
      </c>
      <c r="Q973">
        <v>0</v>
      </c>
      <c r="R973">
        <v>0</v>
      </c>
      <c r="S973">
        <v>6.3052500000000005E-4</v>
      </c>
      <c r="T973">
        <v>2.9803700000000002E-4</v>
      </c>
      <c r="U973">
        <v>1.78579E-4</v>
      </c>
      <c r="V973">
        <v>0</v>
      </c>
      <c r="W973" s="8">
        <v>4.9811000000000001E-5</v>
      </c>
      <c r="X973">
        <v>0</v>
      </c>
      <c r="Y973" s="8">
        <v>5.6386199999999999E-5</v>
      </c>
      <c r="Z973">
        <v>0</v>
      </c>
      <c r="AA973">
        <v>0</v>
      </c>
      <c r="AB973">
        <v>0</v>
      </c>
      <c r="AC973">
        <v>6.3052500000000005E-4</v>
      </c>
      <c r="AD973">
        <v>3.5442399999999999E-4</v>
      </c>
      <c r="AE973">
        <v>1.78579E-4</v>
      </c>
      <c r="AF973">
        <v>0</v>
      </c>
      <c r="AG973" s="8">
        <v>4.9811000000000001E-5</v>
      </c>
      <c r="AH973">
        <v>1.2133389999999999E-3</v>
      </c>
      <c r="AI973">
        <v>16031.271640000001</v>
      </c>
    </row>
    <row r="974" spans="1:35" x14ac:dyDescent="0.25">
      <c r="A974">
        <v>84868</v>
      </c>
      <c r="B974" t="s">
        <v>233</v>
      </c>
      <c r="C974" t="s">
        <v>234</v>
      </c>
      <c r="D974" t="b">
        <v>0</v>
      </c>
      <c r="E974">
        <v>3.2114410229999999</v>
      </c>
      <c r="F974" t="s">
        <v>110</v>
      </c>
      <c r="G974" t="s">
        <v>186</v>
      </c>
      <c r="H974" t="s">
        <v>195</v>
      </c>
      <c r="I974" t="s">
        <v>98</v>
      </c>
      <c r="J974" t="s">
        <v>99</v>
      </c>
      <c r="K974" t="s">
        <v>188</v>
      </c>
      <c r="L974">
        <v>31.594047620000001</v>
      </c>
      <c r="M974" t="s">
        <v>251</v>
      </c>
      <c r="N974">
        <v>7.6070499999999997E-4</v>
      </c>
      <c r="O974">
        <v>8.5187200000000005E-4</v>
      </c>
      <c r="P974">
        <v>0</v>
      </c>
      <c r="Q974">
        <v>0</v>
      </c>
      <c r="R974">
        <v>0</v>
      </c>
      <c r="S974">
        <v>4.455479E-3</v>
      </c>
      <c r="T974">
        <v>1.515202E-3</v>
      </c>
      <c r="U974">
        <v>8.7233899999999997E-4</v>
      </c>
      <c r="V974">
        <v>0</v>
      </c>
      <c r="W974">
        <v>1.50001E-4</v>
      </c>
      <c r="X974">
        <v>0</v>
      </c>
      <c r="Y974">
        <v>2.7723500000000002E-4</v>
      </c>
      <c r="Z974">
        <v>0</v>
      </c>
      <c r="AA974">
        <v>0</v>
      </c>
      <c r="AB974">
        <v>0</v>
      </c>
      <c r="AC974">
        <v>4.455479E-3</v>
      </c>
      <c r="AD974">
        <v>1.792437E-3</v>
      </c>
      <c r="AE974">
        <v>8.7233899999999997E-4</v>
      </c>
      <c r="AF974">
        <v>0</v>
      </c>
      <c r="AG974">
        <v>1.50001E-4</v>
      </c>
      <c r="AH974">
        <v>7.2702870000000003E-3</v>
      </c>
      <c r="AI974">
        <v>67440.261480000001</v>
      </c>
    </row>
    <row r="975" spans="1:35" x14ac:dyDescent="0.25">
      <c r="A975">
        <v>84869</v>
      </c>
      <c r="B975" t="s">
        <v>233</v>
      </c>
      <c r="C975" t="s">
        <v>234</v>
      </c>
      <c r="D975" t="b">
        <v>0</v>
      </c>
      <c r="E975">
        <v>1.955354912</v>
      </c>
      <c r="F975" t="s">
        <v>110</v>
      </c>
      <c r="G975" t="s">
        <v>186</v>
      </c>
      <c r="H975" t="s">
        <v>198</v>
      </c>
      <c r="I975" t="s">
        <v>98</v>
      </c>
      <c r="J975" t="s">
        <v>99</v>
      </c>
      <c r="K975" t="s">
        <v>188</v>
      </c>
      <c r="L975">
        <v>23.885833330000001</v>
      </c>
      <c r="M975" t="s">
        <v>251</v>
      </c>
      <c r="N975">
        <v>1.62807E-4</v>
      </c>
      <c r="O975">
        <v>1.85911E-4</v>
      </c>
      <c r="P975">
        <v>0</v>
      </c>
      <c r="Q975">
        <v>0</v>
      </c>
      <c r="R975">
        <v>0</v>
      </c>
      <c r="S975">
        <v>7.7070299999999997E-4</v>
      </c>
      <c r="T975">
        <v>4.6075400000000001E-4</v>
      </c>
      <c r="U975">
        <v>2.08295E-4</v>
      </c>
      <c r="V975">
        <v>0</v>
      </c>
      <c r="W975" s="8">
        <v>7.7450199999999999E-5</v>
      </c>
      <c r="X975">
        <v>0</v>
      </c>
      <c r="Y975" s="8">
        <v>7.64494E-5</v>
      </c>
      <c r="Z975">
        <v>0</v>
      </c>
      <c r="AA975">
        <v>0</v>
      </c>
      <c r="AB975">
        <v>0</v>
      </c>
      <c r="AC975">
        <v>7.7070299999999997E-4</v>
      </c>
      <c r="AD975">
        <v>5.3720299999999999E-4</v>
      </c>
      <c r="AE975">
        <v>2.08295E-4</v>
      </c>
      <c r="AF975">
        <v>0</v>
      </c>
      <c r="AG975" s="8">
        <v>7.7450199999999999E-5</v>
      </c>
      <c r="AH975">
        <v>1.5936500000000001E-3</v>
      </c>
      <c r="AI975">
        <v>19553.54912</v>
      </c>
    </row>
    <row r="976" spans="1:35" x14ac:dyDescent="0.25">
      <c r="A976">
        <v>85516</v>
      </c>
      <c r="B976" t="s">
        <v>233</v>
      </c>
      <c r="C976" t="s">
        <v>234</v>
      </c>
      <c r="D976" t="b">
        <v>0</v>
      </c>
      <c r="E976">
        <v>0.55867283199999995</v>
      </c>
      <c r="F976" t="s">
        <v>110</v>
      </c>
      <c r="G976" t="s">
        <v>186</v>
      </c>
      <c r="H976" t="s">
        <v>187</v>
      </c>
      <c r="I976" t="s">
        <v>98</v>
      </c>
      <c r="J976" t="s">
        <v>102</v>
      </c>
      <c r="K976" t="s">
        <v>188</v>
      </c>
      <c r="L976">
        <v>20.93531746</v>
      </c>
      <c r="M976" t="s">
        <v>251</v>
      </c>
      <c r="N976">
        <v>1.3547200000000001E-4</v>
      </c>
      <c r="O976">
        <v>1.62335E-4</v>
      </c>
      <c r="P976">
        <v>0</v>
      </c>
      <c r="Q976">
        <v>0</v>
      </c>
      <c r="R976">
        <v>0</v>
      </c>
      <c r="S976">
        <v>6.9096499999999998E-4</v>
      </c>
      <c r="T976">
        <v>4.2825399999999998E-4</v>
      </c>
      <c r="U976">
        <v>1.60037E-4</v>
      </c>
      <c r="V976">
        <v>0</v>
      </c>
      <c r="W976" s="8">
        <v>3.8872000000000003E-5</v>
      </c>
      <c r="X976">
        <v>0</v>
      </c>
      <c r="Y976" s="8">
        <v>7.8665399999999994E-5</v>
      </c>
      <c r="Z976">
        <v>0</v>
      </c>
      <c r="AA976">
        <v>0</v>
      </c>
      <c r="AB976">
        <v>0</v>
      </c>
      <c r="AC976">
        <v>6.9096499999999998E-4</v>
      </c>
      <c r="AD976">
        <v>5.0692000000000001E-4</v>
      </c>
      <c r="AE976">
        <v>1.60037E-4</v>
      </c>
      <c r="AF976">
        <v>0</v>
      </c>
      <c r="AG976" s="8">
        <v>3.8872000000000003E-5</v>
      </c>
      <c r="AH976">
        <v>1.3967929999999999E-3</v>
      </c>
      <c r="AI976">
        <v>19553.54912</v>
      </c>
    </row>
    <row r="977" spans="1:35" x14ac:dyDescent="0.25">
      <c r="A977">
        <v>118031</v>
      </c>
      <c r="B977" t="s">
        <v>233</v>
      </c>
      <c r="C977" t="s">
        <v>234</v>
      </c>
      <c r="D977" t="b">
        <v>0</v>
      </c>
      <c r="E977">
        <v>1.6423460329999999</v>
      </c>
      <c r="F977" t="s">
        <v>110</v>
      </c>
      <c r="G977" t="s">
        <v>186</v>
      </c>
      <c r="H977" t="s">
        <v>197</v>
      </c>
      <c r="I977" t="s">
        <v>98</v>
      </c>
      <c r="J977" t="s">
        <v>99</v>
      </c>
      <c r="K977" t="s">
        <v>188</v>
      </c>
      <c r="L977">
        <v>32.830638890000003</v>
      </c>
      <c r="M977" t="s">
        <v>112</v>
      </c>
      <c r="N977">
        <v>5.0996210000000004E-3</v>
      </c>
      <c r="O977">
        <v>5.892469E-3</v>
      </c>
      <c r="P977">
        <v>0</v>
      </c>
      <c r="Q977">
        <v>0</v>
      </c>
      <c r="R977">
        <v>0</v>
      </c>
      <c r="S977">
        <v>2.2085893999999998E-2</v>
      </c>
      <c r="T977">
        <v>1.1879635E-2</v>
      </c>
      <c r="U977">
        <v>6.7368430000000002E-3</v>
      </c>
      <c r="V977">
        <v>2.2383E-4</v>
      </c>
      <c r="W977">
        <v>1.185742E-3</v>
      </c>
      <c r="X977">
        <v>1.0382518E-2</v>
      </c>
      <c r="Y977">
        <v>8.1125999999999995E-4</v>
      </c>
      <c r="Z977">
        <v>1.8883490000000001E-3</v>
      </c>
      <c r="AA977">
        <v>0</v>
      </c>
      <c r="AB977">
        <v>0</v>
      </c>
      <c r="AC977">
        <v>3.2468412000000002E-2</v>
      </c>
      <c r="AD977">
        <v>1.2690896E-2</v>
      </c>
      <c r="AE977">
        <v>6.7368430000000002E-3</v>
      </c>
      <c r="AF977">
        <v>2.2383E-4</v>
      </c>
      <c r="AG977">
        <v>3.0740910000000001E-3</v>
      </c>
      <c r="AH977">
        <v>5.5194054999999999E-2</v>
      </c>
      <c r="AI977">
        <v>492703.80979999999</v>
      </c>
    </row>
    <row r="978" spans="1:35" x14ac:dyDescent="0.25">
      <c r="A978">
        <v>118034</v>
      </c>
      <c r="B978" t="s">
        <v>233</v>
      </c>
      <c r="C978" t="s">
        <v>234</v>
      </c>
      <c r="D978" t="b">
        <v>0</v>
      </c>
      <c r="E978">
        <v>3.1560608380000001</v>
      </c>
      <c r="F978" t="s">
        <v>110</v>
      </c>
      <c r="G978" t="s">
        <v>186</v>
      </c>
      <c r="H978" t="s">
        <v>199</v>
      </c>
      <c r="I978" t="s">
        <v>98</v>
      </c>
      <c r="J978" t="s">
        <v>99</v>
      </c>
      <c r="K978" t="s">
        <v>188</v>
      </c>
      <c r="L978">
        <v>47.162444440000002</v>
      </c>
      <c r="M978" t="s">
        <v>112</v>
      </c>
      <c r="N978">
        <v>7.6435380000000001E-3</v>
      </c>
      <c r="O978">
        <v>8.5426809999999999E-3</v>
      </c>
      <c r="P978">
        <v>0</v>
      </c>
      <c r="Q978">
        <v>0</v>
      </c>
      <c r="R978">
        <v>0</v>
      </c>
      <c r="S978">
        <v>2.5798728999999999E-2</v>
      </c>
      <c r="T978">
        <v>1.4278789E-2</v>
      </c>
      <c r="U978">
        <v>7.8524319999999995E-3</v>
      </c>
      <c r="V978">
        <v>4.4819700000000001E-4</v>
      </c>
      <c r="W978">
        <v>1.3640939999999999E-3</v>
      </c>
      <c r="X978">
        <v>3.1297612000000002E-2</v>
      </c>
      <c r="Y978">
        <v>5.8734620000000003E-3</v>
      </c>
      <c r="Z978">
        <v>1.9672729999999999E-3</v>
      </c>
      <c r="AA978">
        <v>0</v>
      </c>
      <c r="AB978">
        <v>0</v>
      </c>
      <c r="AC978">
        <v>5.7096340000000002E-2</v>
      </c>
      <c r="AD978">
        <v>2.0152250999999999E-2</v>
      </c>
      <c r="AE978">
        <v>7.8524319999999995E-3</v>
      </c>
      <c r="AF978">
        <v>4.4819700000000001E-4</v>
      </c>
      <c r="AG978">
        <v>3.331367E-3</v>
      </c>
      <c r="AH978">
        <v>8.8880557999999998E-2</v>
      </c>
      <c r="AI978">
        <v>552310.64670000004</v>
      </c>
    </row>
    <row r="979" spans="1:35" x14ac:dyDescent="0.25">
      <c r="A979">
        <v>55331</v>
      </c>
      <c r="B979" t="s">
        <v>235</v>
      </c>
      <c r="C979" t="s">
        <v>236</v>
      </c>
      <c r="D979" t="b">
        <v>0</v>
      </c>
      <c r="E979">
        <v>2.9730721949999999</v>
      </c>
      <c r="F979" t="s">
        <v>110</v>
      </c>
      <c r="G979" t="s">
        <v>186</v>
      </c>
      <c r="H979" t="s">
        <v>249</v>
      </c>
      <c r="I979" t="s">
        <v>98</v>
      </c>
      <c r="J979" t="s">
        <v>99</v>
      </c>
      <c r="K979" t="s">
        <v>188</v>
      </c>
      <c r="L979">
        <v>29.198611110000002</v>
      </c>
      <c r="M979" t="s">
        <v>251</v>
      </c>
      <c r="N979" s="8">
        <v>5.8989600000000002E-5</v>
      </c>
      <c r="O979" s="8">
        <v>6.9337000000000004E-5</v>
      </c>
      <c r="P979">
        <v>0</v>
      </c>
      <c r="Q979">
        <v>0</v>
      </c>
      <c r="R979">
        <v>0</v>
      </c>
      <c r="S979">
        <v>3.12734E-4</v>
      </c>
      <c r="T979">
        <v>1.3114600000000001E-4</v>
      </c>
      <c r="U979" s="8">
        <v>9.9529200000000002E-5</v>
      </c>
      <c r="V979">
        <v>0</v>
      </c>
      <c r="W979" s="8">
        <v>2.4910500000000001E-5</v>
      </c>
      <c r="X979">
        <v>0</v>
      </c>
      <c r="Y979" s="8">
        <v>2.4065100000000001E-5</v>
      </c>
      <c r="Z979">
        <v>0</v>
      </c>
      <c r="AA979">
        <v>0</v>
      </c>
      <c r="AB979">
        <v>0</v>
      </c>
      <c r="AC979">
        <v>3.12734E-4</v>
      </c>
      <c r="AD979">
        <v>1.55212E-4</v>
      </c>
      <c r="AE979" s="8">
        <v>9.9529200000000002E-5</v>
      </c>
      <c r="AF979">
        <v>0</v>
      </c>
      <c r="AG979" s="8">
        <v>2.4910500000000001E-5</v>
      </c>
      <c r="AH979">
        <v>5.9241299999999997E-4</v>
      </c>
      <c r="AI979">
        <v>5946.144389</v>
      </c>
    </row>
    <row r="980" spans="1:35" x14ac:dyDescent="0.25">
      <c r="A980">
        <v>55336</v>
      </c>
      <c r="B980" t="s">
        <v>235</v>
      </c>
      <c r="C980" t="s">
        <v>236</v>
      </c>
      <c r="D980" t="b">
        <v>0</v>
      </c>
      <c r="E980">
        <v>2.9147766609999999</v>
      </c>
      <c r="F980" t="s">
        <v>110</v>
      </c>
      <c r="G980" t="s">
        <v>186</v>
      </c>
      <c r="H980" t="s">
        <v>196</v>
      </c>
      <c r="I980" t="s">
        <v>98</v>
      </c>
      <c r="J980" t="s">
        <v>99</v>
      </c>
      <c r="K980" t="s">
        <v>188</v>
      </c>
      <c r="L980">
        <v>22.181313129999999</v>
      </c>
      <c r="M980" t="s">
        <v>251</v>
      </c>
      <c r="N980">
        <v>1.20868E-4</v>
      </c>
      <c r="O980">
        <v>1.41638E-4</v>
      </c>
      <c r="P980">
        <v>0</v>
      </c>
      <c r="Q980">
        <v>0</v>
      </c>
      <c r="R980">
        <v>0</v>
      </c>
      <c r="S980">
        <v>6.3052500000000005E-4</v>
      </c>
      <c r="T980">
        <v>2.9803700000000002E-4</v>
      </c>
      <c r="U980">
        <v>1.78579E-4</v>
      </c>
      <c r="V980">
        <v>0</v>
      </c>
      <c r="W980" s="8">
        <v>4.9811000000000001E-5</v>
      </c>
      <c r="X980">
        <v>0</v>
      </c>
      <c r="Y980" s="8">
        <v>5.6386199999999999E-5</v>
      </c>
      <c r="Z980">
        <v>0</v>
      </c>
      <c r="AA980">
        <v>0</v>
      </c>
      <c r="AB980">
        <v>0</v>
      </c>
      <c r="AC980">
        <v>6.3052500000000005E-4</v>
      </c>
      <c r="AD980">
        <v>3.5442399999999999E-4</v>
      </c>
      <c r="AE980">
        <v>1.78579E-4</v>
      </c>
      <c r="AF980">
        <v>0</v>
      </c>
      <c r="AG980" s="8">
        <v>4.9811000000000001E-5</v>
      </c>
      <c r="AH980">
        <v>1.2133389999999999E-3</v>
      </c>
      <c r="AI980">
        <v>16031.271640000001</v>
      </c>
    </row>
    <row r="981" spans="1:35" x14ac:dyDescent="0.25">
      <c r="A981">
        <v>84868</v>
      </c>
      <c r="B981" t="s">
        <v>235</v>
      </c>
      <c r="C981" t="s">
        <v>236</v>
      </c>
      <c r="D981" t="b">
        <v>0</v>
      </c>
      <c r="E981">
        <v>3.2114410229999999</v>
      </c>
      <c r="F981" t="s">
        <v>110</v>
      </c>
      <c r="G981" t="s">
        <v>186</v>
      </c>
      <c r="H981" t="s">
        <v>195</v>
      </c>
      <c r="I981" t="s">
        <v>98</v>
      </c>
      <c r="J981" t="s">
        <v>99</v>
      </c>
      <c r="K981" t="s">
        <v>188</v>
      </c>
      <c r="L981">
        <v>31.594047620000001</v>
      </c>
      <c r="M981" t="s">
        <v>251</v>
      </c>
      <c r="N981">
        <v>7.6070499999999997E-4</v>
      </c>
      <c r="O981">
        <v>8.5187200000000005E-4</v>
      </c>
      <c r="P981">
        <v>0</v>
      </c>
      <c r="Q981">
        <v>0</v>
      </c>
      <c r="R981">
        <v>0</v>
      </c>
      <c r="S981">
        <v>4.455479E-3</v>
      </c>
      <c r="T981">
        <v>1.515202E-3</v>
      </c>
      <c r="U981">
        <v>8.7233899999999997E-4</v>
      </c>
      <c r="V981">
        <v>0</v>
      </c>
      <c r="W981">
        <v>1.50001E-4</v>
      </c>
      <c r="X981">
        <v>0</v>
      </c>
      <c r="Y981">
        <v>2.7723500000000002E-4</v>
      </c>
      <c r="Z981">
        <v>0</v>
      </c>
      <c r="AA981">
        <v>0</v>
      </c>
      <c r="AB981">
        <v>0</v>
      </c>
      <c r="AC981">
        <v>4.455479E-3</v>
      </c>
      <c r="AD981">
        <v>1.792437E-3</v>
      </c>
      <c r="AE981">
        <v>8.7233899999999997E-4</v>
      </c>
      <c r="AF981">
        <v>0</v>
      </c>
      <c r="AG981">
        <v>1.50001E-4</v>
      </c>
      <c r="AH981">
        <v>7.2702870000000003E-3</v>
      </c>
      <c r="AI981">
        <v>67440.261480000001</v>
      </c>
    </row>
    <row r="982" spans="1:35" x14ac:dyDescent="0.25">
      <c r="A982">
        <v>84869</v>
      </c>
      <c r="B982" t="s">
        <v>235</v>
      </c>
      <c r="C982" t="s">
        <v>236</v>
      </c>
      <c r="D982" t="b">
        <v>0</v>
      </c>
      <c r="E982">
        <v>1.955354912</v>
      </c>
      <c r="F982" t="s">
        <v>110</v>
      </c>
      <c r="G982" t="s">
        <v>186</v>
      </c>
      <c r="H982" t="s">
        <v>198</v>
      </c>
      <c r="I982" t="s">
        <v>98</v>
      </c>
      <c r="J982" t="s">
        <v>99</v>
      </c>
      <c r="K982" t="s">
        <v>188</v>
      </c>
      <c r="L982">
        <v>23.885833330000001</v>
      </c>
      <c r="M982" t="s">
        <v>251</v>
      </c>
      <c r="N982">
        <v>1.62807E-4</v>
      </c>
      <c r="O982">
        <v>1.85911E-4</v>
      </c>
      <c r="P982">
        <v>0</v>
      </c>
      <c r="Q982">
        <v>0</v>
      </c>
      <c r="R982">
        <v>0</v>
      </c>
      <c r="S982">
        <v>7.7070299999999997E-4</v>
      </c>
      <c r="T982">
        <v>4.6075400000000001E-4</v>
      </c>
      <c r="U982">
        <v>2.08295E-4</v>
      </c>
      <c r="V982">
        <v>0</v>
      </c>
      <c r="W982" s="8">
        <v>7.7450199999999999E-5</v>
      </c>
      <c r="X982">
        <v>0</v>
      </c>
      <c r="Y982" s="8">
        <v>7.64494E-5</v>
      </c>
      <c r="Z982">
        <v>0</v>
      </c>
      <c r="AA982">
        <v>0</v>
      </c>
      <c r="AB982">
        <v>0</v>
      </c>
      <c r="AC982">
        <v>7.7070299999999997E-4</v>
      </c>
      <c r="AD982">
        <v>5.3720299999999999E-4</v>
      </c>
      <c r="AE982">
        <v>2.08295E-4</v>
      </c>
      <c r="AF982">
        <v>0</v>
      </c>
      <c r="AG982" s="8">
        <v>7.7450199999999999E-5</v>
      </c>
      <c r="AH982">
        <v>1.5936500000000001E-3</v>
      </c>
      <c r="AI982">
        <v>19553.54912</v>
      </c>
    </row>
    <row r="983" spans="1:35" x14ac:dyDescent="0.25">
      <c r="A983">
        <v>85516</v>
      </c>
      <c r="B983" t="s">
        <v>235</v>
      </c>
      <c r="C983" t="s">
        <v>236</v>
      </c>
      <c r="D983" t="b">
        <v>0</v>
      </c>
      <c r="E983">
        <v>0.55867283199999995</v>
      </c>
      <c r="F983" t="s">
        <v>110</v>
      </c>
      <c r="G983" t="s">
        <v>186</v>
      </c>
      <c r="H983" t="s">
        <v>187</v>
      </c>
      <c r="I983" t="s">
        <v>98</v>
      </c>
      <c r="J983" t="s">
        <v>102</v>
      </c>
      <c r="K983" t="s">
        <v>188</v>
      </c>
      <c r="L983">
        <v>20.93531746</v>
      </c>
      <c r="M983" t="s">
        <v>251</v>
      </c>
      <c r="N983">
        <v>1.3547200000000001E-4</v>
      </c>
      <c r="O983">
        <v>1.62335E-4</v>
      </c>
      <c r="P983">
        <v>0</v>
      </c>
      <c r="Q983">
        <v>0</v>
      </c>
      <c r="R983">
        <v>0</v>
      </c>
      <c r="S983">
        <v>6.9096499999999998E-4</v>
      </c>
      <c r="T983">
        <v>4.2825399999999998E-4</v>
      </c>
      <c r="U983">
        <v>1.60037E-4</v>
      </c>
      <c r="V983">
        <v>0</v>
      </c>
      <c r="W983" s="8">
        <v>3.8872000000000003E-5</v>
      </c>
      <c r="X983">
        <v>0</v>
      </c>
      <c r="Y983" s="8">
        <v>7.8665399999999994E-5</v>
      </c>
      <c r="Z983">
        <v>0</v>
      </c>
      <c r="AA983">
        <v>0</v>
      </c>
      <c r="AB983">
        <v>0</v>
      </c>
      <c r="AC983">
        <v>6.9096499999999998E-4</v>
      </c>
      <c r="AD983">
        <v>5.0692000000000001E-4</v>
      </c>
      <c r="AE983">
        <v>1.60037E-4</v>
      </c>
      <c r="AF983">
        <v>0</v>
      </c>
      <c r="AG983" s="8">
        <v>3.8872000000000003E-5</v>
      </c>
      <c r="AH983">
        <v>1.3967929999999999E-3</v>
      </c>
      <c r="AI983">
        <v>19553.54912</v>
      </c>
    </row>
    <row r="984" spans="1:35" x14ac:dyDescent="0.25">
      <c r="A984">
        <v>118031</v>
      </c>
      <c r="B984" t="s">
        <v>235</v>
      </c>
      <c r="C984" t="s">
        <v>236</v>
      </c>
      <c r="D984" t="b">
        <v>0</v>
      </c>
      <c r="E984">
        <v>1.6423460329999999</v>
      </c>
      <c r="F984" t="s">
        <v>110</v>
      </c>
      <c r="G984" t="s">
        <v>186</v>
      </c>
      <c r="H984" t="s">
        <v>197</v>
      </c>
      <c r="I984" t="s">
        <v>98</v>
      </c>
      <c r="J984" t="s">
        <v>99</v>
      </c>
      <c r="K984" t="s">
        <v>188</v>
      </c>
      <c r="L984">
        <v>32.830638890000003</v>
      </c>
      <c r="M984" t="s">
        <v>112</v>
      </c>
      <c r="N984">
        <v>5.0996210000000004E-3</v>
      </c>
      <c r="O984">
        <v>5.892469E-3</v>
      </c>
      <c r="P984">
        <v>0</v>
      </c>
      <c r="Q984">
        <v>0</v>
      </c>
      <c r="R984">
        <v>0</v>
      </c>
      <c r="S984">
        <v>2.2085893999999998E-2</v>
      </c>
      <c r="T984">
        <v>1.1879635E-2</v>
      </c>
      <c r="U984">
        <v>6.7368430000000002E-3</v>
      </c>
      <c r="V984">
        <v>2.2383E-4</v>
      </c>
      <c r="W984">
        <v>1.185742E-3</v>
      </c>
      <c r="X984">
        <v>1.0382518E-2</v>
      </c>
      <c r="Y984">
        <v>8.1125999999999995E-4</v>
      </c>
      <c r="Z984">
        <v>1.8883490000000001E-3</v>
      </c>
      <c r="AA984">
        <v>0</v>
      </c>
      <c r="AB984">
        <v>0</v>
      </c>
      <c r="AC984">
        <v>3.2468412000000002E-2</v>
      </c>
      <c r="AD984">
        <v>1.2690896E-2</v>
      </c>
      <c r="AE984">
        <v>6.7368430000000002E-3</v>
      </c>
      <c r="AF984">
        <v>2.2383E-4</v>
      </c>
      <c r="AG984">
        <v>3.0740910000000001E-3</v>
      </c>
      <c r="AH984">
        <v>5.5194054999999999E-2</v>
      </c>
      <c r="AI984">
        <v>492703.80979999999</v>
      </c>
    </row>
    <row r="985" spans="1:35" x14ac:dyDescent="0.25">
      <c r="A985">
        <v>118034</v>
      </c>
      <c r="B985" t="s">
        <v>235</v>
      </c>
      <c r="C985" t="s">
        <v>236</v>
      </c>
      <c r="D985" t="b">
        <v>0</v>
      </c>
      <c r="E985">
        <v>3.1560608380000001</v>
      </c>
      <c r="F985" t="s">
        <v>110</v>
      </c>
      <c r="G985" t="s">
        <v>186</v>
      </c>
      <c r="H985" t="s">
        <v>199</v>
      </c>
      <c r="I985" t="s">
        <v>98</v>
      </c>
      <c r="J985" t="s">
        <v>99</v>
      </c>
      <c r="K985" t="s">
        <v>188</v>
      </c>
      <c r="L985">
        <v>47.162444440000002</v>
      </c>
      <c r="M985" t="s">
        <v>112</v>
      </c>
      <c r="N985">
        <v>7.6435380000000001E-3</v>
      </c>
      <c r="O985">
        <v>8.5426809999999999E-3</v>
      </c>
      <c r="P985">
        <v>0</v>
      </c>
      <c r="Q985">
        <v>0</v>
      </c>
      <c r="R985">
        <v>0</v>
      </c>
      <c r="S985">
        <v>2.5798728999999999E-2</v>
      </c>
      <c r="T985">
        <v>1.4278789E-2</v>
      </c>
      <c r="U985">
        <v>7.8524319999999995E-3</v>
      </c>
      <c r="V985">
        <v>4.4819700000000001E-4</v>
      </c>
      <c r="W985">
        <v>1.3640939999999999E-3</v>
      </c>
      <c r="X985">
        <v>3.1297612000000002E-2</v>
      </c>
      <c r="Y985">
        <v>5.8734620000000003E-3</v>
      </c>
      <c r="Z985">
        <v>1.9672729999999999E-3</v>
      </c>
      <c r="AA985">
        <v>0</v>
      </c>
      <c r="AB985">
        <v>0</v>
      </c>
      <c r="AC985">
        <v>5.7096340000000002E-2</v>
      </c>
      <c r="AD985">
        <v>2.0152250999999999E-2</v>
      </c>
      <c r="AE985">
        <v>7.8524319999999995E-3</v>
      </c>
      <c r="AF985">
        <v>4.4819700000000001E-4</v>
      </c>
      <c r="AG985">
        <v>3.331367E-3</v>
      </c>
      <c r="AH985">
        <v>8.8880557999999998E-2</v>
      </c>
      <c r="AI985">
        <v>552310.64670000004</v>
      </c>
    </row>
    <row r="986" spans="1:35" x14ac:dyDescent="0.25">
      <c r="A986">
        <v>55331</v>
      </c>
      <c r="B986" t="s">
        <v>237</v>
      </c>
      <c r="C986" t="s">
        <v>238</v>
      </c>
      <c r="D986" t="b">
        <v>0</v>
      </c>
      <c r="E986">
        <v>2.9730721949999999</v>
      </c>
      <c r="F986" t="s">
        <v>110</v>
      </c>
      <c r="G986" t="s">
        <v>186</v>
      </c>
      <c r="H986" t="s">
        <v>249</v>
      </c>
      <c r="I986" t="s">
        <v>98</v>
      </c>
      <c r="J986" t="s">
        <v>99</v>
      </c>
      <c r="K986" t="s">
        <v>188</v>
      </c>
      <c r="L986">
        <v>29.198611110000002</v>
      </c>
      <c r="M986" t="s">
        <v>251</v>
      </c>
      <c r="N986" s="8">
        <v>5.8989600000000002E-5</v>
      </c>
      <c r="O986" s="8">
        <v>6.9337000000000004E-5</v>
      </c>
      <c r="P986">
        <v>0</v>
      </c>
      <c r="Q986">
        <v>0</v>
      </c>
      <c r="R986">
        <v>0</v>
      </c>
      <c r="S986">
        <v>3.12734E-4</v>
      </c>
      <c r="T986">
        <v>1.3114600000000001E-4</v>
      </c>
      <c r="U986" s="8">
        <v>9.9529200000000002E-5</v>
      </c>
      <c r="V986">
        <v>0</v>
      </c>
      <c r="W986" s="8">
        <v>2.4910500000000001E-5</v>
      </c>
      <c r="X986">
        <v>0</v>
      </c>
      <c r="Y986" s="8">
        <v>2.4065100000000001E-5</v>
      </c>
      <c r="Z986">
        <v>0</v>
      </c>
      <c r="AA986">
        <v>0</v>
      </c>
      <c r="AB986">
        <v>0</v>
      </c>
      <c r="AC986">
        <v>3.12734E-4</v>
      </c>
      <c r="AD986">
        <v>1.55212E-4</v>
      </c>
      <c r="AE986" s="8">
        <v>9.9529200000000002E-5</v>
      </c>
      <c r="AF986">
        <v>0</v>
      </c>
      <c r="AG986" s="8">
        <v>2.4910500000000001E-5</v>
      </c>
      <c r="AH986">
        <v>5.9241299999999997E-4</v>
      </c>
      <c r="AI986">
        <v>5946.144389</v>
      </c>
    </row>
    <row r="987" spans="1:35" x14ac:dyDescent="0.25">
      <c r="A987">
        <v>55336</v>
      </c>
      <c r="B987" t="s">
        <v>237</v>
      </c>
      <c r="C987" t="s">
        <v>238</v>
      </c>
      <c r="D987" t="b">
        <v>0</v>
      </c>
      <c r="E987">
        <v>2.9147766609999999</v>
      </c>
      <c r="F987" t="s">
        <v>110</v>
      </c>
      <c r="G987" t="s">
        <v>186</v>
      </c>
      <c r="H987" t="s">
        <v>196</v>
      </c>
      <c r="I987" t="s">
        <v>98</v>
      </c>
      <c r="J987" t="s">
        <v>99</v>
      </c>
      <c r="K987" t="s">
        <v>188</v>
      </c>
      <c r="L987">
        <v>22.181313129999999</v>
      </c>
      <c r="M987" t="s">
        <v>251</v>
      </c>
      <c r="N987">
        <v>1.20868E-4</v>
      </c>
      <c r="O987">
        <v>1.41638E-4</v>
      </c>
      <c r="P987">
        <v>0</v>
      </c>
      <c r="Q987">
        <v>0</v>
      </c>
      <c r="R987">
        <v>0</v>
      </c>
      <c r="S987">
        <v>6.3052500000000005E-4</v>
      </c>
      <c r="T987">
        <v>2.9803700000000002E-4</v>
      </c>
      <c r="U987">
        <v>1.78579E-4</v>
      </c>
      <c r="V987">
        <v>0</v>
      </c>
      <c r="W987" s="8">
        <v>4.9811000000000001E-5</v>
      </c>
      <c r="X987">
        <v>0</v>
      </c>
      <c r="Y987" s="8">
        <v>5.6386199999999999E-5</v>
      </c>
      <c r="Z987">
        <v>0</v>
      </c>
      <c r="AA987">
        <v>0</v>
      </c>
      <c r="AB987">
        <v>0</v>
      </c>
      <c r="AC987">
        <v>6.3052500000000005E-4</v>
      </c>
      <c r="AD987">
        <v>3.5442399999999999E-4</v>
      </c>
      <c r="AE987">
        <v>1.78579E-4</v>
      </c>
      <c r="AF987">
        <v>0</v>
      </c>
      <c r="AG987" s="8">
        <v>4.9811000000000001E-5</v>
      </c>
      <c r="AH987">
        <v>1.2133389999999999E-3</v>
      </c>
      <c r="AI987">
        <v>16031.271640000001</v>
      </c>
    </row>
    <row r="988" spans="1:35" x14ac:dyDescent="0.25">
      <c r="A988">
        <v>84868</v>
      </c>
      <c r="B988" t="s">
        <v>237</v>
      </c>
      <c r="C988" t="s">
        <v>238</v>
      </c>
      <c r="D988" t="b">
        <v>0</v>
      </c>
      <c r="E988">
        <v>3.2114410229999999</v>
      </c>
      <c r="F988" t="s">
        <v>110</v>
      </c>
      <c r="G988" t="s">
        <v>186</v>
      </c>
      <c r="H988" t="s">
        <v>195</v>
      </c>
      <c r="I988" t="s">
        <v>98</v>
      </c>
      <c r="J988" t="s">
        <v>99</v>
      </c>
      <c r="K988" t="s">
        <v>188</v>
      </c>
      <c r="L988">
        <v>31.594047620000001</v>
      </c>
      <c r="M988" t="s">
        <v>251</v>
      </c>
      <c r="N988">
        <v>7.6070499999999997E-4</v>
      </c>
      <c r="O988">
        <v>8.5187200000000005E-4</v>
      </c>
      <c r="P988">
        <v>0</v>
      </c>
      <c r="Q988">
        <v>0</v>
      </c>
      <c r="R988">
        <v>0</v>
      </c>
      <c r="S988">
        <v>4.455479E-3</v>
      </c>
      <c r="T988">
        <v>1.515202E-3</v>
      </c>
      <c r="U988">
        <v>8.7233899999999997E-4</v>
      </c>
      <c r="V988">
        <v>0</v>
      </c>
      <c r="W988">
        <v>1.50001E-4</v>
      </c>
      <c r="X988">
        <v>0</v>
      </c>
      <c r="Y988">
        <v>2.7723500000000002E-4</v>
      </c>
      <c r="Z988">
        <v>0</v>
      </c>
      <c r="AA988">
        <v>0</v>
      </c>
      <c r="AB988">
        <v>0</v>
      </c>
      <c r="AC988">
        <v>4.455479E-3</v>
      </c>
      <c r="AD988">
        <v>1.792437E-3</v>
      </c>
      <c r="AE988">
        <v>8.7233899999999997E-4</v>
      </c>
      <c r="AF988">
        <v>0</v>
      </c>
      <c r="AG988">
        <v>1.50001E-4</v>
      </c>
      <c r="AH988">
        <v>7.2702870000000003E-3</v>
      </c>
      <c r="AI988">
        <v>67440.261480000001</v>
      </c>
    </row>
    <row r="989" spans="1:35" x14ac:dyDescent="0.25">
      <c r="A989">
        <v>84869</v>
      </c>
      <c r="B989" t="s">
        <v>237</v>
      </c>
      <c r="C989" t="s">
        <v>238</v>
      </c>
      <c r="D989" t="b">
        <v>0</v>
      </c>
      <c r="E989">
        <v>1.955354912</v>
      </c>
      <c r="F989" t="s">
        <v>110</v>
      </c>
      <c r="G989" t="s">
        <v>186</v>
      </c>
      <c r="H989" t="s">
        <v>198</v>
      </c>
      <c r="I989" t="s">
        <v>98</v>
      </c>
      <c r="J989" t="s">
        <v>99</v>
      </c>
      <c r="K989" t="s">
        <v>188</v>
      </c>
      <c r="L989">
        <v>23.885833330000001</v>
      </c>
      <c r="M989" t="s">
        <v>251</v>
      </c>
      <c r="N989">
        <v>1.62807E-4</v>
      </c>
      <c r="O989">
        <v>1.85911E-4</v>
      </c>
      <c r="P989">
        <v>0</v>
      </c>
      <c r="Q989">
        <v>0</v>
      </c>
      <c r="R989">
        <v>0</v>
      </c>
      <c r="S989">
        <v>7.7070299999999997E-4</v>
      </c>
      <c r="T989">
        <v>4.6075400000000001E-4</v>
      </c>
      <c r="U989">
        <v>2.08295E-4</v>
      </c>
      <c r="V989">
        <v>0</v>
      </c>
      <c r="W989" s="8">
        <v>7.7450199999999999E-5</v>
      </c>
      <c r="X989">
        <v>0</v>
      </c>
      <c r="Y989" s="8">
        <v>7.64494E-5</v>
      </c>
      <c r="Z989">
        <v>0</v>
      </c>
      <c r="AA989">
        <v>0</v>
      </c>
      <c r="AB989">
        <v>0</v>
      </c>
      <c r="AC989">
        <v>7.7070299999999997E-4</v>
      </c>
      <c r="AD989">
        <v>5.3720299999999999E-4</v>
      </c>
      <c r="AE989">
        <v>2.08295E-4</v>
      </c>
      <c r="AF989">
        <v>0</v>
      </c>
      <c r="AG989" s="8">
        <v>7.7450199999999999E-5</v>
      </c>
      <c r="AH989">
        <v>1.5936500000000001E-3</v>
      </c>
      <c r="AI989">
        <v>19553.54912</v>
      </c>
    </row>
    <row r="990" spans="1:35" x14ac:dyDescent="0.25">
      <c r="A990">
        <v>85516</v>
      </c>
      <c r="B990" t="s">
        <v>237</v>
      </c>
      <c r="C990" t="s">
        <v>238</v>
      </c>
      <c r="D990" t="b">
        <v>0</v>
      </c>
      <c r="E990">
        <v>0.55867283199999995</v>
      </c>
      <c r="F990" t="s">
        <v>110</v>
      </c>
      <c r="G990" t="s">
        <v>186</v>
      </c>
      <c r="H990" t="s">
        <v>187</v>
      </c>
      <c r="I990" t="s">
        <v>98</v>
      </c>
      <c r="J990" t="s">
        <v>102</v>
      </c>
      <c r="K990" t="s">
        <v>188</v>
      </c>
      <c r="L990">
        <v>20.93531746</v>
      </c>
      <c r="M990" t="s">
        <v>251</v>
      </c>
      <c r="N990">
        <v>1.3547200000000001E-4</v>
      </c>
      <c r="O990">
        <v>1.62335E-4</v>
      </c>
      <c r="P990">
        <v>0</v>
      </c>
      <c r="Q990">
        <v>0</v>
      </c>
      <c r="R990">
        <v>0</v>
      </c>
      <c r="S990">
        <v>6.9096499999999998E-4</v>
      </c>
      <c r="T990">
        <v>4.2825399999999998E-4</v>
      </c>
      <c r="U990">
        <v>1.60037E-4</v>
      </c>
      <c r="V990">
        <v>0</v>
      </c>
      <c r="W990" s="8">
        <v>3.8872000000000003E-5</v>
      </c>
      <c r="X990">
        <v>0</v>
      </c>
      <c r="Y990" s="8">
        <v>7.8665399999999994E-5</v>
      </c>
      <c r="Z990">
        <v>0</v>
      </c>
      <c r="AA990">
        <v>0</v>
      </c>
      <c r="AB990">
        <v>0</v>
      </c>
      <c r="AC990">
        <v>6.9096499999999998E-4</v>
      </c>
      <c r="AD990">
        <v>5.0692000000000001E-4</v>
      </c>
      <c r="AE990">
        <v>1.60037E-4</v>
      </c>
      <c r="AF990">
        <v>0</v>
      </c>
      <c r="AG990" s="8">
        <v>3.8872000000000003E-5</v>
      </c>
      <c r="AH990">
        <v>1.3967929999999999E-3</v>
      </c>
      <c r="AI990">
        <v>19553.54912</v>
      </c>
    </row>
    <row r="991" spans="1:35" x14ac:dyDescent="0.25">
      <c r="A991">
        <v>118031</v>
      </c>
      <c r="B991" t="s">
        <v>237</v>
      </c>
      <c r="C991" t="s">
        <v>238</v>
      </c>
      <c r="D991" t="b">
        <v>0</v>
      </c>
      <c r="E991">
        <v>1.6423460329999999</v>
      </c>
      <c r="F991" t="s">
        <v>110</v>
      </c>
      <c r="G991" t="s">
        <v>186</v>
      </c>
      <c r="H991" t="s">
        <v>197</v>
      </c>
      <c r="I991" t="s">
        <v>98</v>
      </c>
      <c r="J991" t="s">
        <v>99</v>
      </c>
      <c r="K991" t="s">
        <v>188</v>
      </c>
      <c r="L991">
        <v>32.830638890000003</v>
      </c>
      <c r="M991" t="s">
        <v>112</v>
      </c>
      <c r="N991">
        <v>5.0996210000000004E-3</v>
      </c>
      <c r="O991">
        <v>5.892469E-3</v>
      </c>
      <c r="P991">
        <v>0</v>
      </c>
      <c r="Q991">
        <v>0</v>
      </c>
      <c r="R991">
        <v>0</v>
      </c>
      <c r="S991">
        <v>2.2085893999999998E-2</v>
      </c>
      <c r="T991">
        <v>1.1879635E-2</v>
      </c>
      <c r="U991">
        <v>6.7368430000000002E-3</v>
      </c>
      <c r="V991">
        <v>2.2383E-4</v>
      </c>
      <c r="W991">
        <v>1.185742E-3</v>
      </c>
      <c r="X991">
        <v>1.0382518E-2</v>
      </c>
      <c r="Y991">
        <v>8.1125999999999995E-4</v>
      </c>
      <c r="Z991">
        <v>1.8883490000000001E-3</v>
      </c>
      <c r="AA991">
        <v>0</v>
      </c>
      <c r="AB991">
        <v>0</v>
      </c>
      <c r="AC991">
        <v>3.2468412000000002E-2</v>
      </c>
      <c r="AD991">
        <v>1.2690896E-2</v>
      </c>
      <c r="AE991">
        <v>6.7368430000000002E-3</v>
      </c>
      <c r="AF991">
        <v>2.2383E-4</v>
      </c>
      <c r="AG991">
        <v>3.0740910000000001E-3</v>
      </c>
      <c r="AH991">
        <v>5.5194054999999999E-2</v>
      </c>
      <c r="AI991">
        <v>492703.80979999999</v>
      </c>
    </row>
    <row r="992" spans="1:35" x14ac:dyDescent="0.25">
      <c r="A992">
        <v>118034</v>
      </c>
      <c r="B992" t="s">
        <v>237</v>
      </c>
      <c r="C992" t="s">
        <v>238</v>
      </c>
      <c r="D992" t="b">
        <v>0</v>
      </c>
      <c r="E992">
        <v>3.1560608380000001</v>
      </c>
      <c r="F992" t="s">
        <v>110</v>
      </c>
      <c r="G992" t="s">
        <v>186</v>
      </c>
      <c r="H992" t="s">
        <v>199</v>
      </c>
      <c r="I992" t="s">
        <v>98</v>
      </c>
      <c r="J992" t="s">
        <v>99</v>
      </c>
      <c r="K992" t="s">
        <v>188</v>
      </c>
      <c r="L992">
        <v>47.162444440000002</v>
      </c>
      <c r="M992" t="s">
        <v>112</v>
      </c>
      <c r="N992">
        <v>7.6435380000000001E-3</v>
      </c>
      <c r="O992">
        <v>8.5426809999999999E-3</v>
      </c>
      <c r="P992">
        <v>0</v>
      </c>
      <c r="Q992">
        <v>0</v>
      </c>
      <c r="R992">
        <v>0</v>
      </c>
      <c r="S992">
        <v>2.5798728999999999E-2</v>
      </c>
      <c r="T992">
        <v>1.4278789E-2</v>
      </c>
      <c r="U992">
        <v>7.8524319999999995E-3</v>
      </c>
      <c r="V992">
        <v>4.4819700000000001E-4</v>
      </c>
      <c r="W992">
        <v>1.3640939999999999E-3</v>
      </c>
      <c r="X992">
        <v>3.1297612000000002E-2</v>
      </c>
      <c r="Y992">
        <v>5.8734620000000003E-3</v>
      </c>
      <c r="Z992">
        <v>1.9672729999999999E-3</v>
      </c>
      <c r="AA992">
        <v>0</v>
      </c>
      <c r="AB992">
        <v>0</v>
      </c>
      <c r="AC992">
        <v>5.7096340000000002E-2</v>
      </c>
      <c r="AD992">
        <v>2.0152250999999999E-2</v>
      </c>
      <c r="AE992">
        <v>7.8524319999999995E-3</v>
      </c>
      <c r="AF992">
        <v>4.4819700000000001E-4</v>
      </c>
      <c r="AG992">
        <v>3.331367E-3</v>
      </c>
      <c r="AH992">
        <v>8.8880557999999998E-2</v>
      </c>
      <c r="AI992">
        <v>552310.64670000004</v>
      </c>
    </row>
    <row r="993" spans="1:35" x14ac:dyDescent="0.25">
      <c r="A993">
        <v>55331</v>
      </c>
      <c r="B993" t="s">
        <v>239</v>
      </c>
      <c r="C993" t="s">
        <v>240</v>
      </c>
      <c r="D993" t="b">
        <v>0</v>
      </c>
      <c r="E993">
        <v>2.9730721949999999</v>
      </c>
      <c r="F993" t="s">
        <v>110</v>
      </c>
      <c r="G993" t="s">
        <v>186</v>
      </c>
      <c r="H993" t="s">
        <v>249</v>
      </c>
      <c r="I993" t="s">
        <v>98</v>
      </c>
      <c r="J993" t="s">
        <v>99</v>
      </c>
      <c r="K993" t="s">
        <v>188</v>
      </c>
      <c r="L993">
        <v>29.198611110000002</v>
      </c>
      <c r="M993" t="s">
        <v>251</v>
      </c>
      <c r="N993" s="8">
        <v>5.8989600000000002E-5</v>
      </c>
      <c r="O993" s="8">
        <v>6.9337000000000004E-5</v>
      </c>
      <c r="P993">
        <v>0</v>
      </c>
      <c r="Q993">
        <v>0</v>
      </c>
      <c r="R993">
        <v>0</v>
      </c>
      <c r="S993">
        <v>3.12734E-4</v>
      </c>
      <c r="T993">
        <v>1.3114600000000001E-4</v>
      </c>
      <c r="U993" s="8">
        <v>9.9529200000000002E-5</v>
      </c>
      <c r="V993">
        <v>0</v>
      </c>
      <c r="W993" s="8">
        <v>2.4910500000000001E-5</v>
      </c>
      <c r="X993">
        <v>0</v>
      </c>
      <c r="Y993" s="8">
        <v>2.4065100000000001E-5</v>
      </c>
      <c r="Z993">
        <v>0</v>
      </c>
      <c r="AA993">
        <v>0</v>
      </c>
      <c r="AB993">
        <v>0</v>
      </c>
      <c r="AC993">
        <v>3.12734E-4</v>
      </c>
      <c r="AD993">
        <v>1.55212E-4</v>
      </c>
      <c r="AE993" s="8">
        <v>9.9529200000000002E-5</v>
      </c>
      <c r="AF993">
        <v>0</v>
      </c>
      <c r="AG993" s="8">
        <v>2.4910500000000001E-5</v>
      </c>
      <c r="AH993">
        <v>5.9241299999999997E-4</v>
      </c>
      <c r="AI993">
        <v>5946.144389</v>
      </c>
    </row>
    <row r="994" spans="1:35" x14ac:dyDescent="0.25">
      <c r="A994">
        <v>55336</v>
      </c>
      <c r="B994" t="s">
        <v>239</v>
      </c>
      <c r="C994" t="s">
        <v>240</v>
      </c>
      <c r="D994" t="b">
        <v>0</v>
      </c>
      <c r="E994">
        <v>2.9147766609999999</v>
      </c>
      <c r="F994" t="s">
        <v>110</v>
      </c>
      <c r="G994" t="s">
        <v>186</v>
      </c>
      <c r="H994" t="s">
        <v>196</v>
      </c>
      <c r="I994" t="s">
        <v>98</v>
      </c>
      <c r="J994" t="s">
        <v>99</v>
      </c>
      <c r="K994" t="s">
        <v>188</v>
      </c>
      <c r="L994">
        <v>22.181313129999999</v>
      </c>
      <c r="M994" t="s">
        <v>251</v>
      </c>
      <c r="N994">
        <v>1.20868E-4</v>
      </c>
      <c r="O994">
        <v>1.41638E-4</v>
      </c>
      <c r="P994">
        <v>0</v>
      </c>
      <c r="Q994">
        <v>0</v>
      </c>
      <c r="R994">
        <v>0</v>
      </c>
      <c r="S994">
        <v>6.3052500000000005E-4</v>
      </c>
      <c r="T994">
        <v>2.9803700000000002E-4</v>
      </c>
      <c r="U994">
        <v>1.78579E-4</v>
      </c>
      <c r="V994">
        <v>0</v>
      </c>
      <c r="W994" s="8">
        <v>4.9811000000000001E-5</v>
      </c>
      <c r="X994">
        <v>0</v>
      </c>
      <c r="Y994" s="8">
        <v>5.6386199999999999E-5</v>
      </c>
      <c r="Z994">
        <v>0</v>
      </c>
      <c r="AA994">
        <v>0</v>
      </c>
      <c r="AB994">
        <v>0</v>
      </c>
      <c r="AC994">
        <v>6.3052500000000005E-4</v>
      </c>
      <c r="AD994">
        <v>3.5442399999999999E-4</v>
      </c>
      <c r="AE994">
        <v>1.78579E-4</v>
      </c>
      <c r="AF994">
        <v>0</v>
      </c>
      <c r="AG994" s="8">
        <v>4.9811000000000001E-5</v>
      </c>
      <c r="AH994">
        <v>1.2133389999999999E-3</v>
      </c>
      <c r="AI994">
        <v>16031.271640000001</v>
      </c>
    </row>
    <row r="995" spans="1:35" x14ac:dyDescent="0.25">
      <c r="A995">
        <v>84868</v>
      </c>
      <c r="B995" t="s">
        <v>239</v>
      </c>
      <c r="C995" t="s">
        <v>240</v>
      </c>
      <c r="D995" t="b">
        <v>0</v>
      </c>
      <c r="E995">
        <v>3.2114410229999999</v>
      </c>
      <c r="F995" t="s">
        <v>110</v>
      </c>
      <c r="G995" t="s">
        <v>186</v>
      </c>
      <c r="H995" t="s">
        <v>195</v>
      </c>
      <c r="I995" t="s">
        <v>98</v>
      </c>
      <c r="J995" t="s">
        <v>99</v>
      </c>
      <c r="K995" t="s">
        <v>188</v>
      </c>
      <c r="L995">
        <v>31.594047620000001</v>
      </c>
      <c r="M995" t="s">
        <v>251</v>
      </c>
      <c r="N995">
        <v>7.6070499999999997E-4</v>
      </c>
      <c r="O995">
        <v>8.5187200000000005E-4</v>
      </c>
      <c r="P995">
        <v>0</v>
      </c>
      <c r="Q995">
        <v>0</v>
      </c>
      <c r="R995">
        <v>0</v>
      </c>
      <c r="S995">
        <v>4.455479E-3</v>
      </c>
      <c r="T995">
        <v>1.515202E-3</v>
      </c>
      <c r="U995">
        <v>8.7233899999999997E-4</v>
      </c>
      <c r="V995">
        <v>0</v>
      </c>
      <c r="W995">
        <v>1.50001E-4</v>
      </c>
      <c r="X995">
        <v>0</v>
      </c>
      <c r="Y995">
        <v>2.7723500000000002E-4</v>
      </c>
      <c r="Z995">
        <v>0</v>
      </c>
      <c r="AA995">
        <v>0</v>
      </c>
      <c r="AB995">
        <v>0</v>
      </c>
      <c r="AC995">
        <v>4.455479E-3</v>
      </c>
      <c r="AD995">
        <v>1.792437E-3</v>
      </c>
      <c r="AE995">
        <v>8.7233899999999997E-4</v>
      </c>
      <c r="AF995">
        <v>0</v>
      </c>
      <c r="AG995">
        <v>1.50001E-4</v>
      </c>
      <c r="AH995">
        <v>7.2702870000000003E-3</v>
      </c>
      <c r="AI995">
        <v>67440.261480000001</v>
      </c>
    </row>
    <row r="996" spans="1:35" x14ac:dyDescent="0.25">
      <c r="A996">
        <v>84869</v>
      </c>
      <c r="B996" t="s">
        <v>239</v>
      </c>
      <c r="C996" t="s">
        <v>240</v>
      </c>
      <c r="D996" t="b">
        <v>0</v>
      </c>
      <c r="E996">
        <v>1.955354912</v>
      </c>
      <c r="F996" t="s">
        <v>110</v>
      </c>
      <c r="G996" t="s">
        <v>186</v>
      </c>
      <c r="H996" t="s">
        <v>198</v>
      </c>
      <c r="I996" t="s">
        <v>98</v>
      </c>
      <c r="J996" t="s">
        <v>99</v>
      </c>
      <c r="K996" t="s">
        <v>188</v>
      </c>
      <c r="L996">
        <v>23.885833330000001</v>
      </c>
      <c r="M996" t="s">
        <v>251</v>
      </c>
      <c r="N996">
        <v>1.62807E-4</v>
      </c>
      <c r="O996">
        <v>1.85911E-4</v>
      </c>
      <c r="P996">
        <v>0</v>
      </c>
      <c r="Q996">
        <v>0</v>
      </c>
      <c r="R996">
        <v>0</v>
      </c>
      <c r="S996">
        <v>7.7070299999999997E-4</v>
      </c>
      <c r="T996">
        <v>4.6075400000000001E-4</v>
      </c>
      <c r="U996">
        <v>2.08295E-4</v>
      </c>
      <c r="V996">
        <v>0</v>
      </c>
      <c r="W996" s="8">
        <v>7.7450199999999999E-5</v>
      </c>
      <c r="X996">
        <v>0</v>
      </c>
      <c r="Y996" s="8">
        <v>7.64494E-5</v>
      </c>
      <c r="Z996">
        <v>0</v>
      </c>
      <c r="AA996">
        <v>0</v>
      </c>
      <c r="AB996">
        <v>0</v>
      </c>
      <c r="AC996">
        <v>7.7070299999999997E-4</v>
      </c>
      <c r="AD996">
        <v>5.3720299999999999E-4</v>
      </c>
      <c r="AE996">
        <v>2.08295E-4</v>
      </c>
      <c r="AF996">
        <v>0</v>
      </c>
      <c r="AG996" s="8">
        <v>7.7450199999999999E-5</v>
      </c>
      <c r="AH996">
        <v>1.5936500000000001E-3</v>
      </c>
      <c r="AI996">
        <v>19553.54912</v>
      </c>
    </row>
    <row r="997" spans="1:35" x14ac:dyDescent="0.25">
      <c r="A997">
        <v>85516</v>
      </c>
      <c r="B997" t="s">
        <v>239</v>
      </c>
      <c r="C997" t="s">
        <v>240</v>
      </c>
      <c r="D997" t="b">
        <v>0</v>
      </c>
      <c r="E997">
        <v>0.55867283199999995</v>
      </c>
      <c r="F997" t="s">
        <v>110</v>
      </c>
      <c r="G997" t="s">
        <v>186</v>
      </c>
      <c r="H997" t="s">
        <v>187</v>
      </c>
      <c r="I997" t="s">
        <v>98</v>
      </c>
      <c r="J997" t="s">
        <v>102</v>
      </c>
      <c r="K997" t="s">
        <v>188</v>
      </c>
      <c r="L997">
        <v>20.93531746</v>
      </c>
      <c r="M997" t="s">
        <v>251</v>
      </c>
      <c r="N997">
        <v>1.3547200000000001E-4</v>
      </c>
      <c r="O997">
        <v>1.62335E-4</v>
      </c>
      <c r="P997">
        <v>0</v>
      </c>
      <c r="Q997">
        <v>0</v>
      </c>
      <c r="R997">
        <v>0</v>
      </c>
      <c r="S997">
        <v>6.9096499999999998E-4</v>
      </c>
      <c r="T997">
        <v>4.2825399999999998E-4</v>
      </c>
      <c r="U997">
        <v>1.60037E-4</v>
      </c>
      <c r="V997">
        <v>0</v>
      </c>
      <c r="W997" s="8">
        <v>3.8872000000000003E-5</v>
      </c>
      <c r="X997">
        <v>0</v>
      </c>
      <c r="Y997" s="8">
        <v>7.8665399999999994E-5</v>
      </c>
      <c r="Z997">
        <v>0</v>
      </c>
      <c r="AA997">
        <v>0</v>
      </c>
      <c r="AB997">
        <v>0</v>
      </c>
      <c r="AC997">
        <v>6.9096499999999998E-4</v>
      </c>
      <c r="AD997">
        <v>5.0692000000000001E-4</v>
      </c>
      <c r="AE997">
        <v>1.60037E-4</v>
      </c>
      <c r="AF997">
        <v>0</v>
      </c>
      <c r="AG997" s="8">
        <v>3.8872000000000003E-5</v>
      </c>
      <c r="AH997">
        <v>1.3967929999999999E-3</v>
      </c>
      <c r="AI997">
        <v>19553.54912</v>
      </c>
    </row>
    <row r="998" spans="1:35" x14ac:dyDescent="0.25">
      <c r="A998">
        <v>118031</v>
      </c>
      <c r="B998" t="s">
        <v>239</v>
      </c>
      <c r="C998" t="s">
        <v>240</v>
      </c>
      <c r="D998" t="b">
        <v>0</v>
      </c>
      <c r="E998">
        <v>1.6423460329999999</v>
      </c>
      <c r="F998" t="s">
        <v>110</v>
      </c>
      <c r="G998" t="s">
        <v>186</v>
      </c>
      <c r="H998" t="s">
        <v>197</v>
      </c>
      <c r="I998" t="s">
        <v>98</v>
      </c>
      <c r="J998" t="s">
        <v>99</v>
      </c>
      <c r="K998" t="s">
        <v>188</v>
      </c>
      <c r="L998">
        <v>32.830638890000003</v>
      </c>
      <c r="M998" t="s">
        <v>112</v>
      </c>
      <c r="N998">
        <v>5.0996210000000004E-3</v>
      </c>
      <c r="O998">
        <v>5.892469E-3</v>
      </c>
      <c r="P998">
        <v>0</v>
      </c>
      <c r="Q998">
        <v>0</v>
      </c>
      <c r="R998">
        <v>0</v>
      </c>
      <c r="S998">
        <v>2.2085893999999998E-2</v>
      </c>
      <c r="T998">
        <v>1.1879635E-2</v>
      </c>
      <c r="U998">
        <v>6.7368430000000002E-3</v>
      </c>
      <c r="V998">
        <v>2.2383E-4</v>
      </c>
      <c r="W998">
        <v>1.185742E-3</v>
      </c>
      <c r="X998">
        <v>1.0382518E-2</v>
      </c>
      <c r="Y998">
        <v>8.1125999999999995E-4</v>
      </c>
      <c r="Z998">
        <v>1.8883490000000001E-3</v>
      </c>
      <c r="AA998">
        <v>0</v>
      </c>
      <c r="AB998">
        <v>0</v>
      </c>
      <c r="AC998">
        <v>3.2468412000000002E-2</v>
      </c>
      <c r="AD998">
        <v>1.2690896E-2</v>
      </c>
      <c r="AE998">
        <v>6.7368430000000002E-3</v>
      </c>
      <c r="AF998">
        <v>2.2383E-4</v>
      </c>
      <c r="AG998">
        <v>3.0740910000000001E-3</v>
      </c>
      <c r="AH998">
        <v>5.5194054999999999E-2</v>
      </c>
      <c r="AI998">
        <v>492703.80979999999</v>
      </c>
    </row>
    <row r="999" spans="1:35" x14ac:dyDescent="0.25">
      <c r="A999">
        <v>118034</v>
      </c>
      <c r="B999" t="s">
        <v>239</v>
      </c>
      <c r="C999" t="s">
        <v>240</v>
      </c>
      <c r="D999" t="b">
        <v>0</v>
      </c>
      <c r="E999">
        <v>3.1560608380000001</v>
      </c>
      <c r="F999" t="s">
        <v>110</v>
      </c>
      <c r="G999" t="s">
        <v>186</v>
      </c>
      <c r="H999" t="s">
        <v>199</v>
      </c>
      <c r="I999" t="s">
        <v>98</v>
      </c>
      <c r="J999" t="s">
        <v>99</v>
      </c>
      <c r="K999" t="s">
        <v>188</v>
      </c>
      <c r="L999">
        <v>47.162444440000002</v>
      </c>
      <c r="M999" t="s">
        <v>112</v>
      </c>
      <c r="N999">
        <v>7.6435380000000001E-3</v>
      </c>
      <c r="O999">
        <v>8.5426809999999999E-3</v>
      </c>
      <c r="P999">
        <v>0</v>
      </c>
      <c r="Q999">
        <v>0</v>
      </c>
      <c r="R999">
        <v>0</v>
      </c>
      <c r="S999">
        <v>2.5798728999999999E-2</v>
      </c>
      <c r="T999">
        <v>1.4278789E-2</v>
      </c>
      <c r="U999">
        <v>7.8524319999999995E-3</v>
      </c>
      <c r="V999">
        <v>4.4819700000000001E-4</v>
      </c>
      <c r="W999">
        <v>1.3640939999999999E-3</v>
      </c>
      <c r="X999">
        <v>3.1297612000000002E-2</v>
      </c>
      <c r="Y999">
        <v>5.8734620000000003E-3</v>
      </c>
      <c r="Z999">
        <v>1.9672729999999999E-3</v>
      </c>
      <c r="AA999">
        <v>0</v>
      </c>
      <c r="AB999">
        <v>0</v>
      </c>
      <c r="AC999">
        <v>5.7096340000000002E-2</v>
      </c>
      <c r="AD999">
        <v>2.0152250999999999E-2</v>
      </c>
      <c r="AE999">
        <v>7.8524319999999995E-3</v>
      </c>
      <c r="AF999">
        <v>4.4819700000000001E-4</v>
      </c>
      <c r="AG999">
        <v>3.331367E-3</v>
      </c>
      <c r="AH999">
        <v>8.8880557999999998E-2</v>
      </c>
      <c r="AI999">
        <v>552310.64670000004</v>
      </c>
    </row>
    <row r="1000" spans="1:35" x14ac:dyDescent="0.25">
      <c r="A1000">
        <v>55331</v>
      </c>
      <c r="B1000" t="s">
        <v>241</v>
      </c>
      <c r="C1000" t="s">
        <v>59</v>
      </c>
      <c r="D1000" t="b">
        <v>1</v>
      </c>
      <c r="E1000">
        <v>2.9730721949999999</v>
      </c>
      <c r="F1000" t="s">
        <v>110</v>
      </c>
      <c r="G1000" t="s">
        <v>186</v>
      </c>
      <c r="H1000" t="s">
        <v>249</v>
      </c>
      <c r="I1000" t="s">
        <v>98</v>
      </c>
      <c r="J1000" t="s">
        <v>99</v>
      </c>
      <c r="K1000" t="s">
        <v>188</v>
      </c>
      <c r="L1000">
        <v>26.770833329999999</v>
      </c>
      <c r="M1000" t="s">
        <v>251</v>
      </c>
      <c r="N1000" s="8">
        <v>5.3754700000000002E-5</v>
      </c>
      <c r="O1000" s="8">
        <v>6.34665E-5</v>
      </c>
      <c r="P1000">
        <v>0</v>
      </c>
      <c r="Q1000">
        <v>0</v>
      </c>
      <c r="R1000">
        <v>0</v>
      </c>
      <c r="S1000">
        <v>2.6347600000000001E-4</v>
      </c>
      <c r="T1000">
        <v>1.3114600000000001E-4</v>
      </c>
      <c r="U1000" s="8">
        <v>9.9529200000000002E-5</v>
      </c>
      <c r="V1000">
        <v>0</v>
      </c>
      <c r="W1000" s="8">
        <v>2.4910500000000001E-5</v>
      </c>
      <c r="X1000">
        <v>0</v>
      </c>
      <c r="Y1000" s="8">
        <v>2.4065100000000001E-5</v>
      </c>
      <c r="Z1000">
        <v>0</v>
      </c>
      <c r="AA1000">
        <v>0</v>
      </c>
      <c r="AB1000">
        <v>0</v>
      </c>
      <c r="AC1000">
        <v>2.6347600000000001E-4</v>
      </c>
      <c r="AD1000">
        <v>1.55212E-4</v>
      </c>
      <c r="AE1000" s="8">
        <v>9.9529200000000002E-5</v>
      </c>
      <c r="AF1000">
        <v>0</v>
      </c>
      <c r="AG1000" s="8">
        <v>2.4910500000000001E-5</v>
      </c>
      <c r="AH1000">
        <v>5.4315600000000004E-4</v>
      </c>
      <c r="AI1000">
        <v>5946.144389</v>
      </c>
    </row>
    <row r="1001" spans="1:35" x14ac:dyDescent="0.25">
      <c r="A1001">
        <v>55336</v>
      </c>
      <c r="B1001" t="s">
        <v>241</v>
      </c>
      <c r="C1001" t="s">
        <v>59</v>
      </c>
      <c r="D1001" t="b">
        <v>1</v>
      </c>
      <c r="E1001">
        <v>2.9147766609999999</v>
      </c>
      <c r="F1001" t="s">
        <v>110</v>
      </c>
      <c r="G1001" t="s">
        <v>186</v>
      </c>
      <c r="H1001" t="s">
        <v>196</v>
      </c>
      <c r="I1001" t="s">
        <v>98</v>
      </c>
      <c r="J1001" t="s">
        <v>99</v>
      </c>
      <c r="K1001" t="s">
        <v>188</v>
      </c>
      <c r="L1001">
        <v>19.096969699999999</v>
      </c>
      <c r="M1001" t="s">
        <v>251</v>
      </c>
      <c r="N1001">
        <v>1.0184299999999999E-4</v>
      </c>
      <c r="O1001">
        <v>1.2153499999999999E-4</v>
      </c>
      <c r="P1001">
        <v>0</v>
      </c>
      <c r="Q1001">
        <v>0</v>
      </c>
      <c r="R1001">
        <v>0</v>
      </c>
      <c r="S1001">
        <v>4.6180899999999998E-4</v>
      </c>
      <c r="T1001">
        <v>2.9803700000000002E-4</v>
      </c>
      <c r="U1001">
        <v>1.78579E-4</v>
      </c>
      <c r="V1001">
        <v>0</v>
      </c>
      <c r="W1001" s="8">
        <v>4.9811000000000001E-5</v>
      </c>
      <c r="X1001">
        <v>0</v>
      </c>
      <c r="Y1001" s="8">
        <v>5.6386199999999999E-5</v>
      </c>
      <c r="Z1001">
        <v>0</v>
      </c>
      <c r="AA1001">
        <v>0</v>
      </c>
      <c r="AB1001">
        <v>0</v>
      </c>
      <c r="AC1001">
        <v>4.6180899999999998E-4</v>
      </c>
      <c r="AD1001">
        <v>3.5442399999999999E-4</v>
      </c>
      <c r="AE1001">
        <v>1.78579E-4</v>
      </c>
      <c r="AF1001">
        <v>0</v>
      </c>
      <c r="AG1001" s="8">
        <v>4.9811000000000001E-5</v>
      </c>
      <c r="AH1001">
        <v>1.0446229999999999E-3</v>
      </c>
      <c r="AI1001">
        <v>16031.271640000001</v>
      </c>
    </row>
    <row r="1002" spans="1:35" x14ac:dyDescent="0.25">
      <c r="A1002">
        <v>84868</v>
      </c>
      <c r="B1002" t="s">
        <v>241</v>
      </c>
      <c r="C1002" t="s">
        <v>59</v>
      </c>
      <c r="D1002" t="b">
        <v>1</v>
      </c>
      <c r="E1002">
        <v>3.2114410229999999</v>
      </c>
      <c r="F1002" t="s">
        <v>110</v>
      </c>
      <c r="G1002" t="s">
        <v>186</v>
      </c>
      <c r="H1002" t="s">
        <v>195</v>
      </c>
      <c r="I1002" t="s">
        <v>98</v>
      </c>
      <c r="J1002" t="s">
        <v>99</v>
      </c>
      <c r="K1002" t="s">
        <v>188</v>
      </c>
      <c r="L1002">
        <v>30.17142857</v>
      </c>
      <c r="M1002" t="s">
        <v>251</v>
      </c>
      <c r="N1002">
        <v>7.2282300000000004E-4</v>
      </c>
      <c r="O1002">
        <v>8.1285999999999999E-4</v>
      </c>
      <c r="P1002">
        <v>0</v>
      </c>
      <c r="Q1002">
        <v>0</v>
      </c>
      <c r="R1002">
        <v>0</v>
      </c>
      <c r="S1002">
        <v>4.1281419999999996E-3</v>
      </c>
      <c r="T1002">
        <v>1.515202E-3</v>
      </c>
      <c r="U1002">
        <v>8.7233899999999997E-4</v>
      </c>
      <c r="V1002">
        <v>0</v>
      </c>
      <c r="W1002">
        <v>1.50001E-4</v>
      </c>
      <c r="X1002">
        <v>0</v>
      </c>
      <c r="Y1002">
        <v>2.7723500000000002E-4</v>
      </c>
      <c r="Z1002">
        <v>0</v>
      </c>
      <c r="AA1002">
        <v>0</v>
      </c>
      <c r="AB1002">
        <v>0</v>
      </c>
      <c r="AC1002">
        <v>4.1281419999999996E-3</v>
      </c>
      <c r="AD1002">
        <v>1.792437E-3</v>
      </c>
      <c r="AE1002">
        <v>8.7233899999999997E-4</v>
      </c>
      <c r="AF1002">
        <v>0</v>
      </c>
      <c r="AG1002">
        <v>1.50001E-4</v>
      </c>
      <c r="AH1002">
        <v>6.94292E-3</v>
      </c>
      <c r="AI1002">
        <v>67440.261480000001</v>
      </c>
    </row>
    <row r="1003" spans="1:35" x14ac:dyDescent="0.25">
      <c r="A1003">
        <v>84869</v>
      </c>
      <c r="B1003" t="s">
        <v>241</v>
      </c>
      <c r="C1003" t="s">
        <v>59</v>
      </c>
      <c r="D1003" t="b">
        <v>1</v>
      </c>
      <c r="E1003">
        <v>1.955354912</v>
      </c>
      <c r="F1003" t="s">
        <v>110</v>
      </c>
      <c r="G1003" t="s">
        <v>186</v>
      </c>
      <c r="H1003" t="s">
        <v>198</v>
      </c>
      <c r="I1003" t="s">
        <v>98</v>
      </c>
      <c r="J1003" t="s">
        <v>99</v>
      </c>
      <c r="K1003" t="s">
        <v>188</v>
      </c>
      <c r="L1003">
        <v>23.58</v>
      </c>
      <c r="M1003" t="s">
        <v>251</v>
      </c>
      <c r="N1003">
        <v>1.6030999999999999E-4</v>
      </c>
      <c r="O1003">
        <v>1.8347700000000001E-4</v>
      </c>
      <c r="P1003">
        <v>0</v>
      </c>
      <c r="Q1003">
        <v>0</v>
      </c>
      <c r="R1003">
        <v>0</v>
      </c>
      <c r="S1003">
        <v>7.5029800000000005E-4</v>
      </c>
      <c r="T1003">
        <v>4.6075400000000001E-4</v>
      </c>
      <c r="U1003">
        <v>2.08295E-4</v>
      </c>
      <c r="V1003">
        <v>0</v>
      </c>
      <c r="W1003" s="8">
        <v>7.7450199999999999E-5</v>
      </c>
      <c r="X1003">
        <v>0</v>
      </c>
      <c r="Y1003" s="8">
        <v>7.64494E-5</v>
      </c>
      <c r="Z1003">
        <v>0</v>
      </c>
      <c r="AA1003">
        <v>0</v>
      </c>
      <c r="AB1003">
        <v>0</v>
      </c>
      <c r="AC1003">
        <v>7.5029800000000005E-4</v>
      </c>
      <c r="AD1003">
        <v>5.3720299999999999E-4</v>
      </c>
      <c r="AE1003">
        <v>2.08295E-4</v>
      </c>
      <c r="AF1003">
        <v>0</v>
      </c>
      <c r="AG1003" s="8">
        <v>7.7450199999999999E-5</v>
      </c>
      <c r="AH1003">
        <v>1.573245E-3</v>
      </c>
      <c r="AI1003">
        <v>19553.54912</v>
      </c>
    </row>
    <row r="1004" spans="1:35" x14ac:dyDescent="0.25">
      <c r="A1004">
        <v>85516</v>
      </c>
      <c r="B1004" t="s">
        <v>241</v>
      </c>
      <c r="C1004" t="s">
        <v>59</v>
      </c>
      <c r="D1004" t="b">
        <v>1</v>
      </c>
      <c r="E1004">
        <v>0.55867283199999995</v>
      </c>
      <c r="F1004" t="s">
        <v>110</v>
      </c>
      <c r="G1004" t="s">
        <v>186</v>
      </c>
      <c r="H1004" t="s">
        <v>187</v>
      </c>
      <c r="I1004" t="s">
        <v>98</v>
      </c>
      <c r="J1004" t="s">
        <v>102</v>
      </c>
      <c r="K1004" t="s">
        <v>188</v>
      </c>
      <c r="L1004">
        <v>18.98722222</v>
      </c>
      <c r="M1004" t="s">
        <v>251</v>
      </c>
      <c r="N1004">
        <v>1.21206E-4</v>
      </c>
      <c r="O1004">
        <v>1.4684600000000001E-4</v>
      </c>
      <c r="P1004">
        <v>0</v>
      </c>
      <c r="Q1004">
        <v>0</v>
      </c>
      <c r="R1004">
        <v>0</v>
      </c>
      <c r="S1004">
        <v>5.6099399999999999E-4</v>
      </c>
      <c r="T1004">
        <v>4.2825399999999998E-4</v>
      </c>
      <c r="U1004">
        <v>1.60037E-4</v>
      </c>
      <c r="V1004">
        <v>0</v>
      </c>
      <c r="W1004" s="8">
        <v>3.8872000000000003E-5</v>
      </c>
      <c r="X1004">
        <v>0</v>
      </c>
      <c r="Y1004" s="8">
        <v>7.8665399999999994E-5</v>
      </c>
      <c r="Z1004">
        <v>0</v>
      </c>
      <c r="AA1004">
        <v>0</v>
      </c>
      <c r="AB1004">
        <v>0</v>
      </c>
      <c r="AC1004">
        <v>5.6099399999999999E-4</v>
      </c>
      <c r="AD1004">
        <v>5.0692000000000001E-4</v>
      </c>
      <c r="AE1004">
        <v>1.60037E-4</v>
      </c>
      <c r="AF1004">
        <v>0</v>
      </c>
      <c r="AG1004" s="8">
        <v>3.8872000000000003E-5</v>
      </c>
      <c r="AH1004">
        <v>1.2668180000000001E-3</v>
      </c>
      <c r="AI1004">
        <v>19553.54912</v>
      </c>
    </row>
    <row r="1005" spans="1:35" x14ac:dyDescent="0.25">
      <c r="A1005">
        <v>118031</v>
      </c>
      <c r="B1005" t="s">
        <v>241</v>
      </c>
      <c r="C1005" t="s">
        <v>59</v>
      </c>
      <c r="D1005" t="b">
        <v>1</v>
      </c>
      <c r="E1005">
        <v>1.6423460329999999</v>
      </c>
      <c r="F1005" t="s">
        <v>110</v>
      </c>
      <c r="G1005" t="s">
        <v>186</v>
      </c>
      <c r="H1005" t="s">
        <v>197</v>
      </c>
      <c r="I1005" t="s">
        <v>98</v>
      </c>
      <c r="J1005" t="s">
        <v>99</v>
      </c>
      <c r="K1005" t="s">
        <v>188</v>
      </c>
      <c r="L1005">
        <v>31.349574069999999</v>
      </c>
      <c r="M1005" t="s">
        <v>112</v>
      </c>
      <c r="N1005">
        <v>4.9324190000000004E-3</v>
      </c>
      <c r="O1005">
        <v>5.6939219999999997E-3</v>
      </c>
      <c r="P1005">
        <v>0</v>
      </c>
      <c r="Q1005">
        <v>0</v>
      </c>
      <c r="R1005">
        <v>0</v>
      </c>
      <c r="S1005">
        <v>2.1464964999999999E-2</v>
      </c>
      <c r="T1005">
        <v>1.1879635E-2</v>
      </c>
      <c r="U1005">
        <v>6.7368430000000002E-3</v>
      </c>
      <c r="V1005">
        <v>2.2301999999999999E-4</v>
      </c>
      <c r="W1005">
        <v>1.192732E-3</v>
      </c>
      <c r="X1005">
        <v>8.5073690000000007E-3</v>
      </c>
      <c r="Y1005">
        <v>8.1125999999999995E-4</v>
      </c>
      <c r="Z1005">
        <v>1.8883179999999999E-3</v>
      </c>
      <c r="AA1005">
        <v>0</v>
      </c>
      <c r="AB1005">
        <v>0</v>
      </c>
      <c r="AC1005">
        <v>2.9972334E-2</v>
      </c>
      <c r="AD1005">
        <v>1.2690896E-2</v>
      </c>
      <c r="AE1005">
        <v>6.7368430000000002E-3</v>
      </c>
      <c r="AF1005">
        <v>2.2301999999999999E-4</v>
      </c>
      <c r="AG1005">
        <v>3.0810490000000002E-3</v>
      </c>
      <c r="AH1005">
        <v>5.2704125999999997E-2</v>
      </c>
      <c r="AI1005">
        <v>492703.80979999999</v>
      </c>
    </row>
    <row r="1006" spans="1:35" x14ac:dyDescent="0.25">
      <c r="A1006">
        <v>118034</v>
      </c>
      <c r="B1006" t="s">
        <v>241</v>
      </c>
      <c r="C1006" t="s">
        <v>59</v>
      </c>
      <c r="D1006" t="b">
        <v>1</v>
      </c>
      <c r="E1006">
        <v>3.1560608380000001</v>
      </c>
      <c r="F1006" t="s">
        <v>110</v>
      </c>
      <c r="G1006" t="s">
        <v>186</v>
      </c>
      <c r="H1006" t="s">
        <v>199</v>
      </c>
      <c r="I1006" t="s">
        <v>98</v>
      </c>
      <c r="J1006" t="s">
        <v>99</v>
      </c>
      <c r="K1006" t="s">
        <v>188</v>
      </c>
      <c r="L1006">
        <v>47.601444440000002</v>
      </c>
      <c r="M1006" t="s">
        <v>112</v>
      </c>
      <c r="N1006">
        <v>7.7011279999999998E-3</v>
      </c>
      <c r="O1006">
        <v>8.5495699999999994E-3</v>
      </c>
      <c r="P1006">
        <v>0</v>
      </c>
      <c r="Q1006">
        <v>0</v>
      </c>
      <c r="R1006">
        <v>0</v>
      </c>
      <c r="S1006">
        <v>2.4874245999999999E-2</v>
      </c>
      <c r="T1006">
        <v>1.4278789E-2</v>
      </c>
      <c r="U1006">
        <v>7.8524319999999995E-3</v>
      </c>
      <c r="V1006">
        <v>4.4694E-4</v>
      </c>
      <c r="W1006">
        <v>1.365649E-3</v>
      </c>
      <c r="X1006">
        <v>3.3049148E-2</v>
      </c>
      <c r="Y1006">
        <v>5.8734620000000003E-3</v>
      </c>
      <c r="Z1006">
        <v>1.9672439999999999E-3</v>
      </c>
      <c r="AA1006">
        <v>0</v>
      </c>
      <c r="AB1006">
        <v>0</v>
      </c>
      <c r="AC1006">
        <v>5.7923394000000003E-2</v>
      </c>
      <c r="AD1006">
        <v>2.0152250999999999E-2</v>
      </c>
      <c r="AE1006">
        <v>7.8524319999999995E-3</v>
      </c>
      <c r="AF1006">
        <v>4.4694E-4</v>
      </c>
      <c r="AG1006">
        <v>3.332893E-3</v>
      </c>
      <c r="AH1006">
        <v>8.9707881000000003E-2</v>
      </c>
      <c r="AI1006">
        <v>552310.64670000004</v>
      </c>
    </row>
    <row r="1007" spans="1:35" x14ac:dyDescent="0.25">
      <c r="A1007">
        <v>55331</v>
      </c>
      <c r="B1007" t="s">
        <v>242</v>
      </c>
      <c r="C1007" t="s">
        <v>60</v>
      </c>
      <c r="D1007" t="b">
        <v>1</v>
      </c>
      <c r="E1007">
        <v>2.9730721949999999</v>
      </c>
      <c r="F1007" t="s">
        <v>110</v>
      </c>
      <c r="G1007" t="s">
        <v>186</v>
      </c>
      <c r="H1007" t="s">
        <v>249</v>
      </c>
      <c r="I1007" t="s">
        <v>98</v>
      </c>
      <c r="J1007" t="s">
        <v>99</v>
      </c>
      <c r="K1007" t="s">
        <v>188</v>
      </c>
      <c r="L1007">
        <v>28.15555556</v>
      </c>
      <c r="M1007" t="s">
        <v>251</v>
      </c>
      <c r="N1007" s="8">
        <v>5.7519399999999997E-5</v>
      </c>
      <c r="O1007" s="8">
        <v>6.6816999999999994E-5</v>
      </c>
      <c r="P1007">
        <v>0</v>
      </c>
      <c r="Q1007">
        <v>0</v>
      </c>
      <c r="R1007">
        <v>0</v>
      </c>
      <c r="S1007">
        <v>3.1560799999999999E-4</v>
      </c>
      <c r="T1007">
        <v>1.3114600000000001E-4</v>
      </c>
      <c r="U1007" s="8">
        <v>7.5520500000000003E-5</v>
      </c>
      <c r="V1007">
        <v>0</v>
      </c>
      <c r="W1007" s="8">
        <v>2.4910500000000001E-5</v>
      </c>
      <c r="X1007">
        <v>0</v>
      </c>
      <c r="Y1007" s="8">
        <v>2.4065100000000001E-5</v>
      </c>
      <c r="Z1007">
        <v>0</v>
      </c>
      <c r="AA1007">
        <v>0</v>
      </c>
      <c r="AB1007">
        <v>0</v>
      </c>
      <c r="AC1007">
        <v>3.1560799999999999E-4</v>
      </c>
      <c r="AD1007">
        <v>1.55212E-4</v>
      </c>
      <c r="AE1007" s="8">
        <v>7.5520500000000003E-5</v>
      </c>
      <c r="AF1007">
        <v>0</v>
      </c>
      <c r="AG1007" s="8">
        <v>2.4910500000000001E-5</v>
      </c>
      <c r="AH1007">
        <v>5.7125100000000005E-4</v>
      </c>
      <c r="AI1007">
        <v>5946.144389</v>
      </c>
    </row>
    <row r="1008" spans="1:35" x14ac:dyDescent="0.25">
      <c r="A1008">
        <v>55336</v>
      </c>
      <c r="B1008" t="s">
        <v>242</v>
      </c>
      <c r="C1008" t="s">
        <v>60</v>
      </c>
      <c r="D1008" t="b">
        <v>1</v>
      </c>
      <c r="E1008">
        <v>2.9147766609999999</v>
      </c>
      <c r="F1008" t="s">
        <v>110</v>
      </c>
      <c r="G1008" t="s">
        <v>186</v>
      </c>
      <c r="H1008" t="s">
        <v>196</v>
      </c>
      <c r="I1008" t="s">
        <v>98</v>
      </c>
      <c r="J1008" t="s">
        <v>99</v>
      </c>
      <c r="K1008" t="s">
        <v>188</v>
      </c>
      <c r="L1008">
        <v>21.430303030000001</v>
      </c>
      <c r="M1008" t="s">
        <v>251</v>
      </c>
      <c r="N1008">
        <v>1.1794E-4</v>
      </c>
      <c r="O1008">
        <v>1.3674299999999999E-4</v>
      </c>
      <c r="P1008">
        <v>0</v>
      </c>
      <c r="Q1008">
        <v>0</v>
      </c>
      <c r="R1008">
        <v>0</v>
      </c>
      <c r="S1008">
        <v>6.3928300000000004E-4</v>
      </c>
      <c r="T1008">
        <v>2.9803700000000002E-4</v>
      </c>
      <c r="U1008">
        <v>1.2874100000000001E-4</v>
      </c>
      <c r="V1008">
        <v>0</v>
      </c>
      <c r="W1008" s="8">
        <v>4.9811000000000001E-5</v>
      </c>
      <c r="X1008">
        <v>0</v>
      </c>
      <c r="Y1008" s="8">
        <v>5.6386199999999999E-5</v>
      </c>
      <c r="Z1008">
        <v>0</v>
      </c>
      <c r="AA1008">
        <v>0</v>
      </c>
      <c r="AB1008">
        <v>0</v>
      </c>
      <c r="AC1008">
        <v>6.3928300000000004E-4</v>
      </c>
      <c r="AD1008">
        <v>3.5442399999999999E-4</v>
      </c>
      <c r="AE1008">
        <v>1.2874100000000001E-4</v>
      </c>
      <c r="AF1008">
        <v>0</v>
      </c>
      <c r="AG1008" s="8">
        <v>4.9811000000000001E-5</v>
      </c>
      <c r="AH1008">
        <v>1.172258E-3</v>
      </c>
      <c r="AI1008">
        <v>16031.271640000001</v>
      </c>
    </row>
    <row r="1009" spans="1:35" x14ac:dyDescent="0.25">
      <c r="A1009">
        <v>84868</v>
      </c>
      <c r="B1009" t="s">
        <v>242</v>
      </c>
      <c r="C1009" t="s">
        <v>60</v>
      </c>
      <c r="D1009" t="b">
        <v>1</v>
      </c>
      <c r="E1009">
        <v>3.2114410229999999</v>
      </c>
      <c r="F1009" t="s">
        <v>110</v>
      </c>
      <c r="G1009" t="s">
        <v>186</v>
      </c>
      <c r="H1009" t="s">
        <v>195</v>
      </c>
      <c r="I1009" t="s">
        <v>98</v>
      </c>
      <c r="J1009" t="s">
        <v>99</v>
      </c>
      <c r="K1009" t="s">
        <v>188</v>
      </c>
      <c r="L1009">
        <v>30.49867725</v>
      </c>
      <c r="M1009" t="s">
        <v>251</v>
      </c>
      <c r="N1009">
        <v>7.3909500000000005E-4</v>
      </c>
      <c r="O1009">
        <v>8.2183400000000002E-4</v>
      </c>
      <c r="P1009">
        <v>0</v>
      </c>
      <c r="Q1009">
        <v>0</v>
      </c>
      <c r="R1009">
        <v>0</v>
      </c>
      <c r="S1009">
        <v>4.4871959999999997E-3</v>
      </c>
      <c r="T1009">
        <v>1.515202E-3</v>
      </c>
      <c r="U1009">
        <v>5.8859099999999996E-4</v>
      </c>
      <c r="V1009">
        <v>0</v>
      </c>
      <c r="W1009">
        <v>1.50001E-4</v>
      </c>
      <c r="X1009">
        <v>0</v>
      </c>
      <c r="Y1009">
        <v>2.7723500000000002E-4</v>
      </c>
      <c r="Z1009">
        <v>0</v>
      </c>
      <c r="AA1009">
        <v>0</v>
      </c>
      <c r="AB1009">
        <v>0</v>
      </c>
      <c r="AC1009">
        <v>4.4871959999999997E-3</v>
      </c>
      <c r="AD1009">
        <v>1.792437E-3</v>
      </c>
      <c r="AE1009">
        <v>5.8859099999999996E-4</v>
      </c>
      <c r="AF1009">
        <v>0</v>
      </c>
      <c r="AG1009">
        <v>1.50001E-4</v>
      </c>
      <c r="AH1009">
        <v>7.0182250000000003E-3</v>
      </c>
      <c r="AI1009">
        <v>67440.261480000001</v>
      </c>
    </row>
    <row r="1010" spans="1:35" x14ac:dyDescent="0.25">
      <c r="A1010">
        <v>84869</v>
      </c>
      <c r="B1010" t="s">
        <v>242</v>
      </c>
      <c r="C1010" t="s">
        <v>60</v>
      </c>
      <c r="D1010" t="b">
        <v>1</v>
      </c>
      <c r="E1010">
        <v>1.955354912</v>
      </c>
      <c r="F1010" t="s">
        <v>110</v>
      </c>
      <c r="G1010" t="s">
        <v>186</v>
      </c>
      <c r="H1010" t="s">
        <v>198</v>
      </c>
      <c r="I1010" t="s">
        <v>98</v>
      </c>
      <c r="J1010" t="s">
        <v>99</v>
      </c>
      <c r="K1010" t="s">
        <v>188</v>
      </c>
      <c r="L1010">
        <v>22.938888890000001</v>
      </c>
      <c r="M1010" t="s">
        <v>251</v>
      </c>
      <c r="N1010">
        <v>1.5838399999999999E-4</v>
      </c>
      <c r="O1010">
        <v>1.78381E-4</v>
      </c>
      <c r="P1010">
        <v>0</v>
      </c>
      <c r="Q1010">
        <v>0</v>
      </c>
      <c r="R1010">
        <v>0</v>
      </c>
      <c r="S1010">
        <v>7.7744900000000004E-4</v>
      </c>
      <c r="T1010">
        <v>4.6075400000000001E-4</v>
      </c>
      <c r="U1010">
        <v>1.38369E-4</v>
      </c>
      <c r="V1010">
        <v>0</v>
      </c>
      <c r="W1010" s="8">
        <v>7.7450199999999999E-5</v>
      </c>
      <c r="X1010">
        <v>0</v>
      </c>
      <c r="Y1010" s="8">
        <v>7.64494E-5</v>
      </c>
      <c r="Z1010">
        <v>0</v>
      </c>
      <c r="AA1010">
        <v>0</v>
      </c>
      <c r="AB1010">
        <v>0</v>
      </c>
      <c r="AC1010">
        <v>7.7744900000000004E-4</v>
      </c>
      <c r="AD1010">
        <v>5.3720299999999999E-4</v>
      </c>
      <c r="AE1010">
        <v>1.38369E-4</v>
      </c>
      <c r="AF1010">
        <v>0</v>
      </c>
      <c r="AG1010" s="8">
        <v>7.7450199999999999E-5</v>
      </c>
      <c r="AH1010">
        <v>1.530471E-3</v>
      </c>
      <c r="AI1010">
        <v>19553.54912</v>
      </c>
    </row>
    <row r="1011" spans="1:35" x14ac:dyDescent="0.25">
      <c r="A1011">
        <v>85516</v>
      </c>
      <c r="B1011" t="s">
        <v>242</v>
      </c>
      <c r="C1011" t="s">
        <v>60</v>
      </c>
      <c r="D1011" t="b">
        <v>0</v>
      </c>
      <c r="E1011">
        <v>0.55867283199999995</v>
      </c>
      <c r="F1011" t="s">
        <v>110</v>
      </c>
      <c r="G1011" t="s">
        <v>186</v>
      </c>
      <c r="H1011" t="s">
        <v>187</v>
      </c>
      <c r="I1011" t="s">
        <v>98</v>
      </c>
      <c r="J1011" t="s">
        <v>102</v>
      </c>
      <c r="K1011" t="s">
        <v>188</v>
      </c>
      <c r="L1011">
        <v>20.93531746</v>
      </c>
      <c r="M1011" t="s">
        <v>251</v>
      </c>
      <c r="N1011">
        <v>1.3547200000000001E-4</v>
      </c>
      <c r="O1011">
        <v>1.62335E-4</v>
      </c>
      <c r="P1011">
        <v>0</v>
      </c>
      <c r="Q1011">
        <v>0</v>
      </c>
      <c r="R1011">
        <v>0</v>
      </c>
      <c r="S1011">
        <v>6.9096499999999998E-4</v>
      </c>
      <c r="T1011">
        <v>4.2825399999999998E-4</v>
      </c>
      <c r="U1011">
        <v>1.60037E-4</v>
      </c>
      <c r="V1011">
        <v>0</v>
      </c>
      <c r="W1011" s="8">
        <v>3.8872000000000003E-5</v>
      </c>
      <c r="X1011">
        <v>0</v>
      </c>
      <c r="Y1011" s="8">
        <v>7.8665399999999994E-5</v>
      </c>
      <c r="Z1011">
        <v>0</v>
      </c>
      <c r="AA1011">
        <v>0</v>
      </c>
      <c r="AB1011">
        <v>0</v>
      </c>
      <c r="AC1011">
        <v>6.9096499999999998E-4</v>
      </c>
      <c r="AD1011">
        <v>5.0692000000000001E-4</v>
      </c>
      <c r="AE1011">
        <v>1.60037E-4</v>
      </c>
      <c r="AF1011">
        <v>0</v>
      </c>
      <c r="AG1011" s="8">
        <v>3.8872000000000003E-5</v>
      </c>
      <c r="AH1011">
        <v>1.3967929999999999E-3</v>
      </c>
      <c r="AI1011">
        <v>19553.54912</v>
      </c>
    </row>
    <row r="1012" spans="1:35" x14ac:dyDescent="0.25">
      <c r="A1012">
        <v>118031</v>
      </c>
      <c r="B1012" t="s">
        <v>242</v>
      </c>
      <c r="C1012" t="s">
        <v>60</v>
      </c>
      <c r="D1012" t="b">
        <v>1</v>
      </c>
      <c r="E1012">
        <v>1.6423460329999999</v>
      </c>
      <c r="F1012" t="s">
        <v>110</v>
      </c>
      <c r="G1012" t="s">
        <v>186</v>
      </c>
      <c r="H1012" t="s">
        <v>197</v>
      </c>
      <c r="I1012" t="s">
        <v>98</v>
      </c>
      <c r="J1012" t="s">
        <v>99</v>
      </c>
      <c r="K1012" t="s">
        <v>188</v>
      </c>
      <c r="L1012">
        <v>26.716000000000001</v>
      </c>
      <c r="M1012" t="s">
        <v>112</v>
      </c>
      <c r="N1012">
        <v>4.5462790000000003E-3</v>
      </c>
      <c r="O1012">
        <v>5.2110129999999996E-3</v>
      </c>
      <c r="P1012">
        <v>0</v>
      </c>
      <c r="Q1012">
        <v>0</v>
      </c>
      <c r="R1012">
        <v>0</v>
      </c>
      <c r="S1012">
        <v>2.5166243000000001E-2</v>
      </c>
      <c r="T1012">
        <v>1.1879635E-2</v>
      </c>
      <c r="U1012">
        <v>3.7564299999999998E-3</v>
      </c>
      <c r="V1012">
        <v>2.23534E-4</v>
      </c>
      <c r="W1012">
        <v>1.188824E-3</v>
      </c>
      <c r="X1012">
        <v>0</v>
      </c>
      <c r="Y1012">
        <v>8.1125999999999995E-4</v>
      </c>
      <c r="Z1012">
        <v>1.8883330000000001E-3</v>
      </c>
      <c r="AA1012">
        <v>0</v>
      </c>
      <c r="AB1012">
        <v>0</v>
      </c>
      <c r="AC1012">
        <v>2.5166243000000001E-2</v>
      </c>
      <c r="AD1012">
        <v>1.2690896E-2</v>
      </c>
      <c r="AE1012">
        <v>3.7564299999999998E-3</v>
      </c>
      <c r="AF1012">
        <v>2.23534E-4</v>
      </c>
      <c r="AG1012">
        <v>3.077158E-3</v>
      </c>
      <c r="AH1012">
        <v>4.4914276000000003E-2</v>
      </c>
      <c r="AI1012">
        <v>492703.80979999999</v>
      </c>
    </row>
    <row r="1013" spans="1:35" x14ac:dyDescent="0.25">
      <c r="A1013">
        <v>118034</v>
      </c>
      <c r="B1013" t="s">
        <v>242</v>
      </c>
      <c r="C1013" t="s">
        <v>60</v>
      </c>
      <c r="D1013" t="b">
        <v>1</v>
      </c>
      <c r="E1013">
        <v>3.1560608380000001</v>
      </c>
      <c r="F1013" t="s">
        <v>110</v>
      </c>
      <c r="G1013" t="s">
        <v>186</v>
      </c>
      <c r="H1013" t="s">
        <v>199</v>
      </c>
      <c r="I1013" t="s">
        <v>98</v>
      </c>
      <c r="J1013" t="s">
        <v>99</v>
      </c>
      <c r="K1013" t="s">
        <v>188</v>
      </c>
      <c r="L1013">
        <v>32.70720635</v>
      </c>
      <c r="M1013" t="s">
        <v>112</v>
      </c>
      <c r="N1013">
        <v>6.1433900000000003E-3</v>
      </c>
      <c r="O1013">
        <v>6.9348789999999997E-3</v>
      </c>
      <c r="P1013">
        <v>0</v>
      </c>
      <c r="Q1013">
        <v>0</v>
      </c>
      <c r="R1013">
        <v>0</v>
      </c>
      <c r="S1013">
        <v>3.3316008000000001E-2</v>
      </c>
      <c r="T1013">
        <v>1.4278789E-2</v>
      </c>
      <c r="U1013">
        <v>4.3908200000000001E-3</v>
      </c>
      <c r="V1013">
        <v>4.4777800000000002E-4</v>
      </c>
      <c r="W1013">
        <v>1.364632E-3</v>
      </c>
      <c r="X1013">
        <v>0</v>
      </c>
      <c r="Y1013">
        <v>5.8734620000000003E-3</v>
      </c>
      <c r="Z1013">
        <v>1.9672729999999999E-3</v>
      </c>
      <c r="AA1013">
        <v>0</v>
      </c>
      <c r="AB1013">
        <v>0</v>
      </c>
      <c r="AC1013">
        <v>3.3316008000000001E-2</v>
      </c>
      <c r="AD1013">
        <v>2.0152250999999999E-2</v>
      </c>
      <c r="AE1013">
        <v>4.3908200000000001E-3</v>
      </c>
      <c r="AF1013">
        <v>4.4777800000000002E-4</v>
      </c>
      <c r="AG1013">
        <v>3.3319059999999999E-3</v>
      </c>
      <c r="AH1013">
        <v>6.1638762999999999E-2</v>
      </c>
      <c r="AI1013">
        <v>552310.64670000004</v>
      </c>
    </row>
    <row r="1014" spans="1:35" x14ac:dyDescent="0.25">
      <c r="A1014">
        <v>55331</v>
      </c>
      <c r="B1014" t="s">
        <v>243</v>
      </c>
      <c r="C1014" t="s">
        <v>61</v>
      </c>
      <c r="D1014" t="b">
        <v>1</v>
      </c>
      <c r="E1014">
        <v>2.9730721949999999</v>
      </c>
      <c r="F1014" t="s">
        <v>110</v>
      </c>
      <c r="G1014" t="s">
        <v>186</v>
      </c>
      <c r="H1014" t="s">
        <v>249</v>
      </c>
      <c r="I1014" t="s">
        <v>98</v>
      </c>
      <c r="J1014" t="s">
        <v>99</v>
      </c>
      <c r="K1014" t="s">
        <v>188</v>
      </c>
      <c r="L1014">
        <v>28.15555556</v>
      </c>
      <c r="M1014" t="s">
        <v>251</v>
      </c>
      <c r="N1014" s="8">
        <v>5.7519399999999997E-5</v>
      </c>
      <c r="O1014" s="8">
        <v>6.6816999999999994E-5</v>
      </c>
      <c r="P1014">
        <v>0</v>
      </c>
      <c r="Q1014">
        <v>0</v>
      </c>
      <c r="R1014">
        <v>0</v>
      </c>
      <c r="S1014">
        <v>3.1560799999999999E-4</v>
      </c>
      <c r="T1014">
        <v>1.3114600000000001E-4</v>
      </c>
      <c r="U1014" s="8">
        <v>7.5520500000000003E-5</v>
      </c>
      <c r="V1014">
        <v>0</v>
      </c>
      <c r="W1014" s="8">
        <v>2.4910500000000001E-5</v>
      </c>
      <c r="X1014">
        <v>0</v>
      </c>
      <c r="Y1014" s="8">
        <v>2.4065100000000001E-5</v>
      </c>
      <c r="Z1014">
        <v>0</v>
      </c>
      <c r="AA1014">
        <v>0</v>
      </c>
      <c r="AB1014">
        <v>0</v>
      </c>
      <c r="AC1014">
        <v>3.1560799999999999E-4</v>
      </c>
      <c r="AD1014">
        <v>1.55212E-4</v>
      </c>
      <c r="AE1014" s="8">
        <v>7.5520500000000003E-5</v>
      </c>
      <c r="AF1014">
        <v>0</v>
      </c>
      <c r="AG1014" s="8">
        <v>2.4910500000000001E-5</v>
      </c>
      <c r="AH1014">
        <v>5.7125100000000005E-4</v>
      </c>
      <c r="AI1014">
        <v>5946.144389</v>
      </c>
    </row>
    <row r="1015" spans="1:35" x14ac:dyDescent="0.25">
      <c r="A1015">
        <v>55336</v>
      </c>
      <c r="B1015" t="s">
        <v>243</v>
      </c>
      <c r="C1015" t="s">
        <v>61</v>
      </c>
      <c r="D1015" t="b">
        <v>1</v>
      </c>
      <c r="E1015">
        <v>2.9147766609999999</v>
      </c>
      <c r="F1015" t="s">
        <v>110</v>
      </c>
      <c r="G1015" t="s">
        <v>186</v>
      </c>
      <c r="H1015" t="s">
        <v>196</v>
      </c>
      <c r="I1015" t="s">
        <v>98</v>
      </c>
      <c r="J1015" t="s">
        <v>99</v>
      </c>
      <c r="K1015" t="s">
        <v>188</v>
      </c>
      <c r="L1015">
        <v>21.430303030000001</v>
      </c>
      <c r="M1015" t="s">
        <v>251</v>
      </c>
      <c r="N1015">
        <v>1.1794E-4</v>
      </c>
      <c r="O1015">
        <v>1.3674299999999999E-4</v>
      </c>
      <c r="P1015">
        <v>0</v>
      </c>
      <c r="Q1015">
        <v>0</v>
      </c>
      <c r="R1015">
        <v>0</v>
      </c>
      <c r="S1015">
        <v>6.3928300000000004E-4</v>
      </c>
      <c r="T1015">
        <v>2.9803700000000002E-4</v>
      </c>
      <c r="U1015">
        <v>1.2874100000000001E-4</v>
      </c>
      <c r="V1015">
        <v>0</v>
      </c>
      <c r="W1015" s="8">
        <v>4.9811000000000001E-5</v>
      </c>
      <c r="X1015">
        <v>0</v>
      </c>
      <c r="Y1015" s="8">
        <v>5.6386199999999999E-5</v>
      </c>
      <c r="Z1015">
        <v>0</v>
      </c>
      <c r="AA1015">
        <v>0</v>
      </c>
      <c r="AB1015">
        <v>0</v>
      </c>
      <c r="AC1015">
        <v>6.3928300000000004E-4</v>
      </c>
      <c r="AD1015">
        <v>3.5442399999999999E-4</v>
      </c>
      <c r="AE1015">
        <v>1.2874100000000001E-4</v>
      </c>
      <c r="AF1015">
        <v>0</v>
      </c>
      <c r="AG1015" s="8">
        <v>4.9811000000000001E-5</v>
      </c>
      <c r="AH1015">
        <v>1.172258E-3</v>
      </c>
      <c r="AI1015">
        <v>16031.271640000001</v>
      </c>
    </row>
    <row r="1016" spans="1:35" x14ac:dyDescent="0.25">
      <c r="A1016">
        <v>84868</v>
      </c>
      <c r="B1016" t="s">
        <v>243</v>
      </c>
      <c r="C1016" t="s">
        <v>61</v>
      </c>
      <c r="D1016" t="b">
        <v>1</v>
      </c>
      <c r="E1016">
        <v>3.2114410229999999</v>
      </c>
      <c r="F1016" t="s">
        <v>110</v>
      </c>
      <c r="G1016" t="s">
        <v>186</v>
      </c>
      <c r="H1016" t="s">
        <v>195</v>
      </c>
      <c r="I1016" t="s">
        <v>98</v>
      </c>
      <c r="J1016" t="s">
        <v>99</v>
      </c>
      <c r="K1016" t="s">
        <v>188</v>
      </c>
      <c r="L1016">
        <v>30.49867725</v>
      </c>
      <c r="M1016" t="s">
        <v>251</v>
      </c>
      <c r="N1016">
        <v>7.3909500000000005E-4</v>
      </c>
      <c r="O1016">
        <v>8.2183400000000002E-4</v>
      </c>
      <c r="P1016">
        <v>0</v>
      </c>
      <c r="Q1016">
        <v>0</v>
      </c>
      <c r="R1016">
        <v>0</v>
      </c>
      <c r="S1016">
        <v>4.4871959999999997E-3</v>
      </c>
      <c r="T1016">
        <v>1.515202E-3</v>
      </c>
      <c r="U1016">
        <v>5.8859099999999996E-4</v>
      </c>
      <c r="V1016">
        <v>0</v>
      </c>
      <c r="W1016">
        <v>1.50001E-4</v>
      </c>
      <c r="X1016">
        <v>0</v>
      </c>
      <c r="Y1016">
        <v>2.7723500000000002E-4</v>
      </c>
      <c r="Z1016">
        <v>0</v>
      </c>
      <c r="AA1016">
        <v>0</v>
      </c>
      <c r="AB1016">
        <v>0</v>
      </c>
      <c r="AC1016">
        <v>4.4871959999999997E-3</v>
      </c>
      <c r="AD1016">
        <v>1.792437E-3</v>
      </c>
      <c r="AE1016">
        <v>5.8859099999999996E-4</v>
      </c>
      <c r="AF1016">
        <v>0</v>
      </c>
      <c r="AG1016">
        <v>1.50001E-4</v>
      </c>
      <c r="AH1016">
        <v>7.0182250000000003E-3</v>
      </c>
      <c r="AI1016">
        <v>67440.261480000001</v>
      </c>
    </row>
    <row r="1017" spans="1:35" x14ac:dyDescent="0.25">
      <c r="A1017">
        <v>84869</v>
      </c>
      <c r="B1017" t="s">
        <v>243</v>
      </c>
      <c r="C1017" t="s">
        <v>61</v>
      </c>
      <c r="D1017" t="b">
        <v>1</v>
      </c>
      <c r="E1017">
        <v>1.955354912</v>
      </c>
      <c r="F1017" t="s">
        <v>110</v>
      </c>
      <c r="G1017" t="s">
        <v>186</v>
      </c>
      <c r="H1017" t="s">
        <v>198</v>
      </c>
      <c r="I1017" t="s">
        <v>98</v>
      </c>
      <c r="J1017" t="s">
        <v>99</v>
      </c>
      <c r="K1017" t="s">
        <v>188</v>
      </c>
      <c r="L1017">
        <v>22.938888890000001</v>
      </c>
      <c r="M1017" t="s">
        <v>251</v>
      </c>
      <c r="N1017">
        <v>1.5838399999999999E-4</v>
      </c>
      <c r="O1017">
        <v>1.78381E-4</v>
      </c>
      <c r="P1017">
        <v>0</v>
      </c>
      <c r="Q1017">
        <v>0</v>
      </c>
      <c r="R1017">
        <v>0</v>
      </c>
      <c r="S1017">
        <v>7.7744900000000004E-4</v>
      </c>
      <c r="T1017">
        <v>4.6075400000000001E-4</v>
      </c>
      <c r="U1017">
        <v>1.38369E-4</v>
      </c>
      <c r="V1017">
        <v>0</v>
      </c>
      <c r="W1017" s="8">
        <v>7.7450199999999999E-5</v>
      </c>
      <c r="X1017">
        <v>0</v>
      </c>
      <c r="Y1017" s="8">
        <v>7.64494E-5</v>
      </c>
      <c r="Z1017">
        <v>0</v>
      </c>
      <c r="AA1017">
        <v>0</v>
      </c>
      <c r="AB1017">
        <v>0</v>
      </c>
      <c r="AC1017">
        <v>7.7744900000000004E-4</v>
      </c>
      <c r="AD1017">
        <v>5.3720299999999999E-4</v>
      </c>
      <c r="AE1017">
        <v>1.38369E-4</v>
      </c>
      <c r="AF1017">
        <v>0</v>
      </c>
      <c r="AG1017" s="8">
        <v>7.7450199999999999E-5</v>
      </c>
      <c r="AH1017">
        <v>1.530471E-3</v>
      </c>
      <c r="AI1017">
        <v>19553.54912</v>
      </c>
    </row>
    <row r="1018" spans="1:35" x14ac:dyDescent="0.25">
      <c r="A1018">
        <v>85516</v>
      </c>
      <c r="B1018" t="s">
        <v>243</v>
      </c>
      <c r="C1018" t="s">
        <v>61</v>
      </c>
      <c r="D1018" t="b">
        <v>0</v>
      </c>
      <c r="E1018">
        <v>0.55867283199999995</v>
      </c>
      <c r="F1018" t="s">
        <v>110</v>
      </c>
      <c r="G1018" t="s">
        <v>186</v>
      </c>
      <c r="H1018" t="s">
        <v>187</v>
      </c>
      <c r="I1018" t="s">
        <v>98</v>
      </c>
      <c r="J1018" t="s">
        <v>102</v>
      </c>
      <c r="K1018" t="s">
        <v>188</v>
      </c>
      <c r="L1018">
        <v>20.93531746</v>
      </c>
      <c r="M1018" t="s">
        <v>251</v>
      </c>
      <c r="N1018">
        <v>1.3547200000000001E-4</v>
      </c>
      <c r="O1018">
        <v>1.62335E-4</v>
      </c>
      <c r="P1018">
        <v>0</v>
      </c>
      <c r="Q1018">
        <v>0</v>
      </c>
      <c r="R1018">
        <v>0</v>
      </c>
      <c r="S1018">
        <v>6.9096499999999998E-4</v>
      </c>
      <c r="T1018">
        <v>4.2825399999999998E-4</v>
      </c>
      <c r="U1018">
        <v>1.60037E-4</v>
      </c>
      <c r="V1018">
        <v>0</v>
      </c>
      <c r="W1018" s="8">
        <v>3.8872000000000003E-5</v>
      </c>
      <c r="X1018">
        <v>0</v>
      </c>
      <c r="Y1018" s="8">
        <v>7.8665399999999994E-5</v>
      </c>
      <c r="Z1018">
        <v>0</v>
      </c>
      <c r="AA1018">
        <v>0</v>
      </c>
      <c r="AB1018">
        <v>0</v>
      </c>
      <c r="AC1018">
        <v>6.9096499999999998E-4</v>
      </c>
      <c r="AD1018">
        <v>5.0692000000000001E-4</v>
      </c>
      <c r="AE1018">
        <v>1.60037E-4</v>
      </c>
      <c r="AF1018">
        <v>0</v>
      </c>
      <c r="AG1018" s="8">
        <v>3.8872000000000003E-5</v>
      </c>
      <c r="AH1018">
        <v>1.3967929999999999E-3</v>
      </c>
      <c r="AI1018">
        <v>19553.54912</v>
      </c>
    </row>
    <row r="1019" spans="1:35" x14ac:dyDescent="0.25">
      <c r="A1019">
        <v>118031</v>
      </c>
      <c r="B1019" t="s">
        <v>243</v>
      </c>
      <c r="C1019" t="s">
        <v>61</v>
      </c>
      <c r="D1019" t="b">
        <v>1</v>
      </c>
      <c r="E1019">
        <v>1.6423460329999999</v>
      </c>
      <c r="F1019" t="s">
        <v>110</v>
      </c>
      <c r="G1019" t="s">
        <v>186</v>
      </c>
      <c r="H1019" t="s">
        <v>197</v>
      </c>
      <c r="I1019" t="s">
        <v>98</v>
      </c>
      <c r="J1019" t="s">
        <v>99</v>
      </c>
      <c r="K1019" t="s">
        <v>188</v>
      </c>
      <c r="L1019">
        <v>26.716000000000001</v>
      </c>
      <c r="M1019" t="s">
        <v>112</v>
      </c>
      <c r="N1019">
        <v>4.5462790000000003E-3</v>
      </c>
      <c r="O1019">
        <v>5.2110129999999996E-3</v>
      </c>
      <c r="P1019">
        <v>0</v>
      </c>
      <c r="Q1019">
        <v>0</v>
      </c>
      <c r="R1019">
        <v>0</v>
      </c>
      <c r="S1019">
        <v>2.5166243000000001E-2</v>
      </c>
      <c r="T1019">
        <v>1.1879635E-2</v>
      </c>
      <c r="U1019">
        <v>3.7564299999999998E-3</v>
      </c>
      <c r="V1019">
        <v>2.23534E-4</v>
      </c>
      <c r="W1019">
        <v>1.188824E-3</v>
      </c>
      <c r="X1019">
        <v>0</v>
      </c>
      <c r="Y1019">
        <v>8.1125999999999995E-4</v>
      </c>
      <c r="Z1019">
        <v>1.8883330000000001E-3</v>
      </c>
      <c r="AA1019">
        <v>0</v>
      </c>
      <c r="AB1019">
        <v>0</v>
      </c>
      <c r="AC1019">
        <v>2.5166243000000001E-2</v>
      </c>
      <c r="AD1019">
        <v>1.2690896E-2</v>
      </c>
      <c r="AE1019">
        <v>3.7564299999999998E-3</v>
      </c>
      <c r="AF1019">
        <v>2.23534E-4</v>
      </c>
      <c r="AG1019">
        <v>3.077158E-3</v>
      </c>
      <c r="AH1019">
        <v>4.4914276000000003E-2</v>
      </c>
      <c r="AI1019">
        <v>492703.80979999999</v>
      </c>
    </row>
    <row r="1020" spans="1:35" x14ac:dyDescent="0.25">
      <c r="A1020">
        <v>118034</v>
      </c>
      <c r="B1020" t="s">
        <v>243</v>
      </c>
      <c r="C1020" t="s">
        <v>61</v>
      </c>
      <c r="D1020" t="b">
        <v>1</v>
      </c>
      <c r="E1020">
        <v>3.1560608380000001</v>
      </c>
      <c r="F1020" t="s">
        <v>110</v>
      </c>
      <c r="G1020" t="s">
        <v>186</v>
      </c>
      <c r="H1020" t="s">
        <v>199</v>
      </c>
      <c r="I1020" t="s">
        <v>98</v>
      </c>
      <c r="J1020" t="s">
        <v>99</v>
      </c>
      <c r="K1020" t="s">
        <v>188</v>
      </c>
      <c r="L1020">
        <v>32.706571429999997</v>
      </c>
      <c r="M1020" t="s">
        <v>112</v>
      </c>
      <c r="N1020">
        <v>6.1431990000000002E-3</v>
      </c>
      <c r="O1020">
        <v>6.934735E-3</v>
      </c>
      <c r="P1020">
        <v>0</v>
      </c>
      <c r="Q1020">
        <v>0</v>
      </c>
      <c r="R1020">
        <v>0</v>
      </c>
      <c r="S1020">
        <v>3.3314691E-2</v>
      </c>
      <c r="T1020">
        <v>1.4278789E-2</v>
      </c>
      <c r="U1020">
        <v>4.3908200000000001E-3</v>
      </c>
      <c r="V1020">
        <v>4.4777800000000002E-4</v>
      </c>
      <c r="W1020">
        <v>1.3647220000000001E-3</v>
      </c>
      <c r="X1020">
        <v>0</v>
      </c>
      <c r="Y1020">
        <v>5.8734620000000003E-3</v>
      </c>
      <c r="Z1020">
        <v>1.9672729999999999E-3</v>
      </c>
      <c r="AA1020">
        <v>0</v>
      </c>
      <c r="AB1020">
        <v>0</v>
      </c>
      <c r="AC1020">
        <v>3.3314691E-2</v>
      </c>
      <c r="AD1020">
        <v>2.0152250999999999E-2</v>
      </c>
      <c r="AE1020">
        <v>4.3908200000000001E-3</v>
      </c>
      <c r="AF1020">
        <v>4.4777800000000002E-4</v>
      </c>
      <c r="AG1020">
        <v>3.3319959999999998E-3</v>
      </c>
      <c r="AH1020">
        <v>6.1637566999999997E-2</v>
      </c>
      <c r="AI1020">
        <v>552310.64670000004</v>
      </c>
    </row>
    <row r="1021" spans="1:35" x14ac:dyDescent="0.25">
      <c r="A1021">
        <v>55331</v>
      </c>
      <c r="B1021" t="s">
        <v>244</v>
      </c>
      <c r="C1021" t="s">
        <v>62</v>
      </c>
      <c r="D1021" t="b">
        <v>1</v>
      </c>
      <c r="E1021">
        <v>2.9730721949999999</v>
      </c>
      <c r="F1021" t="s">
        <v>110</v>
      </c>
      <c r="G1021" t="s">
        <v>186</v>
      </c>
      <c r="H1021" t="s">
        <v>249</v>
      </c>
      <c r="I1021" t="s">
        <v>98</v>
      </c>
      <c r="J1021" t="s">
        <v>99</v>
      </c>
      <c r="K1021" t="s">
        <v>188</v>
      </c>
      <c r="L1021">
        <v>25.81666667</v>
      </c>
      <c r="M1021" t="s">
        <v>251</v>
      </c>
      <c r="N1021" s="8">
        <v>5.2399599999999999E-5</v>
      </c>
      <c r="O1021" s="8">
        <v>6.11615E-5</v>
      </c>
      <c r="P1021">
        <v>0</v>
      </c>
      <c r="Q1021">
        <v>0</v>
      </c>
      <c r="R1021">
        <v>0</v>
      </c>
      <c r="S1021">
        <v>2.6815399999999999E-4</v>
      </c>
      <c r="T1021">
        <v>1.3114600000000001E-4</v>
      </c>
      <c r="U1021" s="8">
        <v>7.5520500000000003E-5</v>
      </c>
      <c r="V1021">
        <v>0</v>
      </c>
      <c r="W1021" s="8">
        <v>2.4910500000000001E-5</v>
      </c>
      <c r="X1021">
        <v>0</v>
      </c>
      <c r="Y1021" s="8">
        <v>2.4065100000000001E-5</v>
      </c>
      <c r="Z1021">
        <v>0</v>
      </c>
      <c r="AA1021">
        <v>0</v>
      </c>
      <c r="AB1021">
        <v>0</v>
      </c>
      <c r="AC1021">
        <v>2.6815399999999999E-4</v>
      </c>
      <c r="AD1021">
        <v>1.55212E-4</v>
      </c>
      <c r="AE1021" s="8">
        <v>7.5520500000000003E-5</v>
      </c>
      <c r="AF1021">
        <v>0</v>
      </c>
      <c r="AG1021" s="8">
        <v>2.4910500000000001E-5</v>
      </c>
      <c r="AH1021">
        <v>5.23797E-4</v>
      </c>
      <c r="AI1021">
        <v>5946.144389</v>
      </c>
    </row>
    <row r="1022" spans="1:35" x14ac:dyDescent="0.25">
      <c r="A1022">
        <v>55336</v>
      </c>
      <c r="B1022" t="s">
        <v>244</v>
      </c>
      <c r="C1022" t="s">
        <v>62</v>
      </c>
      <c r="D1022" t="b">
        <v>1</v>
      </c>
      <c r="E1022">
        <v>2.9147766609999999</v>
      </c>
      <c r="F1022" t="s">
        <v>110</v>
      </c>
      <c r="G1022" t="s">
        <v>186</v>
      </c>
      <c r="H1022" t="s">
        <v>196</v>
      </c>
      <c r="I1022" t="s">
        <v>98</v>
      </c>
      <c r="J1022" t="s">
        <v>99</v>
      </c>
      <c r="K1022" t="s">
        <v>188</v>
      </c>
      <c r="L1022">
        <v>18.336868689999999</v>
      </c>
      <c r="M1022" t="s">
        <v>251</v>
      </c>
      <c r="N1022" s="8">
        <v>9.8600300000000005E-5</v>
      </c>
      <c r="O1022">
        <v>1.1658E-4</v>
      </c>
      <c r="P1022">
        <v>0</v>
      </c>
      <c r="Q1022">
        <v>0</v>
      </c>
      <c r="R1022">
        <v>0</v>
      </c>
      <c r="S1022">
        <v>4.70042E-4</v>
      </c>
      <c r="T1022">
        <v>2.9803700000000002E-4</v>
      </c>
      <c r="U1022">
        <v>1.2874100000000001E-4</v>
      </c>
      <c r="V1022">
        <v>0</v>
      </c>
      <c r="W1022" s="8">
        <v>4.9811000000000001E-5</v>
      </c>
      <c r="X1022">
        <v>0</v>
      </c>
      <c r="Y1022" s="8">
        <v>5.6386199999999999E-5</v>
      </c>
      <c r="Z1022">
        <v>0</v>
      </c>
      <c r="AA1022">
        <v>0</v>
      </c>
      <c r="AB1022">
        <v>0</v>
      </c>
      <c r="AC1022">
        <v>4.70042E-4</v>
      </c>
      <c r="AD1022">
        <v>3.5442399999999999E-4</v>
      </c>
      <c r="AE1022">
        <v>1.2874100000000001E-4</v>
      </c>
      <c r="AF1022">
        <v>0</v>
      </c>
      <c r="AG1022" s="8">
        <v>4.9811000000000001E-5</v>
      </c>
      <c r="AH1022">
        <v>1.003044E-3</v>
      </c>
      <c r="AI1022">
        <v>16031.271640000001</v>
      </c>
    </row>
    <row r="1023" spans="1:35" x14ac:dyDescent="0.25">
      <c r="A1023">
        <v>84868</v>
      </c>
      <c r="B1023" t="s">
        <v>244</v>
      </c>
      <c r="C1023" t="s">
        <v>62</v>
      </c>
      <c r="D1023" t="b">
        <v>1</v>
      </c>
      <c r="E1023">
        <v>3.2114410229999999</v>
      </c>
      <c r="F1023" t="s">
        <v>110</v>
      </c>
      <c r="G1023" t="s">
        <v>186</v>
      </c>
      <c r="H1023" t="s">
        <v>195</v>
      </c>
      <c r="I1023" t="s">
        <v>98</v>
      </c>
      <c r="J1023" t="s">
        <v>99</v>
      </c>
      <c r="K1023" t="s">
        <v>188</v>
      </c>
      <c r="L1023">
        <v>28.975000000000001</v>
      </c>
      <c r="M1023" t="s">
        <v>251</v>
      </c>
      <c r="N1023">
        <v>6.9847799999999999E-4</v>
      </c>
      <c r="O1023">
        <v>7.80049E-4</v>
      </c>
      <c r="P1023">
        <v>0</v>
      </c>
      <c r="Q1023">
        <v>0</v>
      </c>
      <c r="R1023">
        <v>0</v>
      </c>
      <c r="S1023">
        <v>4.1365430000000003E-3</v>
      </c>
      <c r="T1023">
        <v>1.515202E-3</v>
      </c>
      <c r="U1023">
        <v>5.8859099999999996E-4</v>
      </c>
      <c r="V1023">
        <v>0</v>
      </c>
      <c r="W1023">
        <v>1.50001E-4</v>
      </c>
      <c r="X1023">
        <v>0</v>
      </c>
      <c r="Y1023">
        <v>2.7723500000000002E-4</v>
      </c>
      <c r="Z1023">
        <v>0</v>
      </c>
      <c r="AA1023">
        <v>0</v>
      </c>
      <c r="AB1023">
        <v>0</v>
      </c>
      <c r="AC1023">
        <v>4.1365430000000003E-3</v>
      </c>
      <c r="AD1023">
        <v>1.792437E-3</v>
      </c>
      <c r="AE1023">
        <v>5.8859099999999996E-4</v>
      </c>
      <c r="AF1023">
        <v>0</v>
      </c>
      <c r="AG1023">
        <v>1.50001E-4</v>
      </c>
      <c r="AH1023">
        <v>6.6676030000000002E-3</v>
      </c>
      <c r="AI1023">
        <v>67440.261480000001</v>
      </c>
    </row>
    <row r="1024" spans="1:35" x14ac:dyDescent="0.25">
      <c r="A1024">
        <v>84869</v>
      </c>
      <c r="B1024" t="s">
        <v>244</v>
      </c>
      <c r="C1024" t="s">
        <v>62</v>
      </c>
      <c r="D1024" t="b">
        <v>1</v>
      </c>
      <c r="E1024">
        <v>1.955354912</v>
      </c>
      <c r="F1024" t="s">
        <v>110</v>
      </c>
      <c r="G1024" t="s">
        <v>186</v>
      </c>
      <c r="H1024" t="s">
        <v>198</v>
      </c>
      <c r="I1024" t="s">
        <v>98</v>
      </c>
      <c r="J1024" t="s">
        <v>99</v>
      </c>
      <c r="K1024" t="s">
        <v>188</v>
      </c>
      <c r="L1024">
        <v>22.623333330000001</v>
      </c>
      <c r="M1024" t="s">
        <v>251</v>
      </c>
      <c r="N1024">
        <v>1.5576399999999999E-4</v>
      </c>
      <c r="O1024">
        <v>1.75873E-4</v>
      </c>
      <c r="P1024">
        <v>0</v>
      </c>
      <c r="Q1024">
        <v>0</v>
      </c>
      <c r="R1024">
        <v>0</v>
      </c>
      <c r="S1024">
        <v>7.5639499999999998E-4</v>
      </c>
      <c r="T1024">
        <v>4.6075400000000001E-4</v>
      </c>
      <c r="U1024">
        <v>1.38369E-4</v>
      </c>
      <c r="V1024">
        <v>0</v>
      </c>
      <c r="W1024" s="8">
        <v>7.7450199999999999E-5</v>
      </c>
      <c r="X1024">
        <v>0</v>
      </c>
      <c r="Y1024" s="8">
        <v>7.64494E-5</v>
      </c>
      <c r="Z1024">
        <v>0</v>
      </c>
      <c r="AA1024">
        <v>0</v>
      </c>
      <c r="AB1024">
        <v>0</v>
      </c>
      <c r="AC1024">
        <v>7.5639499999999998E-4</v>
      </c>
      <c r="AD1024">
        <v>5.3720299999999999E-4</v>
      </c>
      <c r="AE1024">
        <v>1.38369E-4</v>
      </c>
      <c r="AF1024">
        <v>0</v>
      </c>
      <c r="AG1024" s="8">
        <v>7.7450199999999999E-5</v>
      </c>
      <c r="AH1024">
        <v>1.5094170000000001E-3</v>
      </c>
      <c r="AI1024">
        <v>19553.54912</v>
      </c>
    </row>
    <row r="1025" spans="1:35" x14ac:dyDescent="0.25">
      <c r="A1025">
        <v>85516</v>
      </c>
      <c r="B1025" t="s">
        <v>244</v>
      </c>
      <c r="C1025" t="s">
        <v>62</v>
      </c>
      <c r="D1025" t="b">
        <v>1</v>
      </c>
      <c r="E1025">
        <v>0.55867283199999995</v>
      </c>
      <c r="F1025" t="s">
        <v>110</v>
      </c>
      <c r="G1025" t="s">
        <v>186</v>
      </c>
      <c r="H1025" t="s">
        <v>187</v>
      </c>
      <c r="I1025" t="s">
        <v>98</v>
      </c>
      <c r="J1025" t="s">
        <v>102</v>
      </c>
      <c r="K1025" t="s">
        <v>188</v>
      </c>
      <c r="L1025">
        <v>18.98722222</v>
      </c>
      <c r="M1025" t="s">
        <v>251</v>
      </c>
      <c r="N1025">
        <v>1.21206E-4</v>
      </c>
      <c r="O1025">
        <v>1.4684600000000001E-4</v>
      </c>
      <c r="P1025">
        <v>0</v>
      </c>
      <c r="Q1025">
        <v>0</v>
      </c>
      <c r="R1025">
        <v>0</v>
      </c>
      <c r="S1025">
        <v>5.6099399999999999E-4</v>
      </c>
      <c r="T1025">
        <v>4.2825399999999998E-4</v>
      </c>
      <c r="U1025">
        <v>1.60037E-4</v>
      </c>
      <c r="V1025">
        <v>0</v>
      </c>
      <c r="W1025" s="8">
        <v>3.8872000000000003E-5</v>
      </c>
      <c r="X1025">
        <v>0</v>
      </c>
      <c r="Y1025" s="8">
        <v>7.8665399999999994E-5</v>
      </c>
      <c r="Z1025">
        <v>0</v>
      </c>
      <c r="AA1025">
        <v>0</v>
      </c>
      <c r="AB1025">
        <v>0</v>
      </c>
      <c r="AC1025">
        <v>5.6099399999999999E-4</v>
      </c>
      <c r="AD1025">
        <v>5.0692000000000001E-4</v>
      </c>
      <c r="AE1025">
        <v>1.60037E-4</v>
      </c>
      <c r="AF1025">
        <v>0</v>
      </c>
      <c r="AG1025" s="8">
        <v>3.8872000000000003E-5</v>
      </c>
      <c r="AH1025">
        <v>1.2668180000000001E-3</v>
      </c>
      <c r="AI1025">
        <v>19553.54912</v>
      </c>
    </row>
    <row r="1026" spans="1:35" x14ac:dyDescent="0.25">
      <c r="A1026">
        <v>118031</v>
      </c>
      <c r="B1026" t="s">
        <v>244</v>
      </c>
      <c r="C1026" t="s">
        <v>62</v>
      </c>
      <c r="D1026" t="b">
        <v>1</v>
      </c>
      <c r="E1026">
        <v>1.6423460329999999</v>
      </c>
      <c r="F1026" t="s">
        <v>110</v>
      </c>
      <c r="G1026" t="s">
        <v>186</v>
      </c>
      <c r="H1026" t="s">
        <v>197</v>
      </c>
      <c r="I1026" t="s">
        <v>98</v>
      </c>
      <c r="J1026" t="s">
        <v>99</v>
      </c>
      <c r="K1026" t="s">
        <v>188</v>
      </c>
      <c r="L1026">
        <v>26.103870369999999</v>
      </c>
      <c r="M1026" t="s">
        <v>112</v>
      </c>
      <c r="N1026">
        <v>4.4234180000000001E-3</v>
      </c>
      <c r="O1026">
        <v>5.0883789999999996E-3</v>
      </c>
      <c r="P1026">
        <v>0</v>
      </c>
      <c r="Q1026">
        <v>0</v>
      </c>
      <c r="R1026">
        <v>0</v>
      </c>
      <c r="S1026">
        <v>2.4130063E-2</v>
      </c>
      <c r="T1026">
        <v>1.1879635E-2</v>
      </c>
      <c r="U1026">
        <v>3.7564299999999998E-3</v>
      </c>
      <c r="V1026">
        <v>2.2258400000000001E-4</v>
      </c>
      <c r="W1026">
        <v>1.196903E-3</v>
      </c>
      <c r="X1026">
        <v>0</v>
      </c>
      <c r="Y1026">
        <v>8.1125999999999995E-4</v>
      </c>
      <c r="Z1026">
        <v>1.8883019999999999E-3</v>
      </c>
      <c r="AA1026">
        <v>0</v>
      </c>
      <c r="AB1026">
        <v>0</v>
      </c>
      <c r="AC1026">
        <v>2.4130063E-2</v>
      </c>
      <c r="AD1026">
        <v>1.2690896E-2</v>
      </c>
      <c r="AE1026">
        <v>3.7564299999999998E-3</v>
      </c>
      <c r="AF1026">
        <v>2.2258400000000001E-4</v>
      </c>
      <c r="AG1026">
        <v>3.0852060000000001E-3</v>
      </c>
      <c r="AH1026">
        <v>4.3885179000000003E-2</v>
      </c>
      <c r="AI1026">
        <v>492703.80979999999</v>
      </c>
    </row>
    <row r="1027" spans="1:35" x14ac:dyDescent="0.25">
      <c r="A1027">
        <v>118034</v>
      </c>
      <c r="B1027" t="s">
        <v>244</v>
      </c>
      <c r="C1027" t="s">
        <v>62</v>
      </c>
      <c r="D1027" t="b">
        <v>1</v>
      </c>
      <c r="E1027">
        <v>3.1560608380000001</v>
      </c>
      <c r="F1027" t="s">
        <v>110</v>
      </c>
      <c r="G1027" t="s">
        <v>186</v>
      </c>
      <c r="H1027" t="s">
        <v>199</v>
      </c>
      <c r="I1027" t="s">
        <v>98</v>
      </c>
      <c r="J1027" t="s">
        <v>99</v>
      </c>
      <c r="K1027" t="s">
        <v>188</v>
      </c>
      <c r="L1027">
        <v>32.564571430000001</v>
      </c>
      <c r="M1027" t="s">
        <v>112</v>
      </c>
      <c r="N1027">
        <v>6.1116010000000004E-3</v>
      </c>
      <c r="O1027">
        <v>6.9028479999999996E-3</v>
      </c>
      <c r="P1027">
        <v>0</v>
      </c>
      <c r="Q1027">
        <v>0</v>
      </c>
      <c r="R1027">
        <v>0</v>
      </c>
      <c r="S1027">
        <v>3.3047682000000002E-2</v>
      </c>
      <c r="T1027">
        <v>1.4278789E-2</v>
      </c>
      <c r="U1027">
        <v>4.3908200000000001E-3</v>
      </c>
      <c r="V1027">
        <v>4.4610299999999999E-4</v>
      </c>
      <c r="W1027">
        <v>1.365829E-3</v>
      </c>
      <c r="X1027">
        <v>0</v>
      </c>
      <c r="Y1027">
        <v>5.8734620000000003E-3</v>
      </c>
      <c r="Z1027">
        <v>1.9672729999999999E-3</v>
      </c>
      <c r="AA1027">
        <v>0</v>
      </c>
      <c r="AB1027">
        <v>0</v>
      </c>
      <c r="AC1027">
        <v>3.3047682000000002E-2</v>
      </c>
      <c r="AD1027">
        <v>2.0152250999999999E-2</v>
      </c>
      <c r="AE1027">
        <v>4.3908200000000001E-3</v>
      </c>
      <c r="AF1027">
        <v>4.4610299999999999E-4</v>
      </c>
      <c r="AG1027">
        <v>3.3331020000000001E-3</v>
      </c>
      <c r="AH1027">
        <v>6.1369959000000002E-2</v>
      </c>
      <c r="AI1027">
        <v>552310.64670000004</v>
      </c>
    </row>
    <row r="1028" spans="1:35" x14ac:dyDescent="0.25">
      <c r="A1028">
        <v>55331</v>
      </c>
      <c r="B1028" t="s">
        <v>245</v>
      </c>
      <c r="C1028" t="s">
        <v>63</v>
      </c>
      <c r="D1028" t="b">
        <v>1</v>
      </c>
      <c r="E1028">
        <v>2.9730721949999999</v>
      </c>
      <c r="F1028" t="s">
        <v>110</v>
      </c>
      <c r="G1028" t="s">
        <v>186</v>
      </c>
      <c r="H1028" t="s">
        <v>249</v>
      </c>
      <c r="I1028" t="s">
        <v>98</v>
      </c>
      <c r="J1028" t="s">
        <v>99</v>
      </c>
      <c r="K1028" t="s">
        <v>188</v>
      </c>
      <c r="L1028">
        <v>28.143055560000001</v>
      </c>
      <c r="M1028" t="s">
        <v>251</v>
      </c>
      <c r="N1028" s="8">
        <v>5.6400699999999997E-5</v>
      </c>
      <c r="O1028" s="8">
        <v>6.6785299999999999E-5</v>
      </c>
      <c r="P1028">
        <v>0</v>
      </c>
      <c r="Q1028">
        <v>0</v>
      </c>
      <c r="R1028">
        <v>0</v>
      </c>
      <c r="S1028">
        <v>2.91346E-4</v>
      </c>
      <c r="T1028">
        <v>1.3114600000000001E-4</v>
      </c>
      <c r="U1028" s="8">
        <v>9.9529200000000002E-5</v>
      </c>
      <c r="V1028">
        <v>0</v>
      </c>
      <c r="W1028" s="8">
        <v>2.4910500000000001E-5</v>
      </c>
      <c r="X1028">
        <v>0</v>
      </c>
      <c r="Y1028" s="8">
        <v>2.4065100000000001E-5</v>
      </c>
      <c r="Z1028">
        <v>0</v>
      </c>
      <c r="AA1028">
        <v>0</v>
      </c>
      <c r="AB1028">
        <v>0</v>
      </c>
      <c r="AC1028">
        <v>2.91346E-4</v>
      </c>
      <c r="AD1028">
        <v>1.55212E-4</v>
      </c>
      <c r="AE1028" s="8">
        <v>9.9529200000000002E-5</v>
      </c>
      <c r="AF1028">
        <v>0</v>
      </c>
      <c r="AG1028" s="8">
        <v>2.4910500000000001E-5</v>
      </c>
      <c r="AH1028">
        <v>5.7099699999999995E-4</v>
      </c>
      <c r="AI1028">
        <v>5946.144389</v>
      </c>
    </row>
    <row r="1029" spans="1:35" x14ac:dyDescent="0.25">
      <c r="A1029">
        <v>55336</v>
      </c>
      <c r="B1029" t="s">
        <v>245</v>
      </c>
      <c r="C1029" t="s">
        <v>63</v>
      </c>
      <c r="D1029" t="b">
        <v>1</v>
      </c>
      <c r="E1029">
        <v>2.9147766609999999</v>
      </c>
      <c r="F1029" t="s">
        <v>110</v>
      </c>
      <c r="G1029" t="s">
        <v>186</v>
      </c>
      <c r="H1029" t="s">
        <v>196</v>
      </c>
      <c r="I1029" t="s">
        <v>98</v>
      </c>
      <c r="J1029" t="s">
        <v>99</v>
      </c>
      <c r="K1029" t="s">
        <v>188</v>
      </c>
      <c r="L1029">
        <v>20.761616159999999</v>
      </c>
      <c r="M1029" t="s">
        <v>251</v>
      </c>
      <c r="N1029">
        <v>1.11354E-4</v>
      </c>
      <c r="O1029">
        <v>1.32385E-4</v>
      </c>
      <c r="P1029">
        <v>0</v>
      </c>
      <c r="Q1029">
        <v>0</v>
      </c>
      <c r="R1029">
        <v>0</v>
      </c>
      <c r="S1029">
        <v>5.5286699999999996E-4</v>
      </c>
      <c r="T1029">
        <v>2.9803700000000002E-4</v>
      </c>
      <c r="U1029">
        <v>1.78579E-4</v>
      </c>
      <c r="V1029">
        <v>0</v>
      </c>
      <c r="W1029" s="8">
        <v>4.9811000000000001E-5</v>
      </c>
      <c r="X1029">
        <v>0</v>
      </c>
      <c r="Y1029" s="8">
        <v>5.6386199999999999E-5</v>
      </c>
      <c r="Z1029">
        <v>0</v>
      </c>
      <c r="AA1029">
        <v>0</v>
      </c>
      <c r="AB1029">
        <v>0</v>
      </c>
      <c r="AC1029">
        <v>5.5286699999999996E-4</v>
      </c>
      <c r="AD1029">
        <v>3.5442399999999999E-4</v>
      </c>
      <c r="AE1029">
        <v>1.78579E-4</v>
      </c>
      <c r="AF1029">
        <v>0</v>
      </c>
      <c r="AG1029" s="8">
        <v>4.9811000000000001E-5</v>
      </c>
      <c r="AH1029">
        <v>1.1356809999999999E-3</v>
      </c>
      <c r="AI1029">
        <v>16031.271640000001</v>
      </c>
    </row>
    <row r="1030" spans="1:35" x14ac:dyDescent="0.25">
      <c r="A1030">
        <v>84868</v>
      </c>
      <c r="B1030" t="s">
        <v>245</v>
      </c>
      <c r="C1030" t="s">
        <v>63</v>
      </c>
      <c r="D1030" t="b">
        <v>1</v>
      </c>
      <c r="E1030">
        <v>3.2114410229999999</v>
      </c>
      <c r="F1030" t="s">
        <v>110</v>
      </c>
      <c r="G1030" t="s">
        <v>186</v>
      </c>
      <c r="H1030" t="s">
        <v>195</v>
      </c>
      <c r="I1030" t="s">
        <v>98</v>
      </c>
      <c r="J1030" t="s">
        <v>99</v>
      </c>
      <c r="K1030" t="s">
        <v>188</v>
      </c>
      <c r="L1030">
        <v>30.987566139999998</v>
      </c>
      <c r="M1030" t="s">
        <v>251</v>
      </c>
      <c r="N1030">
        <v>7.4609899999999996E-4</v>
      </c>
      <c r="O1030">
        <v>8.3524100000000002E-4</v>
      </c>
      <c r="P1030">
        <v>0</v>
      </c>
      <c r="Q1030">
        <v>0</v>
      </c>
      <c r="R1030">
        <v>0</v>
      </c>
      <c r="S1030">
        <v>4.315948E-3</v>
      </c>
      <c r="T1030">
        <v>1.515202E-3</v>
      </c>
      <c r="U1030">
        <v>8.7233899999999997E-4</v>
      </c>
      <c r="V1030">
        <v>0</v>
      </c>
      <c r="W1030">
        <v>1.50001E-4</v>
      </c>
      <c r="X1030">
        <v>0</v>
      </c>
      <c r="Y1030">
        <v>2.7723500000000002E-4</v>
      </c>
      <c r="Z1030">
        <v>0</v>
      </c>
      <c r="AA1030">
        <v>0</v>
      </c>
      <c r="AB1030">
        <v>0</v>
      </c>
      <c r="AC1030">
        <v>4.315948E-3</v>
      </c>
      <c r="AD1030">
        <v>1.792437E-3</v>
      </c>
      <c r="AE1030">
        <v>8.7233899999999997E-4</v>
      </c>
      <c r="AF1030">
        <v>0</v>
      </c>
      <c r="AG1030">
        <v>1.50001E-4</v>
      </c>
      <c r="AH1030">
        <v>7.1307260000000004E-3</v>
      </c>
      <c r="AI1030">
        <v>67440.261480000001</v>
      </c>
    </row>
    <row r="1031" spans="1:35" x14ac:dyDescent="0.25">
      <c r="A1031">
        <v>84869</v>
      </c>
      <c r="B1031" t="s">
        <v>245</v>
      </c>
      <c r="C1031" t="s">
        <v>63</v>
      </c>
      <c r="D1031" t="b">
        <v>1</v>
      </c>
      <c r="E1031">
        <v>1.955354912</v>
      </c>
      <c r="F1031" t="s">
        <v>110</v>
      </c>
      <c r="G1031" t="s">
        <v>186</v>
      </c>
      <c r="H1031" t="s">
        <v>198</v>
      </c>
      <c r="I1031" t="s">
        <v>98</v>
      </c>
      <c r="J1031" t="s">
        <v>99</v>
      </c>
      <c r="K1031" t="s">
        <v>188</v>
      </c>
      <c r="L1031">
        <v>22.246388889999999</v>
      </c>
      <c r="M1031" t="s">
        <v>251</v>
      </c>
      <c r="N1031">
        <v>1.49445E-4</v>
      </c>
      <c r="O1031">
        <v>1.7287499999999999E-4</v>
      </c>
      <c r="P1031">
        <v>0</v>
      </c>
      <c r="Q1031">
        <v>0</v>
      </c>
      <c r="R1031">
        <v>0</v>
      </c>
      <c r="S1031">
        <v>6.6131999999999996E-4</v>
      </c>
      <c r="T1031">
        <v>4.6075400000000001E-4</v>
      </c>
      <c r="U1031">
        <v>2.08295E-4</v>
      </c>
      <c r="V1031">
        <v>0</v>
      </c>
      <c r="W1031" s="8">
        <v>7.7450199999999999E-5</v>
      </c>
      <c r="X1031">
        <v>0</v>
      </c>
      <c r="Y1031" s="8">
        <v>7.64494E-5</v>
      </c>
      <c r="Z1031">
        <v>0</v>
      </c>
      <c r="AA1031">
        <v>0</v>
      </c>
      <c r="AB1031">
        <v>0</v>
      </c>
      <c r="AC1031">
        <v>6.6131999999999996E-4</v>
      </c>
      <c r="AD1031">
        <v>5.3720299999999999E-4</v>
      </c>
      <c r="AE1031">
        <v>2.08295E-4</v>
      </c>
      <c r="AF1031">
        <v>0</v>
      </c>
      <c r="AG1031" s="8">
        <v>7.7450199999999999E-5</v>
      </c>
      <c r="AH1031">
        <v>1.4842670000000001E-3</v>
      </c>
      <c r="AI1031">
        <v>19553.54912</v>
      </c>
    </row>
    <row r="1032" spans="1:35" x14ac:dyDescent="0.25">
      <c r="A1032">
        <v>85516</v>
      </c>
      <c r="B1032" t="s">
        <v>245</v>
      </c>
      <c r="C1032" t="s">
        <v>63</v>
      </c>
      <c r="D1032" t="b">
        <v>1</v>
      </c>
      <c r="E1032">
        <v>0.55867283199999995</v>
      </c>
      <c r="F1032" t="s">
        <v>110</v>
      </c>
      <c r="G1032" t="s">
        <v>186</v>
      </c>
      <c r="H1032" t="s">
        <v>187</v>
      </c>
      <c r="I1032" t="s">
        <v>98</v>
      </c>
      <c r="J1032" t="s">
        <v>102</v>
      </c>
      <c r="K1032" t="s">
        <v>188</v>
      </c>
      <c r="L1032">
        <v>19.408174599999999</v>
      </c>
      <c r="M1032" t="s">
        <v>251</v>
      </c>
      <c r="N1032">
        <v>1.22743E-4</v>
      </c>
      <c r="O1032">
        <v>1.5019299999999999E-4</v>
      </c>
      <c r="P1032">
        <v>0</v>
      </c>
      <c r="Q1032">
        <v>0</v>
      </c>
      <c r="R1032">
        <v>0</v>
      </c>
      <c r="S1032">
        <v>5.8907999999999996E-4</v>
      </c>
      <c r="T1032">
        <v>4.2825399999999998E-4</v>
      </c>
      <c r="U1032">
        <v>1.60037E-4</v>
      </c>
      <c r="V1032">
        <v>0</v>
      </c>
      <c r="W1032" s="8">
        <v>3.8872000000000003E-5</v>
      </c>
      <c r="X1032">
        <v>0</v>
      </c>
      <c r="Y1032" s="8">
        <v>7.8665399999999994E-5</v>
      </c>
      <c r="Z1032">
        <v>0</v>
      </c>
      <c r="AA1032">
        <v>0</v>
      </c>
      <c r="AB1032">
        <v>0</v>
      </c>
      <c r="AC1032">
        <v>5.8907999999999996E-4</v>
      </c>
      <c r="AD1032">
        <v>5.0692000000000001E-4</v>
      </c>
      <c r="AE1032">
        <v>1.60037E-4</v>
      </c>
      <c r="AF1032">
        <v>0</v>
      </c>
      <c r="AG1032" s="8">
        <v>3.8872000000000003E-5</v>
      </c>
      <c r="AH1032">
        <v>1.294903E-3</v>
      </c>
      <c r="AI1032">
        <v>19553.54912</v>
      </c>
    </row>
    <row r="1033" spans="1:35" x14ac:dyDescent="0.25">
      <c r="A1033">
        <v>118031</v>
      </c>
      <c r="B1033" t="s">
        <v>245</v>
      </c>
      <c r="C1033" t="s">
        <v>63</v>
      </c>
      <c r="D1033" t="b">
        <v>1</v>
      </c>
      <c r="E1033">
        <v>1.6423460329999999</v>
      </c>
      <c r="F1033" t="s">
        <v>110</v>
      </c>
      <c r="G1033" t="s">
        <v>186</v>
      </c>
      <c r="H1033" t="s">
        <v>197</v>
      </c>
      <c r="I1033" t="s">
        <v>98</v>
      </c>
      <c r="J1033" t="s">
        <v>99</v>
      </c>
      <c r="K1033" t="s">
        <v>188</v>
      </c>
      <c r="L1033">
        <v>27.546898150000001</v>
      </c>
      <c r="M1033" t="s">
        <v>112</v>
      </c>
      <c r="N1033">
        <v>4.6217929999999999E-3</v>
      </c>
      <c r="O1033">
        <v>5.3774779999999998E-3</v>
      </c>
      <c r="P1033">
        <v>0</v>
      </c>
      <c r="Q1033">
        <v>0</v>
      </c>
      <c r="R1033">
        <v>0</v>
      </c>
      <c r="S1033">
        <v>2.3586576000000001E-2</v>
      </c>
      <c r="T1033">
        <v>1.1879635E-2</v>
      </c>
      <c r="U1033">
        <v>6.7368430000000002E-3</v>
      </c>
      <c r="V1033">
        <v>2.2383E-4</v>
      </c>
      <c r="W1033">
        <v>1.1846840000000001E-3</v>
      </c>
      <c r="X1033">
        <v>0</v>
      </c>
      <c r="Y1033">
        <v>8.1125999999999995E-4</v>
      </c>
      <c r="Z1033">
        <v>1.8883490000000001E-3</v>
      </c>
      <c r="AA1033">
        <v>0</v>
      </c>
      <c r="AB1033">
        <v>0</v>
      </c>
      <c r="AC1033">
        <v>2.3586576000000001E-2</v>
      </c>
      <c r="AD1033">
        <v>1.2690896E-2</v>
      </c>
      <c r="AE1033">
        <v>6.7368430000000002E-3</v>
      </c>
      <c r="AF1033">
        <v>2.2383E-4</v>
      </c>
      <c r="AG1033">
        <v>3.0730330000000002E-3</v>
      </c>
      <c r="AH1033">
        <v>4.6311162000000003E-2</v>
      </c>
      <c r="AI1033">
        <v>492703.80979999999</v>
      </c>
    </row>
    <row r="1034" spans="1:35" x14ac:dyDescent="0.25">
      <c r="A1034">
        <v>118034</v>
      </c>
      <c r="B1034" t="s">
        <v>245</v>
      </c>
      <c r="C1034" t="s">
        <v>63</v>
      </c>
      <c r="D1034" t="b">
        <v>1</v>
      </c>
      <c r="E1034">
        <v>3.1560608380000001</v>
      </c>
      <c r="F1034" t="s">
        <v>110</v>
      </c>
      <c r="G1034" t="s">
        <v>186</v>
      </c>
      <c r="H1034" t="s">
        <v>199</v>
      </c>
      <c r="I1034" t="s">
        <v>98</v>
      </c>
      <c r="J1034" t="s">
        <v>99</v>
      </c>
      <c r="K1034" t="s">
        <v>188</v>
      </c>
      <c r="L1034">
        <v>34.186126979999997</v>
      </c>
      <c r="M1034" t="s">
        <v>112</v>
      </c>
      <c r="N1034">
        <v>6.3785430000000004E-3</v>
      </c>
      <c r="O1034">
        <v>7.2670149999999999E-3</v>
      </c>
      <c r="P1034">
        <v>0</v>
      </c>
      <c r="Q1034">
        <v>0</v>
      </c>
      <c r="R1034">
        <v>0</v>
      </c>
      <c r="S1034">
        <v>3.2641634000000003E-2</v>
      </c>
      <c r="T1034">
        <v>1.4278789E-2</v>
      </c>
      <c r="U1034">
        <v>7.8524319999999995E-3</v>
      </c>
      <c r="V1034">
        <v>4.4819700000000001E-4</v>
      </c>
      <c r="W1034">
        <v>1.3640939999999999E-3</v>
      </c>
      <c r="X1034">
        <v>0</v>
      </c>
      <c r="Y1034">
        <v>5.8734620000000003E-3</v>
      </c>
      <c r="Z1034">
        <v>1.9672729999999999E-3</v>
      </c>
      <c r="AA1034">
        <v>0</v>
      </c>
      <c r="AB1034">
        <v>0</v>
      </c>
      <c r="AC1034">
        <v>3.2641634000000003E-2</v>
      </c>
      <c r="AD1034">
        <v>2.0152250999999999E-2</v>
      </c>
      <c r="AE1034">
        <v>7.8524319999999995E-3</v>
      </c>
      <c r="AF1034">
        <v>4.4819700000000001E-4</v>
      </c>
      <c r="AG1034">
        <v>3.331367E-3</v>
      </c>
      <c r="AH1034">
        <v>6.4425881000000004E-2</v>
      </c>
      <c r="AI1034">
        <v>552310.64670000004</v>
      </c>
    </row>
    <row r="1035" spans="1:35" x14ac:dyDescent="0.25">
      <c r="A1035">
        <v>55331</v>
      </c>
      <c r="B1035" t="s">
        <v>246</v>
      </c>
      <c r="C1035" t="s">
        <v>51</v>
      </c>
      <c r="D1035" t="b">
        <v>1</v>
      </c>
      <c r="E1035">
        <v>2.9730721949999999</v>
      </c>
      <c r="F1035" t="s">
        <v>110</v>
      </c>
      <c r="G1035" t="s">
        <v>186</v>
      </c>
      <c r="H1035" t="s">
        <v>249</v>
      </c>
      <c r="I1035" t="s">
        <v>98</v>
      </c>
      <c r="J1035" t="s">
        <v>99</v>
      </c>
      <c r="K1035" t="s">
        <v>188</v>
      </c>
      <c r="L1035">
        <v>20.140277780000002</v>
      </c>
      <c r="M1035" t="s">
        <v>251</v>
      </c>
      <c r="N1035" s="8">
        <v>3.6687599999999998E-5</v>
      </c>
      <c r="O1035" s="8">
        <v>4.7435599999999997E-5</v>
      </c>
      <c r="P1035">
        <v>0</v>
      </c>
      <c r="Q1035">
        <v>0</v>
      </c>
      <c r="R1035">
        <v>0</v>
      </c>
      <c r="S1035">
        <v>1.2894800000000001E-4</v>
      </c>
      <c r="T1035">
        <v>1.3114600000000001E-4</v>
      </c>
      <c r="U1035" s="8">
        <v>9.9529200000000002E-5</v>
      </c>
      <c r="V1035">
        <v>0</v>
      </c>
      <c r="W1035" s="8">
        <v>2.4910500000000001E-5</v>
      </c>
      <c r="X1035">
        <v>0</v>
      </c>
      <c r="Y1035" s="8">
        <v>2.4065100000000001E-5</v>
      </c>
      <c r="Z1035">
        <v>0</v>
      </c>
      <c r="AA1035">
        <v>0</v>
      </c>
      <c r="AB1035">
        <v>0</v>
      </c>
      <c r="AC1035">
        <v>1.2894800000000001E-4</v>
      </c>
      <c r="AD1035">
        <v>1.55212E-4</v>
      </c>
      <c r="AE1035" s="8">
        <v>9.9529200000000002E-5</v>
      </c>
      <c r="AF1035">
        <v>0</v>
      </c>
      <c r="AG1035" s="8">
        <v>2.4910500000000001E-5</v>
      </c>
      <c r="AH1035">
        <v>4.0862800000000002E-4</v>
      </c>
      <c r="AI1035">
        <v>5946.144389</v>
      </c>
    </row>
    <row r="1036" spans="1:35" x14ac:dyDescent="0.25">
      <c r="A1036">
        <v>55336</v>
      </c>
      <c r="B1036" t="s">
        <v>246</v>
      </c>
      <c r="C1036" t="s">
        <v>51</v>
      </c>
      <c r="D1036" t="b">
        <v>1</v>
      </c>
      <c r="E1036">
        <v>2.9147766609999999</v>
      </c>
      <c r="F1036" t="s">
        <v>110</v>
      </c>
      <c r="G1036" t="s">
        <v>186</v>
      </c>
      <c r="H1036" t="s">
        <v>196</v>
      </c>
      <c r="I1036" t="s">
        <v>98</v>
      </c>
      <c r="J1036" t="s">
        <v>99</v>
      </c>
      <c r="K1036" t="s">
        <v>188</v>
      </c>
      <c r="L1036">
        <v>15.61818182</v>
      </c>
      <c r="M1036" t="s">
        <v>251</v>
      </c>
      <c r="N1036" s="8">
        <v>7.4985600000000003E-5</v>
      </c>
      <c r="O1036" s="8">
        <v>9.8856600000000005E-5</v>
      </c>
      <c r="P1036">
        <v>0</v>
      </c>
      <c r="Q1036">
        <v>0</v>
      </c>
      <c r="R1036">
        <v>0</v>
      </c>
      <c r="S1036">
        <v>2.7151600000000002E-4</v>
      </c>
      <c r="T1036">
        <v>2.9803700000000002E-4</v>
      </c>
      <c r="U1036">
        <v>1.78579E-4</v>
      </c>
      <c r="V1036">
        <v>0</v>
      </c>
      <c r="W1036" s="8">
        <v>4.9811000000000001E-5</v>
      </c>
      <c r="X1036">
        <v>0</v>
      </c>
      <c r="Y1036" s="8">
        <v>5.6386199999999999E-5</v>
      </c>
      <c r="Z1036">
        <v>0</v>
      </c>
      <c r="AA1036">
        <v>0</v>
      </c>
      <c r="AB1036">
        <v>0</v>
      </c>
      <c r="AC1036">
        <v>2.7151600000000002E-4</v>
      </c>
      <c r="AD1036">
        <v>3.5442399999999999E-4</v>
      </c>
      <c r="AE1036">
        <v>1.78579E-4</v>
      </c>
      <c r="AF1036">
        <v>0</v>
      </c>
      <c r="AG1036" s="8">
        <v>4.9811000000000001E-5</v>
      </c>
      <c r="AH1036">
        <v>8.5433000000000004E-4</v>
      </c>
      <c r="AI1036">
        <v>16031.271640000001</v>
      </c>
    </row>
    <row r="1037" spans="1:35" x14ac:dyDescent="0.25">
      <c r="A1037">
        <v>84868</v>
      </c>
      <c r="B1037" t="s">
        <v>246</v>
      </c>
      <c r="C1037" t="s">
        <v>51</v>
      </c>
      <c r="D1037" t="b">
        <v>1</v>
      </c>
      <c r="E1037">
        <v>3.2114410229999999</v>
      </c>
      <c r="F1037" t="s">
        <v>110</v>
      </c>
      <c r="G1037" t="s">
        <v>186</v>
      </c>
      <c r="H1037" t="s">
        <v>195</v>
      </c>
      <c r="I1037" t="s">
        <v>98</v>
      </c>
      <c r="J1037" t="s">
        <v>99</v>
      </c>
      <c r="K1037" t="s">
        <v>188</v>
      </c>
      <c r="L1037">
        <v>24.345370370000001</v>
      </c>
      <c r="M1037" t="s">
        <v>251</v>
      </c>
      <c r="N1037">
        <v>5.8431499999999996E-4</v>
      </c>
      <c r="O1037">
        <v>6.5309500000000002E-4</v>
      </c>
      <c r="P1037">
        <v>0</v>
      </c>
      <c r="Q1037">
        <v>0</v>
      </c>
      <c r="R1037">
        <v>0</v>
      </c>
      <c r="S1037">
        <v>2.787505E-3</v>
      </c>
      <c r="T1037">
        <v>1.515202E-3</v>
      </c>
      <c r="U1037">
        <v>8.7233899999999997E-4</v>
      </c>
      <c r="V1037">
        <v>0</v>
      </c>
      <c r="W1037">
        <v>1.50001E-4</v>
      </c>
      <c r="X1037">
        <v>0</v>
      </c>
      <c r="Y1037">
        <v>2.7723500000000002E-4</v>
      </c>
      <c r="Z1037">
        <v>0</v>
      </c>
      <c r="AA1037">
        <v>0</v>
      </c>
      <c r="AB1037">
        <v>0</v>
      </c>
      <c r="AC1037">
        <v>2.787505E-3</v>
      </c>
      <c r="AD1037">
        <v>1.792437E-3</v>
      </c>
      <c r="AE1037">
        <v>8.7233899999999997E-4</v>
      </c>
      <c r="AF1037">
        <v>0</v>
      </c>
      <c r="AG1037">
        <v>1.50001E-4</v>
      </c>
      <c r="AH1037">
        <v>5.6022529999999997E-3</v>
      </c>
      <c r="AI1037">
        <v>67440.261480000001</v>
      </c>
    </row>
    <row r="1038" spans="1:35" x14ac:dyDescent="0.25">
      <c r="A1038">
        <v>84869</v>
      </c>
      <c r="B1038" t="s">
        <v>246</v>
      </c>
      <c r="C1038" t="s">
        <v>51</v>
      </c>
      <c r="D1038" t="b">
        <v>1</v>
      </c>
      <c r="E1038">
        <v>1.955354912</v>
      </c>
      <c r="F1038" t="s">
        <v>110</v>
      </c>
      <c r="G1038" t="s">
        <v>186</v>
      </c>
      <c r="H1038" t="s">
        <v>198</v>
      </c>
      <c r="I1038" t="s">
        <v>98</v>
      </c>
      <c r="J1038" t="s">
        <v>99</v>
      </c>
      <c r="K1038" t="s">
        <v>188</v>
      </c>
      <c r="L1038">
        <v>20.215833329999999</v>
      </c>
      <c r="M1038" t="s">
        <v>251</v>
      </c>
      <c r="N1038">
        <v>1.35814E-4</v>
      </c>
      <c r="O1038">
        <v>1.5672900000000001E-4</v>
      </c>
      <c r="P1038">
        <v>0</v>
      </c>
      <c r="Q1038">
        <v>0</v>
      </c>
      <c r="R1038">
        <v>0</v>
      </c>
      <c r="S1038">
        <v>5.2582400000000004E-4</v>
      </c>
      <c r="T1038">
        <v>4.6075400000000001E-4</v>
      </c>
      <c r="U1038">
        <v>2.08295E-4</v>
      </c>
      <c r="V1038">
        <v>0</v>
      </c>
      <c r="W1038" s="8">
        <v>7.7450199999999999E-5</v>
      </c>
      <c r="X1038">
        <v>0</v>
      </c>
      <c r="Y1038" s="8">
        <v>7.64494E-5</v>
      </c>
      <c r="Z1038">
        <v>0</v>
      </c>
      <c r="AA1038">
        <v>0</v>
      </c>
      <c r="AB1038">
        <v>0</v>
      </c>
      <c r="AC1038">
        <v>5.2582400000000004E-4</v>
      </c>
      <c r="AD1038">
        <v>5.3720299999999999E-4</v>
      </c>
      <c r="AE1038">
        <v>2.08295E-4</v>
      </c>
      <c r="AF1038">
        <v>0</v>
      </c>
      <c r="AG1038" s="8">
        <v>7.7450199999999999E-5</v>
      </c>
      <c r="AH1038">
        <v>1.3487900000000001E-3</v>
      </c>
      <c r="AI1038">
        <v>19553.54912</v>
      </c>
    </row>
    <row r="1039" spans="1:35" x14ac:dyDescent="0.25">
      <c r="A1039">
        <v>85516</v>
      </c>
      <c r="B1039" t="s">
        <v>246</v>
      </c>
      <c r="C1039" t="s">
        <v>51</v>
      </c>
      <c r="D1039" t="b">
        <v>1</v>
      </c>
      <c r="E1039">
        <v>0.55867283199999995</v>
      </c>
      <c r="F1039" t="s">
        <v>110</v>
      </c>
      <c r="G1039" t="s">
        <v>186</v>
      </c>
      <c r="H1039" t="s">
        <v>187</v>
      </c>
      <c r="I1039" t="s">
        <v>98</v>
      </c>
      <c r="J1039" t="s">
        <v>102</v>
      </c>
      <c r="K1039" t="s">
        <v>188</v>
      </c>
      <c r="L1039">
        <v>16.24293651</v>
      </c>
      <c r="M1039" t="s">
        <v>251</v>
      </c>
      <c r="N1039" s="8">
        <v>9.5061800000000005E-5</v>
      </c>
      <c r="O1039">
        <v>1.2502600000000001E-4</v>
      </c>
      <c r="P1039">
        <v>0</v>
      </c>
      <c r="Q1039">
        <v>0</v>
      </c>
      <c r="R1039">
        <v>0</v>
      </c>
      <c r="S1039">
        <v>3.7789200000000001E-4</v>
      </c>
      <c r="T1039">
        <v>4.2825399999999998E-4</v>
      </c>
      <c r="U1039">
        <v>1.60037E-4</v>
      </c>
      <c r="V1039">
        <v>0</v>
      </c>
      <c r="W1039" s="8">
        <v>3.8872000000000003E-5</v>
      </c>
      <c r="X1039">
        <v>0</v>
      </c>
      <c r="Y1039" s="8">
        <v>7.8665399999999994E-5</v>
      </c>
      <c r="Z1039">
        <v>0</v>
      </c>
      <c r="AA1039">
        <v>0</v>
      </c>
      <c r="AB1039">
        <v>0</v>
      </c>
      <c r="AC1039">
        <v>3.7789200000000001E-4</v>
      </c>
      <c r="AD1039">
        <v>5.0692000000000001E-4</v>
      </c>
      <c r="AE1039">
        <v>1.60037E-4</v>
      </c>
      <c r="AF1039">
        <v>0</v>
      </c>
      <c r="AG1039" s="8">
        <v>3.8872000000000003E-5</v>
      </c>
      <c r="AH1039">
        <v>1.08372E-3</v>
      </c>
      <c r="AI1039">
        <v>19553.54912</v>
      </c>
    </row>
    <row r="1040" spans="1:35" x14ac:dyDescent="0.25">
      <c r="A1040">
        <v>118031</v>
      </c>
      <c r="B1040" t="s">
        <v>246</v>
      </c>
      <c r="C1040" t="s">
        <v>51</v>
      </c>
      <c r="D1040" t="b">
        <v>1</v>
      </c>
      <c r="E1040">
        <v>1.6423460329999999</v>
      </c>
      <c r="F1040" t="s">
        <v>110</v>
      </c>
      <c r="G1040" t="s">
        <v>186</v>
      </c>
      <c r="H1040" t="s">
        <v>197</v>
      </c>
      <c r="I1040" t="s">
        <v>98</v>
      </c>
      <c r="J1040" t="s">
        <v>99</v>
      </c>
      <c r="K1040" t="s">
        <v>188</v>
      </c>
      <c r="L1040">
        <v>24.434842589999999</v>
      </c>
      <c r="M1040" t="s">
        <v>112</v>
      </c>
      <c r="N1040">
        <v>4.025313E-3</v>
      </c>
      <c r="O1040">
        <v>4.7539940000000001E-3</v>
      </c>
      <c r="P1040">
        <v>0</v>
      </c>
      <c r="Q1040">
        <v>0</v>
      </c>
      <c r="R1040">
        <v>0</v>
      </c>
      <c r="S1040">
        <v>1.8425929000000001E-2</v>
      </c>
      <c r="T1040">
        <v>1.1879635E-2</v>
      </c>
      <c r="U1040">
        <v>6.7368430000000002E-3</v>
      </c>
      <c r="V1040">
        <v>2.26305E-4</v>
      </c>
      <c r="W1040">
        <v>1.1108209999999999E-3</v>
      </c>
      <c r="X1040">
        <v>0</v>
      </c>
      <c r="Y1040">
        <v>8.1125999999999995E-4</v>
      </c>
      <c r="Z1040">
        <v>1.888458E-3</v>
      </c>
      <c r="AA1040">
        <v>0</v>
      </c>
      <c r="AB1040">
        <v>0</v>
      </c>
      <c r="AC1040">
        <v>1.8425929000000001E-2</v>
      </c>
      <c r="AD1040">
        <v>1.2690896E-2</v>
      </c>
      <c r="AE1040">
        <v>6.7368430000000002E-3</v>
      </c>
      <c r="AF1040">
        <v>2.26305E-4</v>
      </c>
      <c r="AG1040">
        <v>2.9992790000000001E-3</v>
      </c>
      <c r="AH1040">
        <v>4.1079250999999997E-2</v>
      </c>
      <c r="AI1040">
        <v>492703.80979999999</v>
      </c>
    </row>
    <row r="1041" spans="1:35" x14ac:dyDescent="0.25">
      <c r="A1041">
        <v>118034</v>
      </c>
      <c r="B1041" t="s">
        <v>246</v>
      </c>
      <c r="C1041" t="s">
        <v>51</v>
      </c>
      <c r="D1041" t="b">
        <v>1</v>
      </c>
      <c r="E1041">
        <v>3.1560608380000001</v>
      </c>
      <c r="F1041" t="s">
        <v>110</v>
      </c>
      <c r="G1041" t="s">
        <v>186</v>
      </c>
      <c r="H1041" t="s">
        <v>199</v>
      </c>
      <c r="I1041" t="s">
        <v>98</v>
      </c>
      <c r="J1041" t="s">
        <v>99</v>
      </c>
      <c r="K1041" t="s">
        <v>188</v>
      </c>
      <c r="L1041">
        <v>27.44336508</v>
      </c>
      <c r="M1041" t="s">
        <v>112</v>
      </c>
      <c r="N1041">
        <v>4.8443840000000002E-3</v>
      </c>
      <c r="O1041">
        <v>5.7527239999999999E-3</v>
      </c>
      <c r="P1041">
        <v>0</v>
      </c>
      <c r="Q1041">
        <v>0</v>
      </c>
      <c r="R1041">
        <v>0</v>
      </c>
      <c r="S1041">
        <v>1.9927779E-2</v>
      </c>
      <c r="T1041">
        <v>1.4278789E-2</v>
      </c>
      <c r="U1041">
        <v>7.8524319999999995E-3</v>
      </c>
      <c r="V1041">
        <v>4.5546600000000002E-4</v>
      </c>
      <c r="W1041">
        <v>1.363466E-3</v>
      </c>
      <c r="X1041">
        <v>0</v>
      </c>
      <c r="Y1041">
        <v>5.8734620000000003E-3</v>
      </c>
      <c r="Z1041">
        <v>1.9673329999999999E-3</v>
      </c>
      <c r="AA1041">
        <v>0</v>
      </c>
      <c r="AB1041">
        <v>0</v>
      </c>
      <c r="AC1041">
        <v>1.9927779E-2</v>
      </c>
      <c r="AD1041">
        <v>2.0152250999999999E-2</v>
      </c>
      <c r="AE1041">
        <v>7.8524319999999995E-3</v>
      </c>
      <c r="AF1041">
        <v>4.5546600000000002E-4</v>
      </c>
      <c r="AG1041">
        <v>3.3307990000000002E-3</v>
      </c>
      <c r="AH1041">
        <v>5.1718726999999999E-2</v>
      </c>
      <c r="AI1041">
        <v>552310.64670000004</v>
      </c>
    </row>
    <row r="1042" spans="1:35" x14ac:dyDescent="0.25">
      <c r="A1042">
        <v>55331</v>
      </c>
      <c r="B1042" t="s">
        <v>247</v>
      </c>
      <c r="C1042" t="s">
        <v>248</v>
      </c>
      <c r="D1042" t="b">
        <v>0</v>
      </c>
      <c r="E1042">
        <v>2.9730721949999999</v>
      </c>
      <c r="F1042" t="s">
        <v>110</v>
      </c>
      <c r="G1042" t="s">
        <v>186</v>
      </c>
      <c r="H1042" t="s">
        <v>249</v>
      </c>
      <c r="I1042" t="s">
        <v>98</v>
      </c>
      <c r="J1042" t="s">
        <v>99</v>
      </c>
      <c r="K1042" t="s">
        <v>188</v>
      </c>
      <c r="L1042">
        <v>29.198611110000002</v>
      </c>
      <c r="M1042" t="s">
        <v>251</v>
      </c>
      <c r="N1042" s="8">
        <v>5.8989600000000002E-5</v>
      </c>
      <c r="O1042" s="8">
        <v>6.9337000000000004E-5</v>
      </c>
      <c r="P1042">
        <v>0</v>
      </c>
      <c r="Q1042">
        <v>0</v>
      </c>
      <c r="R1042">
        <v>0</v>
      </c>
      <c r="S1042">
        <v>3.12734E-4</v>
      </c>
      <c r="T1042">
        <v>1.3114600000000001E-4</v>
      </c>
      <c r="U1042" s="8">
        <v>9.9529200000000002E-5</v>
      </c>
      <c r="V1042">
        <v>0</v>
      </c>
      <c r="W1042" s="8">
        <v>2.4910500000000001E-5</v>
      </c>
      <c r="X1042">
        <v>0</v>
      </c>
      <c r="Y1042" s="8">
        <v>2.4065100000000001E-5</v>
      </c>
      <c r="Z1042">
        <v>0</v>
      </c>
      <c r="AA1042">
        <v>0</v>
      </c>
      <c r="AB1042">
        <v>0</v>
      </c>
      <c r="AC1042">
        <v>3.12734E-4</v>
      </c>
      <c r="AD1042">
        <v>1.55212E-4</v>
      </c>
      <c r="AE1042" s="8">
        <v>9.9529200000000002E-5</v>
      </c>
      <c r="AF1042">
        <v>0</v>
      </c>
      <c r="AG1042" s="8">
        <v>2.4910500000000001E-5</v>
      </c>
      <c r="AH1042">
        <v>5.9241299999999997E-4</v>
      </c>
      <c r="AI1042">
        <v>5946.144389</v>
      </c>
    </row>
    <row r="1043" spans="1:35" x14ac:dyDescent="0.25">
      <c r="A1043">
        <v>55336</v>
      </c>
      <c r="B1043" t="s">
        <v>247</v>
      </c>
      <c r="C1043" t="s">
        <v>248</v>
      </c>
      <c r="D1043" t="b">
        <v>0</v>
      </c>
      <c r="E1043">
        <v>2.9147766609999999</v>
      </c>
      <c r="F1043" t="s">
        <v>110</v>
      </c>
      <c r="G1043" t="s">
        <v>186</v>
      </c>
      <c r="H1043" t="s">
        <v>196</v>
      </c>
      <c r="I1043" t="s">
        <v>98</v>
      </c>
      <c r="J1043" t="s">
        <v>99</v>
      </c>
      <c r="K1043" t="s">
        <v>188</v>
      </c>
      <c r="L1043">
        <v>22.181313129999999</v>
      </c>
      <c r="M1043" t="s">
        <v>251</v>
      </c>
      <c r="N1043">
        <v>1.20868E-4</v>
      </c>
      <c r="O1043">
        <v>1.41638E-4</v>
      </c>
      <c r="P1043">
        <v>0</v>
      </c>
      <c r="Q1043">
        <v>0</v>
      </c>
      <c r="R1043">
        <v>0</v>
      </c>
      <c r="S1043">
        <v>6.3052500000000005E-4</v>
      </c>
      <c r="T1043">
        <v>2.9803700000000002E-4</v>
      </c>
      <c r="U1043">
        <v>1.78579E-4</v>
      </c>
      <c r="V1043">
        <v>0</v>
      </c>
      <c r="W1043" s="8">
        <v>4.9811000000000001E-5</v>
      </c>
      <c r="X1043">
        <v>0</v>
      </c>
      <c r="Y1043" s="8">
        <v>5.6386199999999999E-5</v>
      </c>
      <c r="Z1043">
        <v>0</v>
      </c>
      <c r="AA1043">
        <v>0</v>
      </c>
      <c r="AB1043">
        <v>0</v>
      </c>
      <c r="AC1043">
        <v>6.3052500000000005E-4</v>
      </c>
      <c r="AD1043">
        <v>3.5442399999999999E-4</v>
      </c>
      <c r="AE1043">
        <v>1.78579E-4</v>
      </c>
      <c r="AF1043">
        <v>0</v>
      </c>
      <c r="AG1043" s="8">
        <v>4.9811000000000001E-5</v>
      </c>
      <c r="AH1043">
        <v>1.2133389999999999E-3</v>
      </c>
      <c r="AI1043">
        <v>16031.271640000001</v>
      </c>
    </row>
    <row r="1044" spans="1:35" x14ac:dyDescent="0.25">
      <c r="A1044">
        <v>84868</v>
      </c>
      <c r="B1044" t="s">
        <v>247</v>
      </c>
      <c r="C1044" t="s">
        <v>248</v>
      </c>
      <c r="D1044" t="b">
        <v>0</v>
      </c>
      <c r="E1044">
        <v>3.2114410229999999</v>
      </c>
      <c r="F1044" t="s">
        <v>110</v>
      </c>
      <c r="G1044" t="s">
        <v>186</v>
      </c>
      <c r="H1044" t="s">
        <v>195</v>
      </c>
      <c r="I1044" t="s">
        <v>98</v>
      </c>
      <c r="J1044" t="s">
        <v>99</v>
      </c>
      <c r="K1044" t="s">
        <v>188</v>
      </c>
      <c r="L1044">
        <v>31.594047620000001</v>
      </c>
      <c r="M1044" t="s">
        <v>251</v>
      </c>
      <c r="N1044">
        <v>7.6070499999999997E-4</v>
      </c>
      <c r="O1044">
        <v>8.5187200000000005E-4</v>
      </c>
      <c r="P1044">
        <v>0</v>
      </c>
      <c r="Q1044">
        <v>0</v>
      </c>
      <c r="R1044">
        <v>0</v>
      </c>
      <c r="S1044">
        <v>4.455479E-3</v>
      </c>
      <c r="T1044">
        <v>1.515202E-3</v>
      </c>
      <c r="U1044">
        <v>8.7233899999999997E-4</v>
      </c>
      <c r="V1044">
        <v>0</v>
      </c>
      <c r="W1044">
        <v>1.50001E-4</v>
      </c>
      <c r="X1044">
        <v>0</v>
      </c>
      <c r="Y1044">
        <v>2.7723500000000002E-4</v>
      </c>
      <c r="Z1044">
        <v>0</v>
      </c>
      <c r="AA1044">
        <v>0</v>
      </c>
      <c r="AB1044">
        <v>0</v>
      </c>
      <c r="AC1044">
        <v>4.455479E-3</v>
      </c>
      <c r="AD1044">
        <v>1.792437E-3</v>
      </c>
      <c r="AE1044">
        <v>8.7233899999999997E-4</v>
      </c>
      <c r="AF1044">
        <v>0</v>
      </c>
      <c r="AG1044">
        <v>1.50001E-4</v>
      </c>
      <c r="AH1044">
        <v>7.2702870000000003E-3</v>
      </c>
      <c r="AI1044">
        <v>67440.261480000001</v>
      </c>
    </row>
    <row r="1045" spans="1:35" x14ac:dyDescent="0.25">
      <c r="A1045">
        <v>84869</v>
      </c>
      <c r="B1045" t="s">
        <v>247</v>
      </c>
      <c r="C1045" t="s">
        <v>248</v>
      </c>
      <c r="D1045" t="b">
        <v>0</v>
      </c>
      <c r="E1045">
        <v>1.955354912</v>
      </c>
      <c r="F1045" t="s">
        <v>110</v>
      </c>
      <c r="G1045" t="s">
        <v>186</v>
      </c>
      <c r="H1045" t="s">
        <v>198</v>
      </c>
      <c r="I1045" t="s">
        <v>98</v>
      </c>
      <c r="J1045" t="s">
        <v>99</v>
      </c>
      <c r="K1045" t="s">
        <v>188</v>
      </c>
      <c r="L1045">
        <v>23.885833330000001</v>
      </c>
      <c r="M1045" t="s">
        <v>251</v>
      </c>
      <c r="N1045">
        <v>1.62807E-4</v>
      </c>
      <c r="O1045">
        <v>1.85911E-4</v>
      </c>
      <c r="P1045">
        <v>0</v>
      </c>
      <c r="Q1045">
        <v>0</v>
      </c>
      <c r="R1045">
        <v>0</v>
      </c>
      <c r="S1045">
        <v>7.7070299999999997E-4</v>
      </c>
      <c r="T1045">
        <v>4.6075400000000001E-4</v>
      </c>
      <c r="U1045">
        <v>2.08295E-4</v>
      </c>
      <c r="V1045">
        <v>0</v>
      </c>
      <c r="W1045" s="8">
        <v>7.7450199999999999E-5</v>
      </c>
      <c r="X1045">
        <v>0</v>
      </c>
      <c r="Y1045" s="8">
        <v>7.64494E-5</v>
      </c>
      <c r="Z1045">
        <v>0</v>
      </c>
      <c r="AA1045">
        <v>0</v>
      </c>
      <c r="AB1045">
        <v>0</v>
      </c>
      <c r="AC1045">
        <v>7.7070299999999997E-4</v>
      </c>
      <c r="AD1045">
        <v>5.3720299999999999E-4</v>
      </c>
      <c r="AE1045">
        <v>2.08295E-4</v>
      </c>
      <c r="AF1045">
        <v>0</v>
      </c>
      <c r="AG1045" s="8">
        <v>7.7450199999999999E-5</v>
      </c>
      <c r="AH1045">
        <v>1.5936500000000001E-3</v>
      </c>
      <c r="AI1045">
        <v>19553.54912</v>
      </c>
    </row>
    <row r="1046" spans="1:35" x14ac:dyDescent="0.25">
      <c r="A1046">
        <v>85516</v>
      </c>
      <c r="B1046" t="s">
        <v>247</v>
      </c>
      <c r="C1046" t="s">
        <v>248</v>
      </c>
      <c r="D1046" t="b">
        <v>0</v>
      </c>
      <c r="E1046">
        <v>0.55867283199999995</v>
      </c>
      <c r="F1046" t="s">
        <v>110</v>
      </c>
      <c r="G1046" t="s">
        <v>186</v>
      </c>
      <c r="H1046" t="s">
        <v>187</v>
      </c>
      <c r="I1046" t="s">
        <v>98</v>
      </c>
      <c r="J1046" t="s">
        <v>102</v>
      </c>
      <c r="K1046" t="s">
        <v>188</v>
      </c>
      <c r="L1046">
        <v>20.93531746</v>
      </c>
      <c r="M1046" t="s">
        <v>251</v>
      </c>
      <c r="N1046">
        <v>1.3547200000000001E-4</v>
      </c>
      <c r="O1046">
        <v>1.62335E-4</v>
      </c>
      <c r="P1046">
        <v>0</v>
      </c>
      <c r="Q1046">
        <v>0</v>
      </c>
      <c r="R1046">
        <v>0</v>
      </c>
      <c r="S1046">
        <v>6.9096499999999998E-4</v>
      </c>
      <c r="T1046">
        <v>4.2825399999999998E-4</v>
      </c>
      <c r="U1046">
        <v>1.60037E-4</v>
      </c>
      <c r="V1046">
        <v>0</v>
      </c>
      <c r="W1046" s="8">
        <v>3.8872000000000003E-5</v>
      </c>
      <c r="X1046">
        <v>0</v>
      </c>
      <c r="Y1046" s="8">
        <v>7.8665399999999994E-5</v>
      </c>
      <c r="Z1046">
        <v>0</v>
      </c>
      <c r="AA1046">
        <v>0</v>
      </c>
      <c r="AB1046">
        <v>0</v>
      </c>
      <c r="AC1046">
        <v>6.9096499999999998E-4</v>
      </c>
      <c r="AD1046">
        <v>5.0692000000000001E-4</v>
      </c>
      <c r="AE1046">
        <v>1.60037E-4</v>
      </c>
      <c r="AF1046">
        <v>0</v>
      </c>
      <c r="AG1046" s="8">
        <v>3.8872000000000003E-5</v>
      </c>
      <c r="AH1046">
        <v>1.3967929999999999E-3</v>
      </c>
      <c r="AI1046">
        <v>19553.54912</v>
      </c>
    </row>
    <row r="1047" spans="1:35" x14ac:dyDescent="0.25">
      <c r="A1047">
        <v>118031</v>
      </c>
      <c r="B1047" t="s">
        <v>247</v>
      </c>
      <c r="C1047" t="s">
        <v>248</v>
      </c>
      <c r="D1047" t="b">
        <v>0</v>
      </c>
      <c r="E1047">
        <v>1.6423460329999999</v>
      </c>
      <c r="F1047" t="s">
        <v>110</v>
      </c>
      <c r="G1047" t="s">
        <v>186</v>
      </c>
      <c r="H1047" t="s">
        <v>197</v>
      </c>
      <c r="I1047" t="s">
        <v>98</v>
      </c>
      <c r="J1047" t="s">
        <v>99</v>
      </c>
      <c r="K1047" t="s">
        <v>188</v>
      </c>
      <c r="L1047">
        <v>32.830638890000003</v>
      </c>
      <c r="M1047" t="s">
        <v>112</v>
      </c>
      <c r="N1047">
        <v>5.0996210000000004E-3</v>
      </c>
      <c r="O1047">
        <v>5.892469E-3</v>
      </c>
      <c r="P1047">
        <v>0</v>
      </c>
      <c r="Q1047">
        <v>0</v>
      </c>
      <c r="R1047">
        <v>0</v>
      </c>
      <c r="S1047">
        <v>2.2085893999999998E-2</v>
      </c>
      <c r="T1047">
        <v>1.1879635E-2</v>
      </c>
      <c r="U1047">
        <v>6.7368430000000002E-3</v>
      </c>
      <c r="V1047">
        <v>2.2383E-4</v>
      </c>
      <c r="W1047">
        <v>1.185742E-3</v>
      </c>
      <c r="X1047">
        <v>1.0382518E-2</v>
      </c>
      <c r="Y1047">
        <v>8.1125999999999995E-4</v>
      </c>
      <c r="Z1047">
        <v>1.8883490000000001E-3</v>
      </c>
      <c r="AA1047">
        <v>0</v>
      </c>
      <c r="AB1047">
        <v>0</v>
      </c>
      <c r="AC1047">
        <v>3.2468412000000002E-2</v>
      </c>
      <c r="AD1047">
        <v>1.2690896E-2</v>
      </c>
      <c r="AE1047">
        <v>6.7368430000000002E-3</v>
      </c>
      <c r="AF1047">
        <v>2.2383E-4</v>
      </c>
      <c r="AG1047">
        <v>3.0740910000000001E-3</v>
      </c>
      <c r="AH1047">
        <v>5.5194054999999999E-2</v>
      </c>
      <c r="AI1047">
        <v>492703.80979999999</v>
      </c>
    </row>
    <row r="1048" spans="1:35" x14ac:dyDescent="0.25">
      <c r="A1048">
        <v>118034</v>
      </c>
      <c r="B1048" t="s">
        <v>247</v>
      </c>
      <c r="C1048" t="s">
        <v>248</v>
      </c>
      <c r="D1048" t="b">
        <v>0</v>
      </c>
      <c r="E1048">
        <v>3.1560608380000001</v>
      </c>
      <c r="F1048" t="s">
        <v>110</v>
      </c>
      <c r="G1048" t="s">
        <v>186</v>
      </c>
      <c r="H1048" t="s">
        <v>199</v>
      </c>
      <c r="I1048" t="s">
        <v>98</v>
      </c>
      <c r="J1048" t="s">
        <v>99</v>
      </c>
      <c r="K1048" t="s">
        <v>188</v>
      </c>
      <c r="L1048">
        <v>47.162444440000002</v>
      </c>
      <c r="M1048" t="s">
        <v>112</v>
      </c>
      <c r="N1048">
        <v>7.6435380000000001E-3</v>
      </c>
      <c r="O1048">
        <v>8.5426809999999999E-3</v>
      </c>
      <c r="P1048">
        <v>0</v>
      </c>
      <c r="Q1048">
        <v>0</v>
      </c>
      <c r="R1048">
        <v>0</v>
      </c>
      <c r="S1048">
        <v>2.5798728999999999E-2</v>
      </c>
      <c r="T1048">
        <v>1.4278789E-2</v>
      </c>
      <c r="U1048">
        <v>7.8524319999999995E-3</v>
      </c>
      <c r="V1048">
        <v>4.4819700000000001E-4</v>
      </c>
      <c r="W1048">
        <v>1.3640939999999999E-3</v>
      </c>
      <c r="X1048">
        <v>3.1297612000000002E-2</v>
      </c>
      <c r="Y1048">
        <v>5.8734620000000003E-3</v>
      </c>
      <c r="Z1048">
        <v>1.9672729999999999E-3</v>
      </c>
      <c r="AA1048">
        <v>0</v>
      </c>
      <c r="AB1048">
        <v>0</v>
      </c>
      <c r="AC1048">
        <v>5.7096340000000002E-2</v>
      </c>
      <c r="AD1048">
        <v>2.0152250999999999E-2</v>
      </c>
      <c r="AE1048">
        <v>7.8524319999999995E-3</v>
      </c>
      <c r="AF1048">
        <v>4.4819700000000001E-4</v>
      </c>
      <c r="AG1048">
        <v>3.331367E-3</v>
      </c>
      <c r="AH1048">
        <v>8.8880557999999998E-2</v>
      </c>
      <c r="AI1048">
        <v>552310.64670000004</v>
      </c>
    </row>
    <row r="1049" spans="1:35" x14ac:dyDescent="0.25">
      <c r="A1049">
        <v>85523</v>
      </c>
      <c r="B1049" t="s">
        <v>200</v>
      </c>
      <c r="C1049" t="s">
        <v>54</v>
      </c>
      <c r="D1049" t="b">
        <v>1</v>
      </c>
      <c r="E1049">
        <v>0.58939185299999997</v>
      </c>
      <c r="F1049" t="s">
        <v>110</v>
      </c>
      <c r="G1049" t="s">
        <v>253</v>
      </c>
      <c r="H1049" t="s">
        <v>189</v>
      </c>
      <c r="I1049" t="s">
        <v>98</v>
      </c>
      <c r="J1049" t="s">
        <v>102</v>
      </c>
      <c r="K1049" t="s">
        <v>188</v>
      </c>
      <c r="L1049">
        <v>18.37971014</v>
      </c>
      <c r="M1049" t="s">
        <v>251</v>
      </c>
      <c r="N1049">
        <v>1.5630099999999999E-4</v>
      </c>
      <c r="O1049">
        <v>1.9708700000000001E-4</v>
      </c>
      <c r="P1049">
        <v>0</v>
      </c>
      <c r="Q1049">
        <v>0</v>
      </c>
      <c r="R1049">
        <v>0</v>
      </c>
      <c r="S1049">
        <v>6.9878099999999999E-4</v>
      </c>
      <c r="T1049">
        <v>6.4936900000000001E-4</v>
      </c>
      <c r="U1049">
        <v>1.7808200000000001E-4</v>
      </c>
      <c r="V1049">
        <v>0</v>
      </c>
      <c r="W1049" s="8">
        <v>6.83435E-5</v>
      </c>
      <c r="X1049">
        <v>0</v>
      </c>
      <c r="Y1049">
        <v>1.05727E-4</v>
      </c>
      <c r="Z1049">
        <v>0</v>
      </c>
      <c r="AA1049">
        <v>0</v>
      </c>
      <c r="AB1049">
        <v>0</v>
      </c>
      <c r="AC1049">
        <v>6.9878099999999999E-4</v>
      </c>
      <c r="AD1049">
        <v>7.5509700000000004E-4</v>
      </c>
      <c r="AE1049">
        <v>1.7808200000000001E-4</v>
      </c>
      <c r="AF1049">
        <v>0</v>
      </c>
      <c r="AG1049" s="8">
        <v>6.83435E-5</v>
      </c>
      <c r="AH1049">
        <v>1.700308E-3</v>
      </c>
      <c r="AI1049">
        <v>27112.025229999999</v>
      </c>
    </row>
    <row r="1050" spans="1:35" x14ac:dyDescent="0.25">
      <c r="A1050">
        <v>108929</v>
      </c>
      <c r="B1050" t="s">
        <v>200</v>
      </c>
      <c r="C1050" t="s">
        <v>54</v>
      </c>
      <c r="D1050" t="b">
        <v>1</v>
      </c>
      <c r="E1050">
        <v>8.0877381889999995</v>
      </c>
      <c r="F1050" t="s">
        <v>110</v>
      </c>
      <c r="G1050" t="s">
        <v>253</v>
      </c>
      <c r="H1050" t="s">
        <v>250</v>
      </c>
      <c r="I1050" t="s">
        <v>101</v>
      </c>
      <c r="J1050" t="s">
        <v>99</v>
      </c>
      <c r="K1050" t="s">
        <v>188</v>
      </c>
      <c r="L1050">
        <v>40.347222219999999</v>
      </c>
      <c r="M1050" t="s">
        <v>109</v>
      </c>
      <c r="N1050">
        <v>1.1225799999999999E-4</v>
      </c>
      <c r="O1050">
        <v>1.3086799999999999E-4</v>
      </c>
      <c r="P1050">
        <v>0</v>
      </c>
      <c r="Q1050">
        <v>0</v>
      </c>
      <c r="R1050">
        <v>0</v>
      </c>
      <c r="S1050">
        <v>6.8845600000000005E-4</v>
      </c>
      <c r="T1050">
        <v>1.91719E-4</v>
      </c>
      <c r="U1050">
        <v>1.54234E-4</v>
      </c>
      <c r="V1050">
        <v>0</v>
      </c>
      <c r="W1050" s="8">
        <v>4.4307700000000003E-5</v>
      </c>
      <c r="X1050">
        <v>0</v>
      </c>
      <c r="Y1050" s="8">
        <v>3.4725599999999998E-5</v>
      </c>
      <c r="Z1050">
        <v>0</v>
      </c>
      <c r="AA1050">
        <v>0</v>
      </c>
      <c r="AB1050">
        <v>0</v>
      </c>
      <c r="AC1050">
        <v>6.8845600000000005E-4</v>
      </c>
      <c r="AD1050">
        <v>2.26445E-4</v>
      </c>
      <c r="AE1050">
        <v>1.54234E-4</v>
      </c>
      <c r="AF1050">
        <v>0</v>
      </c>
      <c r="AG1050" s="8">
        <v>4.4307700000000003E-5</v>
      </c>
      <c r="AH1050">
        <v>1.1134420000000001E-3</v>
      </c>
      <c r="AI1050">
        <v>8087.7381889999997</v>
      </c>
    </row>
    <row r="1051" spans="1:35" x14ac:dyDescent="0.25">
      <c r="A1051">
        <v>140948</v>
      </c>
      <c r="B1051" t="s">
        <v>200</v>
      </c>
      <c r="C1051" t="s">
        <v>54</v>
      </c>
      <c r="D1051" t="b">
        <v>1</v>
      </c>
      <c r="E1051">
        <v>1.7872447709999999</v>
      </c>
      <c r="F1051" t="s">
        <v>110</v>
      </c>
      <c r="G1051" t="s">
        <v>253</v>
      </c>
      <c r="H1051" t="s">
        <v>191</v>
      </c>
      <c r="I1051" t="s">
        <v>98</v>
      </c>
      <c r="J1051" t="s">
        <v>99</v>
      </c>
      <c r="K1051" t="s">
        <v>188</v>
      </c>
      <c r="L1051">
        <v>26.37217433</v>
      </c>
      <c r="M1051" t="s">
        <v>251</v>
      </c>
      <c r="N1051">
        <v>9.0227899999999997E-4</v>
      </c>
      <c r="O1051">
        <v>1.0912910000000001E-3</v>
      </c>
      <c r="P1051">
        <v>0</v>
      </c>
      <c r="Q1051">
        <v>0</v>
      </c>
      <c r="R1051">
        <v>0</v>
      </c>
      <c r="S1051">
        <v>5.5358630000000002E-3</v>
      </c>
      <c r="T1051">
        <v>2.0771600000000002E-3</v>
      </c>
      <c r="U1051">
        <v>1.1411170000000001E-3</v>
      </c>
      <c r="V1051">
        <v>0</v>
      </c>
      <c r="W1051">
        <v>1.8608399999999999E-4</v>
      </c>
      <c r="X1051">
        <v>0</v>
      </c>
      <c r="Y1051">
        <v>3.87735E-4</v>
      </c>
      <c r="Z1051">
        <v>0</v>
      </c>
      <c r="AA1051">
        <v>0</v>
      </c>
      <c r="AB1051">
        <v>0</v>
      </c>
      <c r="AC1051">
        <v>5.5358630000000002E-3</v>
      </c>
      <c r="AD1051">
        <v>2.4648949999999999E-3</v>
      </c>
      <c r="AE1051">
        <v>1.1411170000000001E-3</v>
      </c>
      <c r="AF1051">
        <v>0</v>
      </c>
      <c r="AG1051">
        <v>1.8608399999999999E-4</v>
      </c>
      <c r="AH1051">
        <v>9.3279239999999996E-3</v>
      </c>
      <c r="AI1051">
        <v>103660.1967</v>
      </c>
    </row>
    <row r="1052" spans="1:35" x14ac:dyDescent="0.25">
      <c r="A1052">
        <v>85523</v>
      </c>
      <c r="B1052" t="s">
        <v>201</v>
      </c>
      <c r="C1052" t="s">
        <v>55</v>
      </c>
      <c r="D1052" t="b">
        <v>1</v>
      </c>
      <c r="E1052">
        <v>0.58939185299999997</v>
      </c>
      <c r="F1052" t="s">
        <v>110</v>
      </c>
      <c r="G1052" t="s">
        <v>253</v>
      </c>
      <c r="H1052" t="s">
        <v>189</v>
      </c>
      <c r="I1052" t="s">
        <v>98</v>
      </c>
      <c r="J1052" t="s">
        <v>102</v>
      </c>
      <c r="K1052" t="s">
        <v>188</v>
      </c>
      <c r="L1052">
        <v>18.656159420000002</v>
      </c>
      <c r="M1052" t="s">
        <v>251</v>
      </c>
      <c r="N1052">
        <v>1.5904600000000001E-4</v>
      </c>
      <c r="O1052">
        <v>2.0013499999999999E-4</v>
      </c>
      <c r="P1052">
        <v>0</v>
      </c>
      <c r="Q1052">
        <v>0</v>
      </c>
      <c r="R1052">
        <v>0</v>
      </c>
      <c r="S1052">
        <v>7.2436099999999997E-4</v>
      </c>
      <c r="T1052">
        <v>6.4936900000000001E-4</v>
      </c>
      <c r="U1052">
        <v>1.7808200000000001E-4</v>
      </c>
      <c r="V1052">
        <v>0</v>
      </c>
      <c r="W1052" s="8">
        <v>6.83435E-5</v>
      </c>
      <c r="X1052">
        <v>0</v>
      </c>
      <c r="Y1052">
        <v>1.05727E-4</v>
      </c>
      <c r="Z1052">
        <v>0</v>
      </c>
      <c r="AA1052">
        <v>0</v>
      </c>
      <c r="AB1052">
        <v>0</v>
      </c>
      <c r="AC1052">
        <v>7.2436099999999997E-4</v>
      </c>
      <c r="AD1052">
        <v>7.5509700000000004E-4</v>
      </c>
      <c r="AE1052">
        <v>1.7808200000000001E-4</v>
      </c>
      <c r="AF1052">
        <v>0</v>
      </c>
      <c r="AG1052" s="8">
        <v>6.83435E-5</v>
      </c>
      <c r="AH1052">
        <v>1.7258830000000001E-3</v>
      </c>
      <c r="AI1052">
        <v>27112.025229999999</v>
      </c>
    </row>
    <row r="1053" spans="1:35" x14ac:dyDescent="0.25">
      <c r="A1053">
        <v>108929</v>
      </c>
      <c r="B1053" t="s">
        <v>201</v>
      </c>
      <c r="C1053" t="s">
        <v>55</v>
      </c>
      <c r="D1053" t="b">
        <v>1</v>
      </c>
      <c r="E1053">
        <v>8.0877381889999995</v>
      </c>
      <c r="F1053" t="s">
        <v>110</v>
      </c>
      <c r="G1053" t="s">
        <v>253</v>
      </c>
      <c r="H1053" t="s">
        <v>250</v>
      </c>
      <c r="I1053" t="s">
        <v>101</v>
      </c>
      <c r="J1053" t="s">
        <v>99</v>
      </c>
      <c r="K1053" t="s">
        <v>188</v>
      </c>
      <c r="L1053">
        <v>41.16111111</v>
      </c>
      <c r="M1053" t="s">
        <v>109</v>
      </c>
      <c r="N1053">
        <v>1.14695E-4</v>
      </c>
      <c r="O1053">
        <v>1.33545E-4</v>
      </c>
      <c r="P1053">
        <v>0</v>
      </c>
      <c r="Q1053">
        <v>0</v>
      </c>
      <c r="R1053">
        <v>0</v>
      </c>
      <c r="S1053">
        <v>7.1091700000000004E-4</v>
      </c>
      <c r="T1053">
        <v>1.91719E-4</v>
      </c>
      <c r="U1053">
        <v>1.54234E-4</v>
      </c>
      <c r="V1053">
        <v>0</v>
      </c>
      <c r="W1053" s="8">
        <v>4.4307700000000003E-5</v>
      </c>
      <c r="X1053">
        <v>0</v>
      </c>
      <c r="Y1053" s="8">
        <v>3.4725599999999998E-5</v>
      </c>
      <c r="Z1053">
        <v>0</v>
      </c>
      <c r="AA1053">
        <v>0</v>
      </c>
      <c r="AB1053">
        <v>0</v>
      </c>
      <c r="AC1053">
        <v>7.1091700000000004E-4</v>
      </c>
      <c r="AD1053">
        <v>2.26445E-4</v>
      </c>
      <c r="AE1053">
        <v>1.54234E-4</v>
      </c>
      <c r="AF1053">
        <v>0</v>
      </c>
      <c r="AG1053" s="8">
        <v>4.4307700000000003E-5</v>
      </c>
      <c r="AH1053">
        <v>1.135903E-3</v>
      </c>
      <c r="AI1053">
        <v>8087.7381889999997</v>
      </c>
    </row>
    <row r="1054" spans="1:35" x14ac:dyDescent="0.25">
      <c r="A1054">
        <v>140948</v>
      </c>
      <c r="B1054" t="s">
        <v>201</v>
      </c>
      <c r="C1054" t="s">
        <v>55</v>
      </c>
      <c r="D1054" t="b">
        <v>1</v>
      </c>
      <c r="E1054">
        <v>1.7872447709999999</v>
      </c>
      <c r="F1054" t="s">
        <v>110</v>
      </c>
      <c r="G1054" t="s">
        <v>253</v>
      </c>
      <c r="H1054" t="s">
        <v>191</v>
      </c>
      <c r="I1054" t="s">
        <v>98</v>
      </c>
      <c r="J1054" t="s">
        <v>99</v>
      </c>
      <c r="K1054" t="s">
        <v>188</v>
      </c>
      <c r="L1054">
        <v>25.54899425</v>
      </c>
      <c r="M1054" t="s">
        <v>251</v>
      </c>
      <c r="N1054">
        <v>8.7128699999999999E-4</v>
      </c>
      <c r="O1054">
        <v>1.056595E-3</v>
      </c>
      <c r="P1054">
        <v>0</v>
      </c>
      <c r="Q1054">
        <v>0</v>
      </c>
      <c r="R1054">
        <v>0</v>
      </c>
      <c r="S1054">
        <v>5.2446840000000003E-3</v>
      </c>
      <c r="T1054">
        <v>2.0771600000000002E-3</v>
      </c>
      <c r="U1054">
        <v>1.1411170000000001E-3</v>
      </c>
      <c r="V1054">
        <v>0</v>
      </c>
      <c r="W1054">
        <v>1.8608399999999999E-4</v>
      </c>
      <c r="X1054">
        <v>0</v>
      </c>
      <c r="Y1054">
        <v>3.87735E-4</v>
      </c>
      <c r="Z1054">
        <v>0</v>
      </c>
      <c r="AA1054">
        <v>0</v>
      </c>
      <c r="AB1054">
        <v>0</v>
      </c>
      <c r="AC1054">
        <v>5.2446840000000003E-3</v>
      </c>
      <c r="AD1054">
        <v>2.4648949999999999E-3</v>
      </c>
      <c r="AE1054">
        <v>1.1411170000000001E-3</v>
      </c>
      <c r="AF1054">
        <v>0</v>
      </c>
      <c r="AG1054">
        <v>1.8608399999999999E-4</v>
      </c>
      <c r="AH1054">
        <v>9.0367629999999997E-3</v>
      </c>
      <c r="AI1054">
        <v>103660.1967</v>
      </c>
    </row>
    <row r="1055" spans="1:35" x14ac:dyDescent="0.25">
      <c r="A1055">
        <v>85523</v>
      </c>
      <c r="B1055" t="s">
        <v>202</v>
      </c>
      <c r="C1055" t="s">
        <v>56</v>
      </c>
      <c r="D1055" t="b">
        <v>1</v>
      </c>
      <c r="E1055">
        <v>0.58939185299999997</v>
      </c>
      <c r="F1055" t="s">
        <v>110</v>
      </c>
      <c r="G1055" t="s">
        <v>253</v>
      </c>
      <c r="H1055" t="s">
        <v>189</v>
      </c>
      <c r="I1055" t="s">
        <v>98</v>
      </c>
      <c r="J1055" t="s">
        <v>102</v>
      </c>
      <c r="K1055" t="s">
        <v>188</v>
      </c>
      <c r="L1055">
        <v>18.66509662</v>
      </c>
      <c r="M1055" t="s">
        <v>251</v>
      </c>
      <c r="N1055">
        <v>1.5917199999999999E-4</v>
      </c>
      <c r="O1055">
        <v>2.0023299999999999E-4</v>
      </c>
      <c r="P1055">
        <v>0</v>
      </c>
      <c r="Q1055">
        <v>0</v>
      </c>
      <c r="R1055">
        <v>0</v>
      </c>
      <c r="S1055">
        <v>7.25182E-4</v>
      </c>
      <c r="T1055">
        <v>6.4936900000000001E-4</v>
      </c>
      <c r="U1055">
        <v>1.7808200000000001E-4</v>
      </c>
      <c r="V1055">
        <v>0</v>
      </c>
      <c r="W1055" s="8">
        <v>6.83435E-5</v>
      </c>
      <c r="X1055">
        <v>0</v>
      </c>
      <c r="Y1055">
        <v>1.05727E-4</v>
      </c>
      <c r="Z1055">
        <v>0</v>
      </c>
      <c r="AA1055">
        <v>0</v>
      </c>
      <c r="AB1055">
        <v>0</v>
      </c>
      <c r="AC1055">
        <v>7.25182E-4</v>
      </c>
      <c r="AD1055">
        <v>7.5509700000000004E-4</v>
      </c>
      <c r="AE1055">
        <v>1.7808200000000001E-4</v>
      </c>
      <c r="AF1055">
        <v>0</v>
      </c>
      <c r="AG1055" s="8">
        <v>6.83435E-5</v>
      </c>
      <c r="AH1055">
        <v>1.7267090000000001E-3</v>
      </c>
      <c r="AI1055">
        <v>27112.025229999999</v>
      </c>
    </row>
    <row r="1056" spans="1:35" x14ac:dyDescent="0.25">
      <c r="A1056">
        <v>108929</v>
      </c>
      <c r="B1056" t="s">
        <v>202</v>
      </c>
      <c r="C1056" t="s">
        <v>56</v>
      </c>
      <c r="D1056" t="b">
        <v>1</v>
      </c>
      <c r="E1056">
        <v>8.0877381889999995</v>
      </c>
      <c r="F1056" t="s">
        <v>110</v>
      </c>
      <c r="G1056" t="s">
        <v>253</v>
      </c>
      <c r="H1056" t="s">
        <v>250</v>
      </c>
      <c r="I1056" t="s">
        <v>101</v>
      </c>
      <c r="J1056" t="s">
        <v>99</v>
      </c>
      <c r="K1056" t="s">
        <v>188</v>
      </c>
      <c r="L1056">
        <v>41.716666670000002</v>
      </c>
      <c r="M1056" t="s">
        <v>109</v>
      </c>
      <c r="N1056">
        <v>1.16125E-4</v>
      </c>
      <c r="O1056">
        <v>1.3537299999999999E-4</v>
      </c>
      <c r="P1056">
        <v>0</v>
      </c>
      <c r="Q1056">
        <v>0</v>
      </c>
      <c r="R1056">
        <v>0</v>
      </c>
      <c r="S1056">
        <v>7.2624799999999998E-4</v>
      </c>
      <c r="T1056">
        <v>1.91719E-4</v>
      </c>
      <c r="U1056">
        <v>1.54234E-4</v>
      </c>
      <c r="V1056">
        <v>0</v>
      </c>
      <c r="W1056" s="8">
        <v>4.4307700000000003E-5</v>
      </c>
      <c r="X1056">
        <v>0</v>
      </c>
      <c r="Y1056" s="8">
        <v>3.4725599999999998E-5</v>
      </c>
      <c r="Z1056">
        <v>0</v>
      </c>
      <c r="AA1056">
        <v>0</v>
      </c>
      <c r="AB1056">
        <v>0</v>
      </c>
      <c r="AC1056">
        <v>7.2624799999999998E-4</v>
      </c>
      <c r="AD1056">
        <v>2.26445E-4</v>
      </c>
      <c r="AE1056">
        <v>1.54234E-4</v>
      </c>
      <c r="AF1056">
        <v>0</v>
      </c>
      <c r="AG1056" s="8">
        <v>4.4307700000000003E-5</v>
      </c>
      <c r="AH1056">
        <v>1.1512339999999999E-3</v>
      </c>
      <c r="AI1056">
        <v>8087.7381889999997</v>
      </c>
    </row>
    <row r="1057" spans="1:35" x14ac:dyDescent="0.25">
      <c r="A1057">
        <v>140948</v>
      </c>
      <c r="B1057" t="s">
        <v>202</v>
      </c>
      <c r="C1057" t="s">
        <v>56</v>
      </c>
      <c r="D1057" t="b">
        <v>1</v>
      </c>
      <c r="E1057">
        <v>1.7872447709999999</v>
      </c>
      <c r="F1057" t="s">
        <v>110</v>
      </c>
      <c r="G1057" t="s">
        <v>253</v>
      </c>
      <c r="H1057" t="s">
        <v>191</v>
      </c>
      <c r="I1057" t="s">
        <v>98</v>
      </c>
      <c r="J1057" t="s">
        <v>99</v>
      </c>
      <c r="K1057" t="s">
        <v>188</v>
      </c>
      <c r="L1057">
        <v>26.669396549999998</v>
      </c>
      <c r="M1057" t="s">
        <v>251</v>
      </c>
      <c r="N1057">
        <v>9.1468799999999998E-4</v>
      </c>
      <c r="O1057">
        <v>1.1038199999999999E-3</v>
      </c>
      <c r="P1057">
        <v>0</v>
      </c>
      <c r="Q1057">
        <v>0</v>
      </c>
      <c r="R1057">
        <v>0</v>
      </c>
      <c r="S1057">
        <v>5.640974E-3</v>
      </c>
      <c r="T1057">
        <v>2.0771600000000002E-3</v>
      </c>
      <c r="U1057">
        <v>1.1411170000000001E-3</v>
      </c>
      <c r="V1057">
        <v>0</v>
      </c>
      <c r="W1057">
        <v>1.8608399999999999E-4</v>
      </c>
      <c r="X1057">
        <v>0</v>
      </c>
      <c r="Y1057">
        <v>3.87735E-4</v>
      </c>
      <c r="Z1057">
        <v>0</v>
      </c>
      <c r="AA1057">
        <v>0</v>
      </c>
      <c r="AB1057">
        <v>0</v>
      </c>
      <c r="AC1057">
        <v>5.640974E-3</v>
      </c>
      <c r="AD1057">
        <v>2.4648949999999999E-3</v>
      </c>
      <c r="AE1057">
        <v>1.1411170000000001E-3</v>
      </c>
      <c r="AF1057">
        <v>0</v>
      </c>
      <c r="AG1057">
        <v>1.8608399999999999E-4</v>
      </c>
      <c r="AH1057">
        <v>9.4330530000000003E-3</v>
      </c>
      <c r="AI1057">
        <v>103660.1967</v>
      </c>
    </row>
    <row r="1058" spans="1:35" x14ac:dyDescent="0.25">
      <c r="A1058">
        <v>85523</v>
      </c>
      <c r="B1058" t="s">
        <v>203</v>
      </c>
      <c r="C1058" t="s">
        <v>57</v>
      </c>
      <c r="D1058" t="b">
        <v>1</v>
      </c>
      <c r="E1058">
        <v>0.58939185299999997</v>
      </c>
      <c r="F1058" t="s">
        <v>110</v>
      </c>
      <c r="G1058" t="s">
        <v>253</v>
      </c>
      <c r="H1058" t="s">
        <v>189</v>
      </c>
      <c r="I1058" t="s">
        <v>98</v>
      </c>
      <c r="J1058" t="s">
        <v>102</v>
      </c>
      <c r="K1058" t="s">
        <v>188</v>
      </c>
      <c r="L1058">
        <v>18.662560389999999</v>
      </c>
      <c r="M1058" t="s">
        <v>251</v>
      </c>
      <c r="N1058">
        <v>1.5917899999999999E-4</v>
      </c>
      <c r="O1058">
        <v>2.0020500000000001E-4</v>
      </c>
      <c r="P1058">
        <v>0</v>
      </c>
      <c r="Q1058">
        <v>0</v>
      </c>
      <c r="R1058">
        <v>0</v>
      </c>
      <c r="S1058">
        <v>7.2495299999999997E-4</v>
      </c>
      <c r="T1058">
        <v>6.4936900000000001E-4</v>
      </c>
      <c r="U1058">
        <v>1.7808200000000001E-4</v>
      </c>
      <c r="V1058">
        <v>0</v>
      </c>
      <c r="W1058" s="8">
        <v>6.83435E-5</v>
      </c>
      <c r="X1058">
        <v>0</v>
      </c>
      <c r="Y1058">
        <v>1.05727E-4</v>
      </c>
      <c r="Z1058">
        <v>0</v>
      </c>
      <c r="AA1058">
        <v>0</v>
      </c>
      <c r="AB1058">
        <v>0</v>
      </c>
      <c r="AC1058">
        <v>7.2495299999999997E-4</v>
      </c>
      <c r="AD1058">
        <v>7.5509700000000004E-4</v>
      </c>
      <c r="AE1058">
        <v>1.7808200000000001E-4</v>
      </c>
      <c r="AF1058">
        <v>0</v>
      </c>
      <c r="AG1058" s="8">
        <v>6.83435E-5</v>
      </c>
      <c r="AH1058">
        <v>1.7264750000000001E-3</v>
      </c>
      <c r="AI1058">
        <v>27112.025229999999</v>
      </c>
    </row>
    <row r="1059" spans="1:35" x14ac:dyDescent="0.25">
      <c r="A1059">
        <v>108929</v>
      </c>
      <c r="B1059" t="s">
        <v>203</v>
      </c>
      <c r="C1059" t="s">
        <v>57</v>
      </c>
      <c r="D1059" t="b">
        <v>1</v>
      </c>
      <c r="E1059">
        <v>8.0877381889999995</v>
      </c>
      <c r="F1059" t="s">
        <v>110</v>
      </c>
      <c r="G1059" t="s">
        <v>253</v>
      </c>
      <c r="H1059" t="s">
        <v>250</v>
      </c>
      <c r="I1059" t="s">
        <v>101</v>
      </c>
      <c r="J1059" t="s">
        <v>99</v>
      </c>
      <c r="K1059" t="s">
        <v>188</v>
      </c>
      <c r="L1059">
        <v>41.558333330000004</v>
      </c>
      <c r="M1059" t="s">
        <v>109</v>
      </c>
      <c r="N1059">
        <v>1.1589E-4</v>
      </c>
      <c r="O1059">
        <v>1.3484900000000001E-4</v>
      </c>
      <c r="P1059">
        <v>0</v>
      </c>
      <c r="Q1059">
        <v>0</v>
      </c>
      <c r="R1059">
        <v>0</v>
      </c>
      <c r="S1059">
        <v>7.2187900000000003E-4</v>
      </c>
      <c r="T1059">
        <v>1.91719E-4</v>
      </c>
      <c r="U1059">
        <v>1.54234E-4</v>
      </c>
      <c r="V1059">
        <v>0</v>
      </c>
      <c r="W1059" s="8">
        <v>4.4307700000000003E-5</v>
      </c>
      <c r="X1059">
        <v>0</v>
      </c>
      <c r="Y1059" s="8">
        <v>3.4725599999999998E-5</v>
      </c>
      <c r="Z1059">
        <v>0</v>
      </c>
      <c r="AA1059">
        <v>0</v>
      </c>
      <c r="AB1059">
        <v>0</v>
      </c>
      <c r="AC1059">
        <v>7.2187900000000003E-4</v>
      </c>
      <c r="AD1059">
        <v>2.26445E-4</v>
      </c>
      <c r="AE1059">
        <v>1.54234E-4</v>
      </c>
      <c r="AF1059">
        <v>0</v>
      </c>
      <c r="AG1059" s="8">
        <v>4.4307700000000003E-5</v>
      </c>
      <c r="AH1059">
        <v>1.146865E-3</v>
      </c>
      <c r="AI1059">
        <v>8087.7381889999997</v>
      </c>
    </row>
    <row r="1060" spans="1:35" x14ac:dyDescent="0.25">
      <c r="A1060">
        <v>140948</v>
      </c>
      <c r="B1060" t="s">
        <v>203</v>
      </c>
      <c r="C1060" t="s">
        <v>57</v>
      </c>
      <c r="D1060" t="b">
        <v>1</v>
      </c>
      <c r="E1060">
        <v>1.7872447709999999</v>
      </c>
      <c r="F1060" t="s">
        <v>110</v>
      </c>
      <c r="G1060" t="s">
        <v>253</v>
      </c>
      <c r="H1060" t="s">
        <v>191</v>
      </c>
      <c r="I1060" t="s">
        <v>98</v>
      </c>
      <c r="J1060" t="s">
        <v>99</v>
      </c>
      <c r="K1060" t="s">
        <v>188</v>
      </c>
      <c r="L1060">
        <v>26.671455940000001</v>
      </c>
      <c r="M1060" t="s">
        <v>251</v>
      </c>
      <c r="N1060">
        <v>9.1601699999999998E-4</v>
      </c>
      <c r="O1060">
        <v>1.1039069999999999E-3</v>
      </c>
      <c r="P1060">
        <v>0</v>
      </c>
      <c r="Q1060">
        <v>0</v>
      </c>
      <c r="R1060">
        <v>0</v>
      </c>
      <c r="S1060">
        <v>5.6417029999999996E-3</v>
      </c>
      <c r="T1060">
        <v>2.0771600000000002E-3</v>
      </c>
      <c r="U1060">
        <v>1.1411170000000001E-3</v>
      </c>
      <c r="V1060">
        <v>0</v>
      </c>
      <c r="W1060">
        <v>1.8608399999999999E-4</v>
      </c>
      <c r="X1060">
        <v>0</v>
      </c>
      <c r="Y1060">
        <v>3.87735E-4</v>
      </c>
      <c r="Z1060">
        <v>0</v>
      </c>
      <c r="AA1060">
        <v>0</v>
      </c>
      <c r="AB1060">
        <v>0</v>
      </c>
      <c r="AC1060">
        <v>5.6417029999999996E-3</v>
      </c>
      <c r="AD1060">
        <v>2.4648949999999999E-3</v>
      </c>
      <c r="AE1060">
        <v>1.1411170000000001E-3</v>
      </c>
      <c r="AF1060">
        <v>0</v>
      </c>
      <c r="AG1060">
        <v>1.8608399999999999E-4</v>
      </c>
      <c r="AH1060">
        <v>9.4337810000000005E-3</v>
      </c>
      <c r="AI1060">
        <v>103660.1967</v>
      </c>
    </row>
    <row r="1061" spans="1:35" x14ac:dyDescent="0.25">
      <c r="A1061">
        <v>85523</v>
      </c>
      <c r="B1061" t="s">
        <v>204</v>
      </c>
      <c r="C1061" t="s">
        <v>58</v>
      </c>
      <c r="D1061" t="b">
        <v>1</v>
      </c>
      <c r="E1061">
        <v>0.58939185299999997</v>
      </c>
      <c r="F1061" t="s">
        <v>110</v>
      </c>
      <c r="G1061" t="s">
        <v>253</v>
      </c>
      <c r="H1061" t="s">
        <v>189</v>
      </c>
      <c r="I1061" t="s">
        <v>98</v>
      </c>
      <c r="J1061" t="s">
        <v>102</v>
      </c>
      <c r="K1061" t="s">
        <v>188</v>
      </c>
      <c r="L1061">
        <v>18.65591787</v>
      </c>
      <c r="M1061" t="s">
        <v>251</v>
      </c>
      <c r="N1061">
        <v>1.59118E-4</v>
      </c>
      <c r="O1061">
        <v>2.00132E-4</v>
      </c>
      <c r="P1061">
        <v>0</v>
      </c>
      <c r="Q1061">
        <v>0</v>
      </c>
      <c r="R1061">
        <v>0</v>
      </c>
      <c r="S1061">
        <v>7.2433800000000004E-4</v>
      </c>
      <c r="T1061">
        <v>6.4936900000000001E-4</v>
      </c>
      <c r="U1061">
        <v>1.7808200000000001E-4</v>
      </c>
      <c r="V1061">
        <v>0</v>
      </c>
      <c r="W1061" s="8">
        <v>6.83435E-5</v>
      </c>
      <c r="X1061">
        <v>0</v>
      </c>
      <c r="Y1061">
        <v>1.05727E-4</v>
      </c>
      <c r="Z1061">
        <v>0</v>
      </c>
      <c r="AA1061">
        <v>0</v>
      </c>
      <c r="AB1061">
        <v>0</v>
      </c>
      <c r="AC1061">
        <v>7.2433800000000004E-4</v>
      </c>
      <c r="AD1061">
        <v>7.5509700000000004E-4</v>
      </c>
      <c r="AE1061">
        <v>1.7808200000000001E-4</v>
      </c>
      <c r="AF1061">
        <v>0</v>
      </c>
      <c r="AG1061" s="8">
        <v>6.83435E-5</v>
      </c>
      <c r="AH1061">
        <v>1.7258600000000001E-3</v>
      </c>
      <c r="AI1061">
        <v>27112.025229999999</v>
      </c>
    </row>
    <row r="1062" spans="1:35" x14ac:dyDescent="0.25">
      <c r="A1062">
        <v>108929</v>
      </c>
      <c r="B1062" t="s">
        <v>204</v>
      </c>
      <c r="C1062" t="s">
        <v>58</v>
      </c>
      <c r="D1062" t="b">
        <v>1</v>
      </c>
      <c r="E1062">
        <v>8.0877381889999995</v>
      </c>
      <c r="F1062" t="s">
        <v>110</v>
      </c>
      <c r="G1062" t="s">
        <v>253</v>
      </c>
      <c r="H1062" t="s">
        <v>250</v>
      </c>
      <c r="I1062" t="s">
        <v>101</v>
      </c>
      <c r="J1062" t="s">
        <v>99</v>
      </c>
      <c r="K1062" t="s">
        <v>188</v>
      </c>
      <c r="L1062">
        <v>41.416666669999998</v>
      </c>
      <c r="M1062" t="s">
        <v>109</v>
      </c>
      <c r="N1062">
        <v>1.1548999999999999E-4</v>
      </c>
      <c r="O1062">
        <v>1.3438600000000001E-4</v>
      </c>
      <c r="P1062">
        <v>0</v>
      </c>
      <c r="Q1062">
        <v>0</v>
      </c>
      <c r="R1062">
        <v>0</v>
      </c>
      <c r="S1062">
        <v>7.1796900000000005E-4</v>
      </c>
      <c r="T1062">
        <v>1.91719E-4</v>
      </c>
      <c r="U1062">
        <v>1.54234E-4</v>
      </c>
      <c r="V1062">
        <v>0</v>
      </c>
      <c r="W1062" s="8">
        <v>4.4307700000000003E-5</v>
      </c>
      <c r="X1062">
        <v>0</v>
      </c>
      <c r="Y1062" s="8">
        <v>3.4725599999999998E-5</v>
      </c>
      <c r="Z1062">
        <v>0</v>
      </c>
      <c r="AA1062">
        <v>0</v>
      </c>
      <c r="AB1062">
        <v>0</v>
      </c>
      <c r="AC1062">
        <v>7.1796900000000005E-4</v>
      </c>
      <c r="AD1062">
        <v>2.26445E-4</v>
      </c>
      <c r="AE1062">
        <v>1.54234E-4</v>
      </c>
      <c r="AF1062">
        <v>0</v>
      </c>
      <c r="AG1062" s="8">
        <v>4.4307700000000003E-5</v>
      </c>
      <c r="AH1062">
        <v>1.142955E-3</v>
      </c>
      <c r="AI1062">
        <v>8087.7381889999997</v>
      </c>
    </row>
    <row r="1063" spans="1:35" x14ac:dyDescent="0.25">
      <c r="A1063">
        <v>140948</v>
      </c>
      <c r="B1063" t="s">
        <v>204</v>
      </c>
      <c r="C1063" t="s">
        <v>58</v>
      </c>
      <c r="D1063" t="b">
        <v>1</v>
      </c>
      <c r="E1063">
        <v>1.7872447709999999</v>
      </c>
      <c r="F1063" t="s">
        <v>110</v>
      </c>
      <c r="G1063" t="s">
        <v>253</v>
      </c>
      <c r="H1063" t="s">
        <v>191</v>
      </c>
      <c r="I1063" t="s">
        <v>98</v>
      </c>
      <c r="J1063" t="s">
        <v>99</v>
      </c>
      <c r="K1063" t="s">
        <v>188</v>
      </c>
      <c r="L1063">
        <v>26.620737550000001</v>
      </c>
      <c r="M1063" t="s">
        <v>251</v>
      </c>
      <c r="N1063">
        <v>9.1241300000000005E-4</v>
      </c>
      <c r="O1063">
        <v>1.1017679999999999E-3</v>
      </c>
      <c r="P1063">
        <v>0</v>
      </c>
      <c r="Q1063">
        <v>0</v>
      </c>
      <c r="R1063">
        <v>0</v>
      </c>
      <c r="S1063">
        <v>5.6237630000000004E-3</v>
      </c>
      <c r="T1063">
        <v>2.0771600000000002E-3</v>
      </c>
      <c r="U1063">
        <v>1.1411170000000001E-3</v>
      </c>
      <c r="V1063">
        <v>0</v>
      </c>
      <c r="W1063">
        <v>1.8608399999999999E-4</v>
      </c>
      <c r="X1063">
        <v>0</v>
      </c>
      <c r="Y1063">
        <v>3.87735E-4</v>
      </c>
      <c r="Z1063">
        <v>0</v>
      </c>
      <c r="AA1063">
        <v>0</v>
      </c>
      <c r="AB1063">
        <v>0</v>
      </c>
      <c r="AC1063">
        <v>5.6237630000000004E-3</v>
      </c>
      <c r="AD1063">
        <v>2.4648949999999999E-3</v>
      </c>
      <c r="AE1063">
        <v>1.1411170000000001E-3</v>
      </c>
      <c r="AF1063">
        <v>0</v>
      </c>
      <c r="AG1063">
        <v>1.8608399999999999E-4</v>
      </c>
      <c r="AH1063">
        <v>9.4158420000000007E-3</v>
      </c>
      <c r="AI1063">
        <v>103660.1967</v>
      </c>
    </row>
    <row r="1064" spans="1:35" x14ac:dyDescent="0.25">
      <c r="A1064">
        <v>85523</v>
      </c>
      <c r="B1064" t="s">
        <v>205</v>
      </c>
      <c r="C1064" t="s">
        <v>41</v>
      </c>
      <c r="D1064" t="b">
        <v>0</v>
      </c>
      <c r="E1064">
        <v>0.58939185299999997</v>
      </c>
      <c r="F1064" t="s">
        <v>110</v>
      </c>
      <c r="G1064" t="s">
        <v>253</v>
      </c>
      <c r="H1064" t="s">
        <v>189</v>
      </c>
      <c r="I1064" t="s">
        <v>98</v>
      </c>
      <c r="J1064" t="s">
        <v>102</v>
      </c>
      <c r="K1064" t="s">
        <v>188</v>
      </c>
      <c r="L1064">
        <v>18.699396140000001</v>
      </c>
      <c r="M1064" t="s">
        <v>251</v>
      </c>
      <c r="N1064">
        <v>1.5944200000000001E-4</v>
      </c>
      <c r="O1064">
        <v>2.00612E-4</v>
      </c>
      <c r="P1064">
        <v>0</v>
      </c>
      <c r="Q1064">
        <v>0</v>
      </c>
      <c r="R1064">
        <v>0</v>
      </c>
      <c r="S1064">
        <v>7.2835499999999997E-4</v>
      </c>
      <c r="T1064">
        <v>6.4936900000000001E-4</v>
      </c>
      <c r="U1064">
        <v>1.7808200000000001E-4</v>
      </c>
      <c r="V1064">
        <v>0</v>
      </c>
      <c r="W1064" s="8">
        <v>6.83435E-5</v>
      </c>
      <c r="X1064">
        <v>0</v>
      </c>
      <c r="Y1064">
        <v>1.05727E-4</v>
      </c>
      <c r="Z1064">
        <v>0</v>
      </c>
      <c r="AA1064">
        <v>0</v>
      </c>
      <c r="AB1064">
        <v>0</v>
      </c>
      <c r="AC1064">
        <v>7.2835499999999997E-4</v>
      </c>
      <c r="AD1064">
        <v>7.5509700000000004E-4</v>
      </c>
      <c r="AE1064">
        <v>1.7808200000000001E-4</v>
      </c>
      <c r="AF1064">
        <v>0</v>
      </c>
      <c r="AG1064" s="8">
        <v>6.83435E-5</v>
      </c>
      <c r="AH1064">
        <v>1.7298820000000001E-3</v>
      </c>
      <c r="AI1064">
        <v>27112.025229999999</v>
      </c>
    </row>
    <row r="1065" spans="1:35" x14ac:dyDescent="0.25">
      <c r="A1065">
        <v>108929</v>
      </c>
      <c r="B1065" t="s">
        <v>205</v>
      </c>
      <c r="C1065" t="s">
        <v>41</v>
      </c>
      <c r="D1065" t="b">
        <v>0</v>
      </c>
      <c r="E1065">
        <v>8.0877381889999995</v>
      </c>
      <c r="F1065" t="s">
        <v>110</v>
      </c>
      <c r="G1065" t="s">
        <v>253</v>
      </c>
      <c r="H1065" t="s">
        <v>250</v>
      </c>
      <c r="I1065" t="s">
        <v>101</v>
      </c>
      <c r="J1065" t="s">
        <v>99</v>
      </c>
      <c r="K1065" t="s">
        <v>188</v>
      </c>
      <c r="L1065">
        <v>41.886111110000002</v>
      </c>
      <c r="M1065" t="s">
        <v>109</v>
      </c>
      <c r="N1065">
        <v>1.16488E-4</v>
      </c>
      <c r="O1065">
        <v>1.35931E-4</v>
      </c>
      <c r="P1065">
        <v>0</v>
      </c>
      <c r="Q1065">
        <v>0</v>
      </c>
      <c r="R1065">
        <v>0</v>
      </c>
      <c r="S1065">
        <v>7.3092399999999998E-4</v>
      </c>
      <c r="T1065">
        <v>1.91719E-4</v>
      </c>
      <c r="U1065">
        <v>1.54234E-4</v>
      </c>
      <c r="V1065">
        <v>0</v>
      </c>
      <c r="W1065" s="8">
        <v>4.4307700000000003E-5</v>
      </c>
      <c r="X1065">
        <v>0</v>
      </c>
      <c r="Y1065" s="8">
        <v>3.4725599999999998E-5</v>
      </c>
      <c r="Z1065">
        <v>0</v>
      </c>
      <c r="AA1065">
        <v>0</v>
      </c>
      <c r="AB1065">
        <v>0</v>
      </c>
      <c r="AC1065">
        <v>7.3092399999999998E-4</v>
      </c>
      <c r="AD1065">
        <v>2.26445E-4</v>
      </c>
      <c r="AE1065">
        <v>1.54234E-4</v>
      </c>
      <c r="AF1065">
        <v>0</v>
      </c>
      <c r="AG1065" s="8">
        <v>4.4307700000000003E-5</v>
      </c>
      <c r="AH1065">
        <v>1.15591E-3</v>
      </c>
      <c r="AI1065">
        <v>8087.7381889999997</v>
      </c>
    </row>
    <row r="1066" spans="1:35" x14ac:dyDescent="0.25">
      <c r="A1066">
        <v>140948</v>
      </c>
      <c r="B1066" t="s">
        <v>205</v>
      </c>
      <c r="C1066" t="s">
        <v>41</v>
      </c>
      <c r="D1066" t="b">
        <v>0</v>
      </c>
      <c r="E1066">
        <v>1.7872447709999999</v>
      </c>
      <c r="F1066" t="s">
        <v>110</v>
      </c>
      <c r="G1066" t="s">
        <v>253</v>
      </c>
      <c r="H1066" t="s">
        <v>191</v>
      </c>
      <c r="I1066" t="s">
        <v>98</v>
      </c>
      <c r="J1066" t="s">
        <v>99</v>
      </c>
      <c r="K1066" t="s">
        <v>188</v>
      </c>
      <c r="L1066">
        <v>26.700862069999999</v>
      </c>
      <c r="M1066" t="s">
        <v>251</v>
      </c>
      <c r="N1066">
        <v>9.1593899999999995E-4</v>
      </c>
      <c r="O1066">
        <v>1.1051450000000001E-3</v>
      </c>
      <c r="P1066">
        <v>0</v>
      </c>
      <c r="Q1066">
        <v>0</v>
      </c>
      <c r="R1066">
        <v>0</v>
      </c>
      <c r="S1066">
        <v>5.6521210000000004E-3</v>
      </c>
      <c r="T1066">
        <v>2.0771600000000002E-3</v>
      </c>
      <c r="U1066">
        <v>1.1411170000000001E-3</v>
      </c>
      <c r="V1066">
        <v>0</v>
      </c>
      <c r="W1066">
        <v>1.8608399999999999E-4</v>
      </c>
      <c r="X1066">
        <v>0</v>
      </c>
      <c r="Y1066">
        <v>3.87735E-4</v>
      </c>
      <c r="Z1066">
        <v>0</v>
      </c>
      <c r="AA1066">
        <v>0</v>
      </c>
      <c r="AB1066">
        <v>0</v>
      </c>
      <c r="AC1066">
        <v>5.6521210000000004E-3</v>
      </c>
      <c r="AD1066">
        <v>2.4648949999999999E-3</v>
      </c>
      <c r="AE1066">
        <v>1.1411170000000001E-3</v>
      </c>
      <c r="AF1066">
        <v>0</v>
      </c>
      <c r="AG1066">
        <v>1.8608399999999999E-4</v>
      </c>
      <c r="AH1066">
        <v>9.4441820000000006E-3</v>
      </c>
      <c r="AI1066">
        <v>103660.1967</v>
      </c>
    </row>
    <row r="1067" spans="1:35" x14ac:dyDescent="0.25">
      <c r="A1067">
        <v>85523</v>
      </c>
      <c r="B1067" t="s">
        <v>206</v>
      </c>
      <c r="C1067" t="s">
        <v>42</v>
      </c>
      <c r="D1067" t="b">
        <v>0</v>
      </c>
      <c r="E1067">
        <v>0.58939185299999997</v>
      </c>
      <c r="F1067" t="s">
        <v>110</v>
      </c>
      <c r="G1067" t="s">
        <v>253</v>
      </c>
      <c r="H1067" t="s">
        <v>189</v>
      </c>
      <c r="I1067" t="s">
        <v>98</v>
      </c>
      <c r="J1067" t="s">
        <v>102</v>
      </c>
      <c r="K1067" t="s">
        <v>188</v>
      </c>
      <c r="L1067">
        <v>18.699396140000001</v>
      </c>
      <c r="M1067" t="s">
        <v>251</v>
      </c>
      <c r="N1067">
        <v>1.5944200000000001E-4</v>
      </c>
      <c r="O1067">
        <v>2.00612E-4</v>
      </c>
      <c r="P1067">
        <v>0</v>
      </c>
      <c r="Q1067">
        <v>0</v>
      </c>
      <c r="R1067">
        <v>0</v>
      </c>
      <c r="S1067">
        <v>7.2835499999999997E-4</v>
      </c>
      <c r="T1067">
        <v>6.4936900000000001E-4</v>
      </c>
      <c r="U1067">
        <v>1.7808200000000001E-4</v>
      </c>
      <c r="V1067">
        <v>0</v>
      </c>
      <c r="W1067" s="8">
        <v>6.83435E-5</v>
      </c>
      <c r="X1067">
        <v>0</v>
      </c>
      <c r="Y1067">
        <v>1.05727E-4</v>
      </c>
      <c r="Z1067">
        <v>0</v>
      </c>
      <c r="AA1067">
        <v>0</v>
      </c>
      <c r="AB1067">
        <v>0</v>
      </c>
      <c r="AC1067">
        <v>7.2835499999999997E-4</v>
      </c>
      <c r="AD1067">
        <v>7.5509700000000004E-4</v>
      </c>
      <c r="AE1067">
        <v>1.7808200000000001E-4</v>
      </c>
      <c r="AF1067">
        <v>0</v>
      </c>
      <c r="AG1067" s="8">
        <v>6.83435E-5</v>
      </c>
      <c r="AH1067">
        <v>1.7298820000000001E-3</v>
      </c>
      <c r="AI1067">
        <v>27112.025229999999</v>
      </c>
    </row>
    <row r="1068" spans="1:35" x14ac:dyDescent="0.25">
      <c r="A1068">
        <v>108929</v>
      </c>
      <c r="B1068" t="s">
        <v>206</v>
      </c>
      <c r="C1068" t="s">
        <v>42</v>
      </c>
      <c r="D1068" t="b">
        <v>0</v>
      </c>
      <c r="E1068">
        <v>8.0877381889999995</v>
      </c>
      <c r="F1068" t="s">
        <v>110</v>
      </c>
      <c r="G1068" t="s">
        <v>253</v>
      </c>
      <c r="H1068" t="s">
        <v>250</v>
      </c>
      <c r="I1068" t="s">
        <v>101</v>
      </c>
      <c r="J1068" t="s">
        <v>99</v>
      </c>
      <c r="K1068" t="s">
        <v>188</v>
      </c>
      <c r="L1068">
        <v>41.886111110000002</v>
      </c>
      <c r="M1068" t="s">
        <v>109</v>
      </c>
      <c r="N1068">
        <v>1.16488E-4</v>
      </c>
      <c r="O1068">
        <v>1.35931E-4</v>
      </c>
      <c r="P1068">
        <v>0</v>
      </c>
      <c r="Q1068">
        <v>0</v>
      </c>
      <c r="R1068">
        <v>0</v>
      </c>
      <c r="S1068">
        <v>7.3092399999999998E-4</v>
      </c>
      <c r="T1068">
        <v>1.91719E-4</v>
      </c>
      <c r="U1068">
        <v>1.54234E-4</v>
      </c>
      <c r="V1068">
        <v>0</v>
      </c>
      <c r="W1068" s="8">
        <v>4.4307700000000003E-5</v>
      </c>
      <c r="X1068">
        <v>0</v>
      </c>
      <c r="Y1068" s="8">
        <v>3.4725599999999998E-5</v>
      </c>
      <c r="Z1068">
        <v>0</v>
      </c>
      <c r="AA1068">
        <v>0</v>
      </c>
      <c r="AB1068">
        <v>0</v>
      </c>
      <c r="AC1068">
        <v>7.3092399999999998E-4</v>
      </c>
      <c r="AD1068">
        <v>2.26445E-4</v>
      </c>
      <c r="AE1068">
        <v>1.54234E-4</v>
      </c>
      <c r="AF1068">
        <v>0</v>
      </c>
      <c r="AG1068" s="8">
        <v>4.4307700000000003E-5</v>
      </c>
      <c r="AH1068">
        <v>1.15591E-3</v>
      </c>
      <c r="AI1068">
        <v>8087.7381889999997</v>
      </c>
    </row>
    <row r="1069" spans="1:35" x14ac:dyDescent="0.25">
      <c r="A1069">
        <v>140948</v>
      </c>
      <c r="B1069" t="s">
        <v>206</v>
      </c>
      <c r="C1069" t="s">
        <v>42</v>
      </c>
      <c r="D1069" t="b">
        <v>0</v>
      </c>
      <c r="E1069">
        <v>1.7872447709999999</v>
      </c>
      <c r="F1069" t="s">
        <v>110</v>
      </c>
      <c r="G1069" t="s">
        <v>253</v>
      </c>
      <c r="H1069" t="s">
        <v>191</v>
      </c>
      <c r="I1069" t="s">
        <v>98</v>
      </c>
      <c r="J1069" t="s">
        <v>99</v>
      </c>
      <c r="K1069" t="s">
        <v>188</v>
      </c>
      <c r="L1069">
        <v>26.700862069999999</v>
      </c>
      <c r="M1069" t="s">
        <v>251</v>
      </c>
      <c r="N1069">
        <v>9.1593899999999995E-4</v>
      </c>
      <c r="O1069">
        <v>1.1051450000000001E-3</v>
      </c>
      <c r="P1069">
        <v>0</v>
      </c>
      <c r="Q1069">
        <v>0</v>
      </c>
      <c r="R1069">
        <v>0</v>
      </c>
      <c r="S1069">
        <v>5.6521210000000004E-3</v>
      </c>
      <c r="T1069">
        <v>2.0771600000000002E-3</v>
      </c>
      <c r="U1069">
        <v>1.1411170000000001E-3</v>
      </c>
      <c r="V1069">
        <v>0</v>
      </c>
      <c r="W1069">
        <v>1.8608399999999999E-4</v>
      </c>
      <c r="X1069">
        <v>0</v>
      </c>
      <c r="Y1069">
        <v>3.87735E-4</v>
      </c>
      <c r="Z1069">
        <v>0</v>
      </c>
      <c r="AA1069">
        <v>0</v>
      </c>
      <c r="AB1069">
        <v>0</v>
      </c>
      <c r="AC1069">
        <v>5.6521210000000004E-3</v>
      </c>
      <c r="AD1069">
        <v>2.4648949999999999E-3</v>
      </c>
      <c r="AE1069">
        <v>1.1411170000000001E-3</v>
      </c>
      <c r="AF1069">
        <v>0</v>
      </c>
      <c r="AG1069">
        <v>1.8608399999999999E-4</v>
      </c>
      <c r="AH1069">
        <v>9.4441820000000006E-3</v>
      </c>
      <c r="AI1069">
        <v>103660.1967</v>
      </c>
    </row>
    <row r="1070" spans="1:35" x14ac:dyDescent="0.25">
      <c r="A1070">
        <v>85523</v>
      </c>
      <c r="B1070" t="s">
        <v>207</v>
      </c>
      <c r="C1070" t="s">
        <v>40</v>
      </c>
      <c r="D1070" t="b">
        <v>0</v>
      </c>
      <c r="E1070">
        <v>0.58939185299999997</v>
      </c>
      <c r="F1070" t="s">
        <v>110</v>
      </c>
      <c r="G1070" t="s">
        <v>253</v>
      </c>
      <c r="H1070" t="s">
        <v>189</v>
      </c>
      <c r="I1070" t="s">
        <v>98</v>
      </c>
      <c r="J1070" t="s">
        <v>102</v>
      </c>
      <c r="K1070" t="s">
        <v>188</v>
      </c>
      <c r="L1070">
        <v>18.699396140000001</v>
      </c>
      <c r="M1070" t="s">
        <v>251</v>
      </c>
      <c r="N1070">
        <v>1.5944200000000001E-4</v>
      </c>
      <c r="O1070">
        <v>2.00612E-4</v>
      </c>
      <c r="P1070">
        <v>0</v>
      </c>
      <c r="Q1070">
        <v>0</v>
      </c>
      <c r="R1070">
        <v>0</v>
      </c>
      <c r="S1070">
        <v>7.2835499999999997E-4</v>
      </c>
      <c r="T1070">
        <v>6.4936900000000001E-4</v>
      </c>
      <c r="U1070">
        <v>1.7808200000000001E-4</v>
      </c>
      <c r="V1070">
        <v>0</v>
      </c>
      <c r="W1070" s="8">
        <v>6.83435E-5</v>
      </c>
      <c r="X1070">
        <v>0</v>
      </c>
      <c r="Y1070">
        <v>1.05727E-4</v>
      </c>
      <c r="Z1070">
        <v>0</v>
      </c>
      <c r="AA1070">
        <v>0</v>
      </c>
      <c r="AB1070">
        <v>0</v>
      </c>
      <c r="AC1070">
        <v>7.2835499999999997E-4</v>
      </c>
      <c r="AD1070">
        <v>7.5509700000000004E-4</v>
      </c>
      <c r="AE1070">
        <v>1.7808200000000001E-4</v>
      </c>
      <c r="AF1070">
        <v>0</v>
      </c>
      <c r="AG1070" s="8">
        <v>6.83435E-5</v>
      </c>
      <c r="AH1070">
        <v>1.7298820000000001E-3</v>
      </c>
      <c r="AI1070">
        <v>27112.025229999999</v>
      </c>
    </row>
    <row r="1071" spans="1:35" x14ac:dyDescent="0.25">
      <c r="A1071">
        <v>108929</v>
      </c>
      <c r="B1071" t="s">
        <v>207</v>
      </c>
      <c r="C1071" t="s">
        <v>40</v>
      </c>
      <c r="D1071" t="b">
        <v>0</v>
      </c>
      <c r="E1071">
        <v>8.0877381889999995</v>
      </c>
      <c r="F1071" t="s">
        <v>110</v>
      </c>
      <c r="G1071" t="s">
        <v>253</v>
      </c>
      <c r="H1071" t="s">
        <v>250</v>
      </c>
      <c r="I1071" t="s">
        <v>101</v>
      </c>
      <c r="J1071" t="s">
        <v>99</v>
      </c>
      <c r="K1071" t="s">
        <v>188</v>
      </c>
      <c r="L1071">
        <v>41.886111110000002</v>
      </c>
      <c r="M1071" t="s">
        <v>109</v>
      </c>
      <c r="N1071">
        <v>1.16488E-4</v>
      </c>
      <c r="O1071">
        <v>1.35931E-4</v>
      </c>
      <c r="P1071">
        <v>0</v>
      </c>
      <c r="Q1071">
        <v>0</v>
      </c>
      <c r="R1071">
        <v>0</v>
      </c>
      <c r="S1071">
        <v>7.3092399999999998E-4</v>
      </c>
      <c r="T1071">
        <v>1.91719E-4</v>
      </c>
      <c r="U1071">
        <v>1.54234E-4</v>
      </c>
      <c r="V1071">
        <v>0</v>
      </c>
      <c r="W1071" s="8">
        <v>4.4307700000000003E-5</v>
      </c>
      <c r="X1071">
        <v>0</v>
      </c>
      <c r="Y1071" s="8">
        <v>3.4725599999999998E-5</v>
      </c>
      <c r="Z1071">
        <v>0</v>
      </c>
      <c r="AA1071">
        <v>0</v>
      </c>
      <c r="AB1071">
        <v>0</v>
      </c>
      <c r="AC1071">
        <v>7.3092399999999998E-4</v>
      </c>
      <c r="AD1071">
        <v>2.26445E-4</v>
      </c>
      <c r="AE1071">
        <v>1.54234E-4</v>
      </c>
      <c r="AF1071">
        <v>0</v>
      </c>
      <c r="AG1071" s="8">
        <v>4.4307700000000003E-5</v>
      </c>
      <c r="AH1071">
        <v>1.15591E-3</v>
      </c>
      <c r="AI1071">
        <v>8087.7381889999997</v>
      </c>
    </row>
    <row r="1072" spans="1:35" x14ac:dyDescent="0.25">
      <c r="A1072">
        <v>140948</v>
      </c>
      <c r="B1072" t="s">
        <v>207</v>
      </c>
      <c r="C1072" t="s">
        <v>40</v>
      </c>
      <c r="D1072" t="b">
        <v>0</v>
      </c>
      <c r="E1072">
        <v>1.7872447709999999</v>
      </c>
      <c r="F1072" t="s">
        <v>110</v>
      </c>
      <c r="G1072" t="s">
        <v>253</v>
      </c>
      <c r="H1072" t="s">
        <v>191</v>
      </c>
      <c r="I1072" t="s">
        <v>98</v>
      </c>
      <c r="J1072" t="s">
        <v>99</v>
      </c>
      <c r="K1072" t="s">
        <v>188</v>
      </c>
      <c r="L1072">
        <v>26.700862069999999</v>
      </c>
      <c r="M1072" t="s">
        <v>251</v>
      </c>
      <c r="N1072">
        <v>9.1593899999999995E-4</v>
      </c>
      <c r="O1072">
        <v>1.1051450000000001E-3</v>
      </c>
      <c r="P1072">
        <v>0</v>
      </c>
      <c r="Q1072">
        <v>0</v>
      </c>
      <c r="R1072">
        <v>0</v>
      </c>
      <c r="S1072">
        <v>5.6521210000000004E-3</v>
      </c>
      <c r="T1072">
        <v>2.0771600000000002E-3</v>
      </c>
      <c r="U1072">
        <v>1.1411170000000001E-3</v>
      </c>
      <c r="V1072">
        <v>0</v>
      </c>
      <c r="W1072">
        <v>1.8608399999999999E-4</v>
      </c>
      <c r="X1072">
        <v>0</v>
      </c>
      <c r="Y1072">
        <v>3.87735E-4</v>
      </c>
      <c r="Z1072">
        <v>0</v>
      </c>
      <c r="AA1072">
        <v>0</v>
      </c>
      <c r="AB1072">
        <v>0</v>
      </c>
      <c r="AC1072">
        <v>5.6521210000000004E-3</v>
      </c>
      <c r="AD1072">
        <v>2.4648949999999999E-3</v>
      </c>
      <c r="AE1072">
        <v>1.1411170000000001E-3</v>
      </c>
      <c r="AF1072">
        <v>0</v>
      </c>
      <c r="AG1072">
        <v>1.8608399999999999E-4</v>
      </c>
      <c r="AH1072">
        <v>9.4441820000000006E-3</v>
      </c>
      <c r="AI1072">
        <v>103660.1967</v>
      </c>
    </row>
    <row r="1073" spans="1:35" x14ac:dyDescent="0.25">
      <c r="A1073">
        <v>85523</v>
      </c>
      <c r="B1073" t="s">
        <v>208</v>
      </c>
      <c r="C1073" t="s">
        <v>36</v>
      </c>
      <c r="D1073" t="b">
        <v>0</v>
      </c>
      <c r="E1073">
        <v>0.58939185299999997</v>
      </c>
      <c r="F1073" t="s">
        <v>110</v>
      </c>
      <c r="G1073" t="s">
        <v>253</v>
      </c>
      <c r="H1073" t="s">
        <v>189</v>
      </c>
      <c r="I1073" t="s">
        <v>98</v>
      </c>
      <c r="J1073" t="s">
        <v>102</v>
      </c>
      <c r="K1073" t="s">
        <v>188</v>
      </c>
      <c r="L1073">
        <v>18.699396140000001</v>
      </c>
      <c r="M1073" t="s">
        <v>251</v>
      </c>
      <c r="N1073">
        <v>1.5944200000000001E-4</v>
      </c>
      <c r="O1073">
        <v>2.00612E-4</v>
      </c>
      <c r="P1073">
        <v>0</v>
      </c>
      <c r="Q1073">
        <v>0</v>
      </c>
      <c r="R1073">
        <v>0</v>
      </c>
      <c r="S1073">
        <v>7.2835499999999997E-4</v>
      </c>
      <c r="T1073">
        <v>6.4936900000000001E-4</v>
      </c>
      <c r="U1073">
        <v>1.7808200000000001E-4</v>
      </c>
      <c r="V1073">
        <v>0</v>
      </c>
      <c r="W1073" s="8">
        <v>6.83435E-5</v>
      </c>
      <c r="X1073">
        <v>0</v>
      </c>
      <c r="Y1073">
        <v>1.05727E-4</v>
      </c>
      <c r="Z1073">
        <v>0</v>
      </c>
      <c r="AA1073">
        <v>0</v>
      </c>
      <c r="AB1073">
        <v>0</v>
      </c>
      <c r="AC1073">
        <v>7.2835499999999997E-4</v>
      </c>
      <c r="AD1073">
        <v>7.5509700000000004E-4</v>
      </c>
      <c r="AE1073">
        <v>1.7808200000000001E-4</v>
      </c>
      <c r="AF1073">
        <v>0</v>
      </c>
      <c r="AG1073" s="8">
        <v>6.83435E-5</v>
      </c>
      <c r="AH1073">
        <v>1.7298820000000001E-3</v>
      </c>
      <c r="AI1073">
        <v>27112.025229999999</v>
      </c>
    </row>
    <row r="1074" spans="1:35" x14ac:dyDescent="0.25">
      <c r="A1074">
        <v>108929</v>
      </c>
      <c r="B1074" t="s">
        <v>208</v>
      </c>
      <c r="C1074" t="s">
        <v>36</v>
      </c>
      <c r="D1074" t="b">
        <v>0</v>
      </c>
      <c r="E1074">
        <v>8.0877381889999995</v>
      </c>
      <c r="F1074" t="s">
        <v>110</v>
      </c>
      <c r="G1074" t="s">
        <v>253</v>
      </c>
      <c r="H1074" t="s">
        <v>250</v>
      </c>
      <c r="I1074" t="s">
        <v>101</v>
      </c>
      <c r="J1074" t="s">
        <v>99</v>
      </c>
      <c r="K1074" t="s">
        <v>188</v>
      </c>
      <c r="L1074">
        <v>41.886111110000002</v>
      </c>
      <c r="M1074" t="s">
        <v>109</v>
      </c>
      <c r="N1074">
        <v>1.16488E-4</v>
      </c>
      <c r="O1074">
        <v>1.35931E-4</v>
      </c>
      <c r="P1074">
        <v>0</v>
      </c>
      <c r="Q1074">
        <v>0</v>
      </c>
      <c r="R1074">
        <v>0</v>
      </c>
      <c r="S1074">
        <v>7.3092399999999998E-4</v>
      </c>
      <c r="T1074">
        <v>1.91719E-4</v>
      </c>
      <c r="U1074">
        <v>1.54234E-4</v>
      </c>
      <c r="V1074">
        <v>0</v>
      </c>
      <c r="W1074" s="8">
        <v>4.4307700000000003E-5</v>
      </c>
      <c r="X1074">
        <v>0</v>
      </c>
      <c r="Y1074" s="8">
        <v>3.4725599999999998E-5</v>
      </c>
      <c r="Z1074">
        <v>0</v>
      </c>
      <c r="AA1074">
        <v>0</v>
      </c>
      <c r="AB1074">
        <v>0</v>
      </c>
      <c r="AC1074">
        <v>7.3092399999999998E-4</v>
      </c>
      <c r="AD1074">
        <v>2.26445E-4</v>
      </c>
      <c r="AE1074">
        <v>1.54234E-4</v>
      </c>
      <c r="AF1074">
        <v>0</v>
      </c>
      <c r="AG1074" s="8">
        <v>4.4307700000000003E-5</v>
      </c>
      <c r="AH1074">
        <v>1.15591E-3</v>
      </c>
      <c r="AI1074">
        <v>8087.7381889999997</v>
      </c>
    </row>
    <row r="1075" spans="1:35" x14ac:dyDescent="0.25">
      <c r="A1075">
        <v>140948</v>
      </c>
      <c r="B1075" t="s">
        <v>208</v>
      </c>
      <c r="C1075" t="s">
        <v>36</v>
      </c>
      <c r="D1075" t="b">
        <v>0</v>
      </c>
      <c r="E1075">
        <v>1.7872447709999999</v>
      </c>
      <c r="F1075" t="s">
        <v>110</v>
      </c>
      <c r="G1075" t="s">
        <v>253</v>
      </c>
      <c r="H1075" t="s">
        <v>191</v>
      </c>
      <c r="I1075" t="s">
        <v>98</v>
      </c>
      <c r="J1075" t="s">
        <v>99</v>
      </c>
      <c r="K1075" t="s">
        <v>188</v>
      </c>
      <c r="L1075">
        <v>26.700862069999999</v>
      </c>
      <c r="M1075" t="s">
        <v>251</v>
      </c>
      <c r="N1075">
        <v>9.1593899999999995E-4</v>
      </c>
      <c r="O1075">
        <v>1.1051450000000001E-3</v>
      </c>
      <c r="P1075">
        <v>0</v>
      </c>
      <c r="Q1075">
        <v>0</v>
      </c>
      <c r="R1075">
        <v>0</v>
      </c>
      <c r="S1075">
        <v>5.6521210000000004E-3</v>
      </c>
      <c r="T1075">
        <v>2.0771600000000002E-3</v>
      </c>
      <c r="U1075">
        <v>1.1411170000000001E-3</v>
      </c>
      <c r="V1075">
        <v>0</v>
      </c>
      <c r="W1075">
        <v>1.8608399999999999E-4</v>
      </c>
      <c r="X1075">
        <v>0</v>
      </c>
      <c r="Y1075">
        <v>3.87735E-4</v>
      </c>
      <c r="Z1075">
        <v>0</v>
      </c>
      <c r="AA1075">
        <v>0</v>
      </c>
      <c r="AB1075">
        <v>0</v>
      </c>
      <c r="AC1075">
        <v>5.6521210000000004E-3</v>
      </c>
      <c r="AD1075">
        <v>2.4648949999999999E-3</v>
      </c>
      <c r="AE1075">
        <v>1.1411170000000001E-3</v>
      </c>
      <c r="AF1075">
        <v>0</v>
      </c>
      <c r="AG1075">
        <v>1.8608399999999999E-4</v>
      </c>
      <c r="AH1075">
        <v>9.4441820000000006E-3</v>
      </c>
      <c r="AI1075">
        <v>103660.1967</v>
      </c>
    </row>
    <row r="1076" spans="1:35" x14ac:dyDescent="0.25">
      <c r="A1076">
        <v>85523</v>
      </c>
      <c r="B1076" t="s">
        <v>209</v>
      </c>
      <c r="C1076" t="s">
        <v>35</v>
      </c>
      <c r="D1076" t="b">
        <v>0</v>
      </c>
      <c r="E1076">
        <v>0.58939185299999997</v>
      </c>
      <c r="F1076" t="s">
        <v>110</v>
      </c>
      <c r="G1076" t="s">
        <v>253</v>
      </c>
      <c r="H1076" t="s">
        <v>189</v>
      </c>
      <c r="I1076" t="s">
        <v>98</v>
      </c>
      <c r="J1076" t="s">
        <v>102</v>
      </c>
      <c r="K1076" t="s">
        <v>188</v>
      </c>
      <c r="L1076">
        <v>18.699396140000001</v>
      </c>
      <c r="M1076" t="s">
        <v>251</v>
      </c>
      <c r="N1076">
        <v>1.5944200000000001E-4</v>
      </c>
      <c r="O1076">
        <v>2.00612E-4</v>
      </c>
      <c r="P1076">
        <v>0</v>
      </c>
      <c r="Q1076">
        <v>0</v>
      </c>
      <c r="R1076">
        <v>0</v>
      </c>
      <c r="S1076">
        <v>7.2835499999999997E-4</v>
      </c>
      <c r="T1076">
        <v>6.4936900000000001E-4</v>
      </c>
      <c r="U1076">
        <v>1.7808200000000001E-4</v>
      </c>
      <c r="V1076">
        <v>0</v>
      </c>
      <c r="W1076" s="8">
        <v>6.83435E-5</v>
      </c>
      <c r="X1076">
        <v>0</v>
      </c>
      <c r="Y1076">
        <v>1.05727E-4</v>
      </c>
      <c r="Z1076">
        <v>0</v>
      </c>
      <c r="AA1076">
        <v>0</v>
      </c>
      <c r="AB1076">
        <v>0</v>
      </c>
      <c r="AC1076">
        <v>7.2835499999999997E-4</v>
      </c>
      <c r="AD1076">
        <v>7.5509700000000004E-4</v>
      </c>
      <c r="AE1076">
        <v>1.7808200000000001E-4</v>
      </c>
      <c r="AF1076">
        <v>0</v>
      </c>
      <c r="AG1076" s="8">
        <v>6.83435E-5</v>
      </c>
      <c r="AH1076">
        <v>1.7298820000000001E-3</v>
      </c>
      <c r="AI1076">
        <v>27112.025229999999</v>
      </c>
    </row>
    <row r="1077" spans="1:35" x14ac:dyDescent="0.25">
      <c r="A1077">
        <v>108929</v>
      </c>
      <c r="B1077" t="s">
        <v>209</v>
      </c>
      <c r="C1077" t="s">
        <v>35</v>
      </c>
      <c r="D1077" t="b">
        <v>0</v>
      </c>
      <c r="E1077">
        <v>8.0877381889999995</v>
      </c>
      <c r="F1077" t="s">
        <v>110</v>
      </c>
      <c r="G1077" t="s">
        <v>253</v>
      </c>
      <c r="H1077" t="s">
        <v>250</v>
      </c>
      <c r="I1077" t="s">
        <v>101</v>
      </c>
      <c r="J1077" t="s">
        <v>99</v>
      </c>
      <c r="K1077" t="s">
        <v>188</v>
      </c>
      <c r="L1077">
        <v>41.886111110000002</v>
      </c>
      <c r="M1077" t="s">
        <v>109</v>
      </c>
      <c r="N1077">
        <v>1.16488E-4</v>
      </c>
      <c r="O1077">
        <v>1.35931E-4</v>
      </c>
      <c r="P1077">
        <v>0</v>
      </c>
      <c r="Q1077">
        <v>0</v>
      </c>
      <c r="R1077">
        <v>0</v>
      </c>
      <c r="S1077">
        <v>7.3092399999999998E-4</v>
      </c>
      <c r="T1077">
        <v>1.91719E-4</v>
      </c>
      <c r="U1077">
        <v>1.54234E-4</v>
      </c>
      <c r="V1077">
        <v>0</v>
      </c>
      <c r="W1077" s="8">
        <v>4.4307700000000003E-5</v>
      </c>
      <c r="X1077">
        <v>0</v>
      </c>
      <c r="Y1077" s="8">
        <v>3.4725599999999998E-5</v>
      </c>
      <c r="Z1077">
        <v>0</v>
      </c>
      <c r="AA1077">
        <v>0</v>
      </c>
      <c r="AB1077">
        <v>0</v>
      </c>
      <c r="AC1077">
        <v>7.3092399999999998E-4</v>
      </c>
      <c r="AD1077">
        <v>2.26445E-4</v>
      </c>
      <c r="AE1077">
        <v>1.54234E-4</v>
      </c>
      <c r="AF1077">
        <v>0</v>
      </c>
      <c r="AG1077" s="8">
        <v>4.4307700000000003E-5</v>
      </c>
      <c r="AH1077">
        <v>1.15591E-3</v>
      </c>
      <c r="AI1077">
        <v>8087.7381889999997</v>
      </c>
    </row>
    <row r="1078" spans="1:35" x14ac:dyDescent="0.25">
      <c r="A1078">
        <v>140948</v>
      </c>
      <c r="B1078" t="s">
        <v>209</v>
      </c>
      <c r="C1078" t="s">
        <v>35</v>
      </c>
      <c r="D1078" t="b">
        <v>0</v>
      </c>
      <c r="E1078">
        <v>1.7872447709999999</v>
      </c>
      <c r="F1078" t="s">
        <v>110</v>
      </c>
      <c r="G1078" t="s">
        <v>253</v>
      </c>
      <c r="H1078" t="s">
        <v>191</v>
      </c>
      <c r="I1078" t="s">
        <v>98</v>
      </c>
      <c r="J1078" t="s">
        <v>99</v>
      </c>
      <c r="K1078" t="s">
        <v>188</v>
      </c>
      <c r="L1078">
        <v>26.700862069999999</v>
      </c>
      <c r="M1078" t="s">
        <v>251</v>
      </c>
      <c r="N1078">
        <v>9.1593899999999995E-4</v>
      </c>
      <c r="O1078">
        <v>1.1051450000000001E-3</v>
      </c>
      <c r="P1078">
        <v>0</v>
      </c>
      <c r="Q1078">
        <v>0</v>
      </c>
      <c r="R1078">
        <v>0</v>
      </c>
      <c r="S1078">
        <v>5.6521210000000004E-3</v>
      </c>
      <c r="T1078">
        <v>2.0771600000000002E-3</v>
      </c>
      <c r="U1078">
        <v>1.1411170000000001E-3</v>
      </c>
      <c r="V1078">
        <v>0</v>
      </c>
      <c r="W1078">
        <v>1.8608399999999999E-4</v>
      </c>
      <c r="X1078">
        <v>0</v>
      </c>
      <c r="Y1078">
        <v>3.87735E-4</v>
      </c>
      <c r="Z1078">
        <v>0</v>
      </c>
      <c r="AA1078">
        <v>0</v>
      </c>
      <c r="AB1078">
        <v>0</v>
      </c>
      <c r="AC1078">
        <v>5.6521210000000004E-3</v>
      </c>
      <c r="AD1078">
        <v>2.4648949999999999E-3</v>
      </c>
      <c r="AE1078">
        <v>1.1411170000000001E-3</v>
      </c>
      <c r="AF1078">
        <v>0</v>
      </c>
      <c r="AG1078">
        <v>1.8608399999999999E-4</v>
      </c>
      <c r="AH1078">
        <v>9.4441820000000006E-3</v>
      </c>
      <c r="AI1078">
        <v>103660.1967</v>
      </c>
    </row>
    <row r="1079" spans="1:35" x14ac:dyDescent="0.25">
      <c r="A1079">
        <v>85523</v>
      </c>
      <c r="B1079" t="s">
        <v>210</v>
      </c>
      <c r="C1079" t="s">
        <v>39</v>
      </c>
      <c r="D1079" t="b">
        <v>0</v>
      </c>
      <c r="E1079">
        <v>0.58939185299999997</v>
      </c>
      <c r="F1079" t="s">
        <v>110</v>
      </c>
      <c r="G1079" t="s">
        <v>253</v>
      </c>
      <c r="H1079" t="s">
        <v>189</v>
      </c>
      <c r="I1079" t="s">
        <v>98</v>
      </c>
      <c r="J1079" t="s">
        <v>102</v>
      </c>
      <c r="K1079" t="s">
        <v>188</v>
      </c>
      <c r="L1079">
        <v>18.699396140000001</v>
      </c>
      <c r="M1079" t="s">
        <v>251</v>
      </c>
      <c r="N1079">
        <v>1.5944200000000001E-4</v>
      </c>
      <c r="O1079">
        <v>2.00612E-4</v>
      </c>
      <c r="P1079">
        <v>0</v>
      </c>
      <c r="Q1079">
        <v>0</v>
      </c>
      <c r="R1079">
        <v>0</v>
      </c>
      <c r="S1079">
        <v>7.2835499999999997E-4</v>
      </c>
      <c r="T1079">
        <v>6.4936900000000001E-4</v>
      </c>
      <c r="U1079">
        <v>1.7808200000000001E-4</v>
      </c>
      <c r="V1079">
        <v>0</v>
      </c>
      <c r="W1079" s="8">
        <v>6.83435E-5</v>
      </c>
      <c r="X1079">
        <v>0</v>
      </c>
      <c r="Y1079">
        <v>1.05727E-4</v>
      </c>
      <c r="Z1079">
        <v>0</v>
      </c>
      <c r="AA1079">
        <v>0</v>
      </c>
      <c r="AB1079">
        <v>0</v>
      </c>
      <c r="AC1079">
        <v>7.2835499999999997E-4</v>
      </c>
      <c r="AD1079">
        <v>7.5509700000000004E-4</v>
      </c>
      <c r="AE1079">
        <v>1.7808200000000001E-4</v>
      </c>
      <c r="AF1079">
        <v>0</v>
      </c>
      <c r="AG1079" s="8">
        <v>6.83435E-5</v>
      </c>
      <c r="AH1079">
        <v>1.7298820000000001E-3</v>
      </c>
      <c r="AI1079">
        <v>27112.025229999999</v>
      </c>
    </row>
    <row r="1080" spans="1:35" x14ac:dyDescent="0.25">
      <c r="A1080">
        <v>108929</v>
      </c>
      <c r="B1080" t="s">
        <v>210</v>
      </c>
      <c r="C1080" t="s">
        <v>39</v>
      </c>
      <c r="D1080" t="b">
        <v>0</v>
      </c>
      <c r="E1080">
        <v>8.0877381889999995</v>
      </c>
      <c r="F1080" t="s">
        <v>110</v>
      </c>
      <c r="G1080" t="s">
        <v>253</v>
      </c>
      <c r="H1080" t="s">
        <v>250</v>
      </c>
      <c r="I1080" t="s">
        <v>101</v>
      </c>
      <c r="J1080" t="s">
        <v>99</v>
      </c>
      <c r="K1080" t="s">
        <v>188</v>
      </c>
      <c r="L1080">
        <v>41.886111110000002</v>
      </c>
      <c r="M1080" t="s">
        <v>109</v>
      </c>
      <c r="N1080">
        <v>1.16488E-4</v>
      </c>
      <c r="O1080">
        <v>1.35931E-4</v>
      </c>
      <c r="P1080">
        <v>0</v>
      </c>
      <c r="Q1080">
        <v>0</v>
      </c>
      <c r="R1080">
        <v>0</v>
      </c>
      <c r="S1080">
        <v>7.3092399999999998E-4</v>
      </c>
      <c r="T1080">
        <v>1.91719E-4</v>
      </c>
      <c r="U1080">
        <v>1.54234E-4</v>
      </c>
      <c r="V1080">
        <v>0</v>
      </c>
      <c r="W1080" s="8">
        <v>4.4307700000000003E-5</v>
      </c>
      <c r="X1080">
        <v>0</v>
      </c>
      <c r="Y1080" s="8">
        <v>3.4725599999999998E-5</v>
      </c>
      <c r="Z1080">
        <v>0</v>
      </c>
      <c r="AA1080">
        <v>0</v>
      </c>
      <c r="AB1080">
        <v>0</v>
      </c>
      <c r="AC1080">
        <v>7.3092399999999998E-4</v>
      </c>
      <c r="AD1080">
        <v>2.26445E-4</v>
      </c>
      <c r="AE1080">
        <v>1.54234E-4</v>
      </c>
      <c r="AF1080">
        <v>0</v>
      </c>
      <c r="AG1080" s="8">
        <v>4.4307700000000003E-5</v>
      </c>
      <c r="AH1080">
        <v>1.15591E-3</v>
      </c>
      <c r="AI1080">
        <v>8087.7381889999997</v>
      </c>
    </row>
    <row r="1081" spans="1:35" x14ac:dyDescent="0.25">
      <c r="A1081">
        <v>140948</v>
      </c>
      <c r="B1081" t="s">
        <v>210</v>
      </c>
      <c r="C1081" t="s">
        <v>39</v>
      </c>
      <c r="D1081" t="b">
        <v>0</v>
      </c>
      <c r="E1081">
        <v>1.7872447709999999</v>
      </c>
      <c r="F1081" t="s">
        <v>110</v>
      </c>
      <c r="G1081" t="s">
        <v>253</v>
      </c>
      <c r="H1081" t="s">
        <v>191</v>
      </c>
      <c r="I1081" t="s">
        <v>98</v>
      </c>
      <c r="J1081" t="s">
        <v>99</v>
      </c>
      <c r="K1081" t="s">
        <v>188</v>
      </c>
      <c r="L1081">
        <v>26.700862069999999</v>
      </c>
      <c r="M1081" t="s">
        <v>251</v>
      </c>
      <c r="N1081">
        <v>9.1593899999999995E-4</v>
      </c>
      <c r="O1081">
        <v>1.1051450000000001E-3</v>
      </c>
      <c r="P1081">
        <v>0</v>
      </c>
      <c r="Q1081">
        <v>0</v>
      </c>
      <c r="R1081">
        <v>0</v>
      </c>
      <c r="S1081">
        <v>5.6521210000000004E-3</v>
      </c>
      <c r="T1081">
        <v>2.0771600000000002E-3</v>
      </c>
      <c r="U1081">
        <v>1.1411170000000001E-3</v>
      </c>
      <c r="V1081">
        <v>0</v>
      </c>
      <c r="W1081">
        <v>1.8608399999999999E-4</v>
      </c>
      <c r="X1081">
        <v>0</v>
      </c>
      <c r="Y1081">
        <v>3.87735E-4</v>
      </c>
      <c r="Z1081">
        <v>0</v>
      </c>
      <c r="AA1081">
        <v>0</v>
      </c>
      <c r="AB1081">
        <v>0</v>
      </c>
      <c r="AC1081">
        <v>5.6521210000000004E-3</v>
      </c>
      <c r="AD1081">
        <v>2.4648949999999999E-3</v>
      </c>
      <c r="AE1081">
        <v>1.1411170000000001E-3</v>
      </c>
      <c r="AF1081">
        <v>0</v>
      </c>
      <c r="AG1081">
        <v>1.8608399999999999E-4</v>
      </c>
      <c r="AH1081">
        <v>9.4441820000000006E-3</v>
      </c>
      <c r="AI1081">
        <v>103660.1967</v>
      </c>
    </row>
    <row r="1082" spans="1:35" x14ac:dyDescent="0.25">
      <c r="A1082">
        <v>85523</v>
      </c>
      <c r="B1082" t="s">
        <v>211</v>
      </c>
      <c r="C1082" t="s">
        <v>44</v>
      </c>
      <c r="D1082" t="b">
        <v>1</v>
      </c>
      <c r="E1082">
        <v>0.58939185299999997</v>
      </c>
      <c r="F1082" t="s">
        <v>110</v>
      </c>
      <c r="G1082" t="s">
        <v>253</v>
      </c>
      <c r="H1082" t="s">
        <v>189</v>
      </c>
      <c r="I1082" t="s">
        <v>98</v>
      </c>
      <c r="J1082" t="s">
        <v>102</v>
      </c>
      <c r="K1082" t="s">
        <v>188</v>
      </c>
      <c r="L1082">
        <v>18.112198070000002</v>
      </c>
      <c r="M1082" t="s">
        <v>251</v>
      </c>
      <c r="N1082">
        <v>1.5514700000000001E-4</v>
      </c>
      <c r="O1082">
        <v>1.94138E-4</v>
      </c>
      <c r="P1082">
        <v>0</v>
      </c>
      <c r="Q1082">
        <v>0</v>
      </c>
      <c r="R1082">
        <v>0</v>
      </c>
      <c r="S1082">
        <v>6.7403299999999999E-4</v>
      </c>
      <c r="T1082">
        <v>6.4936900000000001E-4</v>
      </c>
      <c r="U1082">
        <v>1.7808200000000001E-4</v>
      </c>
      <c r="V1082">
        <v>0</v>
      </c>
      <c r="W1082" s="8">
        <v>6.83435E-5</v>
      </c>
      <c r="X1082">
        <v>0</v>
      </c>
      <c r="Y1082">
        <v>1.05727E-4</v>
      </c>
      <c r="Z1082">
        <v>0</v>
      </c>
      <c r="AA1082">
        <v>0</v>
      </c>
      <c r="AB1082">
        <v>0</v>
      </c>
      <c r="AC1082">
        <v>6.7403299999999999E-4</v>
      </c>
      <c r="AD1082">
        <v>7.5509700000000004E-4</v>
      </c>
      <c r="AE1082">
        <v>1.7808200000000001E-4</v>
      </c>
      <c r="AF1082">
        <v>0</v>
      </c>
      <c r="AG1082" s="8">
        <v>6.83435E-5</v>
      </c>
      <c r="AH1082">
        <v>1.6755610000000001E-3</v>
      </c>
      <c r="AI1082">
        <v>27112.025229999999</v>
      </c>
    </row>
    <row r="1083" spans="1:35" x14ac:dyDescent="0.25">
      <c r="A1083">
        <v>108929</v>
      </c>
      <c r="B1083" t="s">
        <v>211</v>
      </c>
      <c r="C1083" t="s">
        <v>44</v>
      </c>
      <c r="D1083" t="b">
        <v>1</v>
      </c>
      <c r="E1083">
        <v>8.0877381889999995</v>
      </c>
      <c r="F1083" t="s">
        <v>110</v>
      </c>
      <c r="G1083" t="s">
        <v>253</v>
      </c>
      <c r="H1083" t="s">
        <v>250</v>
      </c>
      <c r="I1083" t="s">
        <v>101</v>
      </c>
      <c r="J1083" t="s">
        <v>99</v>
      </c>
      <c r="K1083" t="s">
        <v>188</v>
      </c>
      <c r="L1083">
        <v>41.561111109999999</v>
      </c>
      <c r="M1083" t="s">
        <v>109</v>
      </c>
      <c r="N1083">
        <v>1.15277E-4</v>
      </c>
      <c r="O1083">
        <v>1.3485799999999999E-4</v>
      </c>
      <c r="P1083">
        <v>0</v>
      </c>
      <c r="Q1083">
        <v>0</v>
      </c>
      <c r="R1083">
        <v>0</v>
      </c>
      <c r="S1083">
        <v>7.2195500000000004E-4</v>
      </c>
      <c r="T1083">
        <v>1.91719E-4</v>
      </c>
      <c r="U1083">
        <v>1.54234E-4</v>
      </c>
      <c r="V1083">
        <v>0</v>
      </c>
      <c r="W1083" s="8">
        <v>4.4307700000000003E-5</v>
      </c>
      <c r="X1083">
        <v>0</v>
      </c>
      <c r="Y1083" s="8">
        <v>3.4725599999999998E-5</v>
      </c>
      <c r="Z1083">
        <v>0</v>
      </c>
      <c r="AA1083">
        <v>0</v>
      </c>
      <c r="AB1083">
        <v>0</v>
      </c>
      <c r="AC1083">
        <v>7.2195500000000004E-4</v>
      </c>
      <c r="AD1083">
        <v>2.26445E-4</v>
      </c>
      <c r="AE1083">
        <v>1.54234E-4</v>
      </c>
      <c r="AF1083">
        <v>0</v>
      </c>
      <c r="AG1083" s="8">
        <v>4.4307700000000003E-5</v>
      </c>
      <c r="AH1083">
        <v>1.146942E-3</v>
      </c>
      <c r="AI1083">
        <v>8087.7381889999997</v>
      </c>
    </row>
    <row r="1084" spans="1:35" x14ac:dyDescent="0.25">
      <c r="A1084">
        <v>140948</v>
      </c>
      <c r="B1084" t="s">
        <v>211</v>
      </c>
      <c r="C1084" t="s">
        <v>44</v>
      </c>
      <c r="D1084" t="b">
        <v>1</v>
      </c>
      <c r="E1084">
        <v>1.7872447709999999</v>
      </c>
      <c r="F1084" t="s">
        <v>110</v>
      </c>
      <c r="G1084" t="s">
        <v>253</v>
      </c>
      <c r="H1084" t="s">
        <v>191</v>
      </c>
      <c r="I1084" t="s">
        <v>98</v>
      </c>
      <c r="J1084" t="s">
        <v>99</v>
      </c>
      <c r="K1084" t="s">
        <v>188</v>
      </c>
      <c r="L1084">
        <v>25.799185820000002</v>
      </c>
      <c r="M1084" t="s">
        <v>251</v>
      </c>
      <c r="N1084">
        <v>8.7436700000000003E-4</v>
      </c>
      <c r="O1084">
        <v>1.0671389999999999E-3</v>
      </c>
      <c r="P1084">
        <v>0</v>
      </c>
      <c r="Q1084">
        <v>0</v>
      </c>
      <c r="R1084">
        <v>0</v>
      </c>
      <c r="S1084">
        <v>5.3331780000000001E-3</v>
      </c>
      <c r="T1084">
        <v>2.0771600000000002E-3</v>
      </c>
      <c r="U1084">
        <v>1.1411170000000001E-3</v>
      </c>
      <c r="V1084">
        <v>0</v>
      </c>
      <c r="W1084">
        <v>1.8608399999999999E-4</v>
      </c>
      <c r="X1084">
        <v>0</v>
      </c>
      <c r="Y1084">
        <v>3.87735E-4</v>
      </c>
      <c r="Z1084">
        <v>0</v>
      </c>
      <c r="AA1084">
        <v>0</v>
      </c>
      <c r="AB1084">
        <v>0</v>
      </c>
      <c r="AC1084">
        <v>5.3331780000000001E-3</v>
      </c>
      <c r="AD1084">
        <v>2.4648949999999999E-3</v>
      </c>
      <c r="AE1084">
        <v>1.1411170000000001E-3</v>
      </c>
      <c r="AF1084">
        <v>0</v>
      </c>
      <c r="AG1084">
        <v>1.8608399999999999E-4</v>
      </c>
      <c r="AH1084">
        <v>9.125256E-3</v>
      </c>
      <c r="AI1084">
        <v>103660.1967</v>
      </c>
    </row>
    <row r="1085" spans="1:35" x14ac:dyDescent="0.25">
      <c r="A1085">
        <v>85523</v>
      </c>
      <c r="B1085" t="s">
        <v>212</v>
      </c>
      <c r="C1085" t="s">
        <v>45</v>
      </c>
      <c r="D1085" t="b">
        <v>1</v>
      </c>
      <c r="E1085">
        <v>0.58939185299999997</v>
      </c>
      <c r="F1085" t="s">
        <v>110</v>
      </c>
      <c r="G1085" t="s">
        <v>253</v>
      </c>
      <c r="H1085" t="s">
        <v>189</v>
      </c>
      <c r="I1085" t="s">
        <v>98</v>
      </c>
      <c r="J1085" t="s">
        <v>102</v>
      </c>
      <c r="K1085" t="s">
        <v>188</v>
      </c>
      <c r="L1085">
        <v>18.084420290000001</v>
      </c>
      <c r="M1085" t="s">
        <v>251</v>
      </c>
      <c r="N1085">
        <v>1.5462399999999999E-4</v>
      </c>
      <c r="O1085">
        <v>1.9383200000000001E-4</v>
      </c>
      <c r="P1085">
        <v>0</v>
      </c>
      <c r="Q1085">
        <v>0</v>
      </c>
      <c r="R1085">
        <v>0</v>
      </c>
      <c r="S1085">
        <v>6.7146299999999996E-4</v>
      </c>
      <c r="T1085">
        <v>6.4936900000000001E-4</v>
      </c>
      <c r="U1085">
        <v>1.7808200000000001E-4</v>
      </c>
      <c r="V1085">
        <v>0</v>
      </c>
      <c r="W1085" s="8">
        <v>6.83435E-5</v>
      </c>
      <c r="X1085">
        <v>0</v>
      </c>
      <c r="Y1085">
        <v>1.05727E-4</v>
      </c>
      <c r="Z1085">
        <v>0</v>
      </c>
      <c r="AA1085">
        <v>0</v>
      </c>
      <c r="AB1085">
        <v>0</v>
      </c>
      <c r="AC1085">
        <v>6.7146299999999996E-4</v>
      </c>
      <c r="AD1085">
        <v>7.5509700000000004E-4</v>
      </c>
      <c r="AE1085">
        <v>1.7808200000000001E-4</v>
      </c>
      <c r="AF1085">
        <v>0</v>
      </c>
      <c r="AG1085" s="8">
        <v>6.83435E-5</v>
      </c>
      <c r="AH1085">
        <v>1.672991E-3</v>
      </c>
      <c r="AI1085">
        <v>27112.025229999999</v>
      </c>
    </row>
    <row r="1086" spans="1:35" x14ac:dyDescent="0.25">
      <c r="A1086">
        <v>108929</v>
      </c>
      <c r="B1086" t="s">
        <v>212</v>
      </c>
      <c r="C1086" t="s">
        <v>45</v>
      </c>
      <c r="D1086" t="b">
        <v>1</v>
      </c>
      <c r="E1086">
        <v>8.0877381889999995</v>
      </c>
      <c r="F1086" t="s">
        <v>110</v>
      </c>
      <c r="G1086" t="s">
        <v>253</v>
      </c>
      <c r="H1086" t="s">
        <v>250</v>
      </c>
      <c r="I1086" t="s">
        <v>101</v>
      </c>
      <c r="J1086" t="s">
        <v>99</v>
      </c>
      <c r="K1086" t="s">
        <v>188</v>
      </c>
      <c r="L1086">
        <v>41.358333330000001</v>
      </c>
      <c r="M1086" t="s">
        <v>109</v>
      </c>
      <c r="N1086">
        <v>1.14945E-4</v>
      </c>
      <c r="O1086">
        <v>1.34194E-4</v>
      </c>
      <c r="P1086">
        <v>0</v>
      </c>
      <c r="Q1086">
        <v>0</v>
      </c>
      <c r="R1086">
        <v>0</v>
      </c>
      <c r="S1086">
        <v>7.1635899999999996E-4</v>
      </c>
      <c r="T1086">
        <v>1.91719E-4</v>
      </c>
      <c r="U1086">
        <v>1.54234E-4</v>
      </c>
      <c r="V1086">
        <v>0</v>
      </c>
      <c r="W1086" s="8">
        <v>4.4307700000000003E-5</v>
      </c>
      <c r="X1086">
        <v>0</v>
      </c>
      <c r="Y1086" s="8">
        <v>3.4725599999999998E-5</v>
      </c>
      <c r="Z1086">
        <v>0</v>
      </c>
      <c r="AA1086">
        <v>0</v>
      </c>
      <c r="AB1086">
        <v>0</v>
      </c>
      <c r="AC1086">
        <v>7.1635899999999996E-4</v>
      </c>
      <c r="AD1086">
        <v>2.26445E-4</v>
      </c>
      <c r="AE1086">
        <v>1.54234E-4</v>
      </c>
      <c r="AF1086">
        <v>0</v>
      </c>
      <c r="AG1086" s="8">
        <v>4.4307700000000003E-5</v>
      </c>
      <c r="AH1086">
        <v>1.1413459999999999E-3</v>
      </c>
      <c r="AI1086">
        <v>8087.7381889999997</v>
      </c>
    </row>
    <row r="1087" spans="1:35" x14ac:dyDescent="0.25">
      <c r="A1087">
        <v>140948</v>
      </c>
      <c r="B1087" t="s">
        <v>212</v>
      </c>
      <c r="C1087" t="s">
        <v>45</v>
      </c>
      <c r="D1087" t="b">
        <v>1</v>
      </c>
      <c r="E1087">
        <v>1.7872447709999999</v>
      </c>
      <c r="F1087" t="s">
        <v>110</v>
      </c>
      <c r="G1087" t="s">
        <v>253</v>
      </c>
      <c r="H1087" t="s">
        <v>191</v>
      </c>
      <c r="I1087" t="s">
        <v>98</v>
      </c>
      <c r="J1087" t="s">
        <v>99</v>
      </c>
      <c r="K1087" t="s">
        <v>188</v>
      </c>
      <c r="L1087">
        <v>25.657088120000001</v>
      </c>
      <c r="M1087" t="s">
        <v>251</v>
      </c>
      <c r="N1087">
        <v>8.6808299999999996E-4</v>
      </c>
      <c r="O1087">
        <v>1.0611500000000001E-3</v>
      </c>
      <c r="P1087">
        <v>0</v>
      </c>
      <c r="Q1087">
        <v>0</v>
      </c>
      <c r="R1087">
        <v>0</v>
      </c>
      <c r="S1087">
        <v>5.2829009999999996E-3</v>
      </c>
      <c r="T1087">
        <v>2.0771600000000002E-3</v>
      </c>
      <c r="U1087">
        <v>1.1411170000000001E-3</v>
      </c>
      <c r="V1087">
        <v>0</v>
      </c>
      <c r="W1087">
        <v>1.8608399999999999E-4</v>
      </c>
      <c r="X1087">
        <v>0</v>
      </c>
      <c r="Y1087">
        <v>3.87735E-4</v>
      </c>
      <c r="Z1087">
        <v>0</v>
      </c>
      <c r="AA1087">
        <v>0</v>
      </c>
      <c r="AB1087">
        <v>0</v>
      </c>
      <c r="AC1087">
        <v>5.2829009999999996E-3</v>
      </c>
      <c r="AD1087">
        <v>2.4648949999999999E-3</v>
      </c>
      <c r="AE1087">
        <v>1.1411170000000001E-3</v>
      </c>
      <c r="AF1087">
        <v>0</v>
      </c>
      <c r="AG1087">
        <v>1.8608399999999999E-4</v>
      </c>
      <c r="AH1087">
        <v>9.0749960000000001E-3</v>
      </c>
      <c r="AI1087">
        <v>103660.1967</v>
      </c>
    </row>
    <row r="1088" spans="1:35" x14ac:dyDescent="0.25">
      <c r="A1088">
        <v>85523</v>
      </c>
      <c r="B1088" t="s">
        <v>213</v>
      </c>
      <c r="C1088" t="s">
        <v>43</v>
      </c>
      <c r="D1088" t="b">
        <v>1</v>
      </c>
      <c r="E1088">
        <v>0.58939185299999997</v>
      </c>
      <c r="F1088" t="s">
        <v>110</v>
      </c>
      <c r="G1088" t="s">
        <v>253</v>
      </c>
      <c r="H1088" t="s">
        <v>189</v>
      </c>
      <c r="I1088" t="s">
        <v>98</v>
      </c>
      <c r="J1088" t="s">
        <v>102</v>
      </c>
      <c r="K1088" t="s">
        <v>188</v>
      </c>
      <c r="L1088">
        <v>18.531702899999999</v>
      </c>
      <c r="M1088" t="s">
        <v>251</v>
      </c>
      <c r="N1088">
        <v>1.5678600000000001E-4</v>
      </c>
      <c r="O1088">
        <v>1.9876299999999999E-4</v>
      </c>
      <c r="P1088">
        <v>0</v>
      </c>
      <c r="Q1088">
        <v>0</v>
      </c>
      <c r="R1088">
        <v>0</v>
      </c>
      <c r="S1088">
        <v>7.1284099999999997E-4</v>
      </c>
      <c r="T1088">
        <v>6.4936900000000001E-4</v>
      </c>
      <c r="U1088">
        <v>1.7808200000000001E-4</v>
      </c>
      <c r="V1088">
        <v>0</v>
      </c>
      <c r="W1088" s="8">
        <v>6.83435E-5</v>
      </c>
      <c r="X1088">
        <v>0</v>
      </c>
      <c r="Y1088">
        <v>1.05727E-4</v>
      </c>
      <c r="Z1088">
        <v>0</v>
      </c>
      <c r="AA1088">
        <v>0</v>
      </c>
      <c r="AB1088">
        <v>0</v>
      </c>
      <c r="AC1088">
        <v>7.1284099999999997E-4</v>
      </c>
      <c r="AD1088">
        <v>7.5509700000000004E-4</v>
      </c>
      <c r="AE1088">
        <v>1.7808200000000001E-4</v>
      </c>
      <c r="AF1088">
        <v>0</v>
      </c>
      <c r="AG1088" s="8">
        <v>6.83435E-5</v>
      </c>
      <c r="AH1088">
        <v>1.7143690000000001E-3</v>
      </c>
      <c r="AI1088">
        <v>27112.025229999999</v>
      </c>
    </row>
    <row r="1089" spans="1:35" x14ac:dyDescent="0.25">
      <c r="A1089">
        <v>108929</v>
      </c>
      <c r="B1089" t="s">
        <v>213</v>
      </c>
      <c r="C1089" t="s">
        <v>43</v>
      </c>
      <c r="D1089" t="b">
        <v>1</v>
      </c>
      <c r="E1089">
        <v>8.0877381889999995</v>
      </c>
      <c r="F1089" t="s">
        <v>110</v>
      </c>
      <c r="G1089" t="s">
        <v>253</v>
      </c>
      <c r="H1089" t="s">
        <v>250</v>
      </c>
      <c r="I1089" t="s">
        <v>101</v>
      </c>
      <c r="J1089" t="s">
        <v>99</v>
      </c>
      <c r="K1089" t="s">
        <v>188</v>
      </c>
      <c r="L1089">
        <v>41.580555560000001</v>
      </c>
      <c r="M1089" t="s">
        <v>109</v>
      </c>
      <c r="N1089">
        <v>1.15946E-4</v>
      </c>
      <c r="O1089">
        <v>1.34929E-4</v>
      </c>
      <c r="P1089">
        <v>0</v>
      </c>
      <c r="Q1089">
        <v>0</v>
      </c>
      <c r="R1089">
        <v>0</v>
      </c>
      <c r="S1089">
        <v>7.2249200000000003E-4</v>
      </c>
      <c r="T1089">
        <v>1.91719E-4</v>
      </c>
      <c r="U1089">
        <v>1.54234E-4</v>
      </c>
      <c r="V1089">
        <v>0</v>
      </c>
      <c r="W1089" s="8">
        <v>4.4307700000000003E-5</v>
      </c>
      <c r="X1089">
        <v>0</v>
      </c>
      <c r="Y1089" s="8">
        <v>3.4725599999999998E-5</v>
      </c>
      <c r="Z1089">
        <v>0</v>
      </c>
      <c r="AA1089">
        <v>0</v>
      </c>
      <c r="AB1089">
        <v>0</v>
      </c>
      <c r="AC1089">
        <v>7.2249200000000003E-4</v>
      </c>
      <c r="AD1089">
        <v>2.26445E-4</v>
      </c>
      <c r="AE1089">
        <v>1.54234E-4</v>
      </c>
      <c r="AF1089">
        <v>0</v>
      </c>
      <c r="AG1089" s="8">
        <v>4.4307700000000003E-5</v>
      </c>
      <c r="AH1089">
        <v>1.147478E-3</v>
      </c>
      <c r="AI1089">
        <v>8087.7381889999997</v>
      </c>
    </row>
    <row r="1090" spans="1:35" x14ac:dyDescent="0.25">
      <c r="A1090">
        <v>140948</v>
      </c>
      <c r="B1090" t="s">
        <v>213</v>
      </c>
      <c r="C1090" t="s">
        <v>43</v>
      </c>
      <c r="D1090" t="b">
        <v>1</v>
      </c>
      <c r="E1090">
        <v>1.7872447709999999</v>
      </c>
      <c r="F1090" t="s">
        <v>110</v>
      </c>
      <c r="G1090" t="s">
        <v>253</v>
      </c>
      <c r="H1090" t="s">
        <v>191</v>
      </c>
      <c r="I1090" t="s">
        <v>98</v>
      </c>
      <c r="J1090" t="s">
        <v>99</v>
      </c>
      <c r="K1090" t="s">
        <v>188</v>
      </c>
      <c r="L1090">
        <v>26.64391762</v>
      </c>
      <c r="M1090" t="s">
        <v>251</v>
      </c>
      <c r="N1090">
        <v>9.1412100000000005E-4</v>
      </c>
      <c r="O1090">
        <v>1.1027459999999999E-3</v>
      </c>
      <c r="P1090">
        <v>0</v>
      </c>
      <c r="Q1090">
        <v>0</v>
      </c>
      <c r="R1090">
        <v>0</v>
      </c>
      <c r="S1090">
        <v>5.6319619999999999E-3</v>
      </c>
      <c r="T1090">
        <v>2.0771600000000002E-3</v>
      </c>
      <c r="U1090">
        <v>1.1411170000000001E-3</v>
      </c>
      <c r="V1090">
        <v>0</v>
      </c>
      <c r="W1090">
        <v>1.8608399999999999E-4</v>
      </c>
      <c r="X1090">
        <v>0</v>
      </c>
      <c r="Y1090">
        <v>3.87735E-4</v>
      </c>
      <c r="Z1090">
        <v>0</v>
      </c>
      <c r="AA1090">
        <v>0</v>
      </c>
      <c r="AB1090">
        <v>0</v>
      </c>
      <c r="AC1090">
        <v>5.6319619999999999E-3</v>
      </c>
      <c r="AD1090">
        <v>2.4648949999999999E-3</v>
      </c>
      <c r="AE1090">
        <v>1.1411170000000001E-3</v>
      </c>
      <c r="AF1090">
        <v>0</v>
      </c>
      <c r="AG1090">
        <v>1.8608399999999999E-4</v>
      </c>
      <c r="AH1090">
        <v>9.4240409999999993E-3</v>
      </c>
      <c r="AI1090">
        <v>103660.1967</v>
      </c>
    </row>
    <row r="1091" spans="1:35" x14ac:dyDescent="0.25">
      <c r="A1091">
        <v>85523</v>
      </c>
      <c r="B1091" t="s">
        <v>214</v>
      </c>
      <c r="C1091" t="s">
        <v>215</v>
      </c>
      <c r="D1091" t="b">
        <v>0</v>
      </c>
      <c r="E1091">
        <v>0.58939185299999997</v>
      </c>
      <c r="F1091" t="s">
        <v>110</v>
      </c>
      <c r="G1091" t="s">
        <v>253</v>
      </c>
      <c r="H1091" t="s">
        <v>189</v>
      </c>
      <c r="I1091" t="s">
        <v>98</v>
      </c>
      <c r="J1091" t="s">
        <v>102</v>
      </c>
      <c r="K1091" t="s">
        <v>188</v>
      </c>
      <c r="L1091">
        <v>18.699396140000001</v>
      </c>
      <c r="M1091" t="s">
        <v>251</v>
      </c>
      <c r="N1091">
        <v>1.5944200000000001E-4</v>
      </c>
      <c r="O1091">
        <v>2.00612E-4</v>
      </c>
      <c r="P1091">
        <v>0</v>
      </c>
      <c r="Q1091">
        <v>0</v>
      </c>
      <c r="R1091">
        <v>0</v>
      </c>
      <c r="S1091">
        <v>7.2835499999999997E-4</v>
      </c>
      <c r="T1091">
        <v>6.4936900000000001E-4</v>
      </c>
      <c r="U1091">
        <v>1.7808200000000001E-4</v>
      </c>
      <c r="V1091">
        <v>0</v>
      </c>
      <c r="W1091" s="8">
        <v>6.83435E-5</v>
      </c>
      <c r="X1091">
        <v>0</v>
      </c>
      <c r="Y1091">
        <v>1.05727E-4</v>
      </c>
      <c r="Z1091">
        <v>0</v>
      </c>
      <c r="AA1091">
        <v>0</v>
      </c>
      <c r="AB1091">
        <v>0</v>
      </c>
      <c r="AC1091">
        <v>7.2835499999999997E-4</v>
      </c>
      <c r="AD1091">
        <v>7.5509700000000004E-4</v>
      </c>
      <c r="AE1091">
        <v>1.7808200000000001E-4</v>
      </c>
      <c r="AF1091">
        <v>0</v>
      </c>
      <c r="AG1091" s="8">
        <v>6.83435E-5</v>
      </c>
      <c r="AH1091">
        <v>1.7298820000000001E-3</v>
      </c>
      <c r="AI1091">
        <v>27112.025229999999</v>
      </c>
    </row>
    <row r="1092" spans="1:35" x14ac:dyDescent="0.25">
      <c r="A1092">
        <v>108929</v>
      </c>
      <c r="B1092" t="s">
        <v>214</v>
      </c>
      <c r="C1092" t="s">
        <v>215</v>
      </c>
      <c r="D1092" t="b">
        <v>0</v>
      </c>
      <c r="E1092">
        <v>8.0877381889999995</v>
      </c>
      <c r="F1092" t="s">
        <v>110</v>
      </c>
      <c r="G1092" t="s">
        <v>253</v>
      </c>
      <c r="H1092" t="s">
        <v>250</v>
      </c>
      <c r="I1092" t="s">
        <v>101</v>
      </c>
      <c r="J1092" t="s">
        <v>99</v>
      </c>
      <c r="K1092" t="s">
        <v>188</v>
      </c>
      <c r="L1092">
        <v>41.886111110000002</v>
      </c>
      <c r="M1092" t="s">
        <v>109</v>
      </c>
      <c r="N1092">
        <v>1.16488E-4</v>
      </c>
      <c r="O1092">
        <v>1.35931E-4</v>
      </c>
      <c r="P1092">
        <v>0</v>
      </c>
      <c r="Q1092">
        <v>0</v>
      </c>
      <c r="R1092">
        <v>0</v>
      </c>
      <c r="S1092">
        <v>7.3092399999999998E-4</v>
      </c>
      <c r="T1092">
        <v>1.91719E-4</v>
      </c>
      <c r="U1092">
        <v>1.54234E-4</v>
      </c>
      <c r="V1092">
        <v>0</v>
      </c>
      <c r="W1092" s="8">
        <v>4.4307700000000003E-5</v>
      </c>
      <c r="X1092">
        <v>0</v>
      </c>
      <c r="Y1092" s="8">
        <v>3.4725599999999998E-5</v>
      </c>
      <c r="Z1092">
        <v>0</v>
      </c>
      <c r="AA1092">
        <v>0</v>
      </c>
      <c r="AB1092">
        <v>0</v>
      </c>
      <c r="AC1092">
        <v>7.3092399999999998E-4</v>
      </c>
      <c r="AD1092">
        <v>2.26445E-4</v>
      </c>
      <c r="AE1092">
        <v>1.54234E-4</v>
      </c>
      <c r="AF1092">
        <v>0</v>
      </c>
      <c r="AG1092" s="8">
        <v>4.4307700000000003E-5</v>
      </c>
      <c r="AH1092">
        <v>1.15591E-3</v>
      </c>
      <c r="AI1092">
        <v>8087.7381889999997</v>
      </c>
    </row>
    <row r="1093" spans="1:35" x14ac:dyDescent="0.25">
      <c r="A1093">
        <v>140948</v>
      </c>
      <c r="B1093" t="s">
        <v>214</v>
      </c>
      <c r="C1093" t="s">
        <v>215</v>
      </c>
      <c r="D1093" t="b">
        <v>0</v>
      </c>
      <c r="E1093">
        <v>1.7872447709999999</v>
      </c>
      <c r="F1093" t="s">
        <v>110</v>
      </c>
      <c r="G1093" t="s">
        <v>253</v>
      </c>
      <c r="H1093" t="s">
        <v>191</v>
      </c>
      <c r="I1093" t="s">
        <v>98</v>
      </c>
      <c r="J1093" t="s">
        <v>99</v>
      </c>
      <c r="K1093" t="s">
        <v>188</v>
      </c>
      <c r="L1093">
        <v>26.700862069999999</v>
      </c>
      <c r="M1093" t="s">
        <v>251</v>
      </c>
      <c r="N1093">
        <v>9.1593899999999995E-4</v>
      </c>
      <c r="O1093">
        <v>1.1051450000000001E-3</v>
      </c>
      <c r="P1093">
        <v>0</v>
      </c>
      <c r="Q1093">
        <v>0</v>
      </c>
      <c r="R1093">
        <v>0</v>
      </c>
      <c r="S1093">
        <v>5.6521210000000004E-3</v>
      </c>
      <c r="T1093">
        <v>2.0771600000000002E-3</v>
      </c>
      <c r="U1093">
        <v>1.1411170000000001E-3</v>
      </c>
      <c r="V1093">
        <v>0</v>
      </c>
      <c r="W1093">
        <v>1.8608399999999999E-4</v>
      </c>
      <c r="X1093">
        <v>0</v>
      </c>
      <c r="Y1093">
        <v>3.87735E-4</v>
      </c>
      <c r="Z1093">
        <v>0</v>
      </c>
      <c r="AA1093">
        <v>0</v>
      </c>
      <c r="AB1093">
        <v>0</v>
      </c>
      <c r="AC1093">
        <v>5.6521210000000004E-3</v>
      </c>
      <c r="AD1093">
        <v>2.4648949999999999E-3</v>
      </c>
      <c r="AE1093">
        <v>1.1411170000000001E-3</v>
      </c>
      <c r="AF1093">
        <v>0</v>
      </c>
      <c r="AG1093">
        <v>1.8608399999999999E-4</v>
      </c>
      <c r="AH1093">
        <v>9.4441820000000006E-3</v>
      </c>
      <c r="AI1093">
        <v>103660.1967</v>
      </c>
    </row>
    <row r="1094" spans="1:35" x14ac:dyDescent="0.25">
      <c r="A1094">
        <v>85523</v>
      </c>
      <c r="B1094" t="s">
        <v>216</v>
      </c>
      <c r="C1094" t="s">
        <v>47</v>
      </c>
      <c r="D1094" t="b">
        <v>0</v>
      </c>
      <c r="E1094">
        <v>0.58939185299999997</v>
      </c>
      <c r="F1094" t="s">
        <v>110</v>
      </c>
      <c r="G1094" t="s">
        <v>253</v>
      </c>
      <c r="H1094" t="s">
        <v>189</v>
      </c>
      <c r="I1094" t="s">
        <v>98</v>
      </c>
      <c r="J1094" t="s">
        <v>102</v>
      </c>
      <c r="K1094" t="s">
        <v>188</v>
      </c>
      <c r="L1094">
        <v>18.699396140000001</v>
      </c>
      <c r="M1094" t="s">
        <v>251</v>
      </c>
      <c r="N1094">
        <v>1.5944200000000001E-4</v>
      </c>
      <c r="O1094">
        <v>2.00612E-4</v>
      </c>
      <c r="P1094">
        <v>0</v>
      </c>
      <c r="Q1094">
        <v>0</v>
      </c>
      <c r="R1094">
        <v>0</v>
      </c>
      <c r="S1094">
        <v>7.2835499999999997E-4</v>
      </c>
      <c r="T1094">
        <v>6.4936900000000001E-4</v>
      </c>
      <c r="U1094">
        <v>1.7808200000000001E-4</v>
      </c>
      <c r="V1094">
        <v>0</v>
      </c>
      <c r="W1094" s="8">
        <v>6.83435E-5</v>
      </c>
      <c r="X1094">
        <v>0</v>
      </c>
      <c r="Y1094">
        <v>1.05727E-4</v>
      </c>
      <c r="Z1094">
        <v>0</v>
      </c>
      <c r="AA1094">
        <v>0</v>
      </c>
      <c r="AB1094">
        <v>0</v>
      </c>
      <c r="AC1094">
        <v>7.2835499999999997E-4</v>
      </c>
      <c r="AD1094">
        <v>7.5509700000000004E-4</v>
      </c>
      <c r="AE1094">
        <v>1.7808200000000001E-4</v>
      </c>
      <c r="AF1094">
        <v>0</v>
      </c>
      <c r="AG1094" s="8">
        <v>6.83435E-5</v>
      </c>
      <c r="AH1094">
        <v>1.7298820000000001E-3</v>
      </c>
      <c r="AI1094">
        <v>27112.025229999999</v>
      </c>
    </row>
    <row r="1095" spans="1:35" x14ac:dyDescent="0.25">
      <c r="A1095">
        <v>108929</v>
      </c>
      <c r="B1095" t="s">
        <v>216</v>
      </c>
      <c r="C1095" t="s">
        <v>47</v>
      </c>
      <c r="D1095" t="b">
        <v>0</v>
      </c>
      <c r="E1095">
        <v>8.0877381889999995</v>
      </c>
      <c r="F1095" t="s">
        <v>110</v>
      </c>
      <c r="G1095" t="s">
        <v>253</v>
      </c>
      <c r="H1095" t="s">
        <v>250</v>
      </c>
      <c r="I1095" t="s">
        <v>101</v>
      </c>
      <c r="J1095" t="s">
        <v>99</v>
      </c>
      <c r="K1095" t="s">
        <v>188</v>
      </c>
      <c r="L1095">
        <v>41.886111110000002</v>
      </c>
      <c r="M1095" t="s">
        <v>109</v>
      </c>
      <c r="N1095">
        <v>1.16488E-4</v>
      </c>
      <c r="O1095">
        <v>1.35931E-4</v>
      </c>
      <c r="P1095">
        <v>0</v>
      </c>
      <c r="Q1095">
        <v>0</v>
      </c>
      <c r="R1095">
        <v>0</v>
      </c>
      <c r="S1095">
        <v>7.3092399999999998E-4</v>
      </c>
      <c r="T1095">
        <v>1.91719E-4</v>
      </c>
      <c r="U1095">
        <v>1.54234E-4</v>
      </c>
      <c r="V1095">
        <v>0</v>
      </c>
      <c r="W1095" s="8">
        <v>4.4307700000000003E-5</v>
      </c>
      <c r="X1095">
        <v>0</v>
      </c>
      <c r="Y1095" s="8">
        <v>3.4725599999999998E-5</v>
      </c>
      <c r="Z1095">
        <v>0</v>
      </c>
      <c r="AA1095">
        <v>0</v>
      </c>
      <c r="AB1095">
        <v>0</v>
      </c>
      <c r="AC1095">
        <v>7.3092399999999998E-4</v>
      </c>
      <c r="AD1095">
        <v>2.26445E-4</v>
      </c>
      <c r="AE1095">
        <v>1.54234E-4</v>
      </c>
      <c r="AF1095">
        <v>0</v>
      </c>
      <c r="AG1095" s="8">
        <v>4.4307700000000003E-5</v>
      </c>
      <c r="AH1095">
        <v>1.15591E-3</v>
      </c>
      <c r="AI1095">
        <v>8087.7381889999997</v>
      </c>
    </row>
    <row r="1096" spans="1:35" x14ac:dyDescent="0.25">
      <c r="A1096">
        <v>140948</v>
      </c>
      <c r="B1096" t="s">
        <v>216</v>
      </c>
      <c r="C1096" t="s">
        <v>47</v>
      </c>
      <c r="D1096" t="b">
        <v>0</v>
      </c>
      <c r="E1096">
        <v>1.7872447709999999</v>
      </c>
      <c r="F1096" t="s">
        <v>110</v>
      </c>
      <c r="G1096" t="s">
        <v>253</v>
      </c>
      <c r="H1096" t="s">
        <v>191</v>
      </c>
      <c r="I1096" t="s">
        <v>98</v>
      </c>
      <c r="J1096" t="s">
        <v>99</v>
      </c>
      <c r="K1096" t="s">
        <v>188</v>
      </c>
      <c r="L1096">
        <v>26.700862069999999</v>
      </c>
      <c r="M1096" t="s">
        <v>251</v>
      </c>
      <c r="N1096">
        <v>9.1593899999999995E-4</v>
      </c>
      <c r="O1096">
        <v>1.1051450000000001E-3</v>
      </c>
      <c r="P1096">
        <v>0</v>
      </c>
      <c r="Q1096">
        <v>0</v>
      </c>
      <c r="R1096">
        <v>0</v>
      </c>
      <c r="S1096">
        <v>5.6521210000000004E-3</v>
      </c>
      <c r="T1096">
        <v>2.0771600000000002E-3</v>
      </c>
      <c r="U1096">
        <v>1.1411170000000001E-3</v>
      </c>
      <c r="V1096">
        <v>0</v>
      </c>
      <c r="W1096">
        <v>1.8608399999999999E-4</v>
      </c>
      <c r="X1096">
        <v>0</v>
      </c>
      <c r="Y1096">
        <v>3.87735E-4</v>
      </c>
      <c r="Z1096">
        <v>0</v>
      </c>
      <c r="AA1096">
        <v>0</v>
      </c>
      <c r="AB1096">
        <v>0</v>
      </c>
      <c r="AC1096">
        <v>5.6521210000000004E-3</v>
      </c>
      <c r="AD1096">
        <v>2.4648949999999999E-3</v>
      </c>
      <c r="AE1096">
        <v>1.1411170000000001E-3</v>
      </c>
      <c r="AF1096">
        <v>0</v>
      </c>
      <c r="AG1096">
        <v>1.8608399999999999E-4</v>
      </c>
      <c r="AH1096">
        <v>9.4441820000000006E-3</v>
      </c>
      <c r="AI1096">
        <v>103660.1967</v>
      </c>
    </row>
    <row r="1097" spans="1:35" x14ac:dyDescent="0.25">
      <c r="A1097">
        <v>85523</v>
      </c>
      <c r="B1097" t="s">
        <v>217</v>
      </c>
      <c r="C1097" t="s">
        <v>37</v>
      </c>
      <c r="D1097" t="b">
        <v>0</v>
      </c>
      <c r="E1097">
        <v>0.58939185299999997</v>
      </c>
      <c r="F1097" t="s">
        <v>110</v>
      </c>
      <c r="G1097" t="s">
        <v>253</v>
      </c>
      <c r="H1097" t="s">
        <v>189</v>
      </c>
      <c r="I1097" t="s">
        <v>98</v>
      </c>
      <c r="J1097" t="s">
        <v>102</v>
      </c>
      <c r="K1097" t="s">
        <v>188</v>
      </c>
      <c r="L1097">
        <v>18.699396140000001</v>
      </c>
      <c r="M1097" t="s">
        <v>251</v>
      </c>
      <c r="N1097">
        <v>1.5944200000000001E-4</v>
      </c>
      <c r="O1097">
        <v>2.00612E-4</v>
      </c>
      <c r="P1097">
        <v>0</v>
      </c>
      <c r="Q1097">
        <v>0</v>
      </c>
      <c r="R1097">
        <v>0</v>
      </c>
      <c r="S1097">
        <v>7.2835499999999997E-4</v>
      </c>
      <c r="T1097">
        <v>6.4936900000000001E-4</v>
      </c>
      <c r="U1097">
        <v>1.7808200000000001E-4</v>
      </c>
      <c r="V1097">
        <v>0</v>
      </c>
      <c r="W1097" s="8">
        <v>6.83435E-5</v>
      </c>
      <c r="X1097">
        <v>0</v>
      </c>
      <c r="Y1097">
        <v>1.05727E-4</v>
      </c>
      <c r="Z1097">
        <v>0</v>
      </c>
      <c r="AA1097">
        <v>0</v>
      </c>
      <c r="AB1097">
        <v>0</v>
      </c>
      <c r="AC1097">
        <v>7.2835499999999997E-4</v>
      </c>
      <c r="AD1097">
        <v>7.5509700000000004E-4</v>
      </c>
      <c r="AE1097">
        <v>1.7808200000000001E-4</v>
      </c>
      <c r="AF1097">
        <v>0</v>
      </c>
      <c r="AG1097" s="8">
        <v>6.83435E-5</v>
      </c>
      <c r="AH1097">
        <v>1.7298820000000001E-3</v>
      </c>
      <c r="AI1097">
        <v>27112.025229999999</v>
      </c>
    </row>
    <row r="1098" spans="1:35" x14ac:dyDescent="0.25">
      <c r="A1098">
        <v>108929</v>
      </c>
      <c r="B1098" t="s">
        <v>217</v>
      </c>
      <c r="C1098" t="s">
        <v>37</v>
      </c>
      <c r="D1098" t="b">
        <v>0</v>
      </c>
      <c r="E1098">
        <v>8.0877381889999995</v>
      </c>
      <c r="F1098" t="s">
        <v>110</v>
      </c>
      <c r="G1098" t="s">
        <v>253</v>
      </c>
      <c r="H1098" t="s">
        <v>250</v>
      </c>
      <c r="I1098" t="s">
        <v>101</v>
      </c>
      <c r="J1098" t="s">
        <v>99</v>
      </c>
      <c r="K1098" t="s">
        <v>188</v>
      </c>
      <c r="L1098">
        <v>41.886111110000002</v>
      </c>
      <c r="M1098" t="s">
        <v>109</v>
      </c>
      <c r="N1098">
        <v>1.16488E-4</v>
      </c>
      <c r="O1098">
        <v>1.35931E-4</v>
      </c>
      <c r="P1098">
        <v>0</v>
      </c>
      <c r="Q1098">
        <v>0</v>
      </c>
      <c r="R1098">
        <v>0</v>
      </c>
      <c r="S1098">
        <v>7.3092399999999998E-4</v>
      </c>
      <c r="T1098">
        <v>1.91719E-4</v>
      </c>
      <c r="U1098">
        <v>1.54234E-4</v>
      </c>
      <c r="V1098">
        <v>0</v>
      </c>
      <c r="W1098" s="8">
        <v>4.4307700000000003E-5</v>
      </c>
      <c r="X1098">
        <v>0</v>
      </c>
      <c r="Y1098" s="8">
        <v>3.4725599999999998E-5</v>
      </c>
      <c r="Z1098">
        <v>0</v>
      </c>
      <c r="AA1098">
        <v>0</v>
      </c>
      <c r="AB1098">
        <v>0</v>
      </c>
      <c r="AC1098">
        <v>7.3092399999999998E-4</v>
      </c>
      <c r="AD1098">
        <v>2.26445E-4</v>
      </c>
      <c r="AE1098">
        <v>1.54234E-4</v>
      </c>
      <c r="AF1098">
        <v>0</v>
      </c>
      <c r="AG1098" s="8">
        <v>4.4307700000000003E-5</v>
      </c>
      <c r="AH1098">
        <v>1.15591E-3</v>
      </c>
      <c r="AI1098">
        <v>8087.7381889999997</v>
      </c>
    </row>
    <row r="1099" spans="1:35" x14ac:dyDescent="0.25">
      <c r="A1099">
        <v>140948</v>
      </c>
      <c r="B1099" t="s">
        <v>217</v>
      </c>
      <c r="C1099" t="s">
        <v>37</v>
      </c>
      <c r="D1099" t="b">
        <v>0</v>
      </c>
      <c r="E1099">
        <v>1.7872447709999999</v>
      </c>
      <c r="F1099" t="s">
        <v>110</v>
      </c>
      <c r="G1099" t="s">
        <v>253</v>
      </c>
      <c r="H1099" t="s">
        <v>191</v>
      </c>
      <c r="I1099" t="s">
        <v>98</v>
      </c>
      <c r="J1099" t="s">
        <v>99</v>
      </c>
      <c r="K1099" t="s">
        <v>188</v>
      </c>
      <c r="L1099">
        <v>26.700862069999999</v>
      </c>
      <c r="M1099" t="s">
        <v>251</v>
      </c>
      <c r="N1099">
        <v>9.1593899999999995E-4</v>
      </c>
      <c r="O1099">
        <v>1.1051450000000001E-3</v>
      </c>
      <c r="P1099">
        <v>0</v>
      </c>
      <c r="Q1099">
        <v>0</v>
      </c>
      <c r="R1099">
        <v>0</v>
      </c>
      <c r="S1099">
        <v>5.6521210000000004E-3</v>
      </c>
      <c r="T1099">
        <v>2.0771600000000002E-3</v>
      </c>
      <c r="U1099">
        <v>1.1411170000000001E-3</v>
      </c>
      <c r="V1099">
        <v>0</v>
      </c>
      <c r="W1099">
        <v>1.8608399999999999E-4</v>
      </c>
      <c r="X1099">
        <v>0</v>
      </c>
      <c r="Y1099">
        <v>3.87735E-4</v>
      </c>
      <c r="Z1099">
        <v>0</v>
      </c>
      <c r="AA1099">
        <v>0</v>
      </c>
      <c r="AB1099">
        <v>0</v>
      </c>
      <c r="AC1099">
        <v>5.6521210000000004E-3</v>
      </c>
      <c r="AD1099">
        <v>2.4648949999999999E-3</v>
      </c>
      <c r="AE1099">
        <v>1.1411170000000001E-3</v>
      </c>
      <c r="AF1099">
        <v>0</v>
      </c>
      <c r="AG1099">
        <v>1.8608399999999999E-4</v>
      </c>
      <c r="AH1099">
        <v>9.4441820000000006E-3</v>
      </c>
      <c r="AI1099">
        <v>103660.1967</v>
      </c>
    </row>
    <row r="1100" spans="1:35" x14ac:dyDescent="0.25">
      <c r="A1100">
        <v>85523</v>
      </c>
      <c r="B1100" t="s">
        <v>218</v>
      </c>
      <c r="C1100" t="s">
        <v>46</v>
      </c>
      <c r="D1100" t="b">
        <v>0</v>
      </c>
      <c r="E1100">
        <v>0.58939185299999997</v>
      </c>
      <c r="F1100" t="s">
        <v>110</v>
      </c>
      <c r="G1100" t="s">
        <v>253</v>
      </c>
      <c r="H1100" t="s">
        <v>189</v>
      </c>
      <c r="I1100" t="s">
        <v>98</v>
      </c>
      <c r="J1100" t="s">
        <v>102</v>
      </c>
      <c r="K1100" t="s">
        <v>188</v>
      </c>
      <c r="L1100">
        <v>18.699396140000001</v>
      </c>
      <c r="M1100" t="s">
        <v>251</v>
      </c>
      <c r="N1100">
        <v>1.5944200000000001E-4</v>
      </c>
      <c r="O1100">
        <v>2.00612E-4</v>
      </c>
      <c r="P1100">
        <v>0</v>
      </c>
      <c r="Q1100">
        <v>0</v>
      </c>
      <c r="R1100">
        <v>0</v>
      </c>
      <c r="S1100">
        <v>7.2835499999999997E-4</v>
      </c>
      <c r="T1100">
        <v>6.4936900000000001E-4</v>
      </c>
      <c r="U1100">
        <v>1.7808200000000001E-4</v>
      </c>
      <c r="V1100">
        <v>0</v>
      </c>
      <c r="W1100" s="8">
        <v>6.83435E-5</v>
      </c>
      <c r="X1100">
        <v>0</v>
      </c>
      <c r="Y1100">
        <v>1.05727E-4</v>
      </c>
      <c r="Z1100">
        <v>0</v>
      </c>
      <c r="AA1100">
        <v>0</v>
      </c>
      <c r="AB1100">
        <v>0</v>
      </c>
      <c r="AC1100">
        <v>7.2835499999999997E-4</v>
      </c>
      <c r="AD1100">
        <v>7.5509700000000004E-4</v>
      </c>
      <c r="AE1100">
        <v>1.7808200000000001E-4</v>
      </c>
      <c r="AF1100">
        <v>0</v>
      </c>
      <c r="AG1100" s="8">
        <v>6.83435E-5</v>
      </c>
      <c r="AH1100">
        <v>1.7298820000000001E-3</v>
      </c>
      <c r="AI1100">
        <v>27112.025229999999</v>
      </c>
    </row>
    <row r="1101" spans="1:35" x14ac:dyDescent="0.25">
      <c r="A1101">
        <v>108929</v>
      </c>
      <c r="B1101" t="s">
        <v>218</v>
      </c>
      <c r="C1101" t="s">
        <v>46</v>
      </c>
      <c r="D1101" t="b">
        <v>1</v>
      </c>
      <c r="E1101">
        <v>8.0877381889999995</v>
      </c>
      <c r="F1101" t="s">
        <v>110</v>
      </c>
      <c r="G1101" t="s">
        <v>253</v>
      </c>
      <c r="H1101" t="s">
        <v>250</v>
      </c>
      <c r="I1101" t="s">
        <v>101</v>
      </c>
      <c r="J1101" t="s">
        <v>99</v>
      </c>
      <c r="K1101" t="s">
        <v>188</v>
      </c>
      <c r="L1101">
        <v>32.1</v>
      </c>
      <c r="M1101" t="s">
        <v>109</v>
      </c>
      <c r="N1101" s="8">
        <v>8.8152099999999999E-5</v>
      </c>
      <c r="O1101">
        <v>1.03743E-4</v>
      </c>
      <c r="P1101">
        <v>0</v>
      </c>
      <c r="Q1101">
        <v>0</v>
      </c>
      <c r="R1101">
        <v>0</v>
      </c>
      <c r="S1101">
        <v>4.6078500000000001E-4</v>
      </c>
      <c r="T1101">
        <v>1.91719E-4</v>
      </c>
      <c r="U1101">
        <v>1.54234E-4</v>
      </c>
      <c r="V1101">
        <v>0</v>
      </c>
      <c r="W1101" s="8">
        <v>4.4307700000000003E-5</v>
      </c>
      <c r="X1101">
        <v>0</v>
      </c>
      <c r="Y1101" s="8">
        <v>3.4725599999999998E-5</v>
      </c>
      <c r="Z1101">
        <v>0</v>
      </c>
      <c r="AA1101">
        <v>0</v>
      </c>
      <c r="AB1101">
        <v>0</v>
      </c>
      <c r="AC1101">
        <v>4.6078500000000001E-4</v>
      </c>
      <c r="AD1101">
        <v>2.26445E-4</v>
      </c>
      <c r="AE1101">
        <v>1.54234E-4</v>
      </c>
      <c r="AF1101">
        <v>0</v>
      </c>
      <c r="AG1101" s="8">
        <v>4.4307700000000003E-5</v>
      </c>
      <c r="AH1101">
        <v>8.8584799999999995E-4</v>
      </c>
      <c r="AI1101">
        <v>8087.7381889999997</v>
      </c>
    </row>
    <row r="1102" spans="1:35" x14ac:dyDescent="0.25">
      <c r="A1102">
        <v>140948</v>
      </c>
      <c r="B1102" t="s">
        <v>218</v>
      </c>
      <c r="C1102" t="s">
        <v>46</v>
      </c>
      <c r="D1102" t="b">
        <v>0</v>
      </c>
      <c r="E1102">
        <v>1.7872447709999999</v>
      </c>
      <c r="F1102" t="s">
        <v>110</v>
      </c>
      <c r="G1102" t="s">
        <v>253</v>
      </c>
      <c r="H1102" t="s">
        <v>191</v>
      </c>
      <c r="I1102" t="s">
        <v>98</v>
      </c>
      <c r="J1102" t="s">
        <v>99</v>
      </c>
      <c r="K1102" t="s">
        <v>188</v>
      </c>
      <c r="L1102">
        <v>26.700862069999999</v>
      </c>
      <c r="M1102" t="s">
        <v>251</v>
      </c>
      <c r="N1102">
        <v>9.1593899999999995E-4</v>
      </c>
      <c r="O1102">
        <v>1.1051450000000001E-3</v>
      </c>
      <c r="P1102">
        <v>0</v>
      </c>
      <c r="Q1102">
        <v>0</v>
      </c>
      <c r="R1102">
        <v>0</v>
      </c>
      <c r="S1102">
        <v>5.6521210000000004E-3</v>
      </c>
      <c r="T1102">
        <v>2.0771600000000002E-3</v>
      </c>
      <c r="U1102">
        <v>1.1411170000000001E-3</v>
      </c>
      <c r="V1102">
        <v>0</v>
      </c>
      <c r="W1102">
        <v>1.8608399999999999E-4</v>
      </c>
      <c r="X1102">
        <v>0</v>
      </c>
      <c r="Y1102">
        <v>3.87735E-4</v>
      </c>
      <c r="Z1102">
        <v>0</v>
      </c>
      <c r="AA1102">
        <v>0</v>
      </c>
      <c r="AB1102">
        <v>0</v>
      </c>
      <c r="AC1102">
        <v>5.6521210000000004E-3</v>
      </c>
      <c r="AD1102">
        <v>2.4648949999999999E-3</v>
      </c>
      <c r="AE1102">
        <v>1.1411170000000001E-3</v>
      </c>
      <c r="AF1102">
        <v>0</v>
      </c>
      <c r="AG1102">
        <v>1.8608399999999999E-4</v>
      </c>
      <c r="AH1102">
        <v>9.4441820000000006E-3</v>
      </c>
      <c r="AI1102">
        <v>103660.1967</v>
      </c>
    </row>
    <row r="1103" spans="1:35" x14ac:dyDescent="0.25">
      <c r="A1103">
        <v>85523</v>
      </c>
      <c r="B1103" t="s">
        <v>219</v>
      </c>
      <c r="C1103" t="s">
        <v>48</v>
      </c>
      <c r="D1103" t="b">
        <v>0</v>
      </c>
      <c r="E1103">
        <v>0.58939185299999997</v>
      </c>
      <c r="F1103" t="s">
        <v>110</v>
      </c>
      <c r="G1103" t="s">
        <v>253</v>
      </c>
      <c r="H1103" t="s">
        <v>189</v>
      </c>
      <c r="I1103" t="s">
        <v>98</v>
      </c>
      <c r="J1103" t="s">
        <v>102</v>
      </c>
      <c r="K1103" t="s">
        <v>188</v>
      </c>
      <c r="L1103">
        <v>18.699396140000001</v>
      </c>
      <c r="M1103" t="s">
        <v>251</v>
      </c>
      <c r="N1103">
        <v>1.5944200000000001E-4</v>
      </c>
      <c r="O1103">
        <v>2.00612E-4</v>
      </c>
      <c r="P1103">
        <v>0</v>
      </c>
      <c r="Q1103">
        <v>0</v>
      </c>
      <c r="R1103">
        <v>0</v>
      </c>
      <c r="S1103">
        <v>7.2835499999999997E-4</v>
      </c>
      <c r="T1103">
        <v>6.4936900000000001E-4</v>
      </c>
      <c r="U1103">
        <v>1.7808200000000001E-4</v>
      </c>
      <c r="V1103">
        <v>0</v>
      </c>
      <c r="W1103" s="8">
        <v>6.83435E-5</v>
      </c>
      <c r="X1103">
        <v>0</v>
      </c>
      <c r="Y1103">
        <v>1.05727E-4</v>
      </c>
      <c r="Z1103">
        <v>0</v>
      </c>
      <c r="AA1103">
        <v>0</v>
      </c>
      <c r="AB1103">
        <v>0</v>
      </c>
      <c r="AC1103">
        <v>7.2835499999999997E-4</v>
      </c>
      <c r="AD1103">
        <v>7.5509700000000004E-4</v>
      </c>
      <c r="AE1103">
        <v>1.7808200000000001E-4</v>
      </c>
      <c r="AF1103">
        <v>0</v>
      </c>
      <c r="AG1103" s="8">
        <v>6.83435E-5</v>
      </c>
      <c r="AH1103">
        <v>1.7298820000000001E-3</v>
      </c>
      <c r="AI1103">
        <v>27112.025229999999</v>
      </c>
    </row>
    <row r="1104" spans="1:35" x14ac:dyDescent="0.25">
      <c r="A1104">
        <v>108929</v>
      </c>
      <c r="B1104" t="s">
        <v>219</v>
      </c>
      <c r="C1104" t="s">
        <v>48</v>
      </c>
      <c r="D1104" t="b">
        <v>0</v>
      </c>
      <c r="E1104">
        <v>8.0877381889999995</v>
      </c>
      <c r="F1104" t="s">
        <v>110</v>
      </c>
      <c r="G1104" t="s">
        <v>253</v>
      </c>
      <c r="H1104" t="s">
        <v>250</v>
      </c>
      <c r="I1104" t="s">
        <v>101</v>
      </c>
      <c r="J1104" t="s">
        <v>99</v>
      </c>
      <c r="K1104" t="s">
        <v>188</v>
      </c>
      <c r="L1104">
        <v>41.886111110000002</v>
      </c>
      <c r="M1104" t="s">
        <v>109</v>
      </c>
      <c r="N1104">
        <v>1.16488E-4</v>
      </c>
      <c r="O1104">
        <v>1.35931E-4</v>
      </c>
      <c r="P1104">
        <v>0</v>
      </c>
      <c r="Q1104">
        <v>0</v>
      </c>
      <c r="R1104">
        <v>0</v>
      </c>
      <c r="S1104">
        <v>7.3092399999999998E-4</v>
      </c>
      <c r="T1104">
        <v>1.91719E-4</v>
      </c>
      <c r="U1104">
        <v>1.54234E-4</v>
      </c>
      <c r="V1104">
        <v>0</v>
      </c>
      <c r="W1104" s="8">
        <v>4.4307700000000003E-5</v>
      </c>
      <c r="X1104">
        <v>0</v>
      </c>
      <c r="Y1104" s="8">
        <v>3.4725599999999998E-5</v>
      </c>
      <c r="Z1104">
        <v>0</v>
      </c>
      <c r="AA1104">
        <v>0</v>
      </c>
      <c r="AB1104">
        <v>0</v>
      </c>
      <c r="AC1104">
        <v>7.3092399999999998E-4</v>
      </c>
      <c r="AD1104">
        <v>2.26445E-4</v>
      </c>
      <c r="AE1104">
        <v>1.54234E-4</v>
      </c>
      <c r="AF1104">
        <v>0</v>
      </c>
      <c r="AG1104" s="8">
        <v>4.4307700000000003E-5</v>
      </c>
      <c r="AH1104">
        <v>1.15591E-3</v>
      </c>
      <c r="AI1104">
        <v>8087.7381889999997</v>
      </c>
    </row>
    <row r="1105" spans="1:35" x14ac:dyDescent="0.25">
      <c r="A1105">
        <v>140948</v>
      </c>
      <c r="B1105" t="s">
        <v>219</v>
      </c>
      <c r="C1105" t="s">
        <v>48</v>
      </c>
      <c r="D1105" t="b">
        <v>1</v>
      </c>
      <c r="E1105">
        <v>1.7872447709999999</v>
      </c>
      <c r="F1105" t="s">
        <v>110</v>
      </c>
      <c r="G1105" t="s">
        <v>253</v>
      </c>
      <c r="H1105" t="s">
        <v>191</v>
      </c>
      <c r="I1105" t="s">
        <v>98</v>
      </c>
      <c r="J1105" t="s">
        <v>99</v>
      </c>
      <c r="K1105" t="s">
        <v>188</v>
      </c>
      <c r="L1105">
        <v>22.721360149999999</v>
      </c>
      <c r="M1105" t="s">
        <v>251</v>
      </c>
      <c r="N1105">
        <v>7.71235E-4</v>
      </c>
      <c r="O1105">
        <v>9.3740900000000005E-4</v>
      </c>
      <c r="P1105">
        <v>0</v>
      </c>
      <c r="Q1105">
        <v>0</v>
      </c>
      <c r="R1105">
        <v>0</v>
      </c>
      <c r="S1105">
        <v>4.2445240000000004E-3</v>
      </c>
      <c r="T1105">
        <v>2.0771600000000002E-3</v>
      </c>
      <c r="U1105">
        <v>1.1411170000000001E-3</v>
      </c>
      <c r="V1105">
        <v>0</v>
      </c>
      <c r="W1105">
        <v>1.8608399999999999E-4</v>
      </c>
      <c r="X1105">
        <v>0</v>
      </c>
      <c r="Y1105">
        <v>3.87735E-4</v>
      </c>
      <c r="Z1105">
        <v>0</v>
      </c>
      <c r="AA1105">
        <v>0</v>
      </c>
      <c r="AB1105">
        <v>0</v>
      </c>
      <c r="AC1105">
        <v>4.2445240000000004E-3</v>
      </c>
      <c r="AD1105">
        <v>2.4648949999999999E-3</v>
      </c>
      <c r="AE1105">
        <v>1.1411170000000001E-3</v>
      </c>
      <c r="AF1105">
        <v>0</v>
      </c>
      <c r="AG1105">
        <v>1.8608399999999999E-4</v>
      </c>
      <c r="AH1105">
        <v>8.0366190000000001E-3</v>
      </c>
      <c r="AI1105">
        <v>103660.1967</v>
      </c>
    </row>
    <row r="1106" spans="1:35" x14ac:dyDescent="0.25">
      <c r="A1106">
        <v>85523</v>
      </c>
      <c r="B1106" t="s">
        <v>220</v>
      </c>
      <c r="C1106" t="s">
        <v>49</v>
      </c>
      <c r="D1106" t="b">
        <v>1</v>
      </c>
      <c r="E1106">
        <v>0.58939185299999997</v>
      </c>
      <c r="F1106" t="s">
        <v>110</v>
      </c>
      <c r="G1106" t="s">
        <v>253</v>
      </c>
      <c r="H1106" t="s">
        <v>189</v>
      </c>
      <c r="I1106" t="s">
        <v>98</v>
      </c>
      <c r="J1106" t="s">
        <v>102</v>
      </c>
      <c r="K1106" t="s">
        <v>188</v>
      </c>
      <c r="L1106">
        <v>15.24208937</v>
      </c>
      <c r="M1106" t="s">
        <v>251</v>
      </c>
      <c r="N1106">
        <v>1.24043E-4</v>
      </c>
      <c r="O1106">
        <v>1.6249799999999999E-4</v>
      </c>
      <c r="P1106">
        <v>0</v>
      </c>
      <c r="Q1106">
        <v>0</v>
      </c>
      <c r="R1106">
        <v>0</v>
      </c>
      <c r="S1106">
        <v>4.0852500000000002E-4</v>
      </c>
      <c r="T1106">
        <v>6.4936900000000001E-4</v>
      </c>
      <c r="U1106">
        <v>1.7808200000000001E-4</v>
      </c>
      <c r="V1106">
        <v>0</v>
      </c>
      <c r="W1106" s="8">
        <v>6.83435E-5</v>
      </c>
      <c r="X1106">
        <v>0</v>
      </c>
      <c r="Y1106">
        <v>1.05727E-4</v>
      </c>
      <c r="Z1106">
        <v>0</v>
      </c>
      <c r="AA1106">
        <v>0</v>
      </c>
      <c r="AB1106">
        <v>0</v>
      </c>
      <c r="AC1106">
        <v>4.0852500000000002E-4</v>
      </c>
      <c r="AD1106">
        <v>7.5509700000000004E-4</v>
      </c>
      <c r="AE1106">
        <v>1.7808200000000001E-4</v>
      </c>
      <c r="AF1106">
        <v>0</v>
      </c>
      <c r="AG1106" s="8">
        <v>6.83435E-5</v>
      </c>
      <c r="AH1106">
        <v>1.410047E-3</v>
      </c>
      <c r="AI1106">
        <v>27112.025229999999</v>
      </c>
    </row>
    <row r="1107" spans="1:35" x14ac:dyDescent="0.25">
      <c r="A1107">
        <v>108929</v>
      </c>
      <c r="B1107" t="s">
        <v>220</v>
      </c>
      <c r="C1107" t="s">
        <v>49</v>
      </c>
      <c r="D1107" t="b">
        <v>1</v>
      </c>
      <c r="E1107">
        <v>8.0877381889999995</v>
      </c>
      <c r="F1107" t="s">
        <v>110</v>
      </c>
      <c r="G1107" t="s">
        <v>253</v>
      </c>
      <c r="H1107" t="s">
        <v>250</v>
      </c>
      <c r="I1107" t="s">
        <v>101</v>
      </c>
      <c r="J1107" t="s">
        <v>99</v>
      </c>
      <c r="K1107" t="s">
        <v>188</v>
      </c>
      <c r="L1107">
        <v>25.261111110000002</v>
      </c>
      <c r="M1107" t="s">
        <v>109</v>
      </c>
      <c r="N1107" s="8">
        <v>6.9085799999999995E-5</v>
      </c>
      <c r="O1107" s="8">
        <v>8.1252800000000002E-5</v>
      </c>
      <c r="P1107">
        <v>0</v>
      </c>
      <c r="Q1107">
        <v>0</v>
      </c>
      <c r="R1107">
        <v>0</v>
      </c>
      <c r="S1107">
        <v>2.7213200000000002E-4</v>
      </c>
      <c r="T1107">
        <v>1.91719E-4</v>
      </c>
      <c r="U1107">
        <v>1.54234E-4</v>
      </c>
      <c r="V1107">
        <v>0</v>
      </c>
      <c r="W1107" s="8">
        <v>4.4307700000000003E-5</v>
      </c>
      <c r="X1107">
        <v>0</v>
      </c>
      <c r="Y1107" s="8">
        <v>3.4725599999999998E-5</v>
      </c>
      <c r="Z1107">
        <v>0</v>
      </c>
      <c r="AA1107">
        <v>0</v>
      </c>
      <c r="AB1107">
        <v>0</v>
      </c>
      <c r="AC1107">
        <v>2.7213200000000002E-4</v>
      </c>
      <c r="AD1107">
        <v>2.26445E-4</v>
      </c>
      <c r="AE1107">
        <v>1.54234E-4</v>
      </c>
      <c r="AF1107">
        <v>0</v>
      </c>
      <c r="AG1107" s="8">
        <v>4.4307700000000003E-5</v>
      </c>
      <c r="AH1107">
        <v>6.9711800000000004E-4</v>
      </c>
      <c r="AI1107">
        <v>8087.7381889999997</v>
      </c>
    </row>
    <row r="1108" spans="1:35" x14ac:dyDescent="0.25">
      <c r="A1108">
        <v>140948</v>
      </c>
      <c r="B1108" t="s">
        <v>220</v>
      </c>
      <c r="C1108" t="s">
        <v>49</v>
      </c>
      <c r="D1108" t="b">
        <v>0</v>
      </c>
      <c r="E1108">
        <v>1.7872447709999999</v>
      </c>
      <c r="F1108" t="s">
        <v>110</v>
      </c>
      <c r="G1108" t="s">
        <v>253</v>
      </c>
      <c r="H1108" t="s">
        <v>191</v>
      </c>
      <c r="I1108" t="s">
        <v>98</v>
      </c>
      <c r="J1108" t="s">
        <v>99</v>
      </c>
      <c r="K1108" t="s">
        <v>188</v>
      </c>
      <c r="L1108">
        <v>26.700862069999999</v>
      </c>
      <c r="M1108" t="s">
        <v>251</v>
      </c>
      <c r="N1108">
        <v>9.1593899999999995E-4</v>
      </c>
      <c r="O1108">
        <v>1.1051450000000001E-3</v>
      </c>
      <c r="P1108">
        <v>0</v>
      </c>
      <c r="Q1108">
        <v>0</v>
      </c>
      <c r="R1108">
        <v>0</v>
      </c>
      <c r="S1108">
        <v>5.6521210000000004E-3</v>
      </c>
      <c r="T1108">
        <v>2.0771600000000002E-3</v>
      </c>
      <c r="U1108">
        <v>1.1411170000000001E-3</v>
      </c>
      <c r="V1108">
        <v>0</v>
      </c>
      <c r="W1108">
        <v>1.8608399999999999E-4</v>
      </c>
      <c r="X1108">
        <v>0</v>
      </c>
      <c r="Y1108">
        <v>3.87735E-4</v>
      </c>
      <c r="Z1108">
        <v>0</v>
      </c>
      <c r="AA1108">
        <v>0</v>
      </c>
      <c r="AB1108">
        <v>0</v>
      </c>
      <c r="AC1108">
        <v>5.6521210000000004E-3</v>
      </c>
      <c r="AD1108">
        <v>2.4648949999999999E-3</v>
      </c>
      <c r="AE1108">
        <v>1.1411170000000001E-3</v>
      </c>
      <c r="AF1108">
        <v>0</v>
      </c>
      <c r="AG1108">
        <v>1.8608399999999999E-4</v>
      </c>
      <c r="AH1108">
        <v>9.4441820000000006E-3</v>
      </c>
      <c r="AI1108">
        <v>103660.1967</v>
      </c>
    </row>
    <row r="1109" spans="1:35" x14ac:dyDescent="0.25">
      <c r="A1109">
        <v>85523</v>
      </c>
      <c r="B1109" t="s">
        <v>221</v>
      </c>
      <c r="C1109" t="s">
        <v>50</v>
      </c>
      <c r="D1109" t="b">
        <v>0</v>
      </c>
      <c r="E1109">
        <v>0.58939185299999997</v>
      </c>
      <c r="F1109" t="s">
        <v>110</v>
      </c>
      <c r="G1109" t="s">
        <v>253</v>
      </c>
      <c r="H1109" t="s">
        <v>189</v>
      </c>
      <c r="I1109" t="s">
        <v>98</v>
      </c>
      <c r="J1109" t="s">
        <v>102</v>
      </c>
      <c r="K1109" t="s">
        <v>188</v>
      </c>
      <c r="L1109">
        <v>18.699396140000001</v>
      </c>
      <c r="M1109" t="s">
        <v>251</v>
      </c>
      <c r="N1109">
        <v>1.5944200000000001E-4</v>
      </c>
      <c r="O1109">
        <v>2.00612E-4</v>
      </c>
      <c r="P1109">
        <v>0</v>
      </c>
      <c r="Q1109">
        <v>0</v>
      </c>
      <c r="R1109">
        <v>0</v>
      </c>
      <c r="S1109">
        <v>7.2835499999999997E-4</v>
      </c>
      <c r="T1109">
        <v>6.4936900000000001E-4</v>
      </c>
      <c r="U1109">
        <v>1.7808200000000001E-4</v>
      </c>
      <c r="V1109">
        <v>0</v>
      </c>
      <c r="W1109" s="8">
        <v>6.83435E-5</v>
      </c>
      <c r="X1109">
        <v>0</v>
      </c>
      <c r="Y1109">
        <v>1.05727E-4</v>
      </c>
      <c r="Z1109">
        <v>0</v>
      </c>
      <c r="AA1109">
        <v>0</v>
      </c>
      <c r="AB1109">
        <v>0</v>
      </c>
      <c r="AC1109">
        <v>7.2835499999999997E-4</v>
      </c>
      <c r="AD1109">
        <v>7.5509700000000004E-4</v>
      </c>
      <c r="AE1109">
        <v>1.7808200000000001E-4</v>
      </c>
      <c r="AF1109">
        <v>0</v>
      </c>
      <c r="AG1109" s="8">
        <v>6.83435E-5</v>
      </c>
      <c r="AH1109">
        <v>1.7298820000000001E-3</v>
      </c>
      <c r="AI1109">
        <v>27112.025229999999</v>
      </c>
    </row>
    <row r="1110" spans="1:35" x14ac:dyDescent="0.25">
      <c r="A1110">
        <v>108929</v>
      </c>
      <c r="B1110" t="s">
        <v>221</v>
      </c>
      <c r="C1110" t="s">
        <v>50</v>
      </c>
      <c r="D1110" t="b">
        <v>0</v>
      </c>
      <c r="E1110">
        <v>8.0877381889999995</v>
      </c>
      <c r="F1110" t="s">
        <v>110</v>
      </c>
      <c r="G1110" t="s">
        <v>253</v>
      </c>
      <c r="H1110" t="s">
        <v>250</v>
      </c>
      <c r="I1110" t="s">
        <v>101</v>
      </c>
      <c r="J1110" t="s">
        <v>99</v>
      </c>
      <c r="K1110" t="s">
        <v>188</v>
      </c>
      <c r="L1110">
        <v>41.886111110000002</v>
      </c>
      <c r="M1110" t="s">
        <v>109</v>
      </c>
      <c r="N1110">
        <v>1.16488E-4</v>
      </c>
      <c r="O1110">
        <v>1.35931E-4</v>
      </c>
      <c r="P1110">
        <v>0</v>
      </c>
      <c r="Q1110">
        <v>0</v>
      </c>
      <c r="R1110">
        <v>0</v>
      </c>
      <c r="S1110">
        <v>7.3092399999999998E-4</v>
      </c>
      <c r="T1110">
        <v>1.91719E-4</v>
      </c>
      <c r="U1110">
        <v>1.54234E-4</v>
      </c>
      <c r="V1110">
        <v>0</v>
      </c>
      <c r="W1110" s="8">
        <v>4.4307700000000003E-5</v>
      </c>
      <c r="X1110">
        <v>0</v>
      </c>
      <c r="Y1110" s="8">
        <v>3.4725599999999998E-5</v>
      </c>
      <c r="Z1110">
        <v>0</v>
      </c>
      <c r="AA1110">
        <v>0</v>
      </c>
      <c r="AB1110">
        <v>0</v>
      </c>
      <c r="AC1110">
        <v>7.3092399999999998E-4</v>
      </c>
      <c r="AD1110">
        <v>2.26445E-4</v>
      </c>
      <c r="AE1110">
        <v>1.54234E-4</v>
      </c>
      <c r="AF1110">
        <v>0</v>
      </c>
      <c r="AG1110" s="8">
        <v>4.4307700000000003E-5</v>
      </c>
      <c r="AH1110">
        <v>1.15591E-3</v>
      </c>
      <c r="AI1110">
        <v>8087.7381889999997</v>
      </c>
    </row>
    <row r="1111" spans="1:35" x14ac:dyDescent="0.25">
      <c r="A1111">
        <v>140948</v>
      </c>
      <c r="B1111" t="s">
        <v>221</v>
      </c>
      <c r="C1111" t="s">
        <v>50</v>
      </c>
      <c r="D1111" t="b">
        <v>0</v>
      </c>
      <c r="E1111">
        <v>1.7872447709999999</v>
      </c>
      <c r="F1111" t="s">
        <v>110</v>
      </c>
      <c r="G1111" t="s">
        <v>253</v>
      </c>
      <c r="H1111" t="s">
        <v>191</v>
      </c>
      <c r="I1111" t="s">
        <v>98</v>
      </c>
      <c r="J1111" t="s">
        <v>99</v>
      </c>
      <c r="K1111" t="s">
        <v>188</v>
      </c>
      <c r="L1111">
        <v>26.700862069999999</v>
      </c>
      <c r="M1111" t="s">
        <v>251</v>
      </c>
      <c r="N1111">
        <v>9.1593899999999995E-4</v>
      </c>
      <c r="O1111">
        <v>1.1051450000000001E-3</v>
      </c>
      <c r="P1111">
        <v>0</v>
      </c>
      <c r="Q1111">
        <v>0</v>
      </c>
      <c r="R1111">
        <v>0</v>
      </c>
      <c r="S1111">
        <v>5.6521210000000004E-3</v>
      </c>
      <c r="T1111">
        <v>2.0771600000000002E-3</v>
      </c>
      <c r="U1111">
        <v>1.1411170000000001E-3</v>
      </c>
      <c r="V1111">
        <v>0</v>
      </c>
      <c r="W1111">
        <v>1.8608399999999999E-4</v>
      </c>
      <c r="X1111">
        <v>0</v>
      </c>
      <c r="Y1111">
        <v>3.87735E-4</v>
      </c>
      <c r="Z1111">
        <v>0</v>
      </c>
      <c r="AA1111">
        <v>0</v>
      </c>
      <c r="AB1111">
        <v>0</v>
      </c>
      <c r="AC1111">
        <v>5.6521210000000004E-3</v>
      </c>
      <c r="AD1111">
        <v>2.4648949999999999E-3</v>
      </c>
      <c r="AE1111">
        <v>1.1411170000000001E-3</v>
      </c>
      <c r="AF1111">
        <v>0</v>
      </c>
      <c r="AG1111">
        <v>1.8608399999999999E-4</v>
      </c>
      <c r="AH1111">
        <v>9.4441820000000006E-3</v>
      </c>
      <c r="AI1111">
        <v>103660.1967</v>
      </c>
    </row>
    <row r="1112" spans="1:35" x14ac:dyDescent="0.25">
      <c r="A1112">
        <v>85523</v>
      </c>
      <c r="B1112" t="s">
        <v>222</v>
      </c>
      <c r="C1112" t="s">
        <v>38</v>
      </c>
      <c r="D1112" t="b">
        <v>0</v>
      </c>
      <c r="E1112">
        <v>0.58939185299999997</v>
      </c>
      <c r="F1112" t="s">
        <v>110</v>
      </c>
      <c r="G1112" t="s">
        <v>253</v>
      </c>
      <c r="H1112" t="s">
        <v>189</v>
      </c>
      <c r="I1112" t="s">
        <v>98</v>
      </c>
      <c r="J1112" t="s">
        <v>102</v>
      </c>
      <c r="K1112" t="s">
        <v>188</v>
      </c>
      <c r="L1112">
        <v>18.699396140000001</v>
      </c>
      <c r="M1112" t="s">
        <v>251</v>
      </c>
      <c r="N1112">
        <v>1.5944200000000001E-4</v>
      </c>
      <c r="O1112">
        <v>2.00612E-4</v>
      </c>
      <c r="P1112">
        <v>0</v>
      </c>
      <c r="Q1112">
        <v>0</v>
      </c>
      <c r="R1112">
        <v>0</v>
      </c>
      <c r="S1112">
        <v>7.2835499999999997E-4</v>
      </c>
      <c r="T1112">
        <v>6.4936900000000001E-4</v>
      </c>
      <c r="U1112">
        <v>1.7808200000000001E-4</v>
      </c>
      <c r="V1112">
        <v>0</v>
      </c>
      <c r="W1112" s="8">
        <v>6.83435E-5</v>
      </c>
      <c r="X1112">
        <v>0</v>
      </c>
      <c r="Y1112">
        <v>1.05727E-4</v>
      </c>
      <c r="Z1112">
        <v>0</v>
      </c>
      <c r="AA1112">
        <v>0</v>
      </c>
      <c r="AB1112">
        <v>0</v>
      </c>
      <c r="AC1112">
        <v>7.2835499999999997E-4</v>
      </c>
      <c r="AD1112">
        <v>7.5509700000000004E-4</v>
      </c>
      <c r="AE1112">
        <v>1.7808200000000001E-4</v>
      </c>
      <c r="AF1112">
        <v>0</v>
      </c>
      <c r="AG1112" s="8">
        <v>6.83435E-5</v>
      </c>
      <c r="AH1112">
        <v>1.7298820000000001E-3</v>
      </c>
      <c r="AI1112">
        <v>27112.025229999999</v>
      </c>
    </row>
    <row r="1113" spans="1:35" x14ac:dyDescent="0.25">
      <c r="A1113">
        <v>108929</v>
      </c>
      <c r="B1113" t="s">
        <v>222</v>
      </c>
      <c r="C1113" t="s">
        <v>38</v>
      </c>
      <c r="D1113" t="b">
        <v>0</v>
      </c>
      <c r="E1113">
        <v>8.0877381889999995</v>
      </c>
      <c r="F1113" t="s">
        <v>110</v>
      </c>
      <c r="G1113" t="s">
        <v>253</v>
      </c>
      <c r="H1113" t="s">
        <v>250</v>
      </c>
      <c r="I1113" t="s">
        <v>101</v>
      </c>
      <c r="J1113" t="s">
        <v>99</v>
      </c>
      <c r="K1113" t="s">
        <v>188</v>
      </c>
      <c r="L1113">
        <v>41.886111110000002</v>
      </c>
      <c r="M1113" t="s">
        <v>109</v>
      </c>
      <c r="N1113">
        <v>1.16488E-4</v>
      </c>
      <c r="O1113">
        <v>1.35931E-4</v>
      </c>
      <c r="P1113">
        <v>0</v>
      </c>
      <c r="Q1113">
        <v>0</v>
      </c>
      <c r="R1113">
        <v>0</v>
      </c>
      <c r="S1113">
        <v>7.3092399999999998E-4</v>
      </c>
      <c r="T1113">
        <v>1.91719E-4</v>
      </c>
      <c r="U1113">
        <v>1.54234E-4</v>
      </c>
      <c r="V1113">
        <v>0</v>
      </c>
      <c r="W1113" s="8">
        <v>4.4307700000000003E-5</v>
      </c>
      <c r="X1113">
        <v>0</v>
      </c>
      <c r="Y1113" s="8">
        <v>3.4725599999999998E-5</v>
      </c>
      <c r="Z1113">
        <v>0</v>
      </c>
      <c r="AA1113">
        <v>0</v>
      </c>
      <c r="AB1113">
        <v>0</v>
      </c>
      <c r="AC1113">
        <v>7.3092399999999998E-4</v>
      </c>
      <c r="AD1113">
        <v>2.26445E-4</v>
      </c>
      <c r="AE1113">
        <v>1.54234E-4</v>
      </c>
      <c r="AF1113">
        <v>0</v>
      </c>
      <c r="AG1113" s="8">
        <v>4.4307700000000003E-5</v>
      </c>
      <c r="AH1113">
        <v>1.15591E-3</v>
      </c>
      <c r="AI1113">
        <v>8087.7381889999997</v>
      </c>
    </row>
    <row r="1114" spans="1:35" x14ac:dyDescent="0.25">
      <c r="A1114">
        <v>140948</v>
      </c>
      <c r="B1114" t="s">
        <v>222</v>
      </c>
      <c r="C1114" t="s">
        <v>38</v>
      </c>
      <c r="D1114" t="b">
        <v>0</v>
      </c>
      <c r="E1114">
        <v>1.7872447709999999</v>
      </c>
      <c r="F1114" t="s">
        <v>110</v>
      </c>
      <c r="G1114" t="s">
        <v>253</v>
      </c>
      <c r="H1114" t="s">
        <v>191</v>
      </c>
      <c r="I1114" t="s">
        <v>98</v>
      </c>
      <c r="J1114" t="s">
        <v>99</v>
      </c>
      <c r="K1114" t="s">
        <v>188</v>
      </c>
      <c r="L1114">
        <v>26.700862069999999</v>
      </c>
      <c r="M1114" t="s">
        <v>251</v>
      </c>
      <c r="N1114">
        <v>9.1593899999999995E-4</v>
      </c>
      <c r="O1114">
        <v>1.1051450000000001E-3</v>
      </c>
      <c r="P1114">
        <v>0</v>
      </c>
      <c r="Q1114">
        <v>0</v>
      </c>
      <c r="R1114">
        <v>0</v>
      </c>
      <c r="S1114">
        <v>5.6521210000000004E-3</v>
      </c>
      <c r="T1114">
        <v>2.0771600000000002E-3</v>
      </c>
      <c r="U1114">
        <v>1.1411170000000001E-3</v>
      </c>
      <c r="V1114">
        <v>0</v>
      </c>
      <c r="W1114">
        <v>1.8608399999999999E-4</v>
      </c>
      <c r="X1114">
        <v>0</v>
      </c>
      <c r="Y1114">
        <v>3.87735E-4</v>
      </c>
      <c r="Z1114">
        <v>0</v>
      </c>
      <c r="AA1114">
        <v>0</v>
      </c>
      <c r="AB1114">
        <v>0</v>
      </c>
      <c r="AC1114">
        <v>5.6521210000000004E-3</v>
      </c>
      <c r="AD1114">
        <v>2.4648949999999999E-3</v>
      </c>
      <c r="AE1114">
        <v>1.1411170000000001E-3</v>
      </c>
      <c r="AF1114">
        <v>0</v>
      </c>
      <c r="AG1114">
        <v>1.8608399999999999E-4</v>
      </c>
      <c r="AH1114">
        <v>9.4441820000000006E-3</v>
      </c>
      <c r="AI1114">
        <v>103660.1967</v>
      </c>
    </row>
    <row r="1115" spans="1:35" x14ac:dyDescent="0.25">
      <c r="A1115">
        <v>85523</v>
      </c>
      <c r="B1115" t="s">
        <v>223</v>
      </c>
      <c r="C1115" t="s">
        <v>224</v>
      </c>
      <c r="D1115" t="b">
        <v>0</v>
      </c>
      <c r="E1115">
        <v>0.58939185299999997</v>
      </c>
      <c r="F1115" t="s">
        <v>110</v>
      </c>
      <c r="G1115" t="s">
        <v>253</v>
      </c>
      <c r="H1115" t="s">
        <v>189</v>
      </c>
      <c r="I1115" t="s">
        <v>98</v>
      </c>
      <c r="J1115" t="s">
        <v>102</v>
      </c>
      <c r="K1115" t="s">
        <v>188</v>
      </c>
      <c r="L1115">
        <v>18.699396140000001</v>
      </c>
      <c r="M1115" t="s">
        <v>251</v>
      </c>
      <c r="N1115">
        <v>1.5944200000000001E-4</v>
      </c>
      <c r="O1115">
        <v>2.00612E-4</v>
      </c>
      <c r="P1115">
        <v>0</v>
      </c>
      <c r="Q1115">
        <v>0</v>
      </c>
      <c r="R1115">
        <v>0</v>
      </c>
      <c r="S1115">
        <v>7.2835499999999997E-4</v>
      </c>
      <c r="T1115">
        <v>6.4936900000000001E-4</v>
      </c>
      <c r="U1115">
        <v>1.7808200000000001E-4</v>
      </c>
      <c r="V1115">
        <v>0</v>
      </c>
      <c r="W1115" s="8">
        <v>6.83435E-5</v>
      </c>
      <c r="X1115">
        <v>0</v>
      </c>
      <c r="Y1115">
        <v>1.05727E-4</v>
      </c>
      <c r="Z1115">
        <v>0</v>
      </c>
      <c r="AA1115">
        <v>0</v>
      </c>
      <c r="AB1115">
        <v>0</v>
      </c>
      <c r="AC1115">
        <v>7.2835499999999997E-4</v>
      </c>
      <c r="AD1115">
        <v>7.5509700000000004E-4</v>
      </c>
      <c r="AE1115">
        <v>1.7808200000000001E-4</v>
      </c>
      <c r="AF1115">
        <v>0</v>
      </c>
      <c r="AG1115" s="8">
        <v>6.83435E-5</v>
      </c>
      <c r="AH1115">
        <v>1.7298820000000001E-3</v>
      </c>
      <c r="AI1115">
        <v>27112.025229999999</v>
      </c>
    </row>
    <row r="1116" spans="1:35" x14ac:dyDescent="0.25">
      <c r="A1116">
        <v>108929</v>
      </c>
      <c r="B1116" t="s">
        <v>223</v>
      </c>
      <c r="C1116" t="s">
        <v>224</v>
      </c>
      <c r="D1116" t="b">
        <v>0</v>
      </c>
      <c r="E1116">
        <v>8.0877381889999995</v>
      </c>
      <c r="F1116" t="s">
        <v>110</v>
      </c>
      <c r="G1116" t="s">
        <v>253</v>
      </c>
      <c r="H1116" t="s">
        <v>250</v>
      </c>
      <c r="I1116" t="s">
        <v>101</v>
      </c>
      <c r="J1116" t="s">
        <v>99</v>
      </c>
      <c r="K1116" t="s">
        <v>188</v>
      </c>
      <c r="L1116">
        <v>41.886111110000002</v>
      </c>
      <c r="M1116" t="s">
        <v>109</v>
      </c>
      <c r="N1116">
        <v>1.16488E-4</v>
      </c>
      <c r="O1116">
        <v>1.35931E-4</v>
      </c>
      <c r="P1116">
        <v>0</v>
      </c>
      <c r="Q1116">
        <v>0</v>
      </c>
      <c r="R1116">
        <v>0</v>
      </c>
      <c r="S1116">
        <v>7.3092399999999998E-4</v>
      </c>
      <c r="T1116">
        <v>1.91719E-4</v>
      </c>
      <c r="U1116">
        <v>1.54234E-4</v>
      </c>
      <c r="V1116">
        <v>0</v>
      </c>
      <c r="W1116" s="8">
        <v>4.4307700000000003E-5</v>
      </c>
      <c r="X1116">
        <v>0</v>
      </c>
      <c r="Y1116" s="8">
        <v>3.4725599999999998E-5</v>
      </c>
      <c r="Z1116">
        <v>0</v>
      </c>
      <c r="AA1116">
        <v>0</v>
      </c>
      <c r="AB1116">
        <v>0</v>
      </c>
      <c r="AC1116">
        <v>7.3092399999999998E-4</v>
      </c>
      <c r="AD1116">
        <v>2.26445E-4</v>
      </c>
      <c r="AE1116">
        <v>1.54234E-4</v>
      </c>
      <c r="AF1116">
        <v>0</v>
      </c>
      <c r="AG1116" s="8">
        <v>4.4307700000000003E-5</v>
      </c>
      <c r="AH1116">
        <v>1.15591E-3</v>
      </c>
      <c r="AI1116">
        <v>8087.7381889999997</v>
      </c>
    </row>
    <row r="1117" spans="1:35" x14ac:dyDescent="0.25">
      <c r="A1117">
        <v>140948</v>
      </c>
      <c r="B1117" t="s">
        <v>223</v>
      </c>
      <c r="C1117" t="s">
        <v>224</v>
      </c>
      <c r="D1117" t="b">
        <v>0</v>
      </c>
      <c r="E1117">
        <v>1.7872447709999999</v>
      </c>
      <c r="F1117" t="s">
        <v>110</v>
      </c>
      <c r="G1117" t="s">
        <v>253</v>
      </c>
      <c r="H1117" t="s">
        <v>191</v>
      </c>
      <c r="I1117" t="s">
        <v>98</v>
      </c>
      <c r="J1117" t="s">
        <v>99</v>
      </c>
      <c r="K1117" t="s">
        <v>188</v>
      </c>
      <c r="L1117">
        <v>26.700862069999999</v>
      </c>
      <c r="M1117" t="s">
        <v>251</v>
      </c>
      <c r="N1117">
        <v>9.1593899999999995E-4</v>
      </c>
      <c r="O1117">
        <v>1.1051450000000001E-3</v>
      </c>
      <c r="P1117">
        <v>0</v>
      </c>
      <c r="Q1117">
        <v>0</v>
      </c>
      <c r="R1117">
        <v>0</v>
      </c>
      <c r="S1117">
        <v>5.6521210000000004E-3</v>
      </c>
      <c r="T1117">
        <v>2.0771600000000002E-3</v>
      </c>
      <c r="U1117">
        <v>1.1411170000000001E-3</v>
      </c>
      <c r="V1117">
        <v>0</v>
      </c>
      <c r="W1117">
        <v>1.8608399999999999E-4</v>
      </c>
      <c r="X1117">
        <v>0</v>
      </c>
      <c r="Y1117">
        <v>3.87735E-4</v>
      </c>
      <c r="Z1117">
        <v>0</v>
      </c>
      <c r="AA1117">
        <v>0</v>
      </c>
      <c r="AB1117">
        <v>0</v>
      </c>
      <c r="AC1117">
        <v>5.6521210000000004E-3</v>
      </c>
      <c r="AD1117">
        <v>2.4648949999999999E-3</v>
      </c>
      <c r="AE1117">
        <v>1.1411170000000001E-3</v>
      </c>
      <c r="AF1117">
        <v>0</v>
      </c>
      <c r="AG1117">
        <v>1.8608399999999999E-4</v>
      </c>
      <c r="AH1117">
        <v>9.4441820000000006E-3</v>
      </c>
      <c r="AI1117">
        <v>103660.1967</v>
      </c>
    </row>
    <row r="1118" spans="1:35" x14ac:dyDescent="0.25">
      <c r="A1118">
        <v>85523</v>
      </c>
      <c r="B1118" t="s">
        <v>225</v>
      </c>
      <c r="C1118" t="s">
        <v>226</v>
      </c>
      <c r="D1118" t="b">
        <v>0</v>
      </c>
      <c r="E1118">
        <v>0.58939185299999997</v>
      </c>
      <c r="F1118" t="s">
        <v>110</v>
      </c>
      <c r="G1118" t="s">
        <v>253</v>
      </c>
      <c r="H1118" t="s">
        <v>189</v>
      </c>
      <c r="I1118" t="s">
        <v>98</v>
      </c>
      <c r="J1118" t="s">
        <v>102</v>
      </c>
      <c r="K1118" t="s">
        <v>188</v>
      </c>
      <c r="L1118">
        <v>18.699396140000001</v>
      </c>
      <c r="M1118" t="s">
        <v>251</v>
      </c>
      <c r="N1118">
        <v>1.5944200000000001E-4</v>
      </c>
      <c r="O1118">
        <v>2.00612E-4</v>
      </c>
      <c r="P1118">
        <v>0</v>
      </c>
      <c r="Q1118">
        <v>0</v>
      </c>
      <c r="R1118">
        <v>0</v>
      </c>
      <c r="S1118">
        <v>7.2835499999999997E-4</v>
      </c>
      <c r="T1118">
        <v>6.4936900000000001E-4</v>
      </c>
      <c r="U1118">
        <v>1.7808200000000001E-4</v>
      </c>
      <c r="V1118">
        <v>0</v>
      </c>
      <c r="W1118" s="8">
        <v>6.83435E-5</v>
      </c>
      <c r="X1118">
        <v>0</v>
      </c>
      <c r="Y1118">
        <v>1.05727E-4</v>
      </c>
      <c r="Z1118">
        <v>0</v>
      </c>
      <c r="AA1118">
        <v>0</v>
      </c>
      <c r="AB1118">
        <v>0</v>
      </c>
      <c r="AC1118">
        <v>7.2835499999999997E-4</v>
      </c>
      <c r="AD1118">
        <v>7.5509700000000004E-4</v>
      </c>
      <c r="AE1118">
        <v>1.7808200000000001E-4</v>
      </c>
      <c r="AF1118">
        <v>0</v>
      </c>
      <c r="AG1118" s="8">
        <v>6.83435E-5</v>
      </c>
      <c r="AH1118">
        <v>1.7298820000000001E-3</v>
      </c>
      <c r="AI1118">
        <v>27112.025229999999</v>
      </c>
    </row>
    <row r="1119" spans="1:35" x14ac:dyDescent="0.25">
      <c r="A1119">
        <v>108929</v>
      </c>
      <c r="B1119" t="s">
        <v>225</v>
      </c>
      <c r="C1119" t="s">
        <v>226</v>
      </c>
      <c r="D1119" t="b">
        <v>0</v>
      </c>
      <c r="E1119">
        <v>8.0877381889999995</v>
      </c>
      <c r="F1119" t="s">
        <v>110</v>
      </c>
      <c r="G1119" t="s">
        <v>253</v>
      </c>
      <c r="H1119" t="s">
        <v>250</v>
      </c>
      <c r="I1119" t="s">
        <v>101</v>
      </c>
      <c r="J1119" t="s">
        <v>99</v>
      </c>
      <c r="K1119" t="s">
        <v>188</v>
      </c>
      <c r="L1119">
        <v>41.886111110000002</v>
      </c>
      <c r="M1119" t="s">
        <v>109</v>
      </c>
      <c r="N1119">
        <v>1.16488E-4</v>
      </c>
      <c r="O1119">
        <v>1.35931E-4</v>
      </c>
      <c r="P1119">
        <v>0</v>
      </c>
      <c r="Q1119">
        <v>0</v>
      </c>
      <c r="R1119">
        <v>0</v>
      </c>
      <c r="S1119">
        <v>7.3092399999999998E-4</v>
      </c>
      <c r="T1119">
        <v>1.91719E-4</v>
      </c>
      <c r="U1119">
        <v>1.54234E-4</v>
      </c>
      <c r="V1119">
        <v>0</v>
      </c>
      <c r="W1119" s="8">
        <v>4.4307700000000003E-5</v>
      </c>
      <c r="X1119">
        <v>0</v>
      </c>
      <c r="Y1119" s="8">
        <v>3.4725599999999998E-5</v>
      </c>
      <c r="Z1119">
        <v>0</v>
      </c>
      <c r="AA1119">
        <v>0</v>
      </c>
      <c r="AB1119">
        <v>0</v>
      </c>
      <c r="AC1119">
        <v>7.3092399999999998E-4</v>
      </c>
      <c r="AD1119">
        <v>2.26445E-4</v>
      </c>
      <c r="AE1119">
        <v>1.54234E-4</v>
      </c>
      <c r="AF1119">
        <v>0</v>
      </c>
      <c r="AG1119" s="8">
        <v>4.4307700000000003E-5</v>
      </c>
      <c r="AH1119">
        <v>1.15591E-3</v>
      </c>
      <c r="AI1119">
        <v>8087.7381889999997</v>
      </c>
    </row>
    <row r="1120" spans="1:35" x14ac:dyDescent="0.25">
      <c r="A1120">
        <v>140948</v>
      </c>
      <c r="B1120" t="s">
        <v>225</v>
      </c>
      <c r="C1120" t="s">
        <v>226</v>
      </c>
      <c r="D1120" t="b">
        <v>0</v>
      </c>
      <c r="E1120">
        <v>1.7872447709999999</v>
      </c>
      <c r="F1120" t="s">
        <v>110</v>
      </c>
      <c r="G1120" t="s">
        <v>253</v>
      </c>
      <c r="H1120" t="s">
        <v>191</v>
      </c>
      <c r="I1120" t="s">
        <v>98</v>
      </c>
      <c r="J1120" t="s">
        <v>99</v>
      </c>
      <c r="K1120" t="s">
        <v>188</v>
      </c>
      <c r="L1120">
        <v>26.700862069999999</v>
      </c>
      <c r="M1120" t="s">
        <v>251</v>
      </c>
      <c r="N1120">
        <v>9.1593899999999995E-4</v>
      </c>
      <c r="O1120">
        <v>1.1051450000000001E-3</v>
      </c>
      <c r="P1120">
        <v>0</v>
      </c>
      <c r="Q1120">
        <v>0</v>
      </c>
      <c r="R1120">
        <v>0</v>
      </c>
      <c r="S1120">
        <v>5.6521210000000004E-3</v>
      </c>
      <c r="T1120">
        <v>2.0771600000000002E-3</v>
      </c>
      <c r="U1120">
        <v>1.1411170000000001E-3</v>
      </c>
      <c r="V1120">
        <v>0</v>
      </c>
      <c r="W1120">
        <v>1.8608399999999999E-4</v>
      </c>
      <c r="X1120">
        <v>0</v>
      </c>
      <c r="Y1120">
        <v>3.87735E-4</v>
      </c>
      <c r="Z1120">
        <v>0</v>
      </c>
      <c r="AA1120">
        <v>0</v>
      </c>
      <c r="AB1120">
        <v>0</v>
      </c>
      <c r="AC1120">
        <v>5.6521210000000004E-3</v>
      </c>
      <c r="AD1120">
        <v>2.4648949999999999E-3</v>
      </c>
      <c r="AE1120">
        <v>1.1411170000000001E-3</v>
      </c>
      <c r="AF1120">
        <v>0</v>
      </c>
      <c r="AG1120">
        <v>1.8608399999999999E-4</v>
      </c>
      <c r="AH1120">
        <v>9.4441820000000006E-3</v>
      </c>
      <c r="AI1120">
        <v>103660.1967</v>
      </c>
    </row>
    <row r="1121" spans="1:35" x14ac:dyDescent="0.25">
      <c r="A1121">
        <v>85523</v>
      </c>
      <c r="B1121" t="s">
        <v>227</v>
      </c>
      <c r="C1121" t="s">
        <v>228</v>
      </c>
      <c r="D1121" t="b">
        <v>0</v>
      </c>
      <c r="E1121">
        <v>0.58939185299999997</v>
      </c>
      <c r="F1121" t="s">
        <v>110</v>
      </c>
      <c r="G1121" t="s">
        <v>253</v>
      </c>
      <c r="H1121" t="s">
        <v>189</v>
      </c>
      <c r="I1121" t="s">
        <v>98</v>
      </c>
      <c r="J1121" t="s">
        <v>102</v>
      </c>
      <c r="K1121" t="s">
        <v>188</v>
      </c>
      <c r="L1121">
        <v>18.699396140000001</v>
      </c>
      <c r="M1121" t="s">
        <v>251</v>
      </c>
      <c r="N1121">
        <v>1.5944200000000001E-4</v>
      </c>
      <c r="O1121">
        <v>2.00612E-4</v>
      </c>
      <c r="P1121">
        <v>0</v>
      </c>
      <c r="Q1121">
        <v>0</v>
      </c>
      <c r="R1121">
        <v>0</v>
      </c>
      <c r="S1121">
        <v>7.2835499999999997E-4</v>
      </c>
      <c r="T1121">
        <v>6.4936900000000001E-4</v>
      </c>
      <c r="U1121">
        <v>1.7808200000000001E-4</v>
      </c>
      <c r="V1121">
        <v>0</v>
      </c>
      <c r="W1121" s="8">
        <v>6.83435E-5</v>
      </c>
      <c r="X1121">
        <v>0</v>
      </c>
      <c r="Y1121">
        <v>1.05727E-4</v>
      </c>
      <c r="Z1121">
        <v>0</v>
      </c>
      <c r="AA1121">
        <v>0</v>
      </c>
      <c r="AB1121">
        <v>0</v>
      </c>
      <c r="AC1121">
        <v>7.2835499999999997E-4</v>
      </c>
      <c r="AD1121">
        <v>7.5509700000000004E-4</v>
      </c>
      <c r="AE1121">
        <v>1.7808200000000001E-4</v>
      </c>
      <c r="AF1121">
        <v>0</v>
      </c>
      <c r="AG1121" s="8">
        <v>6.83435E-5</v>
      </c>
      <c r="AH1121">
        <v>1.7298820000000001E-3</v>
      </c>
      <c r="AI1121">
        <v>27112.025229999999</v>
      </c>
    </row>
    <row r="1122" spans="1:35" x14ac:dyDescent="0.25">
      <c r="A1122">
        <v>108929</v>
      </c>
      <c r="B1122" t="s">
        <v>227</v>
      </c>
      <c r="C1122" t="s">
        <v>228</v>
      </c>
      <c r="D1122" t="b">
        <v>0</v>
      </c>
      <c r="E1122">
        <v>8.0877381889999995</v>
      </c>
      <c r="F1122" t="s">
        <v>110</v>
      </c>
      <c r="G1122" t="s">
        <v>253</v>
      </c>
      <c r="H1122" t="s">
        <v>250</v>
      </c>
      <c r="I1122" t="s">
        <v>101</v>
      </c>
      <c r="J1122" t="s">
        <v>99</v>
      </c>
      <c r="K1122" t="s">
        <v>188</v>
      </c>
      <c r="L1122">
        <v>41.886111110000002</v>
      </c>
      <c r="M1122" t="s">
        <v>109</v>
      </c>
      <c r="N1122">
        <v>1.16488E-4</v>
      </c>
      <c r="O1122">
        <v>1.35931E-4</v>
      </c>
      <c r="P1122">
        <v>0</v>
      </c>
      <c r="Q1122">
        <v>0</v>
      </c>
      <c r="R1122">
        <v>0</v>
      </c>
      <c r="S1122">
        <v>7.3092399999999998E-4</v>
      </c>
      <c r="T1122">
        <v>1.91719E-4</v>
      </c>
      <c r="U1122">
        <v>1.54234E-4</v>
      </c>
      <c r="V1122">
        <v>0</v>
      </c>
      <c r="W1122" s="8">
        <v>4.4307700000000003E-5</v>
      </c>
      <c r="X1122">
        <v>0</v>
      </c>
      <c r="Y1122" s="8">
        <v>3.4725599999999998E-5</v>
      </c>
      <c r="Z1122">
        <v>0</v>
      </c>
      <c r="AA1122">
        <v>0</v>
      </c>
      <c r="AB1122">
        <v>0</v>
      </c>
      <c r="AC1122">
        <v>7.3092399999999998E-4</v>
      </c>
      <c r="AD1122">
        <v>2.26445E-4</v>
      </c>
      <c r="AE1122">
        <v>1.54234E-4</v>
      </c>
      <c r="AF1122">
        <v>0</v>
      </c>
      <c r="AG1122" s="8">
        <v>4.4307700000000003E-5</v>
      </c>
      <c r="AH1122">
        <v>1.15591E-3</v>
      </c>
      <c r="AI1122">
        <v>8087.7381889999997</v>
      </c>
    </row>
    <row r="1123" spans="1:35" x14ac:dyDescent="0.25">
      <c r="A1123">
        <v>140948</v>
      </c>
      <c r="B1123" t="s">
        <v>227</v>
      </c>
      <c r="C1123" t="s">
        <v>228</v>
      </c>
      <c r="D1123" t="b">
        <v>0</v>
      </c>
      <c r="E1123">
        <v>1.7872447709999999</v>
      </c>
      <c r="F1123" t="s">
        <v>110</v>
      </c>
      <c r="G1123" t="s">
        <v>253</v>
      </c>
      <c r="H1123" t="s">
        <v>191</v>
      </c>
      <c r="I1123" t="s">
        <v>98</v>
      </c>
      <c r="J1123" t="s">
        <v>99</v>
      </c>
      <c r="K1123" t="s">
        <v>188</v>
      </c>
      <c r="L1123">
        <v>26.700862069999999</v>
      </c>
      <c r="M1123" t="s">
        <v>251</v>
      </c>
      <c r="N1123">
        <v>9.1593899999999995E-4</v>
      </c>
      <c r="O1123">
        <v>1.1051450000000001E-3</v>
      </c>
      <c r="P1123">
        <v>0</v>
      </c>
      <c r="Q1123">
        <v>0</v>
      </c>
      <c r="R1123">
        <v>0</v>
      </c>
      <c r="S1123">
        <v>5.6521210000000004E-3</v>
      </c>
      <c r="T1123">
        <v>2.0771600000000002E-3</v>
      </c>
      <c r="U1123">
        <v>1.1411170000000001E-3</v>
      </c>
      <c r="V1123">
        <v>0</v>
      </c>
      <c r="W1123">
        <v>1.8608399999999999E-4</v>
      </c>
      <c r="X1123">
        <v>0</v>
      </c>
      <c r="Y1123">
        <v>3.87735E-4</v>
      </c>
      <c r="Z1123">
        <v>0</v>
      </c>
      <c r="AA1123">
        <v>0</v>
      </c>
      <c r="AB1123">
        <v>0</v>
      </c>
      <c r="AC1123">
        <v>5.6521210000000004E-3</v>
      </c>
      <c r="AD1123">
        <v>2.4648949999999999E-3</v>
      </c>
      <c r="AE1123">
        <v>1.1411170000000001E-3</v>
      </c>
      <c r="AF1123">
        <v>0</v>
      </c>
      <c r="AG1123">
        <v>1.8608399999999999E-4</v>
      </c>
      <c r="AH1123">
        <v>9.4441820000000006E-3</v>
      </c>
      <c r="AI1123">
        <v>103660.1967</v>
      </c>
    </row>
    <row r="1124" spans="1:35" x14ac:dyDescent="0.25">
      <c r="A1124">
        <v>85523</v>
      </c>
      <c r="B1124" t="s">
        <v>229</v>
      </c>
      <c r="C1124" t="s">
        <v>230</v>
      </c>
      <c r="D1124" t="b">
        <v>1</v>
      </c>
      <c r="E1124">
        <v>0.58939185299999997</v>
      </c>
      <c r="F1124" t="s">
        <v>110</v>
      </c>
      <c r="G1124" t="s">
        <v>253</v>
      </c>
      <c r="H1124" t="s">
        <v>189</v>
      </c>
      <c r="I1124" t="s">
        <v>98</v>
      </c>
      <c r="J1124" t="s">
        <v>102</v>
      </c>
      <c r="K1124" t="s">
        <v>188</v>
      </c>
      <c r="L1124">
        <v>28.845108700000001</v>
      </c>
      <c r="M1124" t="s">
        <v>251</v>
      </c>
      <c r="N1124" s="8">
        <v>9.8180500000000006E-5</v>
      </c>
      <c r="O1124">
        <v>1.19923E-4</v>
      </c>
      <c r="P1124">
        <v>1.5747440000000001E-3</v>
      </c>
      <c r="Q1124" s="8">
        <v>4.0936799999999997E-5</v>
      </c>
      <c r="R1124">
        <v>0</v>
      </c>
      <c r="S1124" s="8">
        <v>5.1260400000000001E-5</v>
      </c>
      <c r="T1124">
        <v>6.4936900000000001E-4</v>
      </c>
      <c r="U1124">
        <v>1.7808200000000001E-4</v>
      </c>
      <c r="V1124">
        <v>0</v>
      </c>
      <c r="W1124" s="8">
        <v>6.83435E-5</v>
      </c>
      <c r="X1124">
        <v>0</v>
      </c>
      <c r="Y1124">
        <v>1.05727E-4</v>
      </c>
      <c r="Z1124">
        <v>0</v>
      </c>
      <c r="AA1124">
        <v>0</v>
      </c>
      <c r="AB1124">
        <v>0</v>
      </c>
      <c r="AC1124">
        <v>1.6669409999999999E-3</v>
      </c>
      <c r="AD1124">
        <v>7.5509700000000004E-4</v>
      </c>
      <c r="AE1124">
        <v>1.7808200000000001E-4</v>
      </c>
      <c r="AF1124">
        <v>0</v>
      </c>
      <c r="AG1124" s="8">
        <v>6.83435E-5</v>
      </c>
      <c r="AH1124">
        <v>2.6684629999999998E-3</v>
      </c>
      <c r="AI1124">
        <v>27112.025229999999</v>
      </c>
    </row>
    <row r="1125" spans="1:35" x14ac:dyDescent="0.25">
      <c r="A1125">
        <v>108929</v>
      </c>
      <c r="B1125" t="s">
        <v>229</v>
      </c>
      <c r="C1125" t="s">
        <v>230</v>
      </c>
      <c r="D1125" t="b">
        <v>1</v>
      </c>
      <c r="E1125">
        <v>8.0877381889999995</v>
      </c>
      <c r="F1125" t="s">
        <v>110</v>
      </c>
      <c r="G1125" t="s">
        <v>253</v>
      </c>
      <c r="H1125" t="s">
        <v>250</v>
      </c>
      <c r="I1125" t="s">
        <v>101</v>
      </c>
      <c r="J1125" t="s">
        <v>99</v>
      </c>
      <c r="K1125" t="s">
        <v>188</v>
      </c>
      <c r="L1125">
        <v>40.208333330000002</v>
      </c>
      <c r="M1125" t="s">
        <v>109</v>
      </c>
      <c r="N1125" s="8">
        <v>4.6149999999999997E-5</v>
      </c>
      <c r="O1125" s="8">
        <v>5.3217200000000003E-5</v>
      </c>
      <c r="P1125">
        <v>4.9213800000000004E-4</v>
      </c>
      <c r="Q1125">
        <v>1.5561399999999999E-4</v>
      </c>
      <c r="R1125">
        <v>0</v>
      </c>
      <c r="S1125" s="8">
        <v>3.6872000000000002E-5</v>
      </c>
      <c r="T1125">
        <v>1.91719E-4</v>
      </c>
      <c r="U1125">
        <v>1.54234E-4</v>
      </c>
      <c r="V1125">
        <v>0</v>
      </c>
      <c r="W1125" s="8">
        <v>4.4307700000000003E-5</v>
      </c>
      <c r="X1125">
        <v>0</v>
      </c>
      <c r="Y1125" s="8">
        <v>3.4725599999999998E-5</v>
      </c>
      <c r="Z1125">
        <v>0</v>
      </c>
      <c r="AA1125">
        <v>0</v>
      </c>
      <c r="AB1125">
        <v>0</v>
      </c>
      <c r="AC1125">
        <v>6.8462299999999998E-4</v>
      </c>
      <c r="AD1125">
        <v>2.26445E-4</v>
      </c>
      <c r="AE1125">
        <v>1.54234E-4</v>
      </c>
      <c r="AF1125">
        <v>0</v>
      </c>
      <c r="AG1125" s="8">
        <v>4.4307700000000003E-5</v>
      </c>
      <c r="AH1125">
        <v>1.10961E-3</v>
      </c>
      <c r="AI1125">
        <v>8087.7381889999997</v>
      </c>
    </row>
    <row r="1126" spans="1:35" x14ac:dyDescent="0.25">
      <c r="A1126">
        <v>140948</v>
      </c>
      <c r="B1126" t="s">
        <v>229</v>
      </c>
      <c r="C1126" t="s">
        <v>230</v>
      </c>
      <c r="D1126" t="b">
        <v>1</v>
      </c>
      <c r="E1126">
        <v>1.7872447709999999</v>
      </c>
      <c r="F1126" t="s">
        <v>110</v>
      </c>
      <c r="G1126" t="s">
        <v>253</v>
      </c>
      <c r="H1126" t="s">
        <v>191</v>
      </c>
      <c r="I1126" t="s">
        <v>98</v>
      </c>
      <c r="J1126" t="s">
        <v>99</v>
      </c>
      <c r="K1126" t="s">
        <v>188</v>
      </c>
      <c r="L1126">
        <v>26.03721264</v>
      </c>
      <c r="M1126" t="s">
        <v>251</v>
      </c>
      <c r="N1126">
        <v>3.9641299999999997E-4</v>
      </c>
      <c r="O1126">
        <v>4.8792099999999999E-4</v>
      </c>
      <c r="P1126">
        <v>4.1757649999999997E-3</v>
      </c>
      <c r="Q1126">
        <v>7.68949E-4</v>
      </c>
      <c r="R1126">
        <v>0</v>
      </c>
      <c r="S1126">
        <v>4.7267199999999999E-4</v>
      </c>
      <c r="T1126">
        <v>2.0771600000000002E-3</v>
      </c>
      <c r="U1126">
        <v>1.1411170000000001E-3</v>
      </c>
      <c r="V1126">
        <v>0</v>
      </c>
      <c r="W1126">
        <v>1.8606699999999999E-4</v>
      </c>
      <c r="X1126">
        <v>0</v>
      </c>
      <c r="Y1126">
        <v>3.87735E-4</v>
      </c>
      <c r="Z1126">
        <v>0</v>
      </c>
      <c r="AA1126">
        <v>0</v>
      </c>
      <c r="AB1126">
        <v>0</v>
      </c>
      <c r="AC1126">
        <v>5.4173859999999997E-3</v>
      </c>
      <c r="AD1126">
        <v>2.4648949999999999E-3</v>
      </c>
      <c r="AE1126">
        <v>1.1411170000000001E-3</v>
      </c>
      <c r="AF1126">
        <v>0</v>
      </c>
      <c r="AG1126">
        <v>1.8606699999999999E-4</v>
      </c>
      <c r="AH1126">
        <v>9.2094470000000008E-3</v>
      </c>
      <c r="AI1126">
        <v>103660.1967</v>
      </c>
    </row>
    <row r="1127" spans="1:35" x14ac:dyDescent="0.25">
      <c r="A1127">
        <v>85523</v>
      </c>
      <c r="B1127" t="s">
        <v>231</v>
      </c>
      <c r="C1127" t="s">
        <v>52</v>
      </c>
      <c r="D1127" t="b">
        <v>0</v>
      </c>
      <c r="E1127">
        <v>0.58939185299999997</v>
      </c>
      <c r="F1127" t="s">
        <v>110</v>
      </c>
      <c r="G1127" t="s">
        <v>253</v>
      </c>
      <c r="H1127" t="s">
        <v>189</v>
      </c>
      <c r="I1127" t="s">
        <v>98</v>
      </c>
      <c r="J1127" t="s">
        <v>102</v>
      </c>
      <c r="K1127" t="s">
        <v>188</v>
      </c>
      <c r="L1127">
        <v>18.699396140000001</v>
      </c>
      <c r="M1127" t="s">
        <v>251</v>
      </c>
      <c r="N1127">
        <v>1.5944200000000001E-4</v>
      </c>
      <c r="O1127">
        <v>2.00612E-4</v>
      </c>
      <c r="P1127">
        <v>0</v>
      </c>
      <c r="Q1127">
        <v>0</v>
      </c>
      <c r="R1127">
        <v>0</v>
      </c>
      <c r="S1127">
        <v>7.2835499999999997E-4</v>
      </c>
      <c r="T1127">
        <v>6.4936900000000001E-4</v>
      </c>
      <c r="U1127">
        <v>1.7808200000000001E-4</v>
      </c>
      <c r="V1127">
        <v>0</v>
      </c>
      <c r="W1127" s="8">
        <v>6.83435E-5</v>
      </c>
      <c r="X1127">
        <v>0</v>
      </c>
      <c r="Y1127">
        <v>1.05727E-4</v>
      </c>
      <c r="Z1127">
        <v>0</v>
      </c>
      <c r="AA1127">
        <v>0</v>
      </c>
      <c r="AB1127">
        <v>0</v>
      </c>
      <c r="AC1127">
        <v>7.2835499999999997E-4</v>
      </c>
      <c r="AD1127">
        <v>7.5509700000000004E-4</v>
      </c>
      <c r="AE1127">
        <v>1.7808200000000001E-4</v>
      </c>
      <c r="AF1127">
        <v>0</v>
      </c>
      <c r="AG1127" s="8">
        <v>6.83435E-5</v>
      </c>
      <c r="AH1127">
        <v>1.7298820000000001E-3</v>
      </c>
      <c r="AI1127">
        <v>27112.025229999999</v>
      </c>
    </row>
    <row r="1128" spans="1:35" x14ac:dyDescent="0.25">
      <c r="A1128">
        <v>108929</v>
      </c>
      <c r="B1128" t="s">
        <v>231</v>
      </c>
      <c r="C1128" t="s">
        <v>52</v>
      </c>
      <c r="D1128" t="b">
        <v>1</v>
      </c>
      <c r="E1128">
        <v>8.0877381889999995</v>
      </c>
      <c r="F1128" t="s">
        <v>110</v>
      </c>
      <c r="G1128" t="s">
        <v>253</v>
      </c>
      <c r="H1128" t="s">
        <v>250</v>
      </c>
      <c r="I1128" t="s">
        <v>101</v>
      </c>
      <c r="J1128" t="s">
        <v>99</v>
      </c>
      <c r="K1128" t="s">
        <v>188</v>
      </c>
      <c r="L1128">
        <v>40.452777779999998</v>
      </c>
      <c r="M1128" t="s">
        <v>109</v>
      </c>
      <c r="N1128">
        <v>1.13342E-4</v>
      </c>
      <c r="O1128">
        <v>1.3121399999999999E-4</v>
      </c>
      <c r="P1128">
        <v>0</v>
      </c>
      <c r="Q1128">
        <v>0</v>
      </c>
      <c r="R1128">
        <v>0</v>
      </c>
      <c r="S1128">
        <v>7.2655500000000004E-4</v>
      </c>
      <c r="T1128">
        <v>1.91719E-4</v>
      </c>
      <c r="U1128">
        <v>1.19048E-4</v>
      </c>
      <c r="V1128">
        <v>0</v>
      </c>
      <c r="W1128" s="8">
        <v>4.4307700000000003E-5</v>
      </c>
      <c r="X1128">
        <v>0</v>
      </c>
      <c r="Y1128" s="8">
        <v>3.4725599999999998E-5</v>
      </c>
      <c r="Z1128">
        <v>0</v>
      </c>
      <c r="AA1128">
        <v>0</v>
      </c>
      <c r="AB1128">
        <v>0</v>
      </c>
      <c r="AC1128">
        <v>7.2655500000000004E-4</v>
      </c>
      <c r="AD1128">
        <v>2.26445E-4</v>
      </c>
      <c r="AE1128">
        <v>1.19048E-4</v>
      </c>
      <c r="AF1128">
        <v>0</v>
      </c>
      <c r="AG1128" s="8">
        <v>4.4307700000000003E-5</v>
      </c>
      <c r="AH1128">
        <v>1.1163550000000001E-3</v>
      </c>
      <c r="AI1128">
        <v>8087.7381889999997</v>
      </c>
    </row>
    <row r="1129" spans="1:35" x14ac:dyDescent="0.25">
      <c r="A1129">
        <v>140948</v>
      </c>
      <c r="B1129" t="s">
        <v>231</v>
      </c>
      <c r="C1129" t="s">
        <v>52</v>
      </c>
      <c r="D1129" t="b">
        <v>1</v>
      </c>
      <c r="E1129">
        <v>1.7872447709999999</v>
      </c>
      <c r="F1129" t="s">
        <v>110</v>
      </c>
      <c r="G1129" t="s">
        <v>253</v>
      </c>
      <c r="H1129" t="s">
        <v>191</v>
      </c>
      <c r="I1129" t="s">
        <v>98</v>
      </c>
      <c r="J1129" t="s">
        <v>99</v>
      </c>
      <c r="K1129" t="s">
        <v>188</v>
      </c>
      <c r="L1129">
        <v>25.67619732</v>
      </c>
      <c r="M1129" t="s">
        <v>251</v>
      </c>
      <c r="N1129">
        <v>8.9003499999999996E-4</v>
      </c>
      <c r="O1129">
        <v>1.061956E-3</v>
      </c>
      <c r="P1129">
        <v>0</v>
      </c>
      <c r="Q1129">
        <v>0</v>
      </c>
      <c r="R1129">
        <v>0</v>
      </c>
      <c r="S1129">
        <v>5.6586429999999997E-3</v>
      </c>
      <c r="T1129">
        <v>2.0771600000000002E-3</v>
      </c>
      <c r="U1129">
        <v>7.7213399999999995E-4</v>
      </c>
      <c r="V1129">
        <v>0</v>
      </c>
      <c r="W1129">
        <v>1.8608399999999999E-4</v>
      </c>
      <c r="X1129">
        <v>0</v>
      </c>
      <c r="Y1129">
        <v>3.87735E-4</v>
      </c>
      <c r="Z1129">
        <v>0</v>
      </c>
      <c r="AA1129">
        <v>0</v>
      </c>
      <c r="AB1129">
        <v>0</v>
      </c>
      <c r="AC1129">
        <v>5.6586429999999997E-3</v>
      </c>
      <c r="AD1129">
        <v>2.4648949999999999E-3</v>
      </c>
      <c r="AE1129">
        <v>7.7213399999999995E-4</v>
      </c>
      <c r="AF1129">
        <v>0</v>
      </c>
      <c r="AG1129">
        <v>1.8608399999999999E-4</v>
      </c>
      <c r="AH1129">
        <v>9.0817550000000004E-3</v>
      </c>
      <c r="AI1129">
        <v>103660.1967</v>
      </c>
    </row>
    <row r="1130" spans="1:35" x14ac:dyDescent="0.25">
      <c r="A1130">
        <v>85523</v>
      </c>
      <c r="B1130" t="s">
        <v>232</v>
      </c>
      <c r="C1130" t="s">
        <v>53</v>
      </c>
      <c r="D1130" t="b">
        <v>0</v>
      </c>
      <c r="E1130">
        <v>0.58939185299999997</v>
      </c>
      <c r="F1130" t="s">
        <v>110</v>
      </c>
      <c r="G1130" t="s">
        <v>253</v>
      </c>
      <c r="H1130" t="s">
        <v>189</v>
      </c>
      <c r="I1130" t="s">
        <v>98</v>
      </c>
      <c r="J1130" t="s">
        <v>102</v>
      </c>
      <c r="K1130" t="s">
        <v>188</v>
      </c>
      <c r="L1130">
        <v>18.699396140000001</v>
      </c>
      <c r="M1130" t="s">
        <v>251</v>
      </c>
      <c r="N1130">
        <v>1.5944200000000001E-4</v>
      </c>
      <c r="O1130">
        <v>2.00612E-4</v>
      </c>
      <c r="P1130">
        <v>0</v>
      </c>
      <c r="Q1130">
        <v>0</v>
      </c>
      <c r="R1130">
        <v>0</v>
      </c>
      <c r="S1130">
        <v>7.2835499999999997E-4</v>
      </c>
      <c r="T1130">
        <v>6.4936900000000001E-4</v>
      </c>
      <c r="U1130">
        <v>1.7808200000000001E-4</v>
      </c>
      <c r="V1130">
        <v>0</v>
      </c>
      <c r="W1130" s="8">
        <v>6.83435E-5</v>
      </c>
      <c r="X1130">
        <v>0</v>
      </c>
      <c r="Y1130">
        <v>1.05727E-4</v>
      </c>
      <c r="Z1130">
        <v>0</v>
      </c>
      <c r="AA1130">
        <v>0</v>
      </c>
      <c r="AB1130">
        <v>0</v>
      </c>
      <c r="AC1130">
        <v>7.2835499999999997E-4</v>
      </c>
      <c r="AD1130">
        <v>7.5509700000000004E-4</v>
      </c>
      <c r="AE1130">
        <v>1.7808200000000001E-4</v>
      </c>
      <c r="AF1130">
        <v>0</v>
      </c>
      <c r="AG1130" s="8">
        <v>6.83435E-5</v>
      </c>
      <c r="AH1130">
        <v>1.7298820000000001E-3</v>
      </c>
      <c r="AI1130">
        <v>27112.025229999999</v>
      </c>
    </row>
    <row r="1131" spans="1:35" x14ac:dyDescent="0.25">
      <c r="A1131">
        <v>108929</v>
      </c>
      <c r="B1131" t="s">
        <v>232</v>
      </c>
      <c r="C1131" t="s">
        <v>53</v>
      </c>
      <c r="D1131" t="b">
        <v>0</v>
      </c>
      <c r="E1131">
        <v>8.0877381889999995</v>
      </c>
      <c r="F1131" t="s">
        <v>110</v>
      </c>
      <c r="G1131" t="s">
        <v>253</v>
      </c>
      <c r="H1131" t="s">
        <v>250</v>
      </c>
      <c r="I1131" t="s">
        <v>101</v>
      </c>
      <c r="J1131" t="s">
        <v>99</v>
      </c>
      <c r="K1131" t="s">
        <v>188</v>
      </c>
      <c r="L1131">
        <v>41.886111110000002</v>
      </c>
      <c r="M1131" t="s">
        <v>109</v>
      </c>
      <c r="N1131">
        <v>1.16488E-4</v>
      </c>
      <c r="O1131">
        <v>1.35931E-4</v>
      </c>
      <c r="P1131">
        <v>0</v>
      </c>
      <c r="Q1131">
        <v>0</v>
      </c>
      <c r="R1131">
        <v>0</v>
      </c>
      <c r="S1131">
        <v>7.3092399999999998E-4</v>
      </c>
      <c r="T1131">
        <v>1.91719E-4</v>
      </c>
      <c r="U1131">
        <v>1.54234E-4</v>
      </c>
      <c r="V1131">
        <v>0</v>
      </c>
      <c r="W1131" s="8">
        <v>4.4307700000000003E-5</v>
      </c>
      <c r="X1131">
        <v>0</v>
      </c>
      <c r="Y1131" s="8">
        <v>3.4725599999999998E-5</v>
      </c>
      <c r="Z1131">
        <v>0</v>
      </c>
      <c r="AA1131">
        <v>0</v>
      </c>
      <c r="AB1131">
        <v>0</v>
      </c>
      <c r="AC1131">
        <v>7.3092399999999998E-4</v>
      </c>
      <c r="AD1131">
        <v>2.26445E-4</v>
      </c>
      <c r="AE1131">
        <v>1.54234E-4</v>
      </c>
      <c r="AF1131">
        <v>0</v>
      </c>
      <c r="AG1131" s="8">
        <v>4.4307700000000003E-5</v>
      </c>
      <c r="AH1131">
        <v>1.15591E-3</v>
      </c>
      <c r="AI1131">
        <v>8087.7381889999997</v>
      </c>
    </row>
    <row r="1132" spans="1:35" x14ac:dyDescent="0.25">
      <c r="A1132">
        <v>140948</v>
      </c>
      <c r="B1132" t="s">
        <v>232</v>
      </c>
      <c r="C1132" t="s">
        <v>53</v>
      </c>
      <c r="D1132" t="b">
        <v>0</v>
      </c>
      <c r="E1132">
        <v>1.7872447709999999</v>
      </c>
      <c r="F1132" t="s">
        <v>110</v>
      </c>
      <c r="G1132" t="s">
        <v>253</v>
      </c>
      <c r="H1132" t="s">
        <v>191</v>
      </c>
      <c r="I1132" t="s">
        <v>98</v>
      </c>
      <c r="J1132" t="s">
        <v>99</v>
      </c>
      <c r="K1132" t="s">
        <v>188</v>
      </c>
      <c r="L1132">
        <v>26.700862069999999</v>
      </c>
      <c r="M1132" t="s">
        <v>251</v>
      </c>
      <c r="N1132">
        <v>9.1593899999999995E-4</v>
      </c>
      <c r="O1132">
        <v>1.1051450000000001E-3</v>
      </c>
      <c r="P1132">
        <v>0</v>
      </c>
      <c r="Q1132">
        <v>0</v>
      </c>
      <c r="R1132">
        <v>0</v>
      </c>
      <c r="S1132">
        <v>5.6521210000000004E-3</v>
      </c>
      <c r="T1132">
        <v>2.0771600000000002E-3</v>
      </c>
      <c r="U1132">
        <v>1.1411170000000001E-3</v>
      </c>
      <c r="V1132">
        <v>0</v>
      </c>
      <c r="W1132">
        <v>1.8608399999999999E-4</v>
      </c>
      <c r="X1132">
        <v>0</v>
      </c>
      <c r="Y1132">
        <v>3.87735E-4</v>
      </c>
      <c r="Z1132">
        <v>0</v>
      </c>
      <c r="AA1132">
        <v>0</v>
      </c>
      <c r="AB1132">
        <v>0</v>
      </c>
      <c r="AC1132">
        <v>5.6521210000000004E-3</v>
      </c>
      <c r="AD1132">
        <v>2.4648949999999999E-3</v>
      </c>
      <c r="AE1132">
        <v>1.1411170000000001E-3</v>
      </c>
      <c r="AF1132">
        <v>0</v>
      </c>
      <c r="AG1132">
        <v>1.8608399999999999E-4</v>
      </c>
      <c r="AH1132">
        <v>9.4441820000000006E-3</v>
      </c>
      <c r="AI1132">
        <v>103660.1967</v>
      </c>
    </row>
    <row r="1133" spans="1:35" x14ac:dyDescent="0.25">
      <c r="A1133">
        <v>85523</v>
      </c>
      <c r="B1133" t="s">
        <v>233</v>
      </c>
      <c r="C1133" t="s">
        <v>234</v>
      </c>
      <c r="D1133" t="b">
        <v>0</v>
      </c>
      <c r="E1133">
        <v>0.58939185299999997</v>
      </c>
      <c r="F1133" t="s">
        <v>110</v>
      </c>
      <c r="G1133" t="s">
        <v>253</v>
      </c>
      <c r="H1133" t="s">
        <v>189</v>
      </c>
      <c r="I1133" t="s">
        <v>98</v>
      </c>
      <c r="J1133" t="s">
        <v>102</v>
      </c>
      <c r="K1133" t="s">
        <v>188</v>
      </c>
      <c r="L1133">
        <v>18.699396140000001</v>
      </c>
      <c r="M1133" t="s">
        <v>251</v>
      </c>
      <c r="N1133">
        <v>1.5944200000000001E-4</v>
      </c>
      <c r="O1133">
        <v>2.00612E-4</v>
      </c>
      <c r="P1133">
        <v>0</v>
      </c>
      <c r="Q1133">
        <v>0</v>
      </c>
      <c r="R1133">
        <v>0</v>
      </c>
      <c r="S1133">
        <v>7.2835499999999997E-4</v>
      </c>
      <c r="T1133">
        <v>6.4936900000000001E-4</v>
      </c>
      <c r="U1133">
        <v>1.7808200000000001E-4</v>
      </c>
      <c r="V1133">
        <v>0</v>
      </c>
      <c r="W1133" s="8">
        <v>6.83435E-5</v>
      </c>
      <c r="X1133">
        <v>0</v>
      </c>
      <c r="Y1133">
        <v>1.05727E-4</v>
      </c>
      <c r="Z1133">
        <v>0</v>
      </c>
      <c r="AA1133">
        <v>0</v>
      </c>
      <c r="AB1133">
        <v>0</v>
      </c>
      <c r="AC1133">
        <v>7.2835499999999997E-4</v>
      </c>
      <c r="AD1133">
        <v>7.5509700000000004E-4</v>
      </c>
      <c r="AE1133">
        <v>1.7808200000000001E-4</v>
      </c>
      <c r="AF1133">
        <v>0</v>
      </c>
      <c r="AG1133" s="8">
        <v>6.83435E-5</v>
      </c>
      <c r="AH1133">
        <v>1.7298820000000001E-3</v>
      </c>
      <c r="AI1133">
        <v>27112.025229999999</v>
      </c>
    </row>
    <row r="1134" spans="1:35" x14ac:dyDescent="0.25">
      <c r="A1134">
        <v>108929</v>
      </c>
      <c r="B1134" t="s">
        <v>233</v>
      </c>
      <c r="C1134" t="s">
        <v>234</v>
      </c>
      <c r="D1134" t="b">
        <v>0</v>
      </c>
      <c r="E1134">
        <v>8.0877381889999995</v>
      </c>
      <c r="F1134" t="s">
        <v>110</v>
      </c>
      <c r="G1134" t="s">
        <v>253</v>
      </c>
      <c r="H1134" t="s">
        <v>250</v>
      </c>
      <c r="I1134" t="s">
        <v>101</v>
      </c>
      <c r="J1134" t="s">
        <v>99</v>
      </c>
      <c r="K1134" t="s">
        <v>188</v>
      </c>
      <c r="L1134">
        <v>41.886111110000002</v>
      </c>
      <c r="M1134" t="s">
        <v>109</v>
      </c>
      <c r="N1134">
        <v>1.16488E-4</v>
      </c>
      <c r="O1134">
        <v>1.35931E-4</v>
      </c>
      <c r="P1134">
        <v>0</v>
      </c>
      <c r="Q1134">
        <v>0</v>
      </c>
      <c r="R1134">
        <v>0</v>
      </c>
      <c r="S1134">
        <v>7.3092399999999998E-4</v>
      </c>
      <c r="T1134">
        <v>1.91719E-4</v>
      </c>
      <c r="U1134">
        <v>1.54234E-4</v>
      </c>
      <c r="V1134">
        <v>0</v>
      </c>
      <c r="W1134" s="8">
        <v>4.4307700000000003E-5</v>
      </c>
      <c r="X1134">
        <v>0</v>
      </c>
      <c r="Y1134" s="8">
        <v>3.4725599999999998E-5</v>
      </c>
      <c r="Z1134">
        <v>0</v>
      </c>
      <c r="AA1134">
        <v>0</v>
      </c>
      <c r="AB1134">
        <v>0</v>
      </c>
      <c r="AC1134">
        <v>7.3092399999999998E-4</v>
      </c>
      <c r="AD1134">
        <v>2.26445E-4</v>
      </c>
      <c r="AE1134">
        <v>1.54234E-4</v>
      </c>
      <c r="AF1134">
        <v>0</v>
      </c>
      <c r="AG1134" s="8">
        <v>4.4307700000000003E-5</v>
      </c>
      <c r="AH1134">
        <v>1.15591E-3</v>
      </c>
      <c r="AI1134">
        <v>8087.7381889999997</v>
      </c>
    </row>
    <row r="1135" spans="1:35" x14ac:dyDescent="0.25">
      <c r="A1135">
        <v>140948</v>
      </c>
      <c r="B1135" t="s">
        <v>233</v>
      </c>
      <c r="C1135" t="s">
        <v>234</v>
      </c>
      <c r="D1135" t="b">
        <v>0</v>
      </c>
      <c r="E1135">
        <v>1.7872447709999999</v>
      </c>
      <c r="F1135" t="s">
        <v>110</v>
      </c>
      <c r="G1135" t="s">
        <v>253</v>
      </c>
      <c r="H1135" t="s">
        <v>191</v>
      </c>
      <c r="I1135" t="s">
        <v>98</v>
      </c>
      <c r="J1135" t="s">
        <v>99</v>
      </c>
      <c r="K1135" t="s">
        <v>188</v>
      </c>
      <c r="L1135">
        <v>26.700862069999999</v>
      </c>
      <c r="M1135" t="s">
        <v>251</v>
      </c>
      <c r="N1135">
        <v>9.1593899999999995E-4</v>
      </c>
      <c r="O1135">
        <v>1.1051450000000001E-3</v>
      </c>
      <c r="P1135">
        <v>0</v>
      </c>
      <c r="Q1135">
        <v>0</v>
      </c>
      <c r="R1135">
        <v>0</v>
      </c>
      <c r="S1135">
        <v>5.6521210000000004E-3</v>
      </c>
      <c r="T1135">
        <v>2.0771600000000002E-3</v>
      </c>
      <c r="U1135">
        <v>1.1411170000000001E-3</v>
      </c>
      <c r="V1135">
        <v>0</v>
      </c>
      <c r="W1135">
        <v>1.8608399999999999E-4</v>
      </c>
      <c r="X1135">
        <v>0</v>
      </c>
      <c r="Y1135">
        <v>3.87735E-4</v>
      </c>
      <c r="Z1135">
        <v>0</v>
      </c>
      <c r="AA1135">
        <v>0</v>
      </c>
      <c r="AB1135">
        <v>0</v>
      </c>
      <c r="AC1135">
        <v>5.6521210000000004E-3</v>
      </c>
      <c r="AD1135">
        <v>2.4648949999999999E-3</v>
      </c>
      <c r="AE1135">
        <v>1.1411170000000001E-3</v>
      </c>
      <c r="AF1135">
        <v>0</v>
      </c>
      <c r="AG1135">
        <v>1.8608399999999999E-4</v>
      </c>
      <c r="AH1135">
        <v>9.4441820000000006E-3</v>
      </c>
      <c r="AI1135">
        <v>103660.1967</v>
      </c>
    </row>
    <row r="1136" spans="1:35" x14ac:dyDescent="0.25">
      <c r="A1136">
        <v>85523</v>
      </c>
      <c r="B1136" t="s">
        <v>235</v>
      </c>
      <c r="C1136" t="s">
        <v>236</v>
      </c>
      <c r="D1136" t="b">
        <v>0</v>
      </c>
      <c r="E1136">
        <v>0.58939185299999997</v>
      </c>
      <c r="F1136" t="s">
        <v>110</v>
      </c>
      <c r="G1136" t="s">
        <v>253</v>
      </c>
      <c r="H1136" t="s">
        <v>189</v>
      </c>
      <c r="I1136" t="s">
        <v>98</v>
      </c>
      <c r="J1136" t="s">
        <v>102</v>
      </c>
      <c r="K1136" t="s">
        <v>188</v>
      </c>
      <c r="L1136">
        <v>18.699396140000001</v>
      </c>
      <c r="M1136" t="s">
        <v>251</v>
      </c>
      <c r="N1136">
        <v>1.5944200000000001E-4</v>
      </c>
      <c r="O1136">
        <v>2.00612E-4</v>
      </c>
      <c r="P1136">
        <v>0</v>
      </c>
      <c r="Q1136">
        <v>0</v>
      </c>
      <c r="R1136">
        <v>0</v>
      </c>
      <c r="S1136">
        <v>7.2835499999999997E-4</v>
      </c>
      <c r="T1136">
        <v>6.4936900000000001E-4</v>
      </c>
      <c r="U1136">
        <v>1.7808200000000001E-4</v>
      </c>
      <c r="V1136">
        <v>0</v>
      </c>
      <c r="W1136" s="8">
        <v>6.83435E-5</v>
      </c>
      <c r="X1136">
        <v>0</v>
      </c>
      <c r="Y1136">
        <v>1.05727E-4</v>
      </c>
      <c r="Z1136">
        <v>0</v>
      </c>
      <c r="AA1136">
        <v>0</v>
      </c>
      <c r="AB1136">
        <v>0</v>
      </c>
      <c r="AC1136">
        <v>7.2835499999999997E-4</v>
      </c>
      <c r="AD1136">
        <v>7.5509700000000004E-4</v>
      </c>
      <c r="AE1136">
        <v>1.7808200000000001E-4</v>
      </c>
      <c r="AF1136">
        <v>0</v>
      </c>
      <c r="AG1136" s="8">
        <v>6.83435E-5</v>
      </c>
      <c r="AH1136">
        <v>1.7298820000000001E-3</v>
      </c>
      <c r="AI1136">
        <v>27112.025229999999</v>
      </c>
    </row>
    <row r="1137" spans="1:35" x14ac:dyDescent="0.25">
      <c r="A1137">
        <v>108929</v>
      </c>
      <c r="B1137" t="s">
        <v>235</v>
      </c>
      <c r="C1137" t="s">
        <v>236</v>
      </c>
      <c r="D1137" t="b">
        <v>0</v>
      </c>
      <c r="E1137">
        <v>8.0877381889999995</v>
      </c>
      <c r="F1137" t="s">
        <v>110</v>
      </c>
      <c r="G1137" t="s">
        <v>253</v>
      </c>
      <c r="H1137" t="s">
        <v>250</v>
      </c>
      <c r="I1137" t="s">
        <v>101</v>
      </c>
      <c r="J1137" t="s">
        <v>99</v>
      </c>
      <c r="K1137" t="s">
        <v>188</v>
      </c>
      <c r="L1137">
        <v>41.886111110000002</v>
      </c>
      <c r="M1137" t="s">
        <v>109</v>
      </c>
      <c r="N1137">
        <v>1.16488E-4</v>
      </c>
      <c r="O1137">
        <v>1.35931E-4</v>
      </c>
      <c r="P1137">
        <v>0</v>
      </c>
      <c r="Q1137">
        <v>0</v>
      </c>
      <c r="R1137">
        <v>0</v>
      </c>
      <c r="S1137">
        <v>7.3092399999999998E-4</v>
      </c>
      <c r="T1137">
        <v>1.91719E-4</v>
      </c>
      <c r="U1137">
        <v>1.54234E-4</v>
      </c>
      <c r="V1137">
        <v>0</v>
      </c>
      <c r="W1137" s="8">
        <v>4.4307700000000003E-5</v>
      </c>
      <c r="X1137">
        <v>0</v>
      </c>
      <c r="Y1137" s="8">
        <v>3.4725599999999998E-5</v>
      </c>
      <c r="Z1137">
        <v>0</v>
      </c>
      <c r="AA1137">
        <v>0</v>
      </c>
      <c r="AB1137">
        <v>0</v>
      </c>
      <c r="AC1137">
        <v>7.3092399999999998E-4</v>
      </c>
      <c r="AD1137">
        <v>2.26445E-4</v>
      </c>
      <c r="AE1137">
        <v>1.54234E-4</v>
      </c>
      <c r="AF1137">
        <v>0</v>
      </c>
      <c r="AG1137" s="8">
        <v>4.4307700000000003E-5</v>
      </c>
      <c r="AH1137">
        <v>1.15591E-3</v>
      </c>
      <c r="AI1137">
        <v>8087.7381889999997</v>
      </c>
    </row>
    <row r="1138" spans="1:35" x14ac:dyDescent="0.25">
      <c r="A1138">
        <v>140948</v>
      </c>
      <c r="B1138" t="s">
        <v>235</v>
      </c>
      <c r="C1138" t="s">
        <v>236</v>
      </c>
      <c r="D1138" t="b">
        <v>0</v>
      </c>
      <c r="E1138">
        <v>1.7872447709999999</v>
      </c>
      <c r="F1138" t="s">
        <v>110</v>
      </c>
      <c r="G1138" t="s">
        <v>253</v>
      </c>
      <c r="H1138" t="s">
        <v>191</v>
      </c>
      <c r="I1138" t="s">
        <v>98</v>
      </c>
      <c r="J1138" t="s">
        <v>99</v>
      </c>
      <c r="K1138" t="s">
        <v>188</v>
      </c>
      <c r="L1138">
        <v>26.700862069999999</v>
      </c>
      <c r="M1138" t="s">
        <v>251</v>
      </c>
      <c r="N1138">
        <v>9.1593899999999995E-4</v>
      </c>
      <c r="O1138">
        <v>1.1051450000000001E-3</v>
      </c>
      <c r="P1138">
        <v>0</v>
      </c>
      <c r="Q1138">
        <v>0</v>
      </c>
      <c r="R1138">
        <v>0</v>
      </c>
      <c r="S1138">
        <v>5.6521210000000004E-3</v>
      </c>
      <c r="T1138">
        <v>2.0771600000000002E-3</v>
      </c>
      <c r="U1138">
        <v>1.1411170000000001E-3</v>
      </c>
      <c r="V1138">
        <v>0</v>
      </c>
      <c r="W1138">
        <v>1.8608399999999999E-4</v>
      </c>
      <c r="X1138">
        <v>0</v>
      </c>
      <c r="Y1138">
        <v>3.87735E-4</v>
      </c>
      <c r="Z1138">
        <v>0</v>
      </c>
      <c r="AA1138">
        <v>0</v>
      </c>
      <c r="AB1138">
        <v>0</v>
      </c>
      <c r="AC1138">
        <v>5.6521210000000004E-3</v>
      </c>
      <c r="AD1138">
        <v>2.4648949999999999E-3</v>
      </c>
      <c r="AE1138">
        <v>1.1411170000000001E-3</v>
      </c>
      <c r="AF1138">
        <v>0</v>
      </c>
      <c r="AG1138">
        <v>1.8608399999999999E-4</v>
      </c>
      <c r="AH1138">
        <v>9.4441820000000006E-3</v>
      </c>
      <c r="AI1138">
        <v>103660.1967</v>
      </c>
    </row>
    <row r="1139" spans="1:35" x14ac:dyDescent="0.25">
      <c r="A1139">
        <v>85523</v>
      </c>
      <c r="B1139" t="s">
        <v>237</v>
      </c>
      <c r="C1139" t="s">
        <v>238</v>
      </c>
      <c r="D1139" t="b">
        <v>0</v>
      </c>
      <c r="E1139">
        <v>0.58939185299999997</v>
      </c>
      <c r="F1139" t="s">
        <v>110</v>
      </c>
      <c r="G1139" t="s">
        <v>253</v>
      </c>
      <c r="H1139" t="s">
        <v>189</v>
      </c>
      <c r="I1139" t="s">
        <v>98</v>
      </c>
      <c r="J1139" t="s">
        <v>102</v>
      </c>
      <c r="K1139" t="s">
        <v>188</v>
      </c>
      <c r="L1139">
        <v>18.699396140000001</v>
      </c>
      <c r="M1139" t="s">
        <v>251</v>
      </c>
      <c r="N1139">
        <v>1.5944200000000001E-4</v>
      </c>
      <c r="O1139">
        <v>2.00612E-4</v>
      </c>
      <c r="P1139">
        <v>0</v>
      </c>
      <c r="Q1139">
        <v>0</v>
      </c>
      <c r="R1139">
        <v>0</v>
      </c>
      <c r="S1139">
        <v>7.2835499999999997E-4</v>
      </c>
      <c r="T1139">
        <v>6.4936900000000001E-4</v>
      </c>
      <c r="U1139">
        <v>1.7808200000000001E-4</v>
      </c>
      <c r="V1139">
        <v>0</v>
      </c>
      <c r="W1139" s="8">
        <v>6.83435E-5</v>
      </c>
      <c r="X1139">
        <v>0</v>
      </c>
      <c r="Y1139">
        <v>1.05727E-4</v>
      </c>
      <c r="Z1139">
        <v>0</v>
      </c>
      <c r="AA1139">
        <v>0</v>
      </c>
      <c r="AB1139">
        <v>0</v>
      </c>
      <c r="AC1139">
        <v>7.2835499999999997E-4</v>
      </c>
      <c r="AD1139">
        <v>7.5509700000000004E-4</v>
      </c>
      <c r="AE1139">
        <v>1.7808200000000001E-4</v>
      </c>
      <c r="AF1139">
        <v>0</v>
      </c>
      <c r="AG1139" s="8">
        <v>6.83435E-5</v>
      </c>
      <c r="AH1139">
        <v>1.7298820000000001E-3</v>
      </c>
      <c r="AI1139">
        <v>27112.025229999999</v>
      </c>
    </row>
    <row r="1140" spans="1:35" x14ac:dyDescent="0.25">
      <c r="A1140">
        <v>108929</v>
      </c>
      <c r="B1140" t="s">
        <v>237</v>
      </c>
      <c r="C1140" t="s">
        <v>238</v>
      </c>
      <c r="D1140" t="b">
        <v>0</v>
      </c>
      <c r="E1140">
        <v>8.0877381889999995</v>
      </c>
      <c r="F1140" t="s">
        <v>110</v>
      </c>
      <c r="G1140" t="s">
        <v>253</v>
      </c>
      <c r="H1140" t="s">
        <v>250</v>
      </c>
      <c r="I1140" t="s">
        <v>101</v>
      </c>
      <c r="J1140" t="s">
        <v>99</v>
      </c>
      <c r="K1140" t="s">
        <v>188</v>
      </c>
      <c r="L1140">
        <v>41.886111110000002</v>
      </c>
      <c r="M1140" t="s">
        <v>109</v>
      </c>
      <c r="N1140">
        <v>1.16488E-4</v>
      </c>
      <c r="O1140">
        <v>1.35931E-4</v>
      </c>
      <c r="P1140">
        <v>0</v>
      </c>
      <c r="Q1140">
        <v>0</v>
      </c>
      <c r="R1140">
        <v>0</v>
      </c>
      <c r="S1140">
        <v>7.3092399999999998E-4</v>
      </c>
      <c r="T1140">
        <v>1.91719E-4</v>
      </c>
      <c r="U1140">
        <v>1.54234E-4</v>
      </c>
      <c r="V1140">
        <v>0</v>
      </c>
      <c r="W1140" s="8">
        <v>4.4307700000000003E-5</v>
      </c>
      <c r="X1140">
        <v>0</v>
      </c>
      <c r="Y1140" s="8">
        <v>3.4725599999999998E-5</v>
      </c>
      <c r="Z1140">
        <v>0</v>
      </c>
      <c r="AA1140">
        <v>0</v>
      </c>
      <c r="AB1140">
        <v>0</v>
      </c>
      <c r="AC1140">
        <v>7.3092399999999998E-4</v>
      </c>
      <c r="AD1140">
        <v>2.26445E-4</v>
      </c>
      <c r="AE1140">
        <v>1.54234E-4</v>
      </c>
      <c r="AF1140">
        <v>0</v>
      </c>
      <c r="AG1140" s="8">
        <v>4.4307700000000003E-5</v>
      </c>
      <c r="AH1140">
        <v>1.15591E-3</v>
      </c>
      <c r="AI1140">
        <v>8087.7381889999997</v>
      </c>
    </row>
    <row r="1141" spans="1:35" x14ac:dyDescent="0.25">
      <c r="A1141">
        <v>140948</v>
      </c>
      <c r="B1141" t="s">
        <v>237</v>
      </c>
      <c r="C1141" t="s">
        <v>238</v>
      </c>
      <c r="D1141" t="b">
        <v>0</v>
      </c>
      <c r="E1141">
        <v>1.7872447709999999</v>
      </c>
      <c r="F1141" t="s">
        <v>110</v>
      </c>
      <c r="G1141" t="s">
        <v>253</v>
      </c>
      <c r="H1141" t="s">
        <v>191</v>
      </c>
      <c r="I1141" t="s">
        <v>98</v>
      </c>
      <c r="J1141" t="s">
        <v>99</v>
      </c>
      <c r="K1141" t="s">
        <v>188</v>
      </c>
      <c r="L1141">
        <v>26.700862069999999</v>
      </c>
      <c r="M1141" t="s">
        <v>251</v>
      </c>
      <c r="N1141">
        <v>9.1593899999999995E-4</v>
      </c>
      <c r="O1141">
        <v>1.1051450000000001E-3</v>
      </c>
      <c r="P1141">
        <v>0</v>
      </c>
      <c r="Q1141">
        <v>0</v>
      </c>
      <c r="R1141">
        <v>0</v>
      </c>
      <c r="S1141">
        <v>5.6521210000000004E-3</v>
      </c>
      <c r="T1141">
        <v>2.0771600000000002E-3</v>
      </c>
      <c r="U1141">
        <v>1.1411170000000001E-3</v>
      </c>
      <c r="V1141">
        <v>0</v>
      </c>
      <c r="W1141">
        <v>1.8608399999999999E-4</v>
      </c>
      <c r="X1141">
        <v>0</v>
      </c>
      <c r="Y1141">
        <v>3.87735E-4</v>
      </c>
      <c r="Z1141">
        <v>0</v>
      </c>
      <c r="AA1141">
        <v>0</v>
      </c>
      <c r="AB1141">
        <v>0</v>
      </c>
      <c r="AC1141">
        <v>5.6521210000000004E-3</v>
      </c>
      <c r="AD1141">
        <v>2.4648949999999999E-3</v>
      </c>
      <c r="AE1141">
        <v>1.1411170000000001E-3</v>
      </c>
      <c r="AF1141">
        <v>0</v>
      </c>
      <c r="AG1141">
        <v>1.8608399999999999E-4</v>
      </c>
      <c r="AH1141">
        <v>9.4441820000000006E-3</v>
      </c>
      <c r="AI1141">
        <v>103660.1967</v>
      </c>
    </row>
    <row r="1142" spans="1:35" x14ac:dyDescent="0.25">
      <c r="A1142">
        <v>85523</v>
      </c>
      <c r="B1142" t="s">
        <v>239</v>
      </c>
      <c r="C1142" t="s">
        <v>240</v>
      </c>
      <c r="D1142" t="b">
        <v>0</v>
      </c>
      <c r="E1142">
        <v>0.58939185299999997</v>
      </c>
      <c r="F1142" t="s">
        <v>110</v>
      </c>
      <c r="G1142" t="s">
        <v>253</v>
      </c>
      <c r="H1142" t="s">
        <v>189</v>
      </c>
      <c r="I1142" t="s">
        <v>98</v>
      </c>
      <c r="J1142" t="s">
        <v>102</v>
      </c>
      <c r="K1142" t="s">
        <v>188</v>
      </c>
      <c r="L1142">
        <v>18.699396140000001</v>
      </c>
      <c r="M1142" t="s">
        <v>251</v>
      </c>
      <c r="N1142">
        <v>1.5944200000000001E-4</v>
      </c>
      <c r="O1142">
        <v>2.00612E-4</v>
      </c>
      <c r="P1142">
        <v>0</v>
      </c>
      <c r="Q1142">
        <v>0</v>
      </c>
      <c r="R1142">
        <v>0</v>
      </c>
      <c r="S1142">
        <v>7.2835499999999997E-4</v>
      </c>
      <c r="T1142">
        <v>6.4936900000000001E-4</v>
      </c>
      <c r="U1142">
        <v>1.7808200000000001E-4</v>
      </c>
      <c r="V1142">
        <v>0</v>
      </c>
      <c r="W1142" s="8">
        <v>6.83435E-5</v>
      </c>
      <c r="X1142">
        <v>0</v>
      </c>
      <c r="Y1142">
        <v>1.05727E-4</v>
      </c>
      <c r="Z1142">
        <v>0</v>
      </c>
      <c r="AA1142">
        <v>0</v>
      </c>
      <c r="AB1142">
        <v>0</v>
      </c>
      <c r="AC1142">
        <v>7.2835499999999997E-4</v>
      </c>
      <c r="AD1142">
        <v>7.5509700000000004E-4</v>
      </c>
      <c r="AE1142">
        <v>1.7808200000000001E-4</v>
      </c>
      <c r="AF1142">
        <v>0</v>
      </c>
      <c r="AG1142" s="8">
        <v>6.83435E-5</v>
      </c>
      <c r="AH1142">
        <v>1.7298820000000001E-3</v>
      </c>
      <c r="AI1142">
        <v>27112.025229999999</v>
      </c>
    </row>
    <row r="1143" spans="1:35" x14ac:dyDescent="0.25">
      <c r="A1143">
        <v>108929</v>
      </c>
      <c r="B1143" t="s">
        <v>239</v>
      </c>
      <c r="C1143" t="s">
        <v>240</v>
      </c>
      <c r="D1143" t="b">
        <v>0</v>
      </c>
      <c r="E1143">
        <v>8.0877381889999995</v>
      </c>
      <c r="F1143" t="s">
        <v>110</v>
      </c>
      <c r="G1143" t="s">
        <v>253</v>
      </c>
      <c r="H1143" t="s">
        <v>250</v>
      </c>
      <c r="I1143" t="s">
        <v>101</v>
      </c>
      <c r="J1143" t="s">
        <v>99</v>
      </c>
      <c r="K1143" t="s">
        <v>188</v>
      </c>
      <c r="L1143">
        <v>41.886111110000002</v>
      </c>
      <c r="M1143" t="s">
        <v>109</v>
      </c>
      <c r="N1143">
        <v>1.16488E-4</v>
      </c>
      <c r="O1143">
        <v>1.35931E-4</v>
      </c>
      <c r="P1143">
        <v>0</v>
      </c>
      <c r="Q1143">
        <v>0</v>
      </c>
      <c r="R1143">
        <v>0</v>
      </c>
      <c r="S1143">
        <v>7.3092399999999998E-4</v>
      </c>
      <c r="T1143">
        <v>1.91719E-4</v>
      </c>
      <c r="U1143">
        <v>1.54234E-4</v>
      </c>
      <c r="V1143">
        <v>0</v>
      </c>
      <c r="W1143" s="8">
        <v>4.4307700000000003E-5</v>
      </c>
      <c r="X1143">
        <v>0</v>
      </c>
      <c r="Y1143" s="8">
        <v>3.4725599999999998E-5</v>
      </c>
      <c r="Z1143">
        <v>0</v>
      </c>
      <c r="AA1143">
        <v>0</v>
      </c>
      <c r="AB1143">
        <v>0</v>
      </c>
      <c r="AC1143">
        <v>7.3092399999999998E-4</v>
      </c>
      <c r="AD1143">
        <v>2.26445E-4</v>
      </c>
      <c r="AE1143">
        <v>1.54234E-4</v>
      </c>
      <c r="AF1143">
        <v>0</v>
      </c>
      <c r="AG1143" s="8">
        <v>4.4307700000000003E-5</v>
      </c>
      <c r="AH1143">
        <v>1.15591E-3</v>
      </c>
      <c r="AI1143">
        <v>8087.7381889999997</v>
      </c>
    </row>
    <row r="1144" spans="1:35" x14ac:dyDescent="0.25">
      <c r="A1144">
        <v>140948</v>
      </c>
      <c r="B1144" t="s">
        <v>239</v>
      </c>
      <c r="C1144" t="s">
        <v>240</v>
      </c>
      <c r="D1144" t="b">
        <v>0</v>
      </c>
      <c r="E1144">
        <v>1.7872447709999999</v>
      </c>
      <c r="F1144" t="s">
        <v>110</v>
      </c>
      <c r="G1144" t="s">
        <v>253</v>
      </c>
      <c r="H1144" t="s">
        <v>191</v>
      </c>
      <c r="I1144" t="s">
        <v>98</v>
      </c>
      <c r="J1144" t="s">
        <v>99</v>
      </c>
      <c r="K1144" t="s">
        <v>188</v>
      </c>
      <c r="L1144">
        <v>26.700862069999999</v>
      </c>
      <c r="M1144" t="s">
        <v>251</v>
      </c>
      <c r="N1144">
        <v>9.1593899999999995E-4</v>
      </c>
      <c r="O1144">
        <v>1.1051450000000001E-3</v>
      </c>
      <c r="P1144">
        <v>0</v>
      </c>
      <c r="Q1144">
        <v>0</v>
      </c>
      <c r="R1144">
        <v>0</v>
      </c>
      <c r="S1144">
        <v>5.6521210000000004E-3</v>
      </c>
      <c r="T1144">
        <v>2.0771600000000002E-3</v>
      </c>
      <c r="U1144">
        <v>1.1411170000000001E-3</v>
      </c>
      <c r="V1144">
        <v>0</v>
      </c>
      <c r="W1144">
        <v>1.8608399999999999E-4</v>
      </c>
      <c r="X1144">
        <v>0</v>
      </c>
      <c r="Y1144">
        <v>3.87735E-4</v>
      </c>
      <c r="Z1144">
        <v>0</v>
      </c>
      <c r="AA1144">
        <v>0</v>
      </c>
      <c r="AB1144">
        <v>0</v>
      </c>
      <c r="AC1144">
        <v>5.6521210000000004E-3</v>
      </c>
      <c r="AD1144">
        <v>2.4648949999999999E-3</v>
      </c>
      <c r="AE1144">
        <v>1.1411170000000001E-3</v>
      </c>
      <c r="AF1144">
        <v>0</v>
      </c>
      <c r="AG1144">
        <v>1.8608399999999999E-4</v>
      </c>
      <c r="AH1144">
        <v>9.4441820000000006E-3</v>
      </c>
      <c r="AI1144">
        <v>103660.1967</v>
      </c>
    </row>
    <row r="1145" spans="1:35" x14ac:dyDescent="0.25">
      <c r="A1145">
        <v>85523</v>
      </c>
      <c r="B1145" t="s">
        <v>241</v>
      </c>
      <c r="C1145" t="s">
        <v>59</v>
      </c>
      <c r="D1145" t="b">
        <v>1</v>
      </c>
      <c r="E1145">
        <v>0.58939185299999997</v>
      </c>
      <c r="F1145" t="s">
        <v>110</v>
      </c>
      <c r="G1145" t="s">
        <v>253</v>
      </c>
      <c r="H1145" t="s">
        <v>189</v>
      </c>
      <c r="I1145" t="s">
        <v>98</v>
      </c>
      <c r="J1145" t="s">
        <v>102</v>
      </c>
      <c r="K1145" t="s">
        <v>188</v>
      </c>
      <c r="L1145">
        <v>18.302657</v>
      </c>
      <c r="M1145" t="s">
        <v>251</v>
      </c>
      <c r="N1145">
        <v>1.5568299999999999E-4</v>
      </c>
      <c r="O1145">
        <v>1.96238E-4</v>
      </c>
      <c r="P1145">
        <v>0</v>
      </c>
      <c r="Q1145">
        <v>0</v>
      </c>
      <c r="R1145">
        <v>0</v>
      </c>
      <c r="S1145">
        <v>6.9164699999999999E-4</v>
      </c>
      <c r="T1145">
        <v>6.4936900000000001E-4</v>
      </c>
      <c r="U1145">
        <v>1.7808200000000001E-4</v>
      </c>
      <c r="V1145">
        <v>0</v>
      </c>
      <c r="W1145" s="8">
        <v>6.83435E-5</v>
      </c>
      <c r="X1145">
        <v>0</v>
      </c>
      <c r="Y1145">
        <v>1.05727E-4</v>
      </c>
      <c r="Z1145">
        <v>0</v>
      </c>
      <c r="AA1145">
        <v>0</v>
      </c>
      <c r="AB1145">
        <v>0</v>
      </c>
      <c r="AC1145">
        <v>6.9164699999999999E-4</v>
      </c>
      <c r="AD1145">
        <v>7.5509700000000004E-4</v>
      </c>
      <c r="AE1145">
        <v>1.7808200000000001E-4</v>
      </c>
      <c r="AF1145">
        <v>0</v>
      </c>
      <c r="AG1145" s="8">
        <v>6.83435E-5</v>
      </c>
      <c r="AH1145">
        <v>1.6931800000000001E-3</v>
      </c>
      <c r="AI1145">
        <v>27112.025229999999</v>
      </c>
    </row>
    <row r="1146" spans="1:35" x14ac:dyDescent="0.25">
      <c r="A1146">
        <v>108929</v>
      </c>
      <c r="B1146" t="s">
        <v>241</v>
      </c>
      <c r="C1146" t="s">
        <v>59</v>
      </c>
      <c r="D1146" t="b">
        <v>1</v>
      </c>
      <c r="E1146">
        <v>8.0877381889999995</v>
      </c>
      <c r="F1146" t="s">
        <v>110</v>
      </c>
      <c r="G1146" t="s">
        <v>253</v>
      </c>
      <c r="H1146" t="s">
        <v>250</v>
      </c>
      <c r="I1146" t="s">
        <v>101</v>
      </c>
      <c r="J1146" t="s">
        <v>99</v>
      </c>
      <c r="K1146" t="s">
        <v>188</v>
      </c>
      <c r="L1146">
        <v>39.191666669999996</v>
      </c>
      <c r="M1146" t="s">
        <v>109</v>
      </c>
      <c r="N1146">
        <v>1.09681E-4</v>
      </c>
      <c r="O1146">
        <v>1.2706999999999999E-4</v>
      </c>
      <c r="P1146">
        <v>0</v>
      </c>
      <c r="Q1146">
        <v>0</v>
      </c>
      <c r="R1146">
        <v>0</v>
      </c>
      <c r="S1146">
        <v>6.5664399999999996E-4</v>
      </c>
      <c r="T1146">
        <v>1.91719E-4</v>
      </c>
      <c r="U1146">
        <v>1.54234E-4</v>
      </c>
      <c r="V1146">
        <v>0</v>
      </c>
      <c r="W1146" s="8">
        <v>4.4307700000000003E-5</v>
      </c>
      <c r="X1146">
        <v>0</v>
      </c>
      <c r="Y1146" s="8">
        <v>3.4725599999999998E-5</v>
      </c>
      <c r="Z1146">
        <v>0</v>
      </c>
      <c r="AA1146">
        <v>0</v>
      </c>
      <c r="AB1146">
        <v>0</v>
      </c>
      <c r="AC1146">
        <v>6.5664399999999996E-4</v>
      </c>
      <c r="AD1146">
        <v>2.26445E-4</v>
      </c>
      <c r="AE1146">
        <v>1.54234E-4</v>
      </c>
      <c r="AF1146">
        <v>0</v>
      </c>
      <c r="AG1146" s="8">
        <v>4.4307700000000003E-5</v>
      </c>
      <c r="AH1146">
        <v>1.0815530000000001E-3</v>
      </c>
      <c r="AI1146">
        <v>8087.7381889999997</v>
      </c>
    </row>
    <row r="1147" spans="1:35" x14ac:dyDescent="0.25">
      <c r="A1147">
        <v>140948</v>
      </c>
      <c r="B1147" t="s">
        <v>241</v>
      </c>
      <c r="C1147" t="s">
        <v>59</v>
      </c>
      <c r="D1147" t="b">
        <v>1</v>
      </c>
      <c r="E1147">
        <v>1.7872447709999999</v>
      </c>
      <c r="F1147" t="s">
        <v>110</v>
      </c>
      <c r="G1147" t="s">
        <v>253</v>
      </c>
      <c r="H1147" t="s">
        <v>191</v>
      </c>
      <c r="I1147" t="s">
        <v>98</v>
      </c>
      <c r="J1147" t="s">
        <v>99</v>
      </c>
      <c r="K1147" t="s">
        <v>188</v>
      </c>
      <c r="L1147">
        <v>25.2433908</v>
      </c>
      <c r="M1147" t="s">
        <v>251</v>
      </c>
      <c r="N1147">
        <v>8.59037E-4</v>
      </c>
      <c r="O1147">
        <v>1.0437129999999999E-3</v>
      </c>
      <c r="P1147">
        <v>0</v>
      </c>
      <c r="Q1147">
        <v>0</v>
      </c>
      <c r="R1147">
        <v>0</v>
      </c>
      <c r="S1147">
        <v>5.1365910000000002E-3</v>
      </c>
      <c r="T1147">
        <v>2.0771600000000002E-3</v>
      </c>
      <c r="U1147">
        <v>1.1411170000000001E-3</v>
      </c>
      <c r="V1147">
        <v>0</v>
      </c>
      <c r="W1147">
        <v>1.8608399999999999E-4</v>
      </c>
      <c r="X1147">
        <v>0</v>
      </c>
      <c r="Y1147">
        <v>3.87735E-4</v>
      </c>
      <c r="Z1147">
        <v>0</v>
      </c>
      <c r="AA1147">
        <v>0</v>
      </c>
      <c r="AB1147">
        <v>0</v>
      </c>
      <c r="AC1147">
        <v>5.1365910000000002E-3</v>
      </c>
      <c r="AD1147">
        <v>2.4648949999999999E-3</v>
      </c>
      <c r="AE1147">
        <v>1.1411170000000001E-3</v>
      </c>
      <c r="AF1147">
        <v>0</v>
      </c>
      <c r="AG1147">
        <v>1.8608399999999999E-4</v>
      </c>
      <c r="AH1147">
        <v>8.9286699999999997E-3</v>
      </c>
      <c r="AI1147">
        <v>103660.1967</v>
      </c>
    </row>
    <row r="1148" spans="1:35" x14ac:dyDescent="0.25">
      <c r="A1148">
        <v>85523</v>
      </c>
      <c r="B1148" t="s">
        <v>242</v>
      </c>
      <c r="C1148" t="s">
        <v>60</v>
      </c>
      <c r="D1148" t="b">
        <v>0</v>
      </c>
      <c r="E1148">
        <v>0.58939185299999997</v>
      </c>
      <c r="F1148" t="s">
        <v>110</v>
      </c>
      <c r="G1148" t="s">
        <v>253</v>
      </c>
      <c r="H1148" t="s">
        <v>189</v>
      </c>
      <c r="I1148" t="s">
        <v>98</v>
      </c>
      <c r="J1148" t="s">
        <v>102</v>
      </c>
      <c r="K1148" t="s">
        <v>188</v>
      </c>
      <c r="L1148">
        <v>18.699396140000001</v>
      </c>
      <c r="M1148" t="s">
        <v>251</v>
      </c>
      <c r="N1148">
        <v>1.5944200000000001E-4</v>
      </c>
      <c r="O1148">
        <v>2.00612E-4</v>
      </c>
      <c r="P1148">
        <v>0</v>
      </c>
      <c r="Q1148">
        <v>0</v>
      </c>
      <c r="R1148">
        <v>0</v>
      </c>
      <c r="S1148">
        <v>7.2835499999999997E-4</v>
      </c>
      <c r="T1148">
        <v>6.4936900000000001E-4</v>
      </c>
      <c r="U1148">
        <v>1.7808200000000001E-4</v>
      </c>
      <c r="V1148">
        <v>0</v>
      </c>
      <c r="W1148" s="8">
        <v>6.83435E-5</v>
      </c>
      <c r="X1148">
        <v>0</v>
      </c>
      <c r="Y1148">
        <v>1.05727E-4</v>
      </c>
      <c r="Z1148">
        <v>0</v>
      </c>
      <c r="AA1148">
        <v>0</v>
      </c>
      <c r="AB1148">
        <v>0</v>
      </c>
      <c r="AC1148">
        <v>7.2835499999999997E-4</v>
      </c>
      <c r="AD1148">
        <v>7.5509700000000004E-4</v>
      </c>
      <c r="AE1148">
        <v>1.7808200000000001E-4</v>
      </c>
      <c r="AF1148">
        <v>0</v>
      </c>
      <c r="AG1148" s="8">
        <v>6.83435E-5</v>
      </c>
      <c r="AH1148">
        <v>1.7298820000000001E-3</v>
      </c>
      <c r="AI1148">
        <v>27112.025229999999</v>
      </c>
    </row>
    <row r="1149" spans="1:35" x14ac:dyDescent="0.25">
      <c r="A1149">
        <v>108929</v>
      </c>
      <c r="B1149" t="s">
        <v>242</v>
      </c>
      <c r="C1149" t="s">
        <v>60</v>
      </c>
      <c r="D1149" t="b">
        <v>1</v>
      </c>
      <c r="E1149">
        <v>8.0877381889999995</v>
      </c>
      <c r="F1149" t="s">
        <v>110</v>
      </c>
      <c r="G1149" t="s">
        <v>253</v>
      </c>
      <c r="H1149" t="s">
        <v>250</v>
      </c>
      <c r="I1149" t="s">
        <v>101</v>
      </c>
      <c r="J1149" t="s">
        <v>99</v>
      </c>
      <c r="K1149" t="s">
        <v>188</v>
      </c>
      <c r="L1149">
        <v>40.452777779999998</v>
      </c>
      <c r="M1149" t="s">
        <v>109</v>
      </c>
      <c r="N1149">
        <v>1.13342E-4</v>
      </c>
      <c r="O1149">
        <v>1.3121399999999999E-4</v>
      </c>
      <c r="P1149">
        <v>0</v>
      </c>
      <c r="Q1149">
        <v>0</v>
      </c>
      <c r="R1149">
        <v>0</v>
      </c>
      <c r="S1149">
        <v>7.2655500000000004E-4</v>
      </c>
      <c r="T1149">
        <v>1.91719E-4</v>
      </c>
      <c r="U1149">
        <v>1.19048E-4</v>
      </c>
      <c r="V1149">
        <v>0</v>
      </c>
      <c r="W1149" s="8">
        <v>4.4307700000000003E-5</v>
      </c>
      <c r="X1149">
        <v>0</v>
      </c>
      <c r="Y1149" s="8">
        <v>3.4725599999999998E-5</v>
      </c>
      <c r="Z1149">
        <v>0</v>
      </c>
      <c r="AA1149">
        <v>0</v>
      </c>
      <c r="AB1149">
        <v>0</v>
      </c>
      <c r="AC1149">
        <v>7.2655500000000004E-4</v>
      </c>
      <c r="AD1149">
        <v>2.26445E-4</v>
      </c>
      <c r="AE1149">
        <v>1.19048E-4</v>
      </c>
      <c r="AF1149">
        <v>0</v>
      </c>
      <c r="AG1149" s="8">
        <v>4.4307700000000003E-5</v>
      </c>
      <c r="AH1149">
        <v>1.1163550000000001E-3</v>
      </c>
      <c r="AI1149">
        <v>8087.7381889999997</v>
      </c>
    </row>
    <row r="1150" spans="1:35" x14ac:dyDescent="0.25">
      <c r="A1150">
        <v>140948</v>
      </c>
      <c r="B1150" t="s">
        <v>242</v>
      </c>
      <c r="C1150" t="s">
        <v>60</v>
      </c>
      <c r="D1150" t="b">
        <v>1</v>
      </c>
      <c r="E1150">
        <v>1.7872447709999999</v>
      </c>
      <c r="F1150" t="s">
        <v>110</v>
      </c>
      <c r="G1150" t="s">
        <v>253</v>
      </c>
      <c r="H1150" t="s">
        <v>191</v>
      </c>
      <c r="I1150" t="s">
        <v>98</v>
      </c>
      <c r="J1150" t="s">
        <v>99</v>
      </c>
      <c r="K1150" t="s">
        <v>188</v>
      </c>
      <c r="L1150">
        <v>25.67619732</v>
      </c>
      <c r="M1150" t="s">
        <v>251</v>
      </c>
      <c r="N1150">
        <v>8.9003499999999996E-4</v>
      </c>
      <c r="O1150">
        <v>1.061956E-3</v>
      </c>
      <c r="P1150">
        <v>0</v>
      </c>
      <c r="Q1150">
        <v>0</v>
      </c>
      <c r="R1150">
        <v>0</v>
      </c>
      <c r="S1150">
        <v>5.6586429999999997E-3</v>
      </c>
      <c r="T1150">
        <v>2.0771600000000002E-3</v>
      </c>
      <c r="U1150">
        <v>7.7213399999999995E-4</v>
      </c>
      <c r="V1150">
        <v>0</v>
      </c>
      <c r="W1150">
        <v>1.8608399999999999E-4</v>
      </c>
      <c r="X1150">
        <v>0</v>
      </c>
      <c r="Y1150">
        <v>3.87735E-4</v>
      </c>
      <c r="Z1150">
        <v>0</v>
      </c>
      <c r="AA1150">
        <v>0</v>
      </c>
      <c r="AB1150">
        <v>0</v>
      </c>
      <c r="AC1150">
        <v>5.6586429999999997E-3</v>
      </c>
      <c r="AD1150">
        <v>2.4648949999999999E-3</v>
      </c>
      <c r="AE1150">
        <v>7.7213399999999995E-4</v>
      </c>
      <c r="AF1150">
        <v>0</v>
      </c>
      <c r="AG1150">
        <v>1.8608399999999999E-4</v>
      </c>
      <c r="AH1150">
        <v>9.0817550000000004E-3</v>
      </c>
      <c r="AI1150">
        <v>103660.1967</v>
      </c>
    </row>
    <row r="1151" spans="1:35" x14ac:dyDescent="0.25">
      <c r="A1151">
        <v>85523</v>
      </c>
      <c r="B1151" t="s">
        <v>243</v>
      </c>
      <c r="C1151" t="s">
        <v>61</v>
      </c>
      <c r="D1151" t="b">
        <v>0</v>
      </c>
      <c r="E1151">
        <v>0.58939185299999997</v>
      </c>
      <c r="F1151" t="s">
        <v>110</v>
      </c>
      <c r="G1151" t="s">
        <v>253</v>
      </c>
      <c r="H1151" t="s">
        <v>189</v>
      </c>
      <c r="I1151" t="s">
        <v>98</v>
      </c>
      <c r="J1151" t="s">
        <v>102</v>
      </c>
      <c r="K1151" t="s">
        <v>188</v>
      </c>
      <c r="L1151">
        <v>18.699396140000001</v>
      </c>
      <c r="M1151" t="s">
        <v>251</v>
      </c>
      <c r="N1151">
        <v>1.5944200000000001E-4</v>
      </c>
      <c r="O1151">
        <v>2.00612E-4</v>
      </c>
      <c r="P1151">
        <v>0</v>
      </c>
      <c r="Q1151">
        <v>0</v>
      </c>
      <c r="R1151">
        <v>0</v>
      </c>
      <c r="S1151">
        <v>7.2835499999999997E-4</v>
      </c>
      <c r="T1151">
        <v>6.4936900000000001E-4</v>
      </c>
      <c r="U1151">
        <v>1.7808200000000001E-4</v>
      </c>
      <c r="V1151">
        <v>0</v>
      </c>
      <c r="W1151" s="8">
        <v>6.83435E-5</v>
      </c>
      <c r="X1151">
        <v>0</v>
      </c>
      <c r="Y1151">
        <v>1.05727E-4</v>
      </c>
      <c r="Z1151">
        <v>0</v>
      </c>
      <c r="AA1151">
        <v>0</v>
      </c>
      <c r="AB1151">
        <v>0</v>
      </c>
      <c r="AC1151">
        <v>7.2835499999999997E-4</v>
      </c>
      <c r="AD1151">
        <v>7.5509700000000004E-4</v>
      </c>
      <c r="AE1151">
        <v>1.7808200000000001E-4</v>
      </c>
      <c r="AF1151">
        <v>0</v>
      </c>
      <c r="AG1151" s="8">
        <v>6.83435E-5</v>
      </c>
      <c r="AH1151">
        <v>1.7298820000000001E-3</v>
      </c>
      <c r="AI1151">
        <v>27112.025229999999</v>
      </c>
    </row>
    <row r="1152" spans="1:35" x14ac:dyDescent="0.25">
      <c r="A1152">
        <v>108929</v>
      </c>
      <c r="B1152" t="s">
        <v>243</v>
      </c>
      <c r="C1152" t="s">
        <v>61</v>
      </c>
      <c r="D1152" t="b">
        <v>1</v>
      </c>
      <c r="E1152">
        <v>8.0877381889999995</v>
      </c>
      <c r="F1152" t="s">
        <v>110</v>
      </c>
      <c r="G1152" t="s">
        <v>253</v>
      </c>
      <c r="H1152" t="s">
        <v>250</v>
      </c>
      <c r="I1152" t="s">
        <v>101</v>
      </c>
      <c r="J1152" t="s">
        <v>99</v>
      </c>
      <c r="K1152" t="s">
        <v>188</v>
      </c>
      <c r="L1152">
        <v>40.452777779999998</v>
      </c>
      <c r="M1152" t="s">
        <v>109</v>
      </c>
      <c r="N1152">
        <v>1.13342E-4</v>
      </c>
      <c r="O1152">
        <v>1.3121399999999999E-4</v>
      </c>
      <c r="P1152">
        <v>0</v>
      </c>
      <c r="Q1152">
        <v>0</v>
      </c>
      <c r="R1152">
        <v>0</v>
      </c>
      <c r="S1152">
        <v>7.2655500000000004E-4</v>
      </c>
      <c r="T1152">
        <v>1.91719E-4</v>
      </c>
      <c r="U1152">
        <v>1.19048E-4</v>
      </c>
      <c r="V1152">
        <v>0</v>
      </c>
      <c r="W1152" s="8">
        <v>4.4307700000000003E-5</v>
      </c>
      <c r="X1152">
        <v>0</v>
      </c>
      <c r="Y1152" s="8">
        <v>3.4725599999999998E-5</v>
      </c>
      <c r="Z1152">
        <v>0</v>
      </c>
      <c r="AA1152">
        <v>0</v>
      </c>
      <c r="AB1152">
        <v>0</v>
      </c>
      <c r="AC1152">
        <v>7.2655500000000004E-4</v>
      </c>
      <c r="AD1152">
        <v>2.26445E-4</v>
      </c>
      <c r="AE1152">
        <v>1.19048E-4</v>
      </c>
      <c r="AF1152">
        <v>0</v>
      </c>
      <c r="AG1152" s="8">
        <v>4.4307700000000003E-5</v>
      </c>
      <c r="AH1152">
        <v>1.1163550000000001E-3</v>
      </c>
      <c r="AI1152">
        <v>8087.7381889999997</v>
      </c>
    </row>
    <row r="1153" spans="1:35" x14ac:dyDescent="0.25">
      <c r="A1153">
        <v>140948</v>
      </c>
      <c r="B1153" t="s">
        <v>243</v>
      </c>
      <c r="C1153" t="s">
        <v>61</v>
      </c>
      <c r="D1153" t="b">
        <v>1</v>
      </c>
      <c r="E1153">
        <v>1.7872447709999999</v>
      </c>
      <c r="F1153" t="s">
        <v>110</v>
      </c>
      <c r="G1153" t="s">
        <v>253</v>
      </c>
      <c r="H1153" t="s">
        <v>191</v>
      </c>
      <c r="I1153" t="s">
        <v>98</v>
      </c>
      <c r="J1153" t="s">
        <v>99</v>
      </c>
      <c r="K1153" t="s">
        <v>188</v>
      </c>
      <c r="L1153">
        <v>25.675862070000001</v>
      </c>
      <c r="M1153" t="s">
        <v>251</v>
      </c>
      <c r="N1153">
        <v>8.9000699999999995E-4</v>
      </c>
      <c r="O1153">
        <v>1.061942E-3</v>
      </c>
      <c r="P1153">
        <v>0</v>
      </c>
      <c r="Q1153">
        <v>0</v>
      </c>
      <c r="R1153">
        <v>0</v>
      </c>
      <c r="S1153">
        <v>5.6585239999999998E-3</v>
      </c>
      <c r="T1153">
        <v>2.0771600000000002E-3</v>
      </c>
      <c r="U1153">
        <v>7.7213399999999995E-4</v>
      </c>
      <c r="V1153">
        <v>0</v>
      </c>
      <c r="W1153">
        <v>1.8608399999999999E-4</v>
      </c>
      <c r="X1153">
        <v>0</v>
      </c>
      <c r="Y1153">
        <v>3.87735E-4</v>
      </c>
      <c r="Z1153">
        <v>0</v>
      </c>
      <c r="AA1153">
        <v>0</v>
      </c>
      <c r="AB1153">
        <v>0</v>
      </c>
      <c r="AC1153">
        <v>5.6585239999999998E-3</v>
      </c>
      <c r="AD1153">
        <v>2.4648949999999999E-3</v>
      </c>
      <c r="AE1153">
        <v>7.7213399999999995E-4</v>
      </c>
      <c r="AF1153">
        <v>0</v>
      </c>
      <c r="AG1153">
        <v>1.8608399999999999E-4</v>
      </c>
      <c r="AH1153">
        <v>9.0816360000000006E-3</v>
      </c>
      <c r="AI1153">
        <v>103660.1967</v>
      </c>
    </row>
    <row r="1154" spans="1:35" x14ac:dyDescent="0.25">
      <c r="A1154">
        <v>85523</v>
      </c>
      <c r="B1154" t="s">
        <v>244</v>
      </c>
      <c r="C1154" t="s">
        <v>62</v>
      </c>
      <c r="D1154" t="b">
        <v>1</v>
      </c>
      <c r="E1154">
        <v>0.58939185299999997</v>
      </c>
      <c r="F1154" t="s">
        <v>110</v>
      </c>
      <c r="G1154" t="s">
        <v>253</v>
      </c>
      <c r="H1154" t="s">
        <v>189</v>
      </c>
      <c r="I1154" t="s">
        <v>98</v>
      </c>
      <c r="J1154" t="s">
        <v>102</v>
      </c>
      <c r="K1154" t="s">
        <v>188</v>
      </c>
      <c r="L1154">
        <v>18.302657</v>
      </c>
      <c r="M1154" t="s">
        <v>251</v>
      </c>
      <c r="N1154">
        <v>1.5568299999999999E-4</v>
      </c>
      <c r="O1154">
        <v>1.96238E-4</v>
      </c>
      <c r="P1154">
        <v>0</v>
      </c>
      <c r="Q1154">
        <v>0</v>
      </c>
      <c r="R1154">
        <v>0</v>
      </c>
      <c r="S1154">
        <v>6.9164699999999999E-4</v>
      </c>
      <c r="T1154">
        <v>6.4936900000000001E-4</v>
      </c>
      <c r="U1154">
        <v>1.7808200000000001E-4</v>
      </c>
      <c r="V1154">
        <v>0</v>
      </c>
      <c r="W1154" s="8">
        <v>6.83435E-5</v>
      </c>
      <c r="X1154">
        <v>0</v>
      </c>
      <c r="Y1154">
        <v>1.05727E-4</v>
      </c>
      <c r="Z1154">
        <v>0</v>
      </c>
      <c r="AA1154">
        <v>0</v>
      </c>
      <c r="AB1154">
        <v>0</v>
      </c>
      <c r="AC1154">
        <v>6.9164699999999999E-4</v>
      </c>
      <c r="AD1154">
        <v>7.5509700000000004E-4</v>
      </c>
      <c r="AE1154">
        <v>1.7808200000000001E-4</v>
      </c>
      <c r="AF1154">
        <v>0</v>
      </c>
      <c r="AG1154" s="8">
        <v>6.83435E-5</v>
      </c>
      <c r="AH1154">
        <v>1.6931800000000001E-3</v>
      </c>
      <c r="AI1154">
        <v>27112.025229999999</v>
      </c>
    </row>
    <row r="1155" spans="1:35" x14ac:dyDescent="0.25">
      <c r="A1155">
        <v>108929</v>
      </c>
      <c r="B1155" t="s">
        <v>244</v>
      </c>
      <c r="C1155" t="s">
        <v>62</v>
      </c>
      <c r="D1155" t="b">
        <v>1</v>
      </c>
      <c r="E1155">
        <v>8.0877381889999995</v>
      </c>
      <c r="F1155" t="s">
        <v>110</v>
      </c>
      <c r="G1155" t="s">
        <v>253</v>
      </c>
      <c r="H1155" t="s">
        <v>250</v>
      </c>
      <c r="I1155" t="s">
        <v>101</v>
      </c>
      <c r="J1155" t="s">
        <v>99</v>
      </c>
      <c r="K1155" t="s">
        <v>188</v>
      </c>
      <c r="L1155">
        <v>37.705555560000001</v>
      </c>
      <c r="M1155" t="s">
        <v>109</v>
      </c>
      <c r="N1155">
        <v>1.0638500000000001E-4</v>
      </c>
      <c r="O1155">
        <v>1.2217700000000001E-4</v>
      </c>
      <c r="P1155">
        <v>0</v>
      </c>
      <c r="Q1155">
        <v>0</v>
      </c>
      <c r="R1155">
        <v>0</v>
      </c>
      <c r="S1155">
        <v>6.5074100000000004E-4</v>
      </c>
      <c r="T1155">
        <v>1.91719E-4</v>
      </c>
      <c r="U1155">
        <v>1.19048E-4</v>
      </c>
      <c r="V1155">
        <v>0</v>
      </c>
      <c r="W1155" s="8">
        <v>4.4307700000000003E-5</v>
      </c>
      <c r="X1155">
        <v>0</v>
      </c>
      <c r="Y1155" s="8">
        <v>3.4725599999999998E-5</v>
      </c>
      <c r="Z1155">
        <v>0</v>
      </c>
      <c r="AA1155">
        <v>0</v>
      </c>
      <c r="AB1155">
        <v>0</v>
      </c>
      <c r="AC1155">
        <v>6.5074100000000004E-4</v>
      </c>
      <c r="AD1155">
        <v>2.26445E-4</v>
      </c>
      <c r="AE1155">
        <v>1.19048E-4</v>
      </c>
      <c r="AF1155">
        <v>0</v>
      </c>
      <c r="AG1155" s="8">
        <v>4.4307700000000003E-5</v>
      </c>
      <c r="AH1155">
        <v>1.040542E-3</v>
      </c>
      <c r="AI1155">
        <v>8087.7381889999997</v>
      </c>
    </row>
    <row r="1156" spans="1:35" x14ac:dyDescent="0.25">
      <c r="A1156">
        <v>140948</v>
      </c>
      <c r="B1156" t="s">
        <v>244</v>
      </c>
      <c r="C1156" t="s">
        <v>62</v>
      </c>
      <c r="D1156" t="b">
        <v>1</v>
      </c>
      <c r="E1156">
        <v>1.7872447709999999</v>
      </c>
      <c r="F1156" t="s">
        <v>110</v>
      </c>
      <c r="G1156" t="s">
        <v>253</v>
      </c>
      <c r="H1156" t="s">
        <v>191</v>
      </c>
      <c r="I1156" t="s">
        <v>98</v>
      </c>
      <c r="J1156" t="s">
        <v>99</v>
      </c>
      <c r="K1156" t="s">
        <v>188</v>
      </c>
      <c r="L1156">
        <v>24.083045980000001</v>
      </c>
      <c r="M1156" t="s">
        <v>251</v>
      </c>
      <c r="N1156">
        <v>8.2640899999999995E-4</v>
      </c>
      <c r="O1156">
        <v>9.9480399999999996E-4</v>
      </c>
      <c r="P1156">
        <v>0</v>
      </c>
      <c r="Q1156">
        <v>0</v>
      </c>
      <c r="R1156">
        <v>0</v>
      </c>
      <c r="S1156">
        <v>5.0951570000000003E-3</v>
      </c>
      <c r="T1156">
        <v>2.0771600000000002E-3</v>
      </c>
      <c r="U1156">
        <v>7.7213399999999995E-4</v>
      </c>
      <c r="V1156">
        <v>0</v>
      </c>
      <c r="W1156">
        <v>1.8608399999999999E-4</v>
      </c>
      <c r="X1156">
        <v>0</v>
      </c>
      <c r="Y1156">
        <v>3.87735E-4</v>
      </c>
      <c r="Z1156">
        <v>0</v>
      </c>
      <c r="AA1156">
        <v>0</v>
      </c>
      <c r="AB1156">
        <v>0</v>
      </c>
      <c r="AC1156">
        <v>5.0951570000000003E-3</v>
      </c>
      <c r="AD1156">
        <v>2.4648949999999999E-3</v>
      </c>
      <c r="AE1156">
        <v>7.7213399999999995E-4</v>
      </c>
      <c r="AF1156">
        <v>0</v>
      </c>
      <c r="AG1156">
        <v>1.8608399999999999E-4</v>
      </c>
      <c r="AH1156">
        <v>8.5182520000000005E-3</v>
      </c>
      <c r="AI1156">
        <v>103660.1967</v>
      </c>
    </row>
    <row r="1157" spans="1:35" x14ac:dyDescent="0.25">
      <c r="A1157">
        <v>85523</v>
      </c>
      <c r="B1157" t="s">
        <v>245</v>
      </c>
      <c r="C1157" t="s">
        <v>63</v>
      </c>
      <c r="D1157" t="b">
        <v>1</v>
      </c>
      <c r="E1157">
        <v>0.58939185299999997</v>
      </c>
      <c r="F1157" t="s">
        <v>110</v>
      </c>
      <c r="G1157" t="s">
        <v>253</v>
      </c>
      <c r="H1157" t="s">
        <v>189</v>
      </c>
      <c r="I1157" t="s">
        <v>98</v>
      </c>
      <c r="J1157" t="s">
        <v>102</v>
      </c>
      <c r="K1157" t="s">
        <v>188</v>
      </c>
      <c r="L1157">
        <v>17.638768120000002</v>
      </c>
      <c r="M1157" t="s">
        <v>251</v>
      </c>
      <c r="N1157">
        <v>1.5044200000000001E-4</v>
      </c>
      <c r="O1157">
        <v>1.8891900000000001E-4</v>
      </c>
      <c r="P1157">
        <v>0</v>
      </c>
      <c r="Q1157">
        <v>0</v>
      </c>
      <c r="R1157">
        <v>0</v>
      </c>
      <c r="S1157">
        <v>6.3022999999999996E-4</v>
      </c>
      <c r="T1157">
        <v>6.4936900000000001E-4</v>
      </c>
      <c r="U1157">
        <v>1.7808200000000001E-4</v>
      </c>
      <c r="V1157">
        <v>0</v>
      </c>
      <c r="W1157" s="8">
        <v>6.83435E-5</v>
      </c>
      <c r="X1157">
        <v>0</v>
      </c>
      <c r="Y1157">
        <v>1.05727E-4</v>
      </c>
      <c r="Z1157">
        <v>0</v>
      </c>
      <c r="AA1157">
        <v>0</v>
      </c>
      <c r="AB1157">
        <v>0</v>
      </c>
      <c r="AC1157">
        <v>6.3022999999999996E-4</v>
      </c>
      <c r="AD1157">
        <v>7.5509700000000004E-4</v>
      </c>
      <c r="AE1157">
        <v>1.7808200000000001E-4</v>
      </c>
      <c r="AF1157">
        <v>0</v>
      </c>
      <c r="AG1157" s="8">
        <v>6.83435E-5</v>
      </c>
      <c r="AH1157">
        <v>1.631764E-3</v>
      </c>
      <c r="AI1157">
        <v>27112.025229999999</v>
      </c>
    </row>
    <row r="1158" spans="1:35" x14ac:dyDescent="0.25">
      <c r="A1158">
        <v>108929</v>
      </c>
      <c r="B1158" t="s">
        <v>245</v>
      </c>
      <c r="C1158" t="s">
        <v>63</v>
      </c>
      <c r="D1158" t="b">
        <v>1</v>
      </c>
      <c r="E1158">
        <v>8.0877381889999995</v>
      </c>
      <c r="F1158" t="s">
        <v>110</v>
      </c>
      <c r="G1158" t="s">
        <v>253</v>
      </c>
      <c r="H1158" t="s">
        <v>250</v>
      </c>
      <c r="I1158" t="s">
        <v>101</v>
      </c>
      <c r="J1158" t="s">
        <v>99</v>
      </c>
      <c r="K1158" t="s">
        <v>188</v>
      </c>
      <c r="L1158">
        <v>40.755555559999998</v>
      </c>
      <c r="M1158" t="s">
        <v>109</v>
      </c>
      <c r="N1158">
        <v>1.13491E-4</v>
      </c>
      <c r="O1158">
        <v>1.32213E-4</v>
      </c>
      <c r="P1158">
        <v>0</v>
      </c>
      <c r="Q1158">
        <v>0</v>
      </c>
      <c r="R1158">
        <v>0</v>
      </c>
      <c r="S1158">
        <v>6.99801E-4</v>
      </c>
      <c r="T1158">
        <v>1.91719E-4</v>
      </c>
      <c r="U1158">
        <v>1.54234E-4</v>
      </c>
      <c r="V1158">
        <v>0</v>
      </c>
      <c r="W1158" s="8">
        <v>4.4307700000000003E-5</v>
      </c>
      <c r="X1158">
        <v>0</v>
      </c>
      <c r="Y1158" s="8">
        <v>3.4725599999999998E-5</v>
      </c>
      <c r="Z1158">
        <v>0</v>
      </c>
      <c r="AA1158">
        <v>0</v>
      </c>
      <c r="AB1158">
        <v>0</v>
      </c>
      <c r="AC1158">
        <v>6.99801E-4</v>
      </c>
      <c r="AD1158">
        <v>2.26445E-4</v>
      </c>
      <c r="AE1158">
        <v>1.54234E-4</v>
      </c>
      <c r="AF1158">
        <v>0</v>
      </c>
      <c r="AG1158" s="8">
        <v>4.4307700000000003E-5</v>
      </c>
      <c r="AH1158">
        <v>1.124711E-3</v>
      </c>
      <c r="AI1158">
        <v>8087.7381889999997</v>
      </c>
    </row>
    <row r="1159" spans="1:35" x14ac:dyDescent="0.25">
      <c r="A1159">
        <v>140948</v>
      </c>
      <c r="B1159" t="s">
        <v>245</v>
      </c>
      <c r="C1159" t="s">
        <v>63</v>
      </c>
      <c r="D1159" t="b">
        <v>1</v>
      </c>
      <c r="E1159">
        <v>1.7872447709999999</v>
      </c>
      <c r="F1159" t="s">
        <v>110</v>
      </c>
      <c r="G1159" t="s">
        <v>253</v>
      </c>
      <c r="H1159" t="s">
        <v>191</v>
      </c>
      <c r="I1159" t="s">
        <v>98</v>
      </c>
      <c r="J1159" t="s">
        <v>99</v>
      </c>
      <c r="K1159" t="s">
        <v>188</v>
      </c>
      <c r="L1159">
        <v>25.826101529999999</v>
      </c>
      <c r="M1159" t="s">
        <v>251</v>
      </c>
      <c r="N1159">
        <v>8.7843899999999996E-4</v>
      </c>
      <c r="O1159">
        <v>1.0682739999999999E-3</v>
      </c>
      <c r="P1159">
        <v>0</v>
      </c>
      <c r="Q1159">
        <v>0</v>
      </c>
      <c r="R1159">
        <v>0</v>
      </c>
      <c r="S1159">
        <v>5.3426979999999999E-3</v>
      </c>
      <c r="T1159">
        <v>2.0771600000000002E-3</v>
      </c>
      <c r="U1159">
        <v>1.1411170000000001E-3</v>
      </c>
      <c r="V1159">
        <v>0</v>
      </c>
      <c r="W1159">
        <v>1.8608399999999999E-4</v>
      </c>
      <c r="X1159">
        <v>0</v>
      </c>
      <c r="Y1159">
        <v>3.87735E-4</v>
      </c>
      <c r="Z1159">
        <v>0</v>
      </c>
      <c r="AA1159">
        <v>0</v>
      </c>
      <c r="AB1159">
        <v>0</v>
      </c>
      <c r="AC1159">
        <v>5.3426979999999999E-3</v>
      </c>
      <c r="AD1159">
        <v>2.4648949999999999E-3</v>
      </c>
      <c r="AE1159">
        <v>1.1411170000000001E-3</v>
      </c>
      <c r="AF1159">
        <v>0</v>
      </c>
      <c r="AG1159">
        <v>1.8608399999999999E-4</v>
      </c>
      <c r="AH1159">
        <v>9.1347770000000002E-3</v>
      </c>
      <c r="AI1159">
        <v>103660.1967</v>
      </c>
    </row>
    <row r="1160" spans="1:35" x14ac:dyDescent="0.25">
      <c r="A1160">
        <v>85523</v>
      </c>
      <c r="B1160" t="s">
        <v>246</v>
      </c>
      <c r="C1160" t="s">
        <v>51</v>
      </c>
      <c r="D1160" t="b">
        <v>1</v>
      </c>
      <c r="E1160">
        <v>0.58939185299999997</v>
      </c>
      <c r="F1160" t="s">
        <v>110</v>
      </c>
      <c r="G1160" t="s">
        <v>253</v>
      </c>
      <c r="H1160" t="s">
        <v>189</v>
      </c>
      <c r="I1160" t="s">
        <v>98</v>
      </c>
      <c r="J1160" t="s">
        <v>102</v>
      </c>
      <c r="K1160" t="s">
        <v>188</v>
      </c>
      <c r="L1160">
        <v>15.24208937</v>
      </c>
      <c r="M1160" t="s">
        <v>251</v>
      </c>
      <c r="N1160">
        <v>1.24043E-4</v>
      </c>
      <c r="O1160">
        <v>1.6249799999999999E-4</v>
      </c>
      <c r="P1160">
        <v>0</v>
      </c>
      <c r="Q1160">
        <v>0</v>
      </c>
      <c r="R1160">
        <v>0</v>
      </c>
      <c r="S1160">
        <v>4.0852500000000002E-4</v>
      </c>
      <c r="T1160">
        <v>6.4936900000000001E-4</v>
      </c>
      <c r="U1160">
        <v>1.7808200000000001E-4</v>
      </c>
      <c r="V1160">
        <v>0</v>
      </c>
      <c r="W1160" s="8">
        <v>6.83435E-5</v>
      </c>
      <c r="X1160">
        <v>0</v>
      </c>
      <c r="Y1160">
        <v>1.05727E-4</v>
      </c>
      <c r="Z1160">
        <v>0</v>
      </c>
      <c r="AA1160">
        <v>0</v>
      </c>
      <c r="AB1160">
        <v>0</v>
      </c>
      <c r="AC1160">
        <v>4.0852500000000002E-4</v>
      </c>
      <c r="AD1160">
        <v>7.5509700000000004E-4</v>
      </c>
      <c r="AE1160">
        <v>1.7808200000000001E-4</v>
      </c>
      <c r="AF1160">
        <v>0</v>
      </c>
      <c r="AG1160" s="8">
        <v>6.83435E-5</v>
      </c>
      <c r="AH1160">
        <v>1.410047E-3</v>
      </c>
      <c r="AI1160">
        <v>27112.025229999999</v>
      </c>
    </row>
    <row r="1161" spans="1:35" x14ac:dyDescent="0.25">
      <c r="A1161">
        <v>108929</v>
      </c>
      <c r="B1161" t="s">
        <v>246</v>
      </c>
      <c r="C1161" t="s">
        <v>51</v>
      </c>
      <c r="D1161" t="b">
        <v>1</v>
      </c>
      <c r="E1161">
        <v>8.0877381889999995</v>
      </c>
      <c r="F1161" t="s">
        <v>110</v>
      </c>
      <c r="G1161" t="s">
        <v>253</v>
      </c>
      <c r="H1161" t="s">
        <v>250</v>
      </c>
      <c r="I1161" t="s">
        <v>101</v>
      </c>
      <c r="J1161" t="s">
        <v>99</v>
      </c>
      <c r="K1161" t="s">
        <v>188</v>
      </c>
      <c r="L1161">
        <v>25.261111110000002</v>
      </c>
      <c r="M1161" t="s">
        <v>109</v>
      </c>
      <c r="N1161" s="8">
        <v>6.9085799999999995E-5</v>
      </c>
      <c r="O1161" s="8">
        <v>8.1252800000000002E-5</v>
      </c>
      <c r="P1161">
        <v>0</v>
      </c>
      <c r="Q1161">
        <v>0</v>
      </c>
      <c r="R1161">
        <v>0</v>
      </c>
      <c r="S1161">
        <v>2.7213200000000002E-4</v>
      </c>
      <c r="T1161">
        <v>1.91719E-4</v>
      </c>
      <c r="U1161">
        <v>1.54234E-4</v>
      </c>
      <c r="V1161">
        <v>0</v>
      </c>
      <c r="W1161" s="8">
        <v>4.4307700000000003E-5</v>
      </c>
      <c r="X1161">
        <v>0</v>
      </c>
      <c r="Y1161" s="8">
        <v>3.4725599999999998E-5</v>
      </c>
      <c r="Z1161">
        <v>0</v>
      </c>
      <c r="AA1161">
        <v>0</v>
      </c>
      <c r="AB1161">
        <v>0</v>
      </c>
      <c r="AC1161">
        <v>2.7213200000000002E-4</v>
      </c>
      <c r="AD1161">
        <v>2.26445E-4</v>
      </c>
      <c r="AE1161">
        <v>1.54234E-4</v>
      </c>
      <c r="AF1161">
        <v>0</v>
      </c>
      <c r="AG1161" s="8">
        <v>4.4307700000000003E-5</v>
      </c>
      <c r="AH1161">
        <v>6.9711800000000004E-4</v>
      </c>
      <c r="AI1161">
        <v>8087.7381889999997</v>
      </c>
    </row>
    <row r="1162" spans="1:35" x14ac:dyDescent="0.25">
      <c r="A1162">
        <v>140948</v>
      </c>
      <c r="B1162" t="s">
        <v>246</v>
      </c>
      <c r="C1162" t="s">
        <v>51</v>
      </c>
      <c r="D1162" t="b">
        <v>1</v>
      </c>
      <c r="E1162">
        <v>1.7872447709999999</v>
      </c>
      <c r="F1162" t="s">
        <v>110</v>
      </c>
      <c r="G1162" t="s">
        <v>253</v>
      </c>
      <c r="H1162" t="s">
        <v>191</v>
      </c>
      <c r="I1162" t="s">
        <v>98</v>
      </c>
      <c r="J1162" t="s">
        <v>99</v>
      </c>
      <c r="K1162" t="s">
        <v>188</v>
      </c>
      <c r="L1162">
        <v>22.721360149999999</v>
      </c>
      <c r="M1162" t="s">
        <v>251</v>
      </c>
      <c r="N1162">
        <v>7.71235E-4</v>
      </c>
      <c r="O1162">
        <v>9.3740900000000005E-4</v>
      </c>
      <c r="P1162">
        <v>0</v>
      </c>
      <c r="Q1162">
        <v>0</v>
      </c>
      <c r="R1162">
        <v>0</v>
      </c>
      <c r="S1162">
        <v>4.2445240000000004E-3</v>
      </c>
      <c r="T1162">
        <v>2.0771600000000002E-3</v>
      </c>
      <c r="U1162">
        <v>1.1411170000000001E-3</v>
      </c>
      <c r="V1162">
        <v>0</v>
      </c>
      <c r="W1162">
        <v>1.8608399999999999E-4</v>
      </c>
      <c r="X1162">
        <v>0</v>
      </c>
      <c r="Y1162">
        <v>3.87735E-4</v>
      </c>
      <c r="Z1162">
        <v>0</v>
      </c>
      <c r="AA1162">
        <v>0</v>
      </c>
      <c r="AB1162">
        <v>0</v>
      </c>
      <c r="AC1162">
        <v>4.2445240000000004E-3</v>
      </c>
      <c r="AD1162">
        <v>2.4648949999999999E-3</v>
      </c>
      <c r="AE1162">
        <v>1.1411170000000001E-3</v>
      </c>
      <c r="AF1162">
        <v>0</v>
      </c>
      <c r="AG1162">
        <v>1.8608399999999999E-4</v>
      </c>
      <c r="AH1162">
        <v>8.0366190000000001E-3</v>
      </c>
      <c r="AI1162">
        <v>103660.1967</v>
      </c>
    </row>
    <row r="1163" spans="1:35" x14ac:dyDescent="0.25">
      <c r="A1163">
        <v>85523</v>
      </c>
      <c r="B1163" t="s">
        <v>247</v>
      </c>
      <c r="C1163" t="s">
        <v>248</v>
      </c>
      <c r="D1163" t="b">
        <v>0</v>
      </c>
      <c r="E1163">
        <v>0.58939185299999997</v>
      </c>
      <c r="F1163" t="s">
        <v>110</v>
      </c>
      <c r="G1163" t="s">
        <v>253</v>
      </c>
      <c r="H1163" t="s">
        <v>189</v>
      </c>
      <c r="I1163" t="s">
        <v>98</v>
      </c>
      <c r="J1163" t="s">
        <v>102</v>
      </c>
      <c r="K1163" t="s">
        <v>188</v>
      </c>
      <c r="L1163">
        <v>18.699396140000001</v>
      </c>
      <c r="M1163" t="s">
        <v>251</v>
      </c>
      <c r="N1163">
        <v>1.5944200000000001E-4</v>
      </c>
      <c r="O1163">
        <v>2.00612E-4</v>
      </c>
      <c r="P1163">
        <v>0</v>
      </c>
      <c r="Q1163">
        <v>0</v>
      </c>
      <c r="R1163">
        <v>0</v>
      </c>
      <c r="S1163">
        <v>7.2835499999999997E-4</v>
      </c>
      <c r="T1163">
        <v>6.4936900000000001E-4</v>
      </c>
      <c r="U1163">
        <v>1.7808200000000001E-4</v>
      </c>
      <c r="V1163">
        <v>0</v>
      </c>
      <c r="W1163" s="8">
        <v>6.83435E-5</v>
      </c>
      <c r="X1163">
        <v>0</v>
      </c>
      <c r="Y1163">
        <v>1.05727E-4</v>
      </c>
      <c r="Z1163">
        <v>0</v>
      </c>
      <c r="AA1163">
        <v>0</v>
      </c>
      <c r="AB1163">
        <v>0</v>
      </c>
      <c r="AC1163">
        <v>7.2835499999999997E-4</v>
      </c>
      <c r="AD1163">
        <v>7.5509700000000004E-4</v>
      </c>
      <c r="AE1163">
        <v>1.7808200000000001E-4</v>
      </c>
      <c r="AF1163">
        <v>0</v>
      </c>
      <c r="AG1163" s="8">
        <v>6.83435E-5</v>
      </c>
      <c r="AH1163">
        <v>1.7298820000000001E-3</v>
      </c>
      <c r="AI1163">
        <v>27112.025229999999</v>
      </c>
    </row>
    <row r="1164" spans="1:35" x14ac:dyDescent="0.25">
      <c r="A1164">
        <v>108929</v>
      </c>
      <c r="B1164" t="s">
        <v>247</v>
      </c>
      <c r="C1164" t="s">
        <v>248</v>
      </c>
      <c r="D1164" t="b">
        <v>0</v>
      </c>
      <c r="E1164">
        <v>8.0877381889999995</v>
      </c>
      <c r="F1164" t="s">
        <v>110</v>
      </c>
      <c r="G1164" t="s">
        <v>253</v>
      </c>
      <c r="H1164" t="s">
        <v>250</v>
      </c>
      <c r="I1164" t="s">
        <v>101</v>
      </c>
      <c r="J1164" t="s">
        <v>99</v>
      </c>
      <c r="K1164" t="s">
        <v>188</v>
      </c>
      <c r="L1164">
        <v>41.886111110000002</v>
      </c>
      <c r="M1164" t="s">
        <v>109</v>
      </c>
      <c r="N1164">
        <v>1.16488E-4</v>
      </c>
      <c r="O1164">
        <v>1.35931E-4</v>
      </c>
      <c r="P1164">
        <v>0</v>
      </c>
      <c r="Q1164">
        <v>0</v>
      </c>
      <c r="R1164">
        <v>0</v>
      </c>
      <c r="S1164">
        <v>7.3092399999999998E-4</v>
      </c>
      <c r="T1164">
        <v>1.91719E-4</v>
      </c>
      <c r="U1164">
        <v>1.54234E-4</v>
      </c>
      <c r="V1164">
        <v>0</v>
      </c>
      <c r="W1164" s="8">
        <v>4.4307700000000003E-5</v>
      </c>
      <c r="X1164">
        <v>0</v>
      </c>
      <c r="Y1164" s="8">
        <v>3.4725599999999998E-5</v>
      </c>
      <c r="Z1164">
        <v>0</v>
      </c>
      <c r="AA1164">
        <v>0</v>
      </c>
      <c r="AB1164">
        <v>0</v>
      </c>
      <c r="AC1164">
        <v>7.3092399999999998E-4</v>
      </c>
      <c r="AD1164">
        <v>2.26445E-4</v>
      </c>
      <c r="AE1164">
        <v>1.54234E-4</v>
      </c>
      <c r="AF1164">
        <v>0</v>
      </c>
      <c r="AG1164" s="8">
        <v>4.4307700000000003E-5</v>
      </c>
      <c r="AH1164">
        <v>1.15591E-3</v>
      </c>
      <c r="AI1164">
        <v>8087.7381889999997</v>
      </c>
    </row>
    <row r="1165" spans="1:35" x14ac:dyDescent="0.25">
      <c r="A1165">
        <v>140948</v>
      </c>
      <c r="B1165" t="s">
        <v>247</v>
      </c>
      <c r="C1165" t="s">
        <v>248</v>
      </c>
      <c r="D1165" t="b">
        <v>0</v>
      </c>
      <c r="E1165">
        <v>1.7872447709999999</v>
      </c>
      <c r="F1165" t="s">
        <v>110</v>
      </c>
      <c r="G1165" t="s">
        <v>253</v>
      </c>
      <c r="H1165" t="s">
        <v>191</v>
      </c>
      <c r="I1165" t="s">
        <v>98</v>
      </c>
      <c r="J1165" t="s">
        <v>99</v>
      </c>
      <c r="K1165" t="s">
        <v>188</v>
      </c>
      <c r="L1165">
        <v>26.700862069999999</v>
      </c>
      <c r="M1165" t="s">
        <v>251</v>
      </c>
      <c r="N1165">
        <v>9.1593899999999995E-4</v>
      </c>
      <c r="O1165">
        <v>1.1051450000000001E-3</v>
      </c>
      <c r="P1165">
        <v>0</v>
      </c>
      <c r="Q1165">
        <v>0</v>
      </c>
      <c r="R1165">
        <v>0</v>
      </c>
      <c r="S1165">
        <v>5.6521210000000004E-3</v>
      </c>
      <c r="T1165">
        <v>2.0771600000000002E-3</v>
      </c>
      <c r="U1165">
        <v>1.1411170000000001E-3</v>
      </c>
      <c r="V1165">
        <v>0</v>
      </c>
      <c r="W1165">
        <v>1.8608399999999999E-4</v>
      </c>
      <c r="X1165">
        <v>0</v>
      </c>
      <c r="Y1165">
        <v>3.87735E-4</v>
      </c>
      <c r="Z1165">
        <v>0</v>
      </c>
      <c r="AA1165">
        <v>0</v>
      </c>
      <c r="AB1165">
        <v>0</v>
      </c>
      <c r="AC1165">
        <v>5.6521210000000004E-3</v>
      </c>
      <c r="AD1165">
        <v>2.4648949999999999E-3</v>
      </c>
      <c r="AE1165">
        <v>1.1411170000000001E-3</v>
      </c>
      <c r="AF1165">
        <v>0</v>
      </c>
      <c r="AG1165">
        <v>1.8608399999999999E-4</v>
      </c>
      <c r="AH1165">
        <v>9.4441820000000006E-3</v>
      </c>
      <c r="AI1165">
        <v>103660.1967</v>
      </c>
    </row>
    <row r="1166" spans="1:35" x14ac:dyDescent="0.25">
      <c r="A1166">
        <v>140950</v>
      </c>
      <c r="B1166" t="s">
        <v>200</v>
      </c>
      <c r="C1166" t="s">
        <v>54</v>
      </c>
      <c r="D1166" t="b">
        <v>1</v>
      </c>
      <c r="E1166">
        <v>1.260001701</v>
      </c>
      <c r="F1166" t="s">
        <v>110</v>
      </c>
      <c r="G1166" t="s">
        <v>254</v>
      </c>
      <c r="H1166" t="s">
        <v>193</v>
      </c>
      <c r="I1166" t="s">
        <v>98</v>
      </c>
      <c r="J1166" t="s">
        <v>111</v>
      </c>
      <c r="K1166" t="s">
        <v>188</v>
      </c>
      <c r="L1166">
        <v>21.038629629999999</v>
      </c>
      <c r="M1166" t="s">
        <v>251</v>
      </c>
      <c r="N1166">
        <v>6.7124800000000005E-4</v>
      </c>
      <c r="O1166">
        <v>7.7713399999999996E-4</v>
      </c>
      <c r="P1166">
        <v>0</v>
      </c>
      <c r="Q1166">
        <v>0</v>
      </c>
      <c r="R1166">
        <v>0</v>
      </c>
      <c r="S1166">
        <v>3.3340990000000001E-3</v>
      </c>
      <c r="T1166">
        <v>2.135166E-3</v>
      </c>
      <c r="U1166">
        <v>7.1701600000000001E-4</v>
      </c>
      <c r="V1166">
        <v>0</v>
      </c>
      <c r="W1166">
        <v>0</v>
      </c>
      <c r="X1166">
        <v>0</v>
      </c>
      <c r="Y1166">
        <v>3.9012600000000003E-4</v>
      </c>
      <c r="Z1166">
        <v>2.0745299999999999E-4</v>
      </c>
      <c r="AA1166">
        <v>0</v>
      </c>
      <c r="AB1166">
        <v>0</v>
      </c>
      <c r="AC1166">
        <v>3.3340990000000001E-3</v>
      </c>
      <c r="AD1166">
        <v>2.5252920000000002E-3</v>
      </c>
      <c r="AE1166">
        <v>7.1701600000000001E-4</v>
      </c>
      <c r="AF1166">
        <v>0</v>
      </c>
      <c r="AG1166">
        <v>2.0745299999999999E-4</v>
      </c>
      <c r="AH1166">
        <v>6.7838600000000001E-3</v>
      </c>
      <c r="AI1166">
        <v>94500.127550000005</v>
      </c>
    </row>
    <row r="1167" spans="1:35" x14ac:dyDescent="0.25">
      <c r="A1167">
        <v>140953</v>
      </c>
      <c r="B1167" t="s">
        <v>200</v>
      </c>
      <c r="C1167" t="s">
        <v>54</v>
      </c>
      <c r="D1167" t="b">
        <v>1</v>
      </c>
      <c r="E1167">
        <v>1.1331322109999999</v>
      </c>
      <c r="F1167" t="s">
        <v>110</v>
      </c>
      <c r="G1167" t="s">
        <v>254</v>
      </c>
      <c r="H1167" t="s">
        <v>194</v>
      </c>
      <c r="I1167" t="s">
        <v>98</v>
      </c>
      <c r="J1167" t="s">
        <v>99</v>
      </c>
      <c r="K1167" t="s">
        <v>188</v>
      </c>
      <c r="L1167">
        <v>21.468240739999999</v>
      </c>
      <c r="M1167" t="s">
        <v>251</v>
      </c>
      <c r="N1167">
        <v>7.29589E-4</v>
      </c>
      <c r="O1167">
        <v>8.7004900000000002E-4</v>
      </c>
      <c r="P1167">
        <v>0</v>
      </c>
      <c r="Q1167">
        <v>0</v>
      </c>
      <c r="R1167">
        <v>0</v>
      </c>
      <c r="S1167">
        <v>3.7749459999999999E-3</v>
      </c>
      <c r="T1167">
        <v>2.0710519999999999E-3</v>
      </c>
      <c r="U1167">
        <v>1.07179E-3</v>
      </c>
      <c r="V1167">
        <v>0</v>
      </c>
      <c r="W1167">
        <v>1.67007E-4</v>
      </c>
      <c r="X1167">
        <v>0</v>
      </c>
      <c r="Y1167">
        <v>3.8565300000000002E-4</v>
      </c>
      <c r="Z1167">
        <v>0</v>
      </c>
      <c r="AA1167">
        <v>0</v>
      </c>
      <c r="AB1167">
        <v>0</v>
      </c>
      <c r="AC1167">
        <v>3.7749459999999999E-3</v>
      </c>
      <c r="AD1167">
        <v>2.456705E-3</v>
      </c>
      <c r="AE1167">
        <v>1.07179E-3</v>
      </c>
      <c r="AF1167">
        <v>0</v>
      </c>
      <c r="AG1167">
        <v>1.67007E-4</v>
      </c>
      <c r="AH1167">
        <v>7.4704469999999999E-3</v>
      </c>
      <c r="AI1167">
        <v>101981.899</v>
      </c>
    </row>
    <row r="1168" spans="1:35" x14ac:dyDescent="0.25">
      <c r="A1168">
        <v>140950</v>
      </c>
      <c r="B1168" t="s">
        <v>201</v>
      </c>
      <c r="C1168" t="s">
        <v>55</v>
      </c>
      <c r="D1168" t="b">
        <v>1</v>
      </c>
      <c r="E1168">
        <v>1.260001701</v>
      </c>
      <c r="F1168" t="s">
        <v>110</v>
      </c>
      <c r="G1168" t="s">
        <v>254</v>
      </c>
      <c r="H1168" t="s">
        <v>193</v>
      </c>
      <c r="I1168" t="s">
        <v>98</v>
      </c>
      <c r="J1168" t="s">
        <v>111</v>
      </c>
      <c r="K1168" t="s">
        <v>188</v>
      </c>
      <c r="L1168">
        <v>20.638999999999999</v>
      </c>
      <c r="M1168" t="s">
        <v>251</v>
      </c>
      <c r="N1168">
        <v>6.5692099999999998E-4</v>
      </c>
      <c r="O1168">
        <v>7.6177799999999996E-4</v>
      </c>
      <c r="P1168">
        <v>0</v>
      </c>
      <c r="Q1168">
        <v>0</v>
      </c>
      <c r="R1168">
        <v>0</v>
      </c>
      <c r="S1168">
        <v>3.2052389999999999E-3</v>
      </c>
      <c r="T1168">
        <v>2.135166E-3</v>
      </c>
      <c r="U1168">
        <v>7.1701600000000001E-4</v>
      </c>
      <c r="V1168">
        <v>0</v>
      </c>
      <c r="W1168">
        <v>0</v>
      </c>
      <c r="X1168">
        <v>0</v>
      </c>
      <c r="Y1168">
        <v>3.9012600000000003E-4</v>
      </c>
      <c r="Z1168">
        <v>2.0745299999999999E-4</v>
      </c>
      <c r="AA1168">
        <v>0</v>
      </c>
      <c r="AB1168">
        <v>0</v>
      </c>
      <c r="AC1168">
        <v>3.2052389999999999E-3</v>
      </c>
      <c r="AD1168">
        <v>2.5252920000000002E-3</v>
      </c>
      <c r="AE1168">
        <v>7.1701600000000001E-4</v>
      </c>
      <c r="AF1168">
        <v>0</v>
      </c>
      <c r="AG1168">
        <v>2.0745299999999999E-4</v>
      </c>
      <c r="AH1168">
        <v>6.6550009999999998E-3</v>
      </c>
      <c r="AI1168">
        <v>94500.127550000005</v>
      </c>
    </row>
    <row r="1169" spans="1:35" x14ac:dyDescent="0.25">
      <c r="A1169">
        <v>140953</v>
      </c>
      <c r="B1169" t="s">
        <v>201</v>
      </c>
      <c r="C1169" t="s">
        <v>55</v>
      </c>
      <c r="D1169" t="b">
        <v>1</v>
      </c>
      <c r="E1169">
        <v>1.1331322109999999</v>
      </c>
      <c r="F1169" t="s">
        <v>110</v>
      </c>
      <c r="G1169" t="s">
        <v>254</v>
      </c>
      <c r="H1169" t="s">
        <v>194</v>
      </c>
      <c r="I1169" t="s">
        <v>98</v>
      </c>
      <c r="J1169" t="s">
        <v>99</v>
      </c>
      <c r="K1169" t="s">
        <v>188</v>
      </c>
      <c r="L1169">
        <v>20.8454321</v>
      </c>
      <c r="M1169" t="s">
        <v>251</v>
      </c>
      <c r="N1169">
        <v>7.0684000000000003E-4</v>
      </c>
      <c r="O1169">
        <v>8.4422200000000005E-4</v>
      </c>
      <c r="P1169">
        <v>0</v>
      </c>
      <c r="Q1169">
        <v>0</v>
      </c>
      <c r="R1169">
        <v>0</v>
      </c>
      <c r="S1169">
        <v>3.5582230000000001E-3</v>
      </c>
      <c r="T1169">
        <v>2.0710519999999999E-3</v>
      </c>
      <c r="U1169">
        <v>1.07179E-3</v>
      </c>
      <c r="V1169">
        <v>0</v>
      </c>
      <c r="W1169">
        <v>1.67007E-4</v>
      </c>
      <c r="X1169">
        <v>0</v>
      </c>
      <c r="Y1169">
        <v>3.8565300000000002E-4</v>
      </c>
      <c r="Z1169">
        <v>0</v>
      </c>
      <c r="AA1169">
        <v>0</v>
      </c>
      <c r="AB1169">
        <v>0</v>
      </c>
      <c r="AC1169">
        <v>3.5582230000000001E-3</v>
      </c>
      <c r="AD1169">
        <v>2.456705E-3</v>
      </c>
      <c r="AE1169">
        <v>1.07179E-3</v>
      </c>
      <c r="AF1169">
        <v>0</v>
      </c>
      <c r="AG1169">
        <v>1.67007E-4</v>
      </c>
      <c r="AH1169">
        <v>7.2537239999999996E-3</v>
      </c>
      <c r="AI1169">
        <v>101981.899</v>
      </c>
    </row>
    <row r="1170" spans="1:35" x14ac:dyDescent="0.25">
      <c r="A1170">
        <v>140950</v>
      </c>
      <c r="B1170" t="s">
        <v>202</v>
      </c>
      <c r="C1170" t="s">
        <v>56</v>
      </c>
      <c r="D1170" t="b">
        <v>1</v>
      </c>
      <c r="E1170">
        <v>1.260001701</v>
      </c>
      <c r="F1170" t="s">
        <v>110</v>
      </c>
      <c r="G1170" t="s">
        <v>254</v>
      </c>
      <c r="H1170" t="s">
        <v>193</v>
      </c>
      <c r="I1170" t="s">
        <v>98</v>
      </c>
      <c r="J1170" t="s">
        <v>111</v>
      </c>
      <c r="K1170" t="s">
        <v>188</v>
      </c>
      <c r="L1170">
        <v>21.10062963</v>
      </c>
      <c r="M1170" t="s">
        <v>251</v>
      </c>
      <c r="N1170">
        <v>6.7476199999999997E-4</v>
      </c>
      <c r="O1170">
        <v>7.7951599999999995E-4</v>
      </c>
      <c r="P1170">
        <v>0</v>
      </c>
      <c r="Q1170">
        <v>0</v>
      </c>
      <c r="R1170">
        <v>0</v>
      </c>
      <c r="S1170">
        <v>3.3540900000000001E-3</v>
      </c>
      <c r="T1170">
        <v>2.135166E-3</v>
      </c>
      <c r="U1170">
        <v>7.1701600000000001E-4</v>
      </c>
      <c r="V1170">
        <v>0</v>
      </c>
      <c r="W1170">
        <v>0</v>
      </c>
      <c r="X1170">
        <v>0</v>
      </c>
      <c r="Y1170">
        <v>3.9012600000000003E-4</v>
      </c>
      <c r="Z1170">
        <v>2.0745299999999999E-4</v>
      </c>
      <c r="AA1170">
        <v>0</v>
      </c>
      <c r="AB1170">
        <v>0</v>
      </c>
      <c r="AC1170">
        <v>3.3540900000000001E-3</v>
      </c>
      <c r="AD1170">
        <v>2.5252920000000002E-3</v>
      </c>
      <c r="AE1170">
        <v>7.1701600000000001E-4</v>
      </c>
      <c r="AF1170">
        <v>0</v>
      </c>
      <c r="AG1170">
        <v>2.0745299999999999E-4</v>
      </c>
      <c r="AH1170">
        <v>6.803852E-3</v>
      </c>
      <c r="AI1170">
        <v>94500.127550000005</v>
      </c>
    </row>
    <row r="1171" spans="1:35" x14ac:dyDescent="0.25">
      <c r="A1171">
        <v>140953</v>
      </c>
      <c r="B1171" t="s">
        <v>202</v>
      </c>
      <c r="C1171" t="s">
        <v>56</v>
      </c>
      <c r="D1171" t="b">
        <v>1</v>
      </c>
      <c r="E1171">
        <v>1.1331322109999999</v>
      </c>
      <c r="F1171" t="s">
        <v>110</v>
      </c>
      <c r="G1171" t="s">
        <v>254</v>
      </c>
      <c r="H1171" t="s">
        <v>194</v>
      </c>
      <c r="I1171" t="s">
        <v>98</v>
      </c>
      <c r="J1171" t="s">
        <v>99</v>
      </c>
      <c r="K1171" t="s">
        <v>188</v>
      </c>
      <c r="L1171">
        <v>21.56296296</v>
      </c>
      <c r="M1171" t="s">
        <v>251</v>
      </c>
      <c r="N1171">
        <v>7.3392300000000004E-4</v>
      </c>
      <c r="O1171">
        <v>8.7397600000000005E-4</v>
      </c>
      <c r="P1171">
        <v>0</v>
      </c>
      <c r="Q1171">
        <v>0</v>
      </c>
      <c r="R1171">
        <v>0</v>
      </c>
      <c r="S1171">
        <v>3.8079070000000001E-3</v>
      </c>
      <c r="T1171">
        <v>2.0710519999999999E-3</v>
      </c>
      <c r="U1171">
        <v>1.07179E-3</v>
      </c>
      <c r="V1171">
        <v>0</v>
      </c>
      <c r="W1171">
        <v>1.67007E-4</v>
      </c>
      <c r="X1171">
        <v>0</v>
      </c>
      <c r="Y1171">
        <v>3.8565300000000002E-4</v>
      </c>
      <c r="Z1171">
        <v>0</v>
      </c>
      <c r="AA1171">
        <v>0</v>
      </c>
      <c r="AB1171">
        <v>0</v>
      </c>
      <c r="AC1171">
        <v>3.8079070000000001E-3</v>
      </c>
      <c r="AD1171">
        <v>2.456705E-3</v>
      </c>
      <c r="AE1171">
        <v>1.07179E-3</v>
      </c>
      <c r="AF1171">
        <v>0</v>
      </c>
      <c r="AG1171">
        <v>1.67007E-4</v>
      </c>
      <c r="AH1171">
        <v>7.5034079999999996E-3</v>
      </c>
      <c r="AI1171">
        <v>101981.899</v>
      </c>
    </row>
    <row r="1172" spans="1:35" x14ac:dyDescent="0.25">
      <c r="A1172">
        <v>140950</v>
      </c>
      <c r="B1172" t="s">
        <v>203</v>
      </c>
      <c r="C1172" t="s">
        <v>57</v>
      </c>
      <c r="D1172" t="b">
        <v>1</v>
      </c>
      <c r="E1172">
        <v>1.260001701</v>
      </c>
      <c r="F1172" t="s">
        <v>110</v>
      </c>
      <c r="G1172" t="s">
        <v>254</v>
      </c>
      <c r="H1172" t="s">
        <v>193</v>
      </c>
      <c r="I1172" t="s">
        <v>98</v>
      </c>
      <c r="J1172" t="s">
        <v>111</v>
      </c>
      <c r="K1172" t="s">
        <v>188</v>
      </c>
      <c r="L1172">
        <v>21.289074070000002</v>
      </c>
      <c r="M1172" t="s">
        <v>251</v>
      </c>
      <c r="N1172">
        <v>6.84225E-4</v>
      </c>
      <c r="O1172">
        <v>7.8675800000000003E-4</v>
      </c>
      <c r="P1172">
        <v>0</v>
      </c>
      <c r="Q1172">
        <v>0</v>
      </c>
      <c r="R1172">
        <v>0</v>
      </c>
      <c r="S1172">
        <v>3.4148659999999999E-3</v>
      </c>
      <c r="T1172">
        <v>2.135166E-3</v>
      </c>
      <c r="U1172">
        <v>7.1701600000000001E-4</v>
      </c>
      <c r="V1172">
        <v>0</v>
      </c>
      <c r="W1172">
        <v>0</v>
      </c>
      <c r="X1172">
        <v>0</v>
      </c>
      <c r="Y1172">
        <v>3.9012600000000003E-4</v>
      </c>
      <c r="Z1172">
        <v>2.0745299999999999E-4</v>
      </c>
      <c r="AA1172">
        <v>0</v>
      </c>
      <c r="AB1172">
        <v>0</v>
      </c>
      <c r="AC1172">
        <v>3.4148659999999999E-3</v>
      </c>
      <c r="AD1172">
        <v>2.5252920000000002E-3</v>
      </c>
      <c r="AE1172">
        <v>7.1701600000000001E-4</v>
      </c>
      <c r="AF1172">
        <v>0</v>
      </c>
      <c r="AG1172">
        <v>2.0745299999999999E-4</v>
      </c>
      <c r="AH1172">
        <v>6.8646159999999996E-3</v>
      </c>
      <c r="AI1172">
        <v>94500.127550000005</v>
      </c>
    </row>
    <row r="1173" spans="1:35" x14ac:dyDescent="0.25">
      <c r="A1173">
        <v>140953</v>
      </c>
      <c r="B1173" t="s">
        <v>203</v>
      </c>
      <c r="C1173" t="s">
        <v>57</v>
      </c>
      <c r="D1173" t="b">
        <v>1</v>
      </c>
      <c r="E1173">
        <v>1.1331322109999999</v>
      </c>
      <c r="F1173" t="s">
        <v>110</v>
      </c>
      <c r="G1173" t="s">
        <v>254</v>
      </c>
      <c r="H1173" t="s">
        <v>194</v>
      </c>
      <c r="I1173" t="s">
        <v>98</v>
      </c>
      <c r="J1173" t="s">
        <v>99</v>
      </c>
      <c r="K1173" t="s">
        <v>188</v>
      </c>
      <c r="L1173">
        <v>21.637839509999999</v>
      </c>
      <c r="M1173" t="s">
        <v>251</v>
      </c>
      <c r="N1173">
        <v>7.3876599999999997E-4</v>
      </c>
      <c r="O1173">
        <v>8.7708199999999995E-4</v>
      </c>
      <c r="P1173">
        <v>0</v>
      </c>
      <c r="Q1173">
        <v>0</v>
      </c>
      <c r="R1173">
        <v>0</v>
      </c>
      <c r="S1173">
        <v>3.8339730000000001E-3</v>
      </c>
      <c r="T1173">
        <v>2.0710519999999999E-3</v>
      </c>
      <c r="U1173">
        <v>1.07179E-3</v>
      </c>
      <c r="V1173">
        <v>0</v>
      </c>
      <c r="W1173">
        <v>1.67007E-4</v>
      </c>
      <c r="X1173">
        <v>0</v>
      </c>
      <c r="Y1173">
        <v>3.8565300000000002E-4</v>
      </c>
      <c r="Z1173">
        <v>0</v>
      </c>
      <c r="AA1173">
        <v>0</v>
      </c>
      <c r="AB1173">
        <v>0</v>
      </c>
      <c r="AC1173">
        <v>3.8339730000000001E-3</v>
      </c>
      <c r="AD1173">
        <v>2.456705E-3</v>
      </c>
      <c r="AE1173">
        <v>1.07179E-3</v>
      </c>
      <c r="AF1173">
        <v>0</v>
      </c>
      <c r="AG1173">
        <v>1.67007E-4</v>
      </c>
      <c r="AH1173">
        <v>7.5294639999999996E-3</v>
      </c>
      <c r="AI1173">
        <v>101981.899</v>
      </c>
    </row>
    <row r="1174" spans="1:35" x14ac:dyDescent="0.25">
      <c r="A1174">
        <v>140950</v>
      </c>
      <c r="B1174" t="s">
        <v>204</v>
      </c>
      <c r="C1174" t="s">
        <v>58</v>
      </c>
      <c r="D1174" t="b">
        <v>1</v>
      </c>
      <c r="E1174">
        <v>1.260001701</v>
      </c>
      <c r="F1174" t="s">
        <v>110</v>
      </c>
      <c r="G1174" t="s">
        <v>254</v>
      </c>
      <c r="H1174" t="s">
        <v>193</v>
      </c>
      <c r="I1174" t="s">
        <v>98</v>
      </c>
      <c r="J1174" t="s">
        <v>111</v>
      </c>
      <c r="K1174" t="s">
        <v>188</v>
      </c>
      <c r="L1174">
        <v>21.03088889</v>
      </c>
      <c r="M1174" t="s">
        <v>251</v>
      </c>
      <c r="N1174">
        <v>6.7360499999999997E-4</v>
      </c>
      <c r="O1174">
        <v>7.7683600000000004E-4</v>
      </c>
      <c r="P1174">
        <v>0</v>
      </c>
      <c r="Q1174">
        <v>0</v>
      </c>
      <c r="R1174">
        <v>0</v>
      </c>
      <c r="S1174">
        <v>3.3315910000000001E-3</v>
      </c>
      <c r="T1174">
        <v>2.135166E-3</v>
      </c>
      <c r="U1174">
        <v>7.1701600000000001E-4</v>
      </c>
      <c r="V1174">
        <v>0</v>
      </c>
      <c r="W1174">
        <v>0</v>
      </c>
      <c r="X1174">
        <v>0</v>
      </c>
      <c r="Y1174">
        <v>3.9012600000000003E-4</v>
      </c>
      <c r="Z1174">
        <v>2.0745299999999999E-4</v>
      </c>
      <c r="AA1174">
        <v>0</v>
      </c>
      <c r="AB1174">
        <v>0</v>
      </c>
      <c r="AC1174">
        <v>3.3315910000000001E-3</v>
      </c>
      <c r="AD1174">
        <v>2.5252920000000002E-3</v>
      </c>
      <c r="AE1174">
        <v>7.1701600000000001E-4</v>
      </c>
      <c r="AF1174">
        <v>0</v>
      </c>
      <c r="AG1174">
        <v>2.0745299999999999E-4</v>
      </c>
      <c r="AH1174">
        <v>6.7813639999999998E-3</v>
      </c>
      <c r="AI1174">
        <v>94500.127550000005</v>
      </c>
    </row>
    <row r="1175" spans="1:35" x14ac:dyDescent="0.25">
      <c r="A1175">
        <v>140953</v>
      </c>
      <c r="B1175" t="s">
        <v>204</v>
      </c>
      <c r="C1175" t="s">
        <v>58</v>
      </c>
      <c r="D1175" t="b">
        <v>1</v>
      </c>
      <c r="E1175">
        <v>1.1331322109999999</v>
      </c>
      <c r="F1175" t="s">
        <v>110</v>
      </c>
      <c r="G1175" t="s">
        <v>254</v>
      </c>
      <c r="H1175" t="s">
        <v>194</v>
      </c>
      <c r="I1175" t="s">
        <v>98</v>
      </c>
      <c r="J1175" t="s">
        <v>99</v>
      </c>
      <c r="K1175" t="s">
        <v>188</v>
      </c>
      <c r="L1175">
        <v>21.56410494</v>
      </c>
      <c r="M1175" t="s">
        <v>251</v>
      </c>
      <c r="N1175">
        <v>7.3541500000000001E-4</v>
      </c>
      <c r="O1175">
        <v>8.7402300000000003E-4</v>
      </c>
      <c r="P1175">
        <v>0</v>
      </c>
      <c r="Q1175">
        <v>0</v>
      </c>
      <c r="R1175">
        <v>0</v>
      </c>
      <c r="S1175">
        <v>3.8082929999999999E-3</v>
      </c>
      <c r="T1175">
        <v>2.0710519999999999E-3</v>
      </c>
      <c r="U1175">
        <v>1.07179E-3</v>
      </c>
      <c r="V1175">
        <v>0</v>
      </c>
      <c r="W1175">
        <v>1.67007E-4</v>
      </c>
      <c r="X1175">
        <v>0</v>
      </c>
      <c r="Y1175">
        <v>3.8565300000000002E-4</v>
      </c>
      <c r="Z1175">
        <v>0</v>
      </c>
      <c r="AA1175">
        <v>0</v>
      </c>
      <c r="AB1175">
        <v>0</v>
      </c>
      <c r="AC1175">
        <v>3.8082929999999999E-3</v>
      </c>
      <c r="AD1175">
        <v>2.456705E-3</v>
      </c>
      <c r="AE1175">
        <v>1.07179E-3</v>
      </c>
      <c r="AF1175">
        <v>0</v>
      </c>
      <c r="AG1175">
        <v>1.67007E-4</v>
      </c>
      <c r="AH1175">
        <v>7.503806E-3</v>
      </c>
      <c r="AI1175">
        <v>101981.899</v>
      </c>
    </row>
    <row r="1176" spans="1:35" x14ac:dyDescent="0.25">
      <c r="A1176">
        <v>140950</v>
      </c>
      <c r="B1176" t="s">
        <v>205</v>
      </c>
      <c r="C1176" t="s">
        <v>41</v>
      </c>
      <c r="D1176" t="b">
        <v>0</v>
      </c>
      <c r="E1176">
        <v>1.260001701</v>
      </c>
      <c r="F1176" t="s">
        <v>110</v>
      </c>
      <c r="G1176" t="s">
        <v>254</v>
      </c>
      <c r="H1176" t="s">
        <v>193</v>
      </c>
      <c r="I1176" t="s">
        <v>98</v>
      </c>
      <c r="J1176" t="s">
        <v>111</v>
      </c>
      <c r="K1176" t="s">
        <v>188</v>
      </c>
      <c r="L1176">
        <v>21.255703700000002</v>
      </c>
      <c r="M1176" t="s">
        <v>251</v>
      </c>
      <c r="N1176">
        <v>6.7997299999999995E-4</v>
      </c>
      <c r="O1176">
        <v>7.85475E-4</v>
      </c>
      <c r="P1176">
        <v>0</v>
      </c>
      <c r="Q1176">
        <v>0</v>
      </c>
      <c r="R1176">
        <v>0</v>
      </c>
      <c r="S1176">
        <v>3.4040939999999999E-3</v>
      </c>
      <c r="T1176">
        <v>2.135166E-3</v>
      </c>
      <c r="U1176">
        <v>7.1701600000000001E-4</v>
      </c>
      <c r="V1176">
        <v>0</v>
      </c>
      <c r="W1176">
        <v>0</v>
      </c>
      <c r="X1176">
        <v>0</v>
      </c>
      <c r="Y1176">
        <v>3.9012600000000003E-4</v>
      </c>
      <c r="Z1176">
        <v>2.0745299999999999E-4</v>
      </c>
      <c r="AA1176">
        <v>0</v>
      </c>
      <c r="AB1176">
        <v>0</v>
      </c>
      <c r="AC1176">
        <v>3.4040939999999999E-3</v>
      </c>
      <c r="AD1176">
        <v>2.5252920000000002E-3</v>
      </c>
      <c r="AE1176">
        <v>7.1701600000000001E-4</v>
      </c>
      <c r="AF1176">
        <v>0</v>
      </c>
      <c r="AG1176">
        <v>2.0745299999999999E-4</v>
      </c>
      <c r="AH1176">
        <v>6.8538549999999998E-3</v>
      </c>
      <c r="AI1176">
        <v>94500.127550000005</v>
      </c>
    </row>
    <row r="1177" spans="1:35" x14ac:dyDescent="0.25">
      <c r="A1177">
        <v>140953</v>
      </c>
      <c r="B1177" t="s">
        <v>205</v>
      </c>
      <c r="C1177" t="s">
        <v>41</v>
      </c>
      <c r="D1177" t="b">
        <v>0</v>
      </c>
      <c r="E1177">
        <v>1.1331322109999999</v>
      </c>
      <c r="F1177" t="s">
        <v>110</v>
      </c>
      <c r="G1177" t="s">
        <v>254</v>
      </c>
      <c r="H1177" t="s">
        <v>194</v>
      </c>
      <c r="I1177" t="s">
        <v>98</v>
      </c>
      <c r="J1177" t="s">
        <v>99</v>
      </c>
      <c r="K1177" t="s">
        <v>188</v>
      </c>
      <c r="L1177">
        <v>21.686604939999999</v>
      </c>
      <c r="M1177" t="s">
        <v>251</v>
      </c>
      <c r="N1177">
        <v>7.3798099999999997E-4</v>
      </c>
      <c r="O1177">
        <v>8.79103E-4</v>
      </c>
      <c r="P1177">
        <v>0</v>
      </c>
      <c r="Q1177">
        <v>0</v>
      </c>
      <c r="R1177">
        <v>0</v>
      </c>
      <c r="S1177">
        <v>3.8509199999999999E-3</v>
      </c>
      <c r="T1177">
        <v>2.0710519999999999E-3</v>
      </c>
      <c r="U1177">
        <v>1.07179E-3</v>
      </c>
      <c r="V1177">
        <v>0</v>
      </c>
      <c r="W1177">
        <v>1.67007E-4</v>
      </c>
      <c r="X1177">
        <v>0</v>
      </c>
      <c r="Y1177">
        <v>3.8565300000000002E-4</v>
      </c>
      <c r="Z1177">
        <v>0</v>
      </c>
      <c r="AA1177">
        <v>0</v>
      </c>
      <c r="AB1177">
        <v>0</v>
      </c>
      <c r="AC1177">
        <v>3.8509199999999999E-3</v>
      </c>
      <c r="AD1177">
        <v>2.456705E-3</v>
      </c>
      <c r="AE1177">
        <v>1.07179E-3</v>
      </c>
      <c r="AF1177">
        <v>0</v>
      </c>
      <c r="AG1177">
        <v>1.67007E-4</v>
      </c>
      <c r="AH1177">
        <v>7.546433E-3</v>
      </c>
      <c r="AI1177">
        <v>101981.899</v>
      </c>
    </row>
    <row r="1178" spans="1:35" x14ac:dyDescent="0.25">
      <c r="A1178">
        <v>140950</v>
      </c>
      <c r="B1178" t="s">
        <v>206</v>
      </c>
      <c r="C1178" t="s">
        <v>42</v>
      </c>
      <c r="D1178" t="b">
        <v>0</v>
      </c>
      <c r="E1178">
        <v>1.260001701</v>
      </c>
      <c r="F1178" t="s">
        <v>110</v>
      </c>
      <c r="G1178" t="s">
        <v>254</v>
      </c>
      <c r="H1178" t="s">
        <v>193</v>
      </c>
      <c r="I1178" t="s">
        <v>98</v>
      </c>
      <c r="J1178" t="s">
        <v>111</v>
      </c>
      <c r="K1178" t="s">
        <v>188</v>
      </c>
      <c r="L1178">
        <v>21.255703700000002</v>
      </c>
      <c r="M1178" t="s">
        <v>251</v>
      </c>
      <c r="N1178">
        <v>6.7997299999999995E-4</v>
      </c>
      <c r="O1178">
        <v>7.85475E-4</v>
      </c>
      <c r="P1178">
        <v>0</v>
      </c>
      <c r="Q1178">
        <v>0</v>
      </c>
      <c r="R1178">
        <v>0</v>
      </c>
      <c r="S1178">
        <v>3.4040939999999999E-3</v>
      </c>
      <c r="T1178">
        <v>2.135166E-3</v>
      </c>
      <c r="U1178">
        <v>7.1701600000000001E-4</v>
      </c>
      <c r="V1178">
        <v>0</v>
      </c>
      <c r="W1178">
        <v>0</v>
      </c>
      <c r="X1178">
        <v>0</v>
      </c>
      <c r="Y1178">
        <v>3.9012600000000003E-4</v>
      </c>
      <c r="Z1178">
        <v>2.0745299999999999E-4</v>
      </c>
      <c r="AA1178">
        <v>0</v>
      </c>
      <c r="AB1178">
        <v>0</v>
      </c>
      <c r="AC1178">
        <v>3.4040939999999999E-3</v>
      </c>
      <c r="AD1178">
        <v>2.5252920000000002E-3</v>
      </c>
      <c r="AE1178">
        <v>7.1701600000000001E-4</v>
      </c>
      <c r="AF1178">
        <v>0</v>
      </c>
      <c r="AG1178">
        <v>2.0745299999999999E-4</v>
      </c>
      <c r="AH1178">
        <v>6.8538549999999998E-3</v>
      </c>
      <c r="AI1178">
        <v>94500.127550000005</v>
      </c>
    </row>
    <row r="1179" spans="1:35" x14ac:dyDescent="0.25">
      <c r="A1179">
        <v>140953</v>
      </c>
      <c r="B1179" t="s">
        <v>206</v>
      </c>
      <c r="C1179" t="s">
        <v>42</v>
      </c>
      <c r="D1179" t="b">
        <v>0</v>
      </c>
      <c r="E1179">
        <v>1.1331322109999999</v>
      </c>
      <c r="F1179" t="s">
        <v>110</v>
      </c>
      <c r="G1179" t="s">
        <v>254</v>
      </c>
      <c r="H1179" t="s">
        <v>194</v>
      </c>
      <c r="I1179" t="s">
        <v>98</v>
      </c>
      <c r="J1179" t="s">
        <v>99</v>
      </c>
      <c r="K1179" t="s">
        <v>188</v>
      </c>
      <c r="L1179">
        <v>21.686604939999999</v>
      </c>
      <c r="M1179" t="s">
        <v>251</v>
      </c>
      <c r="N1179">
        <v>7.3798099999999997E-4</v>
      </c>
      <c r="O1179">
        <v>8.79103E-4</v>
      </c>
      <c r="P1179">
        <v>0</v>
      </c>
      <c r="Q1179">
        <v>0</v>
      </c>
      <c r="R1179">
        <v>0</v>
      </c>
      <c r="S1179">
        <v>3.8509199999999999E-3</v>
      </c>
      <c r="T1179">
        <v>2.0710519999999999E-3</v>
      </c>
      <c r="U1179">
        <v>1.07179E-3</v>
      </c>
      <c r="V1179">
        <v>0</v>
      </c>
      <c r="W1179">
        <v>1.67007E-4</v>
      </c>
      <c r="X1179">
        <v>0</v>
      </c>
      <c r="Y1179">
        <v>3.8565300000000002E-4</v>
      </c>
      <c r="Z1179">
        <v>0</v>
      </c>
      <c r="AA1179">
        <v>0</v>
      </c>
      <c r="AB1179">
        <v>0</v>
      </c>
      <c r="AC1179">
        <v>3.8509199999999999E-3</v>
      </c>
      <c r="AD1179">
        <v>2.456705E-3</v>
      </c>
      <c r="AE1179">
        <v>1.07179E-3</v>
      </c>
      <c r="AF1179">
        <v>0</v>
      </c>
      <c r="AG1179">
        <v>1.67007E-4</v>
      </c>
      <c r="AH1179">
        <v>7.546433E-3</v>
      </c>
      <c r="AI1179">
        <v>101981.899</v>
      </c>
    </row>
    <row r="1180" spans="1:35" x14ac:dyDescent="0.25">
      <c r="A1180">
        <v>140950</v>
      </c>
      <c r="B1180" t="s">
        <v>207</v>
      </c>
      <c r="C1180" t="s">
        <v>40</v>
      </c>
      <c r="D1180" t="b">
        <v>0</v>
      </c>
      <c r="E1180">
        <v>1.260001701</v>
      </c>
      <c r="F1180" t="s">
        <v>110</v>
      </c>
      <c r="G1180" t="s">
        <v>254</v>
      </c>
      <c r="H1180" t="s">
        <v>193</v>
      </c>
      <c r="I1180" t="s">
        <v>98</v>
      </c>
      <c r="J1180" t="s">
        <v>111</v>
      </c>
      <c r="K1180" t="s">
        <v>188</v>
      </c>
      <c r="L1180">
        <v>21.255703700000002</v>
      </c>
      <c r="M1180" t="s">
        <v>251</v>
      </c>
      <c r="N1180">
        <v>6.7997299999999995E-4</v>
      </c>
      <c r="O1180">
        <v>7.85475E-4</v>
      </c>
      <c r="P1180">
        <v>0</v>
      </c>
      <c r="Q1180">
        <v>0</v>
      </c>
      <c r="R1180">
        <v>0</v>
      </c>
      <c r="S1180">
        <v>3.4040939999999999E-3</v>
      </c>
      <c r="T1180">
        <v>2.135166E-3</v>
      </c>
      <c r="U1180">
        <v>7.1701600000000001E-4</v>
      </c>
      <c r="V1180">
        <v>0</v>
      </c>
      <c r="W1180">
        <v>0</v>
      </c>
      <c r="X1180">
        <v>0</v>
      </c>
      <c r="Y1180">
        <v>3.9012600000000003E-4</v>
      </c>
      <c r="Z1180">
        <v>2.0745299999999999E-4</v>
      </c>
      <c r="AA1180">
        <v>0</v>
      </c>
      <c r="AB1180">
        <v>0</v>
      </c>
      <c r="AC1180">
        <v>3.4040939999999999E-3</v>
      </c>
      <c r="AD1180">
        <v>2.5252920000000002E-3</v>
      </c>
      <c r="AE1180">
        <v>7.1701600000000001E-4</v>
      </c>
      <c r="AF1180">
        <v>0</v>
      </c>
      <c r="AG1180">
        <v>2.0745299999999999E-4</v>
      </c>
      <c r="AH1180">
        <v>6.8538549999999998E-3</v>
      </c>
      <c r="AI1180">
        <v>94500.127550000005</v>
      </c>
    </row>
    <row r="1181" spans="1:35" x14ac:dyDescent="0.25">
      <c r="A1181">
        <v>140953</v>
      </c>
      <c r="B1181" t="s">
        <v>207</v>
      </c>
      <c r="C1181" t="s">
        <v>40</v>
      </c>
      <c r="D1181" t="b">
        <v>0</v>
      </c>
      <c r="E1181">
        <v>1.1331322109999999</v>
      </c>
      <c r="F1181" t="s">
        <v>110</v>
      </c>
      <c r="G1181" t="s">
        <v>254</v>
      </c>
      <c r="H1181" t="s">
        <v>194</v>
      </c>
      <c r="I1181" t="s">
        <v>98</v>
      </c>
      <c r="J1181" t="s">
        <v>99</v>
      </c>
      <c r="K1181" t="s">
        <v>188</v>
      </c>
      <c r="L1181">
        <v>21.686604939999999</v>
      </c>
      <c r="M1181" t="s">
        <v>251</v>
      </c>
      <c r="N1181">
        <v>7.3798099999999997E-4</v>
      </c>
      <c r="O1181">
        <v>8.79103E-4</v>
      </c>
      <c r="P1181">
        <v>0</v>
      </c>
      <c r="Q1181">
        <v>0</v>
      </c>
      <c r="R1181">
        <v>0</v>
      </c>
      <c r="S1181">
        <v>3.8509199999999999E-3</v>
      </c>
      <c r="T1181">
        <v>2.0710519999999999E-3</v>
      </c>
      <c r="U1181">
        <v>1.07179E-3</v>
      </c>
      <c r="V1181">
        <v>0</v>
      </c>
      <c r="W1181">
        <v>1.67007E-4</v>
      </c>
      <c r="X1181">
        <v>0</v>
      </c>
      <c r="Y1181">
        <v>3.8565300000000002E-4</v>
      </c>
      <c r="Z1181">
        <v>0</v>
      </c>
      <c r="AA1181">
        <v>0</v>
      </c>
      <c r="AB1181">
        <v>0</v>
      </c>
      <c r="AC1181">
        <v>3.8509199999999999E-3</v>
      </c>
      <c r="AD1181">
        <v>2.456705E-3</v>
      </c>
      <c r="AE1181">
        <v>1.07179E-3</v>
      </c>
      <c r="AF1181">
        <v>0</v>
      </c>
      <c r="AG1181">
        <v>1.67007E-4</v>
      </c>
      <c r="AH1181">
        <v>7.546433E-3</v>
      </c>
      <c r="AI1181">
        <v>101981.899</v>
      </c>
    </row>
    <row r="1182" spans="1:35" x14ac:dyDescent="0.25">
      <c r="A1182">
        <v>140950</v>
      </c>
      <c r="B1182" t="s">
        <v>208</v>
      </c>
      <c r="C1182" t="s">
        <v>36</v>
      </c>
      <c r="D1182" t="b">
        <v>0</v>
      </c>
      <c r="E1182">
        <v>1.260001701</v>
      </c>
      <c r="F1182" t="s">
        <v>110</v>
      </c>
      <c r="G1182" t="s">
        <v>254</v>
      </c>
      <c r="H1182" t="s">
        <v>193</v>
      </c>
      <c r="I1182" t="s">
        <v>98</v>
      </c>
      <c r="J1182" t="s">
        <v>111</v>
      </c>
      <c r="K1182" t="s">
        <v>188</v>
      </c>
      <c r="L1182">
        <v>21.255703700000002</v>
      </c>
      <c r="M1182" t="s">
        <v>251</v>
      </c>
      <c r="N1182">
        <v>6.7997299999999995E-4</v>
      </c>
      <c r="O1182">
        <v>7.85475E-4</v>
      </c>
      <c r="P1182">
        <v>0</v>
      </c>
      <c r="Q1182">
        <v>0</v>
      </c>
      <c r="R1182">
        <v>0</v>
      </c>
      <c r="S1182">
        <v>3.4040939999999999E-3</v>
      </c>
      <c r="T1182">
        <v>2.135166E-3</v>
      </c>
      <c r="U1182">
        <v>7.1701600000000001E-4</v>
      </c>
      <c r="V1182">
        <v>0</v>
      </c>
      <c r="W1182">
        <v>0</v>
      </c>
      <c r="X1182">
        <v>0</v>
      </c>
      <c r="Y1182">
        <v>3.9012600000000003E-4</v>
      </c>
      <c r="Z1182">
        <v>2.0745299999999999E-4</v>
      </c>
      <c r="AA1182">
        <v>0</v>
      </c>
      <c r="AB1182">
        <v>0</v>
      </c>
      <c r="AC1182">
        <v>3.4040939999999999E-3</v>
      </c>
      <c r="AD1182">
        <v>2.5252920000000002E-3</v>
      </c>
      <c r="AE1182">
        <v>7.1701600000000001E-4</v>
      </c>
      <c r="AF1182">
        <v>0</v>
      </c>
      <c r="AG1182">
        <v>2.0745299999999999E-4</v>
      </c>
      <c r="AH1182">
        <v>6.8538549999999998E-3</v>
      </c>
      <c r="AI1182">
        <v>94500.127550000005</v>
      </c>
    </row>
    <row r="1183" spans="1:35" x14ac:dyDescent="0.25">
      <c r="A1183">
        <v>140953</v>
      </c>
      <c r="B1183" t="s">
        <v>208</v>
      </c>
      <c r="C1183" t="s">
        <v>36</v>
      </c>
      <c r="D1183" t="b">
        <v>0</v>
      </c>
      <c r="E1183">
        <v>1.1331322109999999</v>
      </c>
      <c r="F1183" t="s">
        <v>110</v>
      </c>
      <c r="G1183" t="s">
        <v>254</v>
      </c>
      <c r="H1183" t="s">
        <v>194</v>
      </c>
      <c r="I1183" t="s">
        <v>98</v>
      </c>
      <c r="J1183" t="s">
        <v>99</v>
      </c>
      <c r="K1183" t="s">
        <v>188</v>
      </c>
      <c r="L1183">
        <v>21.686604939999999</v>
      </c>
      <c r="M1183" t="s">
        <v>251</v>
      </c>
      <c r="N1183">
        <v>7.3798099999999997E-4</v>
      </c>
      <c r="O1183">
        <v>8.79103E-4</v>
      </c>
      <c r="P1183">
        <v>0</v>
      </c>
      <c r="Q1183">
        <v>0</v>
      </c>
      <c r="R1183">
        <v>0</v>
      </c>
      <c r="S1183">
        <v>3.8509199999999999E-3</v>
      </c>
      <c r="T1183">
        <v>2.0710519999999999E-3</v>
      </c>
      <c r="U1183">
        <v>1.07179E-3</v>
      </c>
      <c r="V1183">
        <v>0</v>
      </c>
      <c r="W1183">
        <v>1.67007E-4</v>
      </c>
      <c r="X1183">
        <v>0</v>
      </c>
      <c r="Y1183">
        <v>3.8565300000000002E-4</v>
      </c>
      <c r="Z1183">
        <v>0</v>
      </c>
      <c r="AA1183">
        <v>0</v>
      </c>
      <c r="AB1183">
        <v>0</v>
      </c>
      <c r="AC1183">
        <v>3.8509199999999999E-3</v>
      </c>
      <c r="AD1183">
        <v>2.456705E-3</v>
      </c>
      <c r="AE1183">
        <v>1.07179E-3</v>
      </c>
      <c r="AF1183">
        <v>0</v>
      </c>
      <c r="AG1183">
        <v>1.67007E-4</v>
      </c>
      <c r="AH1183">
        <v>7.546433E-3</v>
      </c>
      <c r="AI1183">
        <v>101981.899</v>
      </c>
    </row>
    <row r="1184" spans="1:35" x14ac:dyDescent="0.25">
      <c r="A1184">
        <v>140950</v>
      </c>
      <c r="B1184" t="s">
        <v>209</v>
      </c>
      <c r="C1184" t="s">
        <v>35</v>
      </c>
      <c r="D1184" t="b">
        <v>0</v>
      </c>
      <c r="E1184">
        <v>1.260001701</v>
      </c>
      <c r="F1184" t="s">
        <v>110</v>
      </c>
      <c r="G1184" t="s">
        <v>254</v>
      </c>
      <c r="H1184" t="s">
        <v>193</v>
      </c>
      <c r="I1184" t="s">
        <v>98</v>
      </c>
      <c r="J1184" t="s">
        <v>111</v>
      </c>
      <c r="K1184" t="s">
        <v>188</v>
      </c>
      <c r="L1184">
        <v>21.255703700000002</v>
      </c>
      <c r="M1184" t="s">
        <v>251</v>
      </c>
      <c r="N1184">
        <v>6.7997299999999995E-4</v>
      </c>
      <c r="O1184">
        <v>7.85475E-4</v>
      </c>
      <c r="P1184">
        <v>0</v>
      </c>
      <c r="Q1184">
        <v>0</v>
      </c>
      <c r="R1184">
        <v>0</v>
      </c>
      <c r="S1184">
        <v>3.4040939999999999E-3</v>
      </c>
      <c r="T1184">
        <v>2.135166E-3</v>
      </c>
      <c r="U1184">
        <v>7.1701600000000001E-4</v>
      </c>
      <c r="V1184">
        <v>0</v>
      </c>
      <c r="W1184">
        <v>0</v>
      </c>
      <c r="X1184">
        <v>0</v>
      </c>
      <c r="Y1184">
        <v>3.9012600000000003E-4</v>
      </c>
      <c r="Z1184">
        <v>2.0745299999999999E-4</v>
      </c>
      <c r="AA1184">
        <v>0</v>
      </c>
      <c r="AB1184">
        <v>0</v>
      </c>
      <c r="AC1184">
        <v>3.4040939999999999E-3</v>
      </c>
      <c r="AD1184">
        <v>2.5252920000000002E-3</v>
      </c>
      <c r="AE1184">
        <v>7.1701600000000001E-4</v>
      </c>
      <c r="AF1184">
        <v>0</v>
      </c>
      <c r="AG1184">
        <v>2.0745299999999999E-4</v>
      </c>
      <c r="AH1184">
        <v>6.8538549999999998E-3</v>
      </c>
      <c r="AI1184">
        <v>94500.127550000005</v>
      </c>
    </row>
    <row r="1185" spans="1:35" x14ac:dyDescent="0.25">
      <c r="A1185">
        <v>140953</v>
      </c>
      <c r="B1185" t="s">
        <v>209</v>
      </c>
      <c r="C1185" t="s">
        <v>35</v>
      </c>
      <c r="D1185" t="b">
        <v>0</v>
      </c>
      <c r="E1185">
        <v>1.1331322109999999</v>
      </c>
      <c r="F1185" t="s">
        <v>110</v>
      </c>
      <c r="G1185" t="s">
        <v>254</v>
      </c>
      <c r="H1185" t="s">
        <v>194</v>
      </c>
      <c r="I1185" t="s">
        <v>98</v>
      </c>
      <c r="J1185" t="s">
        <v>99</v>
      </c>
      <c r="K1185" t="s">
        <v>188</v>
      </c>
      <c r="L1185">
        <v>21.686604939999999</v>
      </c>
      <c r="M1185" t="s">
        <v>251</v>
      </c>
      <c r="N1185">
        <v>7.3798099999999997E-4</v>
      </c>
      <c r="O1185">
        <v>8.79103E-4</v>
      </c>
      <c r="P1185">
        <v>0</v>
      </c>
      <c r="Q1185">
        <v>0</v>
      </c>
      <c r="R1185">
        <v>0</v>
      </c>
      <c r="S1185">
        <v>3.8509199999999999E-3</v>
      </c>
      <c r="T1185">
        <v>2.0710519999999999E-3</v>
      </c>
      <c r="U1185">
        <v>1.07179E-3</v>
      </c>
      <c r="V1185">
        <v>0</v>
      </c>
      <c r="W1185">
        <v>1.67007E-4</v>
      </c>
      <c r="X1185">
        <v>0</v>
      </c>
      <c r="Y1185">
        <v>3.8565300000000002E-4</v>
      </c>
      <c r="Z1185">
        <v>0</v>
      </c>
      <c r="AA1185">
        <v>0</v>
      </c>
      <c r="AB1185">
        <v>0</v>
      </c>
      <c r="AC1185">
        <v>3.8509199999999999E-3</v>
      </c>
      <c r="AD1185">
        <v>2.456705E-3</v>
      </c>
      <c r="AE1185">
        <v>1.07179E-3</v>
      </c>
      <c r="AF1185">
        <v>0</v>
      </c>
      <c r="AG1185">
        <v>1.67007E-4</v>
      </c>
      <c r="AH1185">
        <v>7.546433E-3</v>
      </c>
      <c r="AI1185">
        <v>101981.899</v>
      </c>
    </row>
    <row r="1186" spans="1:35" x14ac:dyDescent="0.25">
      <c r="A1186">
        <v>140950</v>
      </c>
      <c r="B1186" t="s">
        <v>210</v>
      </c>
      <c r="C1186" t="s">
        <v>39</v>
      </c>
      <c r="D1186" t="b">
        <v>0</v>
      </c>
      <c r="E1186">
        <v>1.260001701</v>
      </c>
      <c r="F1186" t="s">
        <v>110</v>
      </c>
      <c r="G1186" t="s">
        <v>254</v>
      </c>
      <c r="H1186" t="s">
        <v>193</v>
      </c>
      <c r="I1186" t="s">
        <v>98</v>
      </c>
      <c r="J1186" t="s">
        <v>111</v>
      </c>
      <c r="K1186" t="s">
        <v>188</v>
      </c>
      <c r="L1186">
        <v>21.255703700000002</v>
      </c>
      <c r="M1186" t="s">
        <v>251</v>
      </c>
      <c r="N1186">
        <v>6.7997299999999995E-4</v>
      </c>
      <c r="O1186">
        <v>7.85475E-4</v>
      </c>
      <c r="P1186">
        <v>0</v>
      </c>
      <c r="Q1186">
        <v>0</v>
      </c>
      <c r="R1186">
        <v>0</v>
      </c>
      <c r="S1186">
        <v>3.4040939999999999E-3</v>
      </c>
      <c r="T1186">
        <v>2.135166E-3</v>
      </c>
      <c r="U1186">
        <v>7.1701600000000001E-4</v>
      </c>
      <c r="V1186">
        <v>0</v>
      </c>
      <c r="W1186">
        <v>0</v>
      </c>
      <c r="X1186">
        <v>0</v>
      </c>
      <c r="Y1186">
        <v>3.9012600000000003E-4</v>
      </c>
      <c r="Z1186">
        <v>2.0745299999999999E-4</v>
      </c>
      <c r="AA1186">
        <v>0</v>
      </c>
      <c r="AB1186">
        <v>0</v>
      </c>
      <c r="AC1186">
        <v>3.4040939999999999E-3</v>
      </c>
      <c r="AD1186">
        <v>2.5252920000000002E-3</v>
      </c>
      <c r="AE1186">
        <v>7.1701600000000001E-4</v>
      </c>
      <c r="AF1186">
        <v>0</v>
      </c>
      <c r="AG1186">
        <v>2.0745299999999999E-4</v>
      </c>
      <c r="AH1186">
        <v>6.8538549999999998E-3</v>
      </c>
      <c r="AI1186">
        <v>94500.127550000005</v>
      </c>
    </row>
    <row r="1187" spans="1:35" x14ac:dyDescent="0.25">
      <c r="A1187">
        <v>140953</v>
      </c>
      <c r="B1187" t="s">
        <v>210</v>
      </c>
      <c r="C1187" t="s">
        <v>39</v>
      </c>
      <c r="D1187" t="b">
        <v>0</v>
      </c>
      <c r="E1187">
        <v>1.1331322109999999</v>
      </c>
      <c r="F1187" t="s">
        <v>110</v>
      </c>
      <c r="G1187" t="s">
        <v>254</v>
      </c>
      <c r="H1187" t="s">
        <v>194</v>
      </c>
      <c r="I1187" t="s">
        <v>98</v>
      </c>
      <c r="J1187" t="s">
        <v>99</v>
      </c>
      <c r="K1187" t="s">
        <v>188</v>
      </c>
      <c r="L1187">
        <v>21.686604939999999</v>
      </c>
      <c r="M1187" t="s">
        <v>251</v>
      </c>
      <c r="N1187">
        <v>7.3798099999999997E-4</v>
      </c>
      <c r="O1187">
        <v>8.79103E-4</v>
      </c>
      <c r="P1187">
        <v>0</v>
      </c>
      <c r="Q1187">
        <v>0</v>
      </c>
      <c r="R1187">
        <v>0</v>
      </c>
      <c r="S1187">
        <v>3.8509199999999999E-3</v>
      </c>
      <c r="T1187">
        <v>2.0710519999999999E-3</v>
      </c>
      <c r="U1187">
        <v>1.07179E-3</v>
      </c>
      <c r="V1187">
        <v>0</v>
      </c>
      <c r="W1187">
        <v>1.67007E-4</v>
      </c>
      <c r="X1187">
        <v>0</v>
      </c>
      <c r="Y1187">
        <v>3.8565300000000002E-4</v>
      </c>
      <c r="Z1187">
        <v>0</v>
      </c>
      <c r="AA1187">
        <v>0</v>
      </c>
      <c r="AB1187">
        <v>0</v>
      </c>
      <c r="AC1187">
        <v>3.8509199999999999E-3</v>
      </c>
      <c r="AD1187">
        <v>2.456705E-3</v>
      </c>
      <c r="AE1187">
        <v>1.07179E-3</v>
      </c>
      <c r="AF1187">
        <v>0</v>
      </c>
      <c r="AG1187">
        <v>1.67007E-4</v>
      </c>
      <c r="AH1187">
        <v>7.546433E-3</v>
      </c>
      <c r="AI1187">
        <v>101981.899</v>
      </c>
    </row>
    <row r="1188" spans="1:35" x14ac:dyDescent="0.25">
      <c r="A1188">
        <v>140950</v>
      </c>
      <c r="B1188" t="s">
        <v>211</v>
      </c>
      <c r="C1188" t="s">
        <v>44</v>
      </c>
      <c r="D1188" t="b">
        <v>1</v>
      </c>
      <c r="E1188">
        <v>1.260001701</v>
      </c>
      <c r="F1188" t="s">
        <v>110</v>
      </c>
      <c r="G1188" t="s">
        <v>254</v>
      </c>
      <c r="H1188" t="s">
        <v>193</v>
      </c>
      <c r="I1188" t="s">
        <v>98</v>
      </c>
      <c r="J1188" t="s">
        <v>111</v>
      </c>
      <c r="K1188" t="s">
        <v>188</v>
      </c>
      <c r="L1188">
        <v>20.426851849999998</v>
      </c>
      <c r="M1188" t="s">
        <v>251</v>
      </c>
      <c r="N1188">
        <v>6.4263799999999995E-4</v>
      </c>
      <c r="O1188">
        <v>7.5362599999999997E-4</v>
      </c>
      <c r="P1188">
        <v>0</v>
      </c>
      <c r="Q1188">
        <v>0</v>
      </c>
      <c r="R1188">
        <v>0</v>
      </c>
      <c r="S1188">
        <v>3.136832E-3</v>
      </c>
      <c r="T1188">
        <v>2.135166E-3</v>
      </c>
      <c r="U1188">
        <v>7.1701600000000001E-4</v>
      </c>
      <c r="V1188">
        <v>0</v>
      </c>
      <c r="W1188">
        <v>0</v>
      </c>
      <c r="X1188">
        <v>0</v>
      </c>
      <c r="Y1188">
        <v>3.9012600000000003E-4</v>
      </c>
      <c r="Z1188">
        <v>2.0745299999999999E-4</v>
      </c>
      <c r="AA1188">
        <v>0</v>
      </c>
      <c r="AB1188">
        <v>0</v>
      </c>
      <c r="AC1188">
        <v>3.136832E-3</v>
      </c>
      <c r="AD1188">
        <v>2.5252920000000002E-3</v>
      </c>
      <c r="AE1188">
        <v>7.1701600000000001E-4</v>
      </c>
      <c r="AF1188">
        <v>0</v>
      </c>
      <c r="AG1188">
        <v>2.0745299999999999E-4</v>
      </c>
      <c r="AH1188">
        <v>6.5865940000000003E-3</v>
      </c>
      <c r="AI1188">
        <v>94500.127550000005</v>
      </c>
    </row>
    <row r="1189" spans="1:35" x14ac:dyDescent="0.25">
      <c r="A1189">
        <v>140953</v>
      </c>
      <c r="B1189" t="s">
        <v>211</v>
      </c>
      <c r="C1189" t="s">
        <v>44</v>
      </c>
      <c r="D1189" t="b">
        <v>0</v>
      </c>
      <c r="E1189">
        <v>1.1331322109999999</v>
      </c>
      <c r="F1189" t="s">
        <v>110</v>
      </c>
      <c r="G1189" t="s">
        <v>254</v>
      </c>
      <c r="H1189" t="s">
        <v>194</v>
      </c>
      <c r="I1189" t="s">
        <v>98</v>
      </c>
      <c r="J1189" t="s">
        <v>99</v>
      </c>
      <c r="K1189" t="s">
        <v>188</v>
      </c>
      <c r="L1189">
        <v>21.686604939999999</v>
      </c>
      <c r="M1189" t="s">
        <v>251</v>
      </c>
      <c r="N1189">
        <v>7.3798099999999997E-4</v>
      </c>
      <c r="O1189">
        <v>8.79103E-4</v>
      </c>
      <c r="P1189">
        <v>0</v>
      </c>
      <c r="Q1189">
        <v>0</v>
      </c>
      <c r="R1189">
        <v>0</v>
      </c>
      <c r="S1189">
        <v>3.8509199999999999E-3</v>
      </c>
      <c r="T1189">
        <v>2.0710519999999999E-3</v>
      </c>
      <c r="U1189">
        <v>1.07179E-3</v>
      </c>
      <c r="V1189">
        <v>0</v>
      </c>
      <c r="W1189">
        <v>1.67007E-4</v>
      </c>
      <c r="X1189">
        <v>0</v>
      </c>
      <c r="Y1189">
        <v>3.8565300000000002E-4</v>
      </c>
      <c r="Z1189">
        <v>0</v>
      </c>
      <c r="AA1189">
        <v>0</v>
      </c>
      <c r="AB1189">
        <v>0</v>
      </c>
      <c r="AC1189">
        <v>3.8509199999999999E-3</v>
      </c>
      <c r="AD1189">
        <v>2.456705E-3</v>
      </c>
      <c r="AE1189">
        <v>1.07179E-3</v>
      </c>
      <c r="AF1189">
        <v>0</v>
      </c>
      <c r="AG1189">
        <v>1.67007E-4</v>
      </c>
      <c r="AH1189">
        <v>7.546433E-3</v>
      </c>
      <c r="AI1189">
        <v>101981.899</v>
      </c>
    </row>
    <row r="1190" spans="1:35" x14ac:dyDescent="0.25">
      <c r="A1190">
        <v>140950</v>
      </c>
      <c r="B1190" t="s">
        <v>212</v>
      </c>
      <c r="C1190" t="s">
        <v>45</v>
      </c>
      <c r="D1190" t="b">
        <v>1</v>
      </c>
      <c r="E1190">
        <v>1.260001701</v>
      </c>
      <c r="F1190" t="s">
        <v>110</v>
      </c>
      <c r="G1190" t="s">
        <v>254</v>
      </c>
      <c r="H1190" t="s">
        <v>193</v>
      </c>
      <c r="I1190" t="s">
        <v>98</v>
      </c>
      <c r="J1190" t="s">
        <v>111</v>
      </c>
      <c r="K1190" t="s">
        <v>188</v>
      </c>
      <c r="L1190">
        <v>20.31811111</v>
      </c>
      <c r="M1190" t="s">
        <v>251</v>
      </c>
      <c r="N1190">
        <v>6.3684099999999997E-4</v>
      </c>
      <c r="O1190">
        <v>7.4944699999999998E-4</v>
      </c>
      <c r="P1190">
        <v>0</v>
      </c>
      <c r="Q1190">
        <v>0</v>
      </c>
      <c r="R1190">
        <v>0</v>
      </c>
      <c r="S1190">
        <v>3.1017689999999999E-3</v>
      </c>
      <c r="T1190">
        <v>2.135166E-3</v>
      </c>
      <c r="U1190">
        <v>7.1701600000000001E-4</v>
      </c>
      <c r="V1190">
        <v>0</v>
      </c>
      <c r="W1190">
        <v>0</v>
      </c>
      <c r="X1190">
        <v>0</v>
      </c>
      <c r="Y1190">
        <v>3.9012600000000003E-4</v>
      </c>
      <c r="Z1190">
        <v>2.0745299999999999E-4</v>
      </c>
      <c r="AA1190">
        <v>0</v>
      </c>
      <c r="AB1190">
        <v>0</v>
      </c>
      <c r="AC1190">
        <v>3.1017689999999999E-3</v>
      </c>
      <c r="AD1190">
        <v>2.5252920000000002E-3</v>
      </c>
      <c r="AE1190">
        <v>7.1701600000000001E-4</v>
      </c>
      <c r="AF1190">
        <v>0</v>
      </c>
      <c r="AG1190">
        <v>2.0745299999999999E-4</v>
      </c>
      <c r="AH1190">
        <v>6.5515310000000002E-3</v>
      </c>
      <c r="AI1190">
        <v>94500.127550000005</v>
      </c>
    </row>
    <row r="1191" spans="1:35" x14ac:dyDescent="0.25">
      <c r="A1191">
        <v>140953</v>
      </c>
      <c r="B1191" t="s">
        <v>212</v>
      </c>
      <c r="C1191" t="s">
        <v>45</v>
      </c>
      <c r="D1191" t="b">
        <v>1</v>
      </c>
      <c r="E1191">
        <v>1.1331322109999999</v>
      </c>
      <c r="F1191" t="s">
        <v>110</v>
      </c>
      <c r="G1191" t="s">
        <v>254</v>
      </c>
      <c r="H1191" t="s">
        <v>194</v>
      </c>
      <c r="I1191" t="s">
        <v>98</v>
      </c>
      <c r="J1191" t="s">
        <v>99</v>
      </c>
      <c r="K1191" t="s">
        <v>188</v>
      </c>
      <c r="L1191">
        <v>21.050586419999998</v>
      </c>
      <c r="M1191" t="s">
        <v>251</v>
      </c>
      <c r="N1191">
        <v>7.0641400000000004E-4</v>
      </c>
      <c r="O1191">
        <v>8.5272899999999999E-4</v>
      </c>
      <c r="P1191">
        <v>0</v>
      </c>
      <c r="Q1191">
        <v>0</v>
      </c>
      <c r="R1191">
        <v>0</v>
      </c>
      <c r="S1191">
        <v>3.6296010000000001E-3</v>
      </c>
      <c r="T1191">
        <v>2.0710519999999999E-3</v>
      </c>
      <c r="U1191">
        <v>1.07179E-3</v>
      </c>
      <c r="V1191">
        <v>0</v>
      </c>
      <c r="W1191">
        <v>1.67007E-4</v>
      </c>
      <c r="X1191">
        <v>0</v>
      </c>
      <c r="Y1191">
        <v>3.8565300000000002E-4</v>
      </c>
      <c r="Z1191">
        <v>0</v>
      </c>
      <c r="AA1191">
        <v>0</v>
      </c>
      <c r="AB1191">
        <v>0</v>
      </c>
      <c r="AC1191">
        <v>3.6296010000000001E-3</v>
      </c>
      <c r="AD1191">
        <v>2.456705E-3</v>
      </c>
      <c r="AE1191">
        <v>1.07179E-3</v>
      </c>
      <c r="AF1191">
        <v>0</v>
      </c>
      <c r="AG1191">
        <v>1.67007E-4</v>
      </c>
      <c r="AH1191">
        <v>7.3251130000000003E-3</v>
      </c>
      <c r="AI1191">
        <v>101981.899</v>
      </c>
    </row>
    <row r="1192" spans="1:35" x14ac:dyDescent="0.25">
      <c r="A1192">
        <v>140950</v>
      </c>
      <c r="B1192" t="s">
        <v>213</v>
      </c>
      <c r="C1192" t="s">
        <v>43</v>
      </c>
      <c r="D1192" t="b">
        <v>1</v>
      </c>
      <c r="E1192">
        <v>1.260001701</v>
      </c>
      <c r="F1192" t="s">
        <v>110</v>
      </c>
      <c r="G1192" t="s">
        <v>254</v>
      </c>
      <c r="H1192" t="s">
        <v>193</v>
      </c>
      <c r="I1192" t="s">
        <v>98</v>
      </c>
      <c r="J1192" t="s">
        <v>111</v>
      </c>
      <c r="K1192" t="s">
        <v>188</v>
      </c>
      <c r="L1192">
        <v>21.26055556</v>
      </c>
      <c r="M1192" t="s">
        <v>251</v>
      </c>
      <c r="N1192">
        <v>6.8014200000000001E-4</v>
      </c>
      <c r="O1192">
        <v>7.85661E-4</v>
      </c>
      <c r="P1192">
        <v>0</v>
      </c>
      <c r="Q1192">
        <v>0</v>
      </c>
      <c r="R1192">
        <v>0</v>
      </c>
      <c r="S1192">
        <v>3.4056580000000002E-3</v>
      </c>
      <c r="T1192">
        <v>2.135166E-3</v>
      </c>
      <c r="U1192">
        <v>7.1701600000000001E-4</v>
      </c>
      <c r="V1192">
        <v>0</v>
      </c>
      <c r="W1192">
        <v>0</v>
      </c>
      <c r="X1192">
        <v>0</v>
      </c>
      <c r="Y1192">
        <v>3.9012600000000003E-4</v>
      </c>
      <c r="Z1192">
        <v>2.0745299999999999E-4</v>
      </c>
      <c r="AA1192">
        <v>0</v>
      </c>
      <c r="AB1192">
        <v>0</v>
      </c>
      <c r="AC1192">
        <v>3.4056580000000002E-3</v>
      </c>
      <c r="AD1192">
        <v>2.5252920000000002E-3</v>
      </c>
      <c r="AE1192">
        <v>7.1701600000000001E-4</v>
      </c>
      <c r="AF1192">
        <v>0</v>
      </c>
      <c r="AG1192">
        <v>2.0745299999999999E-4</v>
      </c>
      <c r="AH1192">
        <v>6.8554200000000001E-3</v>
      </c>
      <c r="AI1192">
        <v>94500.127550000005</v>
      </c>
    </row>
    <row r="1193" spans="1:35" x14ac:dyDescent="0.25">
      <c r="A1193">
        <v>140953</v>
      </c>
      <c r="B1193" t="s">
        <v>213</v>
      </c>
      <c r="C1193" t="s">
        <v>43</v>
      </c>
      <c r="D1193" t="b">
        <v>1</v>
      </c>
      <c r="E1193">
        <v>1.1331322109999999</v>
      </c>
      <c r="F1193" t="s">
        <v>110</v>
      </c>
      <c r="G1193" t="s">
        <v>254</v>
      </c>
      <c r="H1193" t="s">
        <v>194</v>
      </c>
      <c r="I1193" t="s">
        <v>98</v>
      </c>
      <c r="J1193" t="s">
        <v>99</v>
      </c>
      <c r="K1193" t="s">
        <v>188</v>
      </c>
      <c r="L1193">
        <v>21.68049383</v>
      </c>
      <c r="M1193" t="s">
        <v>251</v>
      </c>
      <c r="N1193">
        <v>7.3777300000000005E-4</v>
      </c>
      <c r="O1193">
        <v>8.7885000000000003E-4</v>
      </c>
      <c r="P1193">
        <v>0</v>
      </c>
      <c r="Q1193">
        <v>0</v>
      </c>
      <c r="R1193">
        <v>0</v>
      </c>
      <c r="S1193">
        <v>3.848794E-3</v>
      </c>
      <c r="T1193">
        <v>2.0710519999999999E-3</v>
      </c>
      <c r="U1193">
        <v>1.07179E-3</v>
      </c>
      <c r="V1193">
        <v>0</v>
      </c>
      <c r="W1193">
        <v>1.67007E-4</v>
      </c>
      <c r="X1193">
        <v>0</v>
      </c>
      <c r="Y1193">
        <v>3.8565300000000002E-4</v>
      </c>
      <c r="Z1193">
        <v>0</v>
      </c>
      <c r="AA1193">
        <v>0</v>
      </c>
      <c r="AB1193">
        <v>0</v>
      </c>
      <c r="AC1193">
        <v>3.848794E-3</v>
      </c>
      <c r="AD1193">
        <v>2.456705E-3</v>
      </c>
      <c r="AE1193">
        <v>1.07179E-3</v>
      </c>
      <c r="AF1193">
        <v>0</v>
      </c>
      <c r="AG1193">
        <v>1.67007E-4</v>
      </c>
      <c r="AH1193">
        <v>7.5443059999999998E-3</v>
      </c>
      <c r="AI1193">
        <v>101981.899</v>
      </c>
    </row>
    <row r="1194" spans="1:35" x14ac:dyDescent="0.25">
      <c r="A1194">
        <v>140950</v>
      </c>
      <c r="B1194" t="s">
        <v>214</v>
      </c>
      <c r="C1194" t="s">
        <v>215</v>
      </c>
      <c r="D1194" t="b">
        <v>0</v>
      </c>
      <c r="E1194">
        <v>1.260001701</v>
      </c>
      <c r="F1194" t="s">
        <v>110</v>
      </c>
      <c r="G1194" t="s">
        <v>254</v>
      </c>
      <c r="H1194" t="s">
        <v>193</v>
      </c>
      <c r="I1194" t="s">
        <v>98</v>
      </c>
      <c r="J1194" t="s">
        <v>111</v>
      </c>
      <c r="K1194" t="s">
        <v>188</v>
      </c>
      <c r="L1194">
        <v>21.255703700000002</v>
      </c>
      <c r="M1194" t="s">
        <v>251</v>
      </c>
      <c r="N1194">
        <v>6.7997299999999995E-4</v>
      </c>
      <c r="O1194">
        <v>7.85475E-4</v>
      </c>
      <c r="P1194">
        <v>0</v>
      </c>
      <c r="Q1194">
        <v>0</v>
      </c>
      <c r="R1194">
        <v>0</v>
      </c>
      <c r="S1194">
        <v>3.4040939999999999E-3</v>
      </c>
      <c r="T1194">
        <v>2.135166E-3</v>
      </c>
      <c r="U1194">
        <v>7.1701600000000001E-4</v>
      </c>
      <c r="V1194">
        <v>0</v>
      </c>
      <c r="W1194">
        <v>0</v>
      </c>
      <c r="X1194">
        <v>0</v>
      </c>
      <c r="Y1194">
        <v>3.9012600000000003E-4</v>
      </c>
      <c r="Z1194">
        <v>2.0745299999999999E-4</v>
      </c>
      <c r="AA1194">
        <v>0</v>
      </c>
      <c r="AB1194">
        <v>0</v>
      </c>
      <c r="AC1194">
        <v>3.4040939999999999E-3</v>
      </c>
      <c r="AD1194">
        <v>2.5252920000000002E-3</v>
      </c>
      <c r="AE1194">
        <v>7.1701600000000001E-4</v>
      </c>
      <c r="AF1194">
        <v>0</v>
      </c>
      <c r="AG1194">
        <v>2.0745299999999999E-4</v>
      </c>
      <c r="AH1194">
        <v>6.8538549999999998E-3</v>
      </c>
      <c r="AI1194">
        <v>94500.127550000005</v>
      </c>
    </row>
    <row r="1195" spans="1:35" x14ac:dyDescent="0.25">
      <c r="A1195">
        <v>140953</v>
      </c>
      <c r="B1195" t="s">
        <v>214</v>
      </c>
      <c r="C1195" t="s">
        <v>215</v>
      </c>
      <c r="D1195" t="b">
        <v>0</v>
      </c>
      <c r="E1195">
        <v>1.1331322109999999</v>
      </c>
      <c r="F1195" t="s">
        <v>110</v>
      </c>
      <c r="G1195" t="s">
        <v>254</v>
      </c>
      <c r="H1195" t="s">
        <v>194</v>
      </c>
      <c r="I1195" t="s">
        <v>98</v>
      </c>
      <c r="J1195" t="s">
        <v>99</v>
      </c>
      <c r="K1195" t="s">
        <v>188</v>
      </c>
      <c r="L1195">
        <v>21.686604939999999</v>
      </c>
      <c r="M1195" t="s">
        <v>251</v>
      </c>
      <c r="N1195">
        <v>7.3798099999999997E-4</v>
      </c>
      <c r="O1195">
        <v>8.79103E-4</v>
      </c>
      <c r="P1195">
        <v>0</v>
      </c>
      <c r="Q1195">
        <v>0</v>
      </c>
      <c r="R1195">
        <v>0</v>
      </c>
      <c r="S1195">
        <v>3.8509199999999999E-3</v>
      </c>
      <c r="T1195">
        <v>2.0710519999999999E-3</v>
      </c>
      <c r="U1195">
        <v>1.07179E-3</v>
      </c>
      <c r="V1195">
        <v>0</v>
      </c>
      <c r="W1195">
        <v>1.67007E-4</v>
      </c>
      <c r="X1195">
        <v>0</v>
      </c>
      <c r="Y1195">
        <v>3.8565300000000002E-4</v>
      </c>
      <c r="Z1195">
        <v>0</v>
      </c>
      <c r="AA1195">
        <v>0</v>
      </c>
      <c r="AB1195">
        <v>0</v>
      </c>
      <c r="AC1195">
        <v>3.8509199999999999E-3</v>
      </c>
      <c r="AD1195">
        <v>2.456705E-3</v>
      </c>
      <c r="AE1195">
        <v>1.07179E-3</v>
      </c>
      <c r="AF1195">
        <v>0</v>
      </c>
      <c r="AG1195">
        <v>1.67007E-4</v>
      </c>
      <c r="AH1195">
        <v>7.546433E-3</v>
      </c>
      <c r="AI1195">
        <v>101981.899</v>
      </c>
    </row>
    <row r="1196" spans="1:35" x14ac:dyDescent="0.25">
      <c r="A1196">
        <v>140950</v>
      </c>
      <c r="B1196" t="s">
        <v>216</v>
      </c>
      <c r="C1196" t="s">
        <v>47</v>
      </c>
      <c r="D1196" t="b">
        <v>0</v>
      </c>
      <c r="E1196">
        <v>1.260001701</v>
      </c>
      <c r="F1196" t="s">
        <v>110</v>
      </c>
      <c r="G1196" t="s">
        <v>254</v>
      </c>
      <c r="H1196" t="s">
        <v>193</v>
      </c>
      <c r="I1196" t="s">
        <v>98</v>
      </c>
      <c r="J1196" t="s">
        <v>111</v>
      </c>
      <c r="K1196" t="s">
        <v>188</v>
      </c>
      <c r="L1196">
        <v>21.255703700000002</v>
      </c>
      <c r="M1196" t="s">
        <v>251</v>
      </c>
      <c r="N1196">
        <v>6.7997299999999995E-4</v>
      </c>
      <c r="O1196">
        <v>7.85475E-4</v>
      </c>
      <c r="P1196">
        <v>0</v>
      </c>
      <c r="Q1196">
        <v>0</v>
      </c>
      <c r="R1196">
        <v>0</v>
      </c>
      <c r="S1196">
        <v>3.4040939999999999E-3</v>
      </c>
      <c r="T1196">
        <v>2.135166E-3</v>
      </c>
      <c r="U1196">
        <v>7.1701600000000001E-4</v>
      </c>
      <c r="V1196">
        <v>0</v>
      </c>
      <c r="W1196">
        <v>0</v>
      </c>
      <c r="X1196">
        <v>0</v>
      </c>
      <c r="Y1196">
        <v>3.9012600000000003E-4</v>
      </c>
      <c r="Z1196">
        <v>2.0745299999999999E-4</v>
      </c>
      <c r="AA1196">
        <v>0</v>
      </c>
      <c r="AB1196">
        <v>0</v>
      </c>
      <c r="AC1196">
        <v>3.4040939999999999E-3</v>
      </c>
      <c r="AD1196">
        <v>2.5252920000000002E-3</v>
      </c>
      <c r="AE1196">
        <v>7.1701600000000001E-4</v>
      </c>
      <c r="AF1196">
        <v>0</v>
      </c>
      <c r="AG1196">
        <v>2.0745299999999999E-4</v>
      </c>
      <c r="AH1196">
        <v>6.8538549999999998E-3</v>
      </c>
      <c r="AI1196">
        <v>94500.127550000005</v>
      </c>
    </row>
    <row r="1197" spans="1:35" x14ac:dyDescent="0.25">
      <c r="A1197">
        <v>140953</v>
      </c>
      <c r="B1197" t="s">
        <v>216</v>
      </c>
      <c r="C1197" t="s">
        <v>47</v>
      </c>
      <c r="D1197" t="b">
        <v>0</v>
      </c>
      <c r="E1197">
        <v>1.1331322109999999</v>
      </c>
      <c r="F1197" t="s">
        <v>110</v>
      </c>
      <c r="G1197" t="s">
        <v>254</v>
      </c>
      <c r="H1197" t="s">
        <v>194</v>
      </c>
      <c r="I1197" t="s">
        <v>98</v>
      </c>
      <c r="J1197" t="s">
        <v>99</v>
      </c>
      <c r="K1197" t="s">
        <v>188</v>
      </c>
      <c r="L1197">
        <v>21.686604939999999</v>
      </c>
      <c r="M1197" t="s">
        <v>251</v>
      </c>
      <c r="N1197">
        <v>7.3798099999999997E-4</v>
      </c>
      <c r="O1197">
        <v>8.79103E-4</v>
      </c>
      <c r="P1197">
        <v>0</v>
      </c>
      <c r="Q1197">
        <v>0</v>
      </c>
      <c r="R1197">
        <v>0</v>
      </c>
      <c r="S1197">
        <v>3.8509199999999999E-3</v>
      </c>
      <c r="T1197">
        <v>2.0710519999999999E-3</v>
      </c>
      <c r="U1197">
        <v>1.07179E-3</v>
      </c>
      <c r="V1197">
        <v>0</v>
      </c>
      <c r="W1197">
        <v>1.67007E-4</v>
      </c>
      <c r="X1197">
        <v>0</v>
      </c>
      <c r="Y1197">
        <v>3.8565300000000002E-4</v>
      </c>
      <c r="Z1197">
        <v>0</v>
      </c>
      <c r="AA1197">
        <v>0</v>
      </c>
      <c r="AB1197">
        <v>0</v>
      </c>
      <c r="AC1197">
        <v>3.8509199999999999E-3</v>
      </c>
      <c r="AD1197">
        <v>2.456705E-3</v>
      </c>
      <c r="AE1197">
        <v>1.07179E-3</v>
      </c>
      <c r="AF1197">
        <v>0</v>
      </c>
      <c r="AG1197">
        <v>1.67007E-4</v>
      </c>
      <c r="AH1197">
        <v>7.546433E-3</v>
      </c>
      <c r="AI1197">
        <v>101981.899</v>
      </c>
    </row>
    <row r="1198" spans="1:35" x14ac:dyDescent="0.25">
      <c r="A1198">
        <v>140950</v>
      </c>
      <c r="B1198" t="s">
        <v>217</v>
      </c>
      <c r="C1198" t="s">
        <v>37</v>
      </c>
      <c r="D1198" t="b">
        <v>0</v>
      </c>
      <c r="E1198">
        <v>1.260001701</v>
      </c>
      <c r="F1198" t="s">
        <v>110</v>
      </c>
      <c r="G1198" t="s">
        <v>254</v>
      </c>
      <c r="H1198" t="s">
        <v>193</v>
      </c>
      <c r="I1198" t="s">
        <v>98</v>
      </c>
      <c r="J1198" t="s">
        <v>111</v>
      </c>
      <c r="K1198" t="s">
        <v>188</v>
      </c>
      <c r="L1198">
        <v>21.255703700000002</v>
      </c>
      <c r="M1198" t="s">
        <v>251</v>
      </c>
      <c r="N1198">
        <v>6.7997299999999995E-4</v>
      </c>
      <c r="O1198">
        <v>7.85475E-4</v>
      </c>
      <c r="P1198">
        <v>0</v>
      </c>
      <c r="Q1198">
        <v>0</v>
      </c>
      <c r="R1198">
        <v>0</v>
      </c>
      <c r="S1198">
        <v>3.4040939999999999E-3</v>
      </c>
      <c r="T1198">
        <v>2.135166E-3</v>
      </c>
      <c r="U1198">
        <v>7.1701600000000001E-4</v>
      </c>
      <c r="V1198">
        <v>0</v>
      </c>
      <c r="W1198">
        <v>0</v>
      </c>
      <c r="X1198">
        <v>0</v>
      </c>
      <c r="Y1198">
        <v>3.9012600000000003E-4</v>
      </c>
      <c r="Z1198">
        <v>2.0745299999999999E-4</v>
      </c>
      <c r="AA1198">
        <v>0</v>
      </c>
      <c r="AB1198">
        <v>0</v>
      </c>
      <c r="AC1198">
        <v>3.4040939999999999E-3</v>
      </c>
      <c r="AD1198">
        <v>2.5252920000000002E-3</v>
      </c>
      <c r="AE1198">
        <v>7.1701600000000001E-4</v>
      </c>
      <c r="AF1198">
        <v>0</v>
      </c>
      <c r="AG1198">
        <v>2.0745299999999999E-4</v>
      </c>
      <c r="AH1198">
        <v>6.8538549999999998E-3</v>
      </c>
      <c r="AI1198">
        <v>94500.127550000005</v>
      </c>
    </row>
    <row r="1199" spans="1:35" x14ac:dyDescent="0.25">
      <c r="A1199">
        <v>140953</v>
      </c>
      <c r="B1199" t="s">
        <v>217</v>
      </c>
      <c r="C1199" t="s">
        <v>37</v>
      </c>
      <c r="D1199" t="b">
        <v>0</v>
      </c>
      <c r="E1199">
        <v>1.1331322109999999</v>
      </c>
      <c r="F1199" t="s">
        <v>110</v>
      </c>
      <c r="G1199" t="s">
        <v>254</v>
      </c>
      <c r="H1199" t="s">
        <v>194</v>
      </c>
      <c r="I1199" t="s">
        <v>98</v>
      </c>
      <c r="J1199" t="s">
        <v>99</v>
      </c>
      <c r="K1199" t="s">
        <v>188</v>
      </c>
      <c r="L1199">
        <v>21.686604939999999</v>
      </c>
      <c r="M1199" t="s">
        <v>251</v>
      </c>
      <c r="N1199">
        <v>7.3798099999999997E-4</v>
      </c>
      <c r="O1199">
        <v>8.79103E-4</v>
      </c>
      <c r="P1199">
        <v>0</v>
      </c>
      <c r="Q1199">
        <v>0</v>
      </c>
      <c r="R1199">
        <v>0</v>
      </c>
      <c r="S1199">
        <v>3.8509199999999999E-3</v>
      </c>
      <c r="T1199">
        <v>2.0710519999999999E-3</v>
      </c>
      <c r="U1199">
        <v>1.07179E-3</v>
      </c>
      <c r="V1199">
        <v>0</v>
      </c>
      <c r="W1199">
        <v>1.67007E-4</v>
      </c>
      <c r="X1199">
        <v>0</v>
      </c>
      <c r="Y1199">
        <v>3.8565300000000002E-4</v>
      </c>
      <c r="Z1199">
        <v>0</v>
      </c>
      <c r="AA1199">
        <v>0</v>
      </c>
      <c r="AB1199">
        <v>0</v>
      </c>
      <c r="AC1199">
        <v>3.8509199999999999E-3</v>
      </c>
      <c r="AD1199">
        <v>2.456705E-3</v>
      </c>
      <c r="AE1199">
        <v>1.07179E-3</v>
      </c>
      <c r="AF1199">
        <v>0</v>
      </c>
      <c r="AG1199">
        <v>1.67007E-4</v>
      </c>
      <c r="AH1199">
        <v>7.546433E-3</v>
      </c>
      <c r="AI1199">
        <v>101981.899</v>
      </c>
    </row>
    <row r="1200" spans="1:35" x14ac:dyDescent="0.25">
      <c r="A1200">
        <v>140950</v>
      </c>
      <c r="B1200" t="s">
        <v>218</v>
      </c>
      <c r="C1200" t="s">
        <v>46</v>
      </c>
      <c r="D1200" t="b">
        <v>0</v>
      </c>
      <c r="E1200">
        <v>1.260001701</v>
      </c>
      <c r="F1200" t="s">
        <v>110</v>
      </c>
      <c r="G1200" t="s">
        <v>254</v>
      </c>
      <c r="H1200" t="s">
        <v>193</v>
      </c>
      <c r="I1200" t="s">
        <v>98</v>
      </c>
      <c r="J1200" t="s">
        <v>111</v>
      </c>
      <c r="K1200" t="s">
        <v>188</v>
      </c>
      <c r="L1200">
        <v>21.255703700000002</v>
      </c>
      <c r="M1200" t="s">
        <v>251</v>
      </c>
      <c r="N1200">
        <v>6.7997299999999995E-4</v>
      </c>
      <c r="O1200">
        <v>7.85475E-4</v>
      </c>
      <c r="P1200">
        <v>0</v>
      </c>
      <c r="Q1200">
        <v>0</v>
      </c>
      <c r="R1200">
        <v>0</v>
      </c>
      <c r="S1200">
        <v>3.4040939999999999E-3</v>
      </c>
      <c r="T1200">
        <v>2.135166E-3</v>
      </c>
      <c r="U1200">
        <v>7.1701600000000001E-4</v>
      </c>
      <c r="V1200">
        <v>0</v>
      </c>
      <c r="W1200">
        <v>0</v>
      </c>
      <c r="X1200">
        <v>0</v>
      </c>
      <c r="Y1200">
        <v>3.9012600000000003E-4</v>
      </c>
      <c r="Z1200">
        <v>2.0745299999999999E-4</v>
      </c>
      <c r="AA1200">
        <v>0</v>
      </c>
      <c r="AB1200">
        <v>0</v>
      </c>
      <c r="AC1200">
        <v>3.4040939999999999E-3</v>
      </c>
      <c r="AD1200">
        <v>2.5252920000000002E-3</v>
      </c>
      <c r="AE1200">
        <v>7.1701600000000001E-4</v>
      </c>
      <c r="AF1200">
        <v>0</v>
      </c>
      <c r="AG1200">
        <v>2.0745299999999999E-4</v>
      </c>
      <c r="AH1200">
        <v>6.8538549999999998E-3</v>
      </c>
      <c r="AI1200">
        <v>94500.127550000005</v>
      </c>
    </row>
    <row r="1201" spans="1:35" x14ac:dyDescent="0.25">
      <c r="A1201">
        <v>140953</v>
      </c>
      <c r="B1201" t="s">
        <v>218</v>
      </c>
      <c r="C1201" t="s">
        <v>46</v>
      </c>
      <c r="D1201" t="b">
        <v>0</v>
      </c>
      <c r="E1201">
        <v>1.1331322109999999</v>
      </c>
      <c r="F1201" t="s">
        <v>110</v>
      </c>
      <c r="G1201" t="s">
        <v>254</v>
      </c>
      <c r="H1201" t="s">
        <v>194</v>
      </c>
      <c r="I1201" t="s">
        <v>98</v>
      </c>
      <c r="J1201" t="s">
        <v>99</v>
      </c>
      <c r="K1201" t="s">
        <v>188</v>
      </c>
      <c r="L1201">
        <v>21.686604939999999</v>
      </c>
      <c r="M1201" t="s">
        <v>251</v>
      </c>
      <c r="N1201">
        <v>7.3798099999999997E-4</v>
      </c>
      <c r="O1201">
        <v>8.79103E-4</v>
      </c>
      <c r="P1201">
        <v>0</v>
      </c>
      <c r="Q1201">
        <v>0</v>
      </c>
      <c r="R1201">
        <v>0</v>
      </c>
      <c r="S1201">
        <v>3.8509199999999999E-3</v>
      </c>
      <c r="T1201">
        <v>2.0710519999999999E-3</v>
      </c>
      <c r="U1201">
        <v>1.07179E-3</v>
      </c>
      <c r="V1201">
        <v>0</v>
      </c>
      <c r="W1201">
        <v>1.67007E-4</v>
      </c>
      <c r="X1201">
        <v>0</v>
      </c>
      <c r="Y1201">
        <v>3.8565300000000002E-4</v>
      </c>
      <c r="Z1201">
        <v>0</v>
      </c>
      <c r="AA1201">
        <v>0</v>
      </c>
      <c r="AB1201">
        <v>0</v>
      </c>
      <c r="AC1201">
        <v>3.8509199999999999E-3</v>
      </c>
      <c r="AD1201">
        <v>2.456705E-3</v>
      </c>
      <c r="AE1201">
        <v>1.07179E-3</v>
      </c>
      <c r="AF1201">
        <v>0</v>
      </c>
      <c r="AG1201">
        <v>1.67007E-4</v>
      </c>
      <c r="AH1201">
        <v>7.546433E-3</v>
      </c>
      <c r="AI1201">
        <v>101981.899</v>
      </c>
    </row>
    <row r="1202" spans="1:35" x14ac:dyDescent="0.25">
      <c r="A1202">
        <v>140950</v>
      </c>
      <c r="B1202" t="s">
        <v>219</v>
      </c>
      <c r="C1202" t="s">
        <v>48</v>
      </c>
      <c r="D1202" t="b">
        <v>1</v>
      </c>
      <c r="E1202">
        <v>1.260001701</v>
      </c>
      <c r="F1202" t="s">
        <v>110</v>
      </c>
      <c r="G1202" t="s">
        <v>254</v>
      </c>
      <c r="H1202" t="s">
        <v>193</v>
      </c>
      <c r="I1202" t="s">
        <v>98</v>
      </c>
      <c r="J1202" t="s">
        <v>111</v>
      </c>
      <c r="K1202" t="s">
        <v>188</v>
      </c>
      <c r="L1202">
        <v>19.539000000000001</v>
      </c>
      <c r="M1202" t="s">
        <v>251</v>
      </c>
      <c r="N1202">
        <v>6.0692199999999997E-4</v>
      </c>
      <c r="O1202">
        <v>7.1951000000000003E-4</v>
      </c>
      <c r="P1202">
        <v>0</v>
      </c>
      <c r="Q1202">
        <v>0</v>
      </c>
      <c r="R1202">
        <v>0</v>
      </c>
      <c r="S1202">
        <v>2.8505459999999998E-3</v>
      </c>
      <c r="T1202">
        <v>2.135166E-3</v>
      </c>
      <c r="U1202">
        <v>7.1701600000000001E-4</v>
      </c>
      <c r="V1202">
        <v>0</v>
      </c>
      <c r="W1202">
        <v>0</v>
      </c>
      <c r="X1202">
        <v>0</v>
      </c>
      <c r="Y1202">
        <v>3.9012600000000003E-4</v>
      </c>
      <c r="Z1202">
        <v>2.0745299999999999E-4</v>
      </c>
      <c r="AA1202">
        <v>0</v>
      </c>
      <c r="AB1202">
        <v>0</v>
      </c>
      <c r="AC1202">
        <v>2.8505459999999998E-3</v>
      </c>
      <c r="AD1202">
        <v>2.5252920000000002E-3</v>
      </c>
      <c r="AE1202">
        <v>7.1701600000000001E-4</v>
      </c>
      <c r="AF1202">
        <v>0</v>
      </c>
      <c r="AG1202">
        <v>2.0745299999999999E-4</v>
      </c>
      <c r="AH1202">
        <v>6.3003080000000001E-3</v>
      </c>
      <c r="AI1202">
        <v>94500.127550000005</v>
      </c>
    </row>
    <row r="1203" spans="1:35" x14ac:dyDescent="0.25">
      <c r="A1203">
        <v>140953</v>
      </c>
      <c r="B1203" t="s">
        <v>219</v>
      </c>
      <c r="C1203" t="s">
        <v>48</v>
      </c>
      <c r="D1203" t="b">
        <v>1</v>
      </c>
      <c r="E1203">
        <v>1.1331322109999999</v>
      </c>
      <c r="F1203" t="s">
        <v>110</v>
      </c>
      <c r="G1203" t="s">
        <v>254</v>
      </c>
      <c r="H1203" t="s">
        <v>194</v>
      </c>
      <c r="I1203" t="s">
        <v>98</v>
      </c>
      <c r="J1203" t="s">
        <v>99</v>
      </c>
      <c r="K1203" t="s">
        <v>188</v>
      </c>
      <c r="L1203">
        <v>20.578549379999998</v>
      </c>
      <c r="M1203" t="s">
        <v>251</v>
      </c>
      <c r="N1203">
        <v>6.8279300000000001E-4</v>
      </c>
      <c r="O1203">
        <v>8.3315500000000003E-4</v>
      </c>
      <c r="P1203">
        <v>0</v>
      </c>
      <c r="Q1203">
        <v>0</v>
      </c>
      <c r="R1203">
        <v>0</v>
      </c>
      <c r="S1203">
        <v>3.4653539999999999E-3</v>
      </c>
      <c r="T1203">
        <v>2.0710519999999999E-3</v>
      </c>
      <c r="U1203">
        <v>1.07179E-3</v>
      </c>
      <c r="V1203">
        <v>0</v>
      </c>
      <c r="W1203">
        <v>1.67007E-4</v>
      </c>
      <c r="X1203">
        <v>0</v>
      </c>
      <c r="Y1203">
        <v>3.8565300000000002E-4</v>
      </c>
      <c r="Z1203">
        <v>0</v>
      </c>
      <c r="AA1203">
        <v>0</v>
      </c>
      <c r="AB1203">
        <v>0</v>
      </c>
      <c r="AC1203">
        <v>3.4653539999999999E-3</v>
      </c>
      <c r="AD1203">
        <v>2.456705E-3</v>
      </c>
      <c r="AE1203">
        <v>1.07179E-3</v>
      </c>
      <c r="AF1203">
        <v>0</v>
      </c>
      <c r="AG1203">
        <v>1.67007E-4</v>
      </c>
      <c r="AH1203">
        <v>7.1608549999999998E-3</v>
      </c>
      <c r="AI1203">
        <v>101981.899</v>
      </c>
    </row>
    <row r="1204" spans="1:35" x14ac:dyDescent="0.25">
      <c r="A1204">
        <v>140950</v>
      </c>
      <c r="B1204" t="s">
        <v>220</v>
      </c>
      <c r="C1204" t="s">
        <v>49</v>
      </c>
      <c r="D1204" t="b">
        <v>0</v>
      </c>
      <c r="E1204">
        <v>1.260001701</v>
      </c>
      <c r="F1204" t="s">
        <v>110</v>
      </c>
      <c r="G1204" t="s">
        <v>254</v>
      </c>
      <c r="H1204" t="s">
        <v>193</v>
      </c>
      <c r="I1204" t="s">
        <v>98</v>
      </c>
      <c r="J1204" t="s">
        <v>111</v>
      </c>
      <c r="K1204" t="s">
        <v>188</v>
      </c>
      <c r="L1204">
        <v>21.255703700000002</v>
      </c>
      <c r="M1204" t="s">
        <v>251</v>
      </c>
      <c r="N1204">
        <v>6.7997299999999995E-4</v>
      </c>
      <c r="O1204">
        <v>7.85475E-4</v>
      </c>
      <c r="P1204">
        <v>0</v>
      </c>
      <c r="Q1204">
        <v>0</v>
      </c>
      <c r="R1204">
        <v>0</v>
      </c>
      <c r="S1204">
        <v>3.4040939999999999E-3</v>
      </c>
      <c r="T1204">
        <v>2.135166E-3</v>
      </c>
      <c r="U1204">
        <v>7.1701600000000001E-4</v>
      </c>
      <c r="V1204">
        <v>0</v>
      </c>
      <c r="W1204">
        <v>0</v>
      </c>
      <c r="X1204">
        <v>0</v>
      </c>
      <c r="Y1204">
        <v>3.9012600000000003E-4</v>
      </c>
      <c r="Z1204">
        <v>2.0745299999999999E-4</v>
      </c>
      <c r="AA1204">
        <v>0</v>
      </c>
      <c r="AB1204">
        <v>0</v>
      </c>
      <c r="AC1204">
        <v>3.4040939999999999E-3</v>
      </c>
      <c r="AD1204">
        <v>2.5252920000000002E-3</v>
      </c>
      <c r="AE1204">
        <v>7.1701600000000001E-4</v>
      </c>
      <c r="AF1204">
        <v>0</v>
      </c>
      <c r="AG1204">
        <v>2.0745299999999999E-4</v>
      </c>
      <c r="AH1204">
        <v>6.8538549999999998E-3</v>
      </c>
      <c r="AI1204">
        <v>94500.127550000005</v>
      </c>
    </row>
    <row r="1205" spans="1:35" x14ac:dyDescent="0.25">
      <c r="A1205">
        <v>140953</v>
      </c>
      <c r="B1205" t="s">
        <v>220</v>
      </c>
      <c r="C1205" t="s">
        <v>49</v>
      </c>
      <c r="D1205" t="b">
        <v>0</v>
      </c>
      <c r="E1205">
        <v>1.1331322109999999</v>
      </c>
      <c r="F1205" t="s">
        <v>110</v>
      </c>
      <c r="G1205" t="s">
        <v>254</v>
      </c>
      <c r="H1205" t="s">
        <v>194</v>
      </c>
      <c r="I1205" t="s">
        <v>98</v>
      </c>
      <c r="J1205" t="s">
        <v>99</v>
      </c>
      <c r="K1205" t="s">
        <v>188</v>
      </c>
      <c r="L1205">
        <v>21.686604939999999</v>
      </c>
      <c r="M1205" t="s">
        <v>251</v>
      </c>
      <c r="N1205">
        <v>7.3798099999999997E-4</v>
      </c>
      <c r="O1205">
        <v>8.79103E-4</v>
      </c>
      <c r="P1205">
        <v>0</v>
      </c>
      <c r="Q1205">
        <v>0</v>
      </c>
      <c r="R1205">
        <v>0</v>
      </c>
      <c r="S1205">
        <v>3.8509199999999999E-3</v>
      </c>
      <c r="T1205">
        <v>2.0710519999999999E-3</v>
      </c>
      <c r="U1205">
        <v>1.07179E-3</v>
      </c>
      <c r="V1205">
        <v>0</v>
      </c>
      <c r="W1205">
        <v>1.67007E-4</v>
      </c>
      <c r="X1205">
        <v>0</v>
      </c>
      <c r="Y1205">
        <v>3.8565300000000002E-4</v>
      </c>
      <c r="Z1205">
        <v>0</v>
      </c>
      <c r="AA1205">
        <v>0</v>
      </c>
      <c r="AB1205">
        <v>0</v>
      </c>
      <c r="AC1205">
        <v>3.8509199999999999E-3</v>
      </c>
      <c r="AD1205">
        <v>2.456705E-3</v>
      </c>
      <c r="AE1205">
        <v>1.07179E-3</v>
      </c>
      <c r="AF1205">
        <v>0</v>
      </c>
      <c r="AG1205">
        <v>1.67007E-4</v>
      </c>
      <c r="AH1205">
        <v>7.546433E-3</v>
      </c>
      <c r="AI1205">
        <v>101981.899</v>
      </c>
    </row>
    <row r="1206" spans="1:35" x14ac:dyDescent="0.25">
      <c r="A1206">
        <v>140950</v>
      </c>
      <c r="B1206" t="s">
        <v>221</v>
      </c>
      <c r="C1206" t="s">
        <v>50</v>
      </c>
      <c r="D1206" t="b">
        <v>0</v>
      </c>
      <c r="E1206">
        <v>1.260001701</v>
      </c>
      <c r="F1206" t="s">
        <v>110</v>
      </c>
      <c r="G1206" t="s">
        <v>254</v>
      </c>
      <c r="H1206" t="s">
        <v>193</v>
      </c>
      <c r="I1206" t="s">
        <v>98</v>
      </c>
      <c r="J1206" t="s">
        <v>111</v>
      </c>
      <c r="K1206" t="s">
        <v>188</v>
      </c>
      <c r="L1206">
        <v>21.255703700000002</v>
      </c>
      <c r="M1206" t="s">
        <v>251</v>
      </c>
      <c r="N1206">
        <v>6.7997299999999995E-4</v>
      </c>
      <c r="O1206">
        <v>7.85475E-4</v>
      </c>
      <c r="P1206">
        <v>0</v>
      </c>
      <c r="Q1206">
        <v>0</v>
      </c>
      <c r="R1206">
        <v>0</v>
      </c>
      <c r="S1206">
        <v>3.4040939999999999E-3</v>
      </c>
      <c r="T1206">
        <v>2.135166E-3</v>
      </c>
      <c r="U1206">
        <v>7.1701600000000001E-4</v>
      </c>
      <c r="V1206">
        <v>0</v>
      </c>
      <c r="W1206">
        <v>0</v>
      </c>
      <c r="X1206">
        <v>0</v>
      </c>
      <c r="Y1206">
        <v>3.9012600000000003E-4</v>
      </c>
      <c r="Z1206">
        <v>2.0745299999999999E-4</v>
      </c>
      <c r="AA1206">
        <v>0</v>
      </c>
      <c r="AB1206">
        <v>0</v>
      </c>
      <c r="AC1206">
        <v>3.4040939999999999E-3</v>
      </c>
      <c r="AD1206">
        <v>2.5252920000000002E-3</v>
      </c>
      <c r="AE1206">
        <v>7.1701600000000001E-4</v>
      </c>
      <c r="AF1206">
        <v>0</v>
      </c>
      <c r="AG1206">
        <v>2.0745299999999999E-4</v>
      </c>
      <c r="AH1206">
        <v>6.8538549999999998E-3</v>
      </c>
      <c r="AI1206">
        <v>94500.127550000005</v>
      </c>
    </row>
    <row r="1207" spans="1:35" x14ac:dyDescent="0.25">
      <c r="A1207">
        <v>140953</v>
      </c>
      <c r="B1207" t="s">
        <v>221</v>
      </c>
      <c r="C1207" t="s">
        <v>50</v>
      </c>
      <c r="D1207" t="b">
        <v>0</v>
      </c>
      <c r="E1207">
        <v>1.1331322109999999</v>
      </c>
      <c r="F1207" t="s">
        <v>110</v>
      </c>
      <c r="G1207" t="s">
        <v>254</v>
      </c>
      <c r="H1207" t="s">
        <v>194</v>
      </c>
      <c r="I1207" t="s">
        <v>98</v>
      </c>
      <c r="J1207" t="s">
        <v>99</v>
      </c>
      <c r="K1207" t="s">
        <v>188</v>
      </c>
      <c r="L1207">
        <v>21.686604939999999</v>
      </c>
      <c r="M1207" t="s">
        <v>251</v>
      </c>
      <c r="N1207">
        <v>7.3798099999999997E-4</v>
      </c>
      <c r="O1207">
        <v>8.79103E-4</v>
      </c>
      <c r="P1207">
        <v>0</v>
      </c>
      <c r="Q1207">
        <v>0</v>
      </c>
      <c r="R1207">
        <v>0</v>
      </c>
      <c r="S1207">
        <v>3.8509199999999999E-3</v>
      </c>
      <c r="T1207">
        <v>2.0710519999999999E-3</v>
      </c>
      <c r="U1207">
        <v>1.07179E-3</v>
      </c>
      <c r="V1207">
        <v>0</v>
      </c>
      <c r="W1207">
        <v>1.67007E-4</v>
      </c>
      <c r="X1207">
        <v>0</v>
      </c>
      <c r="Y1207">
        <v>3.8565300000000002E-4</v>
      </c>
      <c r="Z1207">
        <v>0</v>
      </c>
      <c r="AA1207">
        <v>0</v>
      </c>
      <c r="AB1207">
        <v>0</v>
      </c>
      <c r="AC1207">
        <v>3.8509199999999999E-3</v>
      </c>
      <c r="AD1207">
        <v>2.456705E-3</v>
      </c>
      <c r="AE1207">
        <v>1.07179E-3</v>
      </c>
      <c r="AF1207">
        <v>0</v>
      </c>
      <c r="AG1207">
        <v>1.67007E-4</v>
      </c>
      <c r="AH1207">
        <v>7.546433E-3</v>
      </c>
      <c r="AI1207">
        <v>101981.899</v>
      </c>
    </row>
    <row r="1208" spans="1:35" x14ac:dyDescent="0.25">
      <c r="A1208">
        <v>140950</v>
      </c>
      <c r="B1208" t="s">
        <v>222</v>
      </c>
      <c r="C1208" t="s">
        <v>38</v>
      </c>
      <c r="D1208" t="b">
        <v>0</v>
      </c>
      <c r="E1208">
        <v>1.260001701</v>
      </c>
      <c r="F1208" t="s">
        <v>110</v>
      </c>
      <c r="G1208" t="s">
        <v>254</v>
      </c>
      <c r="H1208" t="s">
        <v>193</v>
      </c>
      <c r="I1208" t="s">
        <v>98</v>
      </c>
      <c r="J1208" t="s">
        <v>111</v>
      </c>
      <c r="K1208" t="s">
        <v>188</v>
      </c>
      <c r="L1208">
        <v>21.255703700000002</v>
      </c>
      <c r="M1208" t="s">
        <v>251</v>
      </c>
      <c r="N1208">
        <v>6.7997299999999995E-4</v>
      </c>
      <c r="O1208">
        <v>7.85475E-4</v>
      </c>
      <c r="P1208">
        <v>0</v>
      </c>
      <c r="Q1208">
        <v>0</v>
      </c>
      <c r="R1208">
        <v>0</v>
      </c>
      <c r="S1208">
        <v>3.4040939999999999E-3</v>
      </c>
      <c r="T1208">
        <v>2.135166E-3</v>
      </c>
      <c r="U1208">
        <v>7.1701600000000001E-4</v>
      </c>
      <c r="V1208">
        <v>0</v>
      </c>
      <c r="W1208">
        <v>0</v>
      </c>
      <c r="X1208">
        <v>0</v>
      </c>
      <c r="Y1208">
        <v>3.9012600000000003E-4</v>
      </c>
      <c r="Z1208">
        <v>2.0745299999999999E-4</v>
      </c>
      <c r="AA1208">
        <v>0</v>
      </c>
      <c r="AB1208">
        <v>0</v>
      </c>
      <c r="AC1208">
        <v>3.4040939999999999E-3</v>
      </c>
      <c r="AD1208">
        <v>2.5252920000000002E-3</v>
      </c>
      <c r="AE1208">
        <v>7.1701600000000001E-4</v>
      </c>
      <c r="AF1208">
        <v>0</v>
      </c>
      <c r="AG1208">
        <v>2.0745299999999999E-4</v>
      </c>
      <c r="AH1208">
        <v>6.8538549999999998E-3</v>
      </c>
      <c r="AI1208">
        <v>94500.127550000005</v>
      </c>
    </row>
    <row r="1209" spans="1:35" x14ac:dyDescent="0.25">
      <c r="A1209">
        <v>140953</v>
      </c>
      <c r="B1209" t="s">
        <v>222</v>
      </c>
      <c r="C1209" t="s">
        <v>38</v>
      </c>
      <c r="D1209" t="b">
        <v>0</v>
      </c>
      <c r="E1209">
        <v>1.1331322109999999</v>
      </c>
      <c r="F1209" t="s">
        <v>110</v>
      </c>
      <c r="G1209" t="s">
        <v>254</v>
      </c>
      <c r="H1209" t="s">
        <v>194</v>
      </c>
      <c r="I1209" t="s">
        <v>98</v>
      </c>
      <c r="J1209" t="s">
        <v>99</v>
      </c>
      <c r="K1209" t="s">
        <v>188</v>
      </c>
      <c r="L1209">
        <v>21.686604939999999</v>
      </c>
      <c r="M1209" t="s">
        <v>251</v>
      </c>
      <c r="N1209">
        <v>7.3798099999999997E-4</v>
      </c>
      <c r="O1209">
        <v>8.79103E-4</v>
      </c>
      <c r="P1209">
        <v>0</v>
      </c>
      <c r="Q1209">
        <v>0</v>
      </c>
      <c r="R1209">
        <v>0</v>
      </c>
      <c r="S1209">
        <v>3.8509199999999999E-3</v>
      </c>
      <c r="T1209">
        <v>2.0710519999999999E-3</v>
      </c>
      <c r="U1209">
        <v>1.07179E-3</v>
      </c>
      <c r="V1209">
        <v>0</v>
      </c>
      <c r="W1209">
        <v>1.67007E-4</v>
      </c>
      <c r="X1209">
        <v>0</v>
      </c>
      <c r="Y1209">
        <v>3.8565300000000002E-4</v>
      </c>
      <c r="Z1209">
        <v>0</v>
      </c>
      <c r="AA1209">
        <v>0</v>
      </c>
      <c r="AB1209">
        <v>0</v>
      </c>
      <c r="AC1209">
        <v>3.8509199999999999E-3</v>
      </c>
      <c r="AD1209">
        <v>2.456705E-3</v>
      </c>
      <c r="AE1209">
        <v>1.07179E-3</v>
      </c>
      <c r="AF1209">
        <v>0</v>
      </c>
      <c r="AG1209">
        <v>1.67007E-4</v>
      </c>
      <c r="AH1209">
        <v>7.546433E-3</v>
      </c>
      <c r="AI1209">
        <v>101981.899</v>
      </c>
    </row>
    <row r="1210" spans="1:35" x14ac:dyDescent="0.25">
      <c r="A1210">
        <v>140950</v>
      </c>
      <c r="B1210" t="s">
        <v>223</v>
      </c>
      <c r="C1210" t="s">
        <v>224</v>
      </c>
      <c r="D1210" t="b">
        <v>0</v>
      </c>
      <c r="E1210">
        <v>1.260001701</v>
      </c>
      <c r="F1210" t="s">
        <v>110</v>
      </c>
      <c r="G1210" t="s">
        <v>254</v>
      </c>
      <c r="H1210" t="s">
        <v>193</v>
      </c>
      <c r="I1210" t="s">
        <v>98</v>
      </c>
      <c r="J1210" t="s">
        <v>111</v>
      </c>
      <c r="K1210" t="s">
        <v>188</v>
      </c>
      <c r="L1210">
        <v>21.255703700000002</v>
      </c>
      <c r="M1210" t="s">
        <v>251</v>
      </c>
      <c r="N1210">
        <v>6.7997299999999995E-4</v>
      </c>
      <c r="O1210">
        <v>7.85475E-4</v>
      </c>
      <c r="P1210">
        <v>0</v>
      </c>
      <c r="Q1210">
        <v>0</v>
      </c>
      <c r="R1210">
        <v>0</v>
      </c>
      <c r="S1210">
        <v>3.4040939999999999E-3</v>
      </c>
      <c r="T1210">
        <v>2.135166E-3</v>
      </c>
      <c r="U1210">
        <v>7.1701600000000001E-4</v>
      </c>
      <c r="V1210">
        <v>0</v>
      </c>
      <c r="W1210">
        <v>0</v>
      </c>
      <c r="X1210">
        <v>0</v>
      </c>
      <c r="Y1210">
        <v>3.9012600000000003E-4</v>
      </c>
      <c r="Z1210">
        <v>2.0745299999999999E-4</v>
      </c>
      <c r="AA1210">
        <v>0</v>
      </c>
      <c r="AB1210">
        <v>0</v>
      </c>
      <c r="AC1210">
        <v>3.4040939999999999E-3</v>
      </c>
      <c r="AD1210">
        <v>2.5252920000000002E-3</v>
      </c>
      <c r="AE1210">
        <v>7.1701600000000001E-4</v>
      </c>
      <c r="AF1210">
        <v>0</v>
      </c>
      <c r="AG1210">
        <v>2.0745299999999999E-4</v>
      </c>
      <c r="AH1210">
        <v>6.8538549999999998E-3</v>
      </c>
      <c r="AI1210">
        <v>94500.127550000005</v>
      </c>
    </row>
    <row r="1211" spans="1:35" x14ac:dyDescent="0.25">
      <c r="A1211">
        <v>140953</v>
      </c>
      <c r="B1211" t="s">
        <v>223</v>
      </c>
      <c r="C1211" t="s">
        <v>224</v>
      </c>
      <c r="D1211" t="b">
        <v>0</v>
      </c>
      <c r="E1211">
        <v>1.1331322109999999</v>
      </c>
      <c r="F1211" t="s">
        <v>110</v>
      </c>
      <c r="G1211" t="s">
        <v>254</v>
      </c>
      <c r="H1211" t="s">
        <v>194</v>
      </c>
      <c r="I1211" t="s">
        <v>98</v>
      </c>
      <c r="J1211" t="s">
        <v>99</v>
      </c>
      <c r="K1211" t="s">
        <v>188</v>
      </c>
      <c r="L1211">
        <v>21.686604939999999</v>
      </c>
      <c r="M1211" t="s">
        <v>251</v>
      </c>
      <c r="N1211">
        <v>7.3798099999999997E-4</v>
      </c>
      <c r="O1211">
        <v>8.79103E-4</v>
      </c>
      <c r="P1211">
        <v>0</v>
      </c>
      <c r="Q1211">
        <v>0</v>
      </c>
      <c r="R1211">
        <v>0</v>
      </c>
      <c r="S1211">
        <v>3.8509199999999999E-3</v>
      </c>
      <c r="T1211">
        <v>2.0710519999999999E-3</v>
      </c>
      <c r="U1211">
        <v>1.07179E-3</v>
      </c>
      <c r="V1211">
        <v>0</v>
      </c>
      <c r="W1211">
        <v>1.67007E-4</v>
      </c>
      <c r="X1211">
        <v>0</v>
      </c>
      <c r="Y1211">
        <v>3.8565300000000002E-4</v>
      </c>
      <c r="Z1211">
        <v>0</v>
      </c>
      <c r="AA1211">
        <v>0</v>
      </c>
      <c r="AB1211">
        <v>0</v>
      </c>
      <c r="AC1211">
        <v>3.8509199999999999E-3</v>
      </c>
      <c r="AD1211">
        <v>2.456705E-3</v>
      </c>
      <c r="AE1211">
        <v>1.07179E-3</v>
      </c>
      <c r="AF1211">
        <v>0</v>
      </c>
      <c r="AG1211">
        <v>1.67007E-4</v>
      </c>
      <c r="AH1211">
        <v>7.546433E-3</v>
      </c>
      <c r="AI1211">
        <v>101981.899</v>
      </c>
    </row>
    <row r="1212" spans="1:35" x14ac:dyDescent="0.25">
      <c r="A1212">
        <v>140950</v>
      </c>
      <c r="B1212" t="s">
        <v>225</v>
      </c>
      <c r="C1212" t="s">
        <v>226</v>
      </c>
      <c r="D1212" t="b">
        <v>0</v>
      </c>
      <c r="E1212">
        <v>1.260001701</v>
      </c>
      <c r="F1212" t="s">
        <v>110</v>
      </c>
      <c r="G1212" t="s">
        <v>254</v>
      </c>
      <c r="H1212" t="s">
        <v>193</v>
      </c>
      <c r="I1212" t="s">
        <v>98</v>
      </c>
      <c r="J1212" t="s">
        <v>111</v>
      </c>
      <c r="K1212" t="s">
        <v>188</v>
      </c>
      <c r="L1212">
        <v>21.255703700000002</v>
      </c>
      <c r="M1212" t="s">
        <v>251</v>
      </c>
      <c r="N1212">
        <v>6.7997299999999995E-4</v>
      </c>
      <c r="O1212">
        <v>7.85475E-4</v>
      </c>
      <c r="P1212">
        <v>0</v>
      </c>
      <c r="Q1212">
        <v>0</v>
      </c>
      <c r="R1212">
        <v>0</v>
      </c>
      <c r="S1212">
        <v>3.4040939999999999E-3</v>
      </c>
      <c r="T1212">
        <v>2.135166E-3</v>
      </c>
      <c r="U1212">
        <v>7.1701600000000001E-4</v>
      </c>
      <c r="V1212">
        <v>0</v>
      </c>
      <c r="W1212">
        <v>0</v>
      </c>
      <c r="X1212">
        <v>0</v>
      </c>
      <c r="Y1212">
        <v>3.9012600000000003E-4</v>
      </c>
      <c r="Z1212">
        <v>2.0745299999999999E-4</v>
      </c>
      <c r="AA1212">
        <v>0</v>
      </c>
      <c r="AB1212">
        <v>0</v>
      </c>
      <c r="AC1212">
        <v>3.4040939999999999E-3</v>
      </c>
      <c r="AD1212">
        <v>2.5252920000000002E-3</v>
      </c>
      <c r="AE1212">
        <v>7.1701600000000001E-4</v>
      </c>
      <c r="AF1212">
        <v>0</v>
      </c>
      <c r="AG1212">
        <v>2.0745299999999999E-4</v>
      </c>
      <c r="AH1212">
        <v>6.8538549999999998E-3</v>
      </c>
      <c r="AI1212">
        <v>94500.127550000005</v>
      </c>
    </row>
    <row r="1213" spans="1:35" x14ac:dyDescent="0.25">
      <c r="A1213">
        <v>140953</v>
      </c>
      <c r="B1213" t="s">
        <v>225</v>
      </c>
      <c r="C1213" t="s">
        <v>226</v>
      </c>
      <c r="D1213" t="b">
        <v>0</v>
      </c>
      <c r="E1213">
        <v>1.1331322109999999</v>
      </c>
      <c r="F1213" t="s">
        <v>110</v>
      </c>
      <c r="G1213" t="s">
        <v>254</v>
      </c>
      <c r="H1213" t="s">
        <v>194</v>
      </c>
      <c r="I1213" t="s">
        <v>98</v>
      </c>
      <c r="J1213" t="s">
        <v>99</v>
      </c>
      <c r="K1213" t="s">
        <v>188</v>
      </c>
      <c r="L1213">
        <v>21.686604939999999</v>
      </c>
      <c r="M1213" t="s">
        <v>251</v>
      </c>
      <c r="N1213">
        <v>7.3798099999999997E-4</v>
      </c>
      <c r="O1213">
        <v>8.79103E-4</v>
      </c>
      <c r="P1213">
        <v>0</v>
      </c>
      <c r="Q1213">
        <v>0</v>
      </c>
      <c r="R1213">
        <v>0</v>
      </c>
      <c r="S1213">
        <v>3.8509199999999999E-3</v>
      </c>
      <c r="T1213">
        <v>2.0710519999999999E-3</v>
      </c>
      <c r="U1213">
        <v>1.07179E-3</v>
      </c>
      <c r="V1213">
        <v>0</v>
      </c>
      <c r="W1213">
        <v>1.67007E-4</v>
      </c>
      <c r="X1213">
        <v>0</v>
      </c>
      <c r="Y1213">
        <v>3.8565300000000002E-4</v>
      </c>
      <c r="Z1213">
        <v>0</v>
      </c>
      <c r="AA1213">
        <v>0</v>
      </c>
      <c r="AB1213">
        <v>0</v>
      </c>
      <c r="AC1213">
        <v>3.8509199999999999E-3</v>
      </c>
      <c r="AD1213">
        <v>2.456705E-3</v>
      </c>
      <c r="AE1213">
        <v>1.07179E-3</v>
      </c>
      <c r="AF1213">
        <v>0</v>
      </c>
      <c r="AG1213">
        <v>1.67007E-4</v>
      </c>
      <c r="AH1213">
        <v>7.546433E-3</v>
      </c>
      <c r="AI1213">
        <v>101981.899</v>
      </c>
    </row>
    <row r="1214" spans="1:35" x14ac:dyDescent="0.25">
      <c r="A1214">
        <v>140950</v>
      </c>
      <c r="B1214" t="s">
        <v>227</v>
      </c>
      <c r="C1214" t="s">
        <v>228</v>
      </c>
      <c r="D1214" t="b">
        <v>0</v>
      </c>
      <c r="E1214">
        <v>1.260001701</v>
      </c>
      <c r="F1214" t="s">
        <v>110</v>
      </c>
      <c r="G1214" t="s">
        <v>254</v>
      </c>
      <c r="H1214" t="s">
        <v>193</v>
      </c>
      <c r="I1214" t="s">
        <v>98</v>
      </c>
      <c r="J1214" t="s">
        <v>111</v>
      </c>
      <c r="K1214" t="s">
        <v>188</v>
      </c>
      <c r="L1214">
        <v>21.255703700000002</v>
      </c>
      <c r="M1214" t="s">
        <v>251</v>
      </c>
      <c r="N1214">
        <v>6.7997299999999995E-4</v>
      </c>
      <c r="O1214">
        <v>7.85475E-4</v>
      </c>
      <c r="P1214">
        <v>0</v>
      </c>
      <c r="Q1214">
        <v>0</v>
      </c>
      <c r="R1214">
        <v>0</v>
      </c>
      <c r="S1214">
        <v>3.4040939999999999E-3</v>
      </c>
      <c r="T1214">
        <v>2.135166E-3</v>
      </c>
      <c r="U1214">
        <v>7.1701600000000001E-4</v>
      </c>
      <c r="V1214">
        <v>0</v>
      </c>
      <c r="W1214">
        <v>0</v>
      </c>
      <c r="X1214">
        <v>0</v>
      </c>
      <c r="Y1214">
        <v>3.9012600000000003E-4</v>
      </c>
      <c r="Z1214">
        <v>2.0745299999999999E-4</v>
      </c>
      <c r="AA1214">
        <v>0</v>
      </c>
      <c r="AB1214">
        <v>0</v>
      </c>
      <c r="AC1214">
        <v>3.4040939999999999E-3</v>
      </c>
      <c r="AD1214">
        <v>2.5252920000000002E-3</v>
      </c>
      <c r="AE1214">
        <v>7.1701600000000001E-4</v>
      </c>
      <c r="AF1214">
        <v>0</v>
      </c>
      <c r="AG1214">
        <v>2.0745299999999999E-4</v>
      </c>
      <c r="AH1214">
        <v>6.8538549999999998E-3</v>
      </c>
      <c r="AI1214">
        <v>94500.127550000005</v>
      </c>
    </row>
    <row r="1215" spans="1:35" x14ac:dyDescent="0.25">
      <c r="A1215">
        <v>140953</v>
      </c>
      <c r="B1215" t="s">
        <v>227</v>
      </c>
      <c r="C1215" t="s">
        <v>228</v>
      </c>
      <c r="D1215" t="b">
        <v>0</v>
      </c>
      <c r="E1215">
        <v>1.1331322109999999</v>
      </c>
      <c r="F1215" t="s">
        <v>110</v>
      </c>
      <c r="G1215" t="s">
        <v>254</v>
      </c>
      <c r="H1215" t="s">
        <v>194</v>
      </c>
      <c r="I1215" t="s">
        <v>98</v>
      </c>
      <c r="J1215" t="s">
        <v>99</v>
      </c>
      <c r="K1215" t="s">
        <v>188</v>
      </c>
      <c r="L1215">
        <v>21.686604939999999</v>
      </c>
      <c r="M1215" t="s">
        <v>251</v>
      </c>
      <c r="N1215">
        <v>7.3798099999999997E-4</v>
      </c>
      <c r="O1215">
        <v>8.79103E-4</v>
      </c>
      <c r="P1215">
        <v>0</v>
      </c>
      <c r="Q1215">
        <v>0</v>
      </c>
      <c r="R1215">
        <v>0</v>
      </c>
      <c r="S1215">
        <v>3.8509199999999999E-3</v>
      </c>
      <c r="T1215">
        <v>2.0710519999999999E-3</v>
      </c>
      <c r="U1215">
        <v>1.07179E-3</v>
      </c>
      <c r="V1215">
        <v>0</v>
      </c>
      <c r="W1215">
        <v>1.67007E-4</v>
      </c>
      <c r="X1215">
        <v>0</v>
      </c>
      <c r="Y1215">
        <v>3.8565300000000002E-4</v>
      </c>
      <c r="Z1215">
        <v>0</v>
      </c>
      <c r="AA1215">
        <v>0</v>
      </c>
      <c r="AB1215">
        <v>0</v>
      </c>
      <c r="AC1215">
        <v>3.8509199999999999E-3</v>
      </c>
      <c r="AD1215">
        <v>2.456705E-3</v>
      </c>
      <c r="AE1215">
        <v>1.07179E-3</v>
      </c>
      <c r="AF1215">
        <v>0</v>
      </c>
      <c r="AG1215">
        <v>1.67007E-4</v>
      </c>
      <c r="AH1215">
        <v>7.546433E-3</v>
      </c>
      <c r="AI1215">
        <v>101981.899</v>
      </c>
    </row>
    <row r="1216" spans="1:35" x14ac:dyDescent="0.25">
      <c r="A1216">
        <v>140950</v>
      </c>
      <c r="B1216" t="s">
        <v>229</v>
      </c>
      <c r="C1216" t="s">
        <v>230</v>
      </c>
      <c r="D1216" t="b">
        <v>1</v>
      </c>
      <c r="E1216">
        <v>1.260001701</v>
      </c>
      <c r="F1216" t="s">
        <v>110</v>
      </c>
      <c r="G1216" t="s">
        <v>254</v>
      </c>
      <c r="H1216" t="s">
        <v>193</v>
      </c>
      <c r="I1216" t="s">
        <v>98</v>
      </c>
      <c r="J1216" t="s">
        <v>111</v>
      </c>
      <c r="K1216" t="s">
        <v>188</v>
      </c>
      <c r="L1216">
        <v>26.620185190000001</v>
      </c>
      <c r="M1216" t="s">
        <v>251</v>
      </c>
      <c r="N1216">
        <v>3.6410300000000001E-4</v>
      </c>
      <c r="O1216">
        <v>4.3116399999999999E-4</v>
      </c>
      <c r="P1216">
        <v>3.976785E-3</v>
      </c>
      <c r="Q1216">
        <v>7.2618800000000001E-4</v>
      </c>
      <c r="R1216">
        <v>0</v>
      </c>
      <c r="S1216">
        <v>4.3088600000000001E-4</v>
      </c>
      <c r="T1216">
        <v>2.135166E-3</v>
      </c>
      <c r="U1216">
        <v>7.1701600000000001E-4</v>
      </c>
      <c r="V1216">
        <v>0</v>
      </c>
      <c r="W1216">
        <v>0</v>
      </c>
      <c r="X1216">
        <v>0</v>
      </c>
      <c r="Y1216">
        <v>3.9012600000000003E-4</v>
      </c>
      <c r="Z1216">
        <v>2.0744099999999999E-4</v>
      </c>
      <c r="AA1216">
        <v>0</v>
      </c>
      <c r="AB1216">
        <v>0</v>
      </c>
      <c r="AC1216">
        <v>5.1338590000000002E-3</v>
      </c>
      <c r="AD1216">
        <v>2.5252920000000002E-3</v>
      </c>
      <c r="AE1216">
        <v>7.1701600000000001E-4</v>
      </c>
      <c r="AF1216">
        <v>0</v>
      </c>
      <c r="AG1216">
        <v>2.0744099999999999E-4</v>
      </c>
      <c r="AH1216">
        <v>8.5836209999999996E-3</v>
      </c>
      <c r="AI1216">
        <v>94500.127550000005</v>
      </c>
    </row>
    <row r="1217" spans="1:35" x14ac:dyDescent="0.25">
      <c r="A1217">
        <v>140953</v>
      </c>
      <c r="B1217" t="s">
        <v>229</v>
      </c>
      <c r="C1217" t="s">
        <v>230</v>
      </c>
      <c r="D1217" t="b">
        <v>1</v>
      </c>
      <c r="E1217">
        <v>1.1331322109999999</v>
      </c>
      <c r="F1217" t="s">
        <v>110</v>
      </c>
      <c r="G1217" t="s">
        <v>254</v>
      </c>
      <c r="H1217" t="s">
        <v>194</v>
      </c>
      <c r="I1217" t="s">
        <v>98</v>
      </c>
      <c r="J1217" t="s">
        <v>99</v>
      </c>
      <c r="K1217" t="s">
        <v>188</v>
      </c>
      <c r="L1217">
        <v>27.189783949999999</v>
      </c>
      <c r="M1217" t="s">
        <v>251</v>
      </c>
      <c r="N1217">
        <v>3.7991400000000002E-4</v>
      </c>
      <c r="O1217">
        <v>4.7561000000000001E-4</v>
      </c>
      <c r="P1217">
        <v>4.675378E-3</v>
      </c>
      <c r="Q1217">
        <v>6.2551000000000002E-4</v>
      </c>
      <c r="R1217">
        <v>0</v>
      </c>
      <c r="S1217">
        <v>4.6501099999999998E-4</v>
      </c>
      <c r="T1217">
        <v>2.0710519999999999E-3</v>
      </c>
      <c r="U1217">
        <v>1.07179E-3</v>
      </c>
      <c r="V1217">
        <v>0</v>
      </c>
      <c r="W1217">
        <v>1.67007E-4</v>
      </c>
      <c r="X1217">
        <v>0</v>
      </c>
      <c r="Y1217">
        <v>3.8565300000000002E-4</v>
      </c>
      <c r="Z1217">
        <v>0</v>
      </c>
      <c r="AA1217">
        <v>0</v>
      </c>
      <c r="AB1217">
        <v>0</v>
      </c>
      <c r="AC1217">
        <v>5.7658980000000002E-3</v>
      </c>
      <c r="AD1217">
        <v>2.456705E-3</v>
      </c>
      <c r="AE1217">
        <v>1.07179E-3</v>
      </c>
      <c r="AF1217">
        <v>0</v>
      </c>
      <c r="AG1217">
        <v>1.67007E-4</v>
      </c>
      <c r="AH1217">
        <v>9.4614109999999994E-3</v>
      </c>
      <c r="AI1217">
        <v>101981.899</v>
      </c>
    </row>
    <row r="1218" spans="1:35" x14ac:dyDescent="0.25">
      <c r="A1218">
        <v>140950</v>
      </c>
      <c r="B1218" t="s">
        <v>231</v>
      </c>
      <c r="C1218" t="s">
        <v>52</v>
      </c>
      <c r="D1218" t="b">
        <v>0</v>
      </c>
      <c r="E1218">
        <v>1.260001701</v>
      </c>
      <c r="F1218" t="s">
        <v>110</v>
      </c>
      <c r="G1218" t="s">
        <v>254</v>
      </c>
      <c r="H1218" t="s">
        <v>193</v>
      </c>
      <c r="I1218" t="s">
        <v>98</v>
      </c>
      <c r="J1218" t="s">
        <v>111</v>
      </c>
      <c r="K1218" t="s">
        <v>188</v>
      </c>
      <c r="L1218">
        <v>21.255703700000002</v>
      </c>
      <c r="M1218" t="s">
        <v>251</v>
      </c>
      <c r="N1218">
        <v>6.7997299999999995E-4</v>
      </c>
      <c r="O1218">
        <v>7.85475E-4</v>
      </c>
      <c r="P1218">
        <v>0</v>
      </c>
      <c r="Q1218">
        <v>0</v>
      </c>
      <c r="R1218">
        <v>0</v>
      </c>
      <c r="S1218">
        <v>3.4040939999999999E-3</v>
      </c>
      <c r="T1218">
        <v>2.135166E-3</v>
      </c>
      <c r="U1218">
        <v>7.1701600000000001E-4</v>
      </c>
      <c r="V1218">
        <v>0</v>
      </c>
      <c r="W1218">
        <v>0</v>
      </c>
      <c r="X1218">
        <v>0</v>
      </c>
      <c r="Y1218">
        <v>3.9012600000000003E-4</v>
      </c>
      <c r="Z1218">
        <v>2.0745299999999999E-4</v>
      </c>
      <c r="AA1218">
        <v>0</v>
      </c>
      <c r="AB1218">
        <v>0</v>
      </c>
      <c r="AC1218">
        <v>3.4040939999999999E-3</v>
      </c>
      <c r="AD1218">
        <v>2.5252920000000002E-3</v>
      </c>
      <c r="AE1218">
        <v>7.1701600000000001E-4</v>
      </c>
      <c r="AF1218">
        <v>0</v>
      </c>
      <c r="AG1218">
        <v>2.0745299999999999E-4</v>
      </c>
      <c r="AH1218">
        <v>6.8538549999999998E-3</v>
      </c>
      <c r="AI1218">
        <v>94500.127550000005</v>
      </c>
    </row>
    <row r="1219" spans="1:35" x14ac:dyDescent="0.25">
      <c r="A1219">
        <v>140953</v>
      </c>
      <c r="B1219" t="s">
        <v>231</v>
      </c>
      <c r="C1219" t="s">
        <v>52</v>
      </c>
      <c r="D1219" t="b">
        <v>1</v>
      </c>
      <c r="E1219">
        <v>1.1331322109999999</v>
      </c>
      <c r="F1219" t="s">
        <v>110</v>
      </c>
      <c r="G1219" t="s">
        <v>254</v>
      </c>
      <c r="H1219" t="s">
        <v>194</v>
      </c>
      <c r="I1219" t="s">
        <v>98</v>
      </c>
      <c r="J1219" t="s">
        <v>99</v>
      </c>
      <c r="K1219" t="s">
        <v>188</v>
      </c>
      <c r="L1219">
        <v>20.738734569999998</v>
      </c>
      <c r="M1219" t="s">
        <v>251</v>
      </c>
      <c r="N1219">
        <v>7.1529500000000002E-4</v>
      </c>
      <c r="O1219">
        <v>8.39798E-4</v>
      </c>
      <c r="P1219">
        <v>0</v>
      </c>
      <c r="Q1219">
        <v>0</v>
      </c>
      <c r="R1219">
        <v>0</v>
      </c>
      <c r="S1219">
        <v>3.8914319999999998E-3</v>
      </c>
      <c r="T1219">
        <v>2.0710519999999999E-3</v>
      </c>
      <c r="U1219">
        <v>7.0145199999999998E-4</v>
      </c>
      <c r="V1219">
        <v>0</v>
      </c>
      <c r="W1219">
        <v>1.67007E-4</v>
      </c>
      <c r="X1219">
        <v>0</v>
      </c>
      <c r="Y1219">
        <v>3.8565300000000002E-4</v>
      </c>
      <c r="Z1219">
        <v>0</v>
      </c>
      <c r="AA1219">
        <v>0</v>
      </c>
      <c r="AB1219">
        <v>0</v>
      </c>
      <c r="AC1219">
        <v>3.8914319999999998E-3</v>
      </c>
      <c r="AD1219">
        <v>2.456705E-3</v>
      </c>
      <c r="AE1219">
        <v>7.0145199999999998E-4</v>
      </c>
      <c r="AF1219">
        <v>0</v>
      </c>
      <c r="AG1219">
        <v>1.67007E-4</v>
      </c>
      <c r="AH1219">
        <v>7.2165959999999996E-3</v>
      </c>
      <c r="AI1219">
        <v>101981.899</v>
      </c>
    </row>
    <row r="1220" spans="1:35" x14ac:dyDescent="0.25">
      <c r="A1220">
        <v>140950</v>
      </c>
      <c r="B1220" t="s">
        <v>232</v>
      </c>
      <c r="C1220" t="s">
        <v>53</v>
      </c>
      <c r="D1220" t="b">
        <v>0</v>
      </c>
      <c r="E1220">
        <v>1.260001701</v>
      </c>
      <c r="F1220" t="s">
        <v>110</v>
      </c>
      <c r="G1220" t="s">
        <v>254</v>
      </c>
      <c r="H1220" t="s">
        <v>193</v>
      </c>
      <c r="I1220" t="s">
        <v>98</v>
      </c>
      <c r="J1220" t="s">
        <v>111</v>
      </c>
      <c r="K1220" t="s">
        <v>188</v>
      </c>
      <c r="L1220">
        <v>21.255703700000002</v>
      </c>
      <c r="M1220" t="s">
        <v>251</v>
      </c>
      <c r="N1220">
        <v>6.7997299999999995E-4</v>
      </c>
      <c r="O1220">
        <v>7.85475E-4</v>
      </c>
      <c r="P1220">
        <v>0</v>
      </c>
      <c r="Q1220">
        <v>0</v>
      </c>
      <c r="R1220">
        <v>0</v>
      </c>
      <c r="S1220">
        <v>3.4040939999999999E-3</v>
      </c>
      <c r="T1220">
        <v>2.135166E-3</v>
      </c>
      <c r="U1220">
        <v>7.1701600000000001E-4</v>
      </c>
      <c r="V1220">
        <v>0</v>
      </c>
      <c r="W1220">
        <v>0</v>
      </c>
      <c r="X1220">
        <v>0</v>
      </c>
      <c r="Y1220">
        <v>3.9012600000000003E-4</v>
      </c>
      <c r="Z1220">
        <v>2.0745299999999999E-4</v>
      </c>
      <c r="AA1220">
        <v>0</v>
      </c>
      <c r="AB1220">
        <v>0</v>
      </c>
      <c r="AC1220">
        <v>3.4040939999999999E-3</v>
      </c>
      <c r="AD1220">
        <v>2.5252920000000002E-3</v>
      </c>
      <c r="AE1220">
        <v>7.1701600000000001E-4</v>
      </c>
      <c r="AF1220">
        <v>0</v>
      </c>
      <c r="AG1220">
        <v>2.0745299999999999E-4</v>
      </c>
      <c r="AH1220">
        <v>6.8538549999999998E-3</v>
      </c>
      <c r="AI1220">
        <v>94500.127550000005</v>
      </c>
    </row>
    <row r="1221" spans="1:35" x14ac:dyDescent="0.25">
      <c r="A1221">
        <v>140953</v>
      </c>
      <c r="B1221" t="s">
        <v>232</v>
      </c>
      <c r="C1221" t="s">
        <v>53</v>
      </c>
      <c r="D1221" t="b">
        <v>0</v>
      </c>
      <c r="E1221">
        <v>1.1331322109999999</v>
      </c>
      <c r="F1221" t="s">
        <v>110</v>
      </c>
      <c r="G1221" t="s">
        <v>254</v>
      </c>
      <c r="H1221" t="s">
        <v>194</v>
      </c>
      <c r="I1221" t="s">
        <v>98</v>
      </c>
      <c r="J1221" t="s">
        <v>99</v>
      </c>
      <c r="K1221" t="s">
        <v>188</v>
      </c>
      <c r="L1221">
        <v>21.686604939999999</v>
      </c>
      <c r="M1221" t="s">
        <v>251</v>
      </c>
      <c r="N1221">
        <v>7.3798099999999997E-4</v>
      </c>
      <c r="O1221">
        <v>8.79103E-4</v>
      </c>
      <c r="P1221">
        <v>0</v>
      </c>
      <c r="Q1221">
        <v>0</v>
      </c>
      <c r="R1221">
        <v>0</v>
      </c>
      <c r="S1221">
        <v>3.8509199999999999E-3</v>
      </c>
      <c r="T1221">
        <v>2.0710519999999999E-3</v>
      </c>
      <c r="U1221">
        <v>1.07179E-3</v>
      </c>
      <c r="V1221">
        <v>0</v>
      </c>
      <c r="W1221">
        <v>1.67007E-4</v>
      </c>
      <c r="X1221">
        <v>0</v>
      </c>
      <c r="Y1221">
        <v>3.8565300000000002E-4</v>
      </c>
      <c r="Z1221">
        <v>0</v>
      </c>
      <c r="AA1221">
        <v>0</v>
      </c>
      <c r="AB1221">
        <v>0</v>
      </c>
      <c r="AC1221">
        <v>3.8509199999999999E-3</v>
      </c>
      <c r="AD1221">
        <v>2.456705E-3</v>
      </c>
      <c r="AE1221">
        <v>1.07179E-3</v>
      </c>
      <c r="AF1221">
        <v>0</v>
      </c>
      <c r="AG1221">
        <v>1.67007E-4</v>
      </c>
      <c r="AH1221">
        <v>7.546433E-3</v>
      </c>
      <c r="AI1221">
        <v>101981.899</v>
      </c>
    </row>
    <row r="1222" spans="1:35" x14ac:dyDescent="0.25">
      <c r="A1222">
        <v>140950</v>
      </c>
      <c r="B1222" t="s">
        <v>233</v>
      </c>
      <c r="C1222" t="s">
        <v>234</v>
      </c>
      <c r="D1222" t="b">
        <v>0</v>
      </c>
      <c r="E1222">
        <v>1.260001701</v>
      </c>
      <c r="F1222" t="s">
        <v>110</v>
      </c>
      <c r="G1222" t="s">
        <v>254</v>
      </c>
      <c r="H1222" t="s">
        <v>193</v>
      </c>
      <c r="I1222" t="s">
        <v>98</v>
      </c>
      <c r="J1222" t="s">
        <v>111</v>
      </c>
      <c r="K1222" t="s">
        <v>188</v>
      </c>
      <c r="L1222">
        <v>21.255703700000002</v>
      </c>
      <c r="M1222" t="s">
        <v>251</v>
      </c>
      <c r="N1222">
        <v>6.7997299999999995E-4</v>
      </c>
      <c r="O1222">
        <v>7.85475E-4</v>
      </c>
      <c r="P1222">
        <v>0</v>
      </c>
      <c r="Q1222">
        <v>0</v>
      </c>
      <c r="R1222">
        <v>0</v>
      </c>
      <c r="S1222">
        <v>3.4040939999999999E-3</v>
      </c>
      <c r="T1222">
        <v>2.135166E-3</v>
      </c>
      <c r="U1222">
        <v>7.1701600000000001E-4</v>
      </c>
      <c r="V1222">
        <v>0</v>
      </c>
      <c r="W1222">
        <v>0</v>
      </c>
      <c r="X1222">
        <v>0</v>
      </c>
      <c r="Y1222">
        <v>3.9012600000000003E-4</v>
      </c>
      <c r="Z1222">
        <v>2.0745299999999999E-4</v>
      </c>
      <c r="AA1222">
        <v>0</v>
      </c>
      <c r="AB1222">
        <v>0</v>
      </c>
      <c r="AC1222">
        <v>3.4040939999999999E-3</v>
      </c>
      <c r="AD1222">
        <v>2.5252920000000002E-3</v>
      </c>
      <c r="AE1222">
        <v>7.1701600000000001E-4</v>
      </c>
      <c r="AF1222">
        <v>0</v>
      </c>
      <c r="AG1222">
        <v>2.0745299999999999E-4</v>
      </c>
      <c r="AH1222">
        <v>6.8538549999999998E-3</v>
      </c>
      <c r="AI1222">
        <v>94500.127550000005</v>
      </c>
    </row>
    <row r="1223" spans="1:35" x14ac:dyDescent="0.25">
      <c r="A1223">
        <v>140953</v>
      </c>
      <c r="B1223" t="s">
        <v>233</v>
      </c>
      <c r="C1223" t="s">
        <v>234</v>
      </c>
      <c r="D1223" t="b">
        <v>0</v>
      </c>
      <c r="E1223">
        <v>1.1331322109999999</v>
      </c>
      <c r="F1223" t="s">
        <v>110</v>
      </c>
      <c r="G1223" t="s">
        <v>254</v>
      </c>
      <c r="H1223" t="s">
        <v>194</v>
      </c>
      <c r="I1223" t="s">
        <v>98</v>
      </c>
      <c r="J1223" t="s">
        <v>99</v>
      </c>
      <c r="K1223" t="s">
        <v>188</v>
      </c>
      <c r="L1223">
        <v>21.686604939999999</v>
      </c>
      <c r="M1223" t="s">
        <v>251</v>
      </c>
      <c r="N1223">
        <v>7.3798099999999997E-4</v>
      </c>
      <c r="O1223">
        <v>8.79103E-4</v>
      </c>
      <c r="P1223">
        <v>0</v>
      </c>
      <c r="Q1223">
        <v>0</v>
      </c>
      <c r="R1223">
        <v>0</v>
      </c>
      <c r="S1223">
        <v>3.8509199999999999E-3</v>
      </c>
      <c r="T1223">
        <v>2.0710519999999999E-3</v>
      </c>
      <c r="U1223">
        <v>1.07179E-3</v>
      </c>
      <c r="V1223">
        <v>0</v>
      </c>
      <c r="W1223">
        <v>1.67007E-4</v>
      </c>
      <c r="X1223">
        <v>0</v>
      </c>
      <c r="Y1223">
        <v>3.8565300000000002E-4</v>
      </c>
      <c r="Z1223">
        <v>0</v>
      </c>
      <c r="AA1223">
        <v>0</v>
      </c>
      <c r="AB1223">
        <v>0</v>
      </c>
      <c r="AC1223">
        <v>3.8509199999999999E-3</v>
      </c>
      <c r="AD1223">
        <v>2.456705E-3</v>
      </c>
      <c r="AE1223">
        <v>1.07179E-3</v>
      </c>
      <c r="AF1223">
        <v>0</v>
      </c>
      <c r="AG1223">
        <v>1.67007E-4</v>
      </c>
      <c r="AH1223">
        <v>7.546433E-3</v>
      </c>
      <c r="AI1223">
        <v>101981.899</v>
      </c>
    </row>
    <row r="1224" spans="1:35" x14ac:dyDescent="0.25">
      <c r="A1224">
        <v>140950</v>
      </c>
      <c r="B1224" t="s">
        <v>235</v>
      </c>
      <c r="C1224" t="s">
        <v>236</v>
      </c>
      <c r="D1224" t="b">
        <v>0</v>
      </c>
      <c r="E1224">
        <v>1.260001701</v>
      </c>
      <c r="F1224" t="s">
        <v>110</v>
      </c>
      <c r="G1224" t="s">
        <v>254</v>
      </c>
      <c r="H1224" t="s">
        <v>193</v>
      </c>
      <c r="I1224" t="s">
        <v>98</v>
      </c>
      <c r="J1224" t="s">
        <v>111</v>
      </c>
      <c r="K1224" t="s">
        <v>188</v>
      </c>
      <c r="L1224">
        <v>21.255703700000002</v>
      </c>
      <c r="M1224" t="s">
        <v>251</v>
      </c>
      <c r="N1224">
        <v>6.7997299999999995E-4</v>
      </c>
      <c r="O1224">
        <v>7.85475E-4</v>
      </c>
      <c r="P1224">
        <v>0</v>
      </c>
      <c r="Q1224">
        <v>0</v>
      </c>
      <c r="R1224">
        <v>0</v>
      </c>
      <c r="S1224">
        <v>3.4040939999999999E-3</v>
      </c>
      <c r="T1224">
        <v>2.135166E-3</v>
      </c>
      <c r="U1224">
        <v>7.1701600000000001E-4</v>
      </c>
      <c r="V1224">
        <v>0</v>
      </c>
      <c r="W1224">
        <v>0</v>
      </c>
      <c r="X1224">
        <v>0</v>
      </c>
      <c r="Y1224">
        <v>3.9012600000000003E-4</v>
      </c>
      <c r="Z1224">
        <v>2.0745299999999999E-4</v>
      </c>
      <c r="AA1224">
        <v>0</v>
      </c>
      <c r="AB1224">
        <v>0</v>
      </c>
      <c r="AC1224">
        <v>3.4040939999999999E-3</v>
      </c>
      <c r="AD1224">
        <v>2.5252920000000002E-3</v>
      </c>
      <c r="AE1224">
        <v>7.1701600000000001E-4</v>
      </c>
      <c r="AF1224">
        <v>0</v>
      </c>
      <c r="AG1224">
        <v>2.0745299999999999E-4</v>
      </c>
      <c r="AH1224">
        <v>6.8538549999999998E-3</v>
      </c>
      <c r="AI1224">
        <v>94500.127550000005</v>
      </c>
    </row>
    <row r="1225" spans="1:35" x14ac:dyDescent="0.25">
      <c r="A1225">
        <v>140953</v>
      </c>
      <c r="B1225" t="s">
        <v>235</v>
      </c>
      <c r="C1225" t="s">
        <v>236</v>
      </c>
      <c r="D1225" t="b">
        <v>0</v>
      </c>
      <c r="E1225">
        <v>1.1331322109999999</v>
      </c>
      <c r="F1225" t="s">
        <v>110</v>
      </c>
      <c r="G1225" t="s">
        <v>254</v>
      </c>
      <c r="H1225" t="s">
        <v>194</v>
      </c>
      <c r="I1225" t="s">
        <v>98</v>
      </c>
      <c r="J1225" t="s">
        <v>99</v>
      </c>
      <c r="K1225" t="s">
        <v>188</v>
      </c>
      <c r="L1225">
        <v>21.686604939999999</v>
      </c>
      <c r="M1225" t="s">
        <v>251</v>
      </c>
      <c r="N1225">
        <v>7.3798099999999997E-4</v>
      </c>
      <c r="O1225">
        <v>8.79103E-4</v>
      </c>
      <c r="P1225">
        <v>0</v>
      </c>
      <c r="Q1225">
        <v>0</v>
      </c>
      <c r="R1225">
        <v>0</v>
      </c>
      <c r="S1225">
        <v>3.8509199999999999E-3</v>
      </c>
      <c r="T1225">
        <v>2.0710519999999999E-3</v>
      </c>
      <c r="U1225">
        <v>1.07179E-3</v>
      </c>
      <c r="V1225">
        <v>0</v>
      </c>
      <c r="W1225">
        <v>1.67007E-4</v>
      </c>
      <c r="X1225">
        <v>0</v>
      </c>
      <c r="Y1225">
        <v>3.8565300000000002E-4</v>
      </c>
      <c r="Z1225">
        <v>0</v>
      </c>
      <c r="AA1225">
        <v>0</v>
      </c>
      <c r="AB1225">
        <v>0</v>
      </c>
      <c r="AC1225">
        <v>3.8509199999999999E-3</v>
      </c>
      <c r="AD1225">
        <v>2.456705E-3</v>
      </c>
      <c r="AE1225">
        <v>1.07179E-3</v>
      </c>
      <c r="AF1225">
        <v>0</v>
      </c>
      <c r="AG1225">
        <v>1.67007E-4</v>
      </c>
      <c r="AH1225">
        <v>7.546433E-3</v>
      </c>
      <c r="AI1225">
        <v>101981.899</v>
      </c>
    </row>
    <row r="1226" spans="1:35" x14ac:dyDescent="0.25">
      <c r="A1226">
        <v>140950</v>
      </c>
      <c r="B1226" t="s">
        <v>237</v>
      </c>
      <c r="C1226" t="s">
        <v>238</v>
      </c>
      <c r="D1226" t="b">
        <v>0</v>
      </c>
      <c r="E1226">
        <v>1.260001701</v>
      </c>
      <c r="F1226" t="s">
        <v>110</v>
      </c>
      <c r="G1226" t="s">
        <v>254</v>
      </c>
      <c r="H1226" t="s">
        <v>193</v>
      </c>
      <c r="I1226" t="s">
        <v>98</v>
      </c>
      <c r="J1226" t="s">
        <v>111</v>
      </c>
      <c r="K1226" t="s">
        <v>188</v>
      </c>
      <c r="L1226">
        <v>21.255703700000002</v>
      </c>
      <c r="M1226" t="s">
        <v>251</v>
      </c>
      <c r="N1226">
        <v>6.7997299999999995E-4</v>
      </c>
      <c r="O1226">
        <v>7.85475E-4</v>
      </c>
      <c r="P1226">
        <v>0</v>
      </c>
      <c r="Q1226">
        <v>0</v>
      </c>
      <c r="R1226">
        <v>0</v>
      </c>
      <c r="S1226">
        <v>3.4040939999999999E-3</v>
      </c>
      <c r="T1226">
        <v>2.135166E-3</v>
      </c>
      <c r="U1226">
        <v>7.1701600000000001E-4</v>
      </c>
      <c r="V1226">
        <v>0</v>
      </c>
      <c r="W1226">
        <v>0</v>
      </c>
      <c r="X1226">
        <v>0</v>
      </c>
      <c r="Y1226">
        <v>3.9012600000000003E-4</v>
      </c>
      <c r="Z1226">
        <v>2.0745299999999999E-4</v>
      </c>
      <c r="AA1226">
        <v>0</v>
      </c>
      <c r="AB1226">
        <v>0</v>
      </c>
      <c r="AC1226">
        <v>3.4040939999999999E-3</v>
      </c>
      <c r="AD1226">
        <v>2.5252920000000002E-3</v>
      </c>
      <c r="AE1226">
        <v>7.1701600000000001E-4</v>
      </c>
      <c r="AF1226">
        <v>0</v>
      </c>
      <c r="AG1226">
        <v>2.0745299999999999E-4</v>
      </c>
      <c r="AH1226">
        <v>6.8538549999999998E-3</v>
      </c>
      <c r="AI1226">
        <v>94500.127550000005</v>
      </c>
    </row>
    <row r="1227" spans="1:35" x14ac:dyDescent="0.25">
      <c r="A1227">
        <v>140953</v>
      </c>
      <c r="B1227" t="s">
        <v>237</v>
      </c>
      <c r="C1227" t="s">
        <v>238</v>
      </c>
      <c r="D1227" t="b">
        <v>0</v>
      </c>
      <c r="E1227">
        <v>1.1331322109999999</v>
      </c>
      <c r="F1227" t="s">
        <v>110</v>
      </c>
      <c r="G1227" t="s">
        <v>254</v>
      </c>
      <c r="H1227" t="s">
        <v>194</v>
      </c>
      <c r="I1227" t="s">
        <v>98</v>
      </c>
      <c r="J1227" t="s">
        <v>99</v>
      </c>
      <c r="K1227" t="s">
        <v>188</v>
      </c>
      <c r="L1227">
        <v>21.686604939999999</v>
      </c>
      <c r="M1227" t="s">
        <v>251</v>
      </c>
      <c r="N1227">
        <v>7.3798099999999997E-4</v>
      </c>
      <c r="O1227">
        <v>8.79103E-4</v>
      </c>
      <c r="P1227">
        <v>0</v>
      </c>
      <c r="Q1227">
        <v>0</v>
      </c>
      <c r="R1227">
        <v>0</v>
      </c>
      <c r="S1227">
        <v>3.8509199999999999E-3</v>
      </c>
      <c r="T1227">
        <v>2.0710519999999999E-3</v>
      </c>
      <c r="U1227">
        <v>1.07179E-3</v>
      </c>
      <c r="V1227">
        <v>0</v>
      </c>
      <c r="W1227">
        <v>1.67007E-4</v>
      </c>
      <c r="X1227">
        <v>0</v>
      </c>
      <c r="Y1227">
        <v>3.8565300000000002E-4</v>
      </c>
      <c r="Z1227">
        <v>0</v>
      </c>
      <c r="AA1227">
        <v>0</v>
      </c>
      <c r="AB1227">
        <v>0</v>
      </c>
      <c r="AC1227">
        <v>3.8509199999999999E-3</v>
      </c>
      <c r="AD1227">
        <v>2.456705E-3</v>
      </c>
      <c r="AE1227">
        <v>1.07179E-3</v>
      </c>
      <c r="AF1227">
        <v>0</v>
      </c>
      <c r="AG1227">
        <v>1.67007E-4</v>
      </c>
      <c r="AH1227">
        <v>7.546433E-3</v>
      </c>
      <c r="AI1227">
        <v>101981.899</v>
      </c>
    </row>
    <row r="1228" spans="1:35" x14ac:dyDescent="0.25">
      <c r="A1228">
        <v>140950</v>
      </c>
      <c r="B1228" t="s">
        <v>239</v>
      </c>
      <c r="C1228" t="s">
        <v>240</v>
      </c>
      <c r="D1228" t="b">
        <v>0</v>
      </c>
      <c r="E1228">
        <v>1.260001701</v>
      </c>
      <c r="F1228" t="s">
        <v>110</v>
      </c>
      <c r="G1228" t="s">
        <v>254</v>
      </c>
      <c r="H1228" t="s">
        <v>193</v>
      </c>
      <c r="I1228" t="s">
        <v>98</v>
      </c>
      <c r="J1228" t="s">
        <v>111</v>
      </c>
      <c r="K1228" t="s">
        <v>188</v>
      </c>
      <c r="L1228">
        <v>21.255703700000002</v>
      </c>
      <c r="M1228" t="s">
        <v>251</v>
      </c>
      <c r="N1228">
        <v>6.7997299999999995E-4</v>
      </c>
      <c r="O1228">
        <v>7.85475E-4</v>
      </c>
      <c r="P1228">
        <v>0</v>
      </c>
      <c r="Q1228">
        <v>0</v>
      </c>
      <c r="R1228">
        <v>0</v>
      </c>
      <c r="S1228">
        <v>3.4040939999999999E-3</v>
      </c>
      <c r="T1228">
        <v>2.135166E-3</v>
      </c>
      <c r="U1228">
        <v>7.1701600000000001E-4</v>
      </c>
      <c r="V1228">
        <v>0</v>
      </c>
      <c r="W1228">
        <v>0</v>
      </c>
      <c r="X1228">
        <v>0</v>
      </c>
      <c r="Y1228">
        <v>3.9012600000000003E-4</v>
      </c>
      <c r="Z1228">
        <v>2.0745299999999999E-4</v>
      </c>
      <c r="AA1228">
        <v>0</v>
      </c>
      <c r="AB1228">
        <v>0</v>
      </c>
      <c r="AC1228">
        <v>3.4040939999999999E-3</v>
      </c>
      <c r="AD1228">
        <v>2.5252920000000002E-3</v>
      </c>
      <c r="AE1228">
        <v>7.1701600000000001E-4</v>
      </c>
      <c r="AF1228">
        <v>0</v>
      </c>
      <c r="AG1228">
        <v>2.0745299999999999E-4</v>
      </c>
      <c r="AH1228">
        <v>6.8538549999999998E-3</v>
      </c>
      <c r="AI1228">
        <v>94500.127550000005</v>
      </c>
    </row>
    <row r="1229" spans="1:35" x14ac:dyDescent="0.25">
      <c r="A1229">
        <v>140953</v>
      </c>
      <c r="B1229" t="s">
        <v>239</v>
      </c>
      <c r="C1229" t="s">
        <v>240</v>
      </c>
      <c r="D1229" t="b">
        <v>0</v>
      </c>
      <c r="E1229">
        <v>1.1331322109999999</v>
      </c>
      <c r="F1229" t="s">
        <v>110</v>
      </c>
      <c r="G1229" t="s">
        <v>254</v>
      </c>
      <c r="H1229" t="s">
        <v>194</v>
      </c>
      <c r="I1229" t="s">
        <v>98</v>
      </c>
      <c r="J1229" t="s">
        <v>99</v>
      </c>
      <c r="K1229" t="s">
        <v>188</v>
      </c>
      <c r="L1229">
        <v>21.686604939999999</v>
      </c>
      <c r="M1229" t="s">
        <v>251</v>
      </c>
      <c r="N1229">
        <v>7.3798099999999997E-4</v>
      </c>
      <c r="O1229">
        <v>8.79103E-4</v>
      </c>
      <c r="P1229">
        <v>0</v>
      </c>
      <c r="Q1229">
        <v>0</v>
      </c>
      <c r="R1229">
        <v>0</v>
      </c>
      <c r="S1229">
        <v>3.8509199999999999E-3</v>
      </c>
      <c r="T1229">
        <v>2.0710519999999999E-3</v>
      </c>
      <c r="U1229">
        <v>1.07179E-3</v>
      </c>
      <c r="V1229">
        <v>0</v>
      </c>
      <c r="W1229">
        <v>1.67007E-4</v>
      </c>
      <c r="X1229">
        <v>0</v>
      </c>
      <c r="Y1229">
        <v>3.8565300000000002E-4</v>
      </c>
      <c r="Z1229">
        <v>0</v>
      </c>
      <c r="AA1229">
        <v>0</v>
      </c>
      <c r="AB1229">
        <v>0</v>
      </c>
      <c r="AC1229">
        <v>3.8509199999999999E-3</v>
      </c>
      <c r="AD1229">
        <v>2.456705E-3</v>
      </c>
      <c r="AE1229">
        <v>1.07179E-3</v>
      </c>
      <c r="AF1229">
        <v>0</v>
      </c>
      <c r="AG1229">
        <v>1.67007E-4</v>
      </c>
      <c r="AH1229">
        <v>7.546433E-3</v>
      </c>
      <c r="AI1229">
        <v>101981.899</v>
      </c>
    </row>
    <row r="1230" spans="1:35" x14ac:dyDescent="0.25">
      <c r="A1230">
        <v>140950</v>
      </c>
      <c r="B1230" t="s">
        <v>241</v>
      </c>
      <c r="C1230" t="s">
        <v>59</v>
      </c>
      <c r="D1230" t="b">
        <v>1</v>
      </c>
      <c r="E1230">
        <v>1.260001701</v>
      </c>
      <c r="F1230" t="s">
        <v>110</v>
      </c>
      <c r="G1230" t="s">
        <v>254</v>
      </c>
      <c r="H1230" t="s">
        <v>193</v>
      </c>
      <c r="I1230" t="s">
        <v>98</v>
      </c>
      <c r="J1230" t="s">
        <v>111</v>
      </c>
      <c r="K1230" t="s">
        <v>188</v>
      </c>
      <c r="L1230">
        <v>20.23885185</v>
      </c>
      <c r="M1230" t="s">
        <v>251</v>
      </c>
      <c r="N1230">
        <v>6.4355800000000002E-4</v>
      </c>
      <c r="O1230">
        <v>7.4640299999999998E-4</v>
      </c>
      <c r="P1230">
        <v>0</v>
      </c>
      <c r="Q1230">
        <v>0</v>
      </c>
      <c r="R1230">
        <v>0</v>
      </c>
      <c r="S1230">
        <v>3.076212E-3</v>
      </c>
      <c r="T1230">
        <v>2.135166E-3</v>
      </c>
      <c r="U1230">
        <v>7.1701600000000001E-4</v>
      </c>
      <c r="V1230">
        <v>0</v>
      </c>
      <c r="W1230">
        <v>0</v>
      </c>
      <c r="X1230">
        <v>0</v>
      </c>
      <c r="Y1230">
        <v>3.9012600000000003E-4</v>
      </c>
      <c r="Z1230">
        <v>2.0745299999999999E-4</v>
      </c>
      <c r="AA1230">
        <v>0</v>
      </c>
      <c r="AB1230">
        <v>0</v>
      </c>
      <c r="AC1230">
        <v>3.076212E-3</v>
      </c>
      <c r="AD1230">
        <v>2.5252920000000002E-3</v>
      </c>
      <c r="AE1230">
        <v>7.1701600000000001E-4</v>
      </c>
      <c r="AF1230">
        <v>0</v>
      </c>
      <c r="AG1230">
        <v>2.0745299999999999E-4</v>
      </c>
      <c r="AH1230">
        <v>6.5259740000000004E-3</v>
      </c>
      <c r="AI1230">
        <v>94500.127550000005</v>
      </c>
    </row>
    <row r="1231" spans="1:35" x14ac:dyDescent="0.25">
      <c r="A1231">
        <v>140953</v>
      </c>
      <c r="B1231" t="s">
        <v>241</v>
      </c>
      <c r="C1231" t="s">
        <v>59</v>
      </c>
      <c r="D1231" t="b">
        <v>1</v>
      </c>
      <c r="E1231">
        <v>1.1331322109999999</v>
      </c>
      <c r="F1231" t="s">
        <v>110</v>
      </c>
      <c r="G1231" t="s">
        <v>254</v>
      </c>
      <c r="H1231" t="s">
        <v>194</v>
      </c>
      <c r="I1231" t="s">
        <v>98</v>
      </c>
      <c r="J1231" t="s">
        <v>99</v>
      </c>
      <c r="K1231" t="s">
        <v>188</v>
      </c>
      <c r="L1231">
        <v>20.555030859999999</v>
      </c>
      <c r="M1231" t="s">
        <v>251</v>
      </c>
      <c r="N1231">
        <v>6.97418E-4</v>
      </c>
      <c r="O1231">
        <v>8.3217899999999995E-4</v>
      </c>
      <c r="P1231">
        <v>0</v>
      </c>
      <c r="Q1231">
        <v>0</v>
      </c>
      <c r="R1231">
        <v>0</v>
      </c>
      <c r="S1231">
        <v>3.457159E-3</v>
      </c>
      <c r="T1231">
        <v>2.0710519999999999E-3</v>
      </c>
      <c r="U1231">
        <v>1.07179E-3</v>
      </c>
      <c r="V1231">
        <v>0</v>
      </c>
      <c r="W1231">
        <v>1.67007E-4</v>
      </c>
      <c r="X1231">
        <v>0</v>
      </c>
      <c r="Y1231">
        <v>3.8565300000000002E-4</v>
      </c>
      <c r="Z1231">
        <v>0</v>
      </c>
      <c r="AA1231">
        <v>0</v>
      </c>
      <c r="AB1231">
        <v>0</v>
      </c>
      <c r="AC1231">
        <v>3.457159E-3</v>
      </c>
      <c r="AD1231">
        <v>2.456705E-3</v>
      </c>
      <c r="AE1231">
        <v>1.07179E-3</v>
      </c>
      <c r="AF1231">
        <v>0</v>
      </c>
      <c r="AG1231">
        <v>1.67007E-4</v>
      </c>
      <c r="AH1231">
        <v>7.1526710000000002E-3</v>
      </c>
      <c r="AI1231">
        <v>101981.899</v>
      </c>
    </row>
    <row r="1232" spans="1:35" x14ac:dyDescent="0.25">
      <c r="A1232">
        <v>140950</v>
      </c>
      <c r="B1232" t="s">
        <v>242</v>
      </c>
      <c r="C1232" t="s">
        <v>60</v>
      </c>
      <c r="D1232" t="b">
        <v>0</v>
      </c>
      <c r="E1232">
        <v>1.260001701</v>
      </c>
      <c r="F1232" t="s">
        <v>110</v>
      </c>
      <c r="G1232" t="s">
        <v>254</v>
      </c>
      <c r="H1232" t="s">
        <v>193</v>
      </c>
      <c r="I1232" t="s">
        <v>98</v>
      </c>
      <c r="J1232" t="s">
        <v>111</v>
      </c>
      <c r="K1232" t="s">
        <v>188</v>
      </c>
      <c r="L1232">
        <v>21.255703700000002</v>
      </c>
      <c r="M1232" t="s">
        <v>251</v>
      </c>
      <c r="N1232">
        <v>6.7997299999999995E-4</v>
      </c>
      <c r="O1232">
        <v>7.85475E-4</v>
      </c>
      <c r="P1232">
        <v>0</v>
      </c>
      <c r="Q1232">
        <v>0</v>
      </c>
      <c r="R1232">
        <v>0</v>
      </c>
      <c r="S1232">
        <v>3.4040939999999999E-3</v>
      </c>
      <c r="T1232">
        <v>2.135166E-3</v>
      </c>
      <c r="U1232">
        <v>7.1701600000000001E-4</v>
      </c>
      <c r="V1232">
        <v>0</v>
      </c>
      <c r="W1232">
        <v>0</v>
      </c>
      <c r="X1232">
        <v>0</v>
      </c>
      <c r="Y1232">
        <v>3.9012600000000003E-4</v>
      </c>
      <c r="Z1232">
        <v>2.0745299999999999E-4</v>
      </c>
      <c r="AA1232">
        <v>0</v>
      </c>
      <c r="AB1232">
        <v>0</v>
      </c>
      <c r="AC1232">
        <v>3.4040939999999999E-3</v>
      </c>
      <c r="AD1232">
        <v>2.5252920000000002E-3</v>
      </c>
      <c r="AE1232">
        <v>7.1701600000000001E-4</v>
      </c>
      <c r="AF1232">
        <v>0</v>
      </c>
      <c r="AG1232">
        <v>2.0745299999999999E-4</v>
      </c>
      <c r="AH1232">
        <v>6.8538549999999998E-3</v>
      </c>
      <c r="AI1232">
        <v>94500.127550000005</v>
      </c>
    </row>
    <row r="1233" spans="1:35" x14ac:dyDescent="0.25">
      <c r="A1233">
        <v>140953</v>
      </c>
      <c r="B1233" t="s">
        <v>242</v>
      </c>
      <c r="C1233" t="s">
        <v>60</v>
      </c>
      <c r="D1233" t="b">
        <v>1</v>
      </c>
      <c r="E1233">
        <v>1.1331322109999999</v>
      </c>
      <c r="F1233" t="s">
        <v>110</v>
      </c>
      <c r="G1233" t="s">
        <v>254</v>
      </c>
      <c r="H1233" t="s">
        <v>194</v>
      </c>
      <c r="I1233" t="s">
        <v>98</v>
      </c>
      <c r="J1233" t="s">
        <v>99</v>
      </c>
      <c r="K1233" t="s">
        <v>188</v>
      </c>
      <c r="L1233">
        <v>20.738765430000001</v>
      </c>
      <c r="M1233" t="s">
        <v>251</v>
      </c>
      <c r="N1233">
        <v>7.1529500000000002E-4</v>
      </c>
      <c r="O1233">
        <v>8.39798E-4</v>
      </c>
      <c r="P1233">
        <v>0</v>
      </c>
      <c r="Q1233">
        <v>0</v>
      </c>
      <c r="R1233">
        <v>0</v>
      </c>
      <c r="S1233">
        <v>3.8914319999999998E-3</v>
      </c>
      <c r="T1233">
        <v>2.0710519999999999E-3</v>
      </c>
      <c r="U1233">
        <v>7.0145199999999998E-4</v>
      </c>
      <c r="V1233">
        <v>0</v>
      </c>
      <c r="W1233">
        <v>1.67007E-4</v>
      </c>
      <c r="X1233">
        <v>0</v>
      </c>
      <c r="Y1233">
        <v>3.8565300000000002E-4</v>
      </c>
      <c r="Z1233">
        <v>0</v>
      </c>
      <c r="AA1233">
        <v>0</v>
      </c>
      <c r="AB1233">
        <v>0</v>
      </c>
      <c r="AC1233">
        <v>3.8914319999999998E-3</v>
      </c>
      <c r="AD1233">
        <v>2.456705E-3</v>
      </c>
      <c r="AE1233">
        <v>7.0145199999999998E-4</v>
      </c>
      <c r="AF1233">
        <v>0</v>
      </c>
      <c r="AG1233">
        <v>1.67007E-4</v>
      </c>
      <c r="AH1233">
        <v>7.2166069999999999E-3</v>
      </c>
      <c r="AI1233">
        <v>101981.899</v>
      </c>
    </row>
    <row r="1234" spans="1:35" x14ac:dyDescent="0.25">
      <c r="A1234">
        <v>140950</v>
      </c>
      <c r="B1234" t="s">
        <v>243</v>
      </c>
      <c r="C1234" t="s">
        <v>61</v>
      </c>
      <c r="D1234" t="b">
        <v>0</v>
      </c>
      <c r="E1234">
        <v>1.260001701</v>
      </c>
      <c r="F1234" t="s">
        <v>110</v>
      </c>
      <c r="G1234" t="s">
        <v>254</v>
      </c>
      <c r="H1234" t="s">
        <v>193</v>
      </c>
      <c r="I1234" t="s">
        <v>98</v>
      </c>
      <c r="J1234" t="s">
        <v>111</v>
      </c>
      <c r="K1234" t="s">
        <v>188</v>
      </c>
      <c r="L1234">
        <v>21.255703700000002</v>
      </c>
      <c r="M1234" t="s">
        <v>251</v>
      </c>
      <c r="N1234">
        <v>6.7997299999999995E-4</v>
      </c>
      <c r="O1234">
        <v>7.85475E-4</v>
      </c>
      <c r="P1234">
        <v>0</v>
      </c>
      <c r="Q1234">
        <v>0</v>
      </c>
      <c r="R1234">
        <v>0</v>
      </c>
      <c r="S1234">
        <v>3.4040939999999999E-3</v>
      </c>
      <c r="T1234">
        <v>2.135166E-3</v>
      </c>
      <c r="U1234">
        <v>7.1701600000000001E-4</v>
      </c>
      <c r="V1234">
        <v>0</v>
      </c>
      <c r="W1234">
        <v>0</v>
      </c>
      <c r="X1234">
        <v>0</v>
      </c>
      <c r="Y1234">
        <v>3.9012600000000003E-4</v>
      </c>
      <c r="Z1234">
        <v>2.0745299999999999E-4</v>
      </c>
      <c r="AA1234">
        <v>0</v>
      </c>
      <c r="AB1234">
        <v>0</v>
      </c>
      <c r="AC1234">
        <v>3.4040939999999999E-3</v>
      </c>
      <c r="AD1234">
        <v>2.5252920000000002E-3</v>
      </c>
      <c r="AE1234">
        <v>7.1701600000000001E-4</v>
      </c>
      <c r="AF1234">
        <v>0</v>
      </c>
      <c r="AG1234">
        <v>2.0745299999999999E-4</v>
      </c>
      <c r="AH1234">
        <v>6.8538549999999998E-3</v>
      </c>
      <c r="AI1234">
        <v>94500.127550000005</v>
      </c>
    </row>
    <row r="1235" spans="1:35" x14ac:dyDescent="0.25">
      <c r="A1235">
        <v>140953</v>
      </c>
      <c r="B1235" t="s">
        <v>243</v>
      </c>
      <c r="C1235" t="s">
        <v>61</v>
      </c>
      <c r="D1235" t="b">
        <v>1</v>
      </c>
      <c r="E1235">
        <v>1.1331322109999999</v>
      </c>
      <c r="F1235" t="s">
        <v>110</v>
      </c>
      <c r="G1235" t="s">
        <v>254</v>
      </c>
      <c r="H1235" t="s">
        <v>194</v>
      </c>
      <c r="I1235" t="s">
        <v>98</v>
      </c>
      <c r="J1235" t="s">
        <v>99</v>
      </c>
      <c r="K1235" t="s">
        <v>188</v>
      </c>
      <c r="L1235">
        <v>20.738734569999998</v>
      </c>
      <c r="M1235" t="s">
        <v>251</v>
      </c>
      <c r="N1235">
        <v>7.1529500000000002E-4</v>
      </c>
      <c r="O1235">
        <v>8.39798E-4</v>
      </c>
      <c r="P1235">
        <v>0</v>
      </c>
      <c r="Q1235">
        <v>0</v>
      </c>
      <c r="R1235">
        <v>0</v>
      </c>
      <c r="S1235">
        <v>3.8914319999999998E-3</v>
      </c>
      <c r="T1235">
        <v>2.0710519999999999E-3</v>
      </c>
      <c r="U1235">
        <v>7.0145199999999998E-4</v>
      </c>
      <c r="V1235">
        <v>0</v>
      </c>
      <c r="W1235">
        <v>1.67007E-4</v>
      </c>
      <c r="X1235">
        <v>0</v>
      </c>
      <c r="Y1235">
        <v>3.8565300000000002E-4</v>
      </c>
      <c r="Z1235">
        <v>0</v>
      </c>
      <c r="AA1235">
        <v>0</v>
      </c>
      <c r="AB1235">
        <v>0</v>
      </c>
      <c r="AC1235">
        <v>3.8914319999999998E-3</v>
      </c>
      <c r="AD1235">
        <v>2.456705E-3</v>
      </c>
      <c r="AE1235">
        <v>7.0145199999999998E-4</v>
      </c>
      <c r="AF1235">
        <v>0</v>
      </c>
      <c r="AG1235">
        <v>1.67007E-4</v>
      </c>
      <c r="AH1235">
        <v>7.2165959999999996E-3</v>
      </c>
      <c r="AI1235">
        <v>101981.899</v>
      </c>
    </row>
    <row r="1236" spans="1:35" x14ac:dyDescent="0.25">
      <c r="A1236">
        <v>140950</v>
      </c>
      <c r="B1236" t="s">
        <v>244</v>
      </c>
      <c r="C1236" t="s">
        <v>62</v>
      </c>
      <c r="D1236" t="b">
        <v>1</v>
      </c>
      <c r="E1236">
        <v>1.260001701</v>
      </c>
      <c r="F1236" t="s">
        <v>110</v>
      </c>
      <c r="G1236" t="s">
        <v>254</v>
      </c>
      <c r="H1236" t="s">
        <v>193</v>
      </c>
      <c r="I1236" t="s">
        <v>98</v>
      </c>
      <c r="J1236" t="s">
        <v>111</v>
      </c>
      <c r="K1236" t="s">
        <v>188</v>
      </c>
      <c r="L1236">
        <v>20.23885185</v>
      </c>
      <c r="M1236" t="s">
        <v>251</v>
      </c>
      <c r="N1236">
        <v>6.4355800000000002E-4</v>
      </c>
      <c r="O1236">
        <v>7.4640299999999998E-4</v>
      </c>
      <c r="P1236">
        <v>0</v>
      </c>
      <c r="Q1236">
        <v>0</v>
      </c>
      <c r="R1236">
        <v>0</v>
      </c>
      <c r="S1236">
        <v>3.076212E-3</v>
      </c>
      <c r="T1236">
        <v>2.135166E-3</v>
      </c>
      <c r="U1236">
        <v>7.1701600000000001E-4</v>
      </c>
      <c r="V1236">
        <v>0</v>
      </c>
      <c r="W1236">
        <v>0</v>
      </c>
      <c r="X1236">
        <v>0</v>
      </c>
      <c r="Y1236">
        <v>3.9012600000000003E-4</v>
      </c>
      <c r="Z1236">
        <v>2.0745299999999999E-4</v>
      </c>
      <c r="AA1236">
        <v>0</v>
      </c>
      <c r="AB1236">
        <v>0</v>
      </c>
      <c r="AC1236">
        <v>3.076212E-3</v>
      </c>
      <c r="AD1236">
        <v>2.5252920000000002E-3</v>
      </c>
      <c r="AE1236">
        <v>7.1701600000000001E-4</v>
      </c>
      <c r="AF1236">
        <v>0</v>
      </c>
      <c r="AG1236">
        <v>2.0745299999999999E-4</v>
      </c>
      <c r="AH1236">
        <v>6.5259740000000004E-3</v>
      </c>
      <c r="AI1236">
        <v>94500.127550000005</v>
      </c>
    </row>
    <row r="1237" spans="1:35" x14ac:dyDescent="0.25">
      <c r="A1237">
        <v>140953</v>
      </c>
      <c r="B1237" t="s">
        <v>244</v>
      </c>
      <c r="C1237" t="s">
        <v>62</v>
      </c>
      <c r="D1237" t="b">
        <v>1</v>
      </c>
      <c r="E1237">
        <v>1.1331322109999999</v>
      </c>
      <c r="F1237" t="s">
        <v>110</v>
      </c>
      <c r="G1237" t="s">
        <v>254</v>
      </c>
      <c r="H1237" t="s">
        <v>194</v>
      </c>
      <c r="I1237" t="s">
        <v>98</v>
      </c>
      <c r="J1237" t="s">
        <v>99</v>
      </c>
      <c r="K1237" t="s">
        <v>188</v>
      </c>
      <c r="L1237">
        <v>19.63969136</v>
      </c>
      <c r="M1237" t="s">
        <v>251</v>
      </c>
      <c r="N1237">
        <v>6.7463799999999997E-4</v>
      </c>
      <c r="O1237">
        <v>7.9422300000000004E-4</v>
      </c>
      <c r="P1237">
        <v>0</v>
      </c>
      <c r="Q1237">
        <v>0</v>
      </c>
      <c r="R1237">
        <v>0</v>
      </c>
      <c r="S1237">
        <v>3.50899E-3</v>
      </c>
      <c r="T1237">
        <v>2.0710519999999999E-3</v>
      </c>
      <c r="U1237">
        <v>7.0145199999999998E-4</v>
      </c>
      <c r="V1237">
        <v>0</v>
      </c>
      <c r="W1237">
        <v>1.67007E-4</v>
      </c>
      <c r="X1237">
        <v>0</v>
      </c>
      <c r="Y1237">
        <v>3.8565300000000002E-4</v>
      </c>
      <c r="Z1237">
        <v>0</v>
      </c>
      <c r="AA1237">
        <v>0</v>
      </c>
      <c r="AB1237">
        <v>0</v>
      </c>
      <c r="AC1237">
        <v>3.50899E-3</v>
      </c>
      <c r="AD1237">
        <v>2.456705E-3</v>
      </c>
      <c r="AE1237">
        <v>7.0145199999999998E-4</v>
      </c>
      <c r="AF1237">
        <v>0</v>
      </c>
      <c r="AG1237">
        <v>1.67007E-4</v>
      </c>
      <c r="AH1237">
        <v>6.8341549999999997E-3</v>
      </c>
      <c r="AI1237">
        <v>101981.899</v>
      </c>
    </row>
    <row r="1238" spans="1:35" x14ac:dyDescent="0.25">
      <c r="A1238">
        <v>140950</v>
      </c>
      <c r="B1238" t="s">
        <v>245</v>
      </c>
      <c r="C1238" t="s">
        <v>63</v>
      </c>
      <c r="D1238" t="b">
        <v>1</v>
      </c>
      <c r="E1238">
        <v>1.260001701</v>
      </c>
      <c r="F1238" t="s">
        <v>110</v>
      </c>
      <c r="G1238" t="s">
        <v>254</v>
      </c>
      <c r="H1238" t="s">
        <v>193</v>
      </c>
      <c r="I1238" t="s">
        <v>98</v>
      </c>
      <c r="J1238" t="s">
        <v>111</v>
      </c>
      <c r="K1238" t="s">
        <v>188</v>
      </c>
      <c r="L1238">
        <v>20.68959259</v>
      </c>
      <c r="M1238" t="s">
        <v>251</v>
      </c>
      <c r="N1238">
        <v>6.5390900000000004E-4</v>
      </c>
      <c r="O1238">
        <v>7.6372300000000001E-4</v>
      </c>
      <c r="P1238">
        <v>0</v>
      </c>
      <c r="Q1238">
        <v>0</v>
      </c>
      <c r="R1238">
        <v>0</v>
      </c>
      <c r="S1238">
        <v>3.2215640000000001E-3</v>
      </c>
      <c r="T1238">
        <v>2.135166E-3</v>
      </c>
      <c r="U1238">
        <v>7.1701600000000001E-4</v>
      </c>
      <c r="V1238">
        <v>0</v>
      </c>
      <c r="W1238">
        <v>0</v>
      </c>
      <c r="X1238">
        <v>0</v>
      </c>
      <c r="Y1238">
        <v>3.9012600000000003E-4</v>
      </c>
      <c r="Z1238">
        <v>2.0745299999999999E-4</v>
      </c>
      <c r="AA1238">
        <v>0</v>
      </c>
      <c r="AB1238">
        <v>0</v>
      </c>
      <c r="AC1238">
        <v>3.2215640000000001E-3</v>
      </c>
      <c r="AD1238">
        <v>2.5252920000000002E-3</v>
      </c>
      <c r="AE1238">
        <v>7.1701600000000001E-4</v>
      </c>
      <c r="AF1238">
        <v>0</v>
      </c>
      <c r="AG1238">
        <v>2.0745299999999999E-4</v>
      </c>
      <c r="AH1238">
        <v>6.6713140000000002E-3</v>
      </c>
      <c r="AI1238">
        <v>94500.127550000005</v>
      </c>
    </row>
    <row r="1239" spans="1:35" x14ac:dyDescent="0.25">
      <c r="A1239">
        <v>140953</v>
      </c>
      <c r="B1239" t="s">
        <v>245</v>
      </c>
      <c r="C1239" t="s">
        <v>63</v>
      </c>
      <c r="D1239" t="b">
        <v>1</v>
      </c>
      <c r="E1239">
        <v>1.1331322109999999</v>
      </c>
      <c r="F1239" t="s">
        <v>110</v>
      </c>
      <c r="G1239" t="s">
        <v>254</v>
      </c>
      <c r="H1239" t="s">
        <v>194</v>
      </c>
      <c r="I1239" t="s">
        <v>98</v>
      </c>
      <c r="J1239" t="s">
        <v>99</v>
      </c>
      <c r="K1239" t="s">
        <v>188</v>
      </c>
      <c r="L1239">
        <v>21.035</v>
      </c>
      <c r="M1239" t="s">
        <v>251</v>
      </c>
      <c r="N1239">
        <v>7.0581599999999995E-4</v>
      </c>
      <c r="O1239">
        <v>8.5208300000000001E-4</v>
      </c>
      <c r="P1239">
        <v>0</v>
      </c>
      <c r="Q1239">
        <v>0</v>
      </c>
      <c r="R1239">
        <v>0</v>
      </c>
      <c r="S1239">
        <v>3.624188E-3</v>
      </c>
      <c r="T1239">
        <v>2.0710519999999999E-3</v>
      </c>
      <c r="U1239">
        <v>1.07179E-3</v>
      </c>
      <c r="V1239">
        <v>0</v>
      </c>
      <c r="W1239">
        <v>1.67007E-4</v>
      </c>
      <c r="X1239">
        <v>0</v>
      </c>
      <c r="Y1239">
        <v>3.8565300000000002E-4</v>
      </c>
      <c r="Z1239">
        <v>0</v>
      </c>
      <c r="AA1239">
        <v>0</v>
      </c>
      <c r="AB1239">
        <v>0</v>
      </c>
      <c r="AC1239">
        <v>3.624188E-3</v>
      </c>
      <c r="AD1239">
        <v>2.456705E-3</v>
      </c>
      <c r="AE1239">
        <v>1.07179E-3</v>
      </c>
      <c r="AF1239">
        <v>0</v>
      </c>
      <c r="AG1239">
        <v>1.67007E-4</v>
      </c>
      <c r="AH1239">
        <v>7.3196900000000002E-3</v>
      </c>
      <c r="AI1239">
        <v>101981.899</v>
      </c>
    </row>
    <row r="1240" spans="1:35" x14ac:dyDescent="0.25">
      <c r="A1240">
        <v>140950</v>
      </c>
      <c r="B1240" t="s">
        <v>246</v>
      </c>
      <c r="C1240" t="s">
        <v>51</v>
      </c>
      <c r="D1240" t="b">
        <v>1</v>
      </c>
      <c r="E1240">
        <v>1.260001701</v>
      </c>
      <c r="F1240" t="s">
        <v>110</v>
      </c>
      <c r="G1240" t="s">
        <v>254</v>
      </c>
      <c r="H1240" t="s">
        <v>193</v>
      </c>
      <c r="I1240" t="s">
        <v>98</v>
      </c>
      <c r="J1240" t="s">
        <v>111</v>
      </c>
      <c r="K1240" t="s">
        <v>188</v>
      </c>
      <c r="L1240">
        <v>19.539000000000001</v>
      </c>
      <c r="M1240" t="s">
        <v>251</v>
      </c>
      <c r="N1240">
        <v>6.0692199999999997E-4</v>
      </c>
      <c r="O1240">
        <v>7.1951100000000004E-4</v>
      </c>
      <c r="P1240">
        <v>0</v>
      </c>
      <c r="Q1240">
        <v>0</v>
      </c>
      <c r="R1240">
        <v>0</v>
      </c>
      <c r="S1240">
        <v>2.850558E-3</v>
      </c>
      <c r="T1240">
        <v>2.135166E-3</v>
      </c>
      <c r="U1240">
        <v>7.1701600000000001E-4</v>
      </c>
      <c r="V1240">
        <v>0</v>
      </c>
      <c r="W1240">
        <v>0</v>
      </c>
      <c r="X1240">
        <v>0</v>
      </c>
      <c r="Y1240">
        <v>3.9012600000000003E-4</v>
      </c>
      <c r="Z1240">
        <v>2.0745299999999999E-4</v>
      </c>
      <c r="AA1240">
        <v>0</v>
      </c>
      <c r="AB1240">
        <v>0</v>
      </c>
      <c r="AC1240">
        <v>2.850558E-3</v>
      </c>
      <c r="AD1240">
        <v>2.5252920000000002E-3</v>
      </c>
      <c r="AE1240">
        <v>7.1701600000000001E-4</v>
      </c>
      <c r="AF1240">
        <v>0</v>
      </c>
      <c r="AG1240">
        <v>2.0745299999999999E-4</v>
      </c>
      <c r="AH1240">
        <v>6.3003080000000001E-3</v>
      </c>
      <c r="AI1240">
        <v>94500.127550000005</v>
      </c>
    </row>
    <row r="1241" spans="1:35" x14ac:dyDescent="0.25">
      <c r="A1241">
        <v>140953</v>
      </c>
      <c r="B1241" t="s">
        <v>246</v>
      </c>
      <c r="C1241" t="s">
        <v>51</v>
      </c>
      <c r="D1241" t="b">
        <v>1</v>
      </c>
      <c r="E1241">
        <v>1.1331322109999999</v>
      </c>
      <c r="F1241" t="s">
        <v>110</v>
      </c>
      <c r="G1241" t="s">
        <v>254</v>
      </c>
      <c r="H1241" t="s">
        <v>194</v>
      </c>
      <c r="I1241" t="s">
        <v>98</v>
      </c>
      <c r="J1241" t="s">
        <v>99</v>
      </c>
      <c r="K1241" t="s">
        <v>188</v>
      </c>
      <c r="L1241">
        <v>20.578549379999998</v>
      </c>
      <c r="M1241" t="s">
        <v>251</v>
      </c>
      <c r="N1241">
        <v>6.8279300000000001E-4</v>
      </c>
      <c r="O1241">
        <v>8.3315500000000003E-4</v>
      </c>
      <c r="P1241">
        <v>0</v>
      </c>
      <c r="Q1241">
        <v>0</v>
      </c>
      <c r="R1241">
        <v>0</v>
      </c>
      <c r="S1241">
        <v>3.4653539999999999E-3</v>
      </c>
      <c r="T1241">
        <v>2.0710519999999999E-3</v>
      </c>
      <c r="U1241">
        <v>1.07179E-3</v>
      </c>
      <c r="V1241">
        <v>0</v>
      </c>
      <c r="W1241">
        <v>1.67007E-4</v>
      </c>
      <c r="X1241">
        <v>0</v>
      </c>
      <c r="Y1241">
        <v>3.8565300000000002E-4</v>
      </c>
      <c r="Z1241">
        <v>0</v>
      </c>
      <c r="AA1241">
        <v>0</v>
      </c>
      <c r="AB1241">
        <v>0</v>
      </c>
      <c r="AC1241">
        <v>3.4653539999999999E-3</v>
      </c>
      <c r="AD1241">
        <v>2.456705E-3</v>
      </c>
      <c r="AE1241">
        <v>1.07179E-3</v>
      </c>
      <c r="AF1241">
        <v>0</v>
      </c>
      <c r="AG1241">
        <v>1.67007E-4</v>
      </c>
      <c r="AH1241">
        <v>7.1608549999999998E-3</v>
      </c>
      <c r="AI1241">
        <v>101981.899</v>
      </c>
    </row>
    <row r="1242" spans="1:35" x14ac:dyDescent="0.25">
      <c r="A1242">
        <v>140950</v>
      </c>
      <c r="B1242" t="s">
        <v>247</v>
      </c>
      <c r="C1242" t="s">
        <v>248</v>
      </c>
      <c r="D1242" t="b">
        <v>0</v>
      </c>
      <c r="E1242">
        <v>1.260001701</v>
      </c>
      <c r="F1242" t="s">
        <v>110</v>
      </c>
      <c r="G1242" t="s">
        <v>254</v>
      </c>
      <c r="H1242" t="s">
        <v>193</v>
      </c>
      <c r="I1242" t="s">
        <v>98</v>
      </c>
      <c r="J1242" t="s">
        <v>111</v>
      </c>
      <c r="K1242" t="s">
        <v>188</v>
      </c>
      <c r="L1242">
        <v>21.255703700000002</v>
      </c>
      <c r="M1242" t="s">
        <v>251</v>
      </c>
      <c r="N1242">
        <v>6.7997299999999995E-4</v>
      </c>
      <c r="O1242">
        <v>7.85475E-4</v>
      </c>
      <c r="P1242">
        <v>0</v>
      </c>
      <c r="Q1242">
        <v>0</v>
      </c>
      <c r="R1242">
        <v>0</v>
      </c>
      <c r="S1242">
        <v>3.4040939999999999E-3</v>
      </c>
      <c r="T1242">
        <v>2.135166E-3</v>
      </c>
      <c r="U1242">
        <v>7.1701600000000001E-4</v>
      </c>
      <c r="V1242">
        <v>0</v>
      </c>
      <c r="W1242">
        <v>0</v>
      </c>
      <c r="X1242">
        <v>0</v>
      </c>
      <c r="Y1242">
        <v>3.9012600000000003E-4</v>
      </c>
      <c r="Z1242">
        <v>2.0745299999999999E-4</v>
      </c>
      <c r="AA1242">
        <v>0</v>
      </c>
      <c r="AB1242">
        <v>0</v>
      </c>
      <c r="AC1242">
        <v>3.4040939999999999E-3</v>
      </c>
      <c r="AD1242">
        <v>2.5252920000000002E-3</v>
      </c>
      <c r="AE1242">
        <v>7.1701600000000001E-4</v>
      </c>
      <c r="AF1242">
        <v>0</v>
      </c>
      <c r="AG1242">
        <v>2.0745299999999999E-4</v>
      </c>
      <c r="AH1242">
        <v>6.8538549999999998E-3</v>
      </c>
      <c r="AI1242">
        <v>94500.127550000005</v>
      </c>
    </row>
    <row r="1243" spans="1:35" x14ac:dyDescent="0.25">
      <c r="A1243">
        <v>140953</v>
      </c>
      <c r="B1243" t="s">
        <v>247</v>
      </c>
      <c r="C1243" t="s">
        <v>248</v>
      </c>
      <c r="D1243" t="b">
        <v>0</v>
      </c>
      <c r="E1243">
        <v>1.1331322109999999</v>
      </c>
      <c r="F1243" t="s">
        <v>110</v>
      </c>
      <c r="G1243" t="s">
        <v>254</v>
      </c>
      <c r="H1243" t="s">
        <v>194</v>
      </c>
      <c r="I1243" t="s">
        <v>98</v>
      </c>
      <c r="J1243" t="s">
        <v>99</v>
      </c>
      <c r="K1243" t="s">
        <v>188</v>
      </c>
      <c r="L1243">
        <v>21.686604939999999</v>
      </c>
      <c r="M1243" t="s">
        <v>251</v>
      </c>
      <c r="N1243">
        <v>7.3798099999999997E-4</v>
      </c>
      <c r="O1243">
        <v>8.79103E-4</v>
      </c>
      <c r="P1243">
        <v>0</v>
      </c>
      <c r="Q1243">
        <v>0</v>
      </c>
      <c r="R1243">
        <v>0</v>
      </c>
      <c r="S1243">
        <v>3.8509199999999999E-3</v>
      </c>
      <c r="T1243">
        <v>2.0710519999999999E-3</v>
      </c>
      <c r="U1243">
        <v>1.07179E-3</v>
      </c>
      <c r="V1243">
        <v>0</v>
      </c>
      <c r="W1243">
        <v>1.67007E-4</v>
      </c>
      <c r="X1243">
        <v>0</v>
      </c>
      <c r="Y1243">
        <v>3.8565300000000002E-4</v>
      </c>
      <c r="Z1243">
        <v>0</v>
      </c>
      <c r="AA1243">
        <v>0</v>
      </c>
      <c r="AB1243">
        <v>0</v>
      </c>
      <c r="AC1243">
        <v>3.8509199999999999E-3</v>
      </c>
      <c r="AD1243">
        <v>2.456705E-3</v>
      </c>
      <c r="AE1243">
        <v>1.07179E-3</v>
      </c>
      <c r="AF1243">
        <v>0</v>
      </c>
      <c r="AG1243">
        <v>1.67007E-4</v>
      </c>
      <c r="AH1243">
        <v>7.546433E-3</v>
      </c>
      <c r="AI1243">
        <v>101981.899</v>
      </c>
    </row>
    <row r="1244" spans="1:35" x14ac:dyDescent="0.25">
      <c r="A1244">
        <v>118039</v>
      </c>
      <c r="B1244" t="s">
        <v>200</v>
      </c>
      <c r="C1244" t="s">
        <v>54</v>
      </c>
      <c r="D1244" t="b">
        <v>1</v>
      </c>
      <c r="E1244">
        <v>0.45306584500000002</v>
      </c>
      <c r="F1244" t="s">
        <v>110</v>
      </c>
      <c r="G1244" t="s">
        <v>255</v>
      </c>
      <c r="H1244" t="s">
        <v>256</v>
      </c>
      <c r="I1244" t="s">
        <v>98</v>
      </c>
      <c r="J1244" t="s">
        <v>99</v>
      </c>
      <c r="K1244" t="s">
        <v>188</v>
      </c>
      <c r="L1244">
        <v>36.73486458</v>
      </c>
      <c r="M1244" t="s">
        <v>112</v>
      </c>
      <c r="N1244">
        <v>3.8975989999999999E-3</v>
      </c>
      <c r="O1244">
        <v>4.4056149999999999E-3</v>
      </c>
      <c r="P1244">
        <v>0</v>
      </c>
      <c r="Q1244">
        <v>0</v>
      </c>
      <c r="R1244">
        <v>0</v>
      </c>
      <c r="S1244">
        <v>1.2352914E-2</v>
      </c>
      <c r="T1244">
        <v>7.8316849999999997E-3</v>
      </c>
      <c r="U1244">
        <v>5.16198E-3</v>
      </c>
      <c r="V1244" s="8">
        <v>6.2129000000000001E-5</v>
      </c>
      <c r="W1244">
        <v>7.62201E-4</v>
      </c>
      <c r="X1244">
        <v>1.7656536E-2</v>
      </c>
      <c r="Y1244">
        <v>2.7816800000000002E-4</v>
      </c>
      <c r="Z1244">
        <v>1.325854E-3</v>
      </c>
      <c r="AA1244">
        <v>0</v>
      </c>
      <c r="AB1244">
        <v>0</v>
      </c>
      <c r="AC1244">
        <v>3.000945E-2</v>
      </c>
      <c r="AD1244">
        <v>8.1098530000000002E-3</v>
      </c>
      <c r="AE1244">
        <v>5.16198E-3</v>
      </c>
      <c r="AF1244" s="8">
        <v>6.2129000000000001E-5</v>
      </c>
      <c r="AG1244">
        <v>2.0880550000000001E-3</v>
      </c>
      <c r="AH1244">
        <v>4.5431472000000001E-2</v>
      </c>
      <c r="AI1244">
        <v>362452.67599999998</v>
      </c>
    </row>
    <row r="1245" spans="1:35" x14ac:dyDescent="0.25">
      <c r="A1245">
        <v>142150</v>
      </c>
      <c r="B1245" t="s">
        <v>200</v>
      </c>
      <c r="C1245" t="s">
        <v>54</v>
      </c>
      <c r="D1245" t="b">
        <v>1</v>
      </c>
      <c r="E1245">
        <v>1.1045469450000001</v>
      </c>
      <c r="F1245" t="s">
        <v>110</v>
      </c>
      <c r="G1245" t="s">
        <v>255</v>
      </c>
      <c r="H1245" t="s">
        <v>192</v>
      </c>
      <c r="I1245" t="s">
        <v>101</v>
      </c>
      <c r="J1245" t="s">
        <v>99</v>
      </c>
      <c r="K1245" t="s">
        <v>188</v>
      </c>
      <c r="L1245">
        <v>27.838488890000001</v>
      </c>
      <c r="M1245" t="s">
        <v>109</v>
      </c>
      <c r="N1245">
        <v>1.1955550000000001E-3</v>
      </c>
      <c r="O1245">
        <v>1.4536569999999999E-3</v>
      </c>
      <c r="P1245">
        <v>0</v>
      </c>
      <c r="Q1245">
        <v>0</v>
      </c>
      <c r="R1245">
        <v>0</v>
      </c>
      <c r="S1245">
        <v>6.8338100000000001E-3</v>
      </c>
      <c r="T1245">
        <v>2.7729149999999999E-3</v>
      </c>
      <c r="U1245">
        <v>1.4219110000000001E-3</v>
      </c>
      <c r="V1245">
        <v>0</v>
      </c>
      <c r="W1245">
        <v>0</v>
      </c>
      <c r="X1245">
        <v>1.293403E-3</v>
      </c>
      <c r="Y1245">
        <v>5.1732999999999998E-4</v>
      </c>
      <c r="Z1245">
        <v>2.7559900000000002E-4</v>
      </c>
      <c r="AA1245">
        <v>0</v>
      </c>
      <c r="AB1245">
        <v>0</v>
      </c>
      <c r="AC1245">
        <v>8.1272140000000007E-3</v>
      </c>
      <c r="AD1245">
        <v>3.2902449999999998E-3</v>
      </c>
      <c r="AE1245">
        <v>1.4219110000000001E-3</v>
      </c>
      <c r="AF1245">
        <v>0</v>
      </c>
      <c r="AG1245">
        <v>2.7559900000000002E-4</v>
      </c>
      <c r="AH1245">
        <v>1.3114957999999999E-2</v>
      </c>
      <c r="AI1245">
        <v>138068.3682</v>
      </c>
    </row>
    <row r="1246" spans="1:35" x14ac:dyDescent="0.25">
      <c r="A1246">
        <v>118039</v>
      </c>
      <c r="B1246" t="s">
        <v>201</v>
      </c>
      <c r="C1246" t="s">
        <v>55</v>
      </c>
      <c r="D1246" t="b">
        <v>1</v>
      </c>
      <c r="E1246">
        <v>0.45306584500000002</v>
      </c>
      <c r="F1246" t="s">
        <v>110</v>
      </c>
      <c r="G1246" t="s">
        <v>255</v>
      </c>
      <c r="H1246" t="s">
        <v>256</v>
      </c>
      <c r="I1246" t="s">
        <v>98</v>
      </c>
      <c r="J1246" t="s">
        <v>99</v>
      </c>
      <c r="K1246" t="s">
        <v>188</v>
      </c>
      <c r="L1246">
        <v>36.337593750000003</v>
      </c>
      <c r="M1246" t="s">
        <v>112</v>
      </c>
      <c r="N1246">
        <v>3.86944E-3</v>
      </c>
      <c r="O1246">
        <v>4.3630429999999996E-3</v>
      </c>
      <c r="P1246">
        <v>0</v>
      </c>
      <c r="Q1246">
        <v>0</v>
      </c>
      <c r="R1246">
        <v>0</v>
      </c>
      <c r="S1246">
        <v>1.2166965E-2</v>
      </c>
      <c r="T1246">
        <v>7.8316849999999997E-3</v>
      </c>
      <c r="U1246">
        <v>5.16198E-3</v>
      </c>
      <c r="V1246" s="8">
        <v>6.1944299999999996E-5</v>
      </c>
      <c r="W1246">
        <v>7.62201E-4</v>
      </c>
      <c r="X1246">
        <v>1.7351353E-2</v>
      </c>
      <c r="Y1246">
        <v>2.7816800000000002E-4</v>
      </c>
      <c r="Z1246">
        <v>1.325854E-3</v>
      </c>
      <c r="AA1246">
        <v>0</v>
      </c>
      <c r="AB1246">
        <v>0</v>
      </c>
      <c r="AC1246">
        <v>2.9518318000000002E-2</v>
      </c>
      <c r="AD1246">
        <v>8.1098530000000002E-3</v>
      </c>
      <c r="AE1246">
        <v>5.16198E-3</v>
      </c>
      <c r="AF1246" s="8">
        <v>6.1944299999999996E-5</v>
      </c>
      <c r="AG1246">
        <v>2.0880550000000001E-3</v>
      </c>
      <c r="AH1246">
        <v>4.4940150999999998E-2</v>
      </c>
      <c r="AI1246">
        <v>362452.67599999998</v>
      </c>
    </row>
    <row r="1247" spans="1:35" x14ac:dyDescent="0.25">
      <c r="A1247">
        <v>142150</v>
      </c>
      <c r="B1247" t="s">
        <v>201</v>
      </c>
      <c r="C1247" t="s">
        <v>55</v>
      </c>
      <c r="D1247" t="b">
        <v>1</v>
      </c>
      <c r="E1247">
        <v>1.1045469450000001</v>
      </c>
      <c r="F1247" t="s">
        <v>110</v>
      </c>
      <c r="G1247" t="s">
        <v>255</v>
      </c>
      <c r="H1247" t="s">
        <v>192</v>
      </c>
      <c r="I1247" t="s">
        <v>101</v>
      </c>
      <c r="J1247" t="s">
        <v>99</v>
      </c>
      <c r="K1247" t="s">
        <v>188</v>
      </c>
      <c r="L1247">
        <v>27.125444439999999</v>
      </c>
      <c r="M1247" t="s">
        <v>109</v>
      </c>
      <c r="N1247">
        <v>1.1747960000000001E-3</v>
      </c>
      <c r="O1247">
        <v>1.4261149999999999E-3</v>
      </c>
      <c r="P1247">
        <v>0</v>
      </c>
      <c r="Q1247">
        <v>0</v>
      </c>
      <c r="R1247">
        <v>0</v>
      </c>
      <c r="S1247">
        <v>6.7364369999999996E-3</v>
      </c>
      <c r="T1247">
        <v>2.7729149999999999E-3</v>
      </c>
      <c r="U1247">
        <v>1.4219110000000001E-3</v>
      </c>
      <c r="V1247">
        <v>0</v>
      </c>
      <c r="W1247">
        <v>0</v>
      </c>
      <c r="X1247">
        <v>1.0548549999999999E-3</v>
      </c>
      <c r="Y1247">
        <v>5.1732999999999998E-4</v>
      </c>
      <c r="Z1247">
        <v>2.7559900000000002E-4</v>
      </c>
      <c r="AA1247">
        <v>0</v>
      </c>
      <c r="AB1247">
        <v>0</v>
      </c>
      <c r="AC1247">
        <v>7.791292E-3</v>
      </c>
      <c r="AD1247">
        <v>3.2902449999999998E-3</v>
      </c>
      <c r="AE1247">
        <v>1.4219110000000001E-3</v>
      </c>
      <c r="AF1247">
        <v>0</v>
      </c>
      <c r="AG1247">
        <v>2.7559900000000002E-4</v>
      </c>
      <c r="AH1247">
        <v>1.2779036000000001E-2</v>
      </c>
      <c r="AI1247">
        <v>138068.3682</v>
      </c>
    </row>
    <row r="1248" spans="1:35" x14ac:dyDescent="0.25">
      <c r="A1248">
        <v>118039</v>
      </c>
      <c r="B1248" t="s">
        <v>202</v>
      </c>
      <c r="C1248" t="s">
        <v>56</v>
      </c>
      <c r="D1248" t="b">
        <v>1</v>
      </c>
      <c r="E1248">
        <v>0.45306584500000002</v>
      </c>
      <c r="F1248" t="s">
        <v>110</v>
      </c>
      <c r="G1248" t="s">
        <v>255</v>
      </c>
      <c r="H1248" t="s">
        <v>256</v>
      </c>
      <c r="I1248" t="s">
        <v>98</v>
      </c>
      <c r="J1248" t="s">
        <v>99</v>
      </c>
      <c r="K1248" t="s">
        <v>188</v>
      </c>
      <c r="L1248">
        <v>36.788628469999999</v>
      </c>
      <c r="M1248" t="s">
        <v>112</v>
      </c>
      <c r="N1248">
        <v>3.9024009999999998E-3</v>
      </c>
      <c r="O1248">
        <v>4.4098519999999997E-3</v>
      </c>
      <c r="P1248">
        <v>0</v>
      </c>
      <c r="Q1248">
        <v>0</v>
      </c>
      <c r="R1248">
        <v>0</v>
      </c>
      <c r="S1248">
        <v>1.2348975999999999E-2</v>
      </c>
      <c r="T1248">
        <v>7.8316849999999997E-3</v>
      </c>
      <c r="U1248">
        <v>5.16198E-3</v>
      </c>
      <c r="V1248" s="8">
        <v>6.2129000000000001E-5</v>
      </c>
      <c r="W1248">
        <v>7.62201E-4</v>
      </c>
      <c r="X1248">
        <v>1.7726970000000002E-2</v>
      </c>
      <c r="Y1248">
        <v>2.7816800000000002E-4</v>
      </c>
      <c r="Z1248">
        <v>1.325854E-3</v>
      </c>
      <c r="AA1248">
        <v>0</v>
      </c>
      <c r="AB1248">
        <v>0</v>
      </c>
      <c r="AC1248">
        <v>3.0075945999999999E-2</v>
      </c>
      <c r="AD1248">
        <v>8.1098530000000002E-3</v>
      </c>
      <c r="AE1248">
        <v>5.16198E-3</v>
      </c>
      <c r="AF1248" s="8">
        <v>6.2129000000000001E-5</v>
      </c>
      <c r="AG1248">
        <v>2.0880550000000001E-3</v>
      </c>
      <c r="AH1248">
        <v>4.5497963000000002E-2</v>
      </c>
      <c r="AI1248">
        <v>362452.67599999998</v>
      </c>
    </row>
    <row r="1249" spans="1:35" x14ac:dyDescent="0.25">
      <c r="A1249">
        <v>142150</v>
      </c>
      <c r="B1249" t="s">
        <v>202</v>
      </c>
      <c r="C1249" t="s">
        <v>56</v>
      </c>
      <c r="D1249" t="b">
        <v>1</v>
      </c>
      <c r="E1249">
        <v>1.1045469450000001</v>
      </c>
      <c r="F1249" t="s">
        <v>110</v>
      </c>
      <c r="G1249" t="s">
        <v>255</v>
      </c>
      <c r="H1249" t="s">
        <v>192</v>
      </c>
      <c r="I1249" t="s">
        <v>101</v>
      </c>
      <c r="J1249" t="s">
        <v>99</v>
      </c>
      <c r="K1249" t="s">
        <v>188</v>
      </c>
      <c r="L1249">
        <v>28.048666669999999</v>
      </c>
      <c r="M1249" t="s">
        <v>109</v>
      </c>
      <c r="N1249">
        <v>1.202357E-3</v>
      </c>
      <c r="O1249">
        <v>1.4615400000000001E-3</v>
      </c>
      <c r="P1249">
        <v>0</v>
      </c>
      <c r="Q1249">
        <v>0</v>
      </c>
      <c r="R1249">
        <v>0</v>
      </c>
      <c r="S1249">
        <v>6.8580150000000003E-3</v>
      </c>
      <c r="T1249">
        <v>2.7729149999999999E-3</v>
      </c>
      <c r="U1249">
        <v>1.4219110000000001E-3</v>
      </c>
      <c r="V1249">
        <v>0</v>
      </c>
      <c r="W1249">
        <v>0</v>
      </c>
      <c r="X1249">
        <v>1.3682049999999999E-3</v>
      </c>
      <c r="Y1249">
        <v>5.1732999999999998E-4</v>
      </c>
      <c r="Z1249">
        <v>2.7559900000000002E-4</v>
      </c>
      <c r="AA1249">
        <v>0</v>
      </c>
      <c r="AB1249">
        <v>0</v>
      </c>
      <c r="AC1249">
        <v>8.2262199999999994E-3</v>
      </c>
      <c r="AD1249">
        <v>3.2902449999999998E-3</v>
      </c>
      <c r="AE1249">
        <v>1.4219110000000001E-3</v>
      </c>
      <c r="AF1249">
        <v>0</v>
      </c>
      <c r="AG1249">
        <v>2.7559900000000002E-4</v>
      </c>
      <c r="AH1249">
        <v>1.3213974E-2</v>
      </c>
      <c r="AI1249">
        <v>138068.3682</v>
      </c>
    </row>
    <row r="1250" spans="1:35" x14ac:dyDescent="0.25">
      <c r="A1250">
        <v>118039</v>
      </c>
      <c r="B1250" t="s">
        <v>203</v>
      </c>
      <c r="C1250" t="s">
        <v>57</v>
      </c>
      <c r="D1250" t="b">
        <v>1</v>
      </c>
      <c r="E1250">
        <v>0.45306584500000002</v>
      </c>
      <c r="F1250" t="s">
        <v>110</v>
      </c>
      <c r="G1250" t="s">
        <v>255</v>
      </c>
      <c r="H1250" t="s">
        <v>256</v>
      </c>
      <c r="I1250" t="s">
        <v>98</v>
      </c>
      <c r="J1250" t="s">
        <v>99</v>
      </c>
      <c r="K1250" t="s">
        <v>188</v>
      </c>
      <c r="L1250">
        <v>36.896024310000001</v>
      </c>
      <c r="M1250" t="s">
        <v>112</v>
      </c>
      <c r="N1250">
        <v>3.9112879999999997E-3</v>
      </c>
      <c r="O1250">
        <v>4.4182900000000001E-3</v>
      </c>
      <c r="P1250">
        <v>0</v>
      </c>
      <c r="Q1250">
        <v>0</v>
      </c>
      <c r="R1250">
        <v>0</v>
      </c>
      <c r="S1250">
        <v>1.2340657999999999E-2</v>
      </c>
      <c r="T1250">
        <v>7.8316849999999997E-3</v>
      </c>
      <c r="U1250">
        <v>5.16198E-3</v>
      </c>
      <c r="V1250" s="8">
        <v>6.2129000000000001E-5</v>
      </c>
      <c r="W1250">
        <v>7.62201E-4</v>
      </c>
      <c r="X1250">
        <v>1.7868103999999999E-2</v>
      </c>
      <c r="Y1250">
        <v>2.7816800000000002E-4</v>
      </c>
      <c r="Z1250">
        <v>1.325854E-3</v>
      </c>
      <c r="AA1250">
        <v>0</v>
      </c>
      <c r="AB1250">
        <v>0</v>
      </c>
      <c r="AC1250">
        <v>3.0208763E-2</v>
      </c>
      <c r="AD1250">
        <v>8.1098530000000002E-3</v>
      </c>
      <c r="AE1250">
        <v>5.16198E-3</v>
      </c>
      <c r="AF1250" s="8">
        <v>6.2129000000000001E-5</v>
      </c>
      <c r="AG1250">
        <v>2.0880550000000001E-3</v>
      </c>
      <c r="AH1250">
        <v>4.5630784000000001E-2</v>
      </c>
      <c r="AI1250">
        <v>362452.67599999998</v>
      </c>
    </row>
    <row r="1251" spans="1:35" x14ac:dyDescent="0.25">
      <c r="A1251">
        <v>142150</v>
      </c>
      <c r="B1251" t="s">
        <v>203</v>
      </c>
      <c r="C1251" t="s">
        <v>57</v>
      </c>
      <c r="D1251" t="b">
        <v>1</v>
      </c>
      <c r="E1251">
        <v>1.1045469450000001</v>
      </c>
      <c r="F1251" t="s">
        <v>110</v>
      </c>
      <c r="G1251" t="s">
        <v>255</v>
      </c>
      <c r="H1251" t="s">
        <v>192</v>
      </c>
      <c r="I1251" t="s">
        <v>101</v>
      </c>
      <c r="J1251" t="s">
        <v>99</v>
      </c>
      <c r="K1251" t="s">
        <v>188</v>
      </c>
      <c r="L1251">
        <v>28.046155559999999</v>
      </c>
      <c r="M1251" t="s">
        <v>109</v>
      </c>
      <c r="N1251">
        <v>1.202175E-3</v>
      </c>
      <c r="O1251">
        <v>1.4610879999999999E-3</v>
      </c>
      <c r="P1251">
        <v>0</v>
      </c>
      <c r="Q1251">
        <v>0</v>
      </c>
      <c r="R1251">
        <v>0</v>
      </c>
      <c r="S1251">
        <v>6.8508859999999996E-3</v>
      </c>
      <c r="T1251">
        <v>2.7729149999999999E-3</v>
      </c>
      <c r="U1251">
        <v>1.4219110000000001E-3</v>
      </c>
      <c r="V1251">
        <v>0</v>
      </c>
      <c r="W1251">
        <v>0</v>
      </c>
      <c r="X1251">
        <v>1.3741510000000001E-3</v>
      </c>
      <c r="Y1251">
        <v>5.1732999999999998E-4</v>
      </c>
      <c r="Z1251">
        <v>2.7559900000000002E-4</v>
      </c>
      <c r="AA1251">
        <v>0</v>
      </c>
      <c r="AB1251">
        <v>0</v>
      </c>
      <c r="AC1251">
        <v>8.2250369999999993E-3</v>
      </c>
      <c r="AD1251">
        <v>3.2902449999999998E-3</v>
      </c>
      <c r="AE1251">
        <v>1.4219110000000001E-3</v>
      </c>
      <c r="AF1251">
        <v>0</v>
      </c>
      <c r="AG1251">
        <v>2.7559900000000002E-4</v>
      </c>
      <c r="AH1251">
        <v>1.3212791E-2</v>
      </c>
      <c r="AI1251">
        <v>138068.3682</v>
      </c>
    </row>
    <row r="1252" spans="1:35" x14ac:dyDescent="0.25">
      <c r="A1252">
        <v>118039</v>
      </c>
      <c r="B1252" t="s">
        <v>204</v>
      </c>
      <c r="C1252" t="s">
        <v>58</v>
      </c>
      <c r="D1252" t="b">
        <v>1</v>
      </c>
      <c r="E1252">
        <v>0.45306584500000002</v>
      </c>
      <c r="F1252" t="s">
        <v>110</v>
      </c>
      <c r="G1252" t="s">
        <v>255</v>
      </c>
      <c r="H1252" t="s">
        <v>256</v>
      </c>
      <c r="I1252" t="s">
        <v>98</v>
      </c>
      <c r="J1252" t="s">
        <v>99</v>
      </c>
      <c r="K1252" t="s">
        <v>188</v>
      </c>
      <c r="L1252">
        <v>36.831194439999997</v>
      </c>
      <c r="M1252" t="s">
        <v>112</v>
      </c>
      <c r="N1252">
        <v>3.905894E-3</v>
      </c>
      <c r="O1252">
        <v>4.4121489999999998E-3</v>
      </c>
      <c r="P1252">
        <v>0</v>
      </c>
      <c r="Q1252">
        <v>0</v>
      </c>
      <c r="R1252">
        <v>0</v>
      </c>
      <c r="S1252">
        <v>1.2325684E-2</v>
      </c>
      <c r="T1252">
        <v>7.8316849999999997E-3</v>
      </c>
      <c r="U1252">
        <v>5.16198E-3</v>
      </c>
      <c r="V1252" s="8">
        <v>6.2129000000000001E-5</v>
      </c>
      <c r="W1252">
        <v>7.62201E-4</v>
      </c>
      <c r="X1252">
        <v>1.78029E-2</v>
      </c>
      <c r="Y1252">
        <v>2.7816800000000002E-4</v>
      </c>
      <c r="Z1252">
        <v>1.325854E-3</v>
      </c>
      <c r="AA1252">
        <v>0</v>
      </c>
      <c r="AB1252">
        <v>0</v>
      </c>
      <c r="AC1252">
        <v>3.0128584999999999E-2</v>
      </c>
      <c r="AD1252">
        <v>8.1098530000000002E-3</v>
      </c>
      <c r="AE1252">
        <v>5.16198E-3</v>
      </c>
      <c r="AF1252" s="8">
        <v>6.2129000000000001E-5</v>
      </c>
      <c r="AG1252">
        <v>2.0880550000000001E-3</v>
      </c>
      <c r="AH1252">
        <v>4.5550606E-2</v>
      </c>
      <c r="AI1252">
        <v>362452.67599999998</v>
      </c>
    </row>
    <row r="1253" spans="1:35" x14ac:dyDescent="0.25">
      <c r="A1253">
        <v>142150</v>
      </c>
      <c r="B1253" t="s">
        <v>204</v>
      </c>
      <c r="C1253" t="s">
        <v>58</v>
      </c>
      <c r="D1253" t="b">
        <v>1</v>
      </c>
      <c r="E1253">
        <v>1.1045469450000001</v>
      </c>
      <c r="F1253" t="s">
        <v>110</v>
      </c>
      <c r="G1253" t="s">
        <v>255</v>
      </c>
      <c r="H1253" t="s">
        <v>192</v>
      </c>
      <c r="I1253" t="s">
        <v>101</v>
      </c>
      <c r="J1253" t="s">
        <v>99</v>
      </c>
      <c r="K1253" t="s">
        <v>188</v>
      </c>
      <c r="L1253">
        <v>28.041599999999999</v>
      </c>
      <c r="M1253" t="s">
        <v>109</v>
      </c>
      <c r="N1253">
        <v>1.2021449999999999E-3</v>
      </c>
      <c r="O1253">
        <v>1.4613149999999999E-3</v>
      </c>
      <c r="P1253">
        <v>0</v>
      </c>
      <c r="Q1253">
        <v>0</v>
      </c>
      <c r="R1253">
        <v>0</v>
      </c>
      <c r="S1253">
        <v>6.8579629999999999E-3</v>
      </c>
      <c r="T1253">
        <v>2.7729149999999999E-3</v>
      </c>
      <c r="U1253">
        <v>1.4219110000000001E-3</v>
      </c>
      <c r="V1253">
        <v>0</v>
      </c>
      <c r="W1253">
        <v>0</v>
      </c>
      <c r="X1253">
        <v>1.3649280000000001E-3</v>
      </c>
      <c r="Y1253">
        <v>5.1732999999999998E-4</v>
      </c>
      <c r="Z1253">
        <v>2.7559900000000002E-4</v>
      </c>
      <c r="AA1253">
        <v>0</v>
      </c>
      <c r="AB1253">
        <v>0</v>
      </c>
      <c r="AC1253">
        <v>8.2228909999999995E-3</v>
      </c>
      <c r="AD1253">
        <v>3.2902449999999998E-3</v>
      </c>
      <c r="AE1253">
        <v>1.4219110000000001E-3</v>
      </c>
      <c r="AF1253">
        <v>0</v>
      </c>
      <c r="AG1253">
        <v>2.7559900000000002E-4</v>
      </c>
      <c r="AH1253">
        <v>1.3210645E-2</v>
      </c>
      <c r="AI1253">
        <v>138068.3682</v>
      </c>
    </row>
    <row r="1254" spans="1:35" x14ac:dyDescent="0.25">
      <c r="A1254">
        <v>118039</v>
      </c>
      <c r="B1254" t="s">
        <v>205</v>
      </c>
      <c r="C1254" t="s">
        <v>41</v>
      </c>
      <c r="D1254" t="b">
        <v>1</v>
      </c>
      <c r="E1254">
        <v>0.45306584500000002</v>
      </c>
      <c r="F1254" t="s">
        <v>110</v>
      </c>
      <c r="G1254" t="s">
        <v>255</v>
      </c>
      <c r="H1254" t="s">
        <v>256</v>
      </c>
      <c r="I1254" t="s">
        <v>98</v>
      </c>
      <c r="J1254" t="s">
        <v>99</v>
      </c>
      <c r="K1254" t="s">
        <v>188</v>
      </c>
      <c r="L1254">
        <v>25.928892359999999</v>
      </c>
      <c r="M1254" t="s">
        <v>112</v>
      </c>
      <c r="N1254">
        <v>3.2262409999999999E-3</v>
      </c>
      <c r="O1254">
        <v>3.7374209999999999E-3</v>
      </c>
      <c r="P1254">
        <v>0</v>
      </c>
      <c r="Q1254">
        <v>0</v>
      </c>
      <c r="R1254">
        <v>0</v>
      </c>
      <c r="S1254">
        <v>1.6645277999999999E-2</v>
      </c>
      <c r="T1254">
        <v>7.8316849999999997E-3</v>
      </c>
      <c r="U1254">
        <v>5.16198E-3</v>
      </c>
      <c r="V1254" s="8">
        <v>6.2133300000000004E-5</v>
      </c>
      <c r="W1254">
        <v>7.62201E-4</v>
      </c>
      <c r="X1254">
        <v>0</v>
      </c>
      <c r="Y1254">
        <v>2.7816800000000002E-4</v>
      </c>
      <c r="Z1254">
        <v>1.325854E-3</v>
      </c>
      <c r="AA1254">
        <v>0</v>
      </c>
      <c r="AB1254">
        <v>0</v>
      </c>
      <c r="AC1254">
        <v>1.6645277999999999E-2</v>
      </c>
      <c r="AD1254">
        <v>8.1098530000000002E-3</v>
      </c>
      <c r="AE1254">
        <v>5.16198E-3</v>
      </c>
      <c r="AF1254" s="8">
        <v>6.2133300000000004E-5</v>
      </c>
      <c r="AG1254">
        <v>2.0880550000000001E-3</v>
      </c>
      <c r="AH1254">
        <v>3.2067295000000003E-2</v>
      </c>
      <c r="AI1254">
        <v>362452.67599999998</v>
      </c>
    </row>
    <row r="1255" spans="1:35" x14ac:dyDescent="0.25">
      <c r="A1255">
        <v>142150</v>
      </c>
      <c r="B1255" t="s">
        <v>205</v>
      </c>
      <c r="C1255" t="s">
        <v>41</v>
      </c>
      <c r="D1255" t="b">
        <v>0</v>
      </c>
      <c r="E1255">
        <v>1.1045469450000001</v>
      </c>
      <c r="F1255" t="s">
        <v>110</v>
      </c>
      <c r="G1255" t="s">
        <v>255</v>
      </c>
      <c r="H1255" t="s">
        <v>192</v>
      </c>
      <c r="I1255" t="s">
        <v>101</v>
      </c>
      <c r="J1255" t="s">
        <v>99</v>
      </c>
      <c r="K1255" t="s">
        <v>188</v>
      </c>
      <c r="L1255">
        <v>28.05368889</v>
      </c>
      <c r="M1255" t="s">
        <v>109</v>
      </c>
      <c r="N1255">
        <v>1.2025200000000001E-3</v>
      </c>
      <c r="O1255">
        <v>1.461745E-3</v>
      </c>
      <c r="P1255">
        <v>0</v>
      </c>
      <c r="Q1255">
        <v>0</v>
      </c>
      <c r="R1255">
        <v>0</v>
      </c>
      <c r="S1255">
        <v>6.8589150000000002E-3</v>
      </c>
      <c r="T1255">
        <v>2.7729149999999999E-3</v>
      </c>
      <c r="U1255">
        <v>1.4219110000000001E-3</v>
      </c>
      <c r="V1255">
        <v>0</v>
      </c>
      <c r="W1255">
        <v>0</v>
      </c>
      <c r="X1255">
        <v>1.3696699999999999E-3</v>
      </c>
      <c r="Y1255">
        <v>5.1732999999999998E-4</v>
      </c>
      <c r="Z1255">
        <v>2.7559900000000002E-4</v>
      </c>
      <c r="AA1255">
        <v>0</v>
      </c>
      <c r="AB1255">
        <v>0</v>
      </c>
      <c r="AC1255">
        <v>8.2285859999999995E-3</v>
      </c>
      <c r="AD1255">
        <v>3.2902449999999998E-3</v>
      </c>
      <c r="AE1255">
        <v>1.4219110000000001E-3</v>
      </c>
      <c r="AF1255">
        <v>0</v>
      </c>
      <c r="AG1255">
        <v>2.7559900000000002E-4</v>
      </c>
      <c r="AH1255">
        <v>1.321634E-2</v>
      </c>
      <c r="AI1255">
        <v>138068.3682</v>
      </c>
    </row>
    <row r="1256" spans="1:35" x14ac:dyDescent="0.25">
      <c r="A1256">
        <v>118039</v>
      </c>
      <c r="B1256" t="s">
        <v>206</v>
      </c>
      <c r="C1256" t="s">
        <v>42</v>
      </c>
      <c r="D1256" t="b">
        <v>1</v>
      </c>
      <c r="E1256">
        <v>0.45306584500000002</v>
      </c>
      <c r="F1256" t="s">
        <v>110</v>
      </c>
      <c r="G1256" t="s">
        <v>255</v>
      </c>
      <c r="H1256" t="s">
        <v>256</v>
      </c>
      <c r="I1256" t="s">
        <v>98</v>
      </c>
      <c r="J1256" t="s">
        <v>99</v>
      </c>
      <c r="K1256" t="s">
        <v>188</v>
      </c>
      <c r="L1256">
        <v>25.931000000000001</v>
      </c>
      <c r="M1256" t="s">
        <v>112</v>
      </c>
      <c r="N1256">
        <v>3.2257599999999998E-3</v>
      </c>
      <c r="O1256">
        <v>3.737073E-3</v>
      </c>
      <c r="P1256">
        <v>0</v>
      </c>
      <c r="Q1256">
        <v>0</v>
      </c>
      <c r="R1256">
        <v>0</v>
      </c>
      <c r="S1256">
        <v>1.6635292999999999E-2</v>
      </c>
      <c r="T1256">
        <v>7.8316849999999997E-3</v>
      </c>
      <c r="U1256">
        <v>5.16198E-3</v>
      </c>
      <c r="V1256" s="8">
        <v>6.2133300000000004E-5</v>
      </c>
      <c r="W1256">
        <v>7.62201E-4</v>
      </c>
      <c r="X1256" s="8">
        <v>1.25907E-5</v>
      </c>
      <c r="Y1256">
        <v>2.7816800000000002E-4</v>
      </c>
      <c r="Z1256">
        <v>1.325854E-3</v>
      </c>
      <c r="AA1256">
        <v>0</v>
      </c>
      <c r="AB1256">
        <v>0</v>
      </c>
      <c r="AC1256">
        <v>1.6647884000000002E-2</v>
      </c>
      <c r="AD1256">
        <v>8.1098530000000002E-3</v>
      </c>
      <c r="AE1256">
        <v>5.16198E-3</v>
      </c>
      <c r="AF1256" s="8">
        <v>6.2133300000000004E-5</v>
      </c>
      <c r="AG1256">
        <v>2.0880550000000001E-3</v>
      </c>
      <c r="AH1256">
        <v>3.2069900999999998E-2</v>
      </c>
      <c r="AI1256">
        <v>362452.67599999998</v>
      </c>
    </row>
    <row r="1257" spans="1:35" x14ac:dyDescent="0.25">
      <c r="A1257">
        <v>142150</v>
      </c>
      <c r="B1257" t="s">
        <v>206</v>
      </c>
      <c r="C1257" t="s">
        <v>42</v>
      </c>
      <c r="D1257" t="b">
        <v>0</v>
      </c>
      <c r="E1257">
        <v>1.1045469450000001</v>
      </c>
      <c r="F1257" t="s">
        <v>110</v>
      </c>
      <c r="G1257" t="s">
        <v>255</v>
      </c>
      <c r="H1257" t="s">
        <v>192</v>
      </c>
      <c r="I1257" t="s">
        <v>101</v>
      </c>
      <c r="J1257" t="s">
        <v>99</v>
      </c>
      <c r="K1257" t="s">
        <v>188</v>
      </c>
      <c r="L1257">
        <v>28.05368889</v>
      </c>
      <c r="M1257" t="s">
        <v>109</v>
      </c>
      <c r="N1257">
        <v>1.2025200000000001E-3</v>
      </c>
      <c r="O1257">
        <v>1.461745E-3</v>
      </c>
      <c r="P1257">
        <v>0</v>
      </c>
      <c r="Q1257">
        <v>0</v>
      </c>
      <c r="R1257">
        <v>0</v>
      </c>
      <c r="S1257">
        <v>6.8589150000000002E-3</v>
      </c>
      <c r="T1257">
        <v>2.7729149999999999E-3</v>
      </c>
      <c r="U1257">
        <v>1.4219110000000001E-3</v>
      </c>
      <c r="V1257">
        <v>0</v>
      </c>
      <c r="W1257">
        <v>0</v>
      </c>
      <c r="X1257">
        <v>1.3696699999999999E-3</v>
      </c>
      <c r="Y1257">
        <v>5.1732999999999998E-4</v>
      </c>
      <c r="Z1257">
        <v>2.7559900000000002E-4</v>
      </c>
      <c r="AA1257">
        <v>0</v>
      </c>
      <c r="AB1257">
        <v>0</v>
      </c>
      <c r="AC1257">
        <v>8.2285859999999995E-3</v>
      </c>
      <c r="AD1257">
        <v>3.2902449999999998E-3</v>
      </c>
      <c r="AE1257">
        <v>1.4219110000000001E-3</v>
      </c>
      <c r="AF1257">
        <v>0</v>
      </c>
      <c r="AG1257">
        <v>2.7559900000000002E-4</v>
      </c>
      <c r="AH1257">
        <v>1.321634E-2</v>
      </c>
      <c r="AI1257">
        <v>138068.3682</v>
      </c>
    </row>
    <row r="1258" spans="1:35" x14ac:dyDescent="0.25">
      <c r="A1258">
        <v>118039</v>
      </c>
      <c r="B1258" t="s">
        <v>207</v>
      </c>
      <c r="C1258" t="s">
        <v>40</v>
      </c>
      <c r="D1258" t="b">
        <v>0</v>
      </c>
      <c r="E1258">
        <v>0.45306584500000002</v>
      </c>
      <c r="F1258" t="s">
        <v>110</v>
      </c>
      <c r="G1258" t="s">
        <v>255</v>
      </c>
      <c r="H1258" t="s">
        <v>256</v>
      </c>
      <c r="I1258" t="s">
        <v>98</v>
      </c>
      <c r="J1258" t="s">
        <v>99</v>
      </c>
      <c r="K1258" t="s">
        <v>188</v>
      </c>
      <c r="L1258">
        <v>36.792868060000004</v>
      </c>
      <c r="M1258" t="s">
        <v>112</v>
      </c>
      <c r="N1258">
        <v>3.9030919999999999E-3</v>
      </c>
      <c r="O1258">
        <v>4.412193E-3</v>
      </c>
      <c r="P1258">
        <v>0</v>
      </c>
      <c r="Q1258">
        <v>0</v>
      </c>
      <c r="R1258">
        <v>0</v>
      </c>
      <c r="S1258">
        <v>1.2386998E-2</v>
      </c>
      <c r="T1258">
        <v>7.8316849999999997E-3</v>
      </c>
      <c r="U1258">
        <v>5.16198E-3</v>
      </c>
      <c r="V1258" s="8">
        <v>6.2129000000000001E-5</v>
      </c>
      <c r="W1258">
        <v>7.62201E-4</v>
      </c>
      <c r="X1258">
        <v>1.7694188E-2</v>
      </c>
      <c r="Y1258">
        <v>2.7816800000000002E-4</v>
      </c>
      <c r="Z1258">
        <v>1.325854E-3</v>
      </c>
      <c r="AA1258">
        <v>0</v>
      </c>
      <c r="AB1258">
        <v>0</v>
      </c>
      <c r="AC1258">
        <v>3.0081185E-2</v>
      </c>
      <c r="AD1258">
        <v>8.1098530000000002E-3</v>
      </c>
      <c r="AE1258">
        <v>5.16198E-3</v>
      </c>
      <c r="AF1258" s="8">
        <v>6.2129000000000001E-5</v>
      </c>
      <c r="AG1258">
        <v>2.0880550000000001E-3</v>
      </c>
      <c r="AH1258">
        <v>4.5503206999999997E-2</v>
      </c>
      <c r="AI1258">
        <v>362452.67599999998</v>
      </c>
    </row>
    <row r="1259" spans="1:35" x14ac:dyDescent="0.25">
      <c r="A1259">
        <v>142150</v>
      </c>
      <c r="B1259" t="s">
        <v>207</v>
      </c>
      <c r="C1259" t="s">
        <v>40</v>
      </c>
      <c r="D1259" t="b">
        <v>0</v>
      </c>
      <c r="E1259">
        <v>1.1045469450000001</v>
      </c>
      <c r="F1259" t="s">
        <v>110</v>
      </c>
      <c r="G1259" t="s">
        <v>255</v>
      </c>
      <c r="H1259" t="s">
        <v>192</v>
      </c>
      <c r="I1259" t="s">
        <v>101</v>
      </c>
      <c r="J1259" t="s">
        <v>99</v>
      </c>
      <c r="K1259" t="s">
        <v>188</v>
      </c>
      <c r="L1259">
        <v>28.05368889</v>
      </c>
      <c r="M1259" t="s">
        <v>109</v>
      </c>
      <c r="N1259">
        <v>1.2025200000000001E-3</v>
      </c>
      <c r="O1259">
        <v>1.461745E-3</v>
      </c>
      <c r="P1259">
        <v>0</v>
      </c>
      <c r="Q1259">
        <v>0</v>
      </c>
      <c r="R1259">
        <v>0</v>
      </c>
      <c r="S1259">
        <v>6.8589150000000002E-3</v>
      </c>
      <c r="T1259">
        <v>2.7729149999999999E-3</v>
      </c>
      <c r="U1259">
        <v>1.4219110000000001E-3</v>
      </c>
      <c r="V1259">
        <v>0</v>
      </c>
      <c r="W1259">
        <v>0</v>
      </c>
      <c r="X1259">
        <v>1.3696699999999999E-3</v>
      </c>
      <c r="Y1259">
        <v>5.1732999999999998E-4</v>
      </c>
      <c r="Z1259">
        <v>2.7559900000000002E-4</v>
      </c>
      <c r="AA1259">
        <v>0</v>
      </c>
      <c r="AB1259">
        <v>0</v>
      </c>
      <c r="AC1259">
        <v>8.2285859999999995E-3</v>
      </c>
      <c r="AD1259">
        <v>3.2902449999999998E-3</v>
      </c>
      <c r="AE1259">
        <v>1.4219110000000001E-3</v>
      </c>
      <c r="AF1259">
        <v>0</v>
      </c>
      <c r="AG1259">
        <v>2.7559900000000002E-4</v>
      </c>
      <c r="AH1259">
        <v>1.321634E-2</v>
      </c>
      <c r="AI1259">
        <v>138068.3682</v>
      </c>
    </row>
    <row r="1260" spans="1:35" x14ac:dyDescent="0.25">
      <c r="A1260">
        <v>118039</v>
      </c>
      <c r="B1260" t="s">
        <v>208</v>
      </c>
      <c r="C1260" t="s">
        <v>36</v>
      </c>
      <c r="D1260" t="b">
        <v>0</v>
      </c>
      <c r="E1260">
        <v>0.45306584500000002</v>
      </c>
      <c r="F1260" t="s">
        <v>110</v>
      </c>
      <c r="G1260" t="s">
        <v>255</v>
      </c>
      <c r="H1260" t="s">
        <v>256</v>
      </c>
      <c r="I1260" t="s">
        <v>98</v>
      </c>
      <c r="J1260" t="s">
        <v>99</v>
      </c>
      <c r="K1260" t="s">
        <v>188</v>
      </c>
      <c r="L1260">
        <v>36.792868060000004</v>
      </c>
      <c r="M1260" t="s">
        <v>112</v>
      </c>
      <c r="N1260">
        <v>3.9030919999999999E-3</v>
      </c>
      <c r="O1260">
        <v>4.412193E-3</v>
      </c>
      <c r="P1260">
        <v>0</v>
      </c>
      <c r="Q1260">
        <v>0</v>
      </c>
      <c r="R1260">
        <v>0</v>
      </c>
      <c r="S1260">
        <v>1.2386998E-2</v>
      </c>
      <c r="T1260">
        <v>7.8316849999999997E-3</v>
      </c>
      <c r="U1260">
        <v>5.16198E-3</v>
      </c>
      <c r="V1260" s="8">
        <v>6.2129000000000001E-5</v>
      </c>
      <c r="W1260">
        <v>7.62201E-4</v>
      </c>
      <c r="X1260">
        <v>1.7694188E-2</v>
      </c>
      <c r="Y1260">
        <v>2.7816800000000002E-4</v>
      </c>
      <c r="Z1260">
        <v>1.325854E-3</v>
      </c>
      <c r="AA1260">
        <v>0</v>
      </c>
      <c r="AB1260">
        <v>0</v>
      </c>
      <c r="AC1260">
        <v>3.0081185E-2</v>
      </c>
      <c r="AD1260">
        <v>8.1098530000000002E-3</v>
      </c>
      <c r="AE1260">
        <v>5.16198E-3</v>
      </c>
      <c r="AF1260" s="8">
        <v>6.2129000000000001E-5</v>
      </c>
      <c r="AG1260">
        <v>2.0880550000000001E-3</v>
      </c>
      <c r="AH1260">
        <v>4.5503206999999997E-2</v>
      </c>
      <c r="AI1260">
        <v>362452.67599999998</v>
      </c>
    </row>
    <row r="1261" spans="1:35" x14ac:dyDescent="0.25">
      <c r="A1261">
        <v>142150</v>
      </c>
      <c r="B1261" t="s">
        <v>208</v>
      </c>
      <c r="C1261" t="s">
        <v>36</v>
      </c>
      <c r="D1261" t="b">
        <v>1</v>
      </c>
      <c r="E1261">
        <v>1.1045469450000001</v>
      </c>
      <c r="F1261" t="s">
        <v>110</v>
      </c>
      <c r="G1261" t="s">
        <v>255</v>
      </c>
      <c r="H1261" t="s">
        <v>192</v>
      </c>
      <c r="I1261" t="s">
        <v>101</v>
      </c>
      <c r="J1261" t="s">
        <v>99</v>
      </c>
      <c r="K1261" t="s">
        <v>188</v>
      </c>
      <c r="L1261">
        <v>19.868266670000001</v>
      </c>
      <c r="M1261" t="s">
        <v>109</v>
      </c>
      <c r="N1261">
        <v>8.6884099999999997E-4</v>
      </c>
      <c r="O1261">
        <v>1.0681550000000001E-3</v>
      </c>
      <c r="P1261">
        <v>0</v>
      </c>
      <c r="Q1261">
        <v>0</v>
      </c>
      <c r="R1261">
        <v>0</v>
      </c>
      <c r="S1261">
        <v>4.2623519999999996E-3</v>
      </c>
      <c r="T1261">
        <v>2.7729149999999999E-3</v>
      </c>
      <c r="U1261">
        <v>1.4219110000000001E-3</v>
      </c>
      <c r="V1261">
        <v>0</v>
      </c>
      <c r="W1261">
        <v>0</v>
      </c>
      <c r="X1261">
        <v>1.09999E-4</v>
      </c>
      <c r="Y1261">
        <v>5.1732999999999998E-4</v>
      </c>
      <c r="Z1261">
        <v>2.7560900000000001E-4</v>
      </c>
      <c r="AA1261">
        <v>0</v>
      </c>
      <c r="AB1261">
        <v>0</v>
      </c>
      <c r="AC1261">
        <v>4.372351E-3</v>
      </c>
      <c r="AD1261">
        <v>3.2902449999999998E-3</v>
      </c>
      <c r="AE1261">
        <v>1.4219110000000001E-3</v>
      </c>
      <c r="AF1261">
        <v>0</v>
      </c>
      <c r="AG1261">
        <v>2.7560900000000001E-4</v>
      </c>
      <c r="AH1261">
        <v>9.3601159999999999E-3</v>
      </c>
      <c r="AI1261">
        <v>138068.3682</v>
      </c>
    </row>
    <row r="1262" spans="1:35" x14ac:dyDescent="0.25">
      <c r="A1262">
        <v>118039</v>
      </c>
      <c r="B1262" t="s">
        <v>209</v>
      </c>
      <c r="C1262" t="s">
        <v>35</v>
      </c>
      <c r="D1262" t="b">
        <v>0</v>
      </c>
      <c r="E1262">
        <v>0.45306584500000002</v>
      </c>
      <c r="F1262" t="s">
        <v>110</v>
      </c>
      <c r="G1262" t="s">
        <v>255</v>
      </c>
      <c r="H1262" t="s">
        <v>256</v>
      </c>
      <c r="I1262" t="s">
        <v>98</v>
      </c>
      <c r="J1262" t="s">
        <v>99</v>
      </c>
      <c r="K1262" t="s">
        <v>188</v>
      </c>
      <c r="L1262">
        <v>36.792868060000004</v>
      </c>
      <c r="M1262" t="s">
        <v>112</v>
      </c>
      <c r="N1262">
        <v>3.9030919999999999E-3</v>
      </c>
      <c r="O1262">
        <v>4.412193E-3</v>
      </c>
      <c r="P1262">
        <v>0</v>
      </c>
      <c r="Q1262">
        <v>0</v>
      </c>
      <c r="R1262">
        <v>0</v>
      </c>
      <c r="S1262">
        <v>1.2386998E-2</v>
      </c>
      <c r="T1262">
        <v>7.8316849999999997E-3</v>
      </c>
      <c r="U1262">
        <v>5.16198E-3</v>
      </c>
      <c r="V1262" s="8">
        <v>6.2129000000000001E-5</v>
      </c>
      <c r="W1262">
        <v>7.62201E-4</v>
      </c>
      <c r="X1262">
        <v>1.7694188E-2</v>
      </c>
      <c r="Y1262">
        <v>2.7816800000000002E-4</v>
      </c>
      <c r="Z1262">
        <v>1.325854E-3</v>
      </c>
      <c r="AA1262">
        <v>0</v>
      </c>
      <c r="AB1262">
        <v>0</v>
      </c>
      <c r="AC1262">
        <v>3.0081185E-2</v>
      </c>
      <c r="AD1262">
        <v>8.1098530000000002E-3</v>
      </c>
      <c r="AE1262">
        <v>5.16198E-3</v>
      </c>
      <c r="AF1262" s="8">
        <v>6.2129000000000001E-5</v>
      </c>
      <c r="AG1262">
        <v>2.0880550000000001E-3</v>
      </c>
      <c r="AH1262">
        <v>4.5503206999999997E-2</v>
      </c>
      <c r="AI1262">
        <v>362452.67599999998</v>
      </c>
    </row>
    <row r="1263" spans="1:35" x14ac:dyDescent="0.25">
      <c r="A1263">
        <v>142150</v>
      </c>
      <c r="B1263" t="s">
        <v>209</v>
      </c>
      <c r="C1263" t="s">
        <v>35</v>
      </c>
      <c r="D1263" t="b">
        <v>1</v>
      </c>
      <c r="E1263">
        <v>1.1045469450000001</v>
      </c>
      <c r="F1263" t="s">
        <v>110</v>
      </c>
      <c r="G1263" t="s">
        <v>255</v>
      </c>
      <c r="H1263" t="s">
        <v>192</v>
      </c>
      <c r="I1263" t="s">
        <v>101</v>
      </c>
      <c r="J1263" t="s">
        <v>99</v>
      </c>
      <c r="K1263" t="s">
        <v>188</v>
      </c>
      <c r="L1263">
        <v>19.82102222</v>
      </c>
      <c r="M1263" t="s">
        <v>109</v>
      </c>
      <c r="N1263">
        <v>8.7323499999999998E-4</v>
      </c>
      <c r="O1263">
        <v>1.071261E-3</v>
      </c>
      <c r="P1263">
        <v>0</v>
      </c>
      <c r="Q1263">
        <v>0</v>
      </c>
      <c r="R1263">
        <v>0</v>
      </c>
      <c r="S1263">
        <v>4.3500930000000002E-3</v>
      </c>
      <c r="T1263">
        <v>2.7729149999999999E-3</v>
      </c>
      <c r="U1263">
        <v>1.4219110000000001E-3</v>
      </c>
      <c r="V1263">
        <v>0</v>
      </c>
      <c r="W1263">
        <v>0</v>
      </c>
      <c r="X1263">
        <v>0</v>
      </c>
      <c r="Y1263">
        <v>5.1732999999999998E-4</v>
      </c>
      <c r="Z1263">
        <v>2.7560900000000001E-4</v>
      </c>
      <c r="AA1263">
        <v>0</v>
      </c>
      <c r="AB1263">
        <v>0</v>
      </c>
      <c r="AC1263">
        <v>4.3500930000000002E-3</v>
      </c>
      <c r="AD1263">
        <v>3.2902449999999998E-3</v>
      </c>
      <c r="AE1263">
        <v>1.4219110000000001E-3</v>
      </c>
      <c r="AF1263">
        <v>0</v>
      </c>
      <c r="AG1263">
        <v>2.7560900000000001E-4</v>
      </c>
      <c r="AH1263">
        <v>9.3378590000000004E-3</v>
      </c>
      <c r="AI1263">
        <v>138068.3682</v>
      </c>
    </row>
    <row r="1264" spans="1:35" x14ac:dyDescent="0.25">
      <c r="A1264">
        <v>118039</v>
      </c>
      <c r="B1264" t="s">
        <v>210</v>
      </c>
      <c r="C1264" t="s">
        <v>39</v>
      </c>
      <c r="D1264" t="b">
        <v>0</v>
      </c>
      <c r="E1264">
        <v>0.45306584500000002</v>
      </c>
      <c r="F1264" t="s">
        <v>110</v>
      </c>
      <c r="G1264" t="s">
        <v>255</v>
      </c>
      <c r="H1264" t="s">
        <v>256</v>
      </c>
      <c r="I1264" t="s">
        <v>98</v>
      </c>
      <c r="J1264" t="s">
        <v>99</v>
      </c>
      <c r="K1264" t="s">
        <v>188</v>
      </c>
      <c r="L1264">
        <v>36.792868060000004</v>
      </c>
      <c r="M1264" t="s">
        <v>112</v>
      </c>
      <c r="N1264">
        <v>3.9030919999999999E-3</v>
      </c>
      <c r="O1264">
        <v>4.412193E-3</v>
      </c>
      <c r="P1264">
        <v>0</v>
      </c>
      <c r="Q1264">
        <v>0</v>
      </c>
      <c r="R1264">
        <v>0</v>
      </c>
      <c r="S1264">
        <v>1.2386998E-2</v>
      </c>
      <c r="T1264">
        <v>7.8316849999999997E-3</v>
      </c>
      <c r="U1264">
        <v>5.16198E-3</v>
      </c>
      <c r="V1264" s="8">
        <v>6.2129000000000001E-5</v>
      </c>
      <c r="W1264">
        <v>7.62201E-4</v>
      </c>
      <c r="X1264">
        <v>1.7694188E-2</v>
      </c>
      <c r="Y1264">
        <v>2.7816800000000002E-4</v>
      </c>
      <c r="Z1264">
        <v>1.325854E-3</v>
      </c>
      <c r="AA1264">
        <v>0</v>
      </c>
      <c r="AB1264">
        <v>0</v>
      </c>
      <c r="AC1264">
        <v>3.0081185E-2</v>
      </c>
      <c r="AD1264">
        <v>8.1098530000000002E-3</v>
      </c>
      <c r="AE1264">
        <v>5.16198E-3</v>
      </c>
      <c r="AF1264" s="8">
        <v>6.2129000000000001E-5</v>
      </c>
      <c r="AG1264">
        <v>2.0880550000000001E-3</v>
      </c>
      <c r="AH1264">
        <v>4.5503206999999997E-2</v>
      </c>
      <c r="AI1264">
        <v>362452.67599999998</v>
      </c>
    </row>
    <row r="1265" spans="1:35" x14ac:dyDescent="0.25">
      <c r="A1265">
        <v>142150</v>
      </c>
      <c r="B1265" t="s">
        <v>210</v>
      </c>
      <c r="C1265" t="s">
        <v>39</v>
      </c>
      <c r="D1265" t="b">
        <v>0</v>
      </c>
      <c r="E1265">
        <v>1.1045469450000001</v>
      </c>
      <c r="F1265" t="s">
        <v>110</v>
      </c>
      <c r="G1265" t="s">
        <v>255</v>
      </c>
      <c r="H1265" t="s">
        <v>192</v>
      </c>
      <c r="I1265" t="s">
        <v>101</v>
      </c>
      <c r="J1265" t="s">
        <v>99</v>
      </c>
      <c r="K1265" t="s">
        <v>188</v>
      </c>
      <c r="L1265">
        <v>28.05368889</v>
      </c>
      <c r="M1265" t="s">
        <v>109</v>
      </c>
      <c r="N1265">
        <v>1.2025200000000001E-3</v>
      </c>
      <c r="O1265">
        <v>1.461745E-3</v>
      </c>
      <c r="P1265">
        <v>0</v>
      </c>
      <c r="Q1265">
        <v>0</v>
      </c>
      <c r="R1265">
        <v>0</v>
      </c>
      <c r="S1265">
        <v>6.8589150000000002E-3</v>
      </c>
      <c r="T1265">
        <v>2.7729149999999999E-3</v>
      </c>
      <c r="U1265">
        <v>1.4219110000000001E-3</v>
      </c>
      <c r="V1265">
        <v>0</v>
      </c>
      <c r="W1265">
        <v>0</v>
      </c>
      <c r="X1265">
        <v>1.3696699999999999E-3</v>
      </c>
      <c r="Y1265">
        <v>5.1732999999999998E-4</v>
      </c>
      <c r="Z1265">
        <v>2.7559900000000002E-4</v>
      </c>
      <c r="AA1265">
        <v>0</v>
      </c>
      <c r="AB1265">
        <v>0</v>
      </c>
      <c r="AC1265">
        <v>8.2285859999999995E-3</v>
      </c>
      <c r="AD1265">
        <v>3.2902449999999998E-3</v>
      </c>
      <c r="AE1265">
        <v>1.4219110000000001E-3</v>
      </c>
      <c r="AF1265">
        <v>0</v>
      </c>
      <c r="AG1265">
        <v>2.7559900000000002E-4</v>
      </c>
      <c r="AH1265">
        <v>1.321634E-2</v>
      </c>
      <c r="AI1265">
        <v>138068.3682</v>
      </c>
    </row>
    <row r="1266" spans="1:35" x14ac:dyDescent="0.25">
      <c r="A1266">
        <v>118039</v>
      </c>
      <c r="B1266" t="s">
        <v>211</v>
      </c>
      <c r="C1266" t="s">
        <v>44</v>
      </c>
      <c r="D1266" t="b">
        <v>1</v>
      </c>
      <c r="E1266">
        <v>0.45306584500000002</v>
      </c>
      <c r="F1266" t="s">
        <v>110</v>
      </c>
      <c r="G1266" t="s">
        <v>255</v>
      </c>
      <c r="H1266" t="s">
        <v>256</v>
      </c>
      <c r="I1266" t="s">
        <v>98</v>
      </c>
      <c r="J1266" t="s">
        <v>99</v>
      </c>
      <c r="K1266" t="s">
        <v>188</v>
      </c>
      <c r="L1266">
        <v>36.730864580000002</v>
      </c>
      <c r="M1266" t="s">
        <v>112</v>
      </c>
      <c r="N1266">
        <v>3.9082500000000003E-3</v>
      </c>
      <c r="O1266">
        <v>4.412633E-3</v>
      </c>
      <c r="P1266">
        <v>0</v>
      </c>
      <c r="Q1266">
        <v>0</v>
      </c>
      <c r="R1266">
        <v>0</v>
      </c>
      <c r="S1266">
        <v>1.2493258E-2</v>
      </c>
      <c r="T1266">
        <v>7.8316849999999997E-3</v>
      </c>
      <c r="U1266">
        <v>5.16198E-3</v>
      </c>
      <c r="V1266" s="8">
        <v>6.2137600000000006E-5</v>
      </c>
      <c r="W1266">
        <v>7.62201E-4</v>
      </c>
      <c r="X1266">
        <v>1.7511240000000001E-2</v>
      </c>
      <c r="Y1266">
        <v>2.7816800000000002E-4</v>
      </c>
      <c r="Z1266">
        <v>1.325854E-3</v>
      </c>
      <c r="AA1266">
        <v>0</v>
      </c>
      <c r="AB1266">
        <v>0</v>
      </c>
      <c r="AC1266">
        <v>3.0004499E-2</v>
      </c>
      <c r="AD1266">
        <v>8.1098530000000002E-3</v>
      </c>
      <c r="AE1266">
        <v>5.16198E-3</v>
      </c>
      <c r="AF1266" s="8">
        <v>6.2137600000000006E-5</v>
      </c>
      <c r="AG1266">
        <v>2.0880550000000001E-3</v>
      </c>
      <c r="AH1266">
        <v>4.5426525000000002E-2</v>
      </c>
      <c r="AI1266">
        <v>362452.67599999998</v>
      </c>
    </row>
    <row r="1267" spans="1:35" x14ac:dyDescent="0.25">
      <c r="A1267">
        <v>142150</v>
      </c>
      <c r="B1267" t="s">
        <v>211</v>
      </c>
      <c r="C1267" t="s">
        <v>44</v>
      </c>
      <c r="D1267" t="b">
        <v>1</v>
      </c>
      <c r="E1267">
        <v>1.1045469450000001</v>
      </c>
      <c r="F1267" t="s">
        <v>110</v>
      </c>
      <c r="G1267" t="s">
        <v>255</v>
      </c>
      <c r="H1267" t="s">
        <v>192</v>
      </c>
      <c r="I1267" t="s">
        <v>101</v>
      </c>
      <c r="J1267" t="s">
        <v>99</v>
      </c>
      <c r="K1267" t="s">
        <v>188</v>
      </c>
      <c r="L1267">
        <v>27.140333330000001</v>
      </c>
      <c r="M1267" t="s">
        <v>109</v>
      </c>
      <c r="N1267">
        <v>1.1741340000000001E-3</v>
      </c>
      <c r="O1267">
        <v>1.4335800000000001E-3</v>
      </c>
      <c r="P1267">
        <v>0</v>
      </c>
      <c r="Q1267">
        <v>0</v>
      </c>
      <c r="R1267">
        <v>0</v>
      </c>
      <c r="S1267">
        <v>6.8700749999999998E-3</v>
      </c>
      <c r="T1267">
        <v>2.7729149999999999E-3</v>
      </c>
      <c r="U1267">
        <v>1.4219110000000001E-3</v>
      </c>
      <c r="V1267">
        <v>0</v>
      </c>
      <c r="W1267">
        <v>0</v>
      </c>
      <c r="X1267">
        <v>9.2823099999999996E-4</v>
      </c>
      <c r="Y1267">
        <v>5.1732999999999998E-4</v>
      </c>
      <c r="Z1267">
        <v>2.7559900000000002E-4</v>
      </c>
      <c r="AA1267">
        <v>0</v>
      </c>
      <c r="AB1267">
        <v>0</v>
      </c>
      <c r="AC1267">
        <v>7.7983059999999996E-3</v>
      </c>
      <c r="AD1267">
        <v>3.2902449999999998E-3</v>
      </c>
      <c r="AE1267">
        <v>1.4219110000000001E-3</v>
      </c>
      <c r="AF1267">
        <v>0</v>
      </c>
      <c r="AG1267">
        <v>2.7559900000000002E-4</v>
      </c>
      <c r="AH1267">
        <v>1.2786051E-2</v>
      </c>
      <c r="AI1267">
        <v>138068.3682</v>
      </c>
    </row>
    <row r="1268" spans="1:35" x14ac:dyDescent="0.25">
      <c r="A1268">
        <v>118039</v>
      </c>
      <c r="B1268" t="s">
        <v>212</v>
      </c>
      <c r="C1268" t="s">
        <v>45</v>
      </c>
      <c r="D1268" t="b">
        <v>1</v>
      </c>
      <c r="E1268">
        <v>0.45306584500000002</v>
      </c>
      <c r="F1268" t="s">
        <v>110</v>
      </c>
      <c r="G1268" t="s">
        <v>255</v>
      </c>
      <c r="H1268" t="s">
        <v>256</v>
      </c>
      <c r="I1268" t="s">
        <v>98</v>
      </c>
      <c r="J1268" t="s">
        <v>99</v>
      </c>
      <c r="K1268" t="s">
        <v>188</v>
      </c>
      <c r="L1268">
        <v>36.378371530000003</v>
      </c>
      <c r="M1268" t="s">
        <v>112</v>
      </c>
      <c r="N1268">
        <v>3.8865950000000001E-3</v>
      </c>
      <c r="O1268">
        <v>4.3915220000000001E-3</v>
      </c>
      <c r="P1268">
        <v>0</v>
      </c>
      <c r="Q1268">
        <v>0</v>
      </c>
      <c r="R1268">
        <v>0</v>
      </c>
      <c r="S1268">
        <v>1.2646374E-2</v>
      </c>
      <c r="T1268">
        <v>7.8316849999999997E-3</v>
      </c>
      <c r="U1268">
        <v>5.16198E-3</v>
      </c>
      <c r="V1268" s="8">
        <v>6.2133300000000004E-5</v>
      </c>
      <c r="W1268">
        <v>7.62201E-4</v>
      </c>
      <c r="X1268">
        <v>1.6922183E-2</v>
      </c>
      <c r="Y1268">
        <v>2.7816800000000002E-4</v>
      </c>
      <c r="Z1268">
        <v>1.325854E-3</v>
      </c>
      <c r="AA1268">
        <v>0</v>
      </c>
      <c r="AB1268">
        <v>0</v>
      </c>
      <c r="AC1268">
        <v>2.9568555999999999E-2</v>
      </c>
      <c r="AD1268">
        <v>8.1098530000000002E-3</v>
      </c>
      <c r="AE1268">
        <v>5.16198E-3</v>
      </c>
      <c r="AF1268" s="8">
        <v>6.2133300000000004E-5</v>
      </c>
      <c r="AG1268">
        <v>2.0880550000000001E-3</v>
      </c>
      <c r="AH1268">
        <v>4.4990582000000001E-2</v>
      </c>
      <c r="AI1268">
        <v>362452.67599999998</v>
      </c>
    </row>
    <row r="1269" spans="1:35" x14ac:dyDescent="0.25">
      <c r="A1269">
        <v>142150</v>
      </c>
      <c r="B1269" t="s">
        <v>212</v>
      </c>
      <c r="C1269" t="s">
        <v>45</v>
      </c>
      <c r="D1269" t="b">
        <v>1</v>
      </c>
      <c r="E1269">
        <v>1.1045469450000001</v>
      </c>
      <c r="F1269" t="s">
        <v>110</v>
      </c>
      <c r="G1269" t="s">
        <v>255</v>
      </c>
      <c r="H1269" t="s">
        <v>192</v>
      </c>
      <c r="I1269" t="s">
        <v>101</v>
      </c>
      <c r="J1269" t="s">
        <v>99</v>
      </c>
      <c r="K1269" t="s">
        <v>188</v>
      </c>
      <c r="L1269">
        <v>26.582511109999999</v>
      </c>
      <c r="M1269" t="s">
        <v>109</v>
      </c>
      <c r="N1269">
        <v>1.1636859999999999E-3</v>
      </c>
      <c r="O1269">
        <v>1.417616E-3</v>
      </c>
      <c r="P1269">
        <v>0</v>
      </c>
      <c r="Q1269">
        <v>0</v>
      </c>
      <c r="R1269">
        <v>0</v>
      </c>
      <c r="S1269">
        <v>6.9005400000000001E-3</v>
      </c>
      <c r="T1269">
        <v>2.7729149999999999E-3</v>
      </c>
      <c r="U1269">
        <v>1.4219110000000001E-3</v>
      </c>
      <c r="V1269">
        <v>0</v>
      </c>
      <c r="W1269">
        <v>0</v>
      </c>
      <c r="X1269">
        <v>6.3495999999999995E-4</v>
      </c>
      <c r="Y1269">
        <v>5.1732999999999998E-4</v>
      </c>
      <c r="Z1269">
        <v>2.7559900000000002E-4</v>
      </c>
      <c r="AA1269">
        <v>0</v>
      </c>
      <c r="AB1269">
        <v>0</v>
      </c>
      <c r="AC1269">
        <v>7.535501E-3</v>
      </c>
      <c r="AD1269">
        <v>3.2902449999999998E-3</v>
      </c>
      <c r="AE1269">
        <v>1.4219110000000001E-3</v>
      </c>
      <c r="AF1269">
        <v>0</v>
      </c>
      <c r="AG1269">
        <v>2.7559900000000002E-4</v>
      </c>
      <c r="AH1269">
        <v>1.2523256E-2</v>
      </c>
      <c r="AI1269">
        <v>138068.3682</v>
      </c>
    </row>
    <row r="1270" spans="1:35" x14ac:dyDescent="0.25">
      <c r="A1270">
        <v>118039</v>
      </c>
      <c r="B1270" t="s">
        <v>213</v>
      </c>
      <c r="C1270" t="s">
        <v>43</v>
      </c>
      <c r="D1270" t="b">
        <v>1</v>
      </c>
      <c r="E1270">
        <v>0.45306584500000002</v>
      </c>
      <c r="F1270" t="s">
        <v>110</v>
      </c>
      <c r="G1270" t="s">
        <v>255</v>
      </c>
      <c r="H1270" t="s">
        <v>256</v>
      </c>
      <c r="I1270" t="s">
        <v>98</v>
      </c>
      <c r="J1270" t="s">
        <v>99</v>
      </c>
      <c r="K1270" t="s">
        <v>188</v>
      </c>
      <c r="L1270">
        <v>36.795819440000002</v>
      </c>
      <c r="M1270" t="s">
        <v>112</v>
      </c>
      <c r="N1270">
        <v>3.9008010000000002E-3</v>
      </c>
      <c r="O1270">
        <v>4.4099719999999999E-3</v>
      </c>
      <c r="P1270">
        <v>0</v>
      </c>
      <c r="Q1270">
        <v>0</v>
      </c>
      <c r="R1270">
        <v>0</v>
      </c>
      <c r="S1270">
        <v>1.2339920000000001E-2</v>
      </c>
      <c r="T1270">
        <v>7.8316849999999997E-3</v>
      </c>
      <c r="U1270">
        <v>5.16198E-3</v>
      </c>
      <c r="V1270" s="8">
        <v>6.2129000000000001E-5</v>
      </c>
      <c r="W1270">
        <v>7.62201E-4</v>
      </c>
      <c r="X1270">
        <v>1.7744915E-2</v>
      </c>
      <c r="Y1270">
        <v>2.7816800000000002E-4</v>
      </c>
      <c r="Z1270">
        <v>1.325854E-3</v>
      </c>
      <c r="AA1270">
        <v>0</v>
      </c>
      <c r="AB1270">
        <v>0</v>
      </c>
      <c r="AC1270">
        <v>3.0084835000000001E-2</v>
      </c>
      <c r="AD1270">
        <v>8.1098530000000002E-3</v>
      </c>
      <c r="AE1270">
        <v>5.16198E-3</v>
      </c>
      <c r="AF1270" s="8">
        <v>6.2129000000000001E-5</v>
      </c>
      <c r="AG1270">
        <v>2.0880550000000001E-3</v>
      </c>
      <c r="AH1270">
        <v>4.5506856999999998E-2</v>
      </c>
      <c r="AI1270">
        <v>362452.67599999998</v>
      </c>
    </row>
    <row r="1271" spans="1:35" x14ac:dyDescent="0.25">
      <c r="A1271">
        <v>142150</v>
      </c>
      <c r="B1271" t="s">
        <v>213</v>
      </c>
      <c r="C1271" t="s">
        <v>43</v>
      </c>
      <c r="D1271" t="b">
        <v>1</v>
      </c>
      <c r="E1271">
        <v>1.1045469450000001</v>
      </c>
      <c r="F1271" t="s">
        <v>110</v>
      </c>
      <c r="G1271" t="s">
        <v>255</v>
      </c>
      <c r="H1271" t="s">
        <v>192</v>
      </c>
      <c r="I1271" t="s">
        <v>101</v>
      </c>
      <c r="J1271" t="s">
        <v>99</v>
      </c>
      <c r="K1271" t="s">
        <v>188</v>
      </c>
      <c r="L1271">
        <v>27.844333330000001</v>
      </c>
      <c r="M1271" t="s">
        <v>109</v>
      </c>
      <c r="N1271">
        <v>1.1953070000000001E-3</v>
      </c>
      <c r="O1271">
        <v>1.448885E-3</v>
      </c>
      <c r="P1271">
        <v>0</v>
      </c>
      <c r="Q1271">
        <v>0</v>
      </c>
      <c r="R1271">
        <v>0</v>
      </c>
      <c r="S1271">
        <v>6.7391489999999998E-3</v>
      </c>
      <c r="T1271">
        <v>2.7729149999999999E-3</v>
      </c>
      <c r="U1271">
        <v>1.4219110000000001E-3</v>
      </c>
      <c r="V1271">
        <v>0</v>
      </c>
      <c r="W1271">
        <v>0</v>
      </c>
      <c r="X1271">
        <v>1.390807E-3</v>
      </c>
      <c r="Y1271">
        <v>5.1732999999999998E-4</v>
      </c>
      <c r="Z1271">
        <v>2.7560900000000001E-4</v>
      </c>
      <c r="AA1271">
        <v>0</v>
      </c>
      <c r="AB1271">
        <v>0</v>
      </c>
      <c r="AC1271">
        <v>8.1299560000000007E-3</v>
      </c>
      <c r="AD1271">
        <v>3.2902449999999998E-3</v>
      </c>
      <c r="AE1271">
        <v>1.4219110000000001E-3</v>
      </c>
      <c r="AF1271">
        <v>0</v>
      </c>
      <c r="AG1271">
        <v>2.7560900000000001E-4</v>
      </c>
      <c r="AH1271">
        <v>1.3117711000000001E-2</v>
      </c>
      <c r="AI1271">
        <v>138068.3682</v>
      </c>
    </row>
    <row r="1272" spans="1:35" x14ac:dyDescent="0.25">
      <c r="A1272">
        <v>118039</v>
      </c>
      <c r="B1272" t="s">
        <v>214</v>
      </c>
      <c r="C1272" t="s">
        <v>215</v>
      </c>
      <c r="D1272" t="b">
        <v>0</v>
      </c>
      <c r="E1272">
        <v>0.45306584500000002</v>
      </c>
      <c r="F1272" t="s">
        <v>110</v>
      </c>
      <c r="G1272" t="s">
        <v>255</v>
      </c>
      <c r="H1272" t="s">
        <v>256</v>
      </c>
      <c r="I1272" t="s">
        <v>98</v>
      </c>
      <c r="J1272" t="s">
        <v>99</v>
      </c>
      <c r="K1272" t="s">
        <v>188</v>
      </c>
      <c r="L1272">
        <v>36.792868060000004</v>
      </c>
      <c r="M1272" t="s">
        <v>112</v>
      </c>
      <c r="N1272">
        <v>3.9030919999999999E-3</v>
      </c>
      <c r="O1272">
        <v>4.412193E-3</v>
      </c>
      <c r="P1272">
        <v>0</v>
      </c>
      <c r="Q1272">
        <v>0</v>
      </c>
      <c r="R1272">
        <v>0</v>
      </c>
      <c r="S1272">
        <v>1.2386998E-2</v>
      </c>
      <c r="T1272">
        <v>7.8316849999999997E-3</v>
      </c>
      <c r="U1272">
        <v>5.16198E-3</v>
      </c>
      <c r="V1272" s="8">
        <v>6.2129000000000001E-5</v>
      </c>
      <c r="W1272">
        <v>7.62201E-4</v>
      </c>
      <c r="X1272">
        <v>1.7694188E-2</v>
      </c>
      <c r="Y1272">
        <v>2.7816800000000002E-4</v>
      </c>
      <c r="Z1272">
        <v>1.325854E-3</v>
      </c>
      <c r="AA1272">
        <v>0</v>
      </c>
      <c r="AB1272">
        <v>0</v>
      </c>
      <c r="AC1272">
        <v>3.0081185E-2</v>
      </c>
      <c r="AD1272">
        <v>8.1098530000000002E-3</v>
      </c>
      <c r="AE1272">
        <v>5.16198E-3</v>
      </c>
      <c r="AF1272" s="8">
        <v>6.2129000000000001E-5</v>
      </c>
      <c r="AG1272">
        <v>2.0880550000000001E-3</v>
      </c>
      <c r="AH1272">
        <v>4.5503206999999997E-2</v>
      </c>
      <c r="AI1272">
        <v>362452.67599999998</v>
      </c>
    </row>
    <row r="1273" spans="1:35" x14ac:dyDescent="0.25">
      <c r="A1273">
        <v>142150</v>
      </c>
      <c r="B1273" t="s">
        <v>214</v>
      </c>
      <c r="C1273" t="s">
        <v>215</v>
      </c>
      <c r="D1273" t="b">
        <v>0</v>
      </c>
      <c r="E1273">
        <v>1.1045469450000001</v>
      </c>
      <c r="F1273" t="s">
        <v>110</v>
      </c>
      <c r="G1273" t="s">
        <v>255</v>
      </c>
      <c r="H1273" t="s">
        <v>192</v>
      </c>
      <c r="I1273" t="s">
        <v>101</v>
      </c>
      <c r="J1273" t="s">
        <v>99</v>
      </c>
      <c r="K1273" t="s">
        <v>188</v>
      </c>
      <c r="L1273">
        <v>28.05368889</v>
      </c>
      <c r="M1273" t="s">
        <v>109</v>
      </c>
      <c r="N1273">
        <v>1.2025200000000001E-3</v>
      </c>
      <c r="O1273">
        <v>1.461745E-3</v>
      </c>
      <c r="P1273">
        <v>0</v>
      </c>
      <c r="Q1273">
        <v>0</v>
      </c>
      <c r="R1273">
        <v>0</v>
      </c>
      <c r="S1273">
        <v>6.8589150000000002E-3</v>
      </c>
      <c r="T1273">
        <v>2.7729149999999999E-3</v>
      </c>
      <c r="U1273">
        <v>1.4219110000000001E-3</v>
      </c>
      <c r="V1273">
        <v>0</v>
      </c>
      <c r="W1273">
        <v>0</v>
      </c>
      <c r="X1273">
        <v>1.3696699999999999E-3</v>
      </c>
      <c r="Y1273">
        <v>5.1732999999999998E-4</v>
      </c>
      <c r="Z1273">
        <v>2.7559900000000002E-4</v>
      </c>
      <c r="AA1273">
        <v>0</v>
      </c>
      <c r="AB1273">
        <v>0</v>
      </c>
      <c r="AC1273">
        <v>8.2285859999999995E-3</v>
      </c>
      <c r="AD1273">
        <v>3.2902449999999998E-3</v>
      </c>
      <c r="AE1273">
        <v>1.4219110000000001E-3</v>
      </c>
      <c r="AF1273">
        <v>0</v>
      </c>
      <c r="AG1273">
        <v>2.7559900000000002E-4</v>
      </c>
      <c r="AH1273">
        <v>1.321634E-2</v>
      </c>
      <c r="AI1273">
        <v>138068.3682</v>
      </c>
    </row>
    <row r="1274" spans="1:35" x14ac:dyDescent="0.25">
      <c r="A1274">
        <v>118039</v>
      </c>
      <c r="B1274" t="s">
        <v>216</v>
      </c>
      <c r="C1274" t="s">
        <v>47</v>
      </c>
      <c r="D1274" t="b">
        <v>0</v>
      </c>
      <c r="E1274">
        <v>0.45306584500000002</v>
      </c>
      <c r="F1274" t="s">
        <v>110</v>
      </c>
      <c r="G1274" t="s">
        <v>255</v>
      </c>
      <c r="H1274" t="s">
        <v>256</v>
      </c>
      <c r="I1274" t="s">
        <v>98</v>
      </c>
      <c r="J1274" t="s">
        <v>99</v>
      </c>
      <c r="K1274" t="s">
        <v>188</v>
      </c>
      <c r="L1274">
        <v>36.792868060000004</v>
      </c>
      <c r="M1274" t="s">
        <v>112</v>
      </c>
      <c r="N1274">
        <v>3.9030919999999999E-3</v>
      </c>
      <c r="O1274">
        <v>4.412193E-3</v>
      </c>
      <c r="P1274">
        <v>0</v>
      </c>
      <c r="Q1274">
        <v>0</v>
      </c>
      <c r="R1274">
        <v>0</v>
      </c>
      <c r="S1274">
        <v>1.2386998E-2</v>
      </c>
      <c r="T1274">
        <v>7.8316849999999997E-3</v>
      </c>
      <c r="U1274">
        <v>5.16198E-3</v>
      </c>
      <c r="V1274" s="8">
        <v>6.2129000000000001E-5</v>
      </c>
      <c r="W1274">
        <v>7.62201E-4</v>
      </c>
      <c r="X1274">
        <v>1.7694188E-2</v>
      </c>
      <c r="Y1274">
        <v>2.7816800000000002E-4</v>
      </c>
      <c r="Z1274">
        <v>1.325854E-3</v>
      </c>
      <c r="AA1274">
        <v>0</v>
      </c>
      <c r="AB1274">
        <v>0</v>
      </c>
      <c r="AC1274">
        <v>3.0081185E-2</v>
      </c>
      <c r="AD1274">
        <v>8.1098530000000002E-3</v>
      </c>
      <c r="AE1274">
        <v>5.16198E-3</v>
      </c>
      <c r="AF1274" s="8">
        <v>6.2129000000000001E-5</v>
      </c>
      <c r="AG1274">
        <v>2.0880550000000001E-3</v>
      </c>
      <c r="AH1274">
        <v>4.5503206999999997E-2</v>
      </c>
      <c r="AI1274">
        <v>362452.67599999998</v>
      </c>
    </row>
    <row r="1275" spans="1:35" x14ac:dyDescent="0.25">
      <c r="A1275">
        <v>142150</v>
      </c>
      <c r="B1275" t="s">
        <v>216</v>
      </c>
      <c r="C1275" t="s">
        <v>47</v>
      </c>
      <c r="D1275" t="b">
        <v>0</v>
      </c>
      <c r="E1275">
        <v>1.1045469450000001</v>
      </c>
      <c r="F1275" t="s">
        <v>110</v>
      </c>
      <c r="G1275" t="s">
        <v>255</v>
      </c>
      <c r="H1275" t="s">
        <v>192</v>
      </c>
      <c r="I1275" t="s">
        <v>101</v>
      </c>
      <c r="J1275" t="s">
        <v>99</v>
      </c>
      <c r="K1275" t="s">
        <v>188</v>
      </c>
      <c r="L1275">
        <v>28.05368889</v>
      </c>
      <c r="M1275" t="s">
        <v>109</v>
      </c>
      <c r="N1275">
        <v>1.2025200000000001E-3</v>
      </c>
      <c r="O1275">
        <v>1.461745E-3</v>
      </c>
      <c r="P1275">
        <v>0</v>
      </c>
      <c r="Q1275">
        <v>0</v>
      </c>
      <c r="R1275">
        <v>0</v>
      </c>
      <c r="S1275">
        <v>6.8589150000000002E-3</v>
      </c>
      <c r="T1275">
        <v>2.7729149999999999E-3</v>
      </c>
      <c r="U1275">
        <v>1.4219110000000001E-3</v>
      </c>
      <c r="V1275">
        <v>0</v>
      </c>
      <c r="W1275">
        <v>0</v>
      </c>
      <c r="X1275">
        <v>1.3696699999999999E-3</v>
      </c>
      <c r="Y1275">
        <v>5.1732999999999998E-4</v>
      </c>
      <c r="Z1275">
        <v>2.7559900000000002E-4</v>
      </c>
      <c r="AA1275">
        <v>0</v>
      </c>
      <c r="AB1275">
        <v>0</v>
      </c>
      <c r="AC1275">
        <v>8.2285859999999995E-3</v>
      </c>
      <c r="AD1275">
        <v>3.2902449999999998E-3</v>
      </c>
      <c r="AE1275">
        <v>1.4219110000000001E-3</v>
      </c>
      <c r="AF1275">
        <v>0</v>
      </c>
      <c r="AG1275">
        <v>2.7559900000000002E-4</v>
      </c>
      <c r="AH1275">
        <v>1.321634E-2</v>
      </c>
      <c r="AI1275">
        <v>138068.3682</v>
      </c>
    </row>
    <row r="1276" spans="1:35" x14ac:dyDescent="0.25">
      <c r="A1276">
        <v>118039</v>
      </c>
      <c r="B1276" t="s">
        <v>217</v>
      </c>
      <c r="C1276" t="s">
        <v>37</v>
      </c>
      <c r="D1276" t="b">
        <v>0</v>
      </c>
      <c r="E1276">
        <v>0.45306584500000002</v>
      </c>
      <c r="F1276" t="s">
        <v>110</v>
      </c>
      <c r="G1276" t="s">
        <v>255</v>
      </c>
      <c r="H1276" t="s">
        <v>256</v>
      </c>
      <c r="I1276" t="s">
        <v>98</v>
      </c>
      <c r="J1276" t="s">
        <v>99</v>
      </c>
      <c r="K1276" t="s">
        <v>188</v>
      </c>
      <c r="L1276">
        <v>36.792868060000004</v>
      </c>
      <c r="M1276" t="s">
        <v>112</v>
      </c>
      <c r="N1276">
        <v>3.9030919999999999E-3</v>
      </c>
      <c r="O1276">
        <v>4.412193E-3</v>
      </c>
      <c r="P1276">
        <v>0</v>
      </c>
      <c r="Q1276">
        <v>0</v>
      </c>
      <c r="R1276">
        <v>0</v>
      </c>
      <c r="S1276">
        <v>1.2386998E-2</v>
      </c>
      <c r="T1276">
        <v>7.8316849999999997E-3</v>
      </c>
      <c r="U1276">
        <v>5.16198E-3</v>
      </c>
      <c r="V1276" s="8">
        <v>6.2129000000000001E-5</v>
      </c>
      <c r="W1276">
        <v>7.62201E-4</v>
      </c>
      <c r="X1276">
        <v>1.7694188E-2</v>
      </c>
      <c r="Y1276">
        <v>2.7816800000000002E-4</v>
      </c>
      <c r="Z1276">
        <v>1.325854E-3</v>
      </c>
      <c r="AA1276">
        <v>0</v>
      </c>
      <c r="AB1276">
        <v>0</v>
      </c>
      <c r="AC1276">
        <v>3.0081185E-2</v>
      </c>
      <c r="AD1276">
        <v>8.1098530000000002E-3</v>
      </c>
      <c r="AE1276">
        <v>5.16198E-3</v>
      </c>
      <c r="AF1276" s="8">
        <v>6.2129000000000001E-5</v>
      </c>
      <c r="AG1276">
        <v>2.0880550000000001E-3</v>
      </c>
      <c r="AH1276">
        <v>4.5503206999999997E-2</v>
      </c>
      <c r="AI1276">
        <v>362452.67599999998</v>
      </c>
    </row>
    <row r="1277" spans="1:35" x14ac:dyDescent="0.25">
      <c r="A1277">
        <v>142150</v>
      </c>
      <c r="B1277" t="s">
        <v>217</v>
      </c>
      <c r="C1277" t="s">
        <v>37</v>
      </c>
      <c r="D1277" t="b">
        <v>0</v>
      </c>
      <c r="E1277">
        <v>1.1045469450000001</v>
      </c>
      <c r="F1277" t="s">
        <v>110</v>
      </c>
      <c r="G1277" t="s">
        <v>255</v>
      </c>
      <c r="H1277" t="s">
        <v>192</v>
      </c>
      <c r="I1277" t="s">
        <v>101</v>
      </c>
      <c r="J1277" t="s">
        <v>99</v>
      </c>
      <c r="K1277" t="s">
        <v>188</v>
      </c>
      <c r="L1277">
        <v>28.05368889</v>
      </c>
      <c r="M1277" t="s">
        <v>109</v>
      </c>
      <c r="N1277">
        <v>1.2025200000000001E-3</v>
      </c>
      <c r="O1277">
        <v>1.461745E-3</v>
      </c>
      <c r="P1277">
        <v>0</v>
      </c>
      <c r="Q1277">
        <v>0</v>
      </c>
      <c r="R1277">
        <v>0</v>
      </c>
      <c r="S1277">
        <v>6.8589150000000002E-3</v>
      </c>
      <c r="T1277">
        <v>2.7729149999999999E-3</v>
      </c>
      <c r="U1277">
        <v>1.4219110000000001E-3</v>
      </c>
      <c r="V1277">
        <v>0</v>
      </c>
      <c r="W1277">
        <v>0</v>
      </c>
      <c r="X1277">
        <v>1.3696699999999999E-3</v>
      </c>
      <c r="Y1277">
        <v>5.1732999999999998E-4</v>
      </c>
      <c r="Z1277">
        <v>2.7559900000000002E-4</v>
      </c>
      <c r="AA1277">
        <v>0</v>
      </c>
      <c r="AB1277">
        <v>0</v>
      </c>
      <c r="AC1277">
        <v>8.2285859999999995E-3</v>
      </c>
      <c r="AD1277">
        <v>3.2902449999999998E-3</v>
      </c>
      <c r="AE1277">
        <v>1.4219110000000001E-3</v>
      </c>
      <c r="AF1277">
        <v>0</v>
      </c>
      <c r="AG1277">
        <v>2.7559900000000002E-4</v>
      </c>
      <c r="AH1277">
        <v>1.321634E-2</v>
      </c>
      <c r="AI1277">
        <v>138068.3682</v>
      </c>
    </row>
    <row r="1278" spans="1:35" x14ac:dyDescent="0.25">
      <c r="A1278">
        <v>118039</v>
      </c>
      <c r="B1278" t="s">
        <v>218</v>
      </c>
      <c r="C1278" t="s">
        <v>46</v>
      </c>
      <c r="D1278" t="b">
        <v>0</v>
      </c>
      <c r="E1278">
        <v>0.45306584500000002</v>
      </c>
      <c r="F1278" t="s">
        <v>110</v>
      </c>
      <c r="G1278" t="s">
        <v>255</v>
      </c>
      <c r="H1278" t="s">
        <v>256</v>
      </c>
      <c r="I1278" t="s">
        <v>98</v>
      </c>
      <c r="J1278" t="s">
        <v>99</v>
      </c>
      <c r="K1278" t="s">
        <v>188</v>
      </c>
      <c r="L1278">
        <v>36.792868060000004</v>
      </c>
      <c r="M1278" t="s">
        <v>112</v>
      </c>
      <c r="N1278">
        <v>3.9030919999999999E-3</v>
      </c>
      <c r="O1278">
        <v>4.412193E-3</v>
      </c>
      <c r="P1278">
        <v>0</v>
      </c>
      <c r="Q1278">
        <v>0</v>
      </c>
      <c r="R1278">
        <v>0</v>
      </c>
      <c r="S1278">
        <v>1.2386998E-2</v>
      </c>
      <c r="T1278">
        <v>7.8316849999999997E-3</v>
      </c>
      <c r="U1278">
        <v>5.16198E-3</v>
      </c>
      <c r="V1278" s="8">
        <v>6.2129000000000001E-5</v>
      </c>
      <c r="W1278">
        <v>7.62201E-4</v>
      </c>
      <c r="X1278">
        <v>1.7694188E-2</v>
      </c>
      <c r="Y1278">
        <v>2.7816800000000002E-4</v>
      </c>
      <c r="Z1278">
        <v>1.325854E-3</v>
      </c>
      <c r="AA1278">
        <v>0</v>
      </c>
      <c r="AB1278">
        <v>0</v>
      </c>
      <c r="AC1278">
        <v>3.0081185E-2</v>
      </c>
      <c r="AD1278">
        <v>8.1098530000000002E-3</v>
      </c>
      <c r="AE1278">
        <v>5.16198E-3</v>
      </c>
      <c r="AF1278" s="8">
        <v>6.2129000000000001E-5</v>
      </c>
      <c r="AG1278">
        <v>2.0880550000000001E-3</v>
      </c>
      <c r="AH1278">
        <v>4.5503206999999997E-2</v>
      </c>
      <c r="AI1278">
        <v>362452.67599999998</v>
      </c>
    </row>
    <row r="1279" spans="1:35" x14ac:dyDescent="0.25">
      <c r="A1279">
        <v>142150</v>
      </c>
      <c r="B1279" t="s">
        <v>218</v>
      </c>
      <c r="C1279" t="s">
        <v>46</v>
      </c>
      <c r="D1279" t="b">
        <v>1</v>
      </c>
      <c r="E1279">
        <v>1.1045469450000001</v>
      </c>
      <c r="F1279" t="s">
        <v>110</v>
      </c>
      <c r="G1279" t="s">
        <v>255</v>
      </c>
      <c r="H1279" t="s">
        <v>192</v>
      </c>
      <c r="I1279" t="s">
        <v>101</v>
      </c>
      <c r="J1279" t="s">
        <v>99</v>
      </c>
      <c r="K1279" t="s">
        <v>188</v>
      </c>
      <c r="L1279">
        <v>21.531288889999999</v>
      </c>
      <c r="M1279" t="s">
        <v>109</v>
      </c>
      <c r="N1279">
        <v>8.73794E-4</v>
      </c>
      <c r="O1279">
        <v>1.098669E-3</v>
      </c>
      <c r="P1279">
        <v>0</v>
      </c>
      <c r="Q1279">
        <v>0</v>
      </c>
      <c r="R1279">
        <v>0</v>
      </c>
      <c r="S1279">
        <v>3.8453369999999999E-3</v>
      </c>
      <c r="T1279">
        <v>2.7729149999999999E-3</v>
      </c>
      <c r="U1279">
        <v>1.4219110000000001E-3</v>
      </c>
      <c r="V1279">
        <v>0</v>
      </c>
      <c r="W1279">
        <v>0</v>
      </c>
      <c r="X1279">
        <v>1.310468E-3</v>
      </c>
      <c r="Y1279">
        <v>5.1732999999999998E-4</v>
      </c>
      <c r="Z1279">
        <v>2.7560900000000001E-4</v>
      </c>
      <c r="AA1279">
        <v>0</v>
      </c>
      <c r="AB1279">
        <v>0</v>
      </c>
      <c r="AC1279">
        <v>5.1558050000000003E-3</v>
      </c>
      <c r="AD1279">
        <v>3.2902449999999998E-3</v>
      </c>
      <c r="AE1279">
        <v>1.4219110000000001E-3</v>
      </c>
      <c r="AF1279">
        <v>0</v>
      </c>
      <c r="AG1279">
        <v>2.7560900000000001E-4</v>
      </c>
      <c r="AH1279">
        <v>1.0143579999999999E-2</v>
      </c>
      <c r="AI1279">
        <v>138068.3682</v>
      </c>
    </row>
    <row r="1280" spans="1:35" x14ac:dyDescent="0.25">
      <c r="A1280">
        <v>118039</v>
      </c>
      <c r="B1280" t="s">
        <v>219</v>
      </c>
      <c r="C1280" t="s">
        <v>48</v>
      </c>
      <c r="D1280" t="b">
        <v>0</v>
      </c>
      <c r="E1280">
        <v>0.45306584500000002</v>
      </c>
      <c r="F1280" t="s">
        <v>110</v>
      </c>
      <c r="G1280" t="s">
        <v>255</v>
      </c>
      <c r="H1280" t="s">
        <v>256</v>
      </c>
      <c r="I1280" t="s">
        <v>98</v>
      </c>
      <c r="J1280" t="s">
        <v>99</v>
      </c>
      <c r="K1280" t="s">
        <v>188</v>
      </c>
      <c r="L1280">
        <v>36.792868060000004</v>
      </c>
      <c r="M1280" t="s">
        <v>112</v>
      </c>
      <c r="N1280">
        <v>3.9030919999999999E-3</v>
      </c>
      <c r="O1280">
        <v>4.412193E-3</v>
      </c>
      <c r="P1280">
        <v>0</v>
      </c>
      <c r="Q1280">
        <v>0</v>
      </c>
      <c r="R1280">
        <v>0</v>
      </c>
      <c r="S1280">
        <v>1.2386998E-2</v>
      </c>
      <c r="T1280">
        <v>7.8316849999999997E-3</v>
      </c>
      <c r="U1280">
        <v>5.16198E-3</v>
      </c>
      <c r="V1280" s="8">
        <v>6.2129000000000001E-5</v>
      </c>
      <c r="W1280">
        <v>7.62201E-4</v>
      </c>
      <c r="X1280">
        <v>1.7694188E-2</v>
      </c>
      <c r="Y1280">
        <v>2.7816800000000002E-4</v>
      </c>
      <c r="Z1280">
        <v>1.325854E-3</v>
      </c>
      <c r="AA1280">
        <v>0</v>
      </c>
      <c r="AB1280">
        <v>0</v>
      </c>
      <c r="AC1280">
        <v>3.0081185E-2</v>
      </c>
      <c r="AD1280">
        <v>8.1098530000000002E-3</v>
      </c>
      <c r="AE1280">
        <v>5.16198E-3</v>
      </c>
      <c r="AF1280" s="8">
        <v>6.2129000000000001E-5</v>
      </c>
      <c r="AG1280">
        <v>2.0880550000000001E-3</v>
      </c>
      <c r="AH1280">
        <v>4.5503206999999997E-2</v>
      </c>
      <c r="AI1280">
        <v>362452.67599999998</v>
      </c>
    </row>
    <row r="1281" spans="1:35" x14ac:dyDescent="0.25">
      <c r="A1281">
        <v>142150</v>
      </c>
      <c r="B1281" t="s">
        <v>219</v>
      </c>
      <c r="C1281" t="s">
        <v>48</v>
      </c>
      <c r="D1281" t="b">
        <v>0</v>
      </c>
      <c r="E1281">
        <v>1.1045469450000001</v>
      </c>
      <c r="F1281" t="s">
        <v>110</v>
      </c>
      <c r="G1281" t="s">
        <v>255</v>
      </c>
      <c r="H1281" t="s">
        <v>192</v>
      </c>
      <c r="I1281" t="s">
        <v>101</v>
      </c>
      <c r="J1281" t="s">
        <v>99</v>
      </c>
      <c r="K1281" t="s">
        <v>188</v>
      </c>
      <c r="L1281">
        <v>28.05368889</v>
      </c>
      <c r="M1281" t="s">
        <v>109</v>
      </c>
      <c r="N1281">
        <v>1.2025200000000001E-3</v>
      </c>
      <c r="O1281">
        <v>1.461745E-3</v>
      </c>
      <c r="P1281">
        <v>0</v>
      </c>
      <c r="Q1281">
        <v>0</v>
      </c>
      <c r="R1281">
        <v>0</v>
      </c>
      <c r="S1281">
        <v>6.8589150000000002E-3</v>
      </c>
      <c r="T1281">
        <v>2.7729149999999999E-3</v>
      </c>
      <c r="U1281">
        <v>1.4219110000000001E-3</v>
      </c>
      <c r="V1281">
        <v>0</v>
      </c>
      <c r="W1281">
        <v>0</v>
      </c>
      <c r="X1281">
        <v>1.3696699999999999E-3</v>
      </c>
      <c r="Y1281">
        <v>5.1732999999999998E-4</v>
      </c>
      <c r="Z1281">
        <v>2.7559900000000002E-4</v>
      </c>
      <c r="AA1281">
        <v>0</v>
      </c>
      <c r="AB1281">
        <v>0</v>
      </c>
      <c r="AC1281">
        <v>8.2285859999999995E-3</v>
      </c>
      <c r="AD1281">
        <v>3.2902449999999998E-3</v>
      </c>
      <c r="AE1281">
        <v>1.4219110000000001E-3</v>
      </c>
      <c r="AF1281">
        <v>0</v>
      </c>
      <c r="AG1281">
        <v>2.7559900000000002E-4</v>
      </c>
      <c r="AH1281">
        <v>1.321634E-2</v>
      </c>
      <c r="AI1281">
        <v>138068.3682</v>
      </c>
    </row>
    <row r="1282" spans="1:35" x14ac:dyDescent="0.25">
      <c r="A1282">
        <v>118039</v>
      </c>
      <c r="B1282" t="s">
        <v>220</v>
      </c>
      <c r="C1282" t="s">
        <v>49</v>
      </c>
      <c r="D1282" t="b">
        <v>0</v>
      </c>
      <c r="E1282">
        <v>0.45306584500000002</v>
      </c>
      <c r="F1282" t="s">
        <v>110</v>
      </c>
      <c r="G1282" t="s">
        <v>255</v>
      </c>
      <c r="H1282" t="s">
        <v>256</v>
      </c>
      <c r="I1282" t="s">
        <v>98</v>
      </c>
      <c r="J1282" t="s">
        <v>99</v>
      </c>
      <c r="K1282" t="s">
        <v>188</v>
      </c>
      <c r="L1282">
        <v>36.792868060000004</v>
      </c>
      <c r="M1282" t="s">
        <v>112</v>
      </c>
      <c r="N1282">
        <v>3.9030919999999999E-3</v>
      </c>
      <c r="O1282">
        <v>4.412193E-3</v>
      </c>
      <c r="P1282">
        <v>0</v>
      </c>
      <c r="Q1282">
        <v>0</v>
      </c>
      <c r="R1282">
        <v>0</v>
      </c>
      <c r="S1282">
        <v>1.2386998E-2</v>
      </c>
      <c r="T1282">
        <v>7.8316849999999997E-3</v>
      </c>
      <c r="U1282">
        <v>5.16198E-3</v>
      </c>
      <c r="V1282" s="8">
        <v>6.2129000000000001E-5</v>
      </c>
      <c r="W1282">
        <v>7.62201E-4</v>
      </c>
      <c r="X1282">
        <v>1.7694188E-2</v>
      </c>
      <c r="Y1282">
        <v>2.7816800000000002E-4</v>
      </c>
      <c r="Z1282">
        <v>1.325854E-3</v>
      </c>
      <c r="AA1282">
        <v>0</v>
      </c>
      <c r="AB1282">
        <v>0</v>
      </c>
      <c r="AC1282">
        <v>3.0081185E-2</v>
      </c>
      <c r="AD1282">
        <v>8.1098530000000002E-3</v>
      </c>
      <c r="AE1282">
        <v>5.16198E-3</v>
      </c>
      <c r="AF1282" s="8">
        <v>6.2129000000000001E-5</v>
      </c>
      <c r="AG1282">
        <v>2.0880550000000001E-3</v>
      </c>
      <c r="AH1282">
        <v>4.5503206999999997E-2</v>
      </c>
      <c r="AI1282">
        <v>362452.67599999998</v>
      </c>
    </row>
    <row r="1283" spans="1:35" x14ac:dyDescent="0.25">
      <c r="A1283">
        <v>142150</v>
      </c>
      <c r="B1283" t="s">
        <v>220</v>
      </c>
      <c r="C1283" t="s">
        <v>49</v>
      </c>
      <c r="D1283" t="b">
        <v>1</v>
      </c>
      <c r="E1283">
        <v>1.1045469450000001</v>
      </c>
      <c r="F1283" t="s">
        <v>110</v>
      </c>
      <c r="G1283" t="s">
        <v>255</v>
      </c>
      <c r="H1283" t="s">
        <v>192</v>
      </c>
      <c r="I1283" t="s">
        <v>101</v>
      </c>
      <c r="J1283" t="s">
        <v>99</v>
      </c>
      <c r="K1283" t="s">
        <v>188</v>
      </c>
      <c r="L1283">
        <v>16.34551111</v>
      </c>
      <c r="M1283" t="s">
        <v>109</v>
      </c>
      <c r="N1283">
        <v>7.0115200000000003E-4</v>
      </c>
      <c r="O1283">
        <v>8.7614300000000002E-4</v>
      </c>
      <c r="P1283">
        <v>0</v>
      </c>
      <c r="Q1283">
        <v>0</v>
      </c>
      <c r="R1283">
        <v>0</v>
      </c>
      <c r="S1283">
        <v>2.7127599999999998E-3</v>
      </c>
      <c r="T1283">
        <v>2.7729149999999999E-3</v>
      </c>
      <c r="U1283">
        <v>1.4219110000000001E-3</v>
      </c>
      <c r="V1283">
        <v>0</v>
      </c>
      <c r="W1283">
        <v>0</v>
      </c>
      <c r="X1283">
        <v>0</v>
      </c>
      <c r="Y1283">
        <v>5.1732999999999998E-4</v>
      </c>
      <c r="Z1283">
        <v>2.7559900000000002E-4</v>
      </c>
      <c r="AA1283">
        <v>0</v>
      </c>
      <c r="AB1283">
        <v>0</v>
      </c>
      <c r="AC1283">
        <v>2.7127599999999998E-3</v>
      </c>
      <c r="AD1283">
        <v>3.2902449999999998E-3</v>
      </c>
      <c r="AE1283">
        <v>1.4219110000000001E-3</v>
      </c>
      <c r="AF1283">
        <v>0</v>
      </c>
      <c r="AG1283">
        <v>2.7559900000000002E-4</v>
      </c>
      <c r="AH1283">
        <v>7.7005149999999998E-3</v>
      </c>
      <c r="AI1283">
        <v>138068.3682</v>
      </c>
    </row>
    <row r="1284" spans="1:35" x14ac:dyDescent="0.25">
      <c r="A1284">
        <v>118039</v>
      </c>
      <c r="B1284" t="s">
        <v>221</v>
      </c>
      <c r="C1284" t="s">
        <v>50</v>
      </c>
      <c r="D1284" t="b">
        <v>0</v>
      </c>
      <c r="E1284">
        <v>0.45306584500000002</v>
      </c>
      <c r="F1284" t="s">
        <v>110</v>
      </c>
      <c r="G1284" t="s">
        <v>255</v>
      </c>
      <c r="H1284" t="s">
        <v>256</v>
      </c>
      <c r="I1284" t="s">
        <v>98</v>
      </c>
      <c r="J1284" t="s">
        <v>99</v>
      </c>
      <c r="K1284" t="s">
        <v>188</v>
      </c>
      <c r="L1284">
        <v>36.792868060000004</v>
      </c>
      <c r="M1284" t="s">
        <v>112</v>
      </c>
      <c r="N1284">
        <v>3.9030919999999999E-3</v>
      </c>
      <c r="O1284">
        <v>4.412193E-3</v>
      </c>
      <c r="P1284">
        <v>0</v>
      </c>
      <c r="Q1284">
        <v>0</v>
      </c>
      <c r="R1284">
        <v>0</v>
      </c>
      <c r="S1284">
        <v>1.2386998E-2</v>
      </c>
      <c r="T1284">
        <v>7.8316849999999997E-3</v>
      </c>
      <c r="U1284">
        <v>5.16198E-3</v>
      </c>
      <c r="V1284" s="8">
        <v>6.2129000000000001E-5</v>
      </c>
      <c r="W1284">
        <v>7.62201E-4</v>
      </c>
      <c r="X1284">
        <v>1.7694188E-2</v>
      </c>
      <c r="Y1284">
        <v>2.7816800000000002E-4</v>
      </c>
      <c r="Z1284">
        <v>1.325854E-3</v>
      </c>
      <c r="AA1284">
        <v>0</v>
      </c>
      <c r="AB1284">
        <v>0</v>
      </c>
      <c r="AC1284">
        <v>3.0081185E-2</v>
      </c>
      <c r="AD1284">
        <v>8.1098530000000002E-3</v>
      </c>
      <c r="AE1284">
        <v>5.16198E-3</v>
      </c>
      <c r="AF1284" s="8">
        <v>6.2129000000000001E-5</v>
      </c>
      <c r="AG1284">
        <v>2.0880550000000001E-3</v>
      </c>
      <c r="AH1284">
        <v>4.5503206999999997E-2</v>
      </c>
      <c r="AI1284">
        <v>362452.67599999998</v>
      </c>
    </row>
    <row r="1285" spans="1:35" x14ac:dyDescent="0.25">
      <c r="A1285">
        <v>142150</v>
      </c>
      <c r="B1285" t="s">
        <v>221</v>
      </c>
      <c r="C1285" t="s">
        <v>50</v>
      </c>
      <c r="D1285" t="b">
        <v>0</v>
      </c>
      <c r="E1285">
        <v>1.1045469450000001</v>
      </c>
      <c r="F1285" t="s">
        <v>110</v>
      </c>
      <c r="G1285" t="s">
        <v>255</v>
      </c>
      <c r="H1285" t="s">
        <v>192</v>
      </c>
      <c r="I1285" t="s">
        <v>101</v>
      </c>
      <c r="J1285" t="s">
        <v>99</v>
      </c>
      <c r="K1285" t="s">
        <v>188</v>
      </c>
      <c r="L1285">
        <v>28.05368889</v>
      </c>
      <c r="M1285" t="s">
        <v>109</v>
      </c>
      <c r="N1285">
        <v>1.2025200000000001E-3</v>
      </c>
      <c r="O1285">
        <v>1.461745E-3</v>
      </c>
      <c r="P1285">
        <v>0</v>
      </c>
      <c r="Q1285">
        <v>0</v>
      </c>
      <c r="R1285">
        <v>0</v>
      </c>
      <c r="S1285">
        <v>6.8589150000000002E-3</v>
      </c>
      <c r="T1285">
        <v>2.7729149999999999E-3</v>
      </c>
      <c r="U1285">
        <v>1.4219110000000001E-3</v>
      </c>
      <c r="V1285">
        <v>0</v>
      </c>
      <c r="W1285">
        <v>0</v>
      </c>
      <c r="X1285">
        <v>1.3696699999999999E-3</v>
      </c>
      <c r="Y1285">
        <v>5.1732999999999998E-4</v>
      </c>
      <c r="Z1285">
        <v>2.7559900000000002E-4</v>
      </c>
      <c r="AA1285">
        <v>0</v>
      </c>
      <c r="AB1285">
        <v>0</v>
      </c>
      <c r="AC1285">
        <v>8.2285859999999995E-3</v>
      </c>
      <c r="AD1285">
        <v>3.2902449999999998E-3</v>
      </c>
      <c r="AE1285">
        <v>1.4219110000000001E-3</v>
      </c>
      <c r="AF1285">
        <v>0</v>
      </c>
      <c r="AG1285">
        <v>2.7559900000000002E-4</v>
      </c>
      <c r="AH1285">
        <v>1.321634E-2</v>
      </c>
      <c r="AI1285">
        <v>138068.3682</v>
      </c>
    </row>
    <row r="1286" spans="1:35" x14ac:dyDescent="0.25">
      <c r="A1286">
        <v>118039</v>
      </c>
      <c r="B1286" t="s">
        <v>222</v>
      </c>
      <c r="C1286" t="s">
        <v>38</v>
      </c>
      <c r="D1286" t="b">
        <v>0</v>
      </c>
      <c r="E1286">
        <v>0.45306584500000002</v>
      </c>
      <c r="F1286" t="s">
        <v>110</v>
      </c>
      <c r="G1286" t="s">
        <v>255</v>
      </c>
      <c r="H1286" t="s">
        <v>256</v>
      </c>
      <c r="I1286" t="s">
        <v>98</v>
      </c>
      <c r="J1286" t="s">
        <v>99</v>
      </c>
      <c r="K1286" t="s">
        <v>188</v>
      </c>
      <c r="L1286">
        <v>36.792868060000004</v>
      </c>
      <c r="M1286" t="s">
        <v>112</v>
      </c>
      <c r="N1286">
        <v>3.9030919999999999E-3</v>
      </c>
      <c r="O1286">
        <v>4.412193E-3</v>
      </c>
      <c r="P1286">
        <v>0</v>
      </c>
      <c r="Q1286">
        <v>0</v>
      </c>
      <c r="R1286">
        <v>0</v>
      </c>
      <c r="S1286">
        <v>1.2386998E-2</v>
      </c>
      <c r="T1286">
        <v>7.8316849999999997E-3</v>
      </c>
      <c r="U1286">
        <v>5.16198E-3</v>
      </c>
      <c r="V1286" s="8">
        <v>6.2129000000000001E-5</v>
      </c>
      <c r="W1286">
        <v>7.62201E-4</v>
      </c>
      <c r="X1286">
        <v>1.7694188E-2</v>
      </c>
      <c r="Y1286">
        <v>2.7816800000000002E-4</v>
      </c>
      <c r="Z1286">
        <v>1.325854E-3</v>
      </c>
      <c r="AA1286">
        <v>0</v>
      </c>
      <c r="AB1286">
        <v>0</v>
      </c>
      <c r="AC1286">
        <v>3.0081185E-2</v>
      </c>
      <c r="AD1286">
        <v>8.1098530000000002E-3</v>
      </c>
      <c r="AE1286">
        <v>5.16198E-3</v>
      </c>
      <c r="AF1286" s="8">
        <v>6.2129000000000001E-5</v>
      </c>
      <c r="AG1286">
        <v>2.0880550000000001E-3</v>
      </c>
      <c r="AH1286">
        <v>4.5503206999999997E-2</v>
      </c>
      <c r="AI1286">
        <v>362452.67599999998</v>
      </c>
    </row>
    <row r="1287" spans="1:35" x14ac:dyDescent="0.25">
      <c r="A1287">
        <v>142150</v>
      </c>
      <c r="B1287" t="s">
        <v>222</v>
      </c>
      <c r="C1287" t="s">
        <v>38</v>
      </c>
      <c r="D1287" t="b">
        <v>1</v>
      </c>
      <c r="E1287">
        <v>1.1045469450000001</v>
      </c>
      <c r="F1287" t="s">
        <v>110</v>
      </c>
      <c r="G1287" t="s">
        <v>255</v>
      </c>
      <c r="H1287" t="s">
        <v>192</v>
      </c>
      <c r="I1287" t="s">
        <v>101</v>
      </c>
      <c r="J1287" t="s">
        <v>99</v>
      </c>
      <c r="K1287" t="s">
        <v>188</v>
      </c>
      <c r="L1287">
        <v>21.496044439999999</v>
      </c>
      <c r="M1287" t="s">
        <v>109</v>
      </c>
      <c r="N1287">
        <v>9.5235700000000003E-4</v>
      </c>
      <c r="O1287">
        <v>1.1652990000000001E-3</v>
      </c>
      <c r="P1287">
        <v>0</v>
      </c>
      <c r="Q1287">
        <v>0</v>
      </c>
      <c r="R1287">
        <v>0</v>
      </c>
      <c r="S1287">
        <v>5.1392110000000003E-3</v>
      </c>
      <c r="T1287">
        <v>2.7729149999999999E-3</v>
      </c>
      <c r="U1287">
        <v>1.4219110000000001E-3</v>
      </c>
      <c r="V1287">
        <v>0</v>
      </c>
      <c r="W1287">
        <v>0</v>
      </c>
      <c r="X1287">
        <v>0</v>
      </c>
      <c r="Y1287">
        <v>5.1732999999999998E-4</v>
      </c>
      <c r="Z1287">
        <v>2.7560900000000001E-4</v>
      </c>
      <c r="AA1287">
        <v>0</v>
      </c>
      <c r="AB1287">
        <v>0</v>
      </c>
      <c r="AC1287">
        <v>5.1392110000000003E-3</v>
      </c>
      <c r="AD1287">
        <v>3.2902449999999998E-3</v>
      </c>
      <c r="AE1287">
        <v>1.4219110000000001E-3</v>
      </c>
      <c r="AF1287">
        <v>0</v>
      </c>
      <c r="AG1287">
        <v>2.7560900000000001E-4</v>
      </c>
      <c r="AH1287">
        <v>1.0126975999999999E-2</v>
      </c>
      <c r="AI1287">
        <v>138068.3682</v>
      </c>
    </row>
    <row r="1288" spans="1:35" x14ac:dyDescent="0.25">
      <c r="A1288">
        <v>118039</v>
      </c>
      <c r="B1288" t="s">
        <v>223</v>
      </c>
      <c r="C1288" t="s">
        <v>224</v>
      </c>
      <c r="D1288" t="b">
        <v>0</v>
      </c>
      <c r="E1288">
        <v>0.45306584500000002</v>
      </c>
      <c r="F1288" t="s">
        <v>110</v>
      </c>
      <c r="G1288" t="s">
        <v>255</v>
      </c>
      <c r="H1288" t="s">
        <v>256</v>
      </c>
      <c r="I1288" t="s">
        <v>98</v>
      </c>
      <c r="J1288" t="s">
        <v>99</v>
      </c>
      <c r="K1288" t="s">
        <v>188</v>
      </c>
      <c r="L1288">
        <v>36.792868060000004</v>
      </c>
      <c r="M1288" t="s">
        <v>112</v>
      </c>
      <c r="N1288">
        <v>3.9030919999999999E-3</v>
      </c>
      <c r="O1288">
        <v>4.412193E-3</v>
      </c>
      <c r="P1288">
        <v>0</v>
      </c>
      <c r="Q1288">
        <v>0</v>
      </c>
      <c r="R1288">
        <v>0</v>
      </c>
      <c r="S1288">
        <v>1.2386998E-2</v>
      </c>
      <c r="T1288">
        <v>7.8316849999999997E-3</v>
      </c>
      <c r="U1288">
        <v>5.16198E-3</v>
      </c>
      <c r="V1288" s="8">
        <v>6.2129000000000001E-5</v>
      </c>
      <c r="W1288">
        <v>7.62201E-4</v>
      </c>
      <c r="X1288">
        <v>1.7694188E-2</v>
      </c>
      <c r="Y1288">
        <v>2.7816800000000002E-4</v>
      </c>
      <c r="Z1288">
        <v>1.325854E-3</v>
      </c>
      <c r="AA1288">
        <v>0</v>
      </c>
      <c r="AB1288">
        <v>0</v>
      </c>
      <c r="AC1288">
        <v>3.0081185E-2</v>
      </c>
      <c r="AD1288">
        <v>8.1098530000000002E-3</v>
      </c>
      <c r="AE1288">
        <v>5.16198E-3</v>
      </c>
      <c r="AF1288" s="8">
        <v>6.2129000000000001E-5</v>
      </c>
      <c r="AG1288">
        <v>2.0880550000000001E-3</v>
      </c>
      <c r="AH1288">
        <v>4.5503206999999997E-2</v>
      </c>
      <c r="AI1288">
        <v>362452.67599999998</v>
      </c>
    </row>
    <row r="1289" spans="1:35" x14ac:dyDescent="0.25">
      <c r="A1289">
        <v>142150</v>
      </c>
      <c r="B1289" t="s">
        <v>223</v>
      </c>
      <c r="C1289" t="s">
        <v>224</v>
      </c>
      <c r="D1289" t="b">
        <v>1</v>
      </c>
      <c r="E1289">
        <v>1.1045469450000001</v>
      </c>
      <c r="F1289" t="s">
        <v>110</v>
      </c>
      <c r="G1289" t="s">
        <v>255</v>
      </c>
      <c r="H1289" t="s">
        <v>192</v>
      </c>
      <c r="I1289" t="s">
        <v>101</v>
      </c>
      <c r="J1289" t="s">
        <v>99</v>
      </c>
      <c r="K1289" t="s">
        <v>188</v>
      </c>
      <c r="L1289">
        <v>21.004977780000001</v>
      </c>
      <c r="M1289" t="s">
        <v>109</v>
      </c>
      <c r="N1289">
        <v>9.3369600000000003E-4</v>
      </c>
      <c r="O1289">
        <v>1.13773E-3</v>
      </c>
      <c r="P1289">
        <v>0</v>
      </c>
      <c r="Q1289">
        <v>0</v>
      </c>
      <c r="R1289">
        <v>0</v>
      </c>
      <c r="S1289">
        <v>4.907865E-3</v>
      </c>
      <c r="T1289">
        <v>2.7729149999999999E-3</v>
      </c>
      <c r="U1289">
        <v>1.4219110000000001E-3</v>
      </c>
      <c r="V1289">
        <v>0</v>
      </c>
      <c r="W1289">
        <v>0</v>
      </c>
      <c r="X1289">
        <v>0</v>
      </c>
      <c r="Y1289">
        <v>5.1732999999999998E-4</v>
      </c>
      <c r="Z1289">
        <v>2.7559900000000002E-4</v>
      </c>
      <c r="AA1289">
        <v>0</v>
      </c>
      <c r="AB1289">
        <v>0</v>
      </c>
      <c r="AC1289">
        <v>4.907865E-3</v>
      </c>
      <c r="AD1289">
        <v>3.2902449999999998E-3</v>
      </c>
      <c r="AE1289">
        <v>1.4219110000000001E-3</v>
      </c>
      <c r="AF1289">
        <v>0</v>
      </c>
      <c r="AG1289">
        <v>2.7559900000000002E-4</v>
      </c>
      <c r="AH1289">
        <v>9.8956300000000007E-3</v>
      </c>
      <c r="AI1289">
        <v>138068.3682</v>
      </c>
    </row>
    <row r="1290" spans="1:35" x14ac:dyDescent="0.25">
      <c r="A1290">
        <v>118039</v>
      </c>
      <c r="B1290" t="s">
        <v>225</v>
      </c>
      <c r="C1290" t="s">
        <v>226</v>
      </c>
      <c r="D1290" t="b">
        <v>0</v>
      </c>
      <c r="E1290">
        <v>0.45306584500000002</v>
      </c>
      <c r="F1290" t="s">
        <v>110</v>
      </c>
      <c r="G1290" t="s">
        <v>255</v>
      </c>
      <c r="H1290" t="s">
        <v>256</v>
      </c>
      <c r="I1290" t="s">
        <v>98</v>
      </c>
      <c r="J1290" t="s">
        <v>99</v>
      </c>
      <c r="K1290" t="s">
        <v>188</v>
      </c>
      <c r="L1290">
        <v>36.792868060000004</v>
      </c>
      <c r="M1290" t="s">
        <v>112</v>
      </c>
      <c r="N1290">
        <v>3.9030919999999999E-3</v>
      </c>
      <c r="O1290">
        <v>4.412193E-3</v>
      </c>
      <c r="P1290">
        <v>0</v>
      </c>
      <c r="Q1290">
        <v>0</v>
      </c>
      <c r="R1290">
        <v>0</v>
      </c>
      <c r="S1290">
        <v>1.2386998E-2</v>
      </c>
      <c r="T1290">
        <v>7.8316849999999997E-3</v>
      </c>
      <c r="U1290">
        <v>5.16198E-3</v>
      </c>
      <c r="V1290" s="8">
        <v>6.2129000000000001E-5</v>
      </c>
      <c r="W1290">
        <v>7.62201E-4</v>
      </c>
      <c r="X1290">
        <v>1.7694188E-2</v>
      </c>
      <c r="Y1290">
        <v>2.7816800000000002E-4</v>
      </c>
      <c r="Z1290">
        <v>1.325854E-3</v>
      </c>
      <c r="AA1290">
        <v>0</v>
      </c>
      <c r="AB1290">
        <v>0</v>
      </c>
      <c r="AC1290">
        <v>3.0081185E-2</v>
      </c>
      <c r="AD1290">
        <v>8.1098530000000002E-3</v>
      </c>
      <c r="AE1290">
        <v>5.16198E-3</v>
      </c>
      <c r="AF1290" s="8">
        <v>6.2129000000000001E-5</v>
      </c>
      <c r="AG1290">
        <v>2.0880550000000001E-3</v>
      </c>
      <c r="AH1290">
        <v>4.5503206999999997E-2</v>
      </c>
      <c r="AI1290">
        <v>362452.67599999998</v>
      </c>
    </row>
    <row r="1291" spans="1:35" x14ac:dyDescent="0.25">
      <c r="A1291">
        <v>142150</v>
      </c>
      <c r="B1291" t="s">
        <v>225</v>
      </c>
      <c r="C1291" t="s">
        <v>226</v>
      </c>
      <c r="D1291" t="b">
        <v>1</v>
      </c>
      <c r="E1291">
        <v>1.1045469450000001</v>
      </c>
      <c r="F1291" t="s">
        <v>110</v>
      </c>
      <c r="G1291" t="s">
        <v>255</v>
      </c>
      <c r="H1291" t="s">
        <v>192</v>
      </c>
      <c r="I1291" t="s">
        <v>101</v>
      </c>
      <c r="J1291" t="s">
        <v>99</v>
      </c>
      <c r="K1291" t="s">
        <v>188</v>
      </c>
      <c r="L1291">
        <v>21.98126667</v>
      </c>
      <c r="M1291" t="s">
        <v>109</v>
      </c>
      <c r="N1291">
        <v>9.8478999999999993E-4</v>
      </c>
      <c r="O1291">
        <v>1.19254E-3</v>
      </c>
      <c r="P1291">
        <v>0</v>
      </c>
      <c r="Q1291">
        <v>0</v>
      </c>
      <c r="R1291">
        <v>0</v>
      </c>
      <c r="S1291">
        <v>5.3678040000000003E-3</v>
      </c>
      <c r="T1291">
        <v>2.7729149999999999E-3</v>
      </c>
      <c r="U1291">
        <v>1.4219110000000001E-3</v>
      </c>
      <c r="V1291">
        <v>0</v>
      </c>
      <c r="W1291">
        <v>0</v>
      </c>
      <c r="X1291">
        <v>0</v>
      </c>
      <c r="Y1291">
        <v>5.1732999999999998E-4</v>
      </c>
      <c r="Z1291">
        <v>2.7560900000000001E-4</v>
      </c>
      <c r="AA1291">
        <v>0</v>
      </c>
      <c r="AB1291">
        <v>0</v>
      </c>
      <c r="AC1291">
        <v>5.3678040000000003E-3</v>
      </c>
      <c r="AD1291">
        <v>3.2902449999999998E-3</v>
      </c>
      <c r="AE1291">
        <v>1.4219110000000001E-3</v>
      </c>
      <c r="AF1291">
        <v>0</v>
      </c>
      <c r="AG1291">
        <v>2.7560900000000001E-4</v>
      </c>
      <c r="AH1291">
        <v>1.0355569E-2</v>
      </c>
      <c r="AI1291">
        <v>138068.3682</v>
      </c>
    </row>
    <row r="1292" spans="1:35" x14ac:dyDescent="0.25">
      <c r="A1292">
        <v>118039</v>
      </c>
      <c r="B1292" t="s">
        <v>227</v>
      </c>
      <c r="C1292" t="s">
        <v>228</v>
      </c>
      <c r="D1292" t="b">
        <v>0</v>
      </c>
      <c r="E1292">
        <v>0.45306584500000002</v>
      </c>
      <c r="F1292" t="s">
        <v>110</v>
      </c>
      <c r="G1292" t="s">
        <v>255</v>
      </c>
      <c r="H1292" t="s">
        <v>256</v>
      </c>
      <c r="I1292" t="s">
        <v>98</v>
      </c>
      <c r="J1292" t="s">
        <v>99</v>
      </c>
      <c r="K1292" t="s">
        <v>188</v>
      </c>
      <c r="L1292">
        <v>36.792868060000004</v>
      </c>
      <c r="M1292" t="s">
        <v>112</v>
      </c>
      <c r="N1292">
        <v>3.9030919999999999E-3</v>
      </c>
      <c r="O1292">
        <v>4.412193E-3</v>
      </c>
      <c r="P1292">
        <v>0</v>
      </c>
      <c r="Q1292">
        <v>0</v>
      </c>
      <c r="R1292">
        <v>0</v>
      </c>
      <c r="S1292">
        <v>1.2386998E-2</v>
      </c>
      <c r="T1292">
        <v>7.8316849999999997E-3</v>
      </c>
      <c r="U1292">
        <v>5.16198E-3</v>
      </c>
      <c r="V1292" s="8">
        <v>6.2129000000000001E-5</v>
      </c>
      <c r="W1292">
        <v>7.62201E-4</v>
      </c>
      <c r="X1292">
        <v>1.7694188E-2</v>
      </c>
      <c r="Y1292">
        <v>2.7816800000000002E-4</v>
      </c>
      <c r="Z1292">
        <v>1.325854E-3</v>
      </c>
      <c r="AA1292">
        <v>0</v>
      </c>
      <c r="AB1292">
        <v>0</v>
      </c>
      <c r="AC1292">
        <v>3.0081185E-2</v>
      </c>
      <c r="AD1292">
        <v>8.1098530000000002E-3</v>
      </c>
      <c r="AE1292">
        <v>5.16198E-3</v>
      </c>
      <c r="AF1292" s="8">
        <v>6.2129000000000001E-5</v>
      </c>
      <c r="AG1292">
        <v>2.0880550000000001E-3</v>
      </c>
      <c r="AH1292">
        <v>4.5503206999999997E-2</v>
      </c>
      <c r="AI1292">
        <v>362452.67599999998</v>
      </c>
    </row>
    <row r="1293" spans="1:35" x14ac:dyDescent="0.25">
      <c r="A1293">
        <v>142150</v>
      </c>
      <c r="B1293" t="s">
        <v>227</v>
      </c>
      <c r="C1293" t="s">
        <v>228</v>
      </c>
      <c r="D1293" t="b">
        <v>1</v>
      </c>
      <c r="E1293">
        <v>1.1045469450000001</v>
      </c>
      <c r="F1293" t="s">
        <v>110</v>
      </c>
      <c r="G1293" t="s">
        <v>255</v>
      </c>
      <c r="H1293" t="s">
        <v>192</v>
      </c>
      <c r="I1293" t="s">
        <v>101</v>
      </c>
      <c r="J1293" t="s">
        <v>99</v>
      </c>
      <c r="K1293" t="s">
        <v>188</v>
      </c>
      <c r="L1293">
        <v>19.872888889999999</v>
      </c>
      <c r="M1293" t="s">
        <v>109</v>
      </c>
      <c r="N1293">
        <v>8.7610100000000001E-4</v>
      </c>
      <c r="O1293">
        <v>1.0741730000000001E-3</v>
      </c>
      <c r="P1293">
        <v>0</v>
      </c>
      <c r="Q1293">
        <v>0</v>
      </c>
      <c r="R1293">
        <v>0</v>
      </c>
      <c r="S1293">
        <v>4.3745279999999999E-3</v>
      </c>
      <c r="T1293">
        <v>2.7729149999999999E-3</v>
      </c>
      <c r="U1293">
        <v>1.4219110000000001E-3</v>
      </c>
      <c r="V1293">
        <v>0</v>
      </c>
      <c r="W1293">
        <v>0</v>
      </c>
      <c r="X1293">
        <v>0</v>
      </c>
      <c r="Y1293">
        <v>5.1732999999999998E-4</v>
      </c>
      <c r="Z1293">
        <v>2.7560900000000001E-4</v>
      </c>
      <c r="AA1293">
        <v>0</v>
      </c>
      <c r="AB1293">
        <v>0</v>
      </c>
      <c r="AC1293">
        <v>4.3745279999999999E-3</v>
      </c>
      <c r="AD1293">
        <v>3.2902449999999998E-3</v>
      </c>
      <c r="AE1293">
        <v>1.4219110000000001E-3</v>
      </c>
      <c r="AF1293">
        <v>0</v>
      </c>
      <c r="AG1293">
        <v>2.7560900000000001E-4</v>
      </c>
      <c r="AH1293">
        <v>9.3622930000000007E-3</v>
      </c>
      <c r="AI1293">
        <v>138068.3682</v>
      </c>
    </row>
    <row r="1294" spans="1:35" x14ac:dyDescent="0.25">
      <c r="A1294">
        <v>118039</v>
      </c>
      <c r="B1294" t="s">
        <v>229</v>
      </c>
      <c r="C1294" t="s">
        <v>230</v>
      </c>
      <c r="D1294" t="b">
        <v>1</v>
      </c>
      <c r="E1294">
        <v>0.45306584500000002</v>
      </c>
      <c r="F1294" t="s">
        <v>110</v>
      </c>
      <c r="G1294" t="s">
        <v>255</v>
      </c>
      <c r="H1294" t="s">
        <v>256</v>
      </c>
      <c r="I1294" t="s">
        <v>98</v>
      </c>
      <c r="J1294" t="s">
        <v>99</v>
      </c>
      <c r="K1294" t="s">
        <v>188</v>
      </c>
      <c r="L1294">
        <v>32.817607639999999</v>
      </c>
      <c r="M1294" t="s">
        <v>112</v>
      </c>
      <c r="N1294">
        <v>1.473041E-3</v>
      </c>
      <c r="O1294">
        <v>1.808088E-3</v>
      </c>
      <c r="P1294">
        <v>2.0574933E-2</v>
      </c>
      <c r="Q1294">
        <v>4.1346320000000001E-3</v>
      </c>
      <c r="R1294">
        <v>0</v>
      </c>
      <c r="S1294">
        <v>4.5333E-4</v>
      </c>
      <c r="T1294">
        <v>7.8316849999999997E-3</v>
      </c>
      <c r="U1294">
        <v>5.16198E-3</v>
      </c>
      <c r="V1294" s="8">
        <v>6.4065699999999999E-5</v>
      </c>
      <c r="W1294">
        <v>7.62201E-4</v>
      </c>
      <c r="X1294">
        <v>0</v>
      </c>
      <c r="Y1294">
        <v>2.7816800000000002E-4</v>
      </c>
      <c r="Z1294">
        <v>1.325854E-3</v>
      </c>
      <c r="AA1294">
        <v>0</v>
      </c>
      <c r="AB1294">
        <v>0</v>
      </c>
      <c r="AC1294">
        <v>2.5162894000000002E-2</v>
      </c>
      <c r="AD1294">
        <v>8.1098530000000002E-3</v>
      </c>
      <c r="AE1294">
        <v>5.16198E-3</v>
      </c>
      <c r="AF1294" s="8">
        <v>6.4065699999999999E-5</v>
      </c>
      <c r="AG1294">
        <v>2.0880550000000001E-3</v>
      </c>
      <c r="AH1294">
        <v>4.0586843999999997E-2</v>
      </c>
      <c r="AI1294">
        <v>362452.67599999998</v>
      </c>
    </row>
    <row r="1295" spans="1:35" x14ac:dyDescent="0.25">
      <c r="A1295">
        <v>142150</v>
      </c>
      <c r="B1295" t="s">
        <v>229</v>
      </c>
      <c r="C1295" t="s">
        <v>230</v>
      </c>
      <c r="D1295" t="b">
        <v>1</v>
      </c>
      <c r="E1295">
        <v>1.1045469450000001</v>
      </c>
      <c r="F1295" t="s">
        <v>110</v>
      </c>
      <c r="G1295" t="s">
        <v>255</v>
      </c>
      <c r="H1295" t="s">
        <v>192</v>
      </c>
      <c r="I1295" t="s">
        <v>101</v>
      </c>
      <c r="J1295" t="s">
        <v>99</v>
      </c>
      <c r="K1295" t="s">
        <v>188</v>
      </c>
      <c r="L1295">
        <v>25.328511110000001</v>
      </c>
      <c r="M1295" t="s">
        <v>109</v>
      </c>
      <c r="N1295">
        <v>5.0674300000000004E-4</v>
      </c>
      <c r="O1295">
        <v>6.27891E-4</v>
      </c>
      <c r="P1295">
        <v>5.4153120000000003E-3</v>
      </c>
      <c r="Q1295">
        <v>8.9986000000000005E-4</v>
      </c>
      <c r="R1295">
        <v>0</v>
      </c>
      <c r="S1295">
        <v>6.2955800000000001E-4</v>
      </c>
      <c r="T1295">
        <v>2.7729149999999999E-3</v>
      </c>
      <c r="U1295">
        <v>1.4219110000000001E-3</v>
      </c>
      <c r="V1295">
        <v>0</v>
      </c>
      <c r="W1295">
        <v>0</v>
      </c>
      <c r="X1295">
        <v>0</v>
      </c>
      <c r="Y1295">
        <v>5.1732999999999998E-4</v>
      </c>
      <c r="Z1295">
        <v>2.7559900000000002E-4</v>
      </c>
      <c r="AA1295">
        <v>0</v>
      </c>
      <c r="AB1295">
        <v>0</v>
      </c>
      <c r="AC1295">
        <v>6.9447299999999997E-3</v>
      </c>
      <c r="AD1295">
        <v>3.2902449999999998E-3</v>
      </c>
      <c r="AE1295">
        <v>1.4219110000000001E-3</v>
      </c>
      <c r="AF1295">
        <v>0</v>
      </c>
      <c r="AG1295">
        <v>2.7559900000000002E-4</v>
      </c>
      <c r="AH1295">
        <v>1.1932485E-2</v>
      </c>
      <c r="AI1295">
        <v>138068.3682</v>
      </c>
    </row>
    <row r="1296" spans="1:35" x14ac:dyDescent="0.25">
      <c r="A1296">
        <v>118039</v>
      </c>
      <c r="B1296" t="s">
        <v>231</v>
      </c>
      <c r="C1296" t="s">
        <v>52</v>
      </c>
      <c r="D1296" t="b">
        <v>1</v>
      </c>
      <c r="E1296">
        <v>0.45306584500000002</v>
      </c>
      <c r="F1296" t="s">
        <v>110</v>
      </c>
      <c r="G1296" t="s">
        <v>255</v>
      </c>
      <c r="H1296" t="s">
        <v>256</v>
      </c>
      <c r="I1296" t="s">
        <v>98</v>
      </c>
      <c r="J1296" t="s">
        <v>99</v>
      </c>
      <c r="K1296" t="s">
        <v>188</v>
      </c>
      <c r="L1296">
        <v>35.86369097</v>
      </c>
      <c r="M1296" t="s">
        <v>112</v>
      </c>
      <c r="N1296">
        <v>3.765553E-3</v>
      </c>
      <c r="O1296">
        <v>4.1944110000000003E-3</v>
      </c>
      <c r="P1296">
        <v>0</v>
      </c>
      <c r="Q1296">
        <v>0</v>
      </c>
      <c r="R1296">
        <v>0</v>
      </c>
      <c r="S1296">
        <v>1.2109225E-2</v>
      </c>
      <c r="T1296">
        <v>7.8316849999999997E-3</v>
      </c>
      <c r="U1296">
        <v>2.7465929999999999E-3</v>
      </c>
      <c r="V1296" s="8">
        <v>6.2047399999999998E-5</v>
      </c>
      <c r="W1296">
        <v>7.62201E-4</v>
      </c>
      <c r="X1296">
        <v>1.9238279E-2</v>
      </c>
      <c r="Y1296">
        <v>2.7816800000000002E-4</v>
      </c>
      <c r="Z1296">
        <v>1.325854E-3</v>
      </c>
      <c r="AA1296">
        <v>0</v>
      </c>
      <c r="AB1296">
        <v>0</v>
      </c>
      <c r="AC1296">
        <v>3.1347503999999998E-2</v>
      </c>
      <c r="AD1296">
        <v>8.1098530000000002E-3</v>
      </c>
      <c r="AE1296">
        <v>2.7465929999999999E-3</v>
      </c>
      <c r="AF1296" s="8">
        <v>6.2047399999999998E-5</v>
      </c>
      <c r="AG1296">
        <v>2.0880550000000001E-3</v>
      </c>
      <c r="AH1296">
        <v>4.4354056000000003E-2</v>
      </c>
      <c r="AI1296">
        <v>362452.67599999998</v>
      </c>
    </row>
    <row r="1297" spans="1:35" x14ac:dyDescent="0.25">
      <c r="A1297">
        <v>142150</v>
      </c>
      <c r="B1297" t="s">
        <v>231</v>
      </c>
      <c r="C1297" t="s">
        <v>52</v>
      </c>
      <c r="D1297" t="b">
        <v>1</v>
      </c>
      <c r="E1297">
        <v>1.1045469450000001</v>
      </c>
      <c r="F1297" t="s">
        <v>110</v>
      </c>
      <c r="G1297" t="s">
        <v>255</v>
      </c>
      <c r="H1297" t="s">
        <v>192</v>
      </c>
      <c r="I1297" t="s">
        <v>101</v>
      </c>
      <c r="J1297" t="s">
        <v>99</v>
      </c>
      <c r="K1297" t="s">
        <v>188</v>
      </c>
      <c r="L1297">
        <v>26.988755560000001</v>
      </c>
      <c r="M1297" t="s">
        <v>109</v>
      </c>
      <c r="N1297">
        <v>1.161214E-3</v>
      </c>
      <c r="O1297">
        <v>1.39649E-3</v>
      </c>
      <c r="P1297">
        <v>0</v>
      </c>
      <c r="Q1297">
        <v>0</v>
      </c>
      <c r="R1297">
        <v>0</v>
      </c>
      <c r="S1297">
        <v>6.744959E-3</v>
      </c>
      <c r="T1297">
        <v>2.7729149999999999E-3</v>
      </c>
      <c r="U1297">
        <v>9.2971799999999995E-4</v>
      </c>
      <c r="V1297">
        <v>0</v>
      </c>
      <c r="W1297">
        <v>0</v>
      </c>
      <c r="X1297">
        <v>1.47412E-3</v>
      </c>
      <c r="Y1297">
        <v>5.1732999999999998E-4</v>
      </c>
      <c r="Z1297">
        <v>2.7559900000000002E-4</v>
      </c>
      <c r="AA1297">
        <v>0</v>
      </c>
      <c r="AB1297">
        <v>0</v>
      </c>
      <c r="AC1297">
        <v>8.2190800000000001E-3</v>
      </c>
      <c r="AD1297">
        <v>3.2902449999999998E-3</v>
      </c>
      <c r="AE1297">
        <v>9.2971799999999995E-4</v>
      </c>
      <c r="AF1297">
        <v>0</v>
      </c>
      <c r="AG1297">
        <v>2.7559900000000002E-4</v>
      </c>
      <c r="AH1297">
        <v>1.2714641E-2</v>
      </c>
      <c r="AI1297">
        <v>138068.3682</v>
      </c>
    </row>
    <row r="1298" spans="1:35" x14ac:dyDescent="0.25">
      <c r="A1298">
        <v>118039</v>
      </c>
      <c r="B1298" t="s">
        <v>232</v>
      </c>
      <c r="C1298" t="s">
        <v>53</v>
      </c>
      <c r="D1298" t="b">
        <v>1</v>
      </c>
      <c r="E1298">
        <v>0.45306584500000002</v>
      </c>
      <c r="F1298" t="s">
        <v>110</v>
      </c>
      <c r="G1298" t="s">
        <v>255</v>
      </c>
      <c r="H1298" t="s">
        <v>256</v>
      </c>
      <c r="I1298" t="s">
        <v>98</v>
      </c>
      <c r="J1298" t="s">
        <v>99</v>
      </c>
      <c r="K1298" t="s">
        <v>188</v>
      </c>
      <c r="L1298">
        <v>36.730128469999997</v>
      </c>
      <c r="M1298" t="s">
        <v>112</v>
      </c>
      <c r="N1298">
        <v>3.9006179999999998E-3</v>
      </c>
      <c r="O1298">
        <v>4.4176459999999999E-3</v>
      </c>
      <c r="P1298">
        <v>0</v>
      </c>
      <c r="Q1298">
        <v>0</v>
      </c>
      <c r="R1298">
        <v>0</v>
      </c>
      <c r="S1298">
        <v>1.2386052999999999E-2</v>
      </c>
      <c r="T1298">
        <v>8.0358200000000008E-3</v>
      </c>
      <c r="U1298">
        <v>5.16198E-3</v>
      </c>
      <c r="V1298" s="8">
        <v>6.2124699999999998E-5</v>
      </c>
      <c r="W1298">
        <v>7.62201E-4</v>
      </c>
      <c r="X1298">
        <v>1.7691577E-2</v>
      </c>
      <c r="Y1298">
        <v>0</v>
      </c>
      <c r="Z1298">
        <v>1.325854E-3</v>
      </c>
      <c r="AA1298">
        <v>0</v>
      </c>
      <c r="AB1298">
        <v>0</v>
      </c>
      <c r="AC1298">
        <v>3.0077629000000002E-2</v>
      </c>
      <c r="AD1298">
        <v>8.0358200000000008E-3</v>
      </c>
      <c r="AE1298">
        <v>5.16198E-3</v>
      </c>
      <c r="AF1298" s="8">
        <v>6.2124699999999998E-5</v>
      </c>
      <c r="AG1298">
        <v>2.0880550000000001E-3</v>
      </c>
      <c r="AH1298">
        <v>4.5425614000000003E-2</v>
      </c>
      <c r="AI1298">
        <v>362452.67599999998</v>
      </c>
    </row>
    <row r="1299" spans="1:35" x14ac:dyDescent="0.25">
      <c r="A1299">
        <v>142150</v>
      </c>
      <c r="B1299" t="s">
        <v>232</v>
      </c>
      <c r="C1299" t="s">
        <v>53</v>
      </c>
      <c r="D1299" t="b">
        <v>0</v>
      </c>
      <c r="E1299">
        <v>1.1045469450000001</v>
      </c>
      <c r="F1299" t="s">
        <v>110</v>
      </c>
      <c r="G1299" t="s">
        <v>255</v>
      </c>
      <c r="H1299" t="s">
        <v>192</v>
      </c>
      <c r="I1299" t="s">
        <v>101</v>
      </c>
      <c r="J1299" t="s">
        <v>99</v>
      </c>
      <c r="K1299" t="s">
        <v>188</v>
      </c>
      <c r="L1299">
        <v>28.05368889</v>
      </c>
      <c r="M1299" t="s">
        <v>109</v>
      </c>
      <c r="N1299">
        <v>1.2025200000000001E-3</v>
      </c>
      <c r="O1299">
        <v>1.461745E-3</v>
      </c>
      <c r="P1299">
        <v>0</v>
      </c>
      <c r="Q1299">
        <v>0</v>
      </c>
      <c r="R1299">
        <v>0</v>
      </c>
      <c r="S1299">
        <v>6.8589150000000002E-3</v>
      </c>
      <c r="T1299">
        <v>2.7729149999999999E-3</v>
      </c>
      <c r="U1299">
        <v>1.4219110000000001E-3</v>
      </c>
      <c r="V1299">
        <v>0</v>
      </c>
      <c r="W1299">
        <v>0</v>
      </c>
      <c r="X1299">
        <v>1.3696699999999999E-3</v>
      </c>
      <c r="Y1299">
        <v>5.1732999999999998E-4</v>
      </c>
      <c r="Z1299">
        <v>2.7559900000000002E-4</v>
      </c>
      <c r="AA1299">
        <v>0</v>
      </c>
      <c r="AB1299">
        <v>0</v>
      </c>
      <c r="AC1299">
        <v>8.2285859999999995E-3</v>
      </c>
      <c r="AD1299">
        <v>3.2902449999999998E-3</v>
      </c>
      <c r="AE1299">
        <v>1.4219110000000001E-3</v>
      </c>
      <c r="AF1299">
        <v>0</v>
      </c>
      <c r="AG1299">
        <v>2.7559900000000002E-4</v>
      </c>
      <c r="AH1299">
        <v>1.321634E-2</v>
      </c>
      <c r="AI1299">
        <v>138068.3682</v>
      </c>
    </row>
    <row r="1300" spans="1:35" x14ac:dyDescent="0.25">
      <c r="A1300">
        <v>118039</v>
      </c>
      <c r="B1300" t="s">
        <v>233</v>
      </c>
      <c r="C1300" t="s">
        <v>234</v>
      </c>
      <c r="D1300" t="b">
        <v>0</v>
      </c>
      <c r="E1300">
        <v>0.45306584500000002</v>
      </c>
      <c r="F1300" t="s">
        <v>110</v>
      </c>
      <c r="G1300" t="s">
        <v>255</v>
      </c>
      <c r="H1300" t="s">
        <v>256</v>
      </c>
      <c r="I1300" t="s">
        <v>98</v>
      </c>
      <c r="J1300" t="s">
        <v>99</v>
      </c>
      <c r="K1300" t="s">
        <v>188</v>
      </c>
      <c r="L1300">
        <v>36.792868060000004</v>
      </c>
      <c r="M1300" t="s">
        <v>112</v>
      </c>
      <c r="N1300">
        <v>3.9030919999999999E-3</v>
      </c>
      <c r="O1300">
        <v>4.412193E-3</v>
      </c>
      <c r="P1300">
        <v>0</v>
      </c>
      <c r="Q1300">
        <v>0</v>
      </c>
      <c r="R1300">
        <v>0</v>
      </c>
      <c r="S1300">
        <v>1.2386998E-2</v>
      </c>
      <c r="T1300">
        <v>7.8316849999999997E-3</v>
      </c>
      <c r="U1300">
        <v>5.16198E-3</v>
      </c>
      <c r="V1300" s="8">
        <v>6.2129000000000001E-5</v>
      </c>
      <c r="W1300">
        <v>7.62201E-4</v>
      </c>
      <c r="X1300">
        <v>1.7694188E-2</v>
      </c>
      <c r="Y1300">
        <v>2.7816800000000002E-4</v>
      </c>
      <c r="Z1300">
        <v>1.325854E-3</v>
      </c>
      <c r="AA1300">
        <v>0</v>
      </c>
      <c r="AB1300">
        <v>0</v>
      </c>
      <c r="AC1300">
        <v>3.0081185E-2</v>
      </c>
      <c r="AD1300">
        <v>8.1098530000000002E-3</v>
      </c>
      <c r="AE1300">
        <v>5.16198E-3</v>
      </c>
      <c r="AF1300" s="8">
        <v>6.2129000000000001E-5</v>
      </c>
      <c r="AG1300">
        <v>2.0880550000000001E-3</v>
      </c>
      <c r="AH1300">
        <v>4.5503206999999997E-2</v>
      </c>
      <c r="AI1300">
        <v>362452.67599999998</v>
      </c>
    </row>
    <row r="1301" spans="1:35" x14ac:dyDescent="0.25">
      <c r="A1301">
        <v>142150</v>
      </c>
      <c r="B1301" t="s">
        <v>233</v>
      </c>
      <c r="C1301" t="s">
        <v>234</v>
      </c>
      <c r="D1301" t="b">
        <v>0</v>
      </c>
      <c r="E1301">
        <v>1.1045469450000001</v>
      </c>
      <c r="F1301" t="s">
        <v>110</v>
      </c>
      <c r="G1301" t="s">
        <v>255</v>
      </c>
      <c r="H1301" t="s">
        <v>192</v>
      </c>
      <c r="I1301" t="s">
        <v>101</v>
      </c>
      <c r="J1301" t="s">
        <v>99</v>
      </c>
      <c r="K1301" t="s">
        <v>188</v>
      </c>
      <c r="L1301">
        <v>28.05368889</v>
      </c>
      <c r="M1301" t="s">
        <v>109</v>
      </c>
      <c r="N1301">
        <v>1.2025200000000001E-3</v>
      </c>
      <c r="O1301">
        <v>1.461745E-3</v>
      </c>
      <c r="P1301">
        <v>0</v>
      </c>
      <c r="Q1301">
        <v>0</v>
      </c>
      <c r="R1301">
        <v>0</v>
      </c>
      <c r="S1301">
        <v>6.8589150000000002E-3</v>
      </c>
      <c r="T1301">
        <v>2.7729149999999999E-3</v>
      </c>
      <c r="U1301">
        <v>1.4219110000000001E-3</v>
      </c>
      <c r="V1301">
        <v>0</v>
      </c>
      <c r="W1301">
        <v>0</v>
      </c>
      <c r="X1301">
        <v>1.3696699999999999E-3</v>
      </c>
      <c r="Y1301">
        <v>5.1732999999999998E-4</v>
      </c>
      <c r="Z1301">
        <v>2.7559900000000002E-4</v>
      </c>
      <c r="AA1301">
        <v>0</v>
      </c>
      <c r="AB1301">
        <v>0</v>
      </c>
      <c r="AC1301">
        <v>8.2285859999999995E-3</v>
      </c>
      <c r="AD1301">
        <v>3.2902449999999998E-3</v>
      </c>
      <c r="AE1301">
        <v>1.4219110000000001E-3</v>
      </c>
      <c r="AF1301">
        <v>0</v>
      </c>
      <c r="AG1301">
        <v>2.7559900000000002E-4</v>
      </c>
      <c r="AH1301">
        <v>1.321634E-2</v>
      </c>
      <c r="AI1301">
        <v>138068.3682</v>
      </c>
    </row>
    <row r="1302" spans="1:35" x14ac:dyDescent="0.25">
      <c r="A1302">
        <v>118039</v>
      </c>
      <c r="B1302" t="s">
        <v>235</v>
      </c>
      <c r="C1302" t="s">
        <v>236</v>
      </c>
      <c r="D1302" t="b">
        <v>0</v>
      </c>
      <c r="E1302">
        <v>0.45306584500000002</v>
      </c>
      <c r="F1302" t="s">
        <v>110</v>
      </c>
      <c r="G1302" t="s">
        <v>255</v>
      </c>
      <c r="H1302" t="s">
        <v>256</v>
      </c>
      <c r="I1302" t="s">
        <v>98</v>
      </c>
      <c r="J1302" t="s">
        <v>99</v>
      </c>
      <c r="K1302" t="s">
        <v>188</v>
      </c>
      <c r="L1302">
        <v>36.792868060000004</v>
      </c>
      <c r="M1302" t="s">
        <v>112</v>
      </c>
      <c r="N1302">
        <v>3.9030919999999999E-3</v>
      </c>
      <c r="O1302">
        <v>4.412193E-3</v>
      </c>
      <c r="P1302">
        <v>0</v>
      </c>
      <c r="Q1302">
        <v>0</v>
      </c>
      <c r="R1302">
        <v>0</v>
      </c>
      <c r="S1302">
        <v>1.2386998E-2</v>
      </c>
      <c r="T1302">
        <v>7.8316849999999997E-3</v>
      </c>
      <c r="U1302">
        <v>5.16198E-3</v>
      </c>
      <c r="V1302" s="8">
        <v>6.2129000000000001E-5</v>
      </c>
      <c r="W1302">
        <v>7.62201E-4</v>
      </c>
      <c r="X1302">
        <v>1.7694188E-2</v>
      </c>
      <c r="Y1302">
        <v>2.7816800000000002E-4</v>
      </c>
      <c r="Z1302">
        <v>1.325854E-3</v>
      </c>
      <c r="AA1302">
        <v>0</v>
      </c>
      <c r="AB1302">
        <v>0</v>
      </c>
      <c r="AC1302">
        <v>3.0081185E-2</v>
      </c>
      <c r="AD1302">
        <v>8.1098530000000002E-3</v>
      </c>
      <c r="AE1302">
        <v>5.16198E-3</v>
      </c>
      <c r="AF1302" s="8">
        <v>6.2129000000000001E-5</v>
      </c>
      <c r="AG1302">
        <v>2.0880550000000001E-3</v>
      </c>
      <c r="AH1302">
        <v>4.5503206999999997E-2</v>
      </c>
      <c r="AI1302">
        <v>362452.67599999998</v>
      </c>
    </row>
    <row r="1303" spans="1:35" x14ac:dyDescent="0.25">
      <c r="A1303">
        <v>142150</v>
      </c>
      <c r="B1303" t="s">
        <v>235</v>
      </c>
      <c r="C1303" t="s">
        <v>236</v>
      </c>
      <c r="D1303" t="b">
        <v>0</v>
      </c>
      <c r="E1303">
        <v>1.1045469450000001</v>
      </c>
      <c r="F1303" t="s">
        <v>110</v>
      </c>
      <c r="G1303" t="s">
        <v>255</v>
      </c>
      <c r="H1303" t="s">
        <v>192</v>
      </c>
      <c r="I1303" t="s">
        <v>101</v>
      </c>
      <c r="J1303" t="s">
        <v>99</v>
      </c>
      <c r="K1303" t="s">
        <v>188</v>
      </c>
      <c r="L1303">
        <v>28.05368889</v>
      </c>
      <c r="M1303" t="s">
        <v>109</v>
      </c>
      <c r="N1303">
        <v>1.2025200000000001E-3</v>
      </c>
      <c r="O1303">
        <v>1.461745E-3</v>
      </c>
      <c r="P1303">
        <v>0</v>
      </c>
      <c r="Q1303">
        <v>0</v>
      </c>
      <c r="R1303">
        <v>0</v>
      </c>
      <c r="S1303">
        <v>6.8589150000000002E-3</v>
      </c>
      <c r="T1303">
        <v>2.7729149999999999E-3</v>
      </c>
      <c r="U1303">
        <v>1.4219110000000001E-3</v>
      </c>
      <c r="V1303">
        <v>0</v>
      </c>
      <c r="W1303">
        <v>0</v>
      </c>
      <c r="X1303">
        <v>1.3696699999999999E-3</v>
      </c>
      <c r="Y1303">
        <v>5.1732999999999998E-4</v>
      </c>
      <c r="Z1303">
        <v>2.7559900000000002E-4</v>
      </c>
      <c r="AA1303">
        <v>0</v>
      </c>
      <c r="AB1303">
        <v>0</v>
      </c>
      <c r="AC1303">
        <v>8.2285859999999995E-3</v>
      </c>
      <c r="AD1303">
        <v>3.2902449999999998E-3</v>
      </c>
      <c r="AE1303">
        <v>1.4219110000000001E-3</v>
      </c>
      <c r="AF1303">
        <v>0</v>
      </c>
      <c r="AG1303">
        <v>2.7559900000000002E-4</v>
      </c>
      <c r="AH1303">
        <v>1.321634E-2</v>
      </c>
      <c r="AI1303">
        <v>138068.3682</v>
      </c>
    </row>
    <row r="1304" spans="1:35" x14ac:dyDescent="0.25">
      <c r="A1304">
        <v>118039</v>
      </c>
      <c r="B1304" t="s">
        <v>237</v>
      </c>
      <c r="C1304" t="s">
        <v>238</v>
      </c>
      <c r="D1304" t="b">
        <v>0</v>
      </c>
      <c r="E1304">
        <v>0.45306584500000002</v>
      </c>
      <c r="F1304" t="s">
        <v>110</v>
      </c>
      <c r="G1304" t="s">
        <v>255</v>
      </c>
      <c r="H1304" t="s">
        <v>256</v>
      </c>
      <c r="I1304" t="s">
        <v>98</v>
      </c>
      <c r="J1304" t="s">
        <v>99</v>
      </c>
      <c r="K1304" t="s">
        <v>188</v>
      </c>
      <c r="L1304">
        <v>36.792868060000004</v>
      </c>
      <c r="M1304" t="s">
        <v>112</v>
      </c>
      <c r="N1304">
        <v>3.9030919999999999E-3</v>
      </c>
      <c r="O1304">
        <v>4.412193E-3</v>
      </c>
      <c r="P1304">
        <v>0</v>
      </c>
      <c r="Q1304">
        <v>0</v>
      </c>
      <c r="R1304">
        <v>0</v>
      </c>
      <c r="S1304">
        <v>1.2386998E-2</v>
      </c>
      <c r="T1304">
        <v>7.8316849999999997E-3</v>
      </c>
      <c r="U1304">
        <v>5.16198E-3</v>
      </c>
      <c r="V1304" s="8">
        <v>6.2129000000000001E-5</v>
      </c>
      <c r="W1304">
        <v>7.62201E-4</v>
      </c>
      <c r="X1304">
        <v>1.7694188E-2</v>
      </c>
      <c r="Y1304">
        <v>2.7816800000000002E-4</v>
      </c>
      <c r="Z1304">
        <v>1.325854E-3</v>
      </c>
      <c r="AA1304">
        <v>0</v>
      </c>
      <c r="AB1304">
        <v>0</v>
      </c>
      <c r="AC1304">
        <v>3.0081185E-2</v>
      </c>
      <c r="AD1304">
        <v>8.1098530000000002E-3</v>
      </c>
      <c r="AE1304">
        <v>5.16198E-3</v>
      </c>
      <c r="AF1304" s="8">
        <v>6.2129000000000001E-5</v>
      </c>
      <c r="AG1304">
        <v>2.0880550000000001E-3</v>
      </c>
      <c r="AH1304">
        <v>4.5503206999999997E-2</v>
      </c>
      <c r="AI1304">
        <v>362452.67599999998</v>
      </c>
    </row>
    <row r="1305" spans="1:35" x14ac:dyDescent="0.25">
      <c r="A1305">
        <v>142150</v>
      </c>
      <c r="B1305" t="s">
        <v>237</v>
      </c>
      <c r="C1305" t="s">
        <v>238</v>
      </c>
      <c r="D1305" t="b">
        <v>0</v>
      </c>
      <c r="E1305">
        <v>1.1045469450000001</v>
      </c>
      <c r="F1305" t="s">
        <v>110</v>
      </c>
      <c r="G1305" t="s">
        <v>255</v>
      </c>
      <c r="H1305" t="s">
        <v>192</v>
      </c>
      <c r="I1305" t="s">
        <v>101</v>
      </c>
      <c r="J1305" t="s">
        <v>99</v>
      </c>
      <c r="K1305" t="s">
        <v>188</v>
      </c>
      <c r="L1305">
        <v>28.05368889</v>
      </c>
      <c r="M1305" t="s">
        <v>109</v>
      </c>
      <c r="N1305">
        <v>1.2025200000000001E-3</v>
      </c>
      <c r="O1305">
        <v>1.461745E-3</v>
      </c>
      <c r="P1305">
        <v>0</v>
      </c>
      <c r="Q1305">
        <v>0</v>
      </c>
      <c r="R1305">
        <v>0</v>
      </c>
      <c r="S1305">
        <v>6.8589150000000002E-3</v>
      </c>
      <c r="T1305">
        <v>2.7729149999999999E-3</v>
      </c>
      <c r="U1305">
        <v>1.4219110000000001E-3</v>
      </c>
      <c r="V1305">
        <v>0</v>
      </c>
      <c r="W1305">
        <v>0</v>
      </c>
      <c r="X1305">
        <v>1.3696699999999999E-3</v>
      </c>
      <c r="Y1305">
        <v>5.1732999999999998E-4</v>
      </c>
      <c r="Z1305">
        <v>2.7559900000000002E-4</v>
      </c>
      <c r="AA1305">
        <v>0</v>
      </c>
      <c r="AB1305">
        <v>0</v>
      </c>
      <c r="AC1305">
        <v>8.2285859999999995E-3</v>
      </c>
      <c r="AD1305">
        <v>3.2902449999999998E-3</v>
      </c>
      <c r="AE1305">
        <v>1.4219110000000001E-3</v>
      </c>
      <c r="AF1305">
        <v>0</v>
      </c>
      <c r="AG1305">
        <v>2.7559900000000002E-4</v>
      </c>
      <c r="AH1305">
        <v>1.321634E-2</v>
      </c>
      <c r="AI1305">
        <v>138068.3682</v>
      </c>
    </row>
    <row r="1306" spans="1:35" x14ac:dyDescent="0.25">
      <c r="A1306">
        <v>118039</v>
      </c>
      <c r="B1306" t="s">
        <v>239</v>
      </c>
      <c r="C1306" t="s">
        <v>240</v>
      </c>
      <c r="D1306" t="b">
        <v>0</v>
      </c>
      <c r="E1306">
        <v>0.45306584500000002</v>
      </c>
      <c r="F1306" t="s">
        <v>110</v>
      </c>
      <c r="G1306" t="s">
        <v>255</v>
      </c>
      <c r="H1306" t="s">
        <v>256</v>
      </c>
      <c r="I1306" t="s">
        <v>98</v>
      </c>
      <c r="J1306" t="s">
        <v>99</v>
      </c>
      <c r="K1306" t="s">
        <v>188</v>
      </c>
      <c r="L1306">
        <v>36.792868060000004</v>
      </c>
      <c r="M1306" t="s">
        <v>112</v>
      </c>
      <c r="N1306">
        <v>3.9030919999999999E-3</v>
      </c>
      <c r="O1306">
        <v>4.412193E-3</v>
      </c>
      <c r="P1306">
        <v>0</v>
      </c>
      <c r="Q1306">
        <v>0</v>
      </c>
      <c r="R1306">
        <v>0</v>
      </c>
      <c r="S1306">
        <v>1.2386998E-2</v>
      </c>
      <c r="T1306">
        <v>7.8316849999999997E-3</v>
      </c>
      <c r="U1306">
        <v>5.16198E-3</v>
      </c>
      <c r="V1306" s="8">
        <v>6.2129000000000001E-5</v>
      </c>
      <c r="W1306">
        <v>7.62201E-4</v>
      </c>
      <c r="X1306">
        <v>1.7694188E-2</v>
      </c>
      <c r="Y1306">
        <v>2.7816800000000002E-4</v>
      </c>
      <c r="Z1306">
        <v>1.325854E-3</v>
      </c>
      <c r="AA1306">
        <v>0</v>
      </c>
      <c r="AB1306">
        <v>0</v>
      </c>
      <c r="AC1306">
        <v>3.0081185E-2</v>
      </c>
      <c r="AD1306">
        <v>8.1098530000000002E-3</v>
      </c>
      <c r="AE1306">
        <v>5.16198E-3</v>
      </c>
      <c r="AF1306" s="8">
        <v>6.2129000000000001E-5</v>
      </c>
      <c r="AG1306">
        <v>2.0880550000000001E-3</v>
      </c>
      <c r="AH1306">
        <v>4.5503206999999997E-2</v>
      </c>
      <c r="AI1306">
        <v>362452.67599999998</v>
      </c>
    </row>
    <row r="1307" spans="1:35" x14ac:dyDescent="0.25">
      <c r="A1307">
        <v>142150</v>
      </c>
      <c r="B1307" t="s">
        <v>239</v>
      </c>
      <c r="C1307" t="s">
        <v>240</v>
      </c>
      <c r="D1307" t="b">
        <v>0</v>
      </c>
      <c r="E1307">
        <v>1.1045469450000001</v>
      </c>
      <c r="F1307" t="s">
        <v>110</v>
      </c>
      <c r="G1307" t="s">
        <v>255</v>
      </c>
      <c r="H1307" t="s">
        <v>192</v>
      </c>
      <c r="I1307" t="s">
        <v>101</v>
      </c>
      <c r="J1307" t="s">
        <v>99</v>
      </c>
      <c r="K1307" t="s">
        <v>188</v>
      </c>
      <c r="L1307">
        <v>28.05368889</v>
      </c>
      <c r="M1307" t="s">
        <v>109</v>
      </c>
      <c r="N1307">
        <v>1.2025200000000001E-3</v>
      </c>
      <c r="O1307">
        <v>1.461745E-3</v>
      </c>
      <c r="P1307">
        <v>0</v>
      </c>
      <c r="Q1307">
        <v>0</v>
      </c>
      <c r="R1307">
        <v>0</v>
      </c>
      <c r="S1307">
        <v>6.8589150000000002E-3</v>
      </c>
      <c r="T1307">
        <v>2.7729149999999999E-3</v>
      </c>
      <c r="U1307">
        <v>1.4219110000000001E-3</v>
      </c>
      <c r="V1307">
        <v>0</v>
      </c>
      <c r="W1307">
        <v>0</v>
      </c>
      <c r="X1307">
        <v>1.3696699999999999E-3</v>
      </c>
      <c r="Y1307">
        <v>5.1732999999999998E-4</v>
      </c>
      <c r="Z1307">
        <v>2.7559900000000002E-4</v>
      </c>
      <c r="AA1307">
        <v>0</v>
      </c>
      <c r="AB1307">
        <v>0</v>
      </c>
      <c r="AC1307">
        <v>8.2285859999999995E-3</v>
      </c>
      <c r="AD1307">
        <v>3.2902449999999998E-3</v>
      </c>
      <c r="AE1307">
        <v>1.4219110000000001E-3</v>
      </c>
      <c r="AF1307">
        <v>0</v>
      </c>
      <c r="AG1307">
        <v>2.7559900000000002E-4</v>
      </c>
      <c r="AH1307">
        <v>1.321634E-2</v>
      </c>
      <c r="AI1307">
        <v>138068.3682</v>
      </c>
    </row>
    <row r="1308" spans="1:35" x14ac:dyDescent="0.25">
      <c r="A1308">
        <v>118039</v>
      </c>
      <c r="B1308" t="s">
        <v>241</v>
      </c>
      <c r="C1308" t="s">
        <v>59</v>
      </c>
      <c r="D1308" t="b">
        <v>1</v>
      </c>
      <c r="E1308">
        <v>0.45306584500000002</v>
      </c>
      <c r="F1308" t="s">
        <v>110</v>
      </c>
      <c r="G1308" t="s">
        <v>255</v>
      </c>
      <c r="H1308" t="s">
        <v>256</v>
      </c>
      <c r="I1308" t="s">
        <v>98</v>
      </c>
      <c r="J1308" t="s">
        <v>99</v>
      </c>
      <c r="K1308" t="s">
        <v>188</v>
      </c>
      <c r="L1308">
        <v>36.391878470000002</v>
      </c>
      <c r="M1308" t="s">
        <v>112</v>
      </c>
      <c r="N1308">
        <v>3.872501E-3</v>
      </c>
      <c r="O1308">
        <v>4.3638920000000003E-3</v>
      </c>
      <c r="P1308">
        <v>0</v>
      </c>
      <c r="Q1308">
        <v>0</v>
      </c>
      <c r="R1308">
        <v>0</v>
      </c>
      <c r="S1308">
        <v>1.2097502E-2</v>
      </c>
      <c r="T1308">
        <v>7.8316849999999997E-3</v>
      </c>
      <c r="U1308">
        <v>5.16198E-3</v>
      </c>
      <c r="V1308" s="8">
        <v>6.1931499999999995E-5</v>
      </c>
      <c r="W1308">
        <v>7.62201E-4</v>
      </c>
      <c r="X1308">
        <v>1.7487961E-2</v>
      </c>
      <c r="Y1308">
        <v>2.7816800000000002E-4</v>
      </c>
      <c r="Z1308">
        <v>1.325854E-3</v>
      </c>
      <c r="AA1308">
        <v>0</v>
      </c>
      <c r="AB1308">
        <v>0</v>
      </c>
      <c r="AC1308">
        <v>2.9585462999999999E-2</v>
      </c>
      <c r="AD1308">
        <v>8.1098530000000002E-3</v>
      </c>
      <c r="AE1308">
        <v>5.16198E-3</v>
      </c>
      <c r="AF1308" s="8">
        <v>6.1931499999999995E-5</v>
      </c>
      <c r="AG1308">
        <v>2.0880550000000001E-3</v>
      </c>
      <c r="AH1308">
        <v>4.5007287E-2</v>
      </c>
      <c r="AI1308">
        <v>362452.67599999998</v>
      </c>
    </row>
    <row r="1309" spans="1:35" x14ac:dyDescent="0.25">
      <c r="A1309">
        <v>142150</v>
      </c>
      <c r="B1309" t="s">
        <v>241</v>
      </c>
      <c r="C1309" t="s">
        <v>59</v>
      </c>
      <c r="D1309" t="b">
        <v>1</v>
      </c>
      <c r="E1309">
        <v>1.1045469450000001</v>
      </c>
      <c r="F1309" t="s">
        <v>110</v>
      </c>
      <c r="G1309" t="s">
        <v>255</v>
      </c>
      <c r="H1309" t="s">
        <v>192</v>
      </c>
      <c r="I1309" t="s">
        <v>101</v>
      </c>
      <c r="J1309" t="s">
        <v>99</v>
      </c>
      <c r="K1309" t="s">
        <v>188</v>
      </c>
      <c r="L1309">
        <v>26.950888890000002</v>
      </c>
      <c r="M1309" t="s">
        <v>109</v>
      </c>
      <c r="N1309">
        <v>1.1691939999999999E-3</v>
      </c>
      <c r="O1309">
        <v>1.4194800000000001E-3</v>
      </c>
      <c r="P1309">
        <v>0</v>
      </c>
      <c r="Q1309">
        <v>0</v>
      </c>
      <c r="R1309">
        <v>0</v>
      </c>
      <c r="S1309">
        <v>6.7146619999999997E-3</v>
      </c>
      <c r="T1309">
        <v>2.7729149999999999E-3</v>
      </c>
      <c r="U1309">
        <v>1.4219110000000001E-3</v>
      </c>
      <c r="V1309">
        <v>0</v>
      </c>
      <c r="W1309">
        <v>0</v>
      </c>
      <c r="X1309">
        <v>9.9438499999999997E-4</v>
      </c>
      <c r="Y1309">
        <v>5.1732999999999998E-4</v>
      </c>
      <c r="Z1309">
        <v>2.7559900000000002E-4</v>
      </c>
      <c r="AA1309">
        <v>0</v>
      </c>
      <c r="AB1309">
        <v>0</v>
      </c>
      <c r="AC1309">
        <v>7.7090470000000001E-3</v>
      </c>
      <c r="AD1309">
        <v>3.2902449999999998E-3</v>
      </c>
      <c r="AE1309">
        <v>1.4219110000000001E-3</v>
      </c>
      <c r="AF1309">
        <v>0</v>
      </c>
      <c r="AG1309">
        <v>2.7559900000000002E-4</v>
      </c>
      <c r="AH1309">
        <v>1.2696802E-2</v>
      </c>
      <c r="AI1309">
        <v>138068.3682</v>
      </c>
    </row>
    <row r="1310" spans="1:35" x14ac:dyDescent="0.25">
      <c r="A1310">
        <v>118039</v>
      </c>
      <c r="B1310" t="s">
        <v>242</v>
      </c>
      <c r="C1310" t="s">
        <v>60</v>
      </c>
      <c r="D1310" t="b">
        <v>1</v>
      </c>
      <c r="E1310">
        <v>0.45306584500000002</v>
      </c>
      <c r="F1310" t="s">
        <v>110</v>
      </c>
      <c r="G1310" t="s">
        <v>255</v>
      </c>
      <c r="H1310" t="s">
        <v>256</v>
      </c>
      <c r="I1310" t="s">
        <v>98</v>
      </c>
      <c r="J1310" t="s">
        <v>99</v>
      </c>
      <c r="K1310" t="s">
        <v>188</v>
      </c>
      <c r="L1310">
        <v>24.10303472</v>
      </c>
      <c r="M1310" t="s">
        <v>112</v>
      </c>
      <c r="N1310">
        <v>3.0308399999999999E-3</v>
      </c>
      <c r="O1310">
        <v>3.4683259999999999E-3</v>
      </c>
      <c r="P1310">
        <v>0</v>
      </c>
      <c r="Q1310">
        <v>0</v>
      </c>
      <c r="R1310">
        <v>0</v>
      </c>
      <c r="S1310">
        <v>1.6802630999999998E-2</v>
      </c>
      <c r="T1310">
        <v>7.8316849999999997E-3</v>
      </c>
      <c r="U1310">
        <v>2.7465929999999999E-3</v>
      </c>
      <c r="V1310" s="8">
        <v>6.2047399999999998E-5</v>
      </c>
      <c r="W1310">
        <v>7.62201E-4</v>
      </c>
      <c r="X1310">
        <v>0</v>
      </c>
      <c r="Y1310">
        <v>2.7816800000000002E-4</v>
      </c>
      <c r="Z1310">
        <v>1.325854E-3</v>
      </c>
      <c r="AA1310">
        <v>0</v>
      </c>
      <c r="AB1310">
        <v>0</v>
      </c>
      <c r="AC1310">
        <v>1.6802630999999998E-2</v>
      </c>
      <c r="AD1310">
        <v>8.1098530000000002E-3</v>
      </c>
      <c r="AE1310">
        <v>2.7465929999999999E-3</v>
      </c>
      <c r="AF1310" s="8">
        <v>6.2047399999999998E-5</v>
      </c>
      <c r="AG1310">
        <v>2.0880550000000001E-3</v>
      </c>
      <c r="AH1310">
        <v>2.9809183999999999E-2</v>
      </c>
      <c r="AI1310">
        <v>362452.67599999998</v>
      </c>
    </row>
    <row r="1311" spans="1:35" x14ac:dyDescent="0.25">
      <c r="A1311">
        <v>142150</v>
      </c>
      <c r="B1311" t="s">
        <v>242</v>
      </c>
      <c r="C1311" t="s">
        <v>60</v>
      </c>
      <c r="D1311" t="b">
        <v>1</v>
      </c>
      <c r="E1311">
        <v>1.1045469450000001</v>
      </c>
      <c r="F1311" t="s">
        <v>110</v>
      </c>
      <c r="G1311" t="s">
        <v>255</v>
      </c>
      <c r="H1311" t="s">
        <v>192</v>
      </c>
      <c r="I1311" t="s">
        <v>101</v>
      </c>
      <c r="J1311" t="s">
        <v>99</v>
      </c>
      <c r="K1311" t="s">
        <v>188</v>
      </c>
      <c r="L1311">
        <v>18.55175556</v>
      </c>
      <c r="M1311" t="s">
        <v>109</v>
      </c>
      <c r="N1311">
        <v>8.2533499999999996E-4</v>
      </c>
      <c r="O1311">
        <v>1.0000040000000001E-3</v>
      </c>
      <c r="P1311">
        <v>0</v>
      </c>
      <c r="Q1311">
        <v>0</v>
      </c>
      <c r="R1311">
        <v>0</v>
      </c>
      <c r="S1311">
        <v>4.2443350000000001E-3</v>
      </c>
      <c r="T1311">
        <v>2.7729149999999999E-3</v>
      </c>
      <c r="U1311">
        <v>9.2971799999999995E-4</v>
      </c>
      <c r="V1311">
        <v>0</v>
      </c>
      <c r="W1311">
        <v>0</v>
      </c>
      <c r="X1311">
        <v>0</v>
      </c>
      <c r="Y1311">
        <v>5.1732999999999998E-4</v>
      </c>
      <c r="Z1311">
        <v>2.7560900000000001E-4</v>
      </c>
      <c r="AA1311">
        <v>0</v>
      </c>
      <c r="AB1311">
        <v>0</v>
      </c>
      <c r="AC1311">
        <v>4.2443350000000001E-3</v>
      </c>
      <c r="AD1311">
        <v>3.2902449999999998E-3</v>
      </c>
      <c r="AE1311">
        <v>9.2971799999999995E-4</v>
      </c>
      <c r="AF1311">
        <v>0</v>
      </c>
      <c r="AG1311">
        <v>2.7560900000000001E-4</v>
      </c>
      <c r="AH1311">
        <v>8.7398960000000005E-3</v>
      </c>
      <c r="AI1311">
        <v>138068.3682</v>
      </c>
    </row>
    <row r="1312" spans="1:35" x14ac:dyDescent="0.25">
      <c r="A1312">
        <v>118039</v>
      </c>
      <c r="B1312" t="s">
        <v>243</v>
      </c>
      <c r="C1312" t="s">
        <v>61</v>
      </c>
      <c r="D1312" t="b">
        <v>1</v>
      </c>
      <c r="E1312">
        <v>0.45306584500000002</v>
      </c>
      <c r="F1312" t="s">
        <v>110</v>
      </c>
      <c r="G1312" t="s">
        <v>255</v>
      </c>
      <c r="H1312" t="s">
        <v>256</v>
      </c>
      <c r="I1312" t="s">
        <v>98</v>
      </c>
      <c r="J1312" t="s">
        <v>99</v>
      </c>
      <c r="K1312" t="s">
        <v>188</v>
      </c>
      <c r="L1312">
        <v>24.10311458</v>
      </c>
      <c r="M1312" t="s">
        <v>112</v>
      </c>
      <c r="N1312">
        <v>3.0308269999999998E-3</v>
      </c>
      <c r="O1312">
        <v>3.4683380000000001E-3</v>
      </c>
      <c r="P1312">
        <v>0</v>
      </c>
      <c r="Q1312">
        <v>0</v>
      </c>
      <c r="R1312">
        <v>0</v>
      </c>
      <c r="S1312">
        <v>1.6802726E-2</v>
      </c>
      <c r="T1312">
        <v>7.8316849999999997E-3</v>
      </c>
      <c r="U1312">
        <v>2.7465929999999999E-3</v>
      </c>
      <c r="V1312" s="8">
        <v>6.2047399999999998E-5</v>
      </c>
      <c r="W1312">
        <v>7.62201E-4</v>
      </c>
      <c r="X1312">
        <v>0</v>
      </c>
      <c r="Y1312">
        <v>2.7816800000000002E-4</v>
      </c>
      <c r="Z1312">
        <v>1.325854E-3</v>
      </c>
      <c r="AA1312">
        <v>0</v>
      </c>
      <c r="AB1312">
        <v>0</v>
      </c>
      <c r="AC1312">
        <v>1.6802726E-2</v>
      </c>
      <c r="AD1312">
        <v>8.1098530000000002E-3</v>
      </c>
      <c r="AE1312">
        <v>2.7465929999999999E-3</v>
      </c>
      <c r="AF1312" s="8">
        <v>6.2047399999999998E-5</v>
      </c>
      <c r="AG1312">
        <v>2.0880550000000001E-3</v>
      </c>
      <c r="AH1312">
        <v>2.9809282999999999E-2</v>
      </c>
      <c r="AI1312">
        <v>362452.67599999998</v>
      </c>
    </row>
    <row r="1313" spans="1:35" x14ac:dyDescent="0.25">
      <c r="A1313">
        <v>142150</v>
      </c>
      <c r="B1313" t="s">
        <v>243</v>
      </c>
      <c r="C1313" t="s">
        <v>61</v>
      </c>
      <c r="D1313" t="b">
        <v>1</v>
      </c>
      <c r="E1313">
        <v>1.1045469450000001</v>
      </c>
      <c r="F1313" t="s">
        <v>110</v>
      </c>
      <c r="G1313" t="s">
        <v>255</v>
      </c>
      <c r="H1313" t="s">
        <v>192</v>
      </c>
      <c r="I1313" t="s">
        <v>101</v>
      </c>
      <c r="J1313" t="s">
        <v>99</v>
      </c>
      <c r="K1313" t="s">
        <v>188</v>
      </c>
      <c r="L1313">
        <v>20.391888890000001</v>
      </c>
      <c r="M1313" t="s">
        <v>109</v>
      </c>
      <c r="N1313">
        <v>9.1462800000000001E-4</v>
      </c>
      <c r="O1313">
        <v>1.103311E-3</v>
      </c>
      <c r="P1313">
        <v>0</v>
      </c>
      <c r="Q1313">
        <v>0</v>
      </c>
      <c r="R1313">
        <v>0</v>
      </c>
      <c r="S1313">
        <v>5.1112479999999997E-3</v>
      </c>
      <c r="T1313">
        <v>2.7729149999999999E-3</v>
      </c>
      <c r="U1313">
        <v>9.2971799999999995E-4</v>
      </c>
      <c r="V1313">
        <v>0</v>
      </c>
      <c r="W1313">
        <v>0</v>
      </c>
      <c r="X1313">
        <v>0</v>
      </c>
      <c r="Y1313">
        <v>5.1732999999999998E-4</v>
      </c>
      <c r="Z1313">
        <v>2.7560900000000001E-4</v>
      </c>
      <c r="AA1313">
        <v>0</v>
      </c>
      <c r="AB1313">
        <v>0</v>
      </c>
      <c r="AC1313">
        <v>5.1112479999999997E-3</v>
      </c>
      <c r="AD1313">
        <v>3.2902449999999998E-3</v>
      </c>
      <c r="AE1313">
        <v>9.2971799999999995E-4</v>
      </c>
      <c r="AF1313">
        <v>0</v>
      </c>
      <c r="AG1313">
        <v>2.7560900000000001E-4</v>
      </c>
      <c r="AH1313">
        <v>9.6067989999999992E-3</v>
      </c>
      <c r="AI1313">
        <v>138068.3682</v>
      </c>
    </row>
    <row r="1314" spans="1:35" x14ac:dyDescent="0.25">
      <c r="A1314">
        <v>118039</v>
      </c>
      <c r="B1314" t="s">
        <v>244</v>
      </c>
      <c r="C1314" t="s">
        <v>62</v>
      </c>
      <c r="D1314" t="b">
        <v>1</v>
      </c>
      <c r="E1314">
        <v>0.45306584500000002</v>
      </c>
      <c r="F1314" t="s">
        <v>110</v>
      </c>
      <c r="G1314" t="s">
        <v>255</v>
      </c>
      <c r="H1314" t="s">
        <v>256</v>
      </c>
      <c r="I1314" t="s">
        <v>98</v>
      </c>
      <c r="J1314" t="s">
        <v>99</v>
      </c>
      <c r="K1314" t="s">
        <v>188</v>
      </c>
      <c r="L1314">
        <v>23.854947920000001</v>
      </c>
      <c r="M1314" t="s">
        <v>112</v>
      </c>
      <c r="N1314">
        <v>2.9851320000000001E-3</v>
      </c>
      <c r="O1314">
        <v>3.431763E-3</v>
      </c>
      <c r="P1314">
        <v>0</v>
      </c>
      <c r="Q1314">
        <v>0</v>
      </c>
      <c r="R1314">
        <v>0</v>
      </c>
      <c r="S1314">
        <v>1.6496060999999999E-2</v>
      </c>
      <c r="T1314">
        <v>7.8316849999999997E-3</v>
      </c>
      <c r="U1314">
        <v>2.7465929999999999E-3</v>
      </c>
      <c r="V1314" s="8">
        <v>6.1802600000000004E-5</v>
      </c>
      <c r="W1314">
        <v>7.62201E-4</v>
      </c>
      <c r="X1314">
        <v>0</v>
      </c>
      <c r="Y1314">
        <v>2.7816800000000002E-4</v>
      </c>
      <c r="Z1314">
        <v>1.3258580000000001E-3</v>
      </c>
      <c r="AA1314">
        <v>0</v>
      </c>
      <c r="AB1314">
        <v>0</v>
      </c>
      <c r="AC1314">
        <v>1.6496060999999999E-2</v>
      </c>
      <c r="AD1314">
        <v>8.1098530000000002E-3</v>
      </c>
      <c r="AE1314">
        <v>2.7465929999999999E-3</v>
      </c>
      <c r="AF1314" s="8">
        <v>6.1802600000000004E-5</v>
      </c>
      <c r="AG1314">
        <v>2.0880590000000002E-3</v>
      </c>
      <c r="AH1314">
        <v>2.9502364999999999E-2</v>
      </c>
      <c r="AI1314">
        <v>362452.67599999998</v>
      </c>
    </row>
    <row r="1315" spans="1:35" x14ac:dyDescent="0.25">
      <c r="A1315">
        <v>142150</v>
      </c>
      <c r="B1315" t="s">
        <v>244</v>
      </c>
      <c r="C1315" t="s">
        <v>62</v>
      </c>
      <c r="D1315" t="b">
        <v>1</v>
      </c>
      <c r="E1315">
        <v>1.1045469450000001</v>
      </c>
      <c r="F1315" t="s">
        <v>110</v>
      </c>
      <c r="G1315" t="s">
        <v>255</v>
      </c>
      <c r="H1315" t="s">
        <v>192</v>
      </c>
      <c r="I1315" t="s">
        <v>101</v>
      </c>
      <c r="J1315" t="s">
        <v>99</v>
      </c>
      <c r="K1315" t="s">
        <v>188</v>
      </c>
      <c r="L1315">
        <v>18.026377780000001</v>
      </c>
      <c r="M1315" t="s">
        <v>109</v>
      </c>
      <c r="N1315">
        <v>8.0862600000000001E-4</v>
      </c>
      <c r="O1315">
        <v>9.7050800000000003E-4</v>
      </c>
      <c r="P1315">
        <v>0</v>
      </c>
      <c r="Q1315">
        <v>0</v>
      </c>
      <c r="R1315">
        <v>0</v>
      </c>
      <c r="S1315">
        <v>3.9968139999999996E-3</v>
      </c>
      <c r="T1315">
        <v>2.7729149999999999E-3</v>
      </c>
      <c r="U1315">
        <v>9.2971799999999995E-4</v>
      </c>
      <c r="V1315">
        <v>0</v>
      </c>
      <c r="W1315">
        <v>0</v>
      </c>
      <c r="X1315">
        <v>0</v>
      </c>
      <c r="Y1315">
        <v>5.1732999999999998E-4</v>
      </c>
      <c r="Z1315">
        <v>2.7560900000000001E-4</v>
      </c>
      <c r="AA1315">
        <v>0</v>
      </c>
      <c r="AB1315">
        <v>0</v>
      </c>
      <c r="AC1315">
        <v>3.9968139999999996E-3</v>
      </c>
      <c r="AD1315">
        <v>3.2902449999999998E-3</v>
      </c>
      <c r="AE1315">
        <v>9.2971799999999995E-4</v>
      </c>
      <c r="AF1315">
        <v>0</v>
      </c>
      <c r="AG1315">
        <v>2.7560900000000001E-4</v>
      </c>
      <c r="AH1315">
        <v>8.4923859999999993E-3</v>
      </c>
      <c r="AI1315">
        <v>138068.3682</v>
      </c>
    </row>
    <row r="1316" spans="1:35" x14ac:dyDescent="0.25">
      <c r="A1316">
        <v>118039</v>
      </c>
      <c r="B1316" t="s">
        <v>245</v>
      </c>
      <c r="C1316" t="s">
        <v>63</v>
      </c>
      <c r="D1316" t="b">
        <v>1</v>
      </c>
      <c r="E1316">
        <v>0.45306584500000002</v>
      </c>
      <c r="F1316" t="s">
        <v>110</v>
      </c>
      <c r="G1316" t="s">
        <v>255</v>
      </c>
      <c r="H1316" t="s">
        <v>256</v>
      </c>
      <c r="I1316" t="s">
        <v>98</v>
      </c>
      <c r="J1316" t="s">
        <v>99</v>
      </c>
      <c r="K1316" t="s">
        <v>188</v>
      </c>
      <c r="L1316">
        <v>25.710406249999998</v>
      </c>
      <c r="M1316" t="s">
        <v>112</v>
      </c>
      <c r="N1316">
        <v>3.1940190000000002E-3</v>
      </c>
      <c r="O1316">
        <v>3.70522E-3</v>
      </c>
      <c r="P1316">
        <v>0</v>
      </c>
      <c r="Q1316">
        <v>0</v>
      </c>
      <c r="R1316">
        <v>0</v>
      </c>
      <c r="S1316">
        <v>1.6375058000000001E-2</v>
      </c>
      <c r="T1316">
        <v>7.8316849999999997E-3</v>
      </c>
      <c r="U1316">
        <v>5.16198E-3</v>
      </c>
      <c r="V1316" s="8">
        <v>6.2133300000000004E-5</v>
      </c>
      <c r="W1316">
        <v>7.62201E-4</v>
      </c>
      <c r="X1316">
        <v>0</v>
      </c>
      <c r="Y1316">
        <v>2.7816800000000002E-4</v>
      </c>
      <c r="Z1316">
        <v>1.325854E-3</v>
      </c>
      <c r="AA1316">
        <v>0</v>
      </c>
      <c r="AB1316">
        <v>0</v>
      </c>
      <c r="AC1316">
        <v>1.6375058000000001E-2</v>
      </c>
      <c r="AD1316">
        <v>8.1098530000000002E-3</v>
      </c>
      <c r="AE1316">
        <v>5.16198E-3</v>
      </c>
      <c r="AF1316" s="8">
        <v>6.2133300000000004E-5</v>
      </c>
      <c r="AG1316">
        <v>2.0880550000000001E-3</v>
      </c>
      <c r="AH1316">
        <v>3.1797084000000003E-2</v>
      </c>
      <c r="AI1316">
        <v>362452.67599999998</v>
      </c>
    </row>
    <row r="1317" spans="1:35" x14ac:dyDescent="0.25">
      <c r="A1317">
        <v>142150</v>
      </c>
      <c r="B1317" t="s">
        <v>245</v>
      </c>
      <c r="C1317" t="s">
        <v>63</v>
      </c>
      <c r="D1317" t="b">
        <v>0</v>
      </c>
      <c r="E1317">
        <v>1.1045469450000001</v>
      </c>
      <c r="F1317" t="s">
        <v>110</v>
      </c>
      <c r="G1317" t="s">
        <v>255</v>
      </c>
      <c r="H1317" t="s">
        <v>192</v>
      </c>
      <c r="I1317" t="s">
        <v>101</v>
      </c>
      <c r="J1317" t="s">
        <v>99</v>
      </c>
      <c r="K1317" t="s">
        <v>188</v>
      </c>
      <c r="L1317">
        <v>28.05368889</v>
      </c>
      <c r="M1317" t="s">
        <v>109</v>
      </c>
      <c r="N1317">
        <v>1.2025200000000001E-3</v>
      </c>
      <c r="O1317">
        <v>1.461745E-3</v>
      </c>
      <c r="P1317">
        <v>0</v>
      </c>
      <c r="Q1317">
        <v>0</v>
      </c>
      <c r="R1317">
        <v>0</v>
      </c>
      <c r="S1317">
        <v>6.8589150000000002E-3</v>
      </c>
      <c r="T1317">
        <v>2.7729149999999999E-3</v>
      </c>
      <c r="U1317">
        <v>1.4219110000000001E-3</v>
      </c>
      <c r="V1317">
        <v>0</v>
      </c>
      <c r="W1317">
        <v>0</v>
      </c>
      <c r="X1317">
        <v>1.3696699999999999E-3</v>
      </c>
      <c r="Y1317">
        <v>5.1732999999999998E-4</v>
      </c>
      <c r="Z1317">
        <v>2.7559900000000002E-4</v>
      </c>
      <c r="AA1317">
        <v>0</v>
      </c>
      <c r="AB1317">
        <v>0</v>
      </c>
      <c r="AC1317">
        <v>8.2285859999999995E-3</v>
      </c>
      <c r="AD1317">
        <v>3.2902449999999998E-3</v>
      </c>
      <c r="AE1317">
        <v>1.4219110000000001E-3</v>
      </c>
      <c r="AF1317">
        <v>0</v>
      </c>
      <c r="AG1317">
        <v>2.7559900000000002E-4</v>
      </c>
      <c r="AH1317">
        <v>1.321634E-2</v>
      </c>
      <c r="AI1317">
        <v>138068.3682</v>
      </c>
    </row>
    <row r="1318" spans="1:35" x14ac:dyDescent="0.25">
      <c r="A1318">
        <v>118039</v>
      </c>
      <c r="B1318" t="s">
        <v>246</v>
      </c>
      <c r="C1318" t="s">
        <v>51</v>
      </c>
      <c r="D1318" t="b">
        <v>0</v>
      </c>
      <c r="E1318">
        <v>0.45306584500000002</v>
      </c>
      <c r="F1318" t="s">
        <v>110</v>
      </c>
      <c r="G1318" t="s">
        <v>255</v>
      </c>
      <c r="H1318" t="s">
        <v>256</v>
      </c>
      <c r="I1318" t="s">
        <v>98</v>
      </c>
      <c r="J1318" t="s">
        <v>99</v>
      </c>
      <c r="K1318" t="s">
        <v>188</v>
      </c>
      <c r="L1318">
        <v>36.792868060000004</v>
      </c>
      <c r="M1318" t="s">
        <v>112</v>
      </c>
      <c r="N1318">
        <v>3.9030919999999999E-3</v>
      </c>
      <c r="O1318">
        <v>4.412193E-3</v>
      </c>
      <c r="P1318">
        <v>0</v>
      </c>
      <c r="Q1318">
        <v>0</v>
      </c>
      <c r="R1318">
        <v>0</v>
      </c>
      <c r="S1318">
        <v>1.2386998E-2</v>
      </c>
      <c r="T1318">
        <v>7.8316849999999997E-3</v>
      </c>
      <c r="U1318">
        <v>5.16198E-3</v>
      </c>
      <c r="V1318" s="8">
        <v>6.2129000000000001E-5</v>
      </c>
      <c r="W1318">
        <v>7.62201E-4</v>
      </c>
      <c r="X1318">
        <v>1.7694188E-2</v>
      </c>
      <c r="Y1318">
        <v>2.7816800000000002E-4</v>
      </c>
      <c r="Z1318">
        <v>1.325854E-3</v>
      </c>
      <c r="AA1318">
        <v>0</v>
      </c>
      <c r="AB1318">
        <v>0</v>
      </c>
      <c r="AC1318">
        <v>3.0081185E-2</v>
      </c>
      <c r="AD1318">
        <v>8.1098530000000002E-3</v>
      </c>
      <c r="AE1318">
        <v>5.16198E-3</v>
      </c>
      <c r="AF1318" s="8">
        <v>6.2129000000000001E-5</v>
      </c>
      <c r="AG1318">
        <v>2.0880550000000001E-3</v>
      </c>
      <c r="AH1318">
        <v>4.5503206999999997E-2</v>
      </c>
      <c r="AI1318">
        <v>362452.67599999998</v>
      </c>
    </row>
    <row r="1319" spans="1:35" x14ac:dyDescent="0.25">
      <c r="A1319">
        <v>142150</v>
      </c>
      <c r="B1319" t="s">
        <v>246</v>
      </c>
      <c r="C1319" t="s">
        <v>51</v>
      </c>
      <c r="D1319" t="b">
        <v>1</v>
      </c>
      <c r="E1319">
        <v>1.1045469450000001</v>
      </c>
      <c r="F1319" t="s">
        <v>110</v>
      </c>
      <c r="G1319" t="s">
        <v>255</v>
      </c>
      <c r="H1319" t="s">
        <v>192</v>
      </c>
      <c r="I1319" t="s">
        <v>101</v>
      </c>
      <c r="J1319" t="s">
        <v>99</v>
      </c>
      <c r="K1319" t="s">
        <v>188</v>
      </c>
      <c r="L1319">
        <v>16.34551111</v>
      </c>
      <c r="M1319" t="s">
        <v>109</v>
      </c>
      <c r="N1319">
        <v>7.0115200000000003E-4</v>
      </c>
      <c r="O1319">
        <v>8.7614300000000002E-4</v>
      </c>
      <c r="P1319">
        <v>0</v>
      </c>
      <c r="Q1319">
        <v>0</v>
      </c>
      <c r="R1319">
        <v>0</v>
      </c>
      <c r="S1319">
        <v>2.7127599999999998E-3</v>
      </c>
      <c r="T1319">
        <v>2.7729149999999999E-3</v>
      </c>
      <c r="U1319">
        <v>1.4219110000000001E-3</v>
      </c>
      <c r="V1319">
        <v>0</v>
      </c>
      <c r="W1319">
        <v>0</v>
      </c>
      <c r="X1319">
        <v>0</v>
      </c>
      <c r="Y1319">
        <v>5.1732999999999998E-4</v>
      </c>
      <c r="Z1319">
        <v>2.7559900000000002E-4</v>
      </c>
      <c r="AA1319">
        <v>0</v>
      </c>
      <c r="AB1319">
        <v>0</v>
      </c>
      <c r="AC1319">
        <v>2.7127599999999998E-3</v>
      </c>
      <c r="AD1319">
        <v>3.2902449999999998E-3</v>
      </c>
      <c r="AE1319">
        <v>1.4219110000000001E-3</v>
      </c>
      <c r="AF1319">
        <v>0</v>
      </c>
      <c r="AG1319">
        <v>2.7559900000000002E-4</v>
      </c>
      <c r="AH1319">
        <v>7.7005149999999998E-3</v>
      </c>
      <c r="AI1319">
        <v>138068.3682</v>
      </c>
    </row>
    <row r="1320" spans="1:35" x14ac:dyDescent="0.25">
      <c r="A1320">
        <v>118039</v>
      </c>
      <c r="B1320" t="s">
        <v>247</v>
      </c>
      <c r="C1320" t="s">
        <v>248</v>
      </c>
      <c r="D1320" t="b">
        <v>0</v>
      </c>
      <c r="E1320">
        <v>0.45306584500000002</v>
      </c>
      <c r="F1320" t="s">
        <v>110</v>
      </c>
      <c r="G1320" t="s">
        <v>255</v>
      </c>
      <c r="H1320" t="s">
        <v>256</v>
      </c>
      <c r="I1320" t="s">
        <v>98</v>
      </c>
      <c r="J1320" t="s">
        <v>99</v>
      </c>
      <c r="K1320" t="s">
        <v>188</v>
      </c>
      <c r="L1320">
        <v>36.792868060000004</v>
      </c>
      <c r="M1320" t="s">
        <v>112</v>
      </c>
      <c r="N1320">
        <v>3.9030919999999999E-3</v>
      </c>
      <c r="O1320">
        <v>4.412193E-3</v>
      </c>
      <c r="P1320">
        <v>0</v>
      </c>
      <c r="Q1320">
        <v>0</v>
      </c>
      <c r="R1320">
        <v>0</v>
      </c>
      <c r="S1320">
        <v>1.2386998E-2</v>
      </c>
      <c r="T1320">
        <v>7.8316849999999997E-3</v>
      </c>
      <c r="U1320">
        <v>5.16198E-3</v>
      </c>
      <c r="V1320" s="8">
        <v>6.2129000000000001E-5</v>
      </c>
      <c r="W1320">
        <v>7.62201E-4</v>
      </c>
      <c r="X1320">
        <v>1.7694188E-2</v>
      </c>
      <c r="Y1320">
        <v>2.7816800000000002E-4</v>
      </c>
      <c r="Z1320">
        <v>1.325854E-3</v>
      </c>
      <c r="AA1320">
        <v>0</v>
      </c>
      <c r="AB1320">
        <v>0</v>
      </c>
      <c r="AC1320">
        <v>3.0081185E-2</v>
      </c>
      <c r="AD1320">
        <v>8.1098530000000002E-3</v>
      </c>
      <c r="AE1320">
        <v>5.16198E-3</v>
      </c>
      <c r="AF1320" s="8">
        <v>6.2129000000000001E-5</v>
      </c>
      <c r="AG1320">
        <v>2.0880550000000001E-3</v>
      </c>
      <c r="AH1320">
        <v>4.5503206999999997E-2</v>
      </c>
      <c r="AI1320">
        <v>362452.67599999998</v>
      </c>
    </row>
    <row r="1321" spans="1:35" x14ac:dyDescent="0.25">
      <c r="A1321">
        <v>142150</v>
      </c>
      <c r="B1321" t="s">
        <v>247</v>
      </c>
      <c r="C1321" t="s">
        <v>248</v>
      </c>
      <c r="D1321" t="b">
        <v>0</v>
      </c>
      <c r="E1321">
        <v>1.1045469450000001</v>
      </c>
      <c r="F1321" t="s">
        <v>110</v>
      </c>
      <c r="G1321" t="s">
        <v>255</v>
      </c>
      <c r="H1321" t="s">
        <v>192</v>
      </c>
      <c r="I1321" t="s">
        <v>101</v>
      </c>
      <c r="J1321" t="s">
        <v>99</v>
      </c>
      <c r="K1321" t="s">
        <v>188</v>
      </c>
      <c r="L1321">
        <v>28.05368889</v>
      </c>
      <c r="M1321" t="s">
        <v>109</v>
      </c>
      <c r="N1321">
        <v>1.2025200000000001E-3</v>
      </c>
      <c r="O1321">
        <v>1.461745E-3</v>
      </c>
      <c r="P1321">
        <v>0</v>
      </c>
      <c r="Q1321">
        <v>0</v>
      </c>
      <c r="R1321">
        <v>0</v>
      </c>
      <c r="S1321">
        <v>6.8589150000000002E-3</v>
      </c>
      <c r="T1321">
        <v>2.7729149999999999E-3</v>
      </c>
      <c r="U1321">
        <v>1.4219110000000001E-3</v>
      </c>
      <c r="V1321">
        <v>0</v>
      </c>
      <c r="W1321">
        <v>0</v>
      </c>
      <c r="X1321">
        <v>1.3696699999999999E-3</v>
      </c>
      <c r="Y1321">
        <v>5.1732999999999998E-4</v>
      </c>
      <c r="Z1321">
        <v>2.7559900000000002E-4</v>
      </c>
      <c r="AA1321">
        <v>0</v>
      </c>
      <c r="AB1321">
        <v>0</v>
      </c>
      <c r="AC1321">
        <v>8.2285859999999995E-3</v>
      </c>
      <c r="AD1321">
        <v>3.2902449999999998E-3</v>
      </c>
      <c r="AE1321">
        <v>1.4219110000000001E-3</v>
      </c>
      <c r="AF1321">
        <v>0</v>
      </c>
      <c r="AG1321">
        <v>2.7559900000000002E-4</v>
      </c>
      <c r="AH1321">
        <v>1.321634E-2</v>
      </c>
      <c r="AI1321">
        <v>138068.3682</v>
      </c>
    </row>
    <row r="1322" spans="1:35" x14ac:dyDescent="0.25">
      <c r="A1322">
        <v>12981</v>
      </c>
      <c r="B1322" t="s">
        <v>185</v>
      </c>
      <c r="C1322" t="s">
        <v>33</v>
      </c>
      <c r="D1322" t="b">
        <v>1</v>
      </c>
      <c r="E1322">
        <v>1.7103812199999999</v>
      </c>
      <c r="F1322" t="s">
        <v>115</v>
      </c>
      <c r="G1322" t="s">
        <v>186</v>
      </c>
      <c r="H1322" t="s">
        <v>187</v>
      </c>
      <c r="I1322" t="s">
        <v>105</v>
      </c>
      <c r="J1322" t="s">
        <v>111</v>
      </c>
      <c r="K1322" t="s">
        <v>188</v>
      </c>
      <c r="L1322">
        <v>20.266904759999999</v>
      </c>
      <c r="M1322" t="s">
        <v>116</v>
      </c>
      <c r="N1322">
        <v>4.3155599999999999E-4</v>
      </c>
      <c r="O1322">
        <v>4.6422599999999998E-4</v>
      </c>
      <c r="P1322">
        <v>0</v>
      </c>
      <c r="Q1322">
        <v>0</v>
      </c>
      <c r="R1322">
        <v>0</v>
      </c>
      <c r="S1322">
        <v>1.265485E-3</v>
      </c>
      <c r="T1322">
        <v>1.0908090000000001E-3</v>
      </c>
      <c r="U1322">
        <v>5.6275900000000002E-4</v>
      </c>
      <c r="V1322">
        <v>0</v>
      </c>
      <c r="W1322">
        <v>6.6482499999999996E-4</v>
      </c>
      <c r="X1322">
        <v>0</v>
      </c>
      <c r="Y1322">
        <v>5.5586899999999996E-4</v>
      </c>
      <c r="Z1322">
        <v>0</v>
      </c>
      <c r="AA1322">
        <v>0</v>
      </c>
      <c r="AB1322">
        <v>0</v>
      </c>
      <c r="AC1322">
        <v>1.265485E-3</v>
      </c>
      <c r="AD1322">
        <v>1.6466779999999999E-3</v>
      </c>
      <c r="AE1322">
        <v>5.6275900000000002E-4</v>
      </c>
      <c r="AF1322">
        <v>0</v>
      </c>
      <c r="AG1322">
        <v>6.6482499999999996E-4</v>
      </c>
      <c r="AH1322">
        <v>4.1397630000000003E-3</v>
      </c>
      <c r="AI1322">
        <v>59863.342689999998</v>
      </c>
    </row>
    <row r="1323" spans="1:35" x14ac:dyDescent="0.25">
      <c r="A1323">
        <v>12982</v>
      </c>
      <c r="B1323" t="s">
        <v>185</v>
      </c>
      <c r="C1323" t="s">
        <v>33</v>
      </c>
      <c r="D1323" t="b">
        <v>1</v>
      </c>
      <c r="E1323">
        <v>0.54035822499999997</v>
      </c>
      <c r="F1323" t="s">
        <v>115</v>
      </c>
      <c r="G1323" t="s">
        <v>186</v>
      </c>
      <c r="H1323" t="s">
        <v>192</v>
      </c>
      <c r="I1323" t="s">
        <v>105</v>
      </c>
      <c r="J1323" t="s">
        <v>99</v>
      </c>
      <c r="K1323" t="s">
        <v>188</v>
      </c>
      <c r="L1323">
        <v>22.482333329999999</v>
      </c>
      <c r="M1323" t="s">
        <v>116</v>
      </c>
      <c r="N1323">
        <v>5.3222399999999998E-4</v>
      </c>
      <c r="O1323">
        <v>5.8253099999999996E-4</v>
      </c>
      <c r="P1323">
        <v>0</v>
      </c>
      <c r="Q1323">
        <v>0</v>
      </c>
      <c r="R1323">
        <v>0</v>
      </c>
      <c r="S1323">
        <v>1.6225969999999999E-3</v>
      </c>
      <c r="T1323">
        <v>1.2916900000000001E-3</v>
      </c>
      <c r="U1323">
        <v>1.0059450000000001E-3</v>
      </c>
      <c r="V1323">
        <v>0</v>
      </c>
      <c r="W1323">
        <v>5.9383999999999999E-4</v>
      </c>
      <c r="X1323">
        <v>0</v>
      </c>
      <c r="Y1323">
        <v>6.6748399999999998E-4</v>
      </c>
      <c r="Z1323">
        <v>0</v>
      </c>
      <c r="AA1323">
        <v>0</v>
      </c>
      <c r="AB1323">
        <v>0</v>
      </c>
      <c r="AC1323">
        <v>1.6225969999999999E-3</v>
      </c>
      <c r="AD1323">
        <v>1.9591740000000002E-3</v>
      </c>
      <c r="AE1323">
        <v>1.0059450000000001E-3</v>
      </c>
      <c r="AF1323">
        <v>0</v>
      </c>
      <c r="AG1323">
        <v>5.9383999999999999E-4</v>
      </c>
      <c r="AH1323">
        <v>5.1815560000000004E-3</v>
      </c>
      <c r="AI1323">
        <v>67544.778109999999</v>
      </c>
    </row>
    <row r="1324" spans="1:35" x14ac:dyDescent="0.25">
      <c r="A1324">
        <v>12984</v>
      </c>
      <c r="B1324" t="s">
        <v>185</v>
      </c>
      <c r="C1324" t="s">
        <v>33</v>
      </c>
      <c r="D1324" t="b">
        <v>1</v>
      </c>
      <c r="E1324">
        <v>3.7591610800000002</v>
      </c>
      <c r="F1324" t="s">
        <v>115</v>
      </c>
      <c r="G1324" t="s">
        <v>186</v>
      </c>
      <c r="H1324" t="s">
        <v>196</v>
      </c>
      <c r="I1324" t="s">
        <v>105</v>
      </c>
      <c r="J1324" t="s">
        <v>99</v>
      </c>
      <c r="K1324" t="s">
        <v>188</v>
      </c>
      <c r="L1324">
        <v>23.79949495</v>
      </c>
      <c r="M1324" t="s">
        <v>116</v>
      </c>
      <c r="N1324">
        <v>1.65494E-4</v>
      </c>
      <c r="O1324">
        <v>1.88137E-4</v>
      </c>
      <c r="P1324">
        <v>0</v>
      </c>
      <c r="Q1324">
        <v>0</v>
      </c>
      <c r="R1324">
        <v>0</v>
      </c>
      <c r="S1324">
        <v>5.9833399999999995E-4</v>
      </c>
      <c r="T1324">
        <v>3.0427999999999998E-4</v>
      </c>
      <c r="U1324">
        <v>2.6408900000000001E-4</v>
      </c>
      <c r="V1324">
        <v>0</v>
      </c>
      <c r="W1324">
        <v>2.84078E-4</v>
      </c>
      <c r="X1324">
        <v>0</v>
      </c>
      <c r="Y1324">
        <v>2.2821000000000001E-4</v>
      </c>
      <c r="Z1324">
        <v>0</v>
      </c>
      <c r="AA1324">
        <v>0</v>
      </c>
      <c r="AB1324">
        <v>0</v>
      </c>
      <c r="AC1324">
        <v>5.9833399999999995E-4</v>
      </c>
      <c r="AD1324">
        <v>5.3249000000000005E-4</v>
      </c>
      <c r="AE1324">
        <v>2.6408900000000001E-4</v>
      </c>
      <c r="AF1324">
        <v>0</v>
      </c>
      <c r="AG1324">
        <v>2.84078E-4</v>
      </c>
      <c r="AH1324">
        <v>1.6789909999999999E-3</v>
      </c>
      <c r="AI1324">
        <v>20675.38594</v>
      </c>
    </row>
    <row r="1325" spans="1:35" x14ac:dyDescent="0.25">
      <c r="A1325">
        <v>12985</v>
      </c>
      <c r="B1325" t="s">
        <v>185</v>
      </c>
      <c r="C1325" t="s">
        <v>33</v>
      </c>
      <c r="D1325" t="b">
        <v>1</v>
      </c>
      <c r="E1325">
        <v>7.2477615310000001</v>
      </c>
      <c r="F1325" t="s">
        <v>115</v>
      </c>
      <c r="G1325" t="s">
        <v>186</v>
      </c>
      <c r="H1325" t="s">
        <v>198</v>
      </c>
      <c r="I1325" t="s">
        <v>105</v>
      </c>
      <c r="J1325" t="s">
        <v>99</v>
      </c>
      <c r="K1325" t="s">
        <v>188</v>
      </c>
      <c r="L1325">
        <v>22.066388889999999</v>
      </c>
      <c r="M1325" t="s">
        <v>116</v>
      </c>
      <c r="N1325">
        <v>5.7965499999999999E-4</v>
      </c>
      <c r="O1325">
        <v>6.1698600000000003E-4</v>
      </c>
      <c r="P1325">
        <v>0</v>
      </c>
      <c r="Q1325">
        <v>0</v>
      </c>
      <c r="R1325">
        <v>0</v>
      </c>
      <c r="S1325">
        <v>1.3976100000000001E-3</v>
      </c>
      <c r="T1325">
        <v>1.3697200000000001E-3</v>
      </c>
      <c r="U1325">
        <v>1.2691499999999999E-3</v>
      </c>
      <c r="V1325">
        <v>0</v>
      </c>
      <c r="W1325">
        <v>7.84091E-4</v>
      </c>
      <c r="X1325">
        <v>0</v>
      </c>
      <c r="Y1325">
        <v>6.36533E-4</v>
      </c>
      <c r="Z1325">
        <v>0</v>
      </c>
      <c r="AA1325">
        <v>0</v>
      </c>
      <c r="AB1325">
        <v>0</v>
      </c>
      <c r="AC1325">
        <v>1.3976100000000001E-3</v>
      </c>
      <c r="AD1325">
        <v>2.0062529999999999E-3</v>
      </c>
      <c r="AE1325">
        <v>1.2691499999999999E-3</v>
      </c>
      <c r="AF1325">
        <v>0</v>
      </c>
      <c r="AG1325">
        <v>7.84091E-4</v>
      </c>
      <c r="AH1325">
        <v>5.4571039999999999E-3</v>
      </c>
      <c r="AI1325">
        <v>72477.615309999994</v>
      </c>
    </row>
    <row r="1326" spans="1:35" x14ac:dyDescent="0.25">
      <c r="A1326">
        <v>12986</v>
      </c>
      <c r="B1326" t="s">
        <v>185</v>
      </c>
      <c r="C1326" t="s">
        <v>33</v>
      </c>
      <c r="D1326" t="b">
        <v>1</v>
      </c>
      <c r="E1326">
        <v>1.171153584</v>
      </c>
      <c r="F1326" t="s">
        <v>115</v>
      </c>
      <c r="G1326" t="s">
        <v>186</v>
      </c>
      <c r="H1326" t="s">
        <v>193</v>
      </c>
      <c r="I1326" t="s">
        <v>105</v>
      </c>
      <c r="J1326" t="s">
        <v>106</v>
      </c>
      <c r="K1326" t="s">
        <v>188</v>
      </c>
      <c r="L1326">
        <v>26.32325926</v>
      </c>
      <c r="M1326" t="s">
        <v>116</v>
      </c>
      <c r="N1326">
        <v>8.0009899999999997E-4</v>
      </c>
      <c r="O1326">
        <v>8.9591599999999997E-4</v>
      </c>
      <c r="P1326">
        <v>0</v>
      </c>
      <c r="Q1326">
        <v>0</v>
      </c>
      <c r="R1326">
        <v>0</v>
      </c>
      <c r="S1326">
        <v>2.478563E-3</v>
      </c>
      <c r="T1326">
        <v>1.880629E-3</v>
      </c>
      <c r="U1326">
        <v>1.903096E-3</v>
      </c>
      <c r="V1326">
        <v>0</v>
      </c>
      <c r="W1326">
        <v>7.8197800000000001E-4</v>
      </c>
      <c r="X1326">
        <v>0</v>
      </c>
      <c r="Y1326">
        <v>8.4510599999999998E-4</v>
      </c>
      <c r="Z1326">
        <v>0</v>
      </c>
      <c r="AA1326">
        <v>0</v>
      </c>
      <c r="AB1326">
        <v>0</v>
      </c>
      <c r="AC1326">
        <v>2.478563E-3</v>
      </c>
      <c r="AD1326">
        <v>2.725735E-3</v>
      </c>
      <c r="AE1326">
        <v>1.903096E-3</v>
      </c>
      <c r="AF1326">
        <v>0</v>
      </c>
      <c r="AG1326">
        <v>7.8197800000000001E-4</v>
      </c>
      <c r="AH1326">
        <v>7.8893609999999992E-3</v>
      </c>
      <c r="AI1326">
        <v>87836.518779999999</v>
      </c>
    </row>
    <row r="1327" spans="1:35" x14ac:dyDescent="0.25">
      <c r="A1327">
        <v>12987</v>
      </c>
      <c r="B1327" t="s">
        <v>185</v>
      </c>
      <c r="C1327" t="s">
        <v>33</v>
      </c>
      <c r="D1327" t="b">
        <v>1</v>
      </c>
      <c r="E1327">
        <v>3.1436733289999998</v>
      </c>
      <c r="F1327" t="s">
        <v>115</v>
      </c>
      <c r="G1327" t="s">
        <v>186</v>
      </c>
      <c r="H1327" t="s">
        <v>195</v>
      </c>
      <c r="I1327" t="s">
        <v>105</v>
      </c>
      <c r="J1327" t="s">
        <v>106</v>
      </c>
      <c r="K1327" t="s">
        <v>188</v>
      </c>
      <c r="L1327">
        <v>26.97314815</v>
      </c>
      <c r="M1327" t="s">
        <v>116</v>
      </c>
      <c r="N1327">
        <v>6.60744E-4</v>
      </c>
      <c r="O1327">
        <v>6.9305400000000002E-4</v>
      </c>
      <c r="P1327">
        <v>0</v>
      </c>
      <c r="Q1327">
        <v>0</v>
      </c>
      <c r="R1327">
        <v>0</v>
      </c>
      <c r="S1327">
        <v>1.897903E-3</v>
      </c>
      <c r="T1327">
        <v>1.3960450000000001E-3</v>
      </c>
      <c r="U1327">
        <v>1.527327E-3</v>
      </c>
      <c r="V1327">
        <v>0</v>
      </c>
      <c r="W1327">
        <v>6.62431E-4</v>
      </c>
      <c r="X1327">
        <v>0</v>
      </c>
      <c r="Y1327">
        <v>5.9226099999999996E-4</v>
      </c>
      <c r="Z1327">
        <v>0</v>
      </c>
      <c r="AA1327">
        <v>0</v>
      </c>
      <c r="AB1327">
        <v>0</v>
      </c>
      <c r="AC1327">
        <v>1.897903E-3</v>
      </c>
      <c r="AD1327">
        <v>1.9883050000000001E-3</v>
      </c>
      <c r="AE1327">
        <v>1.527327E-3</v>
      </c>
      <c r="AF1327">
        <v>0</v>
      </c>
      <c r="AG1327">
        <v>6.62431E-4</v>
      </c>
      <c r="AH1327">
        <v>6.0759669999999998E-3</v>
      </c>
      <c r="AI1327">
        <v>66017.139909999998</v>
      </c>
    </row>
    <row r="1328" spans="1:35" x14ac:dyDescent="0.25">
      <c r="A1328">
        <v>12988</v>
      </c>
      <c r="B1328" t="s">
        <v>185</v>
      </c>
      <c r="C1328" t="s">
        <v>33</v>
      </c>
      <c r="D1328" t="b">
        <v>1</v>
      </c>
      <c r="E1328">
        <v>0.54992964300000002</v>
      </c>
      <c r="F1328" t="s">
        <v>115</v>
      </c>
      <c r="G1328" t="s">
        <v>186</v>
      </c>
      <c r="H1328" t="s">
        <v>191</v>
      </c>
      <c r="I1328" t="s">
        <v>105</v>
      </c>
      <c r="J1328" t="s">
        <v>99</v>
      </c>
      <c r="K1328" t="s">
        <v>188</v>
      </c>
      <c r="L1328">
        <v>25.462595790000002</v>
      </c>
      <c r="M1328" t="s">
        <v>116</v>
      </c>
      <c r="N1328">
        <v>2.7050199999999999E-4</v>
      </c>
      <c r="O1328">
        <v>2.9377299999999999E-4</v>
      </c>
      <c r="P1328">
        <v>0</v>
      </c>
      <c r="Q1328">
        <v>0</v>
      </c>
      <c r="R1328">
        <v>0</v>
      </c>
      <c r="S1328">
        <v>8.09886E-4</v>
      </c>
      <c r="T1328">
        <v>7.0975200000000002E-4</v>
      </c>
      <c r="U1328">
        <v>5.5507099999999997E-4</v>
      </c>
      <c r="V1328">
        <v>0</v>
      </c>
      <c r="W1328">
        <v>0</v>
      </c>
      <c r="X1328">
        <v>0</v>
      </c>
      <c r="Y1328">
        <v>3.3651299999999998E-4</v>
      </c>
      <c r="Z1328">
        <v>3.5994800000000002E-4</v>
      </c>
      <c r="AA1328">
        <v>0</v>
      </c>
      <c r="AB1328">
        <v>0</v>
      </c>
      <c r="AC1328">
        <v>8.09886E-4</v>
      </c>
      <c r="AD1328">
        <v>1.046265E-3</v>
      </c>
      <c r="AE1328">
        <v>5.5507099999999997E-4</v>
      </c>
      <c r="AF1328">
        <v>0</v>
      </c>
      <c r="AG1328">
        <v>3.5994800000000002E-4</v>
      </c>
      <c r="AH1328">
        <v>2.7711810000000002E-3</v>
      </c>
      <c r="AI1328">
        <v>31895.919300000001</v>
      </c>
    </row>
    <row r="1329" spans="1:35" x14ac:dyDescent="0.25">
      <c r="A1329">
        <v>12991</v>
      </c>
      <c r="B1329" t="s">
        <v>185</v>
      </c>
      <c r="C1329" t="s">
        <v>33</v>
      </c>
      <c r="D1329" t="b">
        <v>1</v>
      </c>
      <c r="E1329">
        <v>2.7389126560000001</v>
      </c>
      <c r="F1329" t="s">
        <v>115</v>
      </c>
      <c r="G1329" t="s">
        <v>186</v>
      </c>
      <c r="H1329" t="s">
        <v>189</v>
      </c>
      <c r="I1329" t="s">
        <v>105</v>
      </c>
      <c r="J1329" t="s">
        <v>99</v>
      </c>
      <c r="K1329" t="s">
        <v>188</v>
      </c>
      <c r="L1329">
        <v>22.341002419999999</v>
      </c>
      <c r="M1329" t="s">
        <v>116</v>
      </c>
      <c r="N1329">
        <v>9.7949899999999999E-4</v>
      </c>
      <c r="O1329">
        <v>1.0869499999999999E-3</v>
      </c>
      <c r="P1329">
        <v>0</v>
      </c>
      <c r="Q1329">
        <v>0</v>
      </c>
      <c r="R1329">
        <v>0</v>
      </c>
      <c r="S1329">
        <v>2.8996410000000001E-3</v>
      </c>
      <c r="T1329">
        <v>2.3271479999999998E-3</v>
      </c>
      <c r="U1329">
        <v>2.1339280000000002E-3</v>
      </c>
      <c r="V1329">
        <v>0</v>
      </c>
      <c r="W1329">
        <v>1.143844E-3</v>
      </c>
      <c r="X1329">
        <v>0</v>
      </c>
      <c r="Y1329">
        <v>1.099713E-3</v>
      </c>
      <c r="Z1329">
        <v>0</v>
      </c>
      <c r="AA1329">
        <v>0</v>
      </c>
      <c r="AB1329">
        <v>0</v>
      </c>
      <c r="AC1329">
        <v>2.8996410000000001E-3</v>
      </c>
      <c r="AD1329">
        <v>3.4268599999999999E-3</v>
      </c>
      <c r="AE1329">
        <v>2.1339280000000002E-3</v>
      </c>
      <c r="AF1329">
        <v>0</v>
      </c>
      <c r="AG1329">
        <v>1.143844E-3</v>
      </c>
      <c r="AH1329">
        <v>9.6042999999999996E-3</v>
      </c>
      <c r="AI1329">
        <v>125989.9822</v>
      </c>
    </row>
    <row r="1330" spans="1:35" x14ac:dyDescent="0.25">
      <c r="A1330">
        <v>25221</v>
      </c>
      <c r="B1330" t="s">
        <v>185</v>
      </c>
      <c r="C1330" t="s">
        <v>33</v>
      </c>
      <c r="D1330" t="b">
        <v>1</v>
      </c>
      <c r="E1330">
        <v>0.57800093799999996</v>
      </c>
      <c r="F1330" t="s">
        <v>115</v>
      </c>
      <c r="G1330" t="s">
        <v>186</v>
      </c>
      <c r="H1330" t="s">
        <v>190</v>
      </c>
      <c r="I1330" t="s">
        <v>105</v>
      </c>
      <c r="J1330" t="s">
        <v>106</v>
      </c>
      <c r="K1330" t="s">
        <v>188</v>
      </c>
      <c r="L1330">
        <v>27.660406299999998</v>
      </c>
      <c r="M1330" t="s">
        <v>116</v>
      </c>
      <c r="N1330">
        <v>3.5555800000000001E-4</v>
      </c>
      <c r="O1330">
        <v>3.8164699999999999E-4</v>
      </c>
      <c r="P1330">
        <v>0</v>
      </c>
      <c r="Q1330">
        <v>0</v>
      </c>
      <c r="R1330">
        <v>0</v>
      </c>
      <c r="S1330">
        <v>1.0061670000000001E-3</v>
      </c>
      <c r="T1330">
        <v>7.0969800000000003E-4</v>
      </c>
      <c r="U1330">
        <v>6.0849600000000004E-4</v>
      </c>
      <c r="V1330" s="8">
        <v>4.0189499999999999E-5</v>
      </c>
      <c r="W1330">
        <v>2.6065099999999998E-4</v>
      </c>
      <c r="X1330">
        <v>0</v>
      </c>
      <c r="Y1330">
        <v>7.99171E-4</v>
      </c>
      <c r="Z1330">
        <v>2.3062899999999999E-4</v>
      </c>
      <c r="AA1330">
        <v>0</v>
      </c>
      <c r="AB1330">
        <v>0</v>
      </c>
      <c r="AC1330">
        <v>1.0061670000000001E-3</v>
      </c>
      <c r="AD1330">
        <v>1.50887E-3</v>
      </c>
      <c r="AE1330">
        <v>6.0849600000000004E-4</v>
      </c>
      <c r="AF1330" s="8">
        <v>4.0189499999999999E-5</v>
      </c>
      <c r="AG1330">
        <v>4.9127999999999997E-4</v>
      </c>
      <c r="AH1330">
        <v>3.6550129999999999E-3</v>
      </c>
      <c r="AI1330">
        <v>38726.062879999998</v>
      </c>
    </row>
    <row r="1331" spans="1:35" x14ac:dyDescent="0.25">
      <c r="A1331">
        <v>25222</v>
      </c>
      <c r="B1331" t="s">
        <v>185</v>
      </c>
      <c r="C1331" t="s">
        <v>33</v>
      </c>
      <c r="D1331" t="b">
        <v>1</v>
      </c>
      <c r="E1331">
        <v>0.16378166499999999</v>
      </c>
      <c r="F1331" t="s">
        <v>115</v>
      </c>
      <c r="G1331" t="s">
        <v>186</v>
      </c>
      <c r="H1331" t="s">
        <v>194</v>
      </c>
      <c r="I1331" t="s">
        <v>105</v>
      </c>
      <c r="J1331" t="s">
        <v>99</v>
      </c>
      <c r="K1331" t="s">
        <v>188</v>
      </c>
      <c r="L1331">
        <v>21.06728395</v>
      </c>
      <c r="M1331" t="s">
        <v>116</v>
      </c>
      <c r="N1331" s="8">
        <v>9.92777E-5</v>
      </c>
      <c r="O1331">
        <v>1.1439599999999999E-4</v>
      </c>
      <c r="P1331">
        <v>0</v>
      </c>
      <c r="Q1331">
        <v>0</v>
      </c>
      <c r="R1331">
        <v>0</v>
      </c>
      <c r="S1331">
        <v>3.6764799999999999E-4</v>
      </c>
      <c r="T1331">
        <v>2.1392199999999999E-4</v>
      </c>
      <c r="U1331">
        <v>1.2973100000000001E-4</v>
      </c>
      <c r="V1331" s="8">
        <v>1.1125699999999999E-5</v>
      </c>
      <c r="W1331">
        <v>1.10349E-4</v>
      </c>
      <c r="X1331">
        <v>0</v>
      </c>
      <c r="Y1331">
        <v>1.31972E-4</v>
      </c>
      <c r="Z1331" s="8">
        <v>9.4854799999999999E-5</v>
      </c>
      <c r="AA1331">
        <v>0</v>
      </c>
      <c r="AB1331">
        <v>0</v>
      </c>
      <c r="AC1331">
        <v>3.6764799999999999E-4</v>
      </c>
      <c r="AD1331">
        <v>3.45893E-4</v>
      </c>
      <c r="AE1331">
        <v>1.2973100000000001E-4</v>
      </c>
      <c r="AF1331" s="8">
        <v>1.1125699999999999E-5</v>
      </c>
      <c r="AG1331">
        <v>2.0520400000000001E-4</v>
      </c>
      <c r="AH1331">
        <v>1.059604E-3</v>
      </c>
      <c r="AI1331">
        <v>14740.34988</v>
      </c>
    </row>
    <row r="1332" spans="1:35" x14ac:dyDescent="0.25">
      <c r="A1332">
        <v>59061</v>
      </c>
      <c r="B1332" t="s">
        <v>185</v>
      </c>
      <c r="C1332" t="s">
        <v>33</v>
      </c>
      <c r="D1332" t="b">
        <v>1</v>
      </c>
      <c r="E1332">
        <v>0.19235929199999999</v>
      </c>
      <c r="F1332" t="s">
        <v>115</v>
      </c>
      <c r="G1332" t="s">
        <v>186</v>
      </c>
      <c r="H1332" t="s">
        <v>257</v>
      </c>
      <c r="I1332" t="s">
        <v>105</v>
      </c>
      <c r="J1332" t="s">
        <v>99</v>
      </c>
      <c r="K1332" t="s">
        <v>188</v>
      </c>
      <c r="L1332">
        <v>27.47746111</v>
      </c>
      <c r="M1332" t="s">
        <v>116</v>
      </c>
      <c r="N1332">
        <v>8.1599000000000005E-4</v>
      </c>
      <c r="O1332">
        <v>9.2038299999999999E-4</v>
      </c>
      <c r="P1332">
        <v>0</v>
      </c>
      <c r="Q1332">
        <v>0</v>
      </c>
      <c r="R1332">
        <v>0</v>
      </c>
      <c r="S1332">
        <v>3.6444099999999998E-3</v>
      </c>
      <c r="T1332">
        <v>1.049129E-3</v>
      </c>
      <c r="U1332">
        <v>6.8700399999999996E-4</v>
      </c>
      <c r="V1332" s="8">
        <v>1.3169100000000001E-5</v>
      </c>
      <c r="W1332">
        <v>6.7814800000000005E-4</v>
      </c>
      <c r="X1332">
        <v>1.785713E-3</v>
      </c>
      <c r="Y1332">
        <v>5.3782299999999999E-4</v>
      </c>
      <c r="Z1332">
        <v>6.2211500000000002E-4</v>
      </c>
      <c r="AA1332">
        <v>0</v>
      </c>
      <c r="AB1332">
        <v>0</v>
      </c>
      <c r="AC1332">
        <v>5.4301230000000002E-3</v>
      </c>
      <c r="AD1332">
        <v>1.5869510000000001E-3</v>
      </c>
      <c r="AE1332">
        <v>6.8700399999999996E-4</v>
      </c>
      <c r="AF1332" s="8">
        <v>1.3169100000000001E-5</v>
      </c>
      <c r="AG1332">
        <v>1.300264E-3</v>
      </c>
      <c r="AH1332">
        <v>9.0175140000000008E-3</v>
      </c>
      <c r="AI1332">
        <v>96179.646080000006</v>
      </c>
    </row>
    <row r="1333" spans="1:35" x14ac:dyDescent="0.25">
      <c r="A1333">
        <v>59067</v>
      </c>
      <c r="B1333" t="s">
        <v>185</v>
      </c>
      <c r="C1333" t="s">
        <v>33</v>
      </c>
      <c r="D1333" t="b">
        <v>1</v>
      </c>
      <c r="E1333">
        <v>0.32059882000000001</v>
      </c>
      <c r="F1333" t="s">
        <v>115</v>
      </c>
      <c r="G1333" t="s">
        <v>186</v>
      </c>
      <c r="H1333" t="s">
        <v>197</v>
      </c>
      <c r="I1333" t="s">
        <v>105</v>
      </c>
      <c r="J1333" t="s">
        <v>99</v>
      </c>
      <c r="K1333" t="s">
        <v>188</v>
      </c>
      <c r="L1333">
        <v>28.155074070000001</v>
      </c>
      <c r="M1333" t="s">
        <v>116</v>
      </c>
      <c r="N1333">
        <v>8.0981900000000003E-4</v>
      </c>
      <c r="O1333">
        <v>9.2197999999999998E-4</v>
      </c>
      <c r="P1333">
        <v>0</v>
      </c>
      <c r="Q1333">
        <v>0</v>
      </c>
      <c r="R1333">
        <v>0</v>
      </c>
      <c r="S1333">
        <v>3.2003000000000001E-3</v>
      </c>
      <c r="T1333">
        <v>1.193546E-3</v>
      </c>
      <c r="U1333">
        <v>7.9067600000000003E-4</v>
      </c>
      <c r="V1333" s="8">
        <v>2.2398199999999998E-5</v>
      </c>
      <c r="W1333">
        <v>6.1163999999999999E-4</v>
      </c>
      <c r="X1333">
        <v>1.6462289999999999E-3</v>
      </c>
      <c r="Y1333">
        <v>1.1688720000000001E-3</v>
      </c>
      <c r="Z1333">
        <v>6.0623399999999998E-4</v>
      </c>
      <c r="AA1333">
        <v>0</v>
      </c>
      <c r="AB1333">
        <v>0</v>
      </c>
      <c r="AC1333">
        <v>4.8465289999999996E-3</v>
      </c>
      <c r="AD1333">
        <v>2.3624179999999998E-3</v>
      </c>
      <c r="AE1333">
        <v>7.9067600000000003E-4</v>
      </c>
      <c r="AF1333" s="8">
        <v>2.2398199999999998E-5</v>
      </c>
      <c r="AG1333">
        <v>1.2178740000000001E-3</v>
      </c>
      <c r="AH1333">
        <v>9.2398919999999996E-3</v>
      </c>
      <c r="AI1333">
        <v>96179.646080000006</v>
      </c>
    </row>
    <row r="1334" spans="1:35" x14ac:dyDescent="0.25">
      <c r="A1334">
        <v>59063</v>
      </c>
      <c r="B1334" t="s">
        <v>185</v>
      </c>
      <c r="C1334" t="s">
        <v>33</v>
      </c>
      <c r="D1334" t="b">
        <v>1</v>
      </c>
      <c r="E1334">
        <v>0.117846319</v>
      </c>
      <c r="F1334" t="s">
        <v>115</v>
      </c>
      <c r="G1334" t="s">
        <v>258</v>
      </c>
      <c r="H1334" t="s">
        <v>259</v>
      </c>
      <c r="I1334" t="s">
        <v>105</v>
      </c>
      <c r="J1334" t="s">
        <v>99</v>
      </c>
      <c r="K1334" t="s">
        <v>188</v>
      </c>
      <c r="L1334">
        <v>29.16191414</v>
      </c>
      <c r="M1334" t="s">
        <v>116</v>
      </c>
      <c r="N1334">
        <v>1.1480889999999999E-3</v>
      </c>
      <c r="O1334">
        <v>1.2674590000000001E-3</v>
      </c>
      <c r="P1334">
        <v>0</v>
      </c>
      <c r="Q1334">
        <v>0</v>
      </c>
      <c r="R1334">
        <v>0</v>
      </c>
      <c r="S1334">
        <v>4.4631710000000002E-3</v>
      </c>
      <c r="T1334">
        <v>1.3578220000000001E-3</v>
      </c>
      <c r="U1334">
        <v>1.0977370000000001E-3</v>
      </c>
      <c r="V1334" s="8">
        <v>8.0913100000000006E-6</v>
      </c>
      <c r="W1334">
        <v>8.2106400000000004E-4</v>
      </c>
      <c r="X1334">
        <v>3.549885E-3</v>
      </c>
      <c r="Y1334">
        <v>7.8081999999999999E-4</v>
      </c>
      <c r="Z1334">
        <v>8.2028400000000001E-4</v>
      </c>
      <c r="AA1334">
        <v>0</v>
      </c>
      <c r="AB1334">
        <v>0</v>
      </c>
      <c r="AC1334">
        <v>8.0130559999999993E-3</v>
      </c>
      <c r="AD1334">
        <v>2.1386410000000002E-3</v>
      </c>
      <c r="AE1334">
        <v>1.0977370000000001E-3</v>
      </c>
      <c r="AF1334" s="8">
        <v>8.0913100000000006E-6</v>
      </c>
      <c r="AG1334">
        <v>1.6413479999999999E-3</v>
      </c>
      <c r="AH1334">
        <v>1.2898873E-2</v>
      </c>
      <c r="AI1334">
        <v>129630.9504</v>
      </c>
    </row>
    <row r="1335" spans="1:35" x14ac:dyDescent="0.25">
      <c r="A1335">
        <v>93754</v>
      </c>
      <c r="B1335" t="s">
        <v>185</v>
      </c>
      <c r="C1335" t="s">
        <v>33</v>
      </c>
      <c r="D1335" t="b">
        <v>1</v>
      </c>
      <c r="E1335">
        <v>0.723998692</v>
      </c>
      <c r="F1335" t="s">
        <v>115</v>
      </c>
      <c r="G1335" t="s">
        <v>260</v>
      </c>
      <c r="H1335" t="s">
        <v>199</v>
      </c>
      <c r="I1335" t="s">
        <v>105</v>
      </c>
      <c r="J1335" t="s">
        <v>99</v>
      </c>
      <c r="K1335" t="s">
        <v>188</v>
      </c>
      <c r="L1335">
        <v>20.571174599999999</v>
      </c>
      <c r="M1335" t="s">
        <v>116</v>
      </c>
      <c r="N1335">
        <v>7.8806000000000004E-4</v>
      </c>
      <c r="O1335">
        <v>8.8627499999999995E-4</v>
      </c>
      <c r="P1335">
        <v>0</v>
      </c>
      <c r="Q1335">
        <v>0</v>
      </c>
      <c r="R1335">
        <v>0</v>
      </c>
      <c r="S1335">
        <v>2.4792310000000001E-3</v>
      </c>
      <c r="T1335">
        <v>1.290633E-3</v>
      </c>
      <c r="U1335">
        <v>9.3799900000000002E-4</v>
      </c>
      <c r="V1335" s="8">
        <v>5.0944900000000001E-5</v>
      </c>
      <c r="W1335">
        <v>8.2009300000000004E-4</v>
      </c>
      <c r="X1335">
        <v>0</v>
      </c>
      <c r="Y1335">
        <v>2.5150519999999998E-3</v>
      </c>
      <c r="Z1335">
        <v>7.9932799999999997E-4</v>
      </c>
      <c r="AA1335">
        <v>0</v>
      </c>
      <c r="AB1335">
        <v>0</v>
      </c>
      <c r="AC1335">
        <v>2.4792310000000001E-3</v>
      </c>
      <c r="AD1335">
        <v>3.8056850000000001E-3</v>
      </c>
      <c r="AE1335">
        <v>9.3799900000000002E-4</v>
      </c>
      <c r="AF1335" s="8">
        <v>5.0944900000000001E-5</v>
      </c>
      <c r="AG1335">
        <v>1.6194200000000001E-3</v>
      </c>
      <c r="AH1335">
        <v>8.8932799999999999E-3</v>
      </c>
      <c r="AI1335">
        <v>126699.7711</v>
      </c>
    </row>
    <row r="1336" spans="1:35" x14ac:dyDescent="0.25">
      <c r="A1336">
        <v>105358</v>
      </c>
      <c r="B1336" t="s">
        <v>185</v>
      </c>
      <c r="C1336" t="s">
        <v>33</v>
      </c>
      <c r="D1336" t="b">
        <v>1</v>
      </c>
      <c r="E1336">
        <v>0.322759823</v>
      </c>
      <c r="F1336" t="s">
        <v>115</v>
      </c>
      <c r="G1336" t="s">
        <v>261</v>
      </c>
      <c r="H1336" t="s">
        <v>256</v>
      </c>
      <c r="I1336" t="s">
        <v>105</v>
      </c>
      <c r="J1336" t="s">
        <v>102</v>
      </c>
      <c r="K1336" t="s">
        <v>188</v>
      </c>
      <c r="L1336">
        <v>14.901729169999999</v>
      </c>
      <c r="M1336" t="s">
        <v>116</v>
      </c>
      <c r="N1336">
        <v>1.1620129999999999E-3</v>
      </c>
      <c r="O1336">
        <v>1.402585E-3</v>
      </c>
      <c r="P1336">
        <v>0</v>
      </c>
      <c r="Q1336">
        <v>0</v>
      </c>
      <c r="R1336">
        <v>0</v>
      </c>
      <c r="S1336">
        <v>3.9099809999999999E-3</v>
      </c>
      <c r="T1336">
        <v>3.7524730000000001E-3</v>
      </c>
      <c r="U1336">
        <v>7.7172500000000002E-4</v>
      </c>
      <c r="V1336" s="8">
        <v>2.2818400000000002E-5</v>
      </c>
      <c r="W1336">
        <v>1.5781390000000001E-3</v>
      </c>
      <c r="X1336">
        <v>2.06341E-4</v>
      </c>
      <c r="Y1336">
        <v>1.2721779999999999E-3</v>
      </c>
      <c r="Z1336">
        <v>1.61539E-3</v>
      </c>
      <c r="AA1336">
        <v>0</v>
      </c>
      <c r="AB1336">
        <v>0</v>
      </c>
      <c r="AC1336">
        <v>4.1163220000000004E-3</v>
      </c>
      <c r="AD1336">
        <v>5.0246520000000001E-3</v>
      </c>
      <c r="AE1336">
        <v>7.7172500000000002E-4</v>
      </c>
      <c r="AF1336" s="8">
        <v>2.2818400000000002E-5</v>
      </c>
      <c r="AG1336">
        <v>3.1935290000000001E-3</v>
      </c>
      <c r="AH1336">
        <v>1.3129046E-2</v>
      </c>
      <c r="AI1336">
        <v>258207.85870000001</v>
      </c>
    </row>
    <row r="1337" spans="1:35" x14ac:dyDescent="0.25">
      <c r="A1337">
        <v>12981</v>
      </c>
      <c r="B1337" t="s">
        <v>200</v>
      </c>
      <c r="C1337" t="s">
        <v>54</v>
      </c>
      <c r="D1337" t="b">
        <v>1</v>
      </c>
      <c r="E1337">
        <v>1.7103812199999999</v>
      </c>
      <c r="F1337" t="s">
        <v>115</v>
      </c>
      <c r="G1337" t="s">
        <v>186</v>
      </c>
      <c r="H1337" t="s">
        <v>187</v>
      </c>
      <c r="I1337" t="s">
        <v>105</v>
      </c>
      <c r="J1337" t="s">
        <v>111</v>
      </c>
      <c r="K1337" t="s">
        <v>188</v>
      </c>
      <c r="L1337">
        <v>19.76960317</v>
      </c>
      <c r="M1337" t="s">
        <v>116</v>
      </c>
      <c r="N1337">
        <v>4.1955200000000001E-4</v>
      </c>
      <c r="O1337">
        <v>4.5211999999999997E-4</v>
      </c>
      <c r="P1337">
        <v>0</v>
      </c>
      <c r="Q1337">
        <v>0</v>
      </c>
      <c r="R1337">
        <v>0</v>
      </c>
      <c r="S1337">
        <v>1.163889E-3</v>
      </c>
      <c r="T1337">
        <v>1.0908090000000001E-3</v>
      </c>
      <c r="U1337">
        <v>5.6275900000000002E-4</v>
      </c>
      <c r="V1337">
        <v>0</v>
      </c>
      <c r="W1337">
        <v>6.6482499999999996E-4</v>
      </c>
      <c r="X1337">
        <v>0</v>
      </c>
      <c r="Y1337">
        <v>5.5586899999999996E-4</v>
      </c>
      <c r="Z1337">
        <v>0</v>
      </c>
      <c r="AA1337">
        <v>0</v>
      </c>
      <c r="AB1337">
        <v>0</v>
      </c>
      <c r="AC1337">
        <v>1.163889E-3</v>
      </c>
      <c r="AD1337">
        <v>1.6466779999999999E-3</v>
      </c>
      <c r="AE1337">
        <v>5.6275900000000002E-4</v>
      </c>
      <c r="AF1337">
        <v>0</v>
      </c>
      <c r="AG1337">
        <v>6.6482499999999996E-4</v>
      </c>
      <c r="AH1337">
        <v>4.0381829999999999E-3</v>
      </c>
      <c r="AI1337">
        <v>59863.342689999998</v>
      </c>
    </row>
    <row r="1338" spans="1:35" x14ac:dyDescent="0.25">
      <c r="A1338">
        <v>12982</v>
      </c>
      <c r="B1338" t="s">
        <v>200</v>
      </c>
      <c r="C1338" t="s">
        <v>54</v>
      </c>
      <c r="D1338" t="b">
        <v>1</v>
      </c>
      <c r="E1338">
        <v>0.54035822499999997</v>
      </c>
      <c r="F1338" t="s">
        <v>115</v>
      </c>
      <c r="G1338" t="s">
        <v>186</v>
      </c>
      <c r="H1338" t="s">
        <v>192</v>
      </c>
      <c r="I1338" t="s">
        <v>105</v>
      </c>
      <c r="J1338" t="s">
        <v>99</v>
      </c>
      <c r="K1338" t="s">
        <v>188</v>
      </c>
      <c r="L1338">
        <v>22.444933330000001</v>
      </c>
      <c r="M1338" t="s">
        <v>116</v>
      </c>
      <c r="N1338">
        <v>5.3138199999999995E-4</v>
      </c>
      <c r="O1338">
        <v>5.8150400000000005E-4</v>
      </c>
      <c r="P1338">
        <v>0</v>
      </c>
      <c r="Q1338">
        <v>0</v>
      </c>
      <c r="R1338">
        <v>0</v>
      </c>
      <c r="S1338">
        <v>1.6139819999999999E-3</v>
      </c>
      <c r="T1338">
        <v>1.2916900000000001E-3</v>
      </c>
      <c r="U1338">
        <v>1.0059450000000001E-3</v>
      </c>
      <c r="V1338">
        <v>0</v>
      </c>
      <c r="W1338">
        <v>5.9383999999999999E-4</v>
      </c>
      <c r="X1338">
        <v>0</v>
      </c>
      <c r="Y1338">
        <v>6.6748399999999998E-4</v>
      </c>
      <c r="Z1338">
        <v>0</v>
      </c>
      <c r="AA1338">
        <v>0</v>
      </c>
      <c r="AB1338">
        <v>0</v>
      </c>
      <c r="AC1338">
        <v>1.6139819999999999E-3</v>
      </c>
      <c r="AD1338">
        <v>1.9591740000000002E-3</v>
      </c>
      <c r="AE1338">
        <v>1.0059450000000001E-3</v>
      </c>
      <c r="AF1338">
        <v>0</v>
      </c>
      <c r="AG1338">
        <v>5.9383999999999999E-4</v>
      </c>
      <c r="AH1338">
        <v>5.1729369999999998E-3</v>
      </c>
      <c r="AI1338">
        <v>67544.778109999999</v>
      </c>
    </row>
    <row r="1339" spans="1:35" x14ac:dyDescent="0.25">
      <c r="A1339">
        <v>12984</v>
      </c>
      <c r="B1339" t="s">
        <v>200</v>
      </c>
      <c r="C1339" t="s">
        <v>54</v>
      </c>
      <c r="D1339" t="b">
        <v>1</v>
      </c>
      <c r="E1339">
        <v>3.7591610800000002</v>
      </c>
      <c r="F1339" t="s">
        <v>115</v>
      </c>
      <c r="G1339" t="s">
        <v>186</v>
      </c>
      <c r="H1339" t="s">
        <v>196</v>
      </c>
      <c r="I1339" t="s">
        <v>105</v>
      </c>
      <c r="J1339" t="s">
        <v>99</v>
      </c>
      <c r="K1339" t="s">
        <v>188</v>
      </c>
      <c r="L1339">
        <v>23.319191920000002</v>
      </c>
      <c r="M1339" t="s">
        <v>116</v>
      </c>
      <c r="N1339">
        <v>1.6218800000000001E-4</v>
      </c>
      <c r="O1339">
        <v>1.84098E-4</v>
      </c>
      <c r="P1339">
        <v>0</v>
      </c>
      <c r="Q1339">
        <v>0</v>
      </c>
      <c r="R1339">
        <v>0</v>
      </c>
      <c r="S1339">
        <v>5.6444999999999998E-4</v>
      </c>
      <c r="T1339">
        <v>3.0427999999999998E-4</v>
      </c>
      <c r="U1339">
        <v>2.6408900000000001E-4</v>
      </c>
      <c r="V1339">
        <v>0</v>
      </c>
      <c r="W1339">
        <v>2.84078E-4</v>
      </c>
      <c r="X1339">
        <v>0</v>
      </c>
      <c r="Y1339">
        <v>2.2821000000000001E-4</v>
      </c>
      <c r="Z1339">
        <v>0</v>
      </c>
      <c r="AA1339">
        <v>0</v>
      </c>
      <c r="AB1339">
        <v>0</v>
      </c>
      <c r="AC1339">
        <v>5.6444999999999998E-4</v>
      </c>
      <c r="AD1339">
        <v>5.3249000000000005E-4</v>
      </c>
      <c r="AE1339">
        <v>2.6408900000000001E-4</v>
      </c>
      <c r="AF1339">
        <v>0</v>
      </c>
      <c r="AG1339">
        <v>2.84078E-4</v>
      </c>
      <c r="AH1339">
        <v>1.645107E-3</v>
      </c>
      <c r="AI1339">
        <v>20675.38594</v>
      </c>
    </row>
    <row r="1340" spans="1:35" x14ac:dyDescent="0.25">
      <c r="A1340">
        <v>12985</v>
      </c>
      <c r="B1340" t="s">
        <v>200</v>
      </c>
      <c r="C1340" t="s">
        <v>54</v>
      </c>
      <c r="D1340" t="b">
        <v>1</v>
      </c>
      <c r="E1340">
        <v>7.2477615310000001</v>
      </c>
      <c r="F1340" t="s">
        <v>115</v>
      </c>
      <c r="G1340" t="s">
        <v>186</v>
      </c>
      <c r="H1340" t="s">
        <v>198</v>
      </c>
      <c r="I1340" t="s">
        <v>105</v>
      </c>
      <c r="J1340" t="s">
        <v>99</v>
      </c>
      <c r="K1340" t="s">
        <v>188</v>
      </c>
      <c r="L1340">
        <v>21.793888890000002</v>
      </c>
      <c r="M1340" t="s">
        <v>116</v>
      </c>
      <c r="N1340">
        <v>5.7124200000000002E-4</v>
      </c>
      <c r="O1340">
        <v>6.0895999999999997E-4</v>
      </c>
      <c r="P1340">
        <v>0</v>
      </c>
      <c r="Q1340">
        <v>0</v>
      </c>
      <c r="R1340">
        <v>0</v>
      </c>
      <c r="S1340">
        <v>1.3302889999999999E-3</v>
      </c>
      <c r="T1340">
        <v>1.3697200000000001E-3</v>
      </c>
      <c r="U1340">
        <v>1.2691499999999999E-3</v>
      </c>
      <c r="V1340">
        <v>0</v>
      </c>
      <c r="W1340">
        <v>7.84091E-4</v>
      </c>
      <c r="X1340">
        <v>0</v>
      </c>
      <c r="Y1340">
        <v>6.36533E-4</v>
      </c>
      <c r="Z1340">
        <v>0</v>
      </c>
      <c r="AA1340">
        <v>0</v>
      </c>
      <c r="AB1340">
        <v>0</v>
      </c>
      <c r="AC1340">
        <v>1.3302889999999999E-3</v>
      </c>
      <c r="AD1340">
        <v>2.0062529999999999E-3</v>
      </c>
      <c r="AE1340">
        <v>1.2691499999999999E-3</v>
      </c>
      <c r="AF1340">
        <v>0</v>
      </c>
      <c r="AG1340">
        <v>7.84091E-4</v>
      </c>
      <c r="AH1340">
        <v>5.389713E-3</v>
      </c>
      <c r="AI1340">
        <v>72477.615309999994</v>
      </c>
    </row>
    <row r="1341" spans="1:35" x14ac:dyDescent="0.25">
      <c r="A1341">
        <v>12986</v>
      </c>
      <c r="B1341" t="s">
        <v>200</v>
      </c>
      <c r="C1341" t="s">
        <v>54</v>
      </c>
      <c r="D1341" t="b">
        <v>1</v>
      </c>
      <c r="E1341">
        <v>1.171153584</v>
      </c>
      <c r="F1341" t="s">
        <v>115</v>
      </c>
      <c r="G1341" t="s">
        <v>186</v>
      </c>
      <c r="H1341" t="s">
        <v>193</v>
      </c>
      <c r="I1341" t="s">
        <v>105</v>
      </c>
      <c r="J1341" t="s">
        <v>106</v>
      </c>
      <c r="K1341" t="s">
        <v>188</v>
      </c>
      <c r="L1341">
        <v>26.09711111</v>
      </c>
      <c r="M1341" t="s">
        <v>116</v>
      </c>
      <c r="N1341">
        <v>7.9292999999999996E-4</v>
      </c>
      <c r="O1341">
        <v>8.8783899999999997E-4</v>
      </c>
      <c r="P1341">
        <v>0</v>
      </c>
      <c r="Q1341">
        <v>0</v>
      </c>
      <c r="R1341">
        <v>0</v>
      </c>
      <c r="S1341">
        <v>2.410784E-3</v>
      </c>
      <c r="T1341">
        <v>1.880629E-3</v>
      </c>
      <c r="U1341">
        <v>1.903096E-3</v>
      </c>
      <c r="V1341">
        <v>0</v>
      </c>
      <c r="W1341">
        <v>7.8197800000000001E-4</v>
      </c>
      <c r="X1341">
        <v>0</v>
      </c>
      <c r="Y1341">
        <v>8.4510599999999998E-4</v>
      </c>
      <c r="Z1341">
        <v>0</v>
      </c>
      <c r="AA1341">
        <v>0</v>
      </c>
      <c r="AB1341">
        <v>0</v>
      </c>
      <c r="AC1341">
        <v>2.410784E-3</v>
      </c>
      <c r="AD1341">
        <v>2.725735E-3</v>
      </c>
      <c r="AE1341">
        <v>1.903096E-3</v>
      </c>
      <c r="AF1341">
        <v>0</v>
      </c>
      <c r="AG1341">
        <v>7.8197800000000001E-4</v>
      </c>
      <c r="AH1341">
        <v>7.8215820000000005E-3</v>
      </c>
      <c r="AI1341">
        <v>87836.518779999999</v>
      </c>
    </row>
    <row r="1342" spans="1:35" x14ac:dyDescent="0.25">
      <c r="A1342">
        <v>12987</v>
      </c>
      <c r="B1342" t="s">
        <v>200</v>
      </c>
      <c r="C1342" t="s">
        <v>54</v>
      </c>
      <c r="D1342" t="b">
        <v>1</v>
      </c>
      <c r="E1342">
        <v>3.1436733289999998</v>
      </c>
      <c r="F1342" t="s">
        <v>115</v>
      </c>
      <c r="G1342" t="s">
        <v>186</v>
      </c>
      <c r="H1342" t="s">
        <v>195</v>
      </c>
      <c r="I1342" t="s">
        <v>105</v>
      </c>
      <c r="J1342" t="s">
        <v>106</v>
      </c>
      <c r="K1342" t="s">
        <v>188</v>
      </c>
      <c r="L1342">
        <v>26.900396829999998</v>
      </c>
      <c r="M1342" t="s">
        <v>116</v>
      </c>
      <c r="N1342">
        <v>6.5877799999999995E-4</v>
      </c>
      <c r="O1342">
        <v>6.9110299999999999E-4</v>
      </c>
      <c r="P1342">
        <v>0</v>
      </c>
      <c r="Q1342">
        <v>0</v>
      </c>
      <c r="R1342">
        <v>0</v>
      </c>
      <c r="S1342">
        <v>1.881516E-3</v>
      </c>
      <c r="T1342">
        <v>1.3960450000000001E-3</v>
      </c>
      <c r="U1342">
        <v>1.527327E-3</v>
      </c>
      <c r="V1342">
        <v>0</v>
      </c>
      <c r="W1342">
        <v>6.62431E-4</v>
      </c>
      <c r="X1342">
        <v>0</v>
      </c>
      <c r="Y1342">
        <v>5.9226099999999996E-4</v>
      </c>
      <c r="Z1342">
        <v>0</v>
      </c>
      <c r="AA1342">
        <v>0</v>
      </c>
      <c r="AB1342">
        <v>0</v>
      </c>
      <c r="AC1342">
        <v>1.881516E-3</v>
      </c>
      <c r="AD1342">
        <v>1.9883050000000001E-3</v>
      </c>
      <c r="AE1342">
        <v>1.527327E-3</v>
      </c>
      <c r="AF1342">
        <v>0</v>
      </c>
      <c r="AG1342">
        <v>6.62431E-4</v>
      </c>
      <c r="AH1342">
        <v>6.0595789999999998E-3</v>
      </c>
      <c r="AI1342">
        <v>66017.139909999998</v>
      </c>
    </row>
    <row r="1343" spans="1:35" x14ac:dyDescent="0.25">
      <c r="A1343">
        <v>12988</v>
      </c>
      <c r="B1343" t="s">
        <v>200</v>
      </c>
      <c r="C1343" t="s">
        <v>54</v>
      </c>
      <c r="D1343" t="b">
        <v>1</v>
      </c>
      <c r="E1343">
        <v>0.54992964300000002</v>
      </c>
      <c r="F1343" t="s">
        <v>115</v>
      </c>
      <c r="G1343" t="s">
        <v>186</v>
      </c>
      <c r="H1343" t="s">
        <v>191</v>
      </c>
      <c r="I1343" t="s">
        <v>105</v>
      </c>
      <c r="J1343" t="s">
        <v>99</v>
      </c>
      <c r="K1343" t="s">
        <v>188</v>
      </c>
      <c r="L1343">
        <v>25.427729889999998</v>
      </c>
      <c r="M1343" t="s">
        <v>116</v>
      </c>
      <c r="N1343">
        <v>2.7001199999999998E-4</v>
      </c>
      <c r="O1343">
        <v>2.9332099999999998E-4</v>
      </c>
      <c r="P1343">
        <v>0</v>
      </c>
      <c r="Q1343">
        <v>0</v>
      </c>
      <c r="R1343">
        <v>0</v>
      </c>
      <c r="S1343">
        <v>8.0609200000000001E-4</v>
      </c>
      <c r="T1343">
        <v>7.0975200000000002E-4</v>
      </c>
      <c r="U1343">
        <v>5.5507099999999997E-4</v>
      </c>
      <c r="V1343">
        <v>0</v>
      </c>
      <c r="W1343">
        <v>0</v>
      </c>
      <c r="X1343">
        <v>0</v>
      </c>
      <c r="Y1343">
        <v>3.3651299999999998E-4</v>
      </c>
      <c r="Z1343">
        <v>3.5994800000000002E-4</v>
      </c>
      <c r="AA1343">
        <v>0</v>
      </c>
      <c r="AB1343">
        <v>0</v>
      </c>
      <c r="AC1343">
        <v>8.0609200000000001E-4</v>
      </c>
      <c r="AD1343">
        <v>1.046265E-3</v>
      </c>
      <c r="AE1343">
        <v>5.5507099999999997E-4</v>
      </c>
      <c r="AF1343">
        <v>0</v>
      </c>
      <c r="AG1343">
        <v>3.5994800000000002E-4</v>
      </c>
      <c r="AH1343">
        <v>2.7673860000000002E-3</v>
      </c>
      <c r="AI1343">
        <v>31895.919300000001</v>
      </c>
    </row>
    <row r="1344" spans="1:35" x14ac:dyDescent="0.25">
      <c r="A1344">
        <v>12991</v>
      </c>
      <c r="B1344" t="s">
        <v>200</v>
      </c>
      <c r="C1344" t="s">
        <v>54</v>
      </c>
      <c r="D1344" t="b">
        <v>0</v>
      </c>
      <c r="E1344">
        <v>2.7389126560000001</v>
      </c>
      <c r="F1344" t="s">
        <v>115</v>
      </c>
      <c r="G1344" t="s">
        <v>186</v>
      </c>
      <c r="H1344" t="s">
        <v>189</v>
      </c>
      <c r="I1344" t="s">
        <v>105</v>
      </c>
      <c r="J1344" t="s">
        <v>99</v>
      </c>
      <c r="K1344" t="s">
        <v>188</v>
      </c>
      <c r="L1344">
        <v>22.341002419999999</v>
      </c>
      <c r="M1344" t="s">
        <v>116</v>
      </c>
      <c r="N1344">
        <v>9.7949899999999999E-4</v>
      </c>
      <c r="O1344">
        <v>1.0869499999999999E-3</v>
      </c>
      <c r="P1344">
        <v>0</v>
      </c>
      <c r="Q1344">
        <v>0</v>
      </c>
      <c r="R1344">
        <v>0</v>
      </c>
      <c r="S1344">
        <v>2.8996410000000001E-3</v>
      </c>
      <c r="T1344">
        <v>2.3271479999999998E-3</v>
      </c>
      <c r="U1344">
        <v>2.1339280000000002E-3</v>
      </c>
      <c r="V1344">
        <v>0</v>
      </c>
      <c r="W1344">
        <v>1.143844E-3</v>
      </c>
      <c r="X1344">
        <v>0</v>
      </c>
      <c r="Y1344">
        <v>1.099713E-3</v>
      </c>
      <c r="Z1344">
        <v>0</v>
      </c>
      <c r="AA1344">
        <v>0</v>
      </c>
      <c r="AB1344">
        <v>0</v>
      </c>
      <c r="AC1344">
        <v>2.8996410000000001E-3</v>
      </c>
      <c r="AD1344">
        <v>3.4268599999999999E-3</v>
      </c>
      <c r="AE1344">
        <v>2.1339280000000002E-3</v>
      </c>
      <c r="AF1344">
        <v>0</v>
      </c>
      <c r="AG1344">
        <v>1.143844E-3</v>
      </c>
      <c r="AH1344">
        <v>9.6042999999999996E-3</v>
      </c>
      <c r="AI1344">
        <v>125989.9822</v>
      </c>
    </row>
    <row r="1345" spans="1:35" x14ac:dyDescent="0.25">
      <c r="A1345">
        <v>25221</v>
      </c>
      <c r="B1345" t="s">
        <v>200</v>
      </c>
      <c r="C1345" t="s">
        <v>54</v>
      </c>
      <c r="D1345" t="b">
        <v>1</v>
      </c>
      <c r="E1345">
        <v>0.57800093799999996</v>
      </c>
      <c r="F1345" t="s">
        <v>115</v>
      </c>
      <c r="G1345" t="s">
        <v>186</v>
      </c>
      <c r="H1345" t="s">
        <v>190</v>
      </c>
      <c r="I1345" t="s">
        <v>105</v>
      </c>
      <c r="J1345" t="s">
        <v>106</v>
      </c>
      <c r="K1345" t="s">
        <v>188</v>
      </c>
      <c r="L1345">
        <v>27.597927030000001</v>
      </c>
      <c r="M1345" t="s">
        <v>116</v>
      </c>
      <c r="N1345">
        <v>3.5457400000000002E-4</v>
      </c>
      <c r="O1345">
        <v>3.80663E-4</v>
      </c>
      <c r="P1345">
        <v>0</v>
      </c>
      <c r="Q1345">
        <v>0</v>
      </c>
      <c r="R1345">
        <v>0</v>
      </c>
      <c r="S1345">
        <v>9.9791599999999995E-4</v>
      </c>
      <c r="T1345">
        <v>7.0969800000000003E-4</v>
      </c>
      <c r="U1345">
        <v>6.0849600000000004E-4</v>
      </c>
      <c r="V1345" s="8">
        <v>4.0189499999999999E-5</v>
      </c>
      <c r="W1345">
        <v>2.6065099999999998E-4</v>
      </c>
      <c r="X1345">
        <v>0</v>
      </c>
      <c r="Y1345">
        <v>7.99171E-4</v>
      </c>
      <c r="Z1345">
        <v>2.3062899999999999E-4</v>
      </c>
      <c r="AA1345">
        <v>0</v>
      </c>
      <c r="AB1345">
        <v>0</v>
      </c>
      <c r="AC1345">
        <v>9.9791599999999995E-4</v>
      </c>
      <c r="AD1345">
        <v>1.50887E-3</v>
      </c>
      <c r="AE1345">
        <v>6.0849600000000004E-4</v>
      </c>
      <c r="AF1345" s="8">
        <v>4.0189499999999999E-5</v>
      </c>
      <c r="AG1345">
        <v>4.9127999999999997E-4</v>
      </c>
      <c r="AH1345">
        <v>3.646757E-3</v>
      </c>
      <c r="AI1345">
        <v>38726.062879999998</v>
      </c>
    </row>
    <row r="1346" spans="1:35" x14ac:dyDescent="0.25">
      <c r="A1346">
        <v>25222</v>
      </c>
      <c r="B1346" t="s">
        <v>200</v>
      </c>
      <c r="C1346" t="s">
        <v>54</v>
      </c>
      <c r="D1346" t="b">
        <v>1</v>
      </c>
      <c r="E1346">
        <v>0.16378166499999999</v>
      </c>
      <c r="F1346" t="s">
        <v>115</v>
      </c>
      <c r="G1346" t="s">
        <v>186</v>
      </c>
      <c r="H1346" t="s">
        <v>194</v>
      </c>
      <c r="I1346" t="s">
        <v>105</v>
      </c>
      <c r="J1346" t="s">
        <v>99</v>
      </c>
      <c r="K1346" t="s">
        <v>188</v>
      </c>
      <c r="L1346">
        <v>20.977160489999999</v>
      </c>
      <c r="M1346" t="s">
        <v>116</v>
      </c>
      <c r="N1346" s="8">
        <v>9.8618700000000005E-5</v>
      </c>
      <c r="O1346">
        <v>1.13855E-4</v>
      </c>
      <c r="P1346">
        <v>0</v>
      </c>
      <c r="Q1346">
        <v>0</v>
      </c>
      <c r="R1346">
        <v>0</v>
      </c>
      <c r="S1346">
        <v>3.6311500000000001E-4</v>
      </c>
      <c r="T1346">
        <v>2.1392199999999999E-4</v>
      </c>
      <c r="U1346">
        <v>1.2973100000000001E-4</v>
      </c>
      <c r="V1346" s="8">
        <v>1.1125699999999999E-5</v>
      </c>
      <c r="W1346">
        <v>1.10349E-4</v>
      </c>
      <c r="X1346">
        <v>0</v>
      </c>
      <c r="Y1346">
        <v>1.31972E-4</v>
      </c>
      <c r="Z1346" s="8">
        <v>9.4854799999999999E-5</v>
      </c>
      <c r="AA1346">
        <v>0</v>
      </c>
      <c r="AB1346">
        <v>0</v>
      </c>
      <c r="AC1346">
        <v>3.6311500000000001E-4</v>
      </c>
      <c r="AD1346">
        <v>3.45893E-4</v>
      </c>
      <c r="AE1346">
        <v>1.2973100000000001E-4</v>
      </c>
      <c r="AF1346" s="8">
        <v>1.1125699999999999E-5</v>
      </c>
      <c r="AG1346">
        <v>2.0520400000000001E-4</v>
      </c>
      <c r="AH1346">
        <v>1.0550710000000001E-3</v>
      </c>
      <c r="AI1346">
        <v>14740.34988</v>
      </c>
    </row>
    <row r="1347" spans="1:35" x14ac:dyDescent="0.25">
      <c r="A1347">
        <v>59061</v>
      </c>
      <c r="B1347" t="s">
        <v>200</v>
      </c>
      <c r="C1347" t="s">
        <v>54</v>
      </c>
      <c r="D1347" t="b">
        <v>1</v>
      </c>
      <c r="E1347">
        <v>0.19235929199999999</v>
      </c>
      <c r="F1347" t="s">
        <v>115</v>
      </c>
      <c r="G1347" t="s">
        <v>186</v>
      </c>
      <c r="H1347" t="s">
        <v>257</v>
      </c>
      <c r="I1347" t="s">
        <v>105</v>
      </c>
      <c r="J1347" t="s">
        <v>99</v>
      </c>
      <c r="K1347" t="s">
        <v>188</v>
      </c>
      <c r="L1347">
        <v>27.463033329999998</v>
      </c>
      <c r="M1347" t="s">
        <v>116</v>
      </c>
      <c r="N1347">
        <v>8.1653200000000002E-4</v>
      </c>
      <c r="O1347">
        <v>9.2070699999999999E-4</v>
      </c>
      <c r="P1347">
        <v>0</v>
      </c>
      <c r="Q1347">
        <v>0</v>
      </c>
      <c r="R1347">
        <v>0</v>
      </c>
      <c r="S1347">
        <v>3.6566290000000002E-3</v>
      </c>
      <c r="T1347">
        <v>1.049129E-3</v>
      </c>
      <c r="U1347">
        <v>6.8700399999999996E-4</v>
      </c>
      <c r="V1347" s="8">
        <v>1.31727E-5</v>
      </c>
      <c r="W1347">
        <v>6.7814800000000005E-4</v>
      </c>
      <c r="X1347">
        <v>1.7687600000000001E-3</v>
      </c>
      <c r="Y1347">
        <v>5.3782299999999999E-4</v>
      </c>
      <c r="Z1347">
        <v>6.2211500000000002E-4</v>
      </c>
      <c r="AA1347">
        <v>0</v>
      </c>
      <c r="AB1347">
        <v>0</v>
      </c>
      <c r="AC1347">
        <v>5.4253900000000004E-3</v>
      </c>
      <c r="AD1347">
        <v>1.5869510000000001E-3</v>
      </c>
      <c r="AE1347">
        <v>6.8700399999999996E-4</v>
      </c>
      <c r="AF1347" s="8">
        <v>1.31727E-5</v>
      </c>
      <c r="AG1347">
        <v>1.300264E-3</v>
      </c>
      <c r="AH1347">
        <v>9.0127790000000003E-3</v>
      </c>
      <c r="AI1347">
        <v>96179.646080000006</v>
      </c>
    </row>
    <row r="1348" spans="1:35" x14ac:dyDescent="0.25">
      <c r="A1348">
        <v>59067</v>
      </c>
      <c r="B1348" t="s">
        <v>200</v>
      </c>
      <c r="C1348" t="s">
        <v>54</v>
      </c>
      <c r="D1348" t="b">
        <v>1</v>
      </c>
      <c r="E1348">
        <v>0.32059882000000001</v>
      </c>
      <c r="F1348" t="s">
        <v>115</v>
      </c>
      <c r="G1348" t="s">
        <v>186</v>
      </c>
      <c r="H1348" t="s">
        <v>197</v>
      </c>
      <c r="I1348" t="s">
        <v>105</v>
      </c>
      <c r="J1348" t="s">
        <v>99</v>
      </c>
      <c r="K1348" t="s">
        <v>188</v>
      </c>
      <c r="L1348">
        <v>28.09967593</v>
      </c>
      <c r="M1348" t="s">
        <v>116</v>
      </c>
      <c r="N1348">
        <v>8.0851299999999996E-4</v>
      </c>
      <c r="O1348">
        <v>9.2121800000000002E-4</v>
      </c>
      <c r="P1348">
        <v>0</v>
      </c>
      <c r="Q1348">
        <v>0</v>
      </c>
      <c r="R1348">
        <v>0</v>
      </c>
      <c r="S1348">
        <v>3.208954E-3</v>
      </c>
      <c r="T1348">
        <v>1.193546E-3</v>
      </c>
      <c r="U1348">
        <v>7.9067600000000003E-4</v>
      </c>
      <c r="V1348" s="8">
        <v>2.2398199999999998E-5</v>
      </c>
      <c r="W1348">
        <v>6.1163999999999999E-4</v>
      </c>
      <c r="X1348">
        <v>1.6193939999999999E-3</v>
      </c>
      <c r="Y1348">
        <v>1.1688720000000001E-3</v>
      </c>
      <c r="Z1348">
        <v>6.0623399999999998E-4</v>
      </c>
      <c r="AA1348">
        <v>0</v>
      </c>
      <c r="AB1348">
        <v>0</v>
      </c>
      <c r="AC1348">
        <v>4.828349E-3</v>
      </c>
      <c r="AD1348">
        <v>2.3624179999999998E-3</v>
      </c>
      <c r="AE1348">
        <v>7.9067600000000003E-4</v>
      </c>
      <c r="AF1348" s="8">
        <v>2.2398199999999998E-5</v>
      </c>
      <c r="AG1348">
        <v>1.2178740000000001E-3</v>
      </c>
      <c r="AH1348">
        <v>9.221712E-3</v>
      </c>
      <c r="AI1348">
        <v>96179.646080000006</v>
      </c>
    </row>
    <row r="1349" spans="1:35" x14ac:dyDescent="0.25">
      <c r="A1349">
        <v>12981</v>
      </c>
      <c r="B1349" t="s">
        <v>201</v>
      </c>
      <c r="C1349" t="s">
        <v>55</v>
      </c>
      <c r="D1349" t="b">
        <v>1</v>
      </c>
      <c r="E1349">
        <v>1.7103812199999999</v>
      </c>
      <c r="F1349" t="s">
        <v>115</v>
      </c>
      <c r="G1349" t="s">
        <v>186</v>
      </c>
      <c r="H1349" t="s">
        <v>187</v>
      </c>
      <c r="I1349" t="s">
        <v>105</v>
      </c>
      <c r="J1349" t="s">
        <v>111</v>
      </c>
      <c r="K1349" t="s">
        <v>188</v>
      </c>
      <c r="L1349">
        <v>19.125238100000001</v>
      </c>
      <c r="M1349" t="s">
        <v>116</v>
      </c>
      <c r="N1349">
        <v>4.0616399999999998E-4</v>
      </c>
      <c r="O1349">
        <v>4.3643399999999998E-4</v>
      </c>
      <c r="P1349">
        <v>0</v>
      </c>
      <c r="Q1349">
        <v>0</v>
      </c>
      <c r="R1349">
        <v>0</v>
      </c>
      <c r="S1349">
        <v>1.0322700000000001E-3</v>
      </c>
      <c r="T1349">
        <v>1.0908090000000001E-3</v>
      </c>
      <c r="U1349">
        <v>5.6275900000000002E-4</v>
      </c>
      <c r="V1349">
        <v>0</v>
      </c>
      <c r="W1349">
        <v>6.6482499999999996E-4</v>
      </c>
      <c r="X1349">
        <v>0</v>
      </c>
      <c r="Y1349">
        <v>5.5586899999999996E-4</v>
      </c>
      <c r="Z1349">
        <v>0</v>
      </c>
      <c r="AA1349">
        <v>0</v>
      </c>
      <c r="AB1349">
        <v>0</v>
      </c>
      <c r="AC1349">
        <v>1.0322700000000001E-3</v>
      </c>
      <c r="AD1349">
        <v>1.6466779999999999E-3</v>
      </c>
      <c r="AE1349">
        <v>5.6275900000000002E-4</v>
      </c>
      <c r="AF1349">
        <v>0</v>
      </c>
      <c r="AG1349">
        <v>6.6482499999999996E-4</v>
      </c>
      <c r="AH1349">
        <v>3.906563E-3</v>
      </c>
      <c r="AI1349">
        <v>59863.342689999998</v>
      </c>
    </row>
    <row r="1350" spans="1:35" x14ac:dyDescent="0.25">
      <c r="A1350">
        <v>12982</v>
      </c>
      <c r="B1350" t="s">
        <v>201</v>
      </c>
      <c r="C1350" t="s">
        <v>55</v>
      </c>
      <c r="D1350" t="b">
        <v>1</v>
      </c>
      <c r="E1350">
        <v>0.54035822499999997</v>
      </c>
      <c r="F1350" t="s">
        <v>115</v>
      </c>
      <c r="G1350" t="s">
        <v>186</v>
      </c>
      <c r="H1350" t="s">
        <v>192</v>
      </c>
      <c r="I1350" t="s">
        <v>105</v>
      </c>
      <c r="J1350" t="s">
        <v>99</v>
      </c>
      <c r="K1350" t="s">
        <v>188</v>
      </c>
      <c r="L1350">
        <v>22.32953333</v>
      </c>
      <c r="M1350" t="s">
        <v>116</v>
      </c>
      <c r="N1350">
        <v>5.2961299999999996E-4</v>
      </c>
      <c r="O1350">
        <v>5.7833400000000001E-4</v>
      </c>
      <c r="P1350">
        <v>0</v>
      </c>
      <c r="Q1350">
        <v>0</v>
      </c>
      <c r="R1350">
        <v>0</v>
      </c>
      <c r="S1350">
        <v>1.5873910000000001E-3</v>
      </c>
      <c r="T1350">
        <v>1.2916900000000001E-3</v>
      </c>
      <c r="U1350">
        <v>1.0059450000000001E-3</v>
      </c>
      <c r="V1350">
        <v>0</v>
      </c>
      <c r="W1350">
        <v>5.9383999999999999E-4</v>
      </c>
      <c r="X1350">
        <v>0</v>
      </c>
      <c r="Y1350">
        <v>6.6748399999999998E-4</v>
      </c>
      <c r="Z1350">
        <v>0</v>
      </c>
      <c r="AA1350">
        <v>0</v>
      </c>
      <c r="AB1350">
        <v>0</v>
      </c>
      <c r="AC1350">
        <v>1.5873910000000001E-3</v>
      </c>
      <c r="AD1350">
        <v>1.9591740000000002E-3</v>
      </c>
      <c r="AE1350">
        <v>1.0059450000000001E-3</v>
      </c>
      <c r="AF1350">
        <v>0</v>
      </c>
      <c r="AG1350">
        <v>5.9383999999999999E-4</v>
      </c>
      <c r="AH1350">
        <v>5.1463400000000001E-3</v>
      </c>
      <c r="AI1350">
        <v>67544.778109999999</v>
      </c>
    </row>
    <row r="1351" spans="1:35" x14ac:dyDescent="0.25">
      <c r="A1351">
        <v>12984</v>
      </c>
      <c r="B1351" t="s">
        <v>201</v>
      </c>
      <c r="C1351" t="s">
        <v>55</v>
      </c>
      <c r="D1351" t="b">
        <v>1</v>
      </c>
      <c r="E1351">
        <v>3.7591610800000002</v>
      </c>
      <c r="F1351" t="s">
        <v>115</v>
      </c>
      <c r="G1351" t="s">
        <v>186</v>
      </c>
      <c r="H1351" t="s">
        <v>196</v>
      </c>
      <c r="I1351" t="s">
        <v>105</v>
      </c>
      <c r="J1351" t="s">
        <v>99</v>
      </c>
      <c r="K1351" t="s">
        <v>188</v>
      </c>
      <c r="L1351">
        <v>23.624242420000002</v>
      </c>
      <c r="M1351" t="s">
        <v>116</v>
      </c>
      <c r="N1351">
        <v>1.6424199999999999E-4</v>
      </c>
      <c r="O1351">
        <v>1.8666000000000001E-4</v>
      </c>
      <c r="P1351">
        <v>0</v>
      </c>
      <c r="Q1351">
        <v>0</v>
      </c>
      <c r="R1351">
        <v>0</v>
      </c>
      <c r="S1351">
        <v>5.8597100000000002E-4</v>
      </c>
      <c r="T1351">
        <v>3.0427999999999998E-4</v>
      </c>
      <c r="U1351">
        <v>2.6408900000000001E-4</v>
      </c>
      <c r="V1351">
        <v>0</v>
      </c>
      <c r="W1351">
        <v>2.84078E-4</v>
      </c>
      <c r="X1351">
        <v>0</v>
      </c>
      <c r="Y1351">
        <v>2.2821000000000001E-4</v>
      </c>
      <c r="Z1351">
        <v>0</v>
      </c>
      <c r="AA1351">
        <v>0</v>
      </c>
      <c r="AB1351">
        <v>0</v>
      </c>
      <c r="AC1351">
        <v>5.8597100000000002E-4</v>
      </c>
      <c r="AD1351">
        <v>5.3249000000000005E-4</v>
      </c>
      <c r="AE1351">
        <v>2.6408900000000001E-4</v>
      </c>
      <c r="AF1351">
        <v>0</v>
      </c>
      <c r="AG1351">
        <v>2.84078E-4</v>
      </c>
      <c r="AH1351">
        <v>1.6666280000000001E-3</v>
      </c>
      <c r="AI1351">
        <v>20675.38594</v>
      </c>
    </row>
    <row r="1352" spans="1:35" x14ac:dyDescent="0.25">
      <c r="A1352">
        <v>12985</v>
      </c>
      <c r="B1352" t="s">
        <v>201</v>
      </c>
      <c r="C1352" t="s">
        <v>55</v>
      </c>
      <c r="D1352" t="b">
        <v>1</v>
      </c>
      <c r="E1352">
        <v>7.2477615310000001</v>
      </c>
      <c r="F1352" t="s">
        <v>115</v>
      </c>
      <c r="G1352" t="s">
        <v>186</v>
      </c>
      <c r="H1352" t="s">
        <v>198</v>
      </c>
      <c r="I1352" t="s">
        <v>105</v>
      </c>
      <c r="J1352" t="s">
        <v>99</v>
      </c>
      <c r="K1352" t="s">
        <v>188</v>
      </c>
      <c r="L1352">
        <v>21.79861111</v>
      </c>
      <c r="M1352" t="s">
        <v>116</v>
      </c>
      <c r="N1352">
        <v>5.7415400000000001E-4</v>
      </c>
      <c r="O1352">
        <v>6.0909500000000004E-4</v>
      </c>
      <c r="P1352">
        <v>0</v>
      </c>
      <c r="Q1352">
        <v>0</v>
      </c>
      <c r="R1352">
        <v>0</v>
      </c>
      <c r="S1352">
        <v>1.331388E-3</v>
      </c>
      <c r="T1352">
        <v>1.3697200000000001E-3</v>
      </c>
      <c r="U1352">
        <v>1.2691499999999999E-3</v>
      </c>
      <c r="V1352">
        <v>0</v>
      </c>
      <c r="W1352">
        <v>7.84091E-4</v>
      </c>
      <c r="X1352">
        <v>0</v>
      </c>
      <c r="Y1352">
        <v>6.36533E-4</v>
      </c>
      <c r="Z1352">
        <v>0</v>
      </c>
      <c r="AA1352">
        <v>0</v>
      </c>
      <c r="AB1352">
        <v>0</v>
      </c>
      <c r="AC1352">
        <v>1.331388E-3</v>
      </c>
      <c r="AD1352">
        <v>2.0062529999999999E-3</v>
      </c>
      <c r="AE1352">
        <v>1.2691499999999999E-3</v>
      </c>
      <c r="AF1352">
        <v>0</v>
      </c>
      <c r="AG1352">
        <v>7.84091E-4</v>
      </c>
      <c r="AH1352">
        <v>5.3908810000000001E-3</v>
      </c>
      <c r="AI1352">
        <v>72477.615309999994</v>
      </c>
    </row>
    <row r="1353" spans="1:35" x14ac:dyDescent="0.25">
      <c r="A1353">
        <v>12986</v>
      </c>
      <c r="B1353" t="s">
        <v>201</v>
      </c>
      <c r="C1353" t="s">
        <v>55</v>
      </c>
      <c r="D1353" t="b">
        <v>1</v>
      </c>
      <c r="E1353">
        <v>1.171153584</v>
      </c>
      <c r="F1353" t="s">
        <v>115</v>
      </c>
      <c r="G1353" t="s">
        <v>186</v>
      </c>
      <c r="H1353" t="s">
        <v>193</v>
      </c>
      <c r="I1353" t="s">
        <v>105</v>
      </c>
      <c r="J1353" t="s">
        <v>106</v>
      </c>
      <c r="K1353" t="s">
        <v>188</v>
      </c>
      <c r="L1353">
        <v>25.784592589999999</v>
      </c>
      <c r="M1353" t="s">
        <v>116</v>
      </c>
      <c r="N1353">
        <v>7.8512000000000005E-4</v>
      </c>
      <c r="O1353">
        <v>8.7667599999999995E-4</v>
      </c>
      <c r="P1353">
        <v>0</v>
      </c>
      <c r="Q1353">
        <v>0</v>
      </c>
      <c r="R1353">
        <v>0</v>
      </c>
      <c r="S1353">
        <v>2.3171070000000001E-3</v>
      </c>
      <c r="T1353">
        <v>1.880629E-3</v>
      </c>
      <c r="U1353">
        <v>1.903096E-3</v>
      </c>
      <c r="V1353">
        <v>0</v>
      </c>
      <c r="W1353">
        <v>7.8197800000000001E-4</v>
      </c>
      <c r="X1353">
        <v>0</v>
      </c>
      <c r="Y1353">
        <v>8.4510599999999998E-4</v>
      </c>
      <c r="Z1353">
        <v>0</v>
      </c>
      <c r="AA1353">
        <v>0</v>
      </c>
      <c r="AB1353">
        <v>0</v>
      </c>
      <c r="AC1353">
        <v>2.3171070000000001E-3</v>
      </c>
      <c r="AD1353">
        <v>2.725735E-3</v>
      </c>
      <c r="AE1353">
        <v>1.903096E-3</v>
      </c>
      <c r="AF1353">
        <v>0</v>
      </c>
      <c r="AG1353">
        <v>7.8197800000000001E-4</v>
      </c>
      <c r="AH1353">
        <v>7.7279169999999999E-3</v>
      </c>
      <c r="AI1353">
        <v>87836.518779999999</v>
      </c>
    </row>
    <row r="1354" spans="1:35" x14ac:dyDescent="0.25">
      <c r="A1354">
        <v>12987</v>
      </c>
      <c r="B1354" t="s">
        <v>201</v>
      </c>
      <c r="C1354" t="s">
        <v>55</v>
      </c>
      <c r="D1354" t="b">
        <v>1</v>
      </c>
      <c r="E1354">
        <v>3.1436733289999998</v>
      </c>
      <c r="F1354" t="s">
        <v>115</v>
      </c>
      <c r="G1354" t="s">
        <v>186</v>
      </c>
      <c r="H1354" t="s">
        <v>195</v>
      </c>
      <c r="I1354" t="s">
        <v>105</v>
      </c>
      <c r="J1354" t="s">
        <v>106</v>
      </c>
      <c r="K1354" t="s">
        <v>188</v>
      </c>
      <c r="L1354">
        <v>26.902910049999999</v>
      </c>
      <c r="M1354" t="s">
        <v>116</v>
      </c>
      <c r="N1354">
        <v>6.6189999999999999E-4</v>
      </c>
      <c r="O1354">
        <v>6.9116800000000003E-4</v>
      </c>
      <c r="P1354">
        <v>0</v>
      </c>
      <c r="Q1354">
        <v>0</v>
      </c>
      <c r="R1354">
        <v>0</v>
      </c>
      <c r="S1354">
        <v>1.8820219999999999E-3</v>
      </c>
      <c r="T1354">
        <v>1.3960450000000001E-3</v>
      </c>
      <c r="U1354">
        <v>1.527327E-3</v>
      </c>
      <c r="V1354">
        <v>0</v>
      </c>
      <c r="W1354">
        <v>6.62431E-4</v>
      </c>
      <c r="X1354">
        <v>0</v>
      </c>
      <c r="Y1354">
        <v>5.9226099999999996E-4</v>
      </c>
      <c r="Z1354">
        <v>0</v>
      </c>
      <c r="AA1354">
        <v>0</v>
      </c>
      <c r="AB1354">
        <v>0</v>
      </c>
      <c r="AC1354">
        <v>1.8820219999999999E-3</v>
      </c>
      <c r="AD1354">
        <v>1.9883050000000001E-3</v>
      </c>
      <c r="AE1354">
        <v>1.527327E-3</v>
      </c>
      <c r="AF1354">
        <v>0</v>
      </c>
      <c r="AG1354">
        <v>6.62431E-4</v>
      </c>
      <c r="AH1354">
        <v>6.0601450000000003E-3</v>
      </c>
      <c r="AI1354">
        <v>66017.139909999998</v>
      </c>
    </row>
    <row r="1355" spans="1:35" x14ac:dyDescent="0.25">
      <c r="A1355">
        <v>12988</v>
      </c>
      <c r="B1355" t="s">
        <v>201</v>
      </c>
      <c r="C1355" t="s">
        <v>55</v>
      </c>
      <c r="D1355" t="b">
        <v>1</v>
      </c>
      <c r="E1355">
        <v>0.54992964300000002</v>
      </c>
      <c r="F1355" t="s">
        <v>115</v>
      </c>
      <c r="G1355" t="s">
        <v>186</v>
      </c>
      <c r="H1355" t="s">
        <v>191</v>
      </c>
      <c r="I1355" t="s">
        <v>105</v>
      </c>
      <c r="J1355" t="s">
        <v>99</v>
      </c>
      <c r="K1355" t="s">
        <v>188</v>
      </c>
      <c r="L1355">
        <v>25.33635057</v>
      </c>
      <c r="M1355" t="s">
        <v>116</v>
      </c>
      <c r="N1355">
        <v>2.71129E-4</v>
      </c>
      <c r="O1355">
        <v>2.9213699999999998E-4</v>
      </c>
      <c r="P1355">
        <v>0</v>
      </c>
      <c r="Q1355">
        <v>0</v>
      </c>
      <c r="R1355">
        <v>0</v>
      </c>
      <c r="S1355">
        <v>7.9615199999999995E-4</v>
      </c>
      <c r="T1355">
        <v>7.0975200000000002E-4</v>
      </c>
      <c r="U1355">
        <v>5.5507099999999997E-4</v>
      </c>
      <c r="V1355">
        <v>0</v>
      </c>
      <c r="W1355">
        <v>0</v>
      </c>
      <c r="X1355">
        <v>0</v>
      </c>
      <c r="Y1355">
        <v>3.3651299999999998E-4</v>
      </c>
      <c r="Z1355">
        <v>3.5994800000000002E-4</v>
      </c>
      <c r="AA1355">
        <v>0</v>
      </c>
      <c r="AB1355">
        <v>0</v>
      </c>
      <c r="AC1355">
        <v>7.9615199999999995E-4</v>
      </c>
      <c r="AD1355">
        <v>1.046265E-3</v>
      </c>
      <c r="AE1355">
        <v>5.5507099999999997E-4</v>
      </c>
      <c r="AF1355">
        <v>0</v>
      </c>
      <c r="AG1355">
        <v>3.5994800000000002E-4</v>
      </c>
      <c r="AH1355">
        <v>2.7574409999999998E-3</v>
      </c>
      <c r="AI1355">
        <v>31895.919300000001</v>
      </c>
    </row>
    <row r="1356" spans="1:35" x14ac:dyDescent="0.25">
      <c r="A1356">
        <v>12991</v>
      </c>
      <c r="B1356" t="s">
        <v>201</v>
      </c>
      <c r="C1356" t="s">
        <v>55</v>
      </c>
      <c r="D1356" t="b">
        <v>1</v>
      </c>
      <c r="E1356">
        <v>2.7389126560000001</v>
      </c>
      <c r="F1356" t="s">
        <v>115</v>
      </c>
      <c r="G1356" t="s">
        <v>186</v>
      </c>
      <c r="H1356" t="s">
        <v>189</v>
      </c>
      <c r="I1356" t="s">
        <v>105</v>
      </c>
      <c r="J1356" t="s">
        <v>99</v>
      </c>
      <c r="K1356" t="s">
        <v>188</v>
      </c>
      <c r="L1356">
        <v>22.02306763</v>
      </c>
      <c r="M1356" t="s">
        <v>116</v>
      </c>
      <c r="N1356">
        <v>9.7270600000000005E-4</v>
      </c>
      <c r="O1356">
        <v>1.0706649999999999E-3</v>
      </c>
      <c r="P1356">
        <v>0</v>
      </c>
      <c r="Q1356">
        <v>0</v>
      </c>
      <c r="R1356">
        <v>0</v>
      </c>
      <c r="S1356">
        <v>2.7629880000000001E-3</v>
      </c>
      <c r="T1356">
        <v>2.3271479999999998E-3</v>
      </c>
      <c r="U1356">
        <v>2.1339280000000002E-3</v>
      </c>
      <c r="V1356">
        <v>0</v>
      </c>
      <c r="W1356">
        <v>1.143844E-3</v>
      </c>
      <c r="X1356">
        <v>0</v>
      </c>
      <c r="Y1356">
        <v>1.099713E-3</v>
      </c>
      <c r="Z1356">
        <v>0</v>
      </c>
      <c r="AA1356">
        <v>0</v>
      </c>
      <c r="AB1356">
        <v>0</v>
      </c>
      <c r="AC1356">
        <v>2.7629880000000001E-3</v>
      </c>
      <c r="AD1356">
        <v>3.4268599999999999E-3</v>
      </c>
      <c r="AE1356">
        <v>2.1339280000000002E-3</v>
      </c>
      <c r="AF1356">
        <v>0</v>
      </c>
      <c r="AG1356">
        <v>1.143844E-3</v>
      </c>
      <c r="AH1356">
        <v>9.4676210000000007E-3</v>
      </c>
      <c r="AI1356">
        <v>125989.9822</v>
      </c>
    </row>
    <row r="1357" spans="1:35" x14ac:dyDescent="0.25">
      <c r="A1357">
        <v>25221</v>
      </c>
      <c r="B1357" t="s">
        <v>201</v>
      </c>
      <c r="C1357" t="s">
        <v>55</v>
      </c>
      <c r="D1357" t="b">
        <v>1</v>
      </c>
      <c r="E1357">
        <v>0.57800093799999996</v>
      </c>
      <c r="F1357" t="s">
        <v>115</v>
      </c>
      <c r="G1357" t="s">
        <v>186</v>
      </c>
      <c r="H1357" t="s">
        <v>190</v>
      </c>
      <c r="I1357" t="s">
        <v>105</v>
      </c>
      <c r="J1357" t="s">
        <v>106</v>
      </c>
      <c r="K1357" t="s">
        <v>188</v>
      </c>
      <c r="L1357">
        <v>27.531757880000001</v>
      </c>
      <c r="M1357" t="s">
        <v>116</v>
      </c>
      <c r="N1357">
        <v>3.5558999999999998E-4</v>
      </c>
      <c r="O1357">
        <v>3.7962100000000002E-4</v>
      </c>
      <c r="P1357">
        <v>0</v>
      </c>
      <c r="Q1357">
        <v>0</v>
      </c>
      <c r="R1357">
        <v>0</v>
      </c>
      <c r="S1357">
        <v>9.8917800000000006E-4</v>
      </c>
      <c r="T1357">
        <v>7.0969800000000003E-4</v>
      </c>
      <c r="U1357">
        <v>6.0849600000000004E-4</v>
      </c>
      <c r="V1357" s="8">
        <v>4.0178500000000002E-5</v>
      </c>
      <c r="W1357">
        <v>2.6065099999999998E-4</v>
      </c>
      <c r="X1357">
        <v>0</v>
      </c>
      <c r="Y1357">
        <v>7.99171E-4</v>
      </c>
      <c r="Z1357">
        <v>2.3062899999999999E-4</v>
      </c>
      <c r="AA1357">
        <v>0</v>
      </c>
      <c r="AB1357">
        <v>0</v>
      </c>
      <c r="AC1357">
        <v>9.8917800000000006E-4</v>
      </c>
      <c r="AD1357">
        <v>1.50887E-3</v>
      </c>
      <c r="AE1357">
        <v>6.0849600000000004E-4</v>
      </c>
      <c r="AF1357" s="8">
        <v>4.0178500000000002E-5</v>
      </c>
      <c r="AG1357">
        <v>4.9127999999999997E-4</v>
      </c>
      <c r="AH1357">
        <v>3.6380140000000002E-3</v>
      </c>
      <c r="AI1357">
        <v>38726.062879999998</v>
      </c>
    </row>
    <row r="1358" spans="1:35" x14ac:dyDescent="0.25">
      <c r="A1358">
        <v>25222</v>
      </c>
      <c r="B1358" t="s">
        <v>201</v>
      </c>
      <c r="C1358" t="s">
        <v>55</v>
      </c>
      <c r="D1358" t="b">
        <v>1</v>
      </c>
      <c r="E1358">
        <v>0.16378166499999999</v>
      </c>
      <c r="F1358" t="s">
        <v>115</v>
      </c>
      <c r="G1358" t="s">
        <v>186</v>
      </c>
      <c r="H1358" t="s">
        <v>194</v>
      </c>
      <c r="I1358" t="s">
        <v>105</v>
      </c>
      <c r="J1358" t="s">
        <v>99</v>
      </c>
      <c r="K1358" t="s">
        <v>188</v>
      </c>
      <c r="L1358">
        <v>20.905925929999999</v>
      </c>
      <c r="M1358" t="s">
        <v>116</v>
      </c>
      <c r="N1358" s="8">
        <v>9.8440699999999994E-5</v>
      </c>
      <c r="O1358">
        <v>1.13428E-4</v>
      </c>
      <c r="P1358">
        <v>0</v>
      </c>
      <c r="Q1358">
        <v>0</v>
      </c>
      <c r="R1358">
        <v>0</v>
      </c>
      <c r="S1358">
        <v>3.5953200000000003E-4</v>
      </c>
      <c r="T1358">
        <v>2.1392199999999999E-4</v>
      </c>
      <c r="U1358">
        <v>1.2973100000000001E-4</v>
      </c>
      <c r="V1358" s="8">
        <v>1.1125699999999999E-5</v>
      </c>
      <c r="W1358">
        <v>1.10349E-4</v>
      </c>
      <c r="X1358">
        <v>0</v>
      </c>
      <c r="Y1358">
        <v>1.31972E-4</v>
      </c>
      <c r="Z1358" s="8">
        <v>9.4854799999999999E-5</v>
      </c>
      <c r="AA1358">
        <v>0</v>
      </c>
      <c r="AB1358">
        <v>0</v>
      </c>
      <c r="AC1358">
        <v>3.5953200000000003E-4</v>
      </c>
      <c r="AD1358">
        <v>3.45893E-4</v>
      </c>
      <c r="AE1358">
        <v>1.2973100000000001E-4</v>
      </c>
      <c r="AF1358" s="8">
        <v>1.1125699999999999E-5</v>
      </c>
      <c r="AG1358">
        <v>2.0520400000000001E-4</v>
      </c>
      <c r="AH1358">
        <v>1.0514879999999999E-3</v>
      </c>
      <c r="AI1358">
        <v>14740.34988</v>
      </c>
    </row>
    <row r="1359" spans="1:35" x14ac:dyDescent="0.25">
      <c r="A1359">
        <v>59061</v>
      </c>
      <c r="B1359" t="s">
        <v>201</v>
      </c>
      <c r="C1359" t="s">
        <v>55</v>
      </c>
      <c r="D1359" t="b">
        <v>1</v>
      </c>
      <c r="E1359">
        <v>0.19235929199999999</v>
      </c>
      <c r="F1359" t="s">
        <v>115</v>
      </c>
      <c r="G1359" t="s">
        <v>186</v>
      </c>
      <c r="H1359" t="s">
        <v>257</v>
      </c>
      <c r="I1359" t="s">
        <v>105</v>
      </c>
      <c r="J1359" t="s">
        <v>99</v>
      </c>
      <c r="K1359" t="s">
        <v>188</v>
      </c>
      <c r="L1359">
        <v>27.43731111</v>
      </c>
      <c r="M1359" t="s">
        <v>116</v>
      </c>
      <c r="N1359">
        <v>8.1509200000000001E-4</v>
      </c>
      <c r="O1359">
        <v>9.1938199999999995E-4</v>
      </c>
      <c r="P1359">
        <v>0</v>
      </c>
      <c r="Q1359">
        <v>0</v>
      </c>
      <c r="R1359">
        <v>0</v>
      </c>
      <c r="S1359">
        <v>3.6420910000000001E-3</v>
      </c>
      <c r="T1359">
        <v>1.049129E-3</v>
      </c>
      <c r="U1359">
        <v>6.8700399999999996E-4</v>
      </c>
      <c r="V1359" s="8">
        <v>1.3169100000000001E-5</v>
      </c>
      <c r="W1359">
        <v>6.7814800000000005E-4</v>
      </c>
      <c r="X1359">
        <v>1.7748589999999999E-3</v>
      </c>
      <c r="Y1359">
        <v>5.3782299999999999E-4</v>
      </c>
      <c r="Z1359">
        <v>6.2211500000000002E-4</v>
      </c>
      <c r="AA1359">
        <v>0</v>
      </c>
      <c r="AB1359">
        <v>0</v>
      </c>
      <c r="AC1359">
        <v>5.4169500000000002E-3</v>
      </c>
      <c r="AD1359">
        <v>1.5869510000000001E-3</v>
      </c>
      <c r="AE1359">
        <v>6.8700399999999996E-4</v>
      </c>
      <c r="AF1359" s="8">
        <v>1.3169100000000001E-5</v>
      </c>
      <c r="AG1359">
        <v>1.300264E-3</v>
      </c>
      <c r="AH1359">
        <v>9.0043380000000006E-3</v>
      </c>
      <c r="AI1359">
        <v>96179.646080000006</v>
      </c>
    </row>
    <row r="1360" spans="1:35" x14ac:dyDescent="0.25">
      <c r="A1360">
        <v>59067</v>
      </c>
      <c r="B1360" t="s">
        <v>201</v>
      </c>
      <c r="C1360" t="s">
        <v>55</v>
      </c>
      <c r="D1360" t="b">
        <v>1</v>
      </c>
      <c r="E1360">
        <v>0.32059882000000001</v>
      </c>
      <c r="F1360" t="s">
        <v>115</v>
      </c>
      <c r="G1360" t="s">
        <v>186</v>
      </c>
      <c r="H1360" t="s">
        <v>197</v>
      </c>
      <c r="I1360" t="s">
        <v>105</v>
      </c>
      <c r="J1360" t="s">
        <v>99</v>
      </c>
      <c r="K1360" t="s">
        <v>188</v>
      </c>
      <c r="L1360">
        <v>28.003768520000001</v>
      </c>
      <c r="M1360" t="s">
        <v>116</v>
      </c>
      <c r="N1360">
        <v>8.0658200000000002E-4</v>
      </c>
      <c r="O1360">
        <v>9.1820499999999995E-4</v>
      </c>
      <c r="P1360">
        <v>0</v>
      </c>
      <c r="Q1360">
        <v>0</v>
      </c>
      <c r="R1360">
        <v>0</v>
      </c>
      <c r="S1360">
        <v>3.1915789999999999E-3</v>
      </c>
      <c r="T1360">
        <v>1.193546E-3</v>
      </c>
      <c r="U1360">
        <v>7.9067600000000003E-4</v>
      </c>
      <c r="V1360" s="8">
        <v>2.2398199999999998E-5</v>
      </c>
      <c r="W1360">
        <v>6.1163999999999999E-4</v>
      </c>
      <c r="X1360">
        <v>1.605301E-3</v>
      </c>
      <c r="Y1360">
        <v>1.1688720000000001E-3</v>
      </c>
      <c r="Z1360">
        <v>6.0623399999999998E-4</v>
      </c>
      <c r="AA1360">
        <v>0</v>
      </c>
      <c r="AB1360">
        <v>0</v>
      </c>
      <c r="AC1360">
        <v>4.7968799999999999E-3</v>
      </c>
      <c r="AD1360">
        <v>2.3624179999999998E-3</v>
      </c>
      <c r="AE1360">
        <v>7.9067600000000003E-4</v>
      </c>
      <c r="AF1360" s="8">
        <v>2.2398199999999998E-5</v>
      </c>
      <c r="AG1360">
        <v>1.2178740000000001E-3</v>
      </c>
      <c r="AH1360">
        <v>9.1902370000000004E-3</v>
      </c>
      <c r="AI1360">
        <v>96179.646080000006</v>
      </c>
    </row>
    <row r="1361" spans="1:35" x14ac:dyDescent="0.25">
      <c r="A1361">
        <v>12981</v>
      </c>
      <c r="B1361" t="s">
        <v>202</v>
      </c>
      <c r="C1361" t="s">
        <v>56</v>
      </c>
      <c r="D1361" t="b">
        <v>1</v>
      </c>
      <c r="E1361">
        <v>1.7103812199999999</v>
      </c>
      <c r="F1361" t="s">
        <v>115</v>
      </c>
      <c r="G1361" t="s">
        <v>186</v>
      </c>
      <c r="H1361" t="s">
        <v>187</v>
      </c>
      <c r="I1361" t="s">
        <v>105</v>
      </c>
      <c r="J1361" t="s">
        <v>111</v>
      </c>
      <c r="K1361" t="s">
        <v>188</v>
      </c>
      <c r="L1361">
        <v>20.22865079</v>
      </c>
      <c r="M1361" t="s">
        <v>116</v>
      </c>
      <c r="N1361">
        <v>4.3080800000000003E-4</v>
      </c>
      <c r="O1361">
        <v>4.63294E-4</v>
      </c>
      <c r="P1361">
        <v>0</v>
      </c>
      <c r="Q1361">
        <v>0</v>
      </c>
      <c r="R1361">
        <v>0</v>
      </c>
      <c r="S1361">
        <v>1.2576880000000001E-3</v>
      </c>
      <c r="T1361">
        <v>1.0908090000000001E-3</v>
      </c>
      <c r="U1361">
        <v>5.6275900000000002E-4</v>
      </c>
      <c r="V1361">
        <v>0</v>
      </c>
      <c r="W1361">
        <v>6.6482499999999996E-4</v>
      </c>
      <c r="X1361">
        <v>0</v>
      </c>
      <c r="Y1361">
        <v>5.5586899999999996E-4</v>
      </c>
      <c r="Z1361">
        <v>0</v>
      </c>
      <c r="AA1361">
        <v>0</v>
      </c>
      <c r="AB1361">
        <v>0</v>
      </c>
      <c r="AC1361">
        <v>1.2576880000000001E-3</v>
      </c>
      <c r="AD1361">
        <v>1.6466779999999999E-3</v>
      </c>
      <c r="AE1361">
        <v>5.6275900000000002E-4</v>
      </c>
      <c r="AF1361">
        <v>0</v>
      </c>
      <c r="AG1361">
        <v>6.6482499999999996E-4</v>
      </c>
      <c r="AH1361">
        <v>4.1319490000000002E-3</v>
      </c>
      <c r="AI1361">
        <v>59863.342689999998</v>
      </c>
    </row>
    <row r="1362" spans="1:35" x14ac:dyDescent="0.25">
      <c r="A1362">
        <v>12982</v>
      </c>
      <c r="B1362" t="s">
        <v>202</v>
      </c>
      <c r="C1362" t="s">
        <v>56</v>
      </c>
      <c r="D1362" t="b">
        <v>1</v>
      </c>
      <c r="E1362">
        <v>0.54035822499999997</v>
      </c>
      <c r="F1362" t="s">
        <v>115</v>
      </c>
      <c r="G1362" t="s">
        <v>186</v>
      </c>
      <c r="H1362" t="s">
        <v>192</v>
      </c>
      <c r="I1362" t="s">
        <v>105</v>
      </c>
      <c r="J1362" t="s">
        <v>99</v>
      </c>
      <c r="K1362" t="s">
        <v>188</v>
      </c>
      <c r="L1362">
        <v>22.205200000000001</v>
      </c>
      <c r="M1362" t="s">
        <v>116</v>
      </c>
      <c r="N1362">
        <v>5.2661600000000004E-4</v>
      </c>
      <c r="O1362">
        <v>5.7491900000000002E-4</v>
      </c>
      <c r="P1362">
        <v>0</v>
      </c>
      <c r="Q1362">
        <v>0</v>
      </c>
      <c r="R1362">
        <v>0</v>
      </c>
      <c r="S1362">
        <v>1.558731E-3</v>
      </c>
      <c r="T1362">
        <v>1.2916900000000001E-3</v>
      </c>
      <c r="U1362">
        <v>1.0059450000000001E-3</v>
      </c>
      <c r="V1362">
        <v>0</v>
      </c>
      <c r="W1362">
        <v>5.9383999999999999E-4</v>
      </c>
      <c r="X1362">
        <v>0</v>
      </c>
      <c r="Y1362">
        <v>6.6748399999999998E-4</v>
      </c>
      <c r="Z1362">
        <v>0</v>
      </c>
      <c r="AA1362">
        <v>0</v>
      </c>
      <c r="AB1362">
        <v>0</v>
      </c>
      <c r="AC1362">
        <v>1.558731E-3</v>
      </c>
      <c r="AD1362">
        <v>1.9591740000000002E-3</v>
      </c>
      <c r="AE1362">
        <v>1.0059450000000001E-3</v>
      </c>
      <c r="AF1362">
        <v>0</v>
      </c>
      <c r="AG1362">
        <v>5.9383999999999999E-4</v>
      </c>
      <c r="AH1362">
        <v>5.1176850000000003E-3</v>
      </c>
      <c r="AI1362">
        <v>67544.778109999999</v>
      </c>
    </row>
    <row r="1363" spans="1:35" x14ac:dyDescent="0.25">
      <c r="A1363">
        <v>12984</v>
      </c>
      <c r="B1363" t="s">
        <v>202</v>
      </c>
      <c r="C1363" t="s">
        <v>56</v>
      </c>
      <c r="D1363" t="b">
        <v>1</v>
      </c>
      <c r="E1363">
        <v>3.7591610800000002</v>
      </c>
      <c r="F1363" t="s">
        <v>115</v>
      </c>
      <c r="G1363" t="s">
        <v>186</v>
      </c>
      <c r="H1363" t="s">
        <v>196</v>
      </c>
      <c r="I1363" t="s">
        <v>105</v>
      </c>
      <c r="J1363" t="s">
        <v>99</v>
      </c>
      <c r="K1363" t="s">
        <v>188</v>
      </c>
      <c r="L1363">
        <v>23.19343434</v>
      </c>
      <c r="M1363" t="s">
        <v>116</v>
      </c>
      <c r="N1363">
        <v>1.61471E-4</v>
      </c>
      <c r="O1363">
        <v>1.83041E-4</v>
      </c>
      <c r="P1363">
        <v>0</v>
      </c>
      <c r="Q1363">
        <v>0</v>
      </c>
      <c r="R1363">
        <v>0</v>
      </c>
      <c r="S1363">
        <v>5.5557800000000004E-4</v>
      </c>
      <c r="T1363">
        <v>3.0427999999999998E-4</v>
      </c>
      <c r="U1363">
        <v>2.6408900000000001E-4</v>
      </c>
      <c r="V1363">
        <v>0</v>
      </c>
      <c r="W1363">
        <v>2.84078E-4</v>
      </c>
      <c r="X1363">
        <v>0</v>
      </c>
      <c r="Y1363">
        <v>2.2821000000000001E-4</v>
      </c>
      <c r="Z1363">
        <v>0</v>
      </c>
      <c r="AA1363">
        <v>0</v>
      </c>
      <c r="AB1363">
        <v>0</v>
      </c>
      <c r="AC1363">
        <v>5.5557800000000004E-4</v>
      </c>
      <c r="AD1363">
        <v>5.3249000000000005E-4</v>
      </c>
      <c r="AE1363">
        <v>2.6408900000000001E-4</v>
      </c>
      <c r="AF1363">
        <v>0</v>
      </c>
      <c r="AG1363">
        <v>2.84078E-4</v>
      </c>
      <c r="AH1363">
        <v>1.636235E-3</v>
      </c>
      <c r="AI1363">
        <v>20675.38594</v>
      </c>
    </row>
    <row r="1364" spans="1:35" x14ac:dyDescent="0.25">
      <c r="A1364">
        <v>12985</v>
      </c>
      <c r="B1364" t="s">
        <v>202</v>
      </c>
      <c r="C1364" t="s">
        <v>56</v>
      </c>
      <c r="D1364" t="b">
        <v>1</v>
      </c>
      <c r="E1364">
        <v>7.2477615310000001</v>
      </c>
      <c r="F1364" t="s">
        <v>115</v>
      </c>
      <c r="G1364" t="s">
        <v>186</v>
      </c>
      <c r="H1364" t="s">
        <v>198</v>
      </c>
      <c r="I1364" t="s">
        <v>105</v>
      </c>
      <c r="J1364" t="s">
        <v>99</v>
      </c>
      <c r="K1364" t="s">
        <v>188</v>
      </c>
      <c r="L1364">
        <v>22.049166670000002</v>
      </c>
      <c r="M1364" t="s">
        <v>116</v>
      </c>
      <c r="N1364">
        <v>5.7927300000000005E-4</v>
      </c>
      <c r="O1364">
        <v>6.1648300000000003E-4</v>
      </c>
      <c r="P1364">
        <v>0</v>
      </c>
      <c r="Q1364">
        <v>0</v>
      </c>
      <c r="R1364">
        <v>0</v>
      </c>
      <c r="S1364">
        <v>1.39342E-3</v>
      </c>
      <c r="T1364">
        <v>1.3697200000000001E-3</v>
      </c>
      <c r="U1364">
        <v>1.2691499999999999E-3</v>
      </c>
      <c r="V1364">
        <v>0</v>
      </c>
      <c r="W1364">
        <v>7.84091E-4</v>
      </c>
      <c r="X1364">
        <v>0</v>
      </c>
      <c r="Y1364">
        <v>6.36533E-4</v>
      </c>
      <c r="Z1364">
        <v>0</v>
      </c>
      <c r="AA1364">
        <v>0</v>
      </c>
      <c r="AB1364">
        <v>0</v>
      </c>
      <c r="AC1364">
        <v>1.39342E-3</v>
      </c>
      <c r="AD1364">
        <v>2.0062529999999999E-3</v>
      </c>
      <c r="AE1364">
        <v>1.2691499999999999E-3</v>
      </c>
      <c r="AF1364">
        <v>0</v>
      </c>
      <c r="AG1364">
        <v>7.84091E-4</v>
      </c>
      <c r="AH1364">
        <v>5.4528449999999996E-3</v>
      </c>
      <c r="AI1364">
        <v>72477.615309999994</v>
      </c>
    </row>
    <row r="1365" spans="1:35" x14ac:dyDescent="0.25">
      <c r="A1365">
        <v>12986</v>
      </c>
      <c r="B1365" t="s">
        <v>202</v>
      </c>
      <c r="C1365" t="s">
        <v>56</v>
      </c>
      <c r="D1365" t="b">
        <v>1</v>
      </c>
      <c r="E1365">
        <v>1.171153584</v>
      </c>
      <c r="F1365" t="s">
        <v>115</v>
      </c>
      <c r="G1365" t="s">
        <v>186</v>
      </c>
      <c r="H1365" t="s">
        <v>193</v>
      </c>
      <c r="I1365" t="s">
        <v>105</v>
      </c>
      <c r="J1365" t="s">
        <v>106</v>
      </c>
      <c r="K1365" t="s">
        <v>188</v>
      </c>
      <c r="L1365">
        <v>26.087888889999999</v>
      </c>
      <c r="M1365" t="s">
        <v>116</v>
      </c>
      <c r="N1365">
        <v>7.93511E-4</v>
      </c>
      <c r="O1365">
        <v>8.8750799999999996E-4</v>
      </c>
      <c r="P1365">
        <v>0</v>
      </c>
      <c r="Q1365">
        <v>0</v>
      </c>
      <c r="R1365">
        <v>0</v>
      </c>
      <c r="S1365">
        <v>2.408009E-3</v>
      </c>
      <c r="T1365">
        <v>1.880629E-3</v>
      </c>
      <c r="U1365">
        <v>1.903096E-3</v>
      </c>
      <c r="V1365">
        <v>0</v>
      </c>
      <c r="W1365">
        <v>7.8197800000000001E-4</v>
      </c>
      <c r="X1365">
        <v>0</v>
      </c>
      <c r="Y1365">
        <v>8.4510599999999998E-4</v>
      </c>
      <c r="Z1365">
        <v>0</v>
      </c>
      <c r="AA1365">
        <v>0</v>
      </c>
      <c r="AB1365">
        <v>0</v>
      </c>
      <c r="AC1365">
        <v>2.408009E-3</v>
      </c>
      <c r="AD1365">
        <v>2.725735E-3</v>
      </c>
      <c r="AE1365">
        <v>1.903096E-3</v>
      </c>
      <c r="AF1365">
        <v>0</v>
      </c>
      <c r="AG1365">
        <v>7.8197800000000001E-4</v>
      </c>
      <c r="AH1365">
        <v>7.8188179999999999E-3</v>
      </c>
      <c r="AI1365">
        <v>87836.518779999999</v>
      </c>
    </row>
    <row r="1366" spans="1:35" x14ac:dyDescent="0.25">
      <c r="A1366">
        <v>12987</v>
      </c>
      <c r="B1366" t="s">
        <v>202</v>
      </c>
      <c r="C1366" t="s">
        <v>56</v>
      </c>
      <c r="D1366" t="b">
        <v>1</v>
      </c>
      <c r="E1366">
        <v>3.1436733289999998</v>
      </c>
      <c r="F1366" t="s">
        <v>115</v>
      </c>
      <c r="G1366" t="s">
        <v>186</v>
      </c>
      <c r="H1366" t="s">
        <v>195</v>
      </c>
      <c r="I1366" t="s">
        <v>105</v>
      </c>
      <c r="J1366" t="s">
        <v>106</v>
      </c>
      <c r="K1366" t="s">
        <v>188</v>
      </c>
      <c r="L1366">
        <v>26.737037040000001</v>
      </c>
      <c r="M1366" t="s">
        <v>116</v>
      </c>
      <c r="N1366">
        <v>6.5658399999999999E-4</v>
      </c>
      <c r="O1366">
        <v>6.8671699999999999E-4</v>
      </c>
      <c r="P1366">
        <v>0</v>
      </c>
      <c r="Q1366">
        <v>0</v>
      </c>
      <c r="R1366">
        <v>0</v>
      </c>
      <c r="S1366">
        <v>1.8447170000000001E-3</v>
      </c>
      <c r="T1366">
        <v>1.3960450000000001E-3</v>
      </c>
      <c r="U1366">
        <v>1.527327E-3</v>
      </c>
      <c r="V1366">
        <v>0</v>
      </c>
      <c r="W1366">
        <v>6.62431E-4</v>
      </c>
      <c r="X1366">
        <v>0</v>
      </c>
      <c r="Y1366">
        <v>5.9226099999999996E-4</v>
      </c>
      <c r="Z1366">
        <v>0</v>
      </c>
      <c r="AA1366">
        <v>0</v>
      </c>
      <c r="AB1366">
        <v>0</v>
      </c>
      <c r="AC1366">
        <v>1.8447170000000001E-3</v>
      </c>
      <c r="AD1366">
        <v>1.9883050000000001E-3</v>
      </c>
      <c r="AE1366">
        <v>1.527327E-3</v>
      </c>
      <c r="AF1366">
        <v>0</v>
      </c>
      <c r="AG1366">
        <v>6.62431E-4</v>
      </c>
      <c r="AH1366">
        <v>6.0227800000000001E-3</v>
      </c>
      <c r="AI1366">
        <v>66017.139909999998</v>
      </c>
    </row>
    <row r="1367" spans="1:35" x14ac:dyDescent="0.25">
      <c r="A1367">
        <v>12988</v>
      </c>
      <c r="B1367" t="s">
        <v>202</v>
      </c>
      <c r="C1367" t="s">
        <v>56</v>
      </c>
      <c r="D1367" t="b">
        <v>1</v>
      </c>
      <c r="E1367">
        <v>0.54992964300000002</v>
      </c>
      <c r="F1367" t="s">
        <v>115</v>
      </c>
      <c r="G1367" t="s">
        <v>186</v>
      </c>
      <c r="H1367" t="s">
        <v>191</v>
      </c>
      <c r="I1367" t="s">
        <v>105</v>
      </c>
      <c r="J1367" t="s">
        <v>99</v>
      </c>
      <c r="K1367" t="s">
        <v>188</v>
      </c>
      <c r="L1367">
        <v>25.413362070000002</v>
      </c>
      <c r="M1367" t="s">
        <v>116</v>
      </c>
      <c r="N1367">
        <v>2.7004999999999998E-4</v>
      </c>
      <c r="O1367">
        <v>2.9313499999999998E-4</v>
      </c>
      <c r="P1367">
        <v>0</v>
      </c>
      <c r="Q1367">
        <v>0</v>
      </c>
      <c r="R1367">
        <v>0</v>
      </c>
      <c r="S1367">
        <v>8.0452799999999999E-4</v>
      </c>
      <c r="T1367">
        <v>7.0975200000000002E-4</v>
      </c>
      <c r="U1367">
        <v>5.5507099999999997E-4</v>
      </c>
      <c r="V1367">
        <v>0</v>
      </c>
      <c r="W1367">
        <v>0</v>
      </c>
      <c r="X1367">
        <v>0</v>
      </c>
      <c r="Y1367">
        <v>3.3651299999999998E-4</v>
      </c>
      <c r="Z1367">
        <v>3.5994800000000002E-4</v>
      </c>
      <c r="AA1367">
        <v>0</v>
      </c>
      <c r="AB1367">
        <v>0</v>
      </c>
      <c r="AC1367">
        <v>8.0452799999999999E-4</v>
      </c>
      <c r="AD1367">
        <v>1.046265E-3</v>
      </c>
      <c r="AE1367">
        <v>5.5507099999999997E-4</v>
      </c>
      <c r="AF1367">
        <v>0</v>
      </c>
      <c r="AG1367">
        <v>3.5994800000000002E-4</v>
      </c>
      <c r="AH1367">
        <v>2.7658219999999998E-3</v>
      </c>
      <c r="AI1367">
        <v>31895.919300000001</v>
      </c>
    </row>
    <row r="1368" spans="1:35" x14ac:dyDescent="0.25">
      <c r="A1368">
        <v>12991</v>
      </c>
      <c r="B1368" t="s">
        <v>202</v>
      </c>
      <c r="C1368" t="s">
        <v>56</v>
      </c>
      <c r="D1368" t="b">
        <v>1</v>
      </c>
      <c r="E1368">
        <v>2.7389126560000001</v>
      </c>
      <c r="F1368" t="s">
        <v>115</v>
      </c>
      <c r="G1368" t="s">
        <v>186</v>
      </c>
      <c r="H1368" t="s">
        <v>189</v>
      </c>
      <c r="I1368" t="s">
        <v>105</v>
      </c>
      <c r="J1368" t="s">
        <v>99</v>
      </c>
      <c r="K1368" t="s">
        <v>188</v>
      </c>
      <c r="L1368">
        <v>22.244746379999999</v>
      </c>
      <c r="M1368" t="s">
        <v>116</v>
      </c>
      <c r="N1368">
        <v>9.7621299999999997E-4</v>
      </c>
      <c r="O1368">
        <v>1.0820199999999999E-3</v>
      </c>
      <c r="P1368">
        <v>0</v>
      </c>
      <c r="Q1368">
        <v>0</v>
      </c>
      <c r="R1368">
        <v>0</v>
      </c>
      <c r="S1368">
        <v>2.858261E-3</v>
      </c>
      <c r="T1368">
        <v>2.3271479999999998E-3</v>
      </c>
      <c r="U1368">
        <v>2.1339280000000002E-3</v>
      </c>
      <c r="V1368">
        <v>0</v>
      </c>
      <c r="W1368">
        <v>1.143844E-3</v>
      </c>
      <c r="X1368">
        <v>0</v>
      </c>
      <c r="Y1368">
        <v>1.099713E-3</v>
      </c>
      <c r="Z1368">
        <v>0</v>
      </c>
      <c r="AA1368">
        <v>0</v>
      </c>
      <c r="AB1368">
        <v>0</v>
      </c>
      <c r="AC1368">
        <v>2.858261E-3</v>
      </c>
      <c r="AD1368">
        <v>3.4268599999999999E-3</v>
      </c>
      <c r="AE1368">
        <v>2.1339280000000002E-3</v>
      </c>
      <c r="AF1368">
        <v>0</v>
      </c>
      <c r="AG1368">
        <v>1.143844E-3</v>
      </c>
      <c r="AH1368">
        <v>9.5629200000000008E-3</v>
      </c>
      <c r="AI1368">
        <v>125989.9822</v>
      </c>
    </row>
    <row r="1369" spans="1:35" x14ac:dyDescent="0.25">
      <c r="A1369">
        <v>25221</v>
      </c>
      <c r="B1369" t="s">
        <v>202</v>
      </c>
      <c r="C1369" t="s">
        <v>56</v>
      </c>
      <c r="D1369" t="b">
        <v>1</v>
      </c>
      <c r="E1369">
        <v>0.57800093799999996</v>
      </c>
      <c r="F1369" t="s">
        <v>115</v>
      </c>
      <c r="G1369" t="s">
        <v>186</v>
      </c>
      <c r="H1369" t="s">
        <v>190</v>
      </c>
      <c r="I1369" t="s">
        <v>105</v>
      </c>
      <c r="J1369" t="s">
        <v>106</v>
      </c>
      <c r="K1369" t="s">
        <v>188</v>
      </c>
      <c r="L1369">
        <v>27.65621891</v>
      </c>
      <c r="M1369" t="s">
        <v>116</v>
      </c>
      <c r="N1369">
        <v>3.5551799999999998E-4</v>
      </c>
      <c r="O1369">
        <v>3.8158099999999998E-4</v>
      </c>
      <c r="P1369">
        <v>0</v>
      </c>
      <c r="Q1369">
        <v>0</v>
      </c>
      <c r="R1369">
        <v>0</v>
      </c>
      <c r="S1369">
        <v>1.0056189999999999E-3</v>
      </c>
      <c r="T1369">
        <v>7.0969800000000003E-4</v>
      </c>
      <c r="U1369">
        <v>6.0849600000000004E-4</v>
      </c>
      <c r="V1369" s="8">
        <v>4.0189499999999999E-5</v>
      </c>
      <c r="W1369">
        <v>2.6065099999999998E-4</v>
      </c>
      <c r="X1369">
        <v>0</v>
      </c>
      <c r="Y1369">
        <v>7.99171E-4</v>
      </c>
      <c r="Z1369">
        <v>2.3062899999999999E-4</v>
      </c>
      <c r="AA1369">
        <v>0</v>
      </c>
      <c r="AB1369">
        <v>0</v>
      </c>
      <c r="AC1369">
        <v>1.0056189999999999E-3</v>
      </c>
      <c r="AD1369">
        <v>1.50887E-3</v>
      </c>
      <c r="AE1369">
        <v>6.0849600000000004E-4</v>
      </c>
      <c r="AF1369" s="8">
        <v>4.0189499999999999E-5</v>
      </c>
      <c r="AG1369">
        <v>4.9127999999999997E-4</v>
      </c>
      <c r="AH1369">
        <v>3.65446E-3</v>
      </c>
      <c r="AI1369">
        <v>38726.062879999998</v>
      </c>
    </row>
    <row r="1370" spans="1:35" x14ac:dyDescent="0.25">
      <c r="A1370">
        <v>25222</v>
      </c>
      <c r="B1370" t="s">
        <v>202</v>
      </c>
      <c r="C1370" t="s">
        <v>56</v>
      </c>
      <c r="D1370" t="b">
        <v>1</v>
      </c>
      <c r="E1370">
        <v>0.16378166499999999</v>
      </c>
      <c r="F1370" t="s">
        <v>115</v>
      </c>
      <c r="G1370" t="s">
        <v>186</v>
      </c>
      <c r="H1370" t="s">
        <v>194</v>
      </c>
      <c r="I1370" t="s">
        <v>105</v>
      </c>
      <c r="J1370" t="s">
        <v>99</v>
      </c>
      <c r="K1370" t="s">
        <v>188</v>
      </c>
      <c r="L1370">
        <v>20.50765432</v>
      </c>
      <c r="M1370" t="s">
        <v>116</v>
      </c>
      <c r="N1370" s="8">
        <v>9.6978999999999994E-5</v>
      </c>
      <c r="O1370">
        <v>1.11041E-4</v>
      </c>
      <c r="P1370">
        <v>0</v>
      </c>
      <c r="Q1370">
        <v>0</v>
      </c>
      <c r="R1370">
        <v>0</v>
      </c>
      <c r="S1370">
        <v>3.3950199999999999E-4</v>
      </c>
      <c r="T1370">
        <v>2.1392199999999999E-4</v>
      </c>
      <c r="U1370">
        <v>1.2973100000000001E-4</v>
      </c>
      <c r="V1370" s="8">
        <v>1.1125699999999999E-5</v>
      </c>
      <c r="W1370">
        <v>1.10349E-4</v>
      </c>
      <c r="X1370">
        <v>0</v>
      </c>
      <c r="Y1370">
        <v>1.31972E-4</v>
      </c>
      <c r="Z1370" s="8">
        <v>9.4854799999999999E-5</v>
      </c>
      <c r="AA1370">
        <v>0</v>
      </c>
      <c r="AB1370">
        <v>0</v>
      </c>
      <c r="AC1370">
        <v>3.3950199999999999E-4</v>
      </c>
      <c r="AD1370">
        <v>3.45893E-4</v>
      </c>
      <c r="AE1370">
        <v>1.2973100000000001E-4</v>
      </c>
      <c r="AF1370" s="8">
        <v>1.1125699999999999E-5</v>
      </c>
      <c r="AG1370">
        <v>2.0520400000000001E-4</v>
      </c>
      <c r="AH1370">
        <v>1.031456E-3</v>
      </c>
      <c r="AI1370">
        <v>14740.34988</v>
      </c>
    </row>
    <row r="1371" spans="1:35" x14ac:dyDescent="0.25">
      <c r="A1371">
        <v>59061</v>
      </c>
      <c r="B1371" t="s">
        <v>202</v>
      </c>
      <c r="C1371" t="s">
        <v>56</v>
      </c>
      <c r="D1371" t="b">
        <v>1</v>
      </c>
      <c r="E1371">
        <v>0.19235929199999999</v>
      </c>
      <c r="F1371" t="s">
        <v>115</v>
      </c>
      <c r="G1371" t="s">
        <v>186</v>
      </c>
      <c r="H1371" t="s">
        <v>257</v>
      </c>
      <c r="I1371" t="s">
        <v>105</v>
      </c>
      <c r="J1371" t="s">
        <v>99</v>
      </c>
      <c r="K1371" t="s">
        <v>188</v>
      </c>
      <c r="L1371">
        <v>27.227250000000002</v>
      </c>
      <c r="M1371" t="s">
        <v>116</v>
      </c>
      <c r="N1371">
        <v>8.09583E-4</v>
      </c>
      <c r="O1371">
        <v>9.1089600000000001E-4</v>
      </c>
      <c r="P1371">
        <v>0</v>
      </c>
      <c r="Q1371">
        <v>0</v>
      </c>
      <c r="R1371">
        <v>0</v>
      </c>
      <c r="S1371">
        <v>3.5679869999999999E-3</v>
      </c>
      <c r="T1371">
        <v>1.049129E-3</v>
      </c>
      <c r="U1371">
        <v>6.8700399999999996E-4</v>
      </c>
      <c r="V1371" s="8">
        <v>1.31673E-5</v>
      </c>
      <c r="W1371">
        <v>6.7814600000000002E-4</v>
      </c>
      <c r="X1371">
        <v>1.7800299999999999E-3</v>
      </c>
      <c r="Y1371">
        <v>5.3782299999999999E-4</v>
      </c>
      <c r="Z1371">
        <v>6.2211500000000002E-4</v>
      </c>
      <c r="AA1371">
        <v>0</v>
      </c>
      <c r="AB1371">
        <v>0</v>
      </c>
      <c r="AC1371">
        <v>5.3480159999999997E-3</v>
      </c>
      <c r="AD1371">
        <v>1.5869510000000001E-3</v>
      </c>
      <c r="AE1371">
        <v>6.8700399999999996E-4</v>
      </c>
      <c r="AF1371" s="8">
        <v>1.31673E-5</v>
      </c>
      <c r="AG1371">
        <v>1.3002619999999999E-3</v>
      </c>
      <c r="AH1371">
        <v>8.9353999999999996E-3</v>
      </c>
      <c r="AI1371">
        <v>96179.646080000006</v>
      </c>
    </row>
    <row r="1372" spans="1:35" x14ac:dyDescent="0.25">
      <c r="A1372">
        <v>59067</v>
      </c>
      <c r="B1372" t="s">
        <v>202</v>
      </c>
      <c r="C1372" t="s">
        <v>56</v>
      </c>
      <c r="D1372" t="b">
        <v>1</v>
      </c>
      <c r="E1372">
        <v>0.32059882000000001</v>
      </c>
      <c r="F1372" t="s">
        <v>115</v>
      </c>
      <c r="G1372" t="s">
        <v>186</v>
      </c>
      <c r="H1372" t="s">
        <v>197</v>
      </c>
      <c r="I1372" t="s">
        <v>105</v>
      </c>
      <c r="J1372" t="s">
        <v>99</v>
      </c>
      <c r="K1372" t="s">
        <v>188</v>
      </c>
      <c r="L1372">
        <v>28.125916669999999</v>
      </c>
      <c r="M1372" t="s">
        <v>116</v>
      </c>
      <c r="N1372">
        <v>8.0910599999999997E-4</v>
      </c>
      <c r="O1372">
        <v>9.2092599999999997E-4</v>
      </c>
      <c r="P1372">
        <v>0</v>
      </c>
      <c r="Q1372">
        <v>0</v>
      </c>
      <c r="R1372">
        <v>0</v>
      </c>
      <c r="S1372">
        <v>3.1923870000000001E-3</v>
      </c>
      <c r="T1372">
        <v>1.193546E-3</v>
      </c>
      <c r="U1372">
        <v>7.9067600000000003E-4</v>
      </c>
      <c r="V1372" s="8">
        <v>2.2398199999999998E-5</v>
      </c>
      <c r="W1372">
        <v>6.1163700000000005E-4</v>
      </c>
      <c r="X1372">
        <v>1.6445730000000001E-3</v>
      </c>
      <c r="Y1372">
        <v>1.1688720000000001E-3</v>
      </c>
      <c r="Z1372">
        <v>6.0623399999999998E-4</v>
      </c>
      <c r="AA1372">
        <v>0</v>
      </c>
      <c r="AB1372">
        <v>0</v>
      </c>
      <c r="AC1372">
        <v>4.8369600000000004E-3</v>
      </c>
      <c r="AD1372">
        <v>2.3624179999999998E-3</v>
      </c>
      <c r="AE1372">
        <v>7.9067600000000003E-4</v>
      </c>
      <c r="AF1372" s="8">
        <v>2.2398199999999998E-5</v>
      </c>
      <c r="AG1372">
        <v>1.2178709999999999E-3</v>
      </c>
      <c r="AH1372">
        <v>9.2303230000000003E-3</v>
      </c>
      <c r="AI1372">
        <v>96179.646080000006</v>
      </c>
    </row>
    <row r="1373" spans="1:35" x14ac:dyDescent="0.25">
      <c r="A1373">
        <v>12981</v>
      </c>
      <c r="B1373" t="s">
        <v>203</v>
      </c>
      <c r="C1373" t="s">
        <v>57</v>
      </c>
      <c r="D1373" t="b">
        <v>1</v>
      </c>
      <c r="E1373">
        <v>1.7103812199999999</v>
      </c>
      <c r="F1373" t="s">
        <v>115</v>
      </c>
      <c r="G1373" t="s">
        <v>186</v>
      </c>
      <c r="H1373" t="s">
        <v>187</v>
      </c>
      <c r="I1373" t="s">
        <v>105</v>
      </c>
      <c r="J1373" t="s">
        <v>111</v>
      </c>
      <c r="K1373" t="s">
        <v>188</v>
      </c>
      <c r="L1373">
        <v>20.173492060000001</v>
      </c>
      <c r="M1373" t="s">
        <v>116</v>
      </c>
      <c r="N1373">
        <v>4.3094500000000002E-4</v>
      </c>
      <c r="O1373">
        <v>4.61951E-4</v>
      </c>
      <c r="P1373">
        <v>0</v>
      </c>
      <c r="Q1373">
        <v>0</v>
      </c>
      <c r="R1373">
        <v>0</v>
      </c>
      <c r="S1373">
        <v>1.2464209999999999E-3</v>
      </c>
      <c r="T1373">
        <v>1.0908090000000001E-3</v>
      </c>
      <c r="U1373">
        <v>5.6275900000000002E-4</v>
      </c>
      <c r="V1373">
        <v>0</v>
      </c>
      <c r="W1373">
        <v>6.6482499999999996E-4</v>
      </c>
      <c r="X1373">
        <v>0</v>
      </c>
      <c r="Y1373">
        <v>5.5586899999999996E-4</v>
      </c>
      <c r="Z1373">
        <v>0</v>
      </c>
      <c r="AA1373">
        <v>0</v>
      </c>
      <c r="AB1373">
        <v>0</v>
      </c>
      <c r="AC1373">
        <v>1.2464209999999999E-3</v>
      </c>
      <c r="AD1373">
        <v>1.6466779999999999E-3</v>
      </c>
      <c r="AE1373">
        <v>5.6275900000000002E-4</v>
      </c>
      <c r="AF1373">
        <v>0</v>
      </c>
      <c r="AG1373">
        <v>6.6482499999999996E-4</v>
      </c>
      <c r="AH1373">
        <v>4.1206819999999996E-3</v>
      </c>
      <c r="AI1373">
        <v>59863.342689999998</v>
      </c>
    </row>
    <row r="1374" spans="1:35" x14ac:dyDescent="0.25">
      <c r="A1374">
        <v>12982</v>
      </c>
      <c r="B1374" t="s">
        <v>203</v>
      </c>
      <c r="C1374" t="s">
        <v>57</v>
      </c>
      <c r="D1374" t="b">
        <v>1</v>
      </c>
      <c r="E1374">
        <v>0.54035822499999997</v>
      </c>
      <c r="F1374" t="s">
        <v>115</v>
      </c>
      <c r="G1374" t="s">
        <v>186</v>
      </c>
      <c r="H1374" t="s">
        <v>192</v>
      </c>
      <c r="I1374" t="s">
        <v>105</v>
      </c>
      <c r="J1374" t="s">
        <v>99</v>
      </c>
      <c r="K1374" t="s">
        <v>188</v>
      </c>
      <c r="L1374">
        <v>21.784555560000001</v>
      </c>
      <c r="M1374" t="s">
        <v>116</v>
      </c>
      <c r="N1374">
        <v>5.18598E-4</v>
      </c>
      <c r="O1374">
        <v>5.6336600000000004E-4</v>
      </c>
      <c r="P1374">
        <v>0</v>
      </c>
      <c r="Q1374">
        <v>0</v>
      </c>
      <c r="R1374">
        <v>0</v>
      </c>
      <c r="S1374">
        <v>1.461784E-3</v>
      </c>
      <c r="T1374">
        <v>1.2916900000000001E-3</v>
      </c>
      <c r="U1374">
        <v>1.0059450000000001E-3</v>
      </c>
      <c r="V1374">
        <v>0</v>
      </c>
      <c r="W1374">
        <v>5.9383999999999999E-4</v>
      </c>
      <c r="X1374">
        <v>0</v>
      </c>
      <c r="Y1374">
        <v>6.6748399999999998E-4</v>
      </c>
      <c r="Z1374">
        <v>0</v>
      </c>
      <c r="AA1374">
        <v>0</v>
      </c>
      <c r="AB1374">
        <v>0</v>
      </c>
      <c r="AC1374">
        <v>1.461784E-3</v>
      </c>
      <c r="AD1374">
        <v>1.9591740000000002E-3</v>
      </c>
      <c r="AE1374">
        <v>1.0059450000000001E-3</v>
      </c>
      <c r="AF1374">
        <v>0</v>
      </c>
      <c r="AG1374">
        <v>5.9383999999999999E-4</v>
      </c>
      <c r="AH1374">
        <v>5.0207380000000003E-3</v>
      </c>
      <c r="AI1374">
        <v>67544.778109999999</v>
      </c>
    </row>
    <row r="1375" spans="1:35" x14ac:dyDescent="0.25">
      <c r="A1375">
        <v>12984</v>
      </c>
      <c r="B1375" t="s">
        <v>203</v>
      </c>
      <c r="C1375" t="s">
        <v>57</v>
      </c>
      <c r="D1375" t="b">
        <v>1</v>
      </c>
      <c r="E1375">
        <v>3.7591610800000002</v>
      </c>
      <c r="F1375" t="s">
        <v>115</v>
      </c>
      <c r="G1375" t="s">
        <v>186</v>
      </c>
      <c r="H1375" t="s">
        <v>196</v>
      </c>
      <c r="I1375" t="s">
        <v>105</v>
      </c>
      <c r="J1375" t="s">
        <v>99</v>
      </c>
      <c r="K1375" t="s">
        <v>188</v>
      </c>
      <c r="L1375">
        <v>23.146464649999999</v>
      </c>
      <c r="M1375" t="s">
        <v>116</v>
      </c>
      <c r="N1375">
        <v>1.61824E-4</v>
      </c>
      <c r="O1375">
        <v>1.82647E-4</v>
      </c>
      <c r="P1375">
        <v>0</v>
      </c>
      <c r="Q1375">
        <v>0</v>
      </c>
      <c r="R1375">
        <v>0</v>
      </c>
      <c r="S1375">
        <v>5.5230000000000003E-4</v>
      </c>
      <c r="T1375">
        <v>3.0427999999999998E-4</v>
      </c>
      <c r="U1375">
        <v>2.6408900000000001E-4</v>
      </c>
      <c r="V1375">
        <v>0</v>
      </c>
      <c r="W1375">
        <v>2.84078E-4</v>
      </c>
      <c r="X1375">
        <v>0</v>
      </c>
      <c r="Y1375">
        <v>2.2821000000000001E-4</v>
      </c>
      <c r="Z1375">
        <v>0</v>
      </c>
      <c r="AA1375">
        <v>0</v>
      </c>
      <c r="AB1375">
        <v>0</v>
      </c>
      <c r="AC1375">
        <v>5.5230000000000003E-4</v>
      </c>
      <c r="AD1375">
        <v>5.3249000000000005E-4</v>
      </c>
      <c r="AE1375">
        <v>2.6408900000000001E-4</v>
      </c>
      <c r="AF1375">
        <v>0</v>
      </c>
      <c r="AG1375">
        <v>2.84078E-4</v>
      </c>
      <c r="AH1375">
        <v>1.632922E-3</v>
      </c>
      <c r="AI1375">
        <v>20675.38594</v>
      </c>
    </row>
    <row r="1376" spans="1:35" x14ac:dyDescent="0.25">
      <c r="A1376">
        <v>12985</v>
      </c>
      <c r="B1376" t="s">
        <v>203</v>
      </c>
      <c r="C1376" t="s">
        <v>57</v>
      </c>
      <c r="D1376" t="b">
        <v>1</v>
      </c>
      <c r="E1376">
        <v>7.2477615310000001</v>
      </c>
      <c r="F1376" t="s">
        <v>115</v>
      </c>
      <c r="G1376" t="s">
        <v>186</v>
      </c>
      <c r="H1376" t="s">
        <v>198</v>
      </c>
      <c r="I1376" t="s">
        <v>105</v>
      </c>
      <c r="J1376" t="s">
        <v>99</v>
      </c>
      <c r="K1376" t="s">
        <v>188</v>
      </c>
      <c r="L1376">
        <v>21.967777779999999</v>
      </c>
      <c r="M1376" t="s">
        <v>116</v>
      </c>
      <c r="N1376">
        <v>5.7773899999999997E-4</v>
      </c>
      <c r="O1376">
        <v>6.1408000000000003E-4</v>
      </c>
      <c r="P1376">
        <v>0</v>
      </c>
      <c r="Q1376">
        <v>0</v>
      </c>
      <c r="R1376">
        <v>0</v>
      </c>
      <c r="S1376">
        <v>1.3732239999999999E-3</v>
      </c>
      <c r="T1376">
        <v>1.3697200000000001E-3</v>
      </c>
      <c r="U1376">
        <v>1.2691499999999999E-3</v>
      </c>
      <c r="V1376">
        <v>0</v>
      </c>
      <c r="W1376">
        <v>7.84091E-4</v>
      </c>
      <c r="X1376">
        <v>0</v>
      </c>
      <c r="Y1376">
        <v>6.36533E-4</v>
      </c>
      <c r="Z1376">
        <v>0</v>
      </c>
      <c r="AA1376">
        <v>0</v>
      </c>
      <c r="AB1376">
        <v>0</v>
      </c>
      <c r="AC1376">
        <v>1.3732239999999999E-3</v>
      </c>
      <c r="AD1376">
        <v>2.0062529999999999E-3</v>
      </c>
      <c r="AE1376">
        <v>1.2691499999999999E-3</v>
      </c>
      <c r="AF1376">
        <v>0</v>
      </c>
      <c r="AG1376">
        <v>7.84091E-4</v>
      </c>
      <c r="AH1376">
        <v>5.4327170000000001E-3</v>
      </c>
      <c r="AI1376">
        <v>72477.615309999994</v>
      </c>
    </row>
    <row r="1377" spans="1:35" x14ac:dyDescent="0.25">
      <c r="A1377">
        <v>12986</v>
      </c>
      <c r="B1377" t="s">
        <v>203</v>
      </c>
      <c r="C1377" t="s">
        <v>57</v>
      </c>
      <c r="D1377" t="b">
        <v>1</v>
      </c>
      <c r="E1377">
        <v>1.171153584</v>
      </c>
      <c r="F1377" t="s">
        <v>115</v>
      </c>
      <c r="G1377" t="s">
        <v>186</v>
      </c>
      <c r="H1377" t="s">
        <v>193</v>
      </c>
      <c r="I1377" t="s">
        <v>105</v>
      </c>
      <c r="J1377" t="s">
        <v>106</v>
      </c>
      <c r="K1377" t="s">
        <v>188</v>
      </c>
      <c r="L1377">
        <v>25.88374074</v>
      </c>
      <c r="M1377" t="s">
        <v>116</v>
      </c>
      <c r="N1377">
        <v>7.8914899999999995E-4</v>
      </c>
      <c r="O1377">
        <v>8.8021799999999999E-4</v>
      </c>
      <c r="P1377">
        <v>0</v>
      </c>
      <c r="Q1377">
        <v>0</v>
      </c>
      <c r="R1377">
        <v>0</v>
      </c>
      <c r="S1377">
        <v>2.3468230000000001E-3</v>
      </c>
      <c r="T1377">
        <v>1.880629E-3</v>
      </c>
      <c r="U1377">
        <v>1.903096E-3</v>
      </c>
      <c r="V1377">
        <v>0</v>
      </c>
      <c r="W1377">
        <v>7.8197800000000001E-4</v>
      </c>
      <c r="X1377">
        <v>0</v>
      </c>
      <c r="Y1377">
        <v>8.4510599999999998E-4</v>
      </c>
      <c r="Z1377">
        <v>0</v>
      </c>
      <c r="AA1377">
        <v>0</v>
      </c>
      <c r="AB1377">
        <v>0</v>
      </c>
      <c r="AC1377">
        <v>2.3468230000000001E-3</v>
      </c>
      <c r="AD1377">
        <v>2.725735E-3</v>
      </c>
      <c r="AE1377">
        <v>1.903096E-3</v>
      </c>
      <c r="AF1377">
        <v>0</v>
      </c>
      <c r="AG1377">
        <v>7.8197800000000001E-4</v>
      </c>
      <c r="AH1377">
        <v>7.7576329999999999E-3</v>
      </c>
      <c r="AI1377">
        <v>87836.518779999999</v>
      </c>
    </row>
    <row r="1378" spans="1:35" x14ac:dyDescent="0.25">
      <c r="A1378">
        <v>12987</v>
      </c>
      <c r="B1378" t="s">
        <v>203</v>
      </c>
      <c r="C1378" t="s">
        <v>57</v>
      </c>
      <c r="D1378" t="b">
        <v>1</v>
      </c>
      <c r="E1378">
        <v>3.1436733289999998</v>
      </c>
      <c r="F1378" t="s">
        <v>115</v>
      </c>
      <c r="G1378" t="s">
        <v>186</v>
      </c>
      <c r="H1378" t="s">
        <v>195</v>
      </c>
      <c r="I1378" t="s">
        <v>105</v>
      </c>
      <c r="J1378" t="s">
        <v>106</v>
      </c>
      <c r="K1378" t="s">
        <v>188</v>
      </c>
      <c r="L1378">
        <v>26.20925926</v>
      </c>
      <c r="M1378" t="s">
        <v>116</v>
      </c>
      <c r="N1378">
        <v>6.4555899999999998E-4</v>
      </c>
      <c r="O1378">
        <v>6.7254700000000001E-4</v>
      </c>
      <c r="P1378">
        <v>0</v>
      </c>
      <c r="Q1378">
        <v>0</v>
      </c>
      <c r="R1378">
        <v>0</v>
      </c>
      <c r="S1378">
        <v>1.7258E-3</v>
      </c>
      <c r="T1378">
        <v>1.3960450000000001E-3</v>
      </c>
      <c r="U1378">
        <v>1.527327E-3</v>
      </c>
      <c r="V1378">
        <v>0</v>
      </c>
      <c r="W1378">
        <v>6.62431E-4</v>
      </c>
      <c r="X1378">
        <v>0</v>
      </c>
      <c r="Y1378">
        <v>5.9226099999999996E-4</v>
      </c>
      <c r="Z1378">
        <v>0</v>
      </c>
      <c r="AA1378">
        <v>0</v>
      </c>
      <c r="AB1378">
        <v>0</v>
      </c>
      <c r="AC1378">
        <v>1.7258E-3</v>
      </c>
      <c r="AD1378">
        <v>1.9883050000000001E-3</v>
      </c>
      <c r="AE1378">
        <v>1.527327E-3</v>
      </c>
      <c r="AF1378">
        <v>0</v>
      </c>
      <c r="AG1378">
        <v>6.62431E-4</v>
      </c>
      <c r="AH1378">
        <v>5.9038930000000003E-3</v>
      </c>
      <c r="AI1378">
        <v>66017.139909999998</v>
      </c>
    </row>
    <row r="1379" spans="1:35" x14ac:dyDescent="0.25">
      <c r="A1379">
        <v>12988</v>
      </c>
      <c r="B1379" t="s">
        <v>203</v>
      </c>
      <c r="C1379" t="s">
        <v>57</v>
      </c>
      <c r="D1379" t="b">
        <v>1</v>
      </c>
      <c r="E1379">
        <v>0.54992964300000002</v>
      </c>
      <c r="F1379" t="s">
        <v>115</v>
      </c>
      <c r="G1379" t="s">
        <v>186</v>
      </c>
      <c r="H1379" t="s">
        <v>191</v>
      </c>
      <c r="I1379" t="s">
        <v>105</v>
      </c>
      <c r="J1379" t="s">
        <v>99</v>
      </c>
      <c r="K1379" t="s">
        <v>188</v>
      </c>
      <c r="L1379">
        <v>25.096072800000002</v>
      </c>
      <c r="M1379" t="s">
        <v>116</v>
      </c>
      <c r="N1379">
        <v>2.6698500000000002E-4</v>
      </c>
      <c r="O1379">
        <v>2.8902000000000002E-4</v>
      </c>
      <c r="P1379">
        <v>0</v>
      </c>
      <c r="Q1379">
        <v>0</v>
      </c>
      <c r="R1379">
        <v>0</v>
      </c>
      <c r="S1379">
        <v>7.6999600000000001E-4</v>
      </c>
      <c r="T1379">
        <v>7.0975200000000002E-4</v>
      </c>
      <c r="U1379">
        <v>5.5507099999999997E-4</v>
      </c>
      <c r="V1379">
        <v>0</v>
      </c>
      <c r="W1379">
        <v>0</v>
      </c>
      <c r="X1379">
        <v>0</v>
      </c>
      <c r="Y1379">
        <v>3.3651299999999998E-4</v>
      </c>
      <c r="Z1379">
        <v>3.5994800000000002E-4</v>
      </c>
      <c r="AA1379">
        <v>0</v>
      </c>
      <c r="AB1379">
        <v>0</v>
      </c>
      <c r="AC1379">
        <v>7.6999600000000001E-4</v>
      </c>
      <c r="AD1379">
        <v>1.046265E-3</v>
      </c>
      <c r="AE1379">
        <v>5.5507099999999997E-4</v>
      </c>
      <c r="AF1379">
        <v>0</v>
      </c>
      <c r="AG1379">
        <v>3.5994800000000002E-4</v>
      </c>
      <c r="AH1379">
        <v>2.7312909999999998E-3</v>
      </c>
      <c r="AI1379">
        <v>31895.919300000001</v>
      </c>
    </row>
    <row r="1380" spans="1:35" x14ac:dyDescent="0.25">
      <c r="A1380">
        <v>12991</v>
      </c>
      <c r="B1380" t="s">
        <v>203</v>
      </c>
      <c r="C1380" t="s">
        <v>57</v>
      </c>
      <c r="D1380" t="b">
        <v>1</v>
      </c>
      <c r="E1380">
        <v>2.7389126560000001</v>
      </c>
      <c r="F1380" t="s">
        <v>115</v>
      </c>
      <c r="G1380" t="s">
        <v>186</v>
      </c>
      <c r="H1380" t="s">
        <v>189</v>
      </c>
      <c r="I1380" t="s">
        <v>105</v>
      </c>
      <c r="J1380" t="s">
        <v>99</v>
      </c>
      <c r="K1380" t="s">
        <v>188</v>
      </c>
      <c r="L1380">
        <v>22.106099029999999</v>
      </c>
      <c r="M1380" t="s">
        <v>116</v>
      </c>
      <c r="N1380">
        <v>9.7127699999999999E-4</v>
      </c>
      <c r="O1380">
        <v>1.0749189999999999E-3</v>
      </c>
      <c r="P1380">
        <v>0</v>
      </c>
      <c r="Q1380">
        <v>0</v>
      </c>
      <c r="R1380">
        <v>0</v>
      </c>
      <c r="S1380">
        <v>2.798657E-3</v>
      </c>
      <c r="T1380">
        <v>2.3271479999999998E-3</v>
      </c>
      <c r="U1380">
        <v>2.1339280000000002E-3</v>
      </c>
      <c r="V1380">
        <v>0</v>
      </c>
      <c r="W1380">
        <v>1.143844E-3</v>
      </c>
      <c r="X1380">
        <v>0</v>
      </c>
      <c r="Y1380">
        <v>1.099713E-3</v>
      </c>
      <c r="Z1380">
        <v>0</v>
      </c>
      <c r="AA1380">
        <v>0</v>
      </c>
      <c r="AB1380">
        <v>0</v>
      </c>
      <c r="AC1380">
        <v>2.798657E-3</v>
      </c>
      <c r="AD1380">
        <v>3.4268599999999999E-3</v>
      </c>
      <c r="AE1380">
        <v>2.1339280000000002E-3</v>
      </c>
      <c r="AF1380">
        <v>0</v>
      </c>
      <c r="AG1380">
        <v>1.143844E-3</v>
      </c>
      <c r="AH1380">
        <v>9.5033159999999995E-3</v>
      </c>
      <c r="AI1380">
        <v>125989.9822</v>
      </c>
    </row>
    <row r="1381" spans="1:35" x14ac:dyDescent="0.25">
      <c r="A1381">
        <v>25221</v>
      </c>
      <c r="B1381" t="s">
        <v>203</v>
      </c>
      <c r="C1381" t="s">
        <v>57</v>
      </c>
      <c r="D1381" t="b">
        <v>1</v>
      </c>
      <c r="E1381">
        <v>0.57800093799999996</v>
      </c>
      <c r="F1381" t="s">
        <v>115</v>
      </c>
      <c r="G1381" t="s">
        <v>186</v>
      </c>
      <c r="H1381" t="s">
        <v>190</v>
      </c>
      <c r="I1381" t="s">
        <v>105</v>
      </c>
      <c r="J1381" t="s">
        <v>106</v>
      </c>
      <c r="K1381" t="s">
        <v>188</v>
      </c>
      <c r="L1381">
        <v>27.614759540000001</v>
      </c>
      <c r="M1381" t="s">
        <v>116</v>
      </c>
      <c r="N1381">
        <v>3.5501599999999999E-4</v>
      </c>
      <c r="O1381">
        <v>3.80928E-4</v>
      </c>
      <c r="P1381">
        <v>0</v>
      </c>
      <c r="Q1381">
        <v>0</v>
      </c>
      <c r="R1381">
        <v>0</v>
      </c>
      <c r="S1381">
        <v>1.0001350000000001E-3</v>
      </c>
      <c r="T1381">
        <v>7.0969800000000003E-4</v>
      </c>
      <c r="U1381">
        <v>6.0849600000000004E-4</v>
      </c>
      <c r="V1381" s="8">
        <v>4.0189499999999999E-5</v>
      </c>
      <c r="W1381">
        <v>2.6065099999999998E-4</v>
      </c>
      <c r="X1381">
        <v>0</v>
      </c>
      <c r="Y1381">
        <v>7.99171E-4</v>
      </c>
      <c r="Z1381">
        <v>2.3062899999999999E-4</v>
      </c>
      <c r="AA1381">
        <v>0</v>
      </c>
      <c r="AB1381">
        <v>0</v>
      </c>
      <c r="AC1381">
        <v>1.0001350000000001E-3</v>
      </c>
      <c r="AD1381">
        <v>1.50887E-3</v>
      </c>
      <c r="AE1381">
        <v>6.0849600000000004E-4</v>
      </c>
      <c r="AF1381" s="8">
        <v>4.0189499999999999E-5</v>
      </c>
      <c r="AG1381">
        <v>4.9127999999999997E-4</v>
      </c>
      <c r="AH1381">
        <v>3.6489819999999998E-3</v>
      </c>
      <c r="AI1381">
        <v>38726.062879999998</v>
      </c>
    </row>
    <row r="1382" spans="1:35" x14ac:dyDescent="0.25">
      <c r="A1382">
        <v>25222</v>
      </c>
      <c r="B1382" t="s">
        <v>203</v>
      </c>
      <c r="C1382" t="s">
        <v>57</v>
      </c>
      <c r="D1382" t="b">
        <v>1</v>
      </c>
      <c r="E1382">
        <v>0.16378166499999999</v>
      </c>
      <c r="F1382" t="s">
        <v>115</v>
      </c>
      <c r="G1382" t="s">
        <v>186</v>
      </c>
      <c r="H1382" t="s">
        <v>194</v>
      </c>
      <c r="I1382" t="s">
        <v>105</v>
      </c>
      <c r="J1382" t="s">
        <v>99</v>
      </c>
      <c r="K1382" t="s">
        <v>188</v>
      </c>
      <c r="L1382">
        <v>19.788919750000002</v>
      </c>
      <c r="M1382" t="s">
        <v>116</v>
      </c>
      <c r="N1382" s="8">
        <v>9.4173700000000003E-5</v>
      </c>
      <c r="O1382">
        <v>1.06734E-4</v>
      </c>
      <c r="P1382">
        <v>0</v>
      </c>
      <c r="Q1382">
        <v>0</v>
      </c>
      <c r="R1382">
        <v>0</v>
      </c>
      <c r="S1382">
        <v>3.0335900000000001E-4</v>
      </c>
      <c r="T1382">
        <v>2.1392199999999999E-4</v>
      </c>
      <c r="U1382">
        <v>1.2973100000000001E-4</v>
      </c>
      <c r="V1382" s="8">
        <v>1.1121000000000001E-5</v>
      </c>
      <c r="W1382">
        <v>1.10349E-4</v>
      </c>
      <c r="X1382">
        <v>0</v>
      </c>
      <c r="Y1382">
        <v>1.31972E-4</v>
      </c>
      <c r="Z1382" s="8">
        <v>9.4854799999999999E-5</v>
      </c>
      <c r="AA1382">
        <v>0</v>
      </c>
      <c r="AB1382">
        <v>0</v>
      </c>
      <c r="AC1382">
        <v>3.0335900000000001E-4</v>
      </c>
      <c r="AD1382">
        <v>3.45893E-4</v>
      </c>
      <c r="AE1382">
        <v>1.2973100000000001E-4</v>
      </c>
      <c r="AF1382" s="8">
        <v>1.1121000000000001E-5</v>
      </c>
      <c r="AG1382">
        <v>2.0520400000000001E-4</v>
      </c>
      <c r="AH1382">
        <v>9.9530699999999996E-4</v>
      </c>
      <c r="AI1382">
        <v>14740.34988</v>
      </c>
    </row>
    <row r="1383" spans="1:35" x14ac:dyDescent="0.25">
      <c r="A1383">
        <v>59061</v>
      </c>
      <c r="B1383" t="s">
        <v>203</v>
      </c>
      <c r="C1383" t="s">
        <v>57</v>
      </c>
      <c r="D1383" t="b">
        <v>1</v>
      </c>
      <c r="E1383">
        <v>0.19235929199999999</v>
      </c>
      <c r="F1383" t="s">
        <v>115</v>
      </c>
      <c r="G1383" t="s">
        <v>186</v>
      </c>
      <c r="H1383" t="s">
        <v>257</v>
      </c>
      <c r="I1383" t="s">
        <v>105</v>
      </c>
      <c r="J1383" t="s">
        <v>99</v>
      </c>
      <c r="K1383" t="s">
        <v>188</v>
      </c>
      <c r="L1383">
        <v>26.761677779999999</v>
      </c>
      <c r="M1383" t="s">
        <v>116</v>
      </c>
      <c r="N1383">
        <v>7.9460700000000002E-4</v>
      </c>
      <c r="O1383">
        <v>8.8994200000000001E-4</v>
      </c>
      <c r="P1383">
        <v>0</v>
      </c>
      <c r="Q1383">
        <v>0</v>
      </c>
      <c r="R1383">
        <v>0</v>
      </c>
      <c r="S1383">
        <v>3.3627729999999999E-3</v>
      </c>
      <c r="T1383">
        <v>1.049129E-3</v>
      </c>
      <c r="U1383">
        <v>6.8700399999999996E-4</v>
      </c>
      <c r="V1383" s="8">
        <v>1.31527E-5</v>
      </c>
      <c r="W1383">
        <v>6.7814299999999997E-4</v>
      </c>
      <c r="X1383">
        <v>1.832471E-3</v>
      </c>
      <c r="Y1383">
        <v>5.3782299999999999E-4</v>
      </c>
      <c r="Z1383">
        <v>6.22114E-4</v>
      </c>
      <c r="AA1383">
        <v>0</v>
      </c>
      <c r="AB1383">
        <v>0</v>
      </c>
      <c r="AC1383">
        <v>5.1952439999999999E-3</v>
      </c>
      <c r="AD1383">
        <v>1.5869510000000001E-3</v>
      </c>
      <c r="AE1383">
        <v>6.8700399999999996E-4</v>
      </c>
      <c r="AF1383" s="8">
        <v>1.31527E-5</v>
      </c>
      <c r="AG1383">
        <v>1.3002560000000001E-3</v>
      </c>
      <c r="AH1383">
        <v>8.7826090000000002E-3</v>
      </c>
      <c r="AI1383">
        <v>96179.646080000006</v>
      </c>
    </row>
    <row r="1384" spans="1:35" x14ac:dyDescent="0.25">
      <c r="A1384">
        <v>59067</v>
      </c>
      <c r="B1384" t="s">
        <v>203</v>
      </c>
      <c r="C1384" t="s">
        <v>57</v>
      </c>
      <c r="D1384" t="b">
        <v>1</v>
      </c>
      <c r="E1384">
        <v>0.32059882000000001</v>
      </c>
      <c r="F1384" t="s">
        <v>115</v>
      </c>
      <c r="G1384" t="s">
        <v>186</v>
      </c>
      <c r="H1384" t="s">
        <v>197</v>
      </c>
      <c r="I1384" t="s">
        <v>105</v>
      </c>
      <c r="J1384" t="s">
        <v>99</v>
      </c>
      <c r="K1384" t="s">
        <v>188</v>
      </c>
      <c r="L1384">
        <v>27.975148149999999</v>
      </c>
      <c r="M1384" t="s">
        <v>116</v>
      </c>
      <c r="N1384">
        <v>8.0400399999999998E-4</v>
      </c>
      <c r="O1384">
        <v>9.1377899999999998E-4</v>
      </c>
      <c r="P1384">
        <v>0</v>
      </c>
      <c r="Q1384">
        <v>0</v>
      </c>
      <c r="R1384">
        <v>0</v>
      </c>
      <c r="S1384">
        <v>3.1190179999999999E-3</v>
      </c>
      <c r="T1384">
        <v>1.193546E-3</v>
      </c>
      <c r="U1384">
        <v>7.9067600000000003E-4</v>
      </c>
      <c r="V1384" s="8">
        <v>2.2398199999999998E-5</v>
      </c>
      <c r="W1384">
        <v>6.1163700000000005E-4</v>
      </c>
      <c r="X1384">
        <v>1.6684689999999999E-3</v>
      </c>
      <c r="Y1384">
        <v>1.1688720000000001E-3</v>
      </c>
      <c r="Z1384">
        <v>6.0623399999999998E-4</v>
      </c>
      <c r="AA1384">
        <v>0</v>
      </c>
      <c r="AB1384">
        <v>0</v>
      </c>
      <c r="AC1384">
        <v>4.787487E-3</v>
      </c>
      <c r="AD1384">
        <v>2.3624179999999998E-3</v>
      </c>
      <c r="AE1384">
        <v>7.9067600000000003E-4</v>
      </c>
      <c r="AF1384" s="8">
        <v>2.2398199999999998E-5</v>
      </c>
      <c r="AG1384">
        <v>1.2178709999999999E-3</v>
      </c>
      <c r="AH1384">
        <v>9.1808440000000005E-3</v>
      </c>
      <c r="AI1384">
        <v>96179.646080000006</v>
      </c>
    </row>
    <row r="1385" spans="1:35" x14ac:dyDescent="0.25">
      <c r="A1385">
        <v>12981</v>
      </c>
      <c r="B1385" t="s">
        <v>204</v>
      </c>
      <c r="C1385" t="s">
        <v>58</v>
      </c>
      <c r="D1385" t="b">
        <v>1</v>
      </c>
      <c r="E1385">
        <v>1.7103812199999999</v>
      </c>
      <c r="F1385" t="s">
        <v>115</v>
      </c>
      <c r="G1385" t="s">
        <v>186</v>
      </c>
      <c r="H1385" t="s">
        <v>187</v>
      </c>
      <c r="I1385" t="s">
        <v>105</v>
      </c>
      <c r="J1385" t="s">
        <v>111</v>
      </c>
      <c r="K1385" t="s">
        <v>188</v>
      </c>
      <c r="L1385">
        <v>20.137698409999999</v>
      </c>
      <c r="M1385" t="s">
        <v>116</v>
      </c>
      <c r="N1385">
        <v>4.29188E-4</v>
      </c>
      <c r="O1385">
        <v>4.6108E-4</v>
      </c>
      <c r="P1385">
        <v>0</v>
      </c>
      <c r="Q1385">
        <v>0</v>
      </c>
      <c r="R1385">
        <v>0</v>
      </c>
      <c r="S1385">
        <v>1.2390929999999999E-3</v>
      </c>
      <c r="T1385">
        <v>1.0908090000000001E-3</v>
      </c>
      <c r="U1385">
        <v>5.6275900000000002E-4</v>
      </c>
      <c r="V1385">
        <v>0</v>
      </c>
      <c r="W1385">
        <v>6.6482499999999996E-4</v>
      </c>
      <c r="X1385">
        <v>0</v>
      </c>
      <c r="Y1385">
        <v>5.5586899999999996E-4</v>
      </c>
      <c r="Z1385">
        <v>0</v>
      </c>
      <c r="AA1385">
        <v>0</v>
      </c>
      <c r="AB1385">
        <v>0</v>
      </c>
      <c r="AC1385">
        <v>1.2390929999999999E-3</v>
      </c>
      <c r="AD1385">
        <v>1.6466779999999999E-3</v>
      </c>
      <c r="AE1385">
        <v>5.6275900000000002E-4</v>
      </c>
      <c r="AF1385">
        <v>0</v>
      </c>
      <c r="AG1385">
        <v>6.6482499999999996E-4</v>
      </c>
      <c r="AH1385">
        <v>4.1133710000000002E-3</v>
      </c>
      <c r="AI1385">
        <v>59863.342689999998</v>
      </c>
    </row>
    <row r="1386" spans="1:35" x14ac:dyDescent="0.25">
      <c r="A1386">
        <v>12982</v>
      </c>
      <c r="B1386" t="s">
        <v>204</v>
      </c>
      <c r="C1386" t="s">
        <v>58</v>
      </c>
      <c r="D1386" t="b">
        <v>1</v>
      </c>
      <c r="E1386">
        <v>0.54035822499999997</v>
      </c>
      <c r="F1386" t="s">
        <v>115</v>
      </c>
      <c r="G1386" t="s">
        <v>186</v>
      </c>
      <c r="H1386" t="s">
        <v>192</v>
      </c>
      <c r="I1386" t="s">
        <v>105</v>
      </c>
      <c r="J1386" t="s">
        <v>99</v>
      </c>
      <c r="K1386" t="s">
        <v>188</v>
      </c>
      <c r="L1386">
        <v>21.826799999999999</v>
      </c>
      <c r="M1386" t="s">
        <v>116</v>
      </c>
      <c r="N1386">
        <v>5.1920099999999995E-4</v>
      </c>
      <c r="O1386">
        <v>5.64527E-4</v>
      </c>
      <c r="P1386">
        <v>0</v>
      </c>
      <c r="Q1386">
        <v>0</v>
      </c>
      <c r="R1386">
        <v>0</v>
      </c>
      <c r="S1386">
        <v>1.47152E-3</v>
      </c>
      <c r="T1386">
        <v>1.2916900000000001E-3</v>
      </c>
      <c r="U1386">
        <v>1.0059450000000001E-3</v>
      </c>
      <c r="V1386">
        <v>0</v>
      </c>
      <c r="W1386">
        <v>5.9383999999999999E-4</v>
      </c>
      <c r="X1386">
        <v>0</v>
      </c>
      <c r="Y1386">
        <v>6.6748399999999998E-4</v>
      </c>
      <c r="Z1386">
        <v>0</v>
      </c>
      <c r="AA1386">
        <v>0</v>
      </c>
      <c r="AB1386">
        <v>0</v>
      </c>
      <c r="AC1386">
        <v>1.47152E-3</v>
      </c>
      <c r="AD1386">
        <v>1.9591740000000002E-3</v>
      </c>
      <c r="AE1386">
        <v>1.0059450000000001E-3</v>
      </c>
      <c r="AF1386">
        <v>0</v>
      </c>
      <c r="AG1386">
        <v>5.9383999999999999E-4</v>
      </c>
      <c r="AH1386">
        <v>5.0304740000000001E-3</v>
      </c>
      <c r="AI1386">
        <v>67544.778109999999</v>
      </c>
    </row>
    <row r="1387" spans="1:35" x14ac:dyDescent="0.25">
      <c r="A1387">
        <v>12984</v>
      </c>
      <c r="B1387" t="s">
        <v>204</v>
      </c>
      <c r="C1387" t="s">
        <v>58</v>
      </c>
      <c r="D1387" t="b">
        <v>1</v>
      </c>
      <c r="E1387">
        <v>3.7591610800000002</v>
      </c>
      <c r="F1387" t="s">
        <v>115</v>
      </c>
      <c r="G1387" t="s">
        <v>186</v>
      </c>
      <c r="H1387" t="s">
        <v>196</v>
      </c>
      <c r="I1387" t="s">
        <v>105</v>
      </c>
      <c r="J1387" t="s">
        <v>99</v>
      </c>
      <c r="K1387" t="s">
        <v>188</v>
      </c>
      <c r="L1387">
        <v>22.98131313</v>
      </c>
      <c r="M1387" t="s">
        <v>116</v>
      </c>
      <c r="N1387">
        <v>1.60397E-4</v>
      </c>
      <c r="O1387">
        <v>1.8125500000000001E-4</v>
      </c>
      <c r="P1387">
        <v>0</v>
      </c>
      <c r="Q1387">
        <v>0</v>
      </c>
      <c r="R1387">
        <v>0</v>
      </c>
      <c r="S1387">
        <v>5.4061400000000003E-4</v>
      </c>
      <c r="T1387">
        <v>3.0427999999999998E-4</v>
      </c>
      <c r="U1387">
        <v>2.6408900000000001E-4</v>
      </c>
      <c r="V1387">
        <v>0</v>
      </c>
      <c r="W1387">
        <v>2.84078E-4</v>
      </c>
      <c r="X1387">
        <v>0</v>
      </c>
      <c r="Y1387">
        <v>2.2821000000000001E-4</v>
      </c>
      <c r="Z1387">
        <v>0</v>
      </c>
      <c r="AA1387">
        <v>0</v>
      </c>
      <c r="AB1387">
        <v>0</v>
      </c>
      <c r="AC1387">
        <v>5.4061400000000003E-4</v>
      </c>
      <c r="AD1387">
        <v>5.3249000000000005E-4</v>
      </c>
      <c r="AE1387">
        <v>2.6408900000000001E-4</v>
      </c>
      <c r="AF1387">
        <v>0</v>
      </c>
      <c r="AG1387">
        <v>2.84078E-4</v>
      </c>
      <c r="AH1387">
        <v>1.6212710000000001E-3</v>
      </c>
      <c r="AI1387">
        <v>20675.38594</v>
      </c>
    </row>
    <row r="1388" spans="1:35" x14ac:dyDescent="0.25">
      <c r="A1388">
        <v>12985</v>
      </c>
      <c r="B1388" t="s">
        <v>204</v>
      </c>
      <c r="C1388" t="s">
        <v>58</v>
      </c>
      <c r="D1388" t="b">
        <v>1</v>
      </c>
      <c r="E1388">
        <v>7.2477615310000001</v>
      </c>
      <c r="F1388" t="s">
        <v>115</v>
      </c>
      <c r="G1388" t="s">
        <v>186</v>
      </c>
      <c r="H1388" t="s">
        <v>198</v>
      </c>
      <c r="I1388" t="s">
        <v>105</v>
      </c>
      <c r="J1388" t="s">
        <v>99</v>
      </c>
      <c r="K1388" t="s">
        <v>188</v>
      </c>
      <c r="L1388">
        <v>22.03722222</v>
      </c>
      <c r="M1388" t="s">
        <v>116</v>
      </c>
      <c r="N1388">
        <v>5.7895099999999997E-4</v>
      </c>
      <c r="O1388">
        <v>6.1613E-4</v>
      </c>
      <c r="P1388">
        <v>0</v>
      </c>
      <c r="Q1388">
        <v>0</v>
      </c>
      <c r="R1388">
        <v>0</v>
      </c>
      <c r="S1388">
        <v>1.390397E-3</v>
      </c>
      <c r="T1388">
        <v>1.3697200000000001E-3</v>
      </c>
      <c r="U1388">
        <v>1.2691499999999999E-3</v>
      </c>
      <c r="V1388">
        <v>0</v>
      </c>
      <c r="W1388">
        <v>7.84091E-4</v>
      </c>
      <c r="X1388">
        <v>0</v>
      </c>
      <c r="Y1388">
        <v>6.36533E-4</v>
      </c>
      <c r="Z1388">
        <v>0</v>
      </c>
      <c r="AA1388">
        <v>0</v>
      </c>
      <c r="AB1388">
        <v>0</v>
      </c>
      <c r="AC1388">
        <v>1.390397E-3</v>
      </c>
      <c r="AD1388">
        <v>2.0062529999999999E-3</v>
      </c>
      <c r="AE1388">
        <v>1.2691499999999999E-3</v>
      </c>
      <c r="AF1388">
        <v>0</v>
      </c>
      <c r="AG1388">
        <v>7.84091E-4</v>
      </c>
      <c r="AH1388">
        <v>5.4498910000000001E-3</v>
      </c>
      <c r="AI1388">
        <v>72477.615309999994</v>
      </c>
    </row>
    <row r="1389" spans="1:35" x14ac:dyDescent="0.25">
      <c r="A1389">
        <v>12986</v>
      </c>
      <c r="B1389" t="s">
        <v>204</v>
      </c>
      <c r="C1389" t="s">
        <v>58</v>
      </c>
      <c r="D1389" t="b">
        <v>1</v>
      </c>
      <c r="E1389">
        <v>1.171153584</v>
      </c>
      <c r="F1389" t="s">
        <v>115</v>
      </c>
      <c r="G1389" t="s">
        <v>186</v>
      </c>
      <c r="H1389" t="s">
        <v>193</v>
      </c>
      <c r="I1389" t="s">
        <v>105</v>
      </c>
      <c r="J1389" t="s">
        <v>106</v>
      </c>
      <c r="K1389" t="s">
        <v>188</v>
      </c>
      <c r="L1389">
        <v>25.874037040000001</v>
      </c>
      <c r="M1389" t="s">
        <v>116</v>
      </c>
      <c r="N1389">
        <v>7.8837299999999998E-4</v>
      </c>
      <c r="O1389">
        <v>8.7987099999999995E-4</v>
      </c>
      <c r="P1389">
        <v>0</v>
      </c>
      <c r="Q1389">
        <v>0</v>
      </c>
      <c r="R1389">
        <v>0</v>
      </c>
      <c r="S1389">
        <v>2.3439149999999998E-3</v>
      </c>
      <c r="T1389">
        <v>1.880629E-3</v>
      </c>
      <c r="U1389">
        <v>1.903096E-3</v>
      </c>
      <c r="V1389">
        <v>0</v>
      </c>
      <c r="W1389">
        <v>7.8197800000000001E-4</v>
      </c>
      <c r="X1389">
        <v>0</v>
      </c>
      <c r="Y1389">
        <v>8.4510599999999998E-4</v>
      </c>
      <c r="Z1389">
        <v>0</v>
      </c>
      <c r="AA1389">
        <v>0</v>
      </c>
      <c r="AB1389">
        <v>0</v>
      </c>
      <c r="AC1389">
        <v>2.3439149999999998E-3</v>
      </c>
      <c r="AD1389">
        <v>2.725735E-3</v>
      </c>
      <c r="AE1389">
        <v>1.903096E-3</v>
      </c>
      <c r="AF1389">
        <v>0</v>
      </c>
      <c r="AG1389">
        <v>7.8197800000000001E-4</v>
      </c>
      <c r="AH1389">
        <v>7.7547240000000002E-3</v>
      </c>
      <c r="AI1389">
        <v>87836.518779999999</v>
      </c>
    </row>
    <row r="1390" spans="1:35" x14ac:dyDescent="0.25">
      <c r="A1390">
        <v>12987</v>
      </c>
      <c r="B1390" t="s">
        <v>204</v>
      </c>
      <c r="C1390" t="s">
        <v>58</v>
      </c>
      <c r="D1390" t="b">
        <v>1</v>
      </c>
      <c r="E1390">
        <v>3.1436733289999998</v>
      </c>
      <c r="F1390" t="s">
        <v>115</v>
      </c>
      <c r="G1390" t="s">
        <v>186</v>
      </c>
      <c r="H1390" t="s">
        <v>195</v>
      </c>
      <c r="I1390" t="s">
        <v>105</v>
      </c>
      <c r="J1390" t="s">
        <v>106</v>
      </c>
      <c r="K1390" t="s">
        <v>188</v>
      </c>
      <c r="L1390">
        <v>26.237169309999999</v>
      </c>
      <c r="M1390" t="s">
        <v>116</v>
      </c>
      <c r="N1390">
        <v>6.4722200000000003E-4</v>
      </c>
      <c r="O1390">
        <v>6.7329599999999999E-4</v>
      </c>
      <c r="P1390">
        <v>0</v>
      </c>
      <c r="Q1390">
        <v>0</v>
      </c>
      <c r="R1390">
        <v>0</v>
      </c>
      <c r="S1390">
        <v>1.732057E-3</v>
      </c>
      <c r="T1390">
        <v>1.3960450000000001E-3</v>
      </c>
      <c r="U1390">
        <v>1.527327E-3</v>
      </c>
      <c r="V1390">
        <v>0</v>
      </c>
      <c r="W1390">
        <v>6.62431E-4</v>
      </c>
      <c r="X1390">
        <v>0</v>
      </c>
      <c r="Y1390">
        <v>5.9226099999999996E-4</v>
      </c>
      <c r="Z1390">
        <v>0</v>
      </c>
      <c r="AA1390">
        <v>0</v>
      </c>
      <c r="AB1390">
        <v>0</v>
      </c>
      <c r="AC1390">
        <v>1.732057E-3</v>
      </c>
      <c r="AD1390">
        <v>1.9883050000000001E-3</v>
      </c>
      <c r="AE1390">
        <v>1.527327E-3</v>
      </c>
      <c r="AF1390">
        <v>0</v>
      </c>
      <c r="AG1390">
        <v>6.62431E-4</v>
      </c>
      <c r="AH1390">
        <v>5.9101800000000001E-3</v>
      </c>
      <c r="AI1390">
        <v>66017.139909999998</v>
      </c>
    </row>
    <row r="1391" spans="1:35" x14ac:dyDescent="0.25">
      <c r="A1391">
        <v>12988</v>
      </c>
      <c r="B1391" t="s">
        <v>204</v>
      </c>
      <c r="C1391" t="s">
        <v>58</v>
      </c>
      <c r="D1391" t="b">
        <v>1</v>
      </c>
      <c r="E1391">
        <v>0.54992964300000002</v>
      </c>
      <c r="F1391" t="s">
        <v>115</v>
      </c>
      <c r="G1391" t="s">
        <v>186</v>
      </c>
      <c r="H1391" t="s">
        <v>191</v>
      </c>
      <c r="I1391" t="s">
        <v>105</v>
      </c>
      <c r="J1391" t="s">
        <v>99</v>
      </c>
      <c r="K1391" t="s">
        <v>188</v>
      </c>
      <c r="L1391">
        <v>25.263457850000002</v>
      </c>
      <c r="M1391" t="s">
        <v>116</v>
      </c>
      <c r="N1391">
        <v>2.6865299999999999E-4</v>
      </c>
      <c r="O1391">
        <v>2.91191E-4</v>
      </c>
      <c r="P1391">
        <v>0</v>
      </c>
      <c r="Q1391">
        <v>0</v>
      </c>
      <c r="R1391">
        <v>0</v>
      </c>
      <c r="S1391">
        <v>7.8821299999999996E-4</v>
      </c>
      <c r="T1391">
        <v>7.0975200000000002E-4</v>
      </c>
      <c r="U1391">
        <v>5.5507099999999997E-4</v>
      </c>
      <c r="V1391">
        <v>0</v>
      </c>
      <c r="W1391">
        <v>0</v>
      </c>
      <c r="X1391">
        <v>0</v>
      </c>
      <c r="Y1391">
        <v>3.3651299999999998E-4</v>
      </c>
      <c r="Z1391">
        <v>3.5994800000000002E-4</v>
      </c>
      <c r="AA1391">
        <v>0</v>
      </c>
      <c r="AB1391">
        <v>0</v>
      </c>
      <c r="AC1391">
        <v>7.8821299999999996E-4</v>
      </c>
      <c r="AD1391">
        <v>1.046265E-3</v>
      </c>
      <c r="AE1391">
        <v>5.5507099999999997E-4</v>
      </c>
      <c r="AF1391">
        <v>0</v>
      </c>
      <c r="AG1391">
        <v>3.5994800000000002E-4</v>
      </c>
      <c r="AH1391">
        <v>2.7495079999999999E-3</v>
      </c>
      <c r="AI1391">
        <v>31895.919300000001</v>
      </c>
    </row>
    <row r="1392" spans="1:35" x14ac:dyDescent="0.25">
      <c r="A1392">
        <v>12991</v>
      </c>
      <c r="B1392" t="s">
        <v>204</v>
      </c>
      <c r="C1392" t="s">
        <v>58</v>
      </c>
      <c r="D1392" t="b">
        <v>1</v>
      </c>
      <c r="E1392">
        <v>2.7389126560000001</v>
      </c>
      <c r="F1392" t="s">
        <v>115</v>
      </c>
      <c r="G1392" t="s">
        <v>186</v>
      </c>
      <c r="H1392" t="s">
        <v>189</v>
      </c>
      <c r="I1392" t="s">
        <v>105</v>
      </c>
      <c r="J1392" t="s">
        <v>99</v>
      </c>
      <c r="K1392" t="s">
        <v>188</v>
      </c>
      <c r="L1392">
        <v>22.089432370000001</v>
      </c>
      <c r="M1392" t="s">
        <v>116</v>
      </c>
      <c r="N1392">
        <v>9.7042099999999996E-4</v>
      </c>
      <c r="O1392">
        <v>1.074064E-3</v>
      </c>
      <c r="P1392">
        <v>0</v>
      </c>
      <c r="Q1392">
        <v>0</v>
      </c>
      <c r="R1392">
        <v>0</v>
      </c>
      <c r="S1392">
        <v>2.791492E-3</v>
      </c>
      <c r="T1392">
        <v>2.3271479999999998E-3</v>
      </c>
      <c r="U1392">
        <v>2.1339280000000002E-3</v>
      </c>
      <c r="V1392">
        <v>0</v>
      </c>
      <c r="W1392">
        <v>1.143844E-3</v>
      </c>
      <c r="X1392">
        <v>0</v>
      </c>
      <c r="Y1392">
        <v>1.099713E-3</v>
      </c>
      <c r="Z1392">
        <v>0</v>
      </c>
      <c r="AA1392">
        <v>0</v>
      </c>
      <c r="AB1392">
        <v>0</v>
      </c>
      <c r="AC1392">
        <v>2.791492E-3</v>
      </c>
      <c r="AD1392">
        <v>3.4268599999999999E-3</v>
      </c>
      <c r="AE1392">
        <v>2.1339280000000002E-3</v>
      </c>
      <c r="AF1392">
        <v>0</v>
      </c>
      <c r="AG1392">
        <v>1.143844E-3</v>
      </c>
      <c r="AH1392">
        <v>9.4961509999999996E-3</v>
      </c>
      <c r="AI1392">
        <v>125989.9822</v>
      </c>
    </row>
    <row r="1393" spans="1:35" x14ac:dyDescent="0.25">
      <c r="A1393">
        <v>25221</v>
      </c>
      <c r="B1393" t="s">
        <v>204</v>
      </c>
      <c r="C1393" t="s">
        <v>58</v>
      </c>
      <c r="D1393" t="b">
        <v>1</v>
      </c>
      <c r="E1393">
        <v>0.57800093799999996</v>
      </c>
      <c r="F1393" t="s">
        <v>115</v>
      </c>
      <c r="G1393" t="s">
        <v>186</v>
      </c>
      <c r="H1393" t="s">
        <v>190</v>
      </c>
      <c r="I1393" t="s">
        <v>105</v>
      </c>
      <c r="J1393" t="s">
        <v>106</v>
      </c>
      <c r="K1393" t="s">
        <v>188</v>
      </c>
      <c r="L1393">
        <v>27.657172469999999</v>
      </c>
      <c r="M1393" t="s">
        <v>116</v>
      </c>
      <c r="N1393">
        <v>3.5553899999999999E-4</v>
      </c>
      <c r="O1393">
        <v>3.8159499999999998E-4</v>
      </c>
      <c r="P1393">
        <v>0</v>
      </c>
      <c r="Q1393">
        <v>0</v>
      </c>
      <c r="R1393">
        <v>0</v>
      </c>
      <c r="S1393">
        <v>1.00574E-3</v>
      </c>
      <c r="T1393">
        <v>7.0969800000000003E-4</v>
      </c>
      <c r="U1393">
        <v>6.0849600000000004E-4</v>
      </c>
      <c r="V1393" s="8">
        <v>4.0189499999999999E-5</v>
      </c>
      <c r="W1393">
        <v>2.6065099999999998E-4</v>
      </c>
      <c r="X1393">
        <v>0</v>
      </c>
      <c r="Y1393">
        <v>7.99171E-4</v>
      </c>
      <c r="Z1393">
        <v>2.3062899999999999E-4</v>
      </c>
      <c r="AA1393">
        <v>0</v>
      </c>
      <c r="AB1393">
        <v>0</v>
      </c>
      <c r="AC1393">
        <v>1.00574E-3</v>
      </c>
      <c r="AD1393">
        <v>1.50887E-3</v>
      </c>
      <c r="AE1393">
        <v>6.0849600000000004E-4</v>
      </c>
      <c r="AF1393" s="8">
        <v>4.0189499999999999E-5</v>
      </c>
      <c r="AG1393">
        <v>4.9127999999999997E-4</v>
      </c>
      <c r="AH1393">
        <v>3.654586E-3</v>
      </c>
      <c r="AI1393">
        <v>38726.062879999998</v>
      </c>
    </row>
    <row r="1394" spans="1:35" x14ac:dyDescent="0.25">
      <c r="A1394">
        <v>25222</v>
      </c>
      <c r="B1394" t="s">
        <v>204</v>
      </c>
      <c r="C1394" t="s">
        <v>58</v>
      </c>
      <c r="D1394" t="b">
        <v>1</v>
      </c>
      <c r="E1394">
        <v>0.16378166499999999</v>
      </c>
      <c r="F1394" t="s">
        <v>115</v>
      </c>
      <c r="G1394" t="s">
        <v>186</v>
      </c>
      <c r="H1394" t="s">
        <v>194</v>
      </c>
      <c r="I1394" t="s">
        <v>105</v>
      </c>
      <c r="J1394" t="s">
        <v>99</v>
      </c>
      <c r="K1394" t="s">
        <v>188</v>
      </c>
      <c r="L1394">
        <v>19.892499999999998</v>
      </c>
      <c r="M1394" t="s">
        <v>116</v>
      </c>
      <c r="N1394" s="8">
        <v>9.4466699999999995E-5</v>
      </c>
      <c r="O1394">
        <v>1.07354E-4</v>
      </c>
      <c r="P1394">
        <v>0</v>
      </c>
      <c r="Q1394">
        <v>0</v>
      </c>
      <c r="R1394">
        <v>0</v>
      </c>
      <c r="S1394">
        <v>3.08564E-4</v>
      </c>
      <c r="T1394">
        <v>2.1392199999999999E-4</v>
      </c>
      <c r="U1394">
        <v>1.2973100000000001E-4</v>
      </c>
      <c r="V1394" s="8">
        <v>1.1124100000000001E-5</v>
      </c>
      <c r="W1394">
        <v>1.10349E-4</v>
      </c>
      <c r="X1394">
        <v>0</v>
      </c>
      <c r="Y1394">
        <v>1.31972E-4</v>
      </c>
      <c r="Z1394" s="8">
        <v>9.4854799999999999E-5</v>
      </c>
      <c r="AA1394">
        <v>0</v>
      </c>
      <c r="AB1394">
        <v>0</v>
      </c>
      <c r="AC1394">
        <v>3.08564E-4</v>
      </c>
      <c r="AD1394">
        <v>3.45893E-4</v>
      </c>
      <c r="AE1394">
        <v>1.2973100000000001E-4</v>
      </c>
      <c r="AF1394" s="8">
        <v>1.1124100000000001E-5</v>
      </c>
      <c r="AG1394">
        <v>2.0520400000000001E-4</v>
      </c>
      <c r="AH1394">
        <v>1.0005159999999999E-3</v>
      </c>
      <c r="AI1394">
        <v>14740.34988</v>
      </c>
    </row>
    <row r="1395" spans="1:35" x14ac:dyDescent="0.25">
      <c r="A1395">
        <v>59061</v>
      </c>
      <c r="B1395" t="s">
        <v>204</v>
      </c>
      <c r="C1395" t="s">
        <v>58</v>
      </c>
      <c r="D1395" t="b">
        <v>1</v>
      </c>
      <c r="E1395">
        <v>0.19235929199999999</v>
      </c>
      <c r="F1395" t="s">
        <v>115</v>
      </c>
      <c r="G1395" t="s">
        <v>186</v>
      </c>
      <c r="H1395" t="s">
        <v>257</v>
      </c>
      <c r="I1395" t="s">
        <v>105</v>
      </c>
      <c r="J1395" t="s">
        <v>99</v>
      </c>
      <c r="K1395" t="s">
        <v>188</v>
      </c>
      <c r="L1395">
        <v>26.717688890000002</v>
      </c>
      <c r="M1395" t="s">
        <v>116</v>
      </c>
      <c r="N1395">
        <v>7.9554599999999995E-4</v>
      </c>
      <c r="O1395">
        <v>8.9091300000000001E-4</v>
      </c>
      <c r="P1395">
        <v>0</v>
      </c>
      <c r="Q1395">
        <v>0</v>
      </c>
      <c r="R1395">
        <v>0</v>
      </c>
      <c r="S1395">
        <v>3.3997279999999999E-3</v>
      </c>
      <c r="T1395">
        <v>1.049129E-3</v>
      </c>
      <c r="U1395">
        <v>6.8700399999999996E-4</v>
      </c>
      <c r="V1395" s="8">
        <v>1.3159999999999999E-5</v>
      </c>
      <c r="W1395">
        <v>6.7814299999999997E-4</v>
      </c>
      <c r="X1395">
        <v>1.781073E-3</v>
      </c>
      <c r="Y1395">
        <v>5.3782299999999999E-4</v>
      </c>
      <c r="Z1395">
        <v>6.22114E-4</v>
      </c>
      <c r="AA1395">
        <v>0</v>
      </c>
      <c r="AB1395">
        <v>0</v>
      </c>
      <c r="AC1395">
        <v>5.1808000000000002E-3</v>
      </c>
      <c r="AD1395">
        <v>1.5869510000000001E-3</v>
      </c>
      <c r="AE1395">
        <v>6.8700399999999996E-4</v>
      </c>
      <c r="AF1395" s="8">
        <v>1.3159999999999999E-5</v>
      </c>
      <c r="AG1395">
        <v>1.3002560000000001E-3</v>
      </c>
      <c r="AH1395">
        <v>8.7681730000000006E-3</v>
      </c>
      <c r="AI1395">
        <v>96179.646080000006</v>
      </c>
    </row>
    <row r="1396" spans="1:35" x14ac:dyDescent="0.25">
      <c r="A1396">
        <v>59067</v>
      </c>
      <c r="B1396" t="s">
        <v>204</v>
      </c>
      <c r="C1396" t="s">
        <v>58</v>
      </c>
      <c r="D1396" t="b">
        <v>1</v>
      </c>
      <c r="E1396">
        <v>0.32059882000000001</v>
      </c>
      <c r="F1396" t="s">
        <v>115</v>
      </c>
      <c r="G1396" t="s">
        <v>186</v>
      </c>
      <c r="H1396" t="s">
        <v>197</v>
      </c>
      <c r="I1396" t="s">
        <v>105</v>
      </c>
      <c r="J1396" t="s">
        <v>99</v>
      </c>
      <c r="K1396" t="s">
        <v>188</v>
      </c>
      <c r="L1396">
        <v>28.042972219999999</v>
      </c>
      <c r="M1396" t="s">
        <v>116</v>
      </c>
      <c r="N1396">
        <v>8.0689100000000001E-4</v>
      </c>
      <c r="O1396">
        <v>9.1770999999999997E-4</v>
      </c>
      <c r="P1396">
        <v>0</v>
      </c>
      <c r="Q1396">
        <v>0</v>
      </c>
      <c r="R1396">
        <v>0</v>
      </c>
      <c r="S1396">
        <v>3.165686E-3</v>
      </c>
      <c r="T1396">
        <v>1.193546E-3</v>
      </c>
      <c r="U1396">
        <v>7.9067600000000003E-4</v>
      </c>
      <c r="V1396" s="8">
        <v>2.2398199999999998E-5</v>
      </c>
      <c r="W1396">
        <v>6.1163700000000005E-4</v>
      </c>
      <c r="X1396">
        <v>1.6440560000000001E-3</v>
      </c>
      <c r="Y1396">
        <v>1.1688720000000001E-3</v>
      </c>
      <c r="Z1396">
        <v>6.0623399999999998E-4</v>
      </c>
      <c r="AA1396">
        <v>0</v>
      </c>
      <c r="AB1396">
        <v>0</v>
      </c>
      <c r="AC1396">
        <v>4.809743E-3</v>
      </c>
      <c r="AD1396">
        <v>2.3624179999999998E-3</v>
      </c>
      <c r="AE1396">
        <v>7.9067600000000003E-4</v>
      </c>
      <c r="AF1396" s="8">
        <v>2.2398199999999998E-5</v>
      </c>
      <c r="AG1396">
        <v>1.2178709999999999E-3</v>
      </c>
      <c r="AH1396">
        <v>9.2031030000000007E-3</v>
      </c>
      <c r="AI1396">
        <v>96179.646080000006</v>
      </c>
    </row>
    <row r="1397" spans="1:35" x14ac:dyDescent="0.25">
      <c r="A1397">
        <v>12981</v>
      </c>
      <c r="B1397" t="s">
        <v>205</v>
      </c>
      <c r="C1397" t="s">
        <v>41</v>
      </c>
      <c r="D1397" t="b">
        <v>0</v>
      </c>
      <c r="E1397">
        <v>1.7103812199999999</v>
      </c>
      <c r="F1397" t="s">
        <v>115</v>
      </c>
      <c r="G1397" t="s">
        <v>186</v>
      </c>
      <c r="H1397" t="s">
        <v>187</v>
      </c>
      <c r="I1397" t="s">
        <v>105</v>
      </c>
      <c r="J1397" t="s">
        <v>111</v>
      </c>
      <c r="K1397" t="s">
        <v>188</v>
      </c>
      <c r="L1397">
        <v>20.266904759999999</v>
      </c>
      <c r="M1397" t="s">
        <v>116</v>
      </c>
      <c r="N1397">
        <v>4.3155599999999999E-4</v>
      </c>
      <c r="O1397">
        <v>4.6422599999999998E-4</v>
      </c>
      <c r="P1397">
        <v>0</v>
      </c>
      <c r="Q1397">
        <v>0</v>
      </c>
      <c r="R1397">
        <v>0</v>
      </c>
      <c r="S1397">
        <v>1.265485E-3</v>
      </c>
      <c r="T1397">
        <v>1.0908090000000001E-3</v>
      </c>
      <c r="U1397">
        <v>5.6275900000000002E-4</v>
      </c>
      <c r="V1397">
        <v>0</v>
      </c>
      <c r="W1397">
        <v>6.6482499999999996E-4</v>
      </c>
      <c r="X1397">
        <v>0</v>
      </c>
      <c r="Y1397">
        <v>5.5586899999999996E-4</v>
      </c>
      <c r="Z1397">
        <v>0</v>
      </c>
      <c r="AA1397">
        <v>0</v>
      </c>
      <c r="AB1397">
        <v>0</v>
      </c>
      <c r="AC1397">
        <v>1.265485E-3</v>
      </c>
      <c r="AD1397">
        <v>1.6466779999999999E-3</v>
      </c>
      <c r="AE1397">
        <v>5.6275900000000002E-4</v>
      </c>
      <c r="AF1397">
        <v>0</v>
      </c>
      <c r="AG1397">
        <v>6.6482499999999996E-4</v>
      </c>
      <c r="AH1397">
        <v>4.1397630000000003E-3</v>
      </c>
      <c r="AI1397">
        <v>59863.342689999998</v>
      </c>
    </row>
    <row r="1398" spans="1:35" x14ac:dyDescent="0.25">
      <c r="A1398">
        <v>12982</v>
      </c>
      <c r="B1398" t="s">
        <v>205</v>
      </c>
      <c r="C1398" t="s">
        <v>41</v>
      </c>
      <c r="D1398" t="b">
        <v>0</v>
      </c>
      <c r="E1398">
        <v>0.54035822499999997</v>
      </c>
      <c r="F1398" t="s">
        <v>115</v>
      </c>
      <c r="G1398" t="s">
        <v>186</v>
      </c>
      <c r="H1398" t="s">
        <v>192</v>
      </c>
      <c r="I1398" t="s">
        <v>105</v>
      </c>
      <c r="J1398" t="s">
        <v>99</v>
      </c>
      <c r="K1398" t="s">
        <v>188</v>
      </c>
      <c r="L1398">
        <v>22.482333329999999</v>
      </c>
      <c r="M1398" t="s">
        <v>116</v>
      </c>
      <c r="N1398">
        <v>5.3222399999999998E-4</v>
      </c>
      <c r="O1398">
        <v>5.8253099999999996E-4</v>
      </c>
      <c r="P1398">
        <v>0</v>
      </c>
      <c r="Q1398">
        <v>0</v>
      </c>
      <c r="R1398">
        <v>0</v>
      </c>
      <c r="S1398">
        <v>1.6225969999999999E-3</v>
      </c>
      <c r="T1398">
        <v>1.2916900000000001E-3</v>
      </c>
      <c r="U1398">
        <v>1.0059450000000001E-3</v>
      </c>
      <c r="V1398">
        <v>0</v>
      </c>
      <c r="W1398">
        <v>5.9383999999999999E-4</v>
      </c>
      <c r="X1398">
        <v>0</v>
      </c>
      <c r="Y1398">
        <v>6.6748399999999998E-4</v>
      </c>
      <c r="Z1398">
        <v>0</v>
      </c>
      <c r="AA1398">
        <v>0</v>
      </c>
      <c r="AB1398">
        <v>0</v>
      </c>
      <c r="AC1398">
        <v>1.6225969999999999E-3</v>
      </c>
      <c r="AD1398">
        <v>1.9591740000000002E-3</v>
      </c>
      <c r="AE1398">
        <v>1.0059450000000001E-3</v>
      </c>
      <c r="AF1398">
        <v>0</v>
      </c>
      <c r="AG1398">
        <v>5.9383999999999999E-4</v>
      </c>
      <c r="AH1398">
        <v>5.1815560000000004E-3</v>
      </c>
      <c r="AI1398">
        <v>67544.778109999999</v>
      </c>
    </row>
    <row r="1399" spans="1:35" x14ac:dyDescent="0.25">
      <c r="A1399">
        <v>12984</v>
      </c>
      <c r="B1399" t="s">
        <v>205</v>
      </c>
      <c r="C1399" t="s">
        <v>41</v>
      </c>
      <c r="D1399" t="b">
        <v>0</v>
      </c>
      <c r="E1399">
        <v>3.7591610800000002</v>
      </c>
      <c r="F1399" t="s">
        <v>115</v>
      </c>
      <c r="G1399" t="s">
        <v>186</v>
      </c>
      <c r="H1399" t="s">
        <v>196</v>
      </c>
      <c r="I1399" t="s">
        <v>105</v>
      </c>
      <c r="J1399" t="s">
        <v>99</v>
      </c>
      <c r="K1399" t="s">
        <v>188</v>
      </c>
      <c r="L1399">
        <v>23.79949495</v>
      </c>
      <c r="M1399" t="s">
        <v>116</v>
      </c>
      <c r="N1399">
        <v>1.65494E-4</v>
      </c>
      <c r="O1399">
        <v>1.88137E-4</v>
      </c>
      <c r="P1399">
        <v>0</v>
      </c>
      <c r="Q1399">
        <v>0</v>
      </c>
      <c r="R1399">
        <v>0</v>
      </c>
      <c r="S1399">
        <v>5.9833399999999995E-4</v>
      </c>
      <c r="T1399">
        <v>3.0427999999999998E-4</v>
      </c>
      <c r="U1399">
        <v>2.6408900000000001E-4</v>
      </c>
      <c r="V1399">
        <v>0</v>
      </c>
      <c r="W1399">
        <v>2.84078E-4</v>
      </c>
      <c r="X1399">
        <v>0</v>
      </c>
      <c r="Y1399">
        <v>2.2821000000000001E-4</v>
      </c>
      <c r="Z1399">
        <v>0</v>
      </c>
      <c r="AA1399">
        <v>0</v>
      </c>
      <c r="AB1399">
        <v>0</v>
      </c>
      <c r="AC1399">
        <v>5.9833399999999995E-4</v>
      </c>
      <c r="AD1399">
        <v>5.3249000000000005E-4</v>
      </c>
      <c r="AE1399">
        <v>2.6408900000000001E-4</v>
      </c>
      <c r="AF1399">
        <v>0</v>
      </c>
      <c r="AG1399">
        <v>2.84078E-4</v>
      </c>
      <c r="AH1399">
        <v>1.6789909999999999E-3</v>
      </c>
      <c r="AI1399">
        <v>20675.38594</v>
      </c>
    </row>
    <row r="1400" spans="1:35" x14ac:dyDescent="0.25">
      <c r="A1400">
        <v>12985</v>
      </c>
      <c r="B1400" t="s">
        <v>205</v>
      </c>
      <c r="C1400" t="s">
        <v>41</v>
      </c>
      <c r="D1400" t="b">
        <v>0</v>
      </c>
      <c r="E1400">
        <v>7.2477615310000001</v>
      </c>
      <c r="F1400" t="s">
        <v>115</v>
      </c>
      <c r="G1400" t="s">
        <v>186</v>
      </c>
      <c r="H1400" t="s">
        <v>198</v>
      </c>
      <c r="I1400" t="s">
        <v>105</v>
      </c>
      <c r="J1400" t="s">
        <v>99</v>
      </c>
      <c r="K1400" t="s">
        <v>188</v>
      </c>
      <c r="L1400">
        <v>22.066388889999999</v>
      </c>
      <c r="M1400" t="s">
        <v>116</v>
      </c>
      <c r="N1400">
        <v>5.7965499999999999E-4</v>
      </c>
      <c r="O1400">
        <v>6.1698600000000003E-4</v>
      </c>
      <c r="P1400">
        <v>0</v>
      </c>
      <c r="Q1400">
        <v>0</v>
      </c>
      <c r="R1400">
        <v>0</v>
      </c>
      <c r="S1400">
        <v>1.3976100000000001E-3</v>
      </c>
      <c r="T1400">
        <v>1.3697200000000001E-3</v>
      </c>
      <c r="U1400">
        <v>1.2691499999999999E-3</v>
      </c>
      <c r="V1400">
        <v>0</v>
      </c>
      <c r="W1400">
        <v>7.84091E-4</v>
      </c>
      <c r="X1400">
        <v>0</v>
      </c>
      <c r="Y1400">
        <v>6.36533E-4</v>
      </c>
      <c r="Z1400">
        <v>0</v>
      </c>
      <c r="AA1400">
        <v>0</v>
      </c>
      <c r="AB1400">
        <v>0</v>
      </c>
      <c r="AC1400">
        <v>1.3976100000000001E-3</v>
      </c>
      <c r="AD1400">
        <v>2.0062529999999999E-3</v>
      </c>
      <c r="AE1400">
        <v>1.2691499999999999E-3</v>
      </c>
      <c r="AF1400">
        <v>0</v>
      </c>
      <c r="AG1400">
        <v>7.84091E-4</v>
      </c>
      <c r="AH1400">
        <v>5.4571039999999999E-3</v>
      </c>
      <c r="AI1400">
        <v>72477.615309999994</v>
      </c>
    </row>
    <row r="1401" spans="1:35" x14ac:dyDescent="0.25">
      <c r="A1401">
        <v>12986</v>
      </c>
      <c r="B1401" t="s">
        <v>205</v>
      </c>
      <c r="C1401" t="s">
        <v>41</v>
      </c>
      <c r="D1401" t="b">
        <v>0</v>
      </c>
      <c r="E1401">
        <v>1.171153584</v>
      </c>
      <c r="F1401" t="s">
        <v>115</v>
      </c>
      <c r="G1401" t="s">
        <v>186</v>
      </c>
      <c r="H1401" t="s">
        <v>193</v>
      </c>
      <c r="I1401" t="s">
        <v>105</v>
      </c>
      <c r="J1401" t="s">
        <v>106</v>
      </c>
      <c r="K1401" t="s">
        <v>188</v>
      </c>
      <c r="L1401">
        <v>26.32325926</v>
      </c>
      <c r="M1401" t="s">
        <v>116</v>
      </c>
      <c r="N1401">
        <v>8.0009899999999997E-4</v>
      </c>
      <c r="O1401">
        <v>8.9591599999999997E-4</v>
      </c>
      <c r="P1401">
        <v>0</v>
      </c>
      <c r="Q1401">
        <v>0</v>
      </c>
      <c r="R1401">
        <v>0</v>
      </c>
      <c r="S1401">
        <v>2.478563E-3</v>
      </c>
      <c r="T1401">
        <v>1.880629E-3</v>
      </c>
      <c r="U1401">
        <v>1.903096E-3</v>
      </c>
      <c r="V1401">
        <v>0</v>
      </c>
      <c r="W1401">
        <v>7.8197800000000001E-4</v>
      </c>
      <c r="X1401">
        <v>0</v>
      </c>
      <c r="Y1401">
        <v>8.4510599999999998E-4</v>
      </c>
      <c r="Z1401">
        <v>0</v>
      </c>
      <c r="AA1401">
        <v>0</v>
      </c>
      <c r="AB1401">
        <v>0</v>
      </c>
      <c r="AC1401">
        <v>2.478563E-3</v>
      </c>
      <c r="AD1401">
        <v>2.725735E-3</v>
      </c>
      <c r="AE1401">
        <v>1.903096E-3</v>
      </c>
      <c r="AF1401">
        <v>0</v>
      </c>
      <c r="AG1401">
        <v>7.8197800000000001E-4</v>
      </c>
      <c r="AH1401">
        <v>7.8893609999999992E-3</v>
      </c>
      <c r="AI1401">
        <v>87836.518779999999</v>
      </c>
    </row>
    <row r="1402" spans="1:35" x14ac:dyDescent="0.25">
      <c r="A1402">
        <v>12987</v>
      </c>
      <c r="B1402" t="s">
        <v>205</v>
      </c>
      <c r="C1402" t="s">
        <v>41</v>
      </c>
      <c r="D1402" t="b">
        <v>0</v>
      </c>
      <c r="E1402">
        <v>3.1436733289999998</v>
      </c>
      <c r="F1402" t="s">
        <v>115</v>
      </c>
      <c r="G1402" t="s">
        <v>186</v>
      </c>
      <c r="H1402" t="s">
        <v>195</v>
      </c>
      <c r="I1402" t="s">
        <v>105</v>
      </c>
      <c r="J1402" t="s">
        <v>106</v>
      </c>
      <c r="K1402" t="s">
        <v>188</v>
      </c>
      <c r="L1402">
        <v>26.97314815</v>
      </c>
      <c r="M1402" t="s">
        <v>116</v>
      </c>
      <c r="N1402">
        <v>6.60744E-4</v>
      </c>
      <c r="O1402">
        <v>6.9305400000000002E-4</v>
      </c>
      <c r="P1402">
        <v>0</v>
      </c>
      <c r="Q1402">
        <v>0</v>
      </c>
      <c r="R1402">
        <v>0</v>
      </c>
      <c r="S1402">
        <v>1.897903E-3</v>
      </c>
      <c r="T1402">
        <v>1.3960450000000001E-3</v>
      </c>
      <c r="U1402">
        <v>1.527327E-3</v>
      </c>
      <c r="V1402">
        <v>0</v>
      </c>
      <c r="W1402">
        <v>6.62431E-4</v>
      </c>
      <c r="X1402">
        <v>0</v>
      </c>
      <c r="Y1402">
        <v>5.9226099999999996E-4</v>
      </c>
      <c r="Z1402">
        <v>0</v>
      </c>
      <c r="AA1402">
        <v>0</v>
      </c>
      <c r="AB1402">
        <v>0</v>
      </c>
      <c r="AC1402">
        <v>1.897903E-3</v>
      </c>
      <c r="AD1402">
        <v>1.9883050000000001E-3</v>
      </c>
      <c r="AE1402">
        <v>1.527327E-3</v>
      </c>
      <c r="AF1402">
        <v>0</v>
      </c>
      <c r="AG1402">
        <v>6.62431E-4</v>
      </c>
      <c r="AH1402">
        <v>6.0759669999999998E-3</v>
      </c>
      <c r="AI1402">
        <v>66017.139909999998</v>
      </c>
    </row>
    <row r="1403" spans="1:35" x14ac:dyDescent="0.25">
      <c r="A1403">
        <v>12988</v>
      </c>
      <c r="B1403" t="s">
        <v>205</v>
      </c>
      <c r="C1403" t="s">
        <v>41</v>
      </c>
      <c r="D1403" t="b">
        <v>0</v>
      </c>
      <c r="E1403">
        <v>0.54992964300000002</v>
      </c>
      <c r="F1403" t="s">
        <v>115</v>
      </c>
      <c r="G1403" t="s">
        <v>186</v>
      </c>
      <c r="H1403" t="s">
        <v>191</v>
      </c>
      <c r="I1403" t="s">
        <v>105</v>
      </c>
      <c r="J1403" t="s">
        <v>99</v>
      </c>
      <c r="K1403" t="s">
        <v>188</v>
      </c>
      <c r="L1403">
        <v>25.462595790000002</v>
      </c>
      <c r="M1403" t="s">
        <v>116</v>
      </c>
      <c r="N1403">
        <v>2.7050199999999999E-4</v>
      </c>
      <c r="O1403">
        <v>2.9377299999999999E-4</v>
      </c>
      <c r="P1403">
        <v>0</v>
      </c>
      <c r="Q1403">
        <v>0</v>
      </c>
      <c r="R1403">
        <v>0</v>
      </c>
      <c r="S1403">
        <v>8.09886E-4</v>
      </c>
      <c r="T1403">
        <v>7.0975200000000002E-4</v>
      </c>
      <c r="U1403">
        <v>5.5507099999999997E-4</v>
      </c>
      <c r="V1403">
        <v>0</v>
      </c>
      <c r="W1403">
        <v>0</v>
      </c>
      <c r="X1403">
        <v>0</v>
      </c>
      <c r="Y1403">
        <v>3.3651299999999998E-4</v>
      </c>
      <c r="Z1403">
        <v>3.5994800000000002E-4</v>
      </c>
      <c r="AA1403">
        <v>0</v>
      </c>
      <c r="AB1403">
        <v>0</v>
      </c>
      <c r="AC1403">
        <v>8.09886E-4</v>
      </c>
      <c r="AD1403">
        <v>1.046265E-3</v>
      </c>
      <c r="AE1403">
        <v>5.5507099999999997E-4</v>
      </c>
      <c r="AF1403">
        <v>0</v>
      </c>
      <c r="AG1403">
        <v>3.5994800000000002E-4</v>
      </c>
      <c r="AH1403">
        <v>2.7711810000000002E-3</v>
      </c>
      <c r="AI1403">
        <v>31895.919300000001</v>
      </c>
    </row>
    <row r="1404" spans="1:35" x14ac:dyDescent="0.25">
      <c r="A1404">
        <v>12991</v>
      </c>
      <c r="B1404" t="s">
        <v>205</v>
      </c>
      <c r="C1404" t="s">
        <v>41</v>
      </c>
      <c r="D1404" t="b">
        <v>0</v>
      </c>
      <c r="E1404">
        <v>2.7389126560000001</v>
      </c>
      <c r="F1404" t="s">
        <v>115</v>
      </c>
      <c r="G1404" t="s">
        <v>186</v>
      </c>
      <c r="H1404" t="s">
        <v>189</v>
      </c>
      <c r="I1404" t="s">
        <v>105</v>
      </c>
      <c r="J1404" t="s">
        <v>99</v>
      </c>
      <c r="K1404" t="s">
        <v>188</v>
      </c>
      <c r="L1404">
        <v>22.341002419999999</v>
      </c>
      <c r="M1404" t="s">
        <v>116</v>
      </c>
      <c r="N1404">
        <v>9.7949899999999999E-4</v>
      </c>
      <c r="O1404">
        <v>1.0869499999999999E-3</v>
      </c>
      <c r="P1404">
        <v>0</v>
      </c>
      <c r="Q1404">
        <v>0</v>
      </c>
      <c r="R1404">
        <v>0</v>
      </c>
      <c r="S1404">
        <v>2.8996410000000001E-3</v>
      </c>
      <c r="T1404">
        <v>2.3271479999999998E-3</v>
      </c>
      <c r="U1404">
        <v>2.1339280000000002E-3</v>
      </c>
      <c r="V1404">
        <v>0</v>
      </c>
      <c r="W1404">
        <v>1.143844E-3</v>
      </c>
      <c r="X1404">
        <v>0</v>
      </c>
      <c r="Y1404">
        <v>1.099713E-3</v>
      </c>
      <c r="Z1404">
        <v>0</v>
      </c>
      <c r="AA1404">
        <v>0</v>
      </c>
      <c r="AB1404">
        <v>0</v>
      </c>
      <c r="AC1404">
        <v>2.8996410000000001E-3</v>
      </c>
      <c r="AD1404">
        <v>3.4268599999999999E-3</v>
      </c>
      <c r="AE1404">
        <v>2.1339280000000002E-3</v>
      </c>
      <c r="AF1404">
        <v>0</v>
      </c>
      <c r="AG1404">
        <v>1.143844E-3</v>
      </c>
      <c r="AH1404">
        <v>9.6042999999999996E-3</v>
      </c>
      <c r="AI1404">
        <v>125989.9822</v>
      </c>
    </row>
    <row r="1405" spans="1:35" x14ac:dyDescent="0.25">
      <c r="A1405">
        <v>25221</v>
      </c>
      <c r="B1405" t="s">
        <v>205</v>
      </c>
      <c r="C1405" t="s">
        <v>41</v>
      </c>
      <c r="D1405" t="b">
        <v>0</v>
      </c>
      <c r="E1405">
        <v>0.57800093799999996</v>
      </c>
      <c r="F1405" t="s">
        <v>115</v>
      </c>
      <c r="G1405" t="s">
        <v>186</v>
      </c>
      <c r="H1405" t="s">
        <v>190</v>
      </c>
      <c r="I1405" t="s">
        <v>105</v>
      </c>
      <c r="J1405" t="s">
        <v>106</v>
      </c>
      <c r="K1405" t="s">
        <v>188</v>
      </c>
      <c r="L1405">
        <v>27.660406299999998</v>
      </c>
      <c r="M1405" t="s">
        <v>116</v>
      </c>
      <c r="N1405">
        <v>3.5555800000000001E-4</v>
      </c>
      <c r="O1405">
        <v>3.8164699999999999E-4</v>
      </c>
      <c r="P1405">
        <v>0</v>
      </c>
      <c r="Q1405">
        <v>0</v>
      </c>
      <c r="R1405">
        <v>0</v>
      </c>
      <c r="S1405">
        <v>1.0061670000000001E-3</v>
      </c>
      <c r="T1405">
        <v>7.0969800000000003E-4</v>
      </c>
      <c r="U1405">
        <v>6.0849600000000004E-4</v>
      </c>
      <c r="V1405" s="8">
        <v>4.0189499999999999E-5</v>
      </c>
      <c r="W1405">
        <v>2.6065099999999998E-4</v>
      </c>
      <c r="X1405">
        <v>0</v>
      </c>
      <c r="Y1405">
        <v>7.99171E-4</v>
      </c>
      <c r="Z1405">
        <v>2.3062899999999999E-4</v>
      </c>
      <c r="AA1405">
        <v>0</v>
      </c>
      <c r="AB1405">
        <v>0</v>
      </c>
      <c r="AC1405">
        <v>1.0061670000000001E-3</v>
      </c>
      <c r="AD1405">
        <v>1.50887E-3</v>
      </c>
      <c r="AE1405">
        <v>6.0849600000000004E-4</v>
      </c>
      <c r="AF1405" s="8">
        <v>4.0189499999999999E-5</v>
      </c>
      <c r="AG1405">
        <v>4.9127999999999997E-4</v>
      </c>
      <c r="AH1405">
        <v>3.6550129999999999E-3</v>
      </c>
      <c r="AI1405">
        <v>38726.062879999998</v>
      </c>
    </row>
    <row r="1406" spans="1:35" x14ac:dyDescent="0.25">
      <c r="A1406">
        <v>25222</v>
      </c>
      <c r="B1406" t="s">
        <v>205</v>
      </c>
      <c r="C1406" t="s">
        <v>41</v>
      </c>
      <c r="D1406" t="b">
        <v>0</v>
      </c>
      <c r="E1406">
        <v>0.16378166499999999</v>
      </c>
      <c r="F1406" t="s">
        <v>115</v>
      </c>
      <c r="G1406" t="s">
        <v>186</v>
      </c>
      <c r="H1406" t="s">
        <v>194</v>
      </c>
      <c r="I1406" t="s">
        <v>105</v>
      </c>
      <c r="J1406" t="s">
        <v>99</v>
      </c>
      <c r="K1406" t="s">
        <v>188</v>
      </c>
      <c r="L1406">
        <v>21.06728395</v>
      </c>
      <c r="M1406" t="s">
        <v>116</v>
      </c>
      <c r="N1406" s="8">
        <v>9.92777E-5</v>
      </c>
      <c r="O1406">
        <v>1.1439599999999999E-4</v>
      </c>
      <c r="P1406">
        <v>0</v>
      </c>
      <c r="Q1406">
        <v>0</v>
      </c>
      <c r="R1406">
        <v>0</v>
      </c>
      <c r="S1406">
        <v>3.6764799999999999E-4</v>
      </c>
      <c r="T1406">
        <v>2.1392199999999999E-4</v>
      </c>
      <c r="U1406">
        <v>1.2973100000000001E-4</v>
      </c>
      <c r="V1406" s="8">
        <v>1.1125699999999999E-5</v>
      </c>
      <c r="W1406">
        <v>1.10349E-4</v>
      </c>
      <c r="X1406">
        <v>0</v>
      </c>
      <c r="Y1406">
        <v>1.31972E-4</v>
      </c>
      <c r="Z1406" s="8">
        <v>9.4854799999999999E-5</v>
      </c>
      <c r="AA1406">
        <v>0</v>
      </c>
      <c r="AB1406">
        <v>0</v>
      </c>
      <c r="AC1406">
        <v>3.6764799999999999E-4</v>
      </c>
      <c r="AD1406">
        <v>3.45893E-4</v>
      </c>
      <c r="AE1406">
        <v>1.2973100000000001E-4</v>
      </c>
      <c r="AF1406" s="8">
        <v>1.1125699999999999E-5</v>
      </c>
      <c r="AG1406">
        <v>2.0520400000000001E-4</v>
      </c>
      <c r="AH1406">
        <v>1.059604E-3</v>
      </c>
      <c r="AI1406">
        <v>14740.34988</v>
      </c>
    </row>
    <row r="1407" spans="1:35" x14ac:dyDescent="0.25">
      <c r="A1407">
        <v>59061</v>
      </c>
      <c r="B1407" t="s">
        <v>205</v>
      </c>
      <c r="C1407" t="s">
        <v>41</v>
      </c>
      <c r="D1407" t="b">
        <v>1</v>
      </c>
      <c r="E1407">
        <v>0.19235929199999999</v>
      </c>
      <c r="F1407" t="s">
        <v>115</v>
      </c>
      <c r="G1407" t="s">
        <v>186</v>
      </c>
      <c r="H1407" t="s">
        <v>257</v>
      </c>
      <c r="I1407" t="s">
        <v>105</v>
      </c>
      <c r="J1407" t="s">
        <v>99</v>
      </c>
      <c r="K1407" t="s">
        <v>188</v>
      </c>
      <c r="L1407">
        <v>23.52657778</v>
      </c>
      <c r="M1407" t="s">
        <v>116</v>
      </c>
      <c r="N1407">
        <v>7.5597999999999995E-4</v>
      </c>
      <c r="O1407">
        <v>8.5935999999999998E-4</v>
      </c>
      <c r="P1407">
        <v>0</v>
      </c>
      <c r="Q1407">
        <v>0</v>
      </c>
      <c r="R1407">
        <v>0</v>
      </c>
      <c r="S1407">
        <v>4.133528E-3</v>
      </c>
      <c r="T1407">
        <v>1.049129E-3</v>
      </c>
      <c r="U1407">
        <v>6.8700399999999996E-4</v>
      </c>
      <c r="V1407" s="8">
        <v>1.3169100000000001E-5</v>
      </c>
      <c r="W1407">
        <v>6.7814800000000005E-4</v>
      </c>
      <c r="X1407">
        <v>0</v>
      </c>
      <c r="Y1407">
        <v>5.3782299999999999E-4</v>
      </c>
      <c r="Z1407">
        <v>6.2211500000000002E-4</v>
      </c>
      <c r="AA1407">
        <v>0</v>
      </c>
      <c r="AB1407">
        <v>0</v>
      </c>
      <c r="AC1407">
        <v>4.133528E-3</v>
      </c>
      <c r="AD1407">
        <v>1.5869510000000001E-3</v>
      </c>
      <c r="AE1407">
        <v>6.8700399999999996E-4</v>
      </c>
      <c r="AF1407" s="8">
        <v>1.3169100000000001E-5</v>
      </c>
      <c r="AG1407">
        <v>1.300264E-3</v>
      </c>
      <c r="AH1407">
        <v>7.7209189999999997E-3</v>
      </c>
      <c r="AI1407">
        <v>96179.646080000006</v>
      </c>
    </row>
    <row r="1408" spans="1:35" x14ac:dyDescent="0.25">
      <c r="A1408">
        <v>59067</v>
      </c>
      <c r="B1408" t="s">
        <v>205</v>
      </c>
      <c r="C1408" t="s">
        <v>41</v>
      </c>
      <c r="D1408" t="b">
        <v>1</v>
      </c>
      <c r="E1408">
        <v>0.32059882000000001</v>
      </c>
      <c r="F1408" t="s">
        <v>115</v>
      </c>
      <c r="G1408" t="s">
        <v>186</v>
      </c>
      <c r="H1408" t="s">
        <v>197</v>
      </c>
      <c r="I1408" t="s">
        <v>105</v>
      </c>
      <c r="J1408" t="s">
        <v>99</v>
      </c>
      <c r="K1408" t="s">
        <v>188</v>
      </c>
      <c r="L1408">
        <v>24.544972219999998</v>
      </c>
      <c r="M1408" t="s">
        <v>116</v>
      </c>
      <c r="N1408">
        <v>7.5212399999999996E-4</v>
      </c>
      <c r="O1408">
        <v>8.6698099999999996E-4</v>
      </c>
      <c r="P1408">
        <v>0</v>
      </c>
      <c r="Q1408">
        <v>0</v>
      </c>
      <c r="R1408">
        <v>0</v>
      </c>
      <c r="S1408">
        <v>3.6617709999999999E-3</v>
      </c>
      <c r="T1408">
        <v>1.193546E-3</v>
      </c>
      <c r="U1408">
        <v>7.9067600000000003E-4</v>
      </c>
      <c r="V1408" s="8">
        <v>2.2398199999999998E-5</v>
      </c>
      <c r="W1408">
        <v>6.1163999999999999E-4</v>
      </c>
      <c r="X1408">
        <v>0</v>
      </c>
      <c r="Y1408">
        <v>1.1688720000000001E-3</v>
      </c>
      <c r="Z1408">
        <v>6.0623399999999998E-4</v>
      </c>
      <c r="AA1408">
        <v>0</v>
      </c>
      <c r="AB1408">
        <v>0</v>
      </c>
      <c r="AC1408">
        <v>3.6617709999999999E-3</v>
      </c>
      <c r="AD1408">
        <v>2.3624179999999998E-3</v>
      </c>
      <c r="AE1408">
        <v>7.9067600000000003E-4</v>
      </c>
      <c r="AF1408" s="8">
        <v>2.2398199999999998E-5</v>
      </c>
      <c r="AG1408">
        <v>1.2178740000000001E-3</v>
      </c>
      <c r="AH1408">
        <v>8.0551340000000003E-3</v>
      </c>
      <c r="AI1408">
        <v>96179.646080000006</v>
      </c>
    </row>
    <row r="1409" spans="1:35" x14ac:dyDescent="0.25">
      <c r="A1409">
        <v>12981</v>
      </c>
      <c r="B1409" t="s">
        <v>206</v>
      </c>
      <c r="C1409" t="s">
        <v>42</v>
      </c>
      <c r="D1409" t="b">
        <v>0</v>
      </c>
      <c r="E1409">
        <v>1.7103812199999999</v>
      </c>
      <c r="F1409" t="s">
        <v>115</v>
      </c>
      <c r="G1409" t="s">
        <v>186</v>
      </c>
      <c r="H1409" t="s">
        <v>187</v>
      </c>
      <c r="I1409" t="s">
        <v>105</v>
      </c>
      <c r="J1409" t="s">
        <v>111</v>
      </c>
      <c r="K1409" t="s">
        <v>188</v>
      </c>
      <c r="L1409">
        <v>20.266904759999999</v>
      </c>
      <c r="M1409" t="s">
        <v>116</v>
      </c>
      <c r="N1409">
        <v>4.3155599999999999E-4</v>
      </c>
      <c r="O1409">
        <v>4.6422599999999998E-4</v>
      </c>
      <c r="P1409">
        <v>0</v>
      </c>
      <c r="Q1409">
        <v>0</v>
      </c>
      <c r="R1409">
        <v>0</v>
      </c>
      <c r="S1409">
        <v>1.265485E-3</v>
      </c>
      <c r="T1409">
        <v>1.0908090000000001E-3</v>
      </c>
      <c r="U1409">
        <v>5.6275900000000002E-4</v>
      </c>
      <c r="V1409">
        <v>0</v>
      </c>
      <c r="W1409">
        <v>6.6482499999999996E-4</v>
      </c>
      <c r="X1409">
        <v>0</v>
      </c>
      <c r="Y1409">
        <v>5.5586899999999996E-4</v>
      </c>
      <c r="Z1409">
        <v>0</v>
      </c>
      <c r="AA1409">
        <v>0</v>
      </c>
      <c r="AB1409">
        <v>0</v>
      </c>
      <c r="AC1409">
        <v>1.265485E-3</v>
      </c>
      <c r="AD1409">
        <v>1.6466779999999999E-3</v>
      </c>
      <c r="AE1409">
        <v>5.6275900000000002E-4</v>
      </c>
      <c r="AF1409">
        <v>0</v>
      </c>
      <c r="AG1409">
        <v>6.6482499999999996E-4</v>
      </c>
      <c r="AH1409">
        <v>4.1397630000000003E-3</v>
      </c>
      <c r="AI1409">
        <v>59863.342689999998</v>
      </c>
    </row>
    <row r="1410" spans="1:35" x14ac:dyDescent="0.25">
      <c r="A1410">
        <v>12982</v>
      </c>
      <c r="B1410" t="s">
        <v>206</v>
      </c>
      <c r="C1410" t="s">
        <v>42</v>
      </c>
      <c r="D1410" t="b">
        <v>0</v>
      </c>
      <c r="E1410">
        <v>0.54035822499999997</v>
      </c>
      <c r="F1410" t="s">
        <v>115</v>
      </c>
      <c r="G1410" t="s">
        <v>186</v>
      </c>
      <c r="H1410" t="s">
        <v>192</v>
      </c>
      <c r="I1410" t="s">
        <v>105</v>
      </c>
      <c r="J1410" t="s">
        <v>99</v>
      </c>
      <c r="K1410" t="s">
        <v>188</v>
      </c>
      <c r="L1410">
        <v>22.482333329999999</v>
      </c>
      <c r="M1410" t="s">
        <v>116</v>
      </c>
      <c r="N1410">
        <v>5.3222399999999998E-4</v>
      </c>
      <c r="O1410">
        <v>5.8253099999999996E-4</v>
      </c>
      <c r="P1410">
        <v>0</v>
      </c>
      <c r="Q1410">
        <v>0</v>
      </c>
      <c r="R1410">
        <v>0</v>
      </c>
      <c r="S1410">
        <v>1.6225969999999999E-3</v>
      </c>
      <c r="T1410">
        <v>1.2916900000000001E-3</v>
      </c>
      <c r="U1410">
        <v>1.0059450000000001E-3</v>
      </c>
      <c r="V1410">
        <v>0</v>
      </c>
      <c r="W1410">
        <v>5.9383999999999999E-4</v>
      </c>
      <c r="X1410">
        <v>0</v>
      </c>
      <c r="Y1410">
        <v>6.6748399999999998E-4</v>
      </c>
      <c r="Z1410">
        <v>0</v>
      </c>
      <c r="AA1410">
        <v>0</v>
      </c>
      <c r="AB1410">
        <v>0</v>
      </c>
      <c r="AC1410">
        <v>1.6225969999999999E-3</v>
      </c>
      <c r="AD1410">
        <v>1.9591740000000002E-3</v>
      </c>
      <c r="AE1410">
        <v>1.0059450000000001E-3</v>
      </c>
      <c r="AF1410">
        <v>0</v>
      </c>
      <c r="AG1410">
        <v>5.9383999999999999E-4</v>
      </c>
      <c r="AH1410">
        <v>5.1815560000000004E-3</v>
      </c>
      <c r="AI1410">
        <v>67544.778109999999</v>
      </c>
    </row>
    <row r="1411" spans="1:35" x14ac:dyDescent="0.25">
      <c r="A1411">
        <v>12984</v>
      </c>
      <c r="B1411" t="s">
        <v>206</v>
      </c>
      <c r="C1411" t="s">
        <v>42</v>
      </c>
      <c r="D1411" t="b">
        <v>0</v>
      </c>
      <c r="E1411">
        <v>3.7591610800000002</v>
      </c>
      <c r="F1411" t="s">
        <v>115</v>
      </c>
      <c r="G1411" t="s">
        <v>186</v>
      </c>
      <c r="H1411" t="s">
        <v>196</v>
      </c>
      <c r="I1411" t="s">
        <v>105</v>
      </c>
      <c r="J1411" t="s">
        <v>99</v>
      </c>
      <c r="K1411" t="s">
        <v>188</v>
      </c>
      <c r="L1411">
        <v>23.79949495</v>
      </c>
      <c r="M1411" t="s">
        <v>116</v>
      </c>
      <c r="N1411">
        <v>1.65494E-4</v>
      </c>
      <c r="O1411">
        <v>1.88137E-4</v>
      </c>
      <c r="P1411">
        <v>0</v>
      </c>
      <c r="Q1411">
        <v>0</v>
      </c>
      <c r="R1411">
        <v>0</v>
      </c>
      <c r="S1411">
        <v>5.9833399999999995E-4</v>
      </c>
      <c r="T1411">
        <v>3.0427999999999998E-4</v>
      </c>
      <c r="U1411">
        <v>2.6408900000000001E-4</v>
      </c>
      <c r="V1411">
        <v>0</v>
      </c>
      <c r="W1411">
        <v>2.84078E-4</v>
      </c>
      <c r="X1411">
        <v>0</v>
      </c>
      <c r="Y1411">
        <v>2.2821000000000001E-4</v>
      </c>
      <c r="Z1411">
        <v>0</v>
      </c>
      <c r="AA1411">
        <v>0</v>
      </c>
      <c r="AB1411">
        <v>0</v>
      </c>
      <c r="AC1411">
        <v>5.9833399999999995E-4</v>
      </c>
      <c r="AD1411">
        <v>5.3249000000000005E-4</v>
      </c>
      <c r="AE1411">
        <v>2.6408900000000001E-4</v>
      </c>
      <c r="AF1411">
        <v>0</v>
      </c>
      <c r="AG1411">
        <v>2.84078E-4</v>
      </c>
      <c r="AH1411">
        <v>1.6789909999999999E-3</v>
      </c>
      <c r="AI1411">
        <v>20675.38594</v>
      </c>
    </row>
    <row r="1412" spans="1:35" x14ac:dyDescent="0.25">
      <c r="A1412">
        <v>12985</v>
      </c>
      <c r="B1412" t="s">
        <v>206</v>
      </c>
      <c r="C1412" t="s">
        <v>42</v>
      </c>
      <c r="D1412" t="b">
        <v>0</v>
      </c>
      <c r="E1412">
        <v>7.2477615310000001</v>
      </c>
      <c r="F1412" t="s">
        <v>115</v>
      </c>
      <c r="G1412" t="s">
        <v>186</v>
      </c>
      <c r="H1412" t="s">
        <v>198</v>
      </c>
      <c r="I1412" t="s">
        <v>105</v>
      </c>
      <c r="J1412" t="s">
        <v>99</v>
      </c>
      <c r="K1412" t="s">
        <v>188</v>
      </c>
      <c r="L1412">
        <v>22.066388889999999</v>
      </c>
      <c r="M1412" t="s">
        <v>116</v>
      </c>
      <c r="N1412">
        <v>5.7965499999999999E-4</v>
      </c>
      <c r="O1412">
        <v>6.1698600000000003E-4</v>
      </c>
      <c r="P1412">
        <v>0</v>
      </c>
      <c r="Q1412">
        <v>0</v>
      </c>
      <c r="R1412">
        <v>0</v>
      </c>
      <c r="S1412">
        <v>1.3976100000000001E-3</v>
      </c>
      <c r="T1412">
        <v>1.3697200000000001E-3</v>
      </c>
      <c r="U1412">
        <v>1.2691499999999999E-3</v>
      </c>
      <c r="V1412">
        <v>0</v>
      </c>
      <c r="W1412">
        <v>7.84091E-4</v>
      </c>
      <c r="X1412">
        <v>0</v>
      </c>
      <c r="Y1412">
        <v>6.36533E-4</v>
      </c>
      <c r="Z1412">
        <v>0</v>
      </c>
      <c r="AA1412">
        <v>0</v>
      </c>
      <c r="AB1412">
        <v>0</v>
      </c>
      <c r="AC1412">
        <v>1.3976100000000001E-3</v>
      </c>
      <c r="AD1412">
        <v>2.0062529999999999E-3</v>
      </c>
      <c r="AE1412">
        <v>1.2691499999999999E-3</v>
      </c>
      <c r="AF1412">
        <v>0</v>
      </c>
      <c r="AG1412">
        <v>7.84091E-4</v>
      </c>
      <c r="AH1412">
        <v>5.4571039999999999E-3</v>
      </c>
      <c r="AI1412">
        <v>72477.615309999994</v>
      </c>
    </row>
    <row r="1413" spans="1:35" x14ac:dyDescent="0.25">
      <c r="A1413">
        <v>12986</v>
      </c>
      <c r="B1413" t="s">
        <v>206</v>
      </c>
      <c r="C1413" t="s">
        <v>42</v>
      </c>
      <c r="D1413" t="b">
        <v>0</v>
      </c>
      <c r="E1413">
        <v>1.171153584</v>
      </c>
      <c r="F1413" t="s">
        <v>115</v>
      </c>
      <c r="G1413" t="s">
        <v>186</v>
      </c>
      <c r="H1413" t="s">
        <v>193</v>
      </c>
      <c r="I1413" t="s">
        <v>105</v>
      </c>
      <c r="J1413" t="s">
        <v>106</v>
      </c>
      <c r="K1413" t="s">
        <v>188</v>
      </c>
      <c r="L1413">
        <v>26.32325926</v>
      </c>
      <c r="M1413" t="s">
        <v>116</v>
      </c>
      <c r="N1413">
        <v>8.0009899999999997E-4</v>
      </c>
      <c r="O1413">
        <v>8.9591599999999997E-4</v>
      </c>
      <c r="P1413">
        <v>0</v>
      </c>
      <c r="Q1413">
        <v>0</v>
      </c>
      <c r="R1413">
        <v>0</v>
      </c>
      <c r="S1413">
        <v>2.478563E-3</v>
      </c>
      <c r="T1413">
        <v>1.880629E-3</v>
      </c>
      <c r="U1413">
        <v>1.903096E-3</v>
      </c>
      <c r="V1413">
        <v>0</v>
      </c>
      <c r="W1413">
        <v>7.8197800000000001E-4</v>
      </c>
      <c r="X1413">
        <v>0</v>
      </c>
      <c r="Y1413">
        <v>8.4510599999999998E-4</v>
      </c>
      <c r="Z1413">
        <v>0</v>
      </c>
      <c r="AA1413">
        <v>0</v>
      </c>
      <c r="AB1413">
        <v>0</v>
      </c>
      <c r="AC1413">
        <v>2.478563E-3</v>
      </c>
      <c r="AD1413">
        <v>2.725735E-3</v>
      </c>
      <c r="AE1413">
        <v>1.903096E-3</v>
      </c>
      <c r="AF1413">
        <v>0</v>
      </c>
      <c r="AG1413">
        <v>7.8197800000000001E-4</v>
      </c>
      <c r="AH1413">
        <v>7.8893609999999992E-3</v>
      </c>
      <c r="AI1413">
        <v>87836.518779999999</v>
      </c>
    </row>
    <row r="1414" spans="1:35" x14ac:dyDescent="0.25">
      <c r="A1414">
        <v>12987</v>
      </c>
      <c r="B1414" t="s">
        <v>206</v>
      </c>
      <c r="C1414" t="s">
        <v>42</v>
      </c>
      <c r="D1414" t="b">
        <v>0</v>
      </c>
      <c r="E1414">
        <v>3.1436733289999998</v>
      </c>
      <c r="F1414" t="s">
        <v>115</v>
      </c>
      <c r="G1414" t="s">
        <v>186</v>
      </c>
      <c r="H1414" t="s">
        <v>195</v>
      </c>
      <c r="I1414" t="s">
        <v>105</v>
      </c>
      <c r="J1414" t="s">
        <v>106</v>
      </c>
      <c r="K1414" t="s">
        <v>188</v>
      </c>
      <c r="L1414">
        <v>26.97314815</v>
      </c>
      <c r="M1414" t="s">
        <v>116</v>
      </c>
      <c r="N1414">
        <v>6.60744E-4</v>
      </c>
      <c r="O1414">
        <v>6.9305400000000002E-4</v>
      </c>
      <c r="P1414">
        <v>0</v>
      </c>
      <c r="Q1414">
        <v>0</v>
      </c>
      <c r="R1414">
        <v>0</v>
      </c>
      <c r="S1414">
        <v>1.897903E-3</v>
      </c>
      <c r="T1414">
        <v>1.3960450000000001E-3</v>
      </c>
      <c r="U1414">
        <v>1.527327E-3</v>
      </c>
      <c r="V1414">
        <v>0</v>
      </c>
      <c r="W1414">
        <v>6.62431E-4</v>
      </c>
      <c r="X1414">
        <v>0</v>
      </c>
      <c r="Y1414">
        <v>5.9226099999999996E-4</v>
      </c>
      <c r="Z1414">
        <v>0</v>
      </c>
      <c r="AA1414">
        <v>0</v>
      </c>
      <c r="AB1414">
        <v>0</v>
      </c>
      <c r="AC1414">
        <v>1.897903E-3</v>
      </c>
      <c r="AD1414">
        <v>1.9883050000000001E-3</v>
      </c>
      <c r="AE1414">
        <v>1.527327E-3</v>
      </c>
      <c r="AF1414">
        <v>0</v>
      </c>
      <c r="AG1414">
        <v>6.62431E-4</v>
      </c>
      <c r="AH1414">
        <v>6.0759669999999998E-3</v>
      </c>
      <c r="AI1414">
        <v>66017.139909999998</v>
      </c>
    </row>
    <row r="1415" spans="1:35" x14ac:dyDescent="0.25">
      <c r="A1415">
        <v>12988</v>
      </c>
      <c r="B1415" t="s">
        <v>206</v>
      </c>
      <c r="C1415" t="s">
        <v>42</v>
      </c>
      <c r="D1415" t="b">
        <v>0</v>
      </c>
      <c r="E1415">
        <v>0.54992964300000002</v>
      </c>
      <c r="F1415" t="s">
        <v>115</v>
      </c>
      <c r="G1415" t="s">
        <v>186</v>
      </c>
      <c r="H1415" t="s">
        <v>191</v>
      </c>
      <c r="I1415" t="s">
        <v>105</v>
      </c>
      <c r="J1415" t="s">
        <v>99</v>
      </c>
      <c r="K1415" t="s">
        <v>188</v>
      </c>
      <c r="L1415">
        <v>25.462595790000002</v>
      </c>
      <c r="M1415" t="s">
        <v>116</v>
      </c>
      <c r="N1415">
        <v>2.7050199999999999E-4</v>
      </c>
      <c r="O1415">
        <v>2.9377299999999999E-4</v>
      </c>
      <c r="P1415">
        <v>0</v>
      </c>
      <c r="Q1415">
        <v>0</v>
      </c>
      <c r="R1415">
        <v>0</v>
      </c>
      <c r="S1415">
        <v>8.09886E-4</v>
      </c>
      <c r="T1415">
        <v>7.0975200000000002E-4</v>
      </c>
      <c r="U1415">
        <v>5.5507099999999997E-4</v>
      </c>
      <c r="V1415">
        <v>0</v>
      </c>
      <c r="W1415">
        <v>0</v>
      </c>
      <c r="X1415">
        <v>0</v>
      </c>
      <c r="Y1415">
        <v>3.3651299999999998E-4</v>
      </c>
      <c r="Z1415">
        <v>3.5994800000000002E-4</v>
      </c>
      <c r="AA1415">
        <v>0</v>
      </c>
      <c r="AB1415">
        <v>0</v>
      </c>
      <c r="AC1415">
        <v>8.09886E-4</v>
      </c>
      <c r="AD1415">
        <v>1.046265E-3</v>
      </c>
      <c r="AE1415">
        <v>5.5507099999999997E-4</v>
      </c>
      <c r="AF1415">
        <v>0</v>
      </c>
      <c r="AG1415">
        <v>3.5994800000000002E-4</v>
      </c>
      <c r="AH1415">
        <v>2.7711810000000002E-3</v>
      </c>
      <c r="AI1415">
        <v>31895.919300000001</v>
      </c>
    </row>
    <row r="1416" spans="1:35" x14ac:dyDescent="0.25">
      <c r="A1416">
        <v>12991</v>
      </c>
      <c r="B1416" t="s">
        <v>206</v>
      </c>
      <c r="C1416" t="s">
        <v>42</v>
      </c>
      <c r="D1416" t="b">
        <v>0</v>
      </c>
      <c r="E1416">
        <v>2.7389126560000001</v>
      </c>
      <c r="F1416" t="s">
        <v>115</v>
      </c>
      <c r="G1416" t="s">
        <v>186</v>
      </c>
      <c r="H1416" t="s">
        <v>189</v>
      </c>
      <c r="I1416" t="s">
        <v>105</v>
      </c>
      <c r="J1416" t="s">
        <v>99</v>
      </c>
      <c r="K1416" t="s">
        <v>188</v>
      </c>
      <c r="L1416">
        <v>22.341002419999999</v>
      </c>
      <c r="M1416" t="s">
        <v>116</v>
      </c>
      <c r="N1416">
        <v>9.7949899999999999E-4</v>
      </c>
      <c r="O1416">
        <v>1.0869499999999999E-3</v>
      </c>
      <c r="P1416">
        <v>0</v>
      </c>
      <c r="Q1416">
        <v>0</v>
      </c>
      <c r="R1416">
        <v>0</v>
      </c>
      <c r="S1416">
        <v>2.8996410000000001E-3</v>
      </c>
      <c r="T1416">
        <v>2.3271479999999998E-3</v>
      </c>
      <c r="U1416">
        <v>2.1339280000000002E-3</v>
      </c>
      <c r="V1416">
        <v>0</v>
      </c>
      <c r="W1416">
        <v>1.143844E-3</v>
      </c>
      <c r="X1416">
        <v>0</v>
      </c>
      <c r="Y1416">
        <v>1.099713E-3</v>
      </c>
      <c r="Z1416">
        <v>0</v>
      </c>
      <c r="AA1416">
        <v>0</v>
      </c>
      <c r="AB1416">
        <v>0</v>
      </c>
      <c r="AC1416">
        <v>2.8996410000000001E-3</v>
      </c>
      <c r="AD1416">
        <v>3.4268599999999999E-3</v>
      </c>
      <c r="AE1416">
        <v>2.1339280000000002E-3</v>
      </c>
      <c r="AF1416">
        <v>0</v>
      </c>
      <c r="AG1416">
        <v>1.143844E-3</v>
      </c>
      <c r="AH1416">
        <v>9.6042999999999996E-3</v>
      </c>
      <c r="AI1416">
        <v>125989.9822</v>
      </c>
    </row>
    <row r="1417" spans="1:35" x14ac:dyDescent="0.25">
      <c r="A1417">
        <v>25221</v>
      </c>
      <c r="B1417" t="s">
        <v>206</v>
      </c>
      <c r="C1417" t="s">
        <v>42</v>
      </c>
      <c r="D1417" t="b">
        <v>0</v>
      </c>
      <c r="E1417">
        <v>0.57800093799999996</v>
      </c>
      <c r="F1417" t="s">
        <v>115</v>
      </c>
      <c r="G1417" t="s">
        <v>186</v>
      </c>
      <c r="H1417" t="s">
        <v>190</v>
      </c>
      <c r="I1417" t="s">
        <v>105</v>
      </c>
      <c r="J1417" t="s">
        <v>106</v>
      </c>
      <c r="K1417" t="s">
        <v>188</v>
      </c>
      <c r="L1417">
        <v>27.660406299999998</v>
      </c>
      <c r="M1417" t="s">
        <v>116</v>
      </c>
      <c r="N1417">
        <v>3.5555800000000001E-4</v>
      </c>
      <c r="O1417">
        <v>3.8164699999999999E-4</v>
      </c>
      <c r="P1417">
        <v>0</v>
      </c>
      <c r="Q1417">
        <v>0</v>
      </c>
      <c r="R1417">
        <v>0</v>
      </c>
      <c r="S1417">
        <v>1.0061670000000001E-3</v>
      </c>
      <c r="T1417">
        <v>7.0969800000000003E-4</v>
      </c>
      <c r="U1417">
        <v>6.0849600000000004E-4</v>
      </c>
      <c r="V1417" s="8">
        <v>4.0189499999999999E-5</v>
      </c>
      <c r="W1417">
        <v>2.6065099999999998E-4</v>
      </c>
      <c r="X1417">
        <v>0</v>
      </c>
      <c r="Y1417">
        <v>7.99171E-4</v>
      </c>
      <c r="Z1417">
        <v>2.3062899999999999E-4</v>
      </c>
      <c r="AA1417">
        <v>0</v>
      </c>
      <c r="AB1417">
        <v>0</v>
      </c>
      <c r="AC1417">
        <v>1.0061670000000001E-3</v>
      </c>
      <c r="AD1417">
        <v>1.50887E-3</v>
      </c>
      <c r="AE1417">
        <v>6.0849600000000004E-4</v>
      </c>
      <c r="AF1417" s="8">
        <v>4.0189499999999999E-5</v>
      </c>
      <c r="AG1417">
        <v>4.9127999999999997E-4</v>
      </c>
      <c r="AH1417">
        <v>3.6550129999999999E-3</v>
      </c>
      <c r="AI1417">
        <v>38726.062879999998</v>
      </c>
    </row>
    <row r="1418" spans="1:35" x14ac:dyDescent="0.25">
      <c r="A1418">
        <v>25222</v>
      </c>
      <c r="B1418" t="s">
        <v>206</v>
      </c>
      <c r="C1418" t="s">
        <v>42</v>
      </c>
      <c r="D1418" t="b">
        <v>0</v>
      </c>
      <c r="E1418">
        <v>0.16378166499999999</v>
      </c>
      <c r="F1418" t="s">
        <v>115</v>
      </c>
      <c r="G1418" t="s">
        <v>186</v>
      </c>
      <c r="H1418" t="s">
        <v>194</v>
      </c>
      <c r="I1418" t="s">
        <v>105</v>
      </c>
      <c r="J1418" t="s">
        <v>99</v>
      </c>
      <c r="K1418" t="s">
        <v>188</v>
      </c>
      <c r="L1418">
        <v>21.06728395</v>
      </c>
      <c r="M1418" t="s">
        <v>116</v>
      </c>
      <c r="N1418" s="8">
        <v>9.92777E-5</v>
      </c>
      <c r="O1418">
        <v>1.1439599999999999E-4</v>
      </c>
      <c r="P1418">
        <v>0</v>
      </c>
      <c r="Q1418">
        <v>0</v>
      </c>
      <c r="R1418">
        <v>0</v>
      </c>
      <c r="S1418">
        <v>3.6764799999999999E-4</v>
      </c>
      <c r="T1418">
        <v>2.1392199999999999E-4</v>
      </c>
      <c r="U1418">
        <v>1.2973100000000001E-4</v>
      </c>
      <c r="V1418" s="8">
        <v>1.1125699999999999E-5</v>
      </c>
      <c r="W1418">
        <v>1.10349E-4</v>
      </c>
      <c r="X1418">
        <v>0</v>
      </c>
      <c r="Y1418">
        <v>1.31972E-4</v>
      </c>
      <c r="Z1418" s="8">
        <v>9.4854799999999999E-5</v>
      </c>
      <c r="AA1418">
        <v>0</v>
      </c>
      <c r="AB1418">
        <v>0</v>
      </c>
      <c r="AC1418">
        <v>3.6764799999999999E-4</v>
      </c>
      <c r="AD1418">
        <v>3.45893E-4</v>
      </c>
      <c r="AE1418">
        <v>1.2973100000000001E-4</v>
      </c>
      <c r="AF1418" s="8">
        <v>1.1125699999999999E-5</v>
      </c>
      <c r="AG1418">
        <v>2.0520400000000001E-4</v>
      </c>
      <c r="AH1418">
        <v>1.059604E-3</v>
      </c>
      <c r="AI1418">
        <v>14740.34988</v>
      </c>
    </row>
    <row r="1419" spans="1:35" x14ac:dyDescent="0.25">
      <c r="A1419">
        <v>59061</v>
      </c>
      <c r="B1419" t="s">
        <v>206</v>
      </c>
      <c r="C1419" t="s">
        <v>42</v>
      </c>
      <c r="D1419" t="b">
        <v>1</v>
      </c>
      <c r="E1419">
        <v>0.19235929199999999</v>
      </c>
      <c r="F1419" t="s">
        <v>115</v>
      </c>
      <c r="G1419" t="s">
        <v>186</v>
      </c>
      <c r="H1419" t="s">
        <v>257</v>
      </c>
      <c r="I1419" t="s">
        <v>105</v>
      </c>
      <c r="J1419" t="s">
        <v>99</v>
      </c>
      <c r="K1419" t="s">
        <v>188</v>
      </c>
      <c r="L1419">
        <v>23.52657778</v>
      </c>
      <c r="M1419" t="s">
        <v>116</v>
      </c>
      <c r="N1419">
        <v>7.5597999999999995E-4</v>
      </c>
      <c r="O1419">
        <v>8.5935999999999998E-4</v>
      </c>
      <c r="P1419">
        <v>0</v>
      </c>
      <c r="Q1419">
        <v>0</v>
      </c>
      <c r="R1419">
        <v>0</v>
      </c>
      <c r="S1419">
        <v>4.133528E-3</v>
      </c>
      <c r="T1419">
        <v>1.049129E-3</v>
      </c>
      <c r="U1419">
        <v>6.8700399999999996E-4</v>
      </c>
      <c r="V1419" s="8">
        <v>1.3169100000000001E-5</v>
      </c>
      <c r="W1419">
        <v>6.7814800000000005E-4</v>
      </c>
      <c r="X1419">
        <v>0</v>
      </c>
      <c r="Y1419">
        <v>5.3782299999999999E-4</v>
      </c>
      <c r="Z1419">
        <v>6.2211500000000002E-4</v>
      </c>
      <c r="AA1419">
        <v>0</v>
      </c>
      <c r="AB1419">
        <v>0</v>
      </c>
      <c r="AC1419">
        <v>4.133528E-3</v>
      </c>
      <c r="AD1419">
        <v>1.5869510000000001E-3</v>
      </c>
      <c r="AE1419">
        <v>6.8700399999999996E-4</v>
      </c>
      <c r="AF1419" s="8">
        <v>1.3169100000000001E-5</v>
      </c>
      <c r="AG1419">
        <v>1.300264E-3</v>
      </c>
      <c r="AH1419">
        <v>7.7209189999999997E-3</v>
      </c>
      <c r="AI1419">
        <v>96179.646080000006</v>
      </c>
    </row>
    <row r="1420" spans="1:35" x14ac:dyDescent="0.25">
      <c r="A1420">
        <v>59067</v>
      </c>
      <c r="B1420" t="s">
        <v>206</v>
      </c>
      <c r="C1420" t="s">
        <v>42</v>
      </c>
      <c r="D1420" t="b">
        <v>1</v>
      </c>
      <c r="E1420">
        <v>0.32059882000000001</v>
      </c>
      <c r="F1420" t="s">
        <v>115</v>
      </c>
      <c r="G1420" t="s">
        <v>186</v>
      </c>
      <c r="H1420" t="s">
        <v>197</v>
      </c>
      <c r="I1420" t="s">
        <v>105</v>
      </c>
      <c r="J1420" t="s">
        <v>99</v>
      </c>
      <c r="K1420" t="s">
        <v>188</v>
      </c>
      <c r="L1420">
        <v>24.544972219999998</v>
      </c>
      <c r="M1420" t="s">
        <v>116</v>
      </c>
      <c r="N1420">
        <v>7.5212399999999996E-4</v>
      </c>
      <c r="O1420">
        <v>8.6698099999999996E-4</v>
      </c>
      <c r="P1420">
        <v>0</v>
      </c>
      <c r="Q1420">
        <v>0</v>
      </c>
      <c r="R1420">
        <v>0</v>
      </c>
      <c r="S1420">
        <v>3.6617709999999999E-3</v>
      </c>
      <c r="T1420">
        <v>1.193546E-3</v>
      </c>
      <c r="U1420">
        <v>7.9067600000000003E-4</v>
      </c>
      <c r="V1420" s="8">
        <v>2.2398199999999998E-5</v>
      </c>
      <c r="W1420">
        <v>6.1163999999999999E-4</v>
      </c>
      <c r="X1420">
        <v>0</v>
      </c>
      <c r="Y1420">
        <v>1.1688720000000001E-3</v>
      </c>
      <c r="Z1420">
        <v>6.0623399999999998E-4</v>
      </c>
      <c r="AA1420">
        <v>0</v>
      </c>
      <c r="AB1420">
        <v>0</v>
      </c>
      <c r="AC1420">
        <v>3.6617709999999999E-3</v>
      </c>
      <c r="AD1420">
        <v>2.3624179999999998E-3</v>
      </c>
      <c r="AE1420">
        <v>7.9067600000000003E-4</v>
      </c>
      <c r="AF1420" s="8">
        <v>2.2398199999999998E-5</v>
      </c>
      <c r="AG1420">
        <v>1.2178740000000001E-3</v>
      </c>
      <c r="AH1420">
        <v>8.0551340000000003E-3</v>
      </c>
      <c r="AI1420">
        <v>96179.646080000006</v>
      </c>
    </row>
    <row r="1421" spans="1:35" x14ac:dyDescent="0.25">
      <c r="A1421">
        <v>12981</v>
      </c>
      <c r="B1421" t="s">
        <v>207</v>
      </c>
      <c r="C1421" t="s">
        <v>40</v>
      </c>
      <c r="D1421" t="b">
        <v>0</v>
      </c>
      <c r="E1421">
        <v>1.7103812199999999</v>
      </c>
      <c r="F1421" t="s">
        <v>115</v>
      </c>
      <c r="G1421" t="s">
        <v>186</v>
      </c>
      <c r="H1421" t="s">
        <v>187</v>
      </c>
      <c r="I1421" t="s">
        <v>105</v>
      </c>
      <c r="J1421" t="s">
        <v>111</v>
      </c>
      <c r="K1421" t="s">
        <v>188</v>
      </c>
      <c r="L1421">
        <v>20.266904759999999</v>
      </c>
      <c r="M1421" t="s">
        <v>116</v>
      </c>
      <c r="N1421">
        <v>4.3155599999999999E-4</v>
      </c>
      <c r="O1421">
        <v>4.6422599999999998E-4</v>
      </c>
      <c r="P1421">
        <v>0</v>
      </c>
      <c r="Q1421">
        <v>0</v>
      </c>
      <c r="R1421">
        <v>0</v>
      </c>
      <c r="S1421">
        <v>1.265485E-3</v>
      </c>
      <c r="T1421">
        <v>1.0908090000000001E-3</v>
      </c>
      <c r="U1421">
        <v>5.6275900000000002E-4</v>
      </c>
      <c r="V1421">
        <v>0</v>
      </c>
      <c r="W1421">
        <v>6.6482499999999996E-4</v>
      </c>
      <c r="X1421">
        <v>0</v>
      </c>
      <c r="Y1421">
        <v>5.5586899999999996E-4</v>
      </c>
      <c r="Z1421">
        <v>0</v>
      </c>
      <c r="AA1421">
        <v>0</v>
      </c>
      <c r="AB1421">
        <v>0</v>
      </c>
      <c r="AC1421">
        <v>1.265485E-3</v>
      </c>
      <c r="AD1421">
        <v>1.6466779999999999E-3</v>
      </c>
      <c r="AE1421">
        <v>5.6275900000000002E-4</v>
      </c>
      <c r="AF1421">
        <v>0</v>
      </c>
      <c r="AG1421">
        <v>6.6482499999999996E-4</v>
      </c>
      <c r="AH1421">
        <v>4.1397630000000003E-3</v>
      </c>
      <c r="AI1421">
        <v>59863.342689999998</v>
      </c>
    </row>
    <row r="1422" spans="1:35" x14ac:dyDescent="0.25">
      <c r="A1422">
        <v>12982</v>
      </c>
      <c r="B1422" t="s">
        <v>207</v>
      </c>
      <c r="C1422" t="s">
        <v>40</v>
      </c>
      <c r="D1422" t="b">
        <v>0</v>
      </c>
      <c r="E1422">
        <v>0.54035822499999997</v>
      </c>
      <c r="F1422" t="s">
        <v>115</v>
      </c>
      <c r="G1422" t="s">
        <v>186</v>
      </c>
      <c r="H1422" t="s">
        <v>192</v>
      </c>
      <c r="I1422" t="s">
        <v>105</v>
      </c>
      <c r="J1422" t="s">
        <v>99</v>
      </c>
      <c r="K1422" t="s">
        <v>188</v>
      </c>
      <c r="L1422">
        <v>22.482333329999999</v>
      </c>
      <c r="M1422" t="s">
        <v>116</v>
      </c>
      <c r="N1422">
        <v>5.3222399999999998E-4</v>
      </c>
      <c r="O1422">
        <v>5.8253099999999996E-4</v>
      </c>
      <c r="P1422">
        <v>0</v>
      </c>
      <c r="Q1422">
        <v>0</v>
      </c>
      <c r="R1422">
        <v>0</v>
      </c>
      <c r="S1422">
        <v>1.6225969999999999E-3</v>
      </c>
      <c r="T1422">
        <v>1.2916900000000001E-3</v>
      </c>
      <c r="U1422">
        <v>1.0059450000000001E-3</v>
      </c>
      <c r="V1422">
        <v>0</v>
      </c>
      <c r="W1422">
        <v>5.9383999999999999E-4</v>
      </c>
      <c r="X1422">
        <v>0</v>
      </c>
      <c r="Y1422">
        <v>6.6748399999999998E-4</v>
      </c>
      <c r="Z1422">
        <v>0</v>
      </c>
      <c r="AA1422">
        <v>0</v>
      </c>
      <c r="AB1422">
        <v>0</v>
      </c>
      <c r="AC1422">
        <v>1.6225969999999999E-3</v>
      </c>
      <c r="AD1422">
        <v>1.9591740000000002E-3</v>
      </c>
      <c r="AE1422">
        <v>1.0059450000000001E-3</v>
      </c>
      <c r="AF1422">
        <v>0</v>
      </c>
      <c r="AG1422">
        <v>5.9383999999999999E-4</v>
      </c>
      <c r="AH1422">
        <v>5.1815560000000004E-3</v>
      </c>
      <c r="AI1422">
        <v>67544.778109999999</v>
      </c>
    </row>
    <row r="1423" spans="1:35" x14ac:dyDescent="0.25">
      <c r="A1423">
        <v>12984</v>
      </c>
      <c r="B1423" t="s">
        <v>207</v>
      </c>
      <c r="C1423" t="s">
        <v>40</v>
      </c>
      <c r="D1423" t="b">
        <v>0</v>
      </c>
      <c r="E1423">
        <v>3.7591610800000002</v>
      </c>
      <c r="F1423" t="s">
        <v>115</v>
      </c>
      <c r="G1423" t="s">
        <v>186</v>
      </c>
      <c r="H1423" t="s">
        <v>196</v>
      </c>
      <c r="I1423" t="s">
        <v>105</v>
      </c>
      <c r="J1423" t="s">
        <v>99</v>
      </c>
      <c r="K1423" t="s">
        <v>188</v>
      </c>
      <c r="L1423">
        <v>23.79949495</v>
      </c>
      <c r="M1423" t="s">
        <v>116</v>
      </c>
      <c r="N1423">
        <v>1.65494E-4</v>
      </c>
      <c r="O1423">
        <v>1.88137E-4</v>
      </c>
      <c r="P1423">
        <v>0</v>
      </c>
      <c r="Q1423">
        <v>0</v>
      </c>
      <c r="R1423">
        <v>0</v>
      </c>
      <c r="S1423">
        <v>5.9833399999999995E-4</v>
      </c>
      <c r="T1423">
        <v>3.0427999999999998E-4</v>
      </c>
      <c r="U1423">
        <v>2.6408900000000001E-4</v>
      </c>
      <c r="V1423">
        <v>0</v>
      </c>
      <c r="W1423">
        <v>2.84078E-4</v>
      </c>
      <c r="X1423">
        <v>0</v>
      </c>
      <c r="Y1423">
        <v>2.2821000000000001E-4</v>
      </c>
      <c r="Z1423">
        <v>0</v>
      </c>
      <c r="AA1423">
        <v>0</v>
      </c>
      <c r="AB1423">
        <v>0</v>
      </c>
      <c r="AC1423">
        <v>5.9833399999999995E-4</v>
      </c>
      <c r="AD1423">
        <v>5.3249000000000005E-4</v>
      </c>
      <c r="AE1423">
        <v>2.6408900000000001E-4</v>
      </c>
      <c r="AF1423">
        <v>0</v>
      </c>
      <c r="AG1423">
        <v>2.84078E-4</v>
      </c>
      <c r="AH1423">
        <v>1.6789909999999999E-3</v>
      </c>
      <c r="AI1423">
        <v>20675.38594</v>
      </c>
    </row>
    <row r="1424" spans="1:35" x14ac:dyDescent="0.25">
      <c r="A1424">
        <v>12985</v>
      </c>
      <c r="B1424" t="s">
        <v>207</v>
      </c>
      <c r="C1424" t="s">
        <v>40</v>
      </c>
      <c r="D1424" t="b">
        <v>0</v>
      </c>
      <c r="E1424">
        <v>7.2477615310000001</v>
      </c>
      <c r="F1424" t="s">
        <v>115</v>
      </c>
      <c r="G1424" t="s">
        <v>186</v>
      </c>
      <c r="H1424" t="s">
        <v>198</v>
      </c>
      <c r="I1424" t="s">
        <v>105</v>
      </c>
      <c r="J1424" t="s">
        <v>99</v>
      </c>
      <c r="K1424" t="s">
        <v>188</v>
      </c>
      <c r="L1424">
        <v>22.066388889999999</v>
      </c>
      <c r="M1424" t="s">
        <v>116</v>
      </c>
      <c r="N1424">
        <v>5.7965499999999999E-4</v>
      </c>
      <c r="O1424">
        <v>6.1698600000000003E-4</v>
      </c>
      <c r="P1424">
        <v>0</v>
      </c>
      <c r="Q1424">
        <v>0</v>
      </c>
      <c r="R1424">
        <v>0</v>
      </c>
      <c r="S1424">
        <v>1.3976100000000001E-3</v>
      </c>
      <c r="T1424">
        <v>1.3697200000000001E-3</v>
      </c>
      <c r="U1424">
        <v>1.2691499999999999E-3</v>
      </c>
      <c r="V1424">
        <v>0</v>
      </c>
      <c r="W1424">
        <v>7.84091E-4</v>
      </c>
      <c r="X1424">
        <v>0</v>
      </c>
      <c r="Y1424">
        <v>6.36533E-4</v>
      </c>
      <c r="Z1424">
        <v>0</v>
      </c>
      <c r="AA1424">
        <v>0</v>
      </c>
      <c r="AB1424">
        <v>0</v>
      </c>
      <c r="AC1424">
        <v>1.3976100000000001E-3</v>
      </c>
      <c r="AD1424">
        <v>2.0062529999999999E-3</v>
      </c>
      <c r="AE1424">
        <v>1.2691499999999999E-3</v>
      </c>
      <c r="AF1424">
        <v>0</v>
      </c>
      <c r="AG1424">
        <v>7.84091E-4</v>
      </c>
      <c r="AH1424">
        <v>5.4571039999999999E-3</v>
      </c>
      <c r="AI1424">
        <v>72477.615309999994</v>
      </c>
    </row>
    <row r="1425" spans="1:35" x14ac:dyDescent="0.25">
      <c r="A1425">
        <v>12986</v>
      </c>
      <c r="B1425" t="s">
        <v>207</v>
      </c>
      <c r="C1425" t="s">
        <v>40</v>
      </c>
      <c r="D1425" t="b">
        <v>0</v>
      </c>
      <c r="E1425">
        <v>1.171153584</v>
      </c>
      <c r="F1425" t="s">
        <v>115</v>
      </c>
      <c r="G1425" t="s">
        <v>186</v>
      </c>
      <c r="H1425" t="s">
        <v>193</v>
      </c>
      <c r="I1425" t="s">
        <v>105</v>
      </c>
      <c r="J1425" t="s">
        <v>106</v>
      </c>
      <c r="K1425" t="s">
        <v>188</v>
      </c>
      <c r="L1425">
        <v>26.32325926</v>
      </c>
      <c r="M1425" t="s">
        <v>116</v>
      </c>
      <c r="N1425">
        <v>8.0009899999999997E-4</v>
      </c>
      <c r="O1425">
        <v>8.9591599999999997E-4</v>
      </c>
      <c r="P1425">
        <v>0</v>
      </c>
      <c r="Q1425">
        <v>0</v>
      </c>
      <c r="R1425">
        <v>0</v>
      </c>
      <c r="S1425">
        <v>2.478563E-3</v>
      </c>
      <c r="T1425">
        <v>1.880629E-3</v>
      </c>
      <c r="U1425">
        <v>1.903096E-3</v>
      </c>
      <c r="V1425">
        <v>0</v>
      </c>
      <c r="W1425">
        <v>7.8197800000000001E-4</v>
      </c>
      <c r="X1425">
        <v>0</v>
      </c>
      <c r="Y1425">
        <v>8.4510599999999998E-4</v>
      </c>
      <c r="Z1425">
        <v>0</v>
      </c>
      <c r="AA1425">
        <v>0</v>
      </c>
      <c r="AB1425">
        <v>0</v>
      </c>
      <c r="AC1425">
        <v>2.478563E-3</v>
      </c>
      <c r="AD1425">
        <v>2.725735E-3</v>
      </c>
      <c r="AE1425">
        <v>1.903096E-3</v>
      </c>
      <c r="AF1425">
        <v>0</v>
      </c>
      <c r="AG1425">
        <v>7.8197800000000001E-4</v>
      </c>
      <c r="AH1425">
        <v>7.8893609999999992E-3</v>
      </c>
      <c r="AI1425">
        <v>87836.518779999999</v>
      </c>
    </row>
    <row r="1426" spans="1:35" x14ac:dyDescent="0.25">
      <c r="A1426">
        <v>12987</v>
      </c>
      <c r="B1426" t="s">
        <v>207</v>
      </c>
      <c r="C1426" t="s">
        <v>40</v>
      </c>
      <c r="D1426" t="b">
        <v>0</v>
      </c>
      <c r="E1426">
        <v>3.1436733289999998</v>
      </c>
      <c r="F1426" t="s">
        <v>115</v>
      </c>
      <c r="G1426" t="s">
        <v>186</v>
      </c>
      <c r="H1426" t="s">
        <v>195</v>
      </c>
      <c r="I1426" t="s">
        <v>105</v>
      </c>
      <c r="J1426" t="s">
        <v>106</v>
      </c>
      <c r="K1426" t="s">
        <v>188</v>
      </c>
      <c r="L1426">
        <v>26.97314815</v>
      </c>
      <c r="M1426" t="s">
        <v>116</v>
      </c>
      <c r="N1426">
        <v>6.60744E-4</v>
      </c>
      <c r="O1426">
        <v>6.9305400000000002E-4</v>
      </c>
      <c r="P1426">
        <v>0</v>
      </c>
      <c r="Q1426">
        <v>0</v>
      </c>
      <c r="R1426">
        <v>0</v>
      </c>
      <c r="S1426">
        <v>1.897903E-3</v>
      </c>
      <c r="T1426">
        <v>1.3960450000000001E-3</v>
      </c>
      <c r="U1426">
        <v>1.527327E-3</v>
      </c>
      <c r="V1426">
        <v>0</v>
      </c>
      <c r="W1426">
        <v>6.62431E-4</v>
      </c>
      <c r="X1426">
        <v>0</v>
      </c>
      <c r="Y1426">
        <v>5.9226099999999996E-4</v>
      </c>
      <c r="Z1426">
        <v>0</v>
      </c>
      <c r="AA1426">
        <v>0</v>
      </c>
      <c r="AB1426">
        <v>0</v>
      </c>
      <c r="AC1426">
        <v>1.897903E-3</v>
      </c>
      <c r="AD1426">
        <v>1.9883050000000001E-3</v>
      </c>
      <c r="AE1426">
        <v>1.527327E-3</v>
      </c>
      <c r="AF1426">
        <v>0</v>
      </c>
      <c r="AG1426">
        <v>6.62431E-4</v>
      </c>
      <c r="AH1426">
        <v>6.0759669999999998E-3</v>
      </c>
      <c r="AI1426">
        <v>66017.139909999998</v>
      </c>
    </row>
    <row r="1427" spans="1:35" x14ac:dyDescent="0.25">
      <c r="A1427">
        <v>12988</v>
      </c>
      <c r="B1427" t="s">
        <v>207</v>
      </c>
      <c r="C1427" t="s">
        <v>40</v>
      </c>
      <c r="D1427" t="b">
        <v>0</v>
      </c>
      <c r="E1427">
        <v>0.54992964300000002</v>
      </c>
      <c r="F1427" t="s">
        <v>115</v>
      </c>
      <c r="G1427" t="s">
        <v>186</v>
      </c>
      <c r="H1427" t="s">
        <v>191</v>
      </c>
      <c r="I1427" t="s">
        <v>105</v>
      </c>
      <c r="J1427" t="s">
        <v>99</v>
      </c>
      <c r="K1427" t="s">
        <v>188</v>
      </c>
      <c r="L1427">
        <v>25.462595790000002</v>
      </c>
      <c r="M1427" t="s">
        <v>116</v>
      </c>
      <c r="N1427">
        <v>2.7050199999999999E-4</v>
      </c>
      <c r="O1427">
        <v>2.9377299999999999E-4</v>
      </c>
      <c r="P1427">
        <v>0</v>
      </c>
      <c r="Q1427">
        <v>0</v>
      </c>
      <c r="R1427">
        <v>0</v>
      </c>
      <c r="S1427">
        <v>8.09886E-4</v>
      </c>
      <c r="T1427">
        <v>7.0975200000000002E-4</v>
      </c>
      <c r="U1427">
        <v>5.5507099999999997E-4</v>
      </c>
      <c r="V1427">
        <v>0</v>
      </c>
      <c r="W1427">
        <v>0</v>
      </c>
      <c r="X1427">
        <v>0</v>
      </c>
      <c r="Y1427">
        <v>3.3651299999999998E-4</v>
      </c>
      <c r="Z1427">
        <v>3.5994800000000002E-4</v>
      </c>
      <c r="AA1427">
        <v>0</v>
      </c>
      <c r="AB1427">
        <v>0</v>
      </c>
      <c r="AC1427">
        <v>8.09886E-4</v>
      </c>
      <c r="AD1427">
        <v>1.046265E-3</v>
      </c>
      <c r="AE1427">
        <v>5.5507099999999997E-4</v>
      </c>
      <c r="AF1427">
        <v>0</v>
      </c>
      <c r="AG1427">
        <v>3.5994800000000002E-4</v>
      </c>
      <c r="AH1427">
        <v>2.7711810000000002E-3</v>
      </c>
      <c r="AI1427">
        <v>31895.919300000001</v>
      </c>
    </row>
    <row r="1428" spans="1:35" x14ac:dyDescent="0.25">
      <c r="A1428">
        <v>12991</v>
      </c>
      <c r="B1428" t="s">
        <v>207</v>
      </c>
      <c r="C1428" t="s">
        <v>40</v>
      </c>
      <c r="D1428" t="b">
        <v>0</v>
      </c>
      <c r="E1428">
        <v>2.7389126560000001</v>
      </c>
      <c r="F1428" t="s">
        <v>115</v>
      </c>
      <c r="G1428" t="s">
        <v>186</v>
      </c>
      <c r="H1428" t="s">
        <v>189</v>
      </c>
      <c r="I1428" t="s">
        <v>105</v>
      </c>
      <c r="J1428" t="s">
        <v>99</v>
      </c>
      <c r="K1428" t="s">
        <v>188</v>
      </c>
      <c r="L1428">
        <v>22.341002419999999</v>
      </c>
      <c r="M1428" t="s">
        <v>116</v>
      </c>
      <c r="N1428">
        <v>9.7949899999999999E-4</v>
      </c>
      <c r="O1428">
        <v>1.0869499999999999E-3</v>
      </c>
      <c r="P1428">
        <v>0</v>
      </c>
      <c r="Q1428">
        <v>0</v>
      </c>
      <c r="R1428">
        <v>0</v>
      </c>
      <c r="S1428">
        <v>2.8996410000000001E-3</v>
      </c>
      <c r="T1428">
        <v>2.3271479999999998E-3</v>
      </c>
      <c r="U1428">
        <v>2.1339280000000002E-3</v>
      </c>
      <c r="V1428">
        <v>0</v>
      </c>
      <c r="W1428">
        <v>1.143844E-3</v>
      </c>
      <c r="X1428">
        <v>0</v>
      </c>
      <c r="Y1428">
        <v>1.099713E-3</v>
      </c>
      <c r="Z1428">
        <v>0</v>
      </c>
      <c r="AA1428">
        <v>0</v>
      </c>
      <c r="AB1428">
        <v>0</v>
      </c>
      <c r="AC1428">
        <v>2.8996410000000001E-3</v>
      </c>
      <c r="AD1428">
        <v>3.4268599999999999E-3</v>
      </c>
      <c r="AE1428">
        <v>2.1339280000000002E-3</v>
      </c>
      <c r="AF1428">
        <v>0</v>
      </c>
      <c r="AG1428">
        <v>1.143844E-3</v>
      </c>
      <c r="AH1428">
        <v>9.6042999999999996E-3</v>
      </c>
      <c r="AI1428">
        <v>125989.9822</v>
      </c>
    </row>
    <row r="1429" spans="1:35" x14ac:dyDescent="0.25">
      <c r="A1429">
        <v>25221</v>
      </c>
      <c r="B1429" t="s">
        <v>207</v>
      </c>
      <c r="C1429" t="s">
        <v>40</v>
      </c>
      <c r="D1429" t="b">
        <v>0</v>
      </c>
      <c r="E1429">
        <v>0.57800093799999996</v>
      </c>
      <c r="F1429" t="s">
        <v>115</v>
      </c>
      <c r="G1429" t="s">
        <v>186</v>
      </c>
      <c r="H1429" t="s">
        <v>190</v>
      </c>
      <c r="I1429" t="s">
        <v>105</v>
      </c>
      <c r="J1429" t="s">
        <v>106</v>
      </c>
      <c r="K1429" t="s">
        <v>188</v>
      </c>
      <c r="L1429">
        <v>27.660406299999998</v>
      </c>
      <c r="M1429" t="s">
        <v>116</v>
      </c>
      <c r="N1429">
        <v>3.5555800000000001E-4</v>
      </c>
      <c r="O1429">
        <v>3.8164699999999999E-4</v>
      </c>
      <c r="P1429">
        <v>0</v>
      </c>
      <c r="Q1429">
        <v>0</v>
      </c>
      <c r="R1429">
        <v>0</v>
      </c>
      <c r="S1429">
        <v>1.0061670000000001E-3</v>
      </c>
      <c r="T1429">
        <v>7.0969800000000003E-4</v>
      </c>
      <c r="U1429">
        <v>6.0849600000000004E-4</v>
      </c>
      <c r="V1429" s="8">
        <v>4.0189499999999999E-5</v>
      </c>
      <c r="W1429">
        <v>2.6065099999999998E-4</v>
      </c>
      <c r="X1429">
        <v>0</v>
      </c>
      <c r="Y1429">
        <v>7.99171E-4</v>
      </c>
      <c r="Z1429">
        <v>2.3062899999999999E-4</v>
      </c>
      <c r="AA1429">
        <v>0</v>
      </c>
      <c r="AB1429">
        <v>0</v>
      </c>
      <c r="AC1429">
        <v>1.0061670000000001E-3</v>
      </c>
      <c r="AD1429">
        <v>1.50887E-3</v>
      </c>
      <c r="AE1429">
        <v>6.0849600000000004E-4</v>
      </c>
      <c r="AF1429" s="8">
        <v>4.0189499999999999E-5</v>
      </c>
      <c r="AG1429">
        <v>4.9127999999999997E-4</v>
      </c>
      <c r="AH1429">
        <v>3.6550129999999999E-3</v>
      </c>
      <c r="AI1429">
        <v>38726.062879999998</v>
      </c>
    </row>
    <row r="1430" spans="1:35" x14ac:dyDescent="0.25">
      <c r="A1430">
        <v>25222</v>
      </c>
      <c r="B1430" t="s">
        <v>207</v>
      </c>
      <c r="C1430" t="s">
        <v>40</v>
      </c>
      <c r="D1430" t="b">
        <v>0</v>
      </c>
      <c r="E1430">
        <v>0.16378166499999999</v>
      </c>
      <c r="F1430" t="s">
        <v>115</v>
      </c>
      <c r="G1430" t="s">
        <v>186</v>
      </c>
      <c r="H1430" t="s">
        <v>194</v>
      </c>
      <c r="I1430" t="s">
        <v>105</v>
      </c>
      <c r="J1430" t="s">
        <v>99</v>
      </c>
      <c r="K1430" t="s">
        <v>188</v>
      </c>
      <c r="L1430">
        <v>21.06728395</v>
      </c>
      <c r="M1430" t="s">
        <v>116</v>
      </c>
      <c r="N1430" s="8">
        <v>9.92777E-5</v>
      </c>
      <c r="O1430">
        <v>1.1439599999999999E-4</v>
      </c>
      <c r="P1430">
        <v>0</v>
      </c>
      <c r="Q1430">
        <v>0</v>
      </c>
      <c r="R1430">
        <v>0</v>
      </c>
      <c r="S1430">
        <v>3.6764799999999999E-4</v>
      </c>
      <c r="T1430">
        <v>2.1392199999999999E-4</v>
      </c>
      <c r="U1430">
        <v>1.2973100000000001E-4</v>
      </c>
      <c r="V1430" s="8">
        <v>1.1125699999999999E-5</v>
      </c>
      <c r="W1430">
        <v>1.10349E-4</v>
      </c>
      <c r="X1430">
        <v>0</v>
      </c>
      <c r="Y1430">
        <v>1.31972E-4</v>
      </c>
      <c r="Z1430" s="8">
        <v>9.4854799999999999E-5</v>
      </c>
      <c r="AA1430">
        <v>0</v>
      </c>
      <c r="AB1430">
        <v>0</v>
      </c>
      <c r="AC1430">
        <v>3.6764799999999999E-4</v>
      </c>
      <c r="AD1430">
        <v>3.45893E-4</v>
      </c>
      <c r="AE1430">
        <v>1.2973100000000001E-4</v>
      </c>
      <c r="AF1430" s="8">
        <v>1.1125699999999999E-5</v>
      </c>
      <c r="AG1430">
        <v>2.0520400000000001E-4</v>
      </c>
      <c r="AH1430">
        <v>1.059604E-3</v>
      </c>
      <c r="AI1430">
        <v>14740.34988</v>
      </c>
    </row>
    <row r="1431" spans="1:35" x14ac:dyDescent="0.25">
      <c r="A1431">
        <v>59061</v>
      </c>
      <c r="B1431" t="s">
        <v>207</v>
      </c>
      <c r="C1431" t="s">
        <v>40</v>
      </c>
      <c r="D1431" t="b">
        <v>0</v>
      </c>
      <c r="E1431">
        <v>0.19235929199999999</v>
      </c>
      <c r="F1431" t="s">
        <v>115</v>
      </c>
      <c r="G1431" t="s">
        <v>186</v>
      </c>
      <c r="H1431" t="s">
        <v>257</v>
      </c>
      <c r="I1431" t="s">
        <v>105</v>
      </c>
      <c r="J1431" t="s">
        <v>99</v>
      </c>
      <c r="K1431" t="s">
        <v>188</v>
      </c>
      <c r="L1431">
        <v>27.47746111</v>
      </c>
      <c r="M1431" t="s">
        <v>116</v>
      </c>
      <c r="N1431">
        <v>8.1599000000000005E-4</v>
      </c>
      <c r="O1431">
        <v>9.2038299999999999E-4</v>
      </c>
      <c r="P1431">
        <v>0</v>
      </c>
      <c r="Q1431">
        <v>0</v>
      </c>
      <c r="R1431">
        <v>0</v>
      </c>
      <c r="S1431">
        <v>3.6444099999999998E-3</v>
      </c>
      <c r="T1431">
        <v>1.049129E-3</v>
      </c>
      <c r="U1431">
        <v>6.8700399999999996E-4</v>
      </c>
      <c r="V1431" s="8">
        <v>1.3169100000000001E-5</v>
      </c>
      <c r="W1431">
        <v>6.7814800000000005E-4</v>
      </c>
      <c r="X1431">
        <v>1.785713E-3</v>
      </c>
      <c r="Y1431">
        <v>5.3782299999999999E-4</v>
      </c>
      <c r="Z1431">
        <v>6.2211500000000002E-4</v>
      </c>
      <c r="AA1431">
        <v>0</v>
      </c>
      <c r="AB1431">
        <v>0</v>
      </c>
      <c r="AC1431">
        <v>5.4301230000000002E-3</v>
      </c>
      <c r="AD1431">
        <v>1.5869510000000001E-3</v>
      </c>
      <c r="AE1431">
        <v>6.8700399999999996E-4</v>
      </c>
      <c r="AF1431" s="8">
        <v>1.3169100000000001E-5</v>
      </c>
      <c r="AG1431">
        <v>1.300264E-3</v>
      </c>
      <c r="AH1431">
        <v>9.0175140000000008E-3</v>
      </c>
      <c r="AI1431">
        <v>96179.646080000006</v>
      </c>
    </row>
    <row r="1432" spans="1:35" x14ac:dyDescent="0.25">
      <c r="A1432">
        <v>59067</v>
      </c>
      <c r="B1432" t="s">
        <v>207</v>
      </c>
      <c r="C1432" t="s">
        <v>40</v>
      </c>
      <c r="D1432" t="b">
        <v>0</v>
      </c>
      <c r="E1432">
        <v>0.32059882000000001</v>
      </c>
      <c r="F1432" t="s">
        <v>115</v>
      </c>
      <c r="G1432" t="s">
        <v>186</v>
      </c>
      <c r="H1432" t="s">
        <v>197</v>
      </c>
      <c r="I1432" t="s">
        <v>105</v>
      </c>
      <c r="J1432" t="s">
        <v>99</v>
      </c>
      <c r="K1432" t="s">
        <v>188</v>
      </c>
      <c r="L1432">
        <v>28.155074070000001</v>
      </c>
      <c r="M1432" t="s">
        <v>116</v>
      </c>
      <c r="N1432">
        <v>8.0981900000000003E-4</v>
      </c>
      <c r="O1432">
        <v>9.2197999999999998E-4</v>
      </c>
      <c r="P1432">
        <v>0</v>
      </c>
      <c r="Q1432">
        <v>0</v>
      </c>
      <c r="R1432">
        <v>0</v>
      </c>
      <c r="S1432">
        <v>3.2003000000000001E-3</v>
      </c>
      <c r="T1432">
        <v>1.193546E-3</v>
      </c>
      <c r="U1432">
        <v>7.9067600000000003E-4</v>
      </c>
      <c r="V1432" s="8">
        <v>2.2398199999999998E-5</v>
      </c>
      <c r="W1432">
        <v>6.1163999999999999E-4</v>
      </c>
      <c r="X1432">
        <v>1.6462289999999999E-3</v>
      </c>
      <c r="Y1432">
        <v>1.1688720000000001E-3</v>
      </c>
      <c r="Z1432">
        <v>6.0623399999999998E-4</v>
      </c>
      <c r="AA1432">
        <v>0</v>
      </c>
      <c r="AB1432">
        <v>0</v>
      </c>
      <c r="AC1432">
        <v>4.8465289999999996E-3</v>
      </c>
      <c r="AD1432">
        <v>2.3624179999999998E-3</v>
      </c>
      <c r="AE1432">
        <v>7.9067600000000003E-4</v>
      </c>
      <c r="AF1432" s="8">
        <v>2.2398199999999998E-5</v>
      </c>
      <c r="AG1432">
        <v>1.2178740000000001E-3</v>
      </c>
      <c r="AH1432">
        <v>9.2398919999999996E-3</v>
      </c>
      <c r="AI1432">
        <v>96179.646080000006</v>
      </c>
    </row>
    <row r="1433" spans="1:35" x14ac:dyDescent="0.25">
      <c r="A1433">
        <v>12981</v>
      </c>
      <c r="B1433" t="s">
        <v>208</v>
      </c>
      <c r="C1433" t="s">
        <v>36</v>
      </c>
      <c r="D1433" t="b">
        <v>0</v>
      </c>
      <c r="E1433">
        <v>1.7103812199999999</v>
      </c>
      <c r="F1433" t="s">
        <v>115</v>
      </c>
      <c r="G1433" t="s">
        <v>186</v>
      </c>
      <c r="H1433" t="s">
        <v>187</v>
      </c>
      <c r="I1433" t="s">
        <v>105</v>
      </c>
      <c r="J1433" t="s">
        <v>111</v>
      </c>
      <c r="K1433" t="s">
        <v>188</v>
      </c>
      <c r="L1433">
        <v>20.266904759999999</v>
      </c>
      <c r="M1433" t="s">
        <v>116</v>
      </c>
      <c r="N1433">
        <v>4.3155599999999999E-4</v>
      </c>
      <c r="O1433">
        <v>4.6422599999999998E-4</v>
      </c>
      <c r="P1433">
        <v>0</v>
      </c>
      <c r="Q1433">
        <v>0</v>
      </c>
      <c r="R1433">
        <v>0</v>
      </c>
      <c r="S1433">
        <v>1.265485E-3</v>
      </c>
      <c r="T1433">
        <v>1.0908090000000001E-3</v>
      </c>
      <c r="U1433">
        <v>5.6275900000000002E-4</v>
      </c>
      <c r="V1433">
        <v>0</v>
      </c>
      <c r="W1433">
        <v>6.6482499999999996E-4</v>
      </c>
      <c r="X1433">
        <v>0</v>
      </c>
      <c r="Y1433">
        <v>5.5586899999999996E-4</v>
      </c>
      <c r="Z1433">
        <v>0</v>
      </c>
      <c r="AA1433">
        <v>0</v>
      </c>
      <c r="AB1433">
        <v>0</v>
      </c>
      <c r="AC1433">
        <v>1.265485E-3</v>
      </c>
      <c r="AD1433">
        <v>1.6466779999999999E-3</v>
      </c>
      <c r="AE1433">
        <v>5.6275900000000002E-4</v>
      </c>
      <c r="AF1433">
        <v>0</v>
      </c>
      <c r="AG1433">
        <v>6.6482499999999996E-4</v>
      </c>
      <c r="AH1433">
        <v>4.1397630000000003E-3</v>
      </c>
      <c r="AI1433">
        <v>59863.342689999998</v>
      </c>
    </row>
    <row r="1434" spans="1:35" x14ac:dyDescent="0.25">
      <c r="A1434">
        <v>12982</v>
      </c>
      <c r="B1434" t="s">
        <v>208</v>
      </c>
      <c r="C1434" t="s">
        <v>36</v>
      </c>
      <c r="D1434" t="b">
        <v>0</v>
      </c>
      <c r="E1434">
        <v>0.54035822499999997</v>
      </c>
      <c r="F1434" t="s">
        <v>115</v>
      </c>
      <c r="G1434" t="s">
        <v>186</v>
      </c>
      <c r="H1434" t="s">
        <v>192</v>
      </c>
      <c r="I1434" t="s">
        <v>105</v>
      </c>
      <c r="J1434" t="s">
        <v>99</v>
      </c>
      <c r="K1434" t="s">
        <v>188</v>
      </c>
      <c r="L1434">
        <v>22.482333329999999</v>
      </c>
      <c r="M1434" t="s">
        <v>116</v>
      </c>
      <c r="N1434">
        <v>5.3222399999999998E-4</v>
      </c>
      <c r="O1434">
        <v>5.8253099999999996E-4</v>
      </c>
      <c r="P1434">
        <v>0</v>
      </c>
      <c r="Q1434">
        <v>0</v>
      </c>
      <c r="R1434">
        <v>0</v>
      </c>
      <c r="S1434">
        <v>1.6225969999999999E-3</v>
      </c>
      <c r="T1434">
        <v>1.2916900000000001E-3</v>
      </c>
      <c r="U1434">
        <v>1.0059450000000001E-3</v>
      </c>
      <c r="V1434">
        <v>0</v>
      </c>
      <c r="W1434">
        <v>5.9383999999999999E-4</v>
      </c>
      <c r="X1434">
        <v>0</v>
      </c>
      <c r="Y1434">
        <v>6.6748399999999998E-4</v>
      </c>
      <c r="Z1434">
        <v>0</v>
      </c>
      <c r="AA1434">
        <v>0</v>
      </c>
      <c r="AB1434">
        <v>0</v>
      </c>
      <c r="AC1434">
        <v>1.6225969999999999E-3</v>
      </c>
      <c r="AD1434">
        <v>1.9591740000000002E-3</v>
      </c>
      <c r="AE1434">
        <v>1.0059450000000001E-3</v>
      </c>
      <c r="AF1434">
        <v>0</v>
      </c>
      <c r="AG1434">
        <v>5.9383999999999999E-4</v>
      </c>
      <c r="AH1434">
        <v>5.1815560000000004E-3</v>
      </c>
      <c r="AI1434">
        <v>67544.778109999999</v>
      </c>
    </row>
    <row r="1435" spans="1:35" x14ac:dyDescent="0.25">
      <c r="A1435">
        <v>12984</v>
      </c>
      <c r="B1435" t="s">
        <v>208</v>
      </c>
      <c r="C1435" t="s">
        <v>36</v>
      </c>
      <c r="D1435" t="b">
        <v>0</v>
      </c>
      <c r="E1435">
        <v>3.7591610800000002</v>
      </c>
      <c r="F1435" t="s">
        <v>115</v>
      </c>
      <c r="G1435" t="s">
        <v>186</v>
      </c>
      <c r="H1435" t="s">
        <v>196</v>
      </c>
      <c r="I1435" t="s">
        <v>105</v>
      </c>
      <c r="J1435" t="s">
        <v>99</v>
      </c>
      <c r="K1435" t="s">
        <v>188</v>
      </c>
      <c r="L1435">
        <v>23.79949495</v>
      </c>
      <c r="M1435" t="s">
        <v>116</v>
      </c>
      <c r="N1435">
        <v>1.65494E-4</v>
      </c>
      <c r="O1435">
        <v>1.88137E-4</v>
      </c>
      <c r="P1435">
        <v>0</v>
      </c>
      <c r="Q1435">
        <v>0</v>
      </c>
      <c r="R1435">
        <v>0</v>
      </c>
      <c r="S1435">
        <v>5.9833399999999995E-4</v>
      </c>
      <c r="T1435">
        <v>3.0427999999999998E-4</v>
      </c>
      <c r="U1435">
        <v>2.6408900000000001E-4</v>
      </c>
      <c r="V1435">
        <v>0</v>
      </c>
      <c r="W1435">
        <v>2.84078E-4</v>
      </c>
      <c r="X1435">
        <v>0</v>
      </c>
      <c r="Y1435">
        <v>2.2821000000000001E-4</v>
      </c>
      <c r="Z1435">
        <v>0</v>
      </c>
      <c r="AA1435">
        <v>0</v>
      </c>
      <c r="AB1435">
        <v>0</v>
      </c>
      <c r="AC1435">
        <v>5.9833399999999995E-4</v>
      </c>
      <c r="AD1435">
        <v>5.3249000000000005E-4</v>
      </c>
      <c r="AE1435">
        <v>2.6408900000000001E-4</v>
      </c>
      <c r="AF1435">
        <v>0</v>
      </c>
      <c r="AG1435">
        <v>2.84078E-4</v>
      </c>
      <c r="AH1435">
        <v>1.6789909999999999E-3</v>
      </c>
      <c r="AI1435">
        <v>20675.38594</v>
      </c>
    </row>
    <row r="1436" spans="1:35" x14ac:dyDescent="0.25">
      <c r="A1436">
        <v>12985</v>
      </c>
      <c r="B1436" t="s">
        <v>208</v>
      </c>
      <c r="C1436" t="s">
        <v>36</v>
      </c>
      <c r="D1436" t="b">
        <v>0</v>
      </c>
      <c r="E1436">
        <v>7.2477615310000001</v>
      </c>
      <c r="F1436" t="s">
        <v>115</v>
      </c>
      <c r="G1436" t="s">
        <v>186</v>
      </c>
      <c r="H1436" t="s">
        <v>198</v>
      </c>
      <c r="I1436" t="s">
        <v>105</v>
      </c>
      <c r="J1436" t="s">
        <v>99</v>
      </c>
      <c r="K1436" t="s">
        <v>188</v>
      </c>
      <c r="L1436">
        <v>22.066388889999999</v>
      </c>
      <c r="M1436" t="s">
        <v>116</v>
      </c>
      <c r="N1436">
        <v>5.7965499999999999E-4</v>
      </c>
      <c r="O1436">
        <v>6.1698600000000003E-4</v>
      </c>
      <c r="P1436">
        <v>0</v>
      </c>
      <c r="Q1436">
        <v>0</v>
      </c>
      <c r="R1436">
        <v>0</v>
      </c>
      <c r="S1436">
        <v>1.3976100000000001E-3</v>
      </c>
      <c r="T1436">
        <v>1.3697200000000001E-3</v>
      </c>
      <c r="U1436">
        <v>1.2691499999999999E-3</v>
      </c>
      <c r="V1436">
        <v>0</v>
      </c>
      <c r="W1436">
        <v>7.84091E-4</v>
      </c>
      <c r="X1436">
        <v>0</v>
      </c>
      <c r="Y1436">
        <v>6.36533E-4</v>
      </c>
      <c r="Z1436">
        <v>0</v>
      </c>
      <c r="AA1436">
        <v>0</v>
      </c>
      <c r="AB1436">
        <v>0</v>
      </c>
      <c r="AC1436">
        <v>1.3976100000000001E-3</v>
      </c>
      <c r="AD1436">
        <v>2.0062529999999999E-3</v>
      </c>
      <c r="AE1436">
        <v>1.2691499999999999E-3</v>
      </c>
      <c r="AF1436">
        <v>0</v>
      </c>
      <c r="AG1436">
        <v>7.84091E-4</v>
      </c>
      <c r="AH1436">
        <v>5.4571039999999999E-3</v>
      </c>
      <c r="AI1436">
        <v>72477.615309999994</v>
      </c>
    </row>
    <row r="1437" spans="1:35" x14ac:dyDescent="0.25">
      <c r="A1437">
        <v>12986</v>
      </c>
      <c r="B1437" t="s">
        <v>208</v>
      </c>
      <c r="C1437" t="s">
        <v>36</v>
      </c>
      <c r="D1437" t="b">
        <v>0</v>
      </c>
      <c r="E1437">
        <v>1.171153584</v>
      </c>
      <c r="F1437" t="s">
        <v>115</v>
      </c>
      <c r="G1437" t="s">
        <v>186</v>
      </c>
      <c r="H1437" t="s">
        <v>193</v>
      </c>
      <c r="I1437" t="s">
        <v>105</v>
      </c>
      <c r="J1437" t="s">
        <v>106</v>
      </c>
      <c r="K1437" t="s">
        <v>188</v>
      </c>
      <c r="L1437">
        <v>26.32325926</v>
      </c>
      <c r="M1437" t="s">
        <v>116</v>
      </c>
      <c r="N1437">
        <v>8.0009899999999997E-4</v>
      </c>
      <c r="O1437">
        <v>8.9591599999999997E-4</v>
      </c>
      <c r="P1437">
        <v>0</v>
      </c>
      <c r="Q1437">
        <v>0</v>
      </c>
      <c r="R1437">
        <v>0</v>
      </c>
      <c r="S1437">
        <v>2.478563E-3</v>
      </c>
      <c r="T1437">
        <v>1.880629E-3</v>
      </c>
      <c r="U1437">
        <v>1.903096E-3</v>
      </c>
      <c r="V1437">
        <v>0</v>
      </c>
      <c r="W1437">
        <v>7.8197800000000001E-4</v>
      </c>
      <c r="X1437">
        <v>0</v>
      </c>
      <c r="Y1437">
        <v>8.4510599999999998E-4</v>
      </c>
      <c r="Z1437">
        <v>0</v>
      </c>
      <c r="AA1437">
        <v>0</v>
      </c>
      <c r="AB1437">
        <v>0</v>
      </c>
      <c r="AC1437">
        <v>2.478563E-3</v>
      </c>
      <c r="AD1437">
        <v>2.725735E-3</v>
      </c>
      <c r="AE1437">
        <v>1.903096E-3</v>
      </c>
      <c r="AF1437">
        <v>0</v>
      </c>
      <c r="AG1437">
        <v>7.8197800000000001E-4</v>
      </c>
      <c r="AH1437">
        <v>7.8893609999999992E-3</v>
      </c>
      <c r="AI1437">
        <v>87836.518779999999</v>
      </c>
    </row>
    <row r="1438" spans="1:35" x14ac:dyDescent="0.25">
      <c r="A1438">
        <v>12987</v>
      </c>
      <c r="B1438" t="s">
        <v>208</v>
      </c>
      <c r="C1438" t="s">
        <v>36</v>
      </c>
      <c r="D1438" t="b">
        <v>0</v>
      </c>
      <c r="E1438">
        <v>3.1436733289999998</v>
      </c>
      <c r="F1438" t="s">
        <v>115</v>
      </c>
      <c r="G1438" t="s">
        <v>186</v>
      </c>
      <c r="H1438" t="s">
        <v>195</v>
      </c>
      <c r="I1438" t="s">
        <v>105</v>
      </c>
      <c r="J1438" t="s">
        <v>106</v>
      </c>
      <c r="K1438" t="s">
        <v>188</v>
      </c>
      <c r="L1438">
        <v>26.97314815</v>
      </c>
      <c r="M1438" t="s">
        <v>116</v>
      </c>
      <c r="N1438">
        <v>6.60744E-4</v>
      </c>
      <c r="O1438">
        <v>6.9305400000000002E-4</v>
      </c>
      <c r="P1438">
        <v>0</v>
      </c>
      <c r="Q1438">
        <v>0</v>
      </c>
      <c r="R1438">
        <v>0</v>
      </c>
      <c r="S1438">
        <v>1.897903E-3</v>
      </c>
      <c r="T1438">
        <v>1.3960450000000001E-3</v>
      </c>
      <c r="U1438">
        <v>1.527327E-3</v>
      </c>
      <c r="V1438">
        <v>0</v>
      </c>
      <c r="W1438">
        <v>6.62431E-4</v>
      </c>
      <c r="X1438">
        <v>0</v>
      </c>
      <c r="Y1438">
        <v>5.9226099999999996E-4</v>
      </c>
      <c r="Z1438">
        <v>0</v>
      </c>
      <c r="AA1438">
        <v>0</v>
      </c>
      <c r="AB1438">
        <v>0</v>
      </c>
      <c r="AC1438">
        <v>1.897903E-3</v>
      </c>
      <c r="AD1438">
        <v>1.9883050000000001E-3</v>
      </c>
      <c r="AE1438">
        <v>1.527327E-3</v>
      </c>
      <c r="AF1438">
        <v>0</v>
      </c>
      <c r="AG1438">
        <v>6.62431E-4</v>
      </c>
      <c r="AH1438">
        <v>6.0759669999999998E-3</v>
      </c>
      <c r="AI1438">
        <v>66017.139909999998</v>
      </c>
    </row>
    <row r="1439" spans="1:35" x14ac:dyDescent="0.25">
      <c r="A1439">
        <v>12988</v>
      </c>
      <c r="B1439" t="s">
        <v>208</v>
      </c>
      <c r="C1439" t="s">
        <v>36</v>
      </c>
      <c r="D1439" t="b">
        <v>0</v>
      </c>
      <c r="E1439">
        <v>0.54992964300000002</v>
      </c>
      <c r="F1439" t="s">
        <v>115</v>
      </c>
      <c r="G1439" t="s">
        <v>186</v>
      </c>
      <c r="H1439" t="s">
        <v>191</v>
      </c>
      <c r="I1439" t="s">
        <v>105</v>
      </c>
      <c r="J1439" t="s">
        <v>99</v>
      </c>
      <c r="K1439" t="s">
        <v>188</v>
      </c>
      <c r="L1439">
        <v>25.462595790000002</v>
      </c>
      <c r="M1439" t="s">
        <v>116</v>
      </c>
      <c r="N1439">
        <v>2.7050199999999999E-4</v>
      </c>
      <c r="O1439">
        <v>2.9377299999999999E-4</v>
      </c>
      <c r="P1439">
        <v>0</v>
      </c>
      <c r="Q1439">
        <v>0</v>
      </c>
      <c r="R1439">
        <v>0</v>
      </c>
      <c r="S1439">
        <v>8.09886E-4</v>
      </c>
      <c r="T1439">
        <v>7.0975200000000002E-4</v>
      </c>
      <c r="U1439">
        <v>5.5507099999999997E-4</v>
      </c>
      <c r="V1439">
        <v>0</v>
      </c>
      <c r="W1439">
        <v>0</v>
      </c>
      <c r="X1439">
        <v>0</v>
      </c>
      <c r="Y1439">
        <v>3.3651299999999998E-4</v>
      </c>
      <c r="Z1439">
        <v>3.5994800000000002E-4</v>
      </c>
      <c r="AA1439">
        <v>0</v>
      </c>
      <c r="AB1439">
        <v>0</v>
      </c>
      <c r="AC1439">
        <v>8.09886E-4</v>
      </c>
      <c r="AD1439">
        <v>1.046265E-3</v>
      </c>
      <c r="AE1439">
        <v>5.5507099999999997E-4</v>
      </c>
      <c r="AF1439">
        <v>0</v>
      </c>
      <c r="AG1439">
        <v>3.5994800000000002E-4</v>
      </c>
      <c r="AH1439">
        <v>2.7711810000000002E-3</v>
      </c>
      <c r="AI1439">
        <v>31895.919300000001</v>
      </c>
    </row>
    <row r="1440" spans="1:35" x14ac:dyDescent="0.25">
      <c r="A1440">
        <v>12991</v>
      </c>
      <c r="B1440" t="s">
        <v>208</v>
      </c>
      <c r="C1440" t="s">
        <v>36</v>
      </c>
      <c r="D1440" t="b">
        <v>0</v>
      </c>
      <c r="E1440">
        <v>2.7389126560000001</v>
      </c>
      <c r="F1440" t="s">
        <v>115</v>
      </c>
      <c r="G1440" t="s">
        <v>186</v>
      </c>
      <c r="H1440" t="s">
        <v>189</v>
      </c>
      <c r="I1440" t="s">
        <v>105</v>
      </c>
      <c r="J1440" t="s">
        <v>99</v>
      </c>
      <c r="K1440" t="s">
        <v>188</v>
      </c>
      <c r="L1440">
        <v>22.341002419999999</v>
      </c>
      <c r="M1440" t="s">
        <v>116</v>
      </c>
      <c r="N1440">
        <v>9.7949899999999999E-4</v>
      </c>
      <c r="O1440">
        <v>1.0869499999999999E-3</v>
      </c>
      <c r="P1440">
        <v>0</v>
      </c>
      <c r="Q1440">
        <v>0</v>
      </c>
      <c r="R1440">
        <v>0</v>
      </c>
      <c r="S1440">
        <v>2.8996410000000001E-3</v>
      </c>
      <c r="T1440">
        <v>2.3271479999999998E-3</v>
      </c>
      <c r="U1440">
        <v>2.1339280000000002E-3</v>
      </c>
      <c r="V1440">
        <v>0</v>
      </c>
      <c r="W1440">
        <v>1.143844E-3</v>
      </c>
      <c r="X1440">
        <v>0</v>
      </c>
      <c r="Y1440">
        <v>1.099713E-3</v>
      </c>
      <c r="Z1440">
        <v>0</v>
      </c>
      <c r="AA1440">
        <v>0</v>
      </c>
      <c r="AB1440">
        <v>0</v>
      </c>
      <c r="AC1440">
        <v>2.8996410000000001E-3</v>
      </c>
      <c r="AD1440">
        <v>3.4268599999999999E-3</v>
      </c>
      <c r="AE1440">
        <v>2.1339280000000002E-3</v>
      </c>
      <c r="AF1440">
        <v>0</v>
      </c>
      <c r="AG1440">
        <v>1.143844E-3</v>
      </c>
      <c r="AH1440">
        <v>9.6042999999999996E-3</v>
      </c>
      <c r="AI1440">
        <v>125989.9822</v>
      </c>
    </row>
    <row r="1441" spans="1:35" x14ac:dyDescent="0.25">
      <c r="A1441">
        <v>25221</v>
      </c>
      <c r="B1441" t="s">
        <v>208</v>
      </c>
      <c r="C1441" t="s">
        <v>36</v>
      </c>
      <c r="D1441" t="b">
        <v>0</v>
      </c>
      <c r="E1441">
        <v>0.57800093799999996</v>
      </c>
      <c r="F1441" t="s">
        <v>115</v>
      </c>
      <c r="G1441" t="s">
        <v>186</v>
      </c>
      <c r="H1441" t="s">
        <v>190</v>
      </c>
      <c r="I1441" t="s">
        <v>105</v>
      </c>
      <c r="J1441" t="s">
        <v>106</v>
      </c>
      <c r="K1441" t="s">
        <v>188</v>
      </c>
      <c r="L1441">
        <v>27.660406299999998</v>
      </c>
      <c r="M1441" t="s">
        <v>116</v>
      </c>
      <c r="N1441">
        <v>3.5555800000000001E-4</v>
      </c>
      <c r="O1441">
        <v>3.8164699999999999E-4</v>
      </c>
      <c r="P1441">
        <v>0</v>
      </c>
      <c r="Q1441">
        <v>0</v>
      </c>
      <c r="R1441">
        <v>0</v>
      </c>
      <c r="S1441">
        <v>1.0061670000000001E-3</v>
      </c>
      <c r="T1441">
        <v>7.0969800000000003E-4</v>
      </c>
      <c r="U1441">
        <v>6.0849600000000004E-4</v>
      </c>
      <c r="V1441" s="8">
        <v>4.0189499999999999E-5</v>
      </c>
      <c r="W1441">
        <v>2.6065099999999998E-4</v>
      </c>
      <c r="X1441">
        <v>0</v>
      </c>
      <c r="Y1441">
        <v>7.99171E-4</v>
      </c>
      <c r="Z1441">
        <v>2.3062899999999999E-4</v>
      </c>
      <c r="AA1441">
        <v>0</v>
      </c>
      <c r="AB1441">
        <v>0</v>
      </c>
      <c r="AC1441">
        <v>1.0061670000000001E-3</v>
      </c>
      <c r="AD1441">
        <v>1.50887E-3</v>
      </c>
      <c r="AE1441">
        <v>6.0849600000000004E-4</v>
      </c>
      <c r="AF1441" s="8">
        <v>4.0189499999999999E-5</v>
      </c>
      <c r="AG1441">
        <v>4.9127999999999997E-4</v>
      </c>
      <c r="AH1441">
        <v>3.6550129999999999E-3</v>
      </c>
      <c r="AI1441">
        <v>38726.062879999998</v>
      </c>
    </row>
    <row r="1442" spans="1:35" x14ac:dyDescent="0.25">
      <c r="A1442">
        <v>25222</v>
      </c>
      <c r="B1442" t="s">
        <v>208</v>
      </c>
      <c r="C1442" t="s">
        <v>36</v>
      </c>
      <c r="D1442" t="b">
        <v>0</v>
      </c>
      <c r="E1442">
        <v>0.16378166499999999</v>
      </c>
      <c r="F1442" t="s">
        <v>115</v>
      </c>
      <c r="G1442" t="s">
        <v>186</v>
      </c>
      <c r="H1442" t="s">
        <v>194</v>
      </c>
      <c r="I1442" t="s">
        <v>105</v>
      </c>
      <c r="J1442" t="s">
        <v>99</v>
      </c>
      <c r="K1442" t="s">
        <v>188</v>
      </c>
      <c r="L1442">
        <v>21.06728395</v>
      </c>
      <c r="M1442" t="s">
        <v>116</v>
      </c>
      <c r="N1442" s="8">
        <v>9.92777E-5</v>
      </c>
      <c r="O1442">
        <v>1.1439599999999999E-4</v>
      </c>
      <c r="P1442">
        <v>0</v>
      </c>
      <c r="Q1442">
        <v>0</v>
      </c>
      <c r="R1442">
        <v>0</v>
      </c>
      <c r="S1442">
        <v>3.6764799999999999E-4</v>
      </c>
      <c r="T1442">
        <v>2.1392199999999999E-4</v>
      </c>
      <c r="U1442">
        <v>1.2973100000000001E-4</v>
      </c>
      <c r="V1442" s="8">
        <v>1.1125699999999999E-5</v>
      </c>
      <c r="W1442">
        <v>1.10349E-4</v>
      </c>
      <c r="X1442">
        <v>0</v>
      </c>
      <c r="Y1442">
        <v>1.31972E-4</v>
      </c>
      <c r="Z1442" s="8">
        <v>9.4854799999999999E-5</v>
      </c>
      <c r="AA1442">
        <v>0</v>
      </c>
      <c r="AB1442">
        <v>0</v>
      </c>
      <c r="AC1442">
        <v>3.6764799999999999E-4</v>
      </c>
      <c r="AD1442">
        <v>3.45893E-4</v>
      </c>
      <c r="AE1442">
        <v>1.2973100000000001E-4</v>
      </c>
      <c r="AF1442" s="8">
        <v>1.1125699999999999E-5</v>
      </c>
      <c r="AG1442">
        <v>2.0520400000000001E-4</v>
      </c>
      <c r="AH1442">
        <v>1.059604E-3</v>
      </c>
      <c r="AI1442">
        <v>14740.34988</v>
      </c>
    </row>
    <row r="1443" spans="1:35" x14ac:dyDescent="0.25">
      <c r="A1443">
        <v>59061</v>
      </c>
      <c r="B1443" t="s">
        <v>208</v>
      </c>
      <c r="C1443" t="s">
        <v>36</v>
      </c>
      <c r="D1443" t="b">
        <v>0</v>
      </c>
      <c r="E1443">
        <v>0.19235929199999999</v>
      </c>
      <c r="F1443" t="s">
        <v>115</v>
      </c>
      <c r="G1443" t="s">
        <v>186</v>
      </c>
      <c r="H1443" t="s">
        <v>257</v>
      </c>
      <c r="I1443" t="s">
        <v>105</v>
      </c>
      <c r="J1443" t="s">
        <v>99</v>
      </c>
      <c r="K1443" t="s">
        <v>188</v>
      </c>
      <c r="L1443">
        <v>27.47746111</v>
      </c>
      <c r="M1443" t="s">
        <v>116</v>
      </c>
      <c r="N1443">
        <v>8.1599000000000005E-4</v>
      </c>
      <c r="O1443">
        <v>9.2038299999999999E-4</v>
      </c>
      <c r="P1443">
        <v>0</v>
      </c>
      <c r="Q1443">
        <v>0</v>
      </c>
      <c r="R1443">
        <v>0</v>
      </c>
      <c r="S1443">
        <v>3.6444099999999998E-3</v>
      </c>
      <c r="T1443">
        <v>1.049129E-3</v>
      </c>
      <c r="U1443">
        <v>6.8700399999999996E-4</v>
      </c>
      <c r="V1443" s="8">
        <v>1.3169100000000001E-5</v>
      </c>
      <c r="W1443">
        <v>6.7814800000000005E-4</v>
      </c>
      <c r="X1443">
        <v>1.785713E-3</v>
      </c>
      <c r="Y1443">
        <v>5.3782299999999999E-4</v>
      </c>
      <c r="Z1443">
        <v>6.2211500000000002E-4</v>
      </c>
      <c r="AA1443">
        <v>0</v>
      </c>
      <c r="AB1443">
        <v>0</v>
      </c>
      <c r="AC1443">
        <v>5.4301230000000002E-3</v>
      </c>
      <c r="AD1443">
        <v>1.5869510000000001E-3</v>
      </c>
      <c r="AE1443">
        <v>6.8700399999999996E-4</v>
      </c>
      <c r="AF1443" s="8">
        <v>1.3169100000000001E-5</v>
      </c>
      <c r="AG1443">
        <v>1.300264E-3</v>
      </c>
      <c r="AH1443">
        <v>9.0175140000000008E-3</v>
      </c>
      <c r="AI1443">
        <v>96179.646080000006</v>
      </c>
    </row>
    <row r="1444" spans="1:35" x14ac:dyDescent="0.25">
      <c r="A1444">
        <v>59067</v>
      </c>
      <c r="B1444" t="s">
        <v>208</v>
      </c>
      <c r="C1444" t="s">
        <v>36</v>
      </c>
      <c r="D1444" t="b">
        <v>0</v>
      </c>
      <c r="E1444">
        <v>0.32059882000000001</v>
      </c>
      <c r="F1444" t="s">
        <v>115</v>
      </c>
      <c r="G1444" t="s">
        <v>186</v>
      </c>
      <c r="H1444" t="s">
        <v>197</v>
      </c>
      <c r="I1444" t="s">
        <v>105</v>
      </c>
      <c r="J1444" t="s">
        <v>99</v>
      </c>
      <c r="K1444" t="s">
        <v>188</v>
      </c>
      <c r="L1444">
        <v>28.155074070000001</v>
      </c>
      <c r="M1444" t="s">
        <v>116</v>
      </c>
      <c r="N1444">
        <v>8.0981900000000003E-4</v>
      </c>
      <c r="O1444">
        <v>9.2197999999999998E-4</v>
      </c>
      <c r="P1444">
        <v>0</v>
      </c>
      <c r="Q1444">
        <v>0</v>
      </c>
      <c r="R1444">
        <v>0</v>
      </c>
      <c r="S1444">
        <v>3.2003000000000001E-3</v>
      </c>
      <c r="T1444">
        <v>1.193546E-3</v>
      </c>
      <c r="U1444">
        <v>7.9067600000000003E-4</v>
      </c>
      <c r="V1444" s="8">
        <v>2.2398199999999998E-5</v>
      </c>
      <c r="W1444">
        <v>6.1163999999999999E-4</v>
      </c>
      <c r="X1444">
        <v>1.6462289999999999E-3</v>
      </c>
      <c r="Y1444">
        <v>1.1688720000000001E-3</v>
      </c>
      <c r="Z1444">
        <v>6.0623399999999998E-4</v>
      </c>
      <c r="AA1444">
        <v>0</v>
      </c>
      <c r="AB1444">
        <v>0</v>
      </c>
      <c r="AC1444">
        <v>4.8465289999999996E-3</v>
      </c>
      <c r="AD1444">
        <v>2.3624179999999998E-3</v>
      </c>
      <c r="AE1444">
        <v>7.9067600000000003E-4</v>
      </c>
      <c r="AF1444" s="8">
        <v>2.2398199999999998E-5</v>
      </c>
      <c r="AG1444">
        <v>1.2178740000000001E-3</v>
      </c>
      <c r="AH1444">
        <v>9.2398919999999996E-3</v>
      </c>
      <c r="AI1444">
        <v>96179.646080000006</v>
      </c>
    </row>
    <row r="1445" spans="1:35" x14ac:dyDescent="0.25">
      <c r="A1445">
        <v>12981</v>
      </c>
      <c r="B1445" t="s">
        <v>209</v>
      </c>
      <c r="C1445" t="s">
        <v>35</v>
      </c>
      <c r="D1445" t="b">
        <v>0</v>
      </c>
      <c r="E1445">
        <v>1.7103812199999999</v>
      </c>
      <c r="F1445" t="s">
        <v>115</v>
      </c>
      <c r="G1445" t="s">
        <v>186</v>
      </c>
      <c r="H1445" t="s">
        <v>187</v>
      </c>
      <c r="I1445" t="s">
        <v>105</v>
      </c>
      <c r="J1445" t="s">
        <v>111</v>
      </c>
      <c r="K1445" t="s">
        <v>188</v>
      </c>
      <c r="L1445">
        <v>20.266904759999999</v>
      </c>
      <c r="M1445" t="s">
        <v>116</v>
      </c>
      <c r="N1445">
        <v>4.3155599999999999E-4</v>
      </c>
      <c r="O1445">
        <v>4.6422599999999998E-4</v>
      </c>
      <c r="P1445">
        <v>0</v>
      </c>
      <c r="Q1445">
        <v>0</v>
      </c>
      <c r="R1445">
        <v>0</v>
      </c>
      <c r="S1445">
        <v>1.265485E-3</v>
      </c>
      <c r="T1445">
        <v>1.0908090000000001E-3</v>
      </c>
      <c r="U1445">
        <v>5.6275900000000002E-4</v>
      </c>
      <c r="V1445">
        <v>0</v>
      </c>
      <c r="W1445">
        <v>6.6482499999999996E-4</v>
      </c>
      <c r="X1445">
        <v>0</v>
      </c>
      <c r="Y1445">
        <v>5.5586899999999996E-4</v>
      </c>
      <c r="Z1445">
        <v>0</v>
      </c>
      <c r="AA1445">
        <v>0</v>
      </c>
      <c r="AB1445">
        <v>0</v>
      </c>
      <c r="AC1445">
        <v>1.265485E-3</v>
      </c>
      <c r="AD1445">
        <v>1.6466779999999999E-3</v>
      </c>
      <c r="AE1445">
        <v>5.6275900000000002E-4</v>
      </c>
      <c r="AF1445">
        <v>0</v>
      </c>
      <c r="AG1445">
        <v>6.6482499999999996E-4</v>
      </c>
      <c r="AH1445">
        <v>4.1397630000000003E-3</v>
      </c>
      <c r="AI1445">
        <v>59863.342689999998</v>
      </c>
    </row>
    <row r="1446" spans="1:35" x14ac:dyDescent="0.25">
      <c r="A1446">
        <v>12982</v>
      </c>
      <c r="B1446" t="s">
        <v>209</v>
      </c>
      <c r="C1446" t="s">
        <v>35</v>
      </c>
      <c r="D1446" t="b">
        <v>0</v>
      </c>
      <c r="E1446">
        <v>0.54035822499999997</v>
      </c>
      <c r="F1446" t="s">
        <v>115</v>
      </c>
      <c r="G1446" t="s">
        <v>186</v>
      </c>
      <c r="H1446" t="s">
        <v>192</v>
      </c>
      <c r="I1446" t="s">
        <v>105</v>
      </c>
      <c r="J1446" t="s">
        <v>99</v>
      </c>
      <c r="K1446" t="s">
        <v>188</v>
      </c>
      <c r="L1446">
        <v>22.482333329999999</v>
      </c>
      <c r="M1446" t="s">
        <v>116</v>
      </c>
      <c r="N1446">
        <v>5.3222399999999998E-4</v>
      </c>
      <c r="O1446">
        <v>5.8253099999999996E-4</v>
      </c>
      <c r="P1446">
        <v>0</v>
      </c>
      <c r="Q1446">
        <v>0</v>
      </c>
      <c r="R1446">
        <v>0</v>
      </c>
      <c r="S1446">
        <v>1.6225969999999999E-3</v>
      </c>
      <c r="T1446">
        <v>1.2916900000000001E-3</v>
      </c>
      <c r="U1446">
        <v>1.0059450000000001E-3</v>
      </c>
      <c r="V1446">
        <v>0</v>
      </c>
      <c r="W1446">
        <v>5.9383999999999999E-4</v>
      </c>
      <c r="X1446">
        <v>0</v>
      </c>
      <c r="Y1446">
        <v>6.6748399999999998E-4</v>
      </c>
      <c r="Z1446">
        <v>0</v>
      </c>
      <c r="AA1446">
        <v>0</v>
      </c>
      <c r="AB1446">
        <v>0</v>
      </c>
      <c r="AC1446">
        <v>1.6225969999999999E-3</v>
      </c>
      <c r="AD1446">
        <v>1.9591740000000002E-3</v>
      </c>
      <c r="AE1446">
        <v>1.0059450000000001E-3</v>
      </c>
      <c r="AF1446">
        <v>0</v>
      </c>
      <c r="AG1446">
        <v>5.9383999999999999E-4</v>
      </c>
      <c r="AH1446">
        <v>5.1815560000000004E-3</v>
      </c>
      <c r="AI1446">
        <v>67544.778109999999</v>
      </c>
    </row>
    <row r="1447" spans="1:35" x14ac:dyDescent="0.25">
      <c r="A1447">
        <v>12984</v>
      </c>
      <c r="B1447" t="s">
        <v>209</v>
      </c>
      <c r="C1447" t="s">
        <v>35</v>
      </c>
      <c r="D1447" t="b">
        <v>0</v>
      </c>
      <c r="E1447">
        <v>3.7591610800000002</v>
      </c>
      <c r="F1447" t="s">
        <v>115</v>
      </c>
      <c r="G1447" t="s">
        <v>186</v>
      </c>
      <c r="H1447" t="s">
        <v>196</v>
      </c>
      <c r="I1447" t="s">
        <v>105</v>
      </c>
      <c r="J1447" t="s">
        <v>99</v>
      </c>
      <c r="K1447" t="s">
        <v>188</v>
      </c>
      <c r="L1447">
        <v>23.79949495</v>
      </c>
      <c r="M1447" t="s">
        <v>116</v>
      </c>
      <c r="N1447">
        <v>1.65494E-4</v>
      </c>
      <c r="O1447">
        <v>1.88137E-4</v>
      </c>
      <c r="P1447">
        <v>0</v>
      </c>
      <c r="Q1447">
        <v>0</v>
      </c>
      <c r="R1447">
        <v>0</v>
      </c>
      <c r="S1447">
        <v>5.9833399999999995E-4</v>
      </c>
      <c r="T1447">
        <v>3.0427999999999998E-4</v>
      </c>
      <c r="U1447">
        <v>2.6408900000000001E-4</v>
      </c>
      <c r="V1447">
        <v>0</v>
      </c>
      <c r="W1447">
        <v>2.84078E-4</v>
      </c>
      <c r="X1447">
        <v>0</v>
      </c>
      <c r="Y1447">
        <v>2.2821000000000001E-4</v>
      </c>
      <c r="Z1447">
        <v>0</v>
      </c>
      <c r="AA1447">
        <v>0</v>
      </c>
      <c r="AB1447">
        <v>0</v>
      </c>
      <c r="AC1447">
        <v>5.9833399999999995E-4</v>
      </c>
      <c r="AD1447">
        <v>5.3249000000000005E-4</v>
      </c>
      <c r="AE1447">
        <v>2.6408900000000001E-4</v>
      </c>
      <c r="AF1447">
        <v>0</v>
      </c>
      <c r="AG1447">
        <v>2.84078E-4</v>
      </c>
      <c r="AH1447">
        <v>1.6789909999999999E-3</v>
      </c>
      <c r="AI1447">
        <v>20675.38594</v>
      </c>
    </row>
    <row r="1448" spans="1:35" x14ac:dyDescent="0.25">
      <c r="A1448">
        <v>12985</v>
      </c>
      <c r="B1448" t="s">
        <v>209</v>
      </c>
      <c r="C1448" t="s">
        <v>35</v>
      </c>
      <c r="D1448" t="b">
        <v>0</v>
      </c>
      <c r="E1448">
        <v>7.2477615310000001</v>
      </c>
      <c r="F1448" t="s">
        <v>115</v>
      </c>
      <c r="G1448" t="s">
        <v>186</v>
      </c>
      <c r="H1448" t="s">
        <v>198</v>
      </c>
      <c r="I1448" t="s">
        <v>105</v>
      </c>
      <c r="J1448" t="s">
        <v>99</v>
      </c>
      <c r="K1448" t="s">
        <v>188</v>
      </c>
      <c r="L1448">
        <v>22.066388889999999</v>
      </c>
      <c r="M1448" t="s">
        <v>116</v>
      </c>
      <c r="N1448">
        <v>5.7965499999999999E-4</v>
      </c>
      <c r="O1448">
        <v>6.1698600000000003E-4</v>
      </c>
      <c r="P1448">
        <v>0</v>
      </c>
      <c r="Q1448">
        <v>0</v>
      </c>
      <c r="R1448">
        <v>0</v>
      </c>
      <c r="S1448">
        <v>1.3976100000000001E-3</v>
      </c>
      <c r="T1448">
        <v>1.3697200000000001E-3</v>
      </c>
      <c r="U1448">
        <v>1.2691499999999999E-3</v>
      </c>
      <c r="V1448">
        <v>0</v>
      </c>
      <c r="W1448">
        <v>7.84091E-4</v>
      </c>
      <c r="X1448">
        <v>0</v>
      </c>
      <c r="Y1448">
        <v>6.36533E-4</v>
      </c>
      <c r="Z1448">
        <v>0</v>
      </c>
      <c r="AA1448">
        <v>0</v>
      </c>
      <c r="AB1448">
        <v>0</v>
      </c>
      <c r="AC1448">
        <v>1.3976100000000001E-3</v>
      </c>
      <c r="AD1448">
        <v>2.0062529999999999E-3</v>
      </c>
      <c r="AE1448">
        <v>1.2691499999999999E-3</v>
      </c>
      <c r="AF1448">
        <v>0</v>
      </c>
      <c r="AG1448">
        <v>7.84091E-4</v>
      </c>
      <c r="AH1448">
        <v>5.4571039999999999E-3</v>
      </c>
      <c r="AI1448">
        <v>72477.615309999994</v>
      </c>
    </row>
    <row r="1449" spans="1:35" x14ac:dyDescent="0.25">
      <c r="A1449">
        <v>12986</v>
      </c>
      <c r="B1449" t="s">
        <v>209</v>
      </c>
      <c r="C1449" t="s">
        <v>35</v>
      </c>
      <c r="D1449" t="b">
        <v>0</v>
      </c>
      <c r="E1449">
        <v>1.171153584</v>
      </c>
      <c r="F1449" t="s">
        <v>115</v>
      </c>
      <c r="G1449" t="s">
        <v>186</v>
      </c>
      <c r="H1449" t="s">
        <v>193</v>
      </c>
      <c r="I1449" t="s">
        <v>105</v>
      </c>
      <c r="J1449" t="s">
        <v>106</v>
      </c>
      <c r="K1449" t="s">
        <v>188</v>
      </c>
      <c r="L1449">
        <v>26.32325926</v>
      </c>
      <c r="M1449" t="s">
        <v>116</v>
      </c>
      <c r="N1449">
        <v>8.0009899999999997E-4</v>
      </c>
      <c r="O1449">
        <v>8.9591599999999997E-4</v>
      </c>
      <c r="P1449">
        <v>0</v>
      </c>
      <c r="Q1449">
        <v>0</v>
      </c>
      <c r="R1449">
        <v>0</v>
      </c>
      <c r="S1449">
        <v>2.478563E-3</v>
      </c>
      <c r="T1449">
        <v>1.880629E-3</v>
      </c>
      <c r="U1449">
        <v>1.903096E-3</v>
      </c>
      <c r="V1449">
        <v>0</v>
      </c>
      <c r="W1449">
        <v>7.8197800000000001E-4</v>
      </c>
      <c r="X1449">
        <v>0</v>
      </c>
      <c r="Y1449">
        <v>8.4510599999999998E-4</v>
      </c>
      <c r="Z1449">
        <v>0</v>
      </c>
      <c r="AA1449">
        <v>0</v>
      </c>
      <c r="AB1449">
        <v>0</v>
      </c>
      <c r="AC1449">
        <v>2.478563E-3</v>
      </c>
      <c r="AD1449">
        <v>2.725735E-3</v>
      </c>
      <c r="AE1449">
        <v>1.903096E-3</v>
      </c>
      <c r="AF1449">
        <v>0</v>
      </c>
      <c r="AG1449">
        <v>7.8197800000000001E-4</v>
      </c>
      <c r="AH1449">
        <v>7.8893609999999992E-3</v>
      </c>
      <c r="AI1449">
        <v>87836.518779999999</v>
      </c>
    </row>
    <row r="1450" spans="1:35" x14ac:dyDescent="0.25">
      <c r="A1450">
        <v>12987</v>
      </c>
      <c r="B1450" t="s">
        <v>209</v>
      </c>
      <c r="C1450" t="s">
        <v>35</v>
      </c>
      <c r="D1450" t="b">
        <v>0</v>
      </c>
      <c r="E1450">
        <v>3.1436733289999998</v>
      </c>
      <c r="F1450" t="s">
        <v>115</v>
      </c>
      <c r="G1450" t="s">
        <v>186</v>
      </c>
      <c r="H1450" t="s">
        <v>195</v>
      </c>
      <c r="I1450" t="s">
        <v>105</v>
      </c>
      <c r="J1450" t="s">
        <v>106</v>
      </c>
      <c r="K1450" t="s">
        <v>188</v>
      </c>
      <c r="L1450">
        <v>26.97314815</v>
      </c>
      <c r="M1450" t="s">
        <v>116</v>
      </c>
      <c r="N1450">
        <v>6.60744E-4</v>
      </c>
      <c r="O1450">
        <v>6.9305400000000002E-4</v>
      </c>
      <c r="P1450">
        <v>0</v>
      </c>
      <c r="Q1450">
        <v>0</v>
      </c>
      <c r="R1450">
        <v>0</v>
      </c>
      <c r="S1450">
        <v>1.897903E-3</v>
      </c>
      <c r="T1450">
        <v>1.3960450000000001E-3</v>
      </c>
      <c r="U1450">
        <v>1.527327E-3</v>
      </c>
      <c r="V1450">
        <v>0</v>
      </c>
      <c r="W1450">
        <v>6.62431E-4</v>
      </c>
      <c r="X1450">
        <v>0</v>
      </c>
      <c r="Y1450">
        <v>5.9226099999999996E-4</v>
      </c>
      <c r="Z1450">
        <v>0</v>
      </c>
      <c r="AA1450">
        <v>0</v>
      </c>
      <c r="AB1450">
        <v>0</v>
      </c>
      <c r="AC1450">
        <v>1.897903E-3</v>
      </c>
      <c r="AD1450">
        <v>1.9883050000000001E-3</v>
      </c>
      <c r="AE1450">
        <v>1.527327E-3</v>
      </c>
      <c r="AF1450">
        <v>0</v>
      </c>
      <c r="AG1450">
        <v>6.62431E-4</v>
      </c>
      <c r="AH1450">
        <v>6.0759669999999998E-3</v>
      </c>
      <c r="AI1450">
        <v>66017.139909999998</v>
      </c>
    </row>
    <row r="1451" spans="1:35" x14ac:dyDescent="0.25">
      <c r="A1451">
        <v>12988</v>
      </c>
      <c r="B1451" t="s">
        <v>209</v>
      </c>
      <c r="C1451" t="s">
        <v>35</v>
      </c>
      <c r="D1451" t="b">
        <v>0</v>
      </c>
      <c r="E1451">
        <v>0.54992964300000002</v>
      </c>
      <c r="F1451" t="s">
        <v>115</v>
      </c>
      <c r="G1451" t="s">
        <v>186</v>
      </c>
      <c r="H1451" t="s">
        <v>191</v>
      </c>
      <c r="I1451" t="s">
        <v>105</v>
      </c>
      <c r="J1451" t="s">
        <v>99</v>
      </c>
      <c r="K1451" t="s">
        <v>188</v>
      </c>
      <c r="L1451">
        <v>25.462595790000002</v>
      </c>
      <c r="M1451" t="s">
        <v>116</v>
      </c>
      <c r="N1451">
        <v>2.7050199999999999E-4</v>
      </c>
      <c r="O1451">
        <v>2.9377299999999999E-4</v>
      </c>
      <c r="P1451">
        <v>0</v>
      </c>
      <c r="Q1451">
        <v>0</v>
      </c>
      <c r="R1451">
        <v>0</v>
      </c>
      <c r="S1451">
        <v>8.09886E-4</v>
      </c>
      <c r="T1451">
        <v>7.0975200000000002E-4</v>
      </c>
      <c r="U1451">
        <v>5.5507099999999997E-4</v>
      </c>
      <c r="V1451">
        <v>0</v>
      </c>
      <c r="W1451">
        <v>0</v>
      </c>
      <c r="X1451">
        <v>0</v>
      </c>
      <c r="Y1451">
        <v>3.3651299999999998E-4</v>
      </c>
      <c r="Z1451">
        <v>3.5994800000000002E-4</v>
      </c>
      <c r="AA1451">
        <v>0</v>
      </c>
      <c r="AB1451">
        <v>0</v>
      </c>
      <c r="AC1451">
        <v>8.09886E-4</v>
      </c>
      <c r="AD1451">
        <v>1.046265E-3</v>
      </c>
      <c r="AE1451">
        <v>5.5507099999999997E-4</v>
      </c>
      <c r="AF1451">
        <v>0</v>
      </c>
      <c r="AG1451">
        <v>3.5994800000000002E-4</v>
      </c>
      <c r="AH1451">
        <v>2.7711810000000002E-3</v>
      </c>
      <c r="AI1451">
        <v>31895.919300000001</v>
      </c>
    </row>
    <row r="1452" spans="1:35" x14ac:dyDescent="0.25">
      <c r="A1452">
        <v>12991</v>
      </c>
      <c r="B1452" t="s">
        <v>209</v>
      </c>
      <c r="C1452" t="s">
        <v>35</v>
      </c>
      <c r="D1452" t="b">
        <v>0</v>
      </c>
      <c r="E1452">
        <v>2.7389126560000001</v>
      </c>
      <c r="F1452" t="s">
        <v>115</v>
      </c>
      <c r="G1452" t="s">
        <v>186</v>
      </c>
      <c r="H1452" t="s">
        <v>189</v>
      </c>
      <c r="I1452" t="s">
        <v>105</v>
      </c>
      <c r="J1452" t="s">
        <v>99</v>
      </c>
      <c r="K1452" t="s">
        <v>188</v>
      </c>
      <c r="L1452">
        <v>22.341002419999999</v>
      </c>
      <c r="M1452" t="s">
        <v>116</v>
      </c>
      <c r="N1452">
        <v>9.7949899999999999E-4</v>
      </c>
      <c r="O1452">
        <v>1.0869499999999999E-3</v>
      </c>
      <c r="P1452">
        <v>0</v>
      </c>
      <c r="Q1452">
        <v>0</v>
      </c>
      <c r="R1452">
        <v>0</v>
      </c>
      <c r="S1452">
        <v>2.8996410000000001E-3</v>
      </c>
      <c r="T1452">
        <v>2.3271479999999998E-3</v>
      </c>
      <c r="U1452">
        <v>2.1339280000000002E-3</v>
      </c>
      <c r="V1452">
        <v>0</v>
      </c>
      <c r="W1452">
        <v>1.143844E-3</v>
      </c>
      <c r="X1452">
        <v>0</v>
      </c>
      <c r="Y1452">
        <v>1.099713E-3</v>
      </c>
      <c r="Z1452">
        <v>0</v>
      </c>
      <c r="AA1452">
        <v>0</v>
      </c>
      <c r="AB1452">
        <v>0</v>
      </c>
      <c r="AC1452">
        <v>2.8996410000000001E-3</v>
      </c>
      <c r="AD1452">
        <v>3.4268599999999999E-3</v>
      </c>
      <c r="AE1452">
        <v>2.1339280000000002E-3</v>
      </c>
      <c r="AF1452">
        <v>0</v>
      </c>
      <c r="AG1452">
        <v>1.143844E-3</v>
      </c>
      <c r="AH1452">
        <v>9.6042999999999996E-3</v>
      </c>
      <c r="AI1452">
        <v>125989.9822</v>
      </c>
    </row>
    <row r="1453" spans="1:35" x14ac:dyDescent="0.25">
      <c r="A1453">
        <v>25221</v>
      </c>
      <c r="B1453" t="s">
        <v>209</v>
      </c>
      <c r="C1453" t="s">
        <v>35</v>
      </c>
      <c r="D1453" t="b">
        <v>0</v>
      </c>
      <c r="E1453">
        <v>0.57800093799999996</v>
      </c>
      <c r="F1453" t="s">
        <v>115</v>
      </c>
      <c r="G1453" t="s">
        <v>186</v>
      </c>
      <c r="H1453" t="s">
        <v>190</v>
      </c>
      <c r="I1453" t="s">
        <v>105</v>
      </c>
      <c r="J1453" t="s">
        <v>106</v>
      </c>
      <c r="K1453" t="s">
        <v>188</v>
      </c>
      <c r="L1453">
        <v>27.660406299999998</v>
      </c>
      <c r="M1453" t="s">
        <v>116</v>
      </c>
      <c r="N1453">
        <v>3.5555800000000001E-4</v>
      </c>
      <c r="O1453">
        <v>3.8164699999999999E-4</v>
      </c>
      <c r="P1453">
        <v>0</v>
      </c>
      <c r="Q1453">
        <v>0</v>
      </c>
      <c r="R1453">
        <v>0</v>
      </c>
      <c r="S1453">
        <v>1.0061670000000001E-3</v>
      </c>
      <c r="T1453">
        <v>7.0969800000000003E-4</v>
      </c>
      <c r="U1453">
        <v>6.0849600000000004E-4</v>
      </c>
      <c r="V1453" s="8">
        <v>4.0189499999999999E-5</v>
      </c>
      <c r="W1453">
        <v>2.6065099999999998E-4</v>
      </c>
      <c r="X1453">
        <v>0</v>
      </c>
      <c r="Y1453">
        <v>7.99171E-4</v>
      </c>
      <c r="Z1453">
        <v>2.3062899999999999E-4</v>
      </c>
      <c r="AA1453">
        <v>0</v>
      </c>
      <c r="AB1453">
        <v>0</v>
      </c>
      <c r="AC1453">
        <v>1.0061670000000001E-3</v>
      </c>
      <c r="AD1453">
        <v>1.50887E-3</v>
      </c>
      <c r="AE1453">
        <v>6.0849600000000004E-4</v>
      </c>
      <c r="AF1453" s="8">
        <v>4.0189499999999999E-5</v>
      </c>
      <c r="AG1453">
        <v>4.9127999999999997E-4</v>
      </c>
      <c r="AH1453">
        <v>3.6550129999999999E-3</v>
      </c>
      <c r="AI1453">
        <v>38726.062879999998</v>
      </c>
    </row>
    <row r="1454" spans="1:35" x14ac:dyDescent="0.25">
      <c r="A1454">
        <v>25222</v>
      </c>
      <c r="B1454" t="s">
        <v>209</v>
      </c>
      <c r="C1454" t="s">
        <v>35</v>
      </c>
      <c r="D1454" t="b">
        <v>0</v>
      </c>
      <c r="E1454">
        <v>0.16378166499999999</v>
      </c>
      <c r="F1454" t="s">
        <v>115</v>
      </c>
      <c r="G1454" t="s">
        <v>186</v>
      </c>
      <c r="H1454" t="s">
        <v>194</v>
      </c>
      <c r="I1454" t="s">
        <v>105</v>
      </c>
      <c r="J1454" t="s">
        <v>99</v>
      </c>
      <c r="K1454" t="s">
        <v>188</v>
      </c>
      <c r="L1454">
        <v>21.06728395</v>
      </c>
      <c r="M1454" t="s">
        <v>116</v>
      </c>
      <c r="N1454" s="8">
        <v>9.92777E-5</v>
      </c>
      <c r="O1454">
        <v>1.1439599999999999E-4</v>
      </c>
      <c r="P1454">
        <v>0</v>
      </c>
      <c r="Q1454">
        <v>0</v>
      </c>
      <c r="R1454">
        <v>0</v>
      </c>
      <c r="S1454">
        <v>3.6764799999999999E-4</v>
      </c>
      <c r="T1454">
        <v>2.1392199999999999E-4</v>
      </c>
      <c r="U1454">
        <v>1.2973100000000001E-4</v>
      </c>
      <c r="V1454" s="8">
        <v>1.1125699999999999E-5</v>
      </c>
      <c r="W1454">
        <v>1.10349E-4</v>
      </c>
      <c r="X1454">
        <v>0</v>
      </c>
      <c r="Y1454">
        <v>1.31972E-4</v>
      </c>
      <c r="Z1454" s="8">
        <v>9.4854799999999999E-5</v>
      </c>
      <c r="AA1454">
        <v>0</v>
      </c>
      <c r="AB1454">
        <v>0</v>
      </c>
      <c r="AC1454">
        <v>3.6764799999999999E-4</v>
      </c>
      <c r="AD1454">
        <v>3.45893E-4</v>
      </c>
      <c r="AE1454">
        <v>1.2973100000000001E-4</v>
      </c>
      <c r="AF1454" s="8">
        <v>1.1125699999999999E-5</v>
      </c>
      <c r="AG1454">
        <v>2.0520400000000001E-4</v>
      </c>
      <c r="AH1454">
        <v>1.059604E-3</v>
      </c>
      <c r="AI1454">
        <v>14740.34988</v>
      </c>
    </row>
    <row r="1455" spans="1:35" x14ac:dyDescent="0.25">
      <c r="A1455">
        <v>59061</v>
      </c>
      <c r="B1455" t="s">
        <v>209</v>
      </c>
      <c r="C1455" t="s">
        <v>35</v>
      </c>
      <c r="D1455" t="b">
        <v>0</v>
      </c>
      <c r="E1455">
        <v>0.19235929199999999</v>
      </c>
      <c r="F1455" t="s">
        <v>115</v>
      </c>
      <c r="G1455" t="s">
        <v>186</v>
      </c>
      <c r="H1455" t="s">
        <v>257</v>
      </c>
      <c r="I1455" t="s">
        <v>105</v>
      </c>
      <c r="J1455" t="s">
        <v>99</v>
      </c>
      <c r="K1455" t="s">
        <v>188</v>
      </c>
      <c r="L1455">
        <v>27.47746111</v>
      </c>
      <c r="M1455" t="s">
        <v>116</v>
      </c>
      <c r="N1455">
        <v>8.1599000000000005E-4</v>
      </c>
      <c r="O1455">
        <v>9.2038299999999999E-4</v>
      </c>
      <c r="P1455">
        <v>0</v>
      </c>
      <c r="Q1455">
        <v>0</v>
      </c>
      <c r="R1455">
        <v>0</v>
      </c>
      <c r="S1455">
        <v>3.6444099999999998E-3</v>
      </c>
      <c r="T1455">
        <v>1.049129E-3</v>
      </c>
      <c r="U1455">
        <v>6.8700399999999996E-4</v>
      </c>
      <c r="V1455" s="8">
        <v>1.3169100000000001E-5</v>
      </c>
      <c r="W1455">
        <v>6.7814800000000005E-4</v>
      </c>
      <c r="X1455">
        <v>1.785713E-3</v>
      </c>
      <c r="Y1455">
        <v>5.3782299999999999E-4</v>
      </c>
      <c r="Z1455">
        <v>6.2211500000000002E-4</v>
      </c>
      <c r="AA1455">
        <v>0</v>
      </c>
      <c r="AB1455">
        <v>0</v>
      </c>
      <c r="AC1455">
        <v>5.4301230000000002E-3</v>
      </c>
      <c r="AD1455">
        <v>1.5869510000000001E-3</v>
      </c>
      <c r="AE1455">
        <v>6.8700399999999996E-4</v>
      </c>
      <c r="AF1455" s="8">
        <v>1.3169100000000001E-5</v>
      </c>
      <c r="AG1455">
        <v>1.300264E-3</v>
      </c>
      <c r="AH1455">
        <v>9.0175140000000008E-3</v>
      </c>
      <c r="AI1455">
        <v>96179.646080000006</v>
      </c>
    </row>
    <row r="1456" spans="1:35" x14ac:dyDescent="0.25">
      <c r="A1456">
        <v>59067</v>
      </c>
      <c r="B1456" t="s">
        <v>209</v>
      </c>
      <c r="C1456" t="s">
        <v>35</v>
      </c>
      <c r="D1456" t="b">
        <v>0</v>
      </c>
      <c r="E1456">
        <v>0.32059882000000001</v>
      </c>
      <c r="F1456" t="s">
        <v>115</v>
      </c>
      <c r="G1456" t="s">
        <v>186</v>
      </c>
      <c r="H1456" t="s">
        <v>197</v>
      </c>
      <c r="I1456" t="s">
        <v>105</v>
      </c>
      <c r="J1456" t="s">
        <v>99</v>
      </c>
      <c r="K1456" t="s">
        <v>188</v>
      </c>
      <c r="L1456">
        <v>28.155074070000001</v>
      </c>
      <c r="M1456" t="s">
        <v>116</v>
      </c>
      <c r="N1456">
        <v>8.0981900000000003E-4</v>
      </c>
      <c r="O1456">
        <v>9.2197999999999998E-4</v>
      </c>
      <c r="P1456">
        <v>0</v>
      </c>
      <c r="Q1456">
        <v>0</v>
      </c>
      <c r="R1456">
        <v>0</v>
      </c>
      <c r="S1456">
        <v>3.2003000000000001E-3</v>
      </c>
      <c r="T1456">
        <v>1.193546E-3</v>
      </c>
      <c r="U1456">
        <v>7.9067600000000003E-4</v>
      </c>
      <c r="V1456" s="8">
        <v>2.2398199999999998E-5</v>
      </c>
      <c r="W1456">
        <v>6.1163999999999999E-4</v>
      </c>
      <c r="X1456">
        <v>1.6462289999999999E-3</v>
      </c>
      <c r="Y1456">
        <v>1.1688720000000001E-3</v>
      </c>
      <c r="Z1456">
        <v>6.0623399999999998E-4</v>
      </c>
      <c r="AA1456">
        <v>0</v>
      </c>
      <c r="AB1456">
        <v>0</v>
      </c>
      <c r="AC1456">
        <v>4.8465289999999996E-3</v>
      </c>
      <c r="AD1456">
        <v>2.3624179999999998E-3</v>
      </c>
      <c r="AE1456">
        <v>7.9067600000000003E-4</v>
      </c>
      <c r="AF1456" s="8">
        <v>2.2398199999999998E-5</v>
      </c>
      <c r="AG1456">
        <v>1.2178740000000001E-3</v>
      </c>
      <c r="AH1456">
        <v>9.2398919999999996E-3</v>
      </c>
      <c r="AI1456">
        <v>96179.646080000006</v>
      </c>
    </row>
    <row r="1457" spans="1:35" x14ac:dyDescent="0.25">
      <c r="A1457">
        <v>12981</v>
      </c>
      <c r="B1457" t="s">
        <v>210</v>
      </c>
      <c r="C1457" t="s">
        <v>39</v>
      </c>
      <c r="D1457" t="b">
        <v>0</v>
      </c>
      <c r="E1457">
        <v>1.7103812199999999</v>
      </c>
      <c r="F1457" t="s">
        <v>115</v>
      </c>
      <c r="G1457" t="s">
        <v>186</v>
      </c>
      <c r="H1457" t="s">
        <v>187</v>
      </c>
      <c r="I1457" t="s">
        <v>105</v>
      </c>
      <c r="J1457" t="s">
        <v>111</v>
      </c>
      <c r="K1457" t="s">
        <v>188</v>
      </c>
      <c r="L1457">
        <v>20.266904759999999</v>
      </c>
      <c r="M1457" t="s">
        <v>116</v>
      </c>
      <c r="N1457">
        <v>4.3155599999999999E-4</v>
      </c>
      <c r="O1457">
        <v>4.6422599999999998E-4</v>
      </c>
      <c r="P1457">
        <v>0</v>
      </c>
      <c r="Q1457">
        <v>0</v>
      </c>
      <c r="R1457">
        <v>0</v>
      </c>
      <c r="S1457">
        <v>1.265485E-3</v>
      </c>
      <c r="T1457">
        <v>1.0908090000000001E-3</v>
      </c>
      <c r="U1457">
        <v>5.6275900000000002E-4</v>
      </c>
      <c r="V1457">
        <v>0</v>
      </c>
      <c r="W1457">
        <v>6.6482499999999996E-4</v>
      </c>
      <c r="X1457">
        <v>0</v>
      </c>
      <c r="Y1457">
        <v>5.5586899999999996E-4</v>
      </c>
      <c r="Z1457">
        <v>0</v>
      </c>
      <c r="AA1457">
        <v>0</v>
      </c>
      <c r="AB1457">
        <v>0</v>
      </c>
      <c r="AC1457">
        <v>1.265485E-3</v>
      </c>
      <c r="AD1457">
        <v>1.6466779999999999E-3</v>
      </c>
      <c r="AE1457">
        <v>5.6275900000000002E-4</v>
      </c>
      <c r="AF1457">
        <v>0</v>
      </c>
      <c r="AG1457">
        <v>6.6482499999999996E-4</v>
      </c>
      <c r="AH1457">
        <v>4.1397630000000003E-3</v>
      </c>
      <c r="AI1457">
        <v>59863.342689999998</v>
      </c>
    </row>
    <row r="1458" spans="1:35" x14ac:dyDescent="0.25">
      <c r="A1458">
        <v>12982</v>
      </c>
      <c r="B1458" t="s">
        <v>210</v>
      </c>
      <c r="C1458" t="s">
        <v>39</v>
      </c>
      <c r="D1458" t="b">
        <v>0</v>
      </c>
      <c r="E1458">
        <v>0.54035822499999997</v>
      </c>
      <c r="F1458" t="s">
        <v>115</v>
      </c>
      <c r="G1458" t="s">
        <v>186</v>
      </c>
      <c r="H1458" t="s">
        <v>192</v>
      </c>
      <c r="I1458" t="s">
        <v>105</v>
      </c>
      <c r="J1458" t="s">
        <v>99</v>
      </c>
      <c r="K1458" t="s">
        <v>188</v>
      </c>
      <c r="L1458">
        <v>22.482333329999999</v>
      </c>
      <c r="M1458" t="s">
        <v>116</v>
      </c>
      <c r="N1458">
        <v>5.3222399999999998E-4</v>
      </c>
      <c r="O1458">
        <v>5.8253099999999996E-4</v>
      </c>
      <c r="P1458">
        <v>0</v>
      </c>
      <c r="Q1458">
        <v>0</v>
      </c>
      <c r="R1458">
        <v>0</v>
      </c>
      <c r="S1458">
        <v>1.6225969999999999E-3</v>
      </c>
      <c r="T1458">
        <v>1.2916900000000001E-3</v>
      </c>
      <c r="U1458">
        <v>1.0059450000000001E-3</v>
      </c>
      <c r="V1458">
        <v>0</v>
      </c>
      <c r="W1458">
        <v>5.9383999999999999E-4</v>
      </c>
      <c r="X1458">
        <v>0</v>
      </c>
      <c r="Y1458">
        <v>6.6748399999999998E-4</v>
      </c>
      <c r="Z1458">
        <v>0</v>
      </c>
      <c r="AA1458">
        <v>0</v>
      </c>
      <c r="AB1458">
        <v>0</v>
      </c>
      <c r="AC1458">
        <v>1.6225969999999999E-3</v>
      </c>
      <c r="AD1458">
        <v>1.9591740000000002E-3</v>
      </c>
      <c r="AE1458">
        <v>1.0059450000000001E-3</v>
      </c>
      <c r="AF1458">
        <v>0</v>
      </c>
      <c r="AG1458">
        <v>5.9383999999999999E-4</v>
      </c>
      <c r="AH1458">
        <v>5.1815560000000004E-3</v>
      </c>
      <c r="AI1458">
        <v>67544.778109999999</v>
      </c>
    </row>
    <row r="1459" spans="1:35" x14ac:dyDescent="0.25">
      <c r="A1459">
        <v>12984</v>
      </c>
      <c r="B1459" t="s">
        <v>210</v>
      </c>
      <c r="C1459" t="s">
        <v>39</v>
      </c>
      <c r="D1459" t="b">
        <v>0</v>
      </c>
      <c r="E1459">
        <v>3.7591610800000002</v>
      </c>
      <c r="F1459" t="s">
        <v>115</v>
      </c>
      <c r="G1459" t="s">
        <v>186</v>
      </c>
      <c r="H1459" t="s">
        <v>196</v>
      </c>
      <c r="I1459" t="s">
        <v>105</v>
      </c>
      <c r="J1459" t="s">
        <v>99</v>
      </c>
      <c r="K1459" t="s">
        <v>188</v>
      </c>
      <c r="L1459">
        <v>23.79949495</v>
      </c>
      <c r="M1459" t="s">
        <v>116</v>
      </c>
      <c r="N1459">
        <v>1.65494E-4</v>
      </c>
      <c r="O1459">
        <v>1.88137E-4</v>
      </c>
      <c r="P1459">
        <v>0</v>
      </c>
      <c r="Q1459">
        <v>0</v>
      </c>
      <c r="R1459">
        <v>0</v>
      </c>
      <c r="S1459">
        <v>5.9833399999999995E-4</v>
      </c>
      <c r="T1459">
        <v>3.0427999999999998E-4</v>
      </c>
      <c r="U1459">
        <v>2.6408900000000001E-4</v>
      </c>
      <c r="V1459">
        <v>0</v>
      </c>
      <c r="W1459">
        <v>2.84078E-4</v>
      </c>
      <c r="X1459">
        <v>0</v>
      </c>
      <c r="Y1459">
        <v>2.2821000000000001E-4</v>
      </c>
      <c r="Z1459">
        <v>0</v>
      </c>
      <c r="AA1459">
        <v>0</v>
      </c>
      <c r="AB1459">
        <v>0</v>
      </c>
      <c r="AC1459">
        <v>5.9833399999999995E-4</v>
      </c>
      <c r="AD1459">
        <v>5.3249000000000005E-4</v>
      </c>
      <c r="AE1459">
        <v>2.6408900000000001E-4</v>
      </c>
      <c r="AF1459">
        <v>0</v>
      </c>
      <c r="AG1459">
        <v>2.84078E-4</v>
      </c>
      <c r="AH1459">
        <v>1.6789909999999999E-3</v>
      </c>
      <c r="AI1459">
        <v>20675.38594</v>
      </c>
    </row>
    <row r="1460" spans="1:35" x14ac:dyDescent="0.25">
      <c r="A1460">
        <v>12985</v>
      </c>
      <c r="B1460" t="s">
        <v>210</v>
      </c>
      <c r="C1460" t="s">
        <v>39</v>
      </c>
      <c r="D1460" t="b">
        <v>0</v>
      </c>
      <c r="E1460">
        <v>7.2477615310000001</v>
      </c>
      <c r="F1460" t="s">
        <v>115</v>
      </c>
      <c r="G1460" t="s">
        <v>186</v>
      </c>
      <c r="H1460" t="s">
        <v>198</v>
      </c>
      <c r="I1460" t="s">
        <v>105</v>
      </c>
      <c r="J1460" t="s">
        <v>99</v>
      </c>
      <c r="K1460" t="s">
        <v>188</v>
      </c>
      <c r="L1460">
        <v>22.066388889999999</v>
      </c>
      <c r="M1460" t="s">
        <v>116</v>
      </c>
      <c r="N1460">
        <v>5.7965499999999999E-4</v>
      </c>
      <c r="O1460">
        <v>6.1698600000000003E-4</v>
      </c>
      <c r="P1460">
        <v>0</v>
      </c>
      <c r="Q1460">
        <v>0</v>
      </c>
      <c r="R1460">
        <v>0</v>
      </c>
      <c r="S1460">
        <v>1.3976100000000001E-3</v>
      </c>
      <c r="T1460">
        <v>1.3697200000000001E-3</v>
      </c>
      <c r="U1460">
        <v>1.2691499999999999E-3</v>
      </c>
      <c r="V1460">
        <v>0</v>
      </c>
      <c r="W1460">
        <v>7.84091E-4</v>
      </c>
      <c r="X1460">
        <v>0</v>
      </c>
      <c r="Y1460">
        <v>6.36533E-4</v>
      </c>
      <c r="Z1460">
        <v>0</v>
      </c>
      <c r="AA1460">
        <v>0</v>
      </c>
      <c r="AB1460">
        <v>0</v>
      </c>
      <c r="AC1460">
        <v>1.3976100000000001E-3</v>
      </c>
      <c r="AD1460">
        <v>2.0062529999999999E-3</v>
      </c>
      <c r="AE1460">
        <v>1.2691499999999999E-3</v>
      </c>
      <c r="AF1460">
        <v>0</v>
      </c>
      <c r="AG1460">
        <v>7.84091E-4</v>
      </c>
      <c r="AH1460">
        <v>5.4571039999999999E-3</v>
      </c>
      <c r="AI1460">
        <v>72477.615309999994</v>
      </c>
    </row>
    <row r="1461" spans="1:35" x14ac:dyDescent="0.25">
      <c r="A1461">
        <v>12986</v>
      </c>
      <c r="B1461" t="s">
        <v>210</v>
      </c>
      <c r="C1461" t="s">
        <v>39</v>
      </c>
      <c r="D1461" t="b">
        <v>0</v>
      </c>
      <c r="E1461">
        <v>1.171153584</v>
      </c>
      <c r="F1461" t="s">
        <v>115</v>
      </c>
      <c r="G1461" t="s">
        <v>186</v>
      </c>
      <c r="H1461" t="s">
        <v>193</v>
      </c>
      <c r="I1461" t="s">
        <v>105</v>
      </c>
      <c r="J1461" t="s">
        <v>106</v>
      </c>
      <c r="K1461" t="s">
        <v>188</v>
      </c>
      <c r="L1461">
        <v>26.32325926</v>
      </c>
      <c r="M1461" t="s">
        <v>116</v>
      </c>
      <c r="N1461">
        <v>8.0009899999999997E-4</v>
      </c>
      <c r="O1461">
        <v>8.9591599999999997E-4</v>
      </c>
      <c r="P1461">
        <v>0</v>
      </c>
      <c r="Q1461">
        <v>0</v>
      </c>
      <c r="R1461">
        <v>0</v>
      </c>
      <c r="S1461">
        <v>2.478563E-3</v>
      </c>
      <c r="T1461">
        <v>1.880629E-3</v>
      </c>
      <c r="U1461">
        <v>1.903096E-3</v>
      </c>
      <c r="V1461">
        <v>0</v>
      </c>
      <c r="W1461">
        <v>7.8197800000000001E-4</v>
      </c>
      <c r="X1461">
        <v>0</v>
      </c>
      <c r="Y1461">
        <v>8.4510599999999998E-4</v>
      </c>
      <c r="Z1461">
        <v>0</v>
      </c>
      <c r="AA1461">
        <v>0</v>
      </c>
      <c r="AB1461">
        <v>0</v>
      </c>
      <c r="AC1461">
        <v>2.478563E-3</v>
      </c>
      <c r="AD1461">
        <v>2.725735E-3</v>
      </c>
      <c r="AE1461">
        <v>1.903096E-3</v>
      </c>
      <c r="AF1461">
        <v>0</v>
      </c>
      <c r="AG1461">
        <v>7.8197800000000001E-4</v>
      </c>
      <c r="AH1461">
        <v>7.8893609999999992E-3</v>
      </c>
      <c r="AI1461">
        <v>87836.518779999999</v>
      </c>
    </row>
    <row r="1462" spans="1:35" x14ac:dyDescent="0.25">
      <c r="A1462">
        <v>12987</v>
      </c>
      <c r="B1462" t="s">
        <v>210</v>
      </c>
      <c r="C1462" t="s">
        <v>39</v>
      </c>
      <c r="D1462" t="b">
        <v>0</v>
      </c>
      <c r="E1462">
        <v>3.1436733289999998</v>
      </c>
      <c r="F1462" t="s">
        <v>115</v>
      </c>
      <c r="G1462" t="s">
        <v>186</v>
      </c>
      <c r="H1462" t="s">
        <v>195</v>
      </c>
      <c r="I1462" t="s">
        <v>105</v>
      </c>
      <c r="J1462" t="s">
        <v>106</v>
      </c>
      <c r="K1462" t="s">
        <v>188</v>
      </c>
      <c r="L1462">
        <v>26.97314815</v>
      </c>
      <c r="M1462" t="s">
        <v>116</v>
      </c>
      <c r="N1462">
        <v>6.60744E-4</v>
      </c>
      <c r="O1462">
        <v>6.9305400000000002E-4</v>
      </c>
      <c r="P1462">
        <v>0</v>
      </c>
      <c r="Q1462">
        <v>0</v>
      </c>
      <c r="R1462">
        <v>0</v>
      </c>
      <c r="S1462">
        <v>1.897903E-3</v>
      </c>
      <c r="T1462">
        <v>1.3960450000000001E-3</v>
      </c>
      <c r="U1462">
        <v>1.527327E-3</v>
      </c>
      <c r="V1462">
        <v>0</v>
      </c>
      <c r="W1462">
        <v>6.62431E-4</v>
      </c>
      <c r="X1462">
        <v>0</v>
      </c>
      <c r="Y1462">
        <v>5.9226099999999996E-4</v>
      </c>
      <c r="Z1462">
        <v>0</v>
      </c>
      <c r="AA1462">
        <v>0</v>
      </c>
      <c r="AB1462">
        <v>0</v>
      </c>
      <c r="AC1462">
        <v>1.897903E-3</v>
      </c>
      <c r="AD1462">
        <v>1.9883050000000001E-3</v>
      </c>
      <c r="AE1462">
        <v>1.527327E-3</v>
      </c>
      <c r="AF1462">
        <v>0</v>
      </c>
      <c r="AG1462">
        <v>6.62431E-4</v>
      </c>
      <c r="AH1462">
        <v>6.0759669999999998E-3</v>
      </c>
      <c r="AI1462">
        <v>66017.139909999998</v>
      </c>
    </row>
    <row r="1463" spans="1:35" x14ac:dyDescent="0.25">
      <c r="A1463">
        <v>12988</v>
      </c>
      <c r="B1463" t="s">
        <v>210</v>
      </c>
      <c r="C1463" t="s">
        <v>39</v>
      </c>
      <c r="D1463" t="b">
        <v>0</v>
      </c>
      <c r="E1463">
        <v>0.54992964300000002</v>
      </c>
      <c r="F1463" t="s">
        <v>115</v>
      </c>
      <c r="G1463" t="s">
        <v>186</v>
      </c>
      <c r="H1463" t="s">
        <v>191</v>
      </c>
      <c r="I1463" t="s">
        <v>105</v>
      </c>
      <c r="J1463" t="s">
        <v>99</v>
      </c>
      <c r="K1463" t="s">
        <v>188</v>
      </c>
      <c r="L1463">
        <v>25.462595790000002</v>
      </c>
      <c r="M1463" t="s">
        <v>116</v>
      </c>
      <c r="N1463">
        <v>2.7050199999999999E-4</v>
      </c>
      <c r="O1463">
        <v>2.9377299999999999E-4</v>
      </c>
      <c r="P1463">
        <v>0</v>
      </c>
      <c r="Q1463">
        <v>0</v>
      </c>
      <c r="R1463">
        <v>0</v>
      </c>
      <c r="S1463">
        <v>8.09886E-4</v>
      </c>
      <c r="T1463">
        <v>7.0975200000000002E-4</v>
      </c>
      <c r="U1463">
        <v>5.5507099999999997E-4</v>
      </c>
      <c r="V1463">
        <v>0</v>
      </c>
      <c r="W1463">
        <v>0</v>
      </c>
      <c r="X1463">
        <v>0</v>
      </c>
      <c r="Y1463">
        <v>3.3651299999999998E-4</v>
      </c>
      <c r="Z1463">
        <v>3.5994800000000002E-4</v>
      </c>
      <c r="AA1463">
        <v>0</v>
      </c>
      <c r="AB1463">
        <v>0</v>
      </c>
      <c r="AC1463">
        <v>8.09886E-4</v>
      </c>
      <c r="AD1463">
        <v>1.046265E-3</v>
      </c>
      <c r="AE1463">
        <v>5.5507099999999997E-4</v>
      </c>
      <c r="AF1463">
        <v>0</v>
      </c>
      <c r="AG1463">
        <v>3.5994800000000002E-4</v>
      </c>
      <c r="AH1463">
        <v>2.7711810000000002E-3</v>
      </c>
      <c r="AI1463">
        <v>31895.919300000001</v>
      </c>
    </row>
    <row r="1464" spans="1:35" x14ac:dyDescent="0.25">
      <c r="A1464">
        <v>12991</v>
      </c>
      <c r="B1464" t="s">
        <v>210</v>
      </c>
      <c r="C1464" t="s">
        <v>39</v>
      </c>
      <c r="D1464" t="b">
        <v>0</v>
      </c>
      <c r="E1464">
        <v>2.7389126560000001</v>
      </c>
      <c r="F1464" t="s">
        <v>115</v>
      </c>
      <c r="G1464" t="s">
        <v>186</v>
      </c>
      <c r="H1464" t="s">
        <v>189</v>
      </c>
      <c r="I1464" t="s">
        <v>105</v>
      </c>
      <c r="J1464" t="s">
        <v>99</v>
      </c>
      <c r="K1464" t="s">
        <v>188</v>
      </c>
      <c r="L1464">
        <v>22.341002419999999</v>
      </c>
      <c r="M1464" t="s">
        <v>116</v>
      </c>
      <c r="N1464">
        <v>9.7949899999999999E-4</v>
      </c>
      <c r="O1464">
        <v>1.0869499999999999E-3</v>
      </c>
      <c r="P1464">
        <v>0</v>
      </c>
      <c r="Q1464">
        <v>0</v>
      </c>
      <c r="R1464">
        <v>0</v>
      </c>
      <c r="S1464">
        <v>2.8996410000000001E-3</v>
      </c>
      <c r="T1464">
        <v>2.3271479999999998E-3</v>
      </c>
      <c r="U1464">
        <v>2.1339280000000002E-3</v>
      </c>
      <c r="V1464">
        <v>0</v>
      </c>
      <c r="W1464">
        <v>1.143844E-3</v>
      </c>
      <c r="X1464">
        <v>0</v>
      </c>
      <c r="Y1464">
        <v>1.099713E-3</v>
      </c>
      <c r="Z1464">
        <v>0</v>
      </c>
      <c r="AA1464">
        <v>0</v>
      </c>
      <c r="AB1464">
        <v>0</v>
      </c>
      <c r="AC1464">
        <v>2.8996410000000001E-3</v>
      </c>
      <c r="AD1464">
        <v>3.4268599999999999E-3</v>
      </c>
      <c r="AE1464">
        <v>2.1339280000000002E-3</v>
      </c>
      <c r="AF1464">
        <v>0</v>
      </c>
      <c r="AG1464">
        <v>1.143844E-3</v>
      </c>
      <c r="AH1464">
        <v>9.6042999999999996E-3</v>
      </c>
      <c r="AI1464">
        <v>125989.9822</v>
      </c>
    </row>
    <row r="1465" spans="1:35" x14ac:dyDescent="0.25">
      <c r="A1465">
        <v>25221</v>
      </c>
      <c r="B1465" t="s">
        <v>210</v>
      </c>
      <c r="C1465" t="s">
        <v>39</v>
      </c>
      <c r="D1465" t="b">
        <v>0</v>
      </c>
      <c r="E1465">
        <v>0.57800093799999996</v>
      </c>
      <c r="F1465" t="s">
        <v>115</v>
      </c>
      <c r="G1465" t="s">
        <v>186</v>
      </c>
      <c r="H1465" t="s">
        <v>190</v>
      </c>
      <c r="I1465" t="s">
        <v>105</v>
      </c>
      <c r="J1465" t="s">
        <v>106</v>
      </c>
      <c r="K1465" t="s">
        <v>188</v>
      </c>
      <c r="L1465">
        <v>27.660406299999998</v>
      </c>
      <c r="M1465" t="s">
        <v>116</v>
      </c>
      <c r="N1465">
        <v>3.5555800000000001E-4</v>
      </c>
      <c r="O1465">
        <v>3.8164699999999999E-4</v>
      </c>
      <c r="P1465">
        <v>0</v>
      </c>
      <c r="Q1465">
        <v>0</v>
      </c>
      <c r="R1465">
        <v>0</v>
      </c>
      <c r="S1465">
        <v>1.0061670000000001E-3</v>
      </c>
      <c r="T1465">
        <v>7.0969800000000003E-4</v>
      </c>
      <c r="U1465">
        <v>6.0849600000000004E-4</v>
      </c>
      <c r="V1465" s="8">
        <v>4.0189499999999999E-5</v>
      </c>
      <c r="W1465">
        <v>2.6065099999999998E-4</v>
      </c>
      <c r="X1465">
        <v>0</v>
      </c>
      <c r="Y1465">
        <v>7.99171E-4</v>
      </c>
      <c r="Z1465">
        <v>2.3062899999999999E-4</v>
      </c>
      <c r="AA1465">
        <v>0</v>
      </c>
      <c r="AB1465">
        <v>0</v>
      </c>
      <c r="AC1465">
        <v>1.0061670000000001E-3</v>
      </c>
      <c r="AD1465">
        <v>1.50887E-3</v>
      </c>
      <c r="AE1465">
        <v>6.0849600000000004E-4</v>
      </c>
      <c r="AF1465" s="8">
        <v>4.0189499999999999E-5</v>
      </c>
      <c r="AG1465">
        <v>4.9127999999999997E-4</v>
      </c>
      <c r="AH1465">
        <v>3.6550129999999999E-3</v>
      </c>
      <c r="AI1465">
        <v>38726.062879999998</v>
      </c>
    </row>
    <row r="1466" spans="1:35" x14ac:dyDescent="0.25">
      <c r="A1466">
        <v>25222</v>
      </c>
      <c r="B1466" t="s">
        <v>210</v>
      </c>
      <c r="C1466" t="s">
        <v>39</v>
      </c>
      <c r="D1466" t="b">
        <v>0</v>
      </c>
      <c r="E1466">
        <v>0.16378166499999999</v>
      </c>
      <c r="F1466" t="s">
        <v>115</v>
      </c>
      <c r="G1466" t="s">
        <v>186</v>
      </c>
      <c r="H1466" t="s">
        <v>194</v>
      </c>
      <c r="I1466" t="s">
        <v>105</v>
      </c>
      <c r="J1466" t="s">
        <v>99</v>
      </c>
      <c r="K1466" t="s">
        <v>188</v>
      </c>
      <c r="L1466">
        <v>21.06728395</v>
      </c>
      <c r="M1466" t="s">
        <v>116</v>
      </c>
      <c r="N1466" s="8">
        <v>9.92777E-5</v>
      </c>
      <c r="O1466">
        <v>1.1439599999999999E-4</v>
      </c>
      <c r="P1466">
        <v>0</v>
      </c>
      <c r="Q1466">
        <v>0</v>
      </c>
      <c r="R1466">
        <v>0</v>
      </c>
      <c r="S1466">
        <v>3.6764799999999999E-4</v>
      </c>
      <c r="T1466">
        <v>2.1392199999999999E-4</v>
      </c>
      <c r="U1466">
        <v>1.2973100000000001E-4</v>
      </c>
      <c r="V1466" s="8">
        <v>1.1125699999999999E-5</v>
      </c>
      <c r="W1466">
        <v>1.10349E-4</v>
      </c>
      <c r="X1466">
        <v>0</v>
      </c>
      <c r="Y1466">
        <v>1.31972E-4</v>
      </c>
      <c r="Z1466" s="8">
        <v>9.4854799999999999E-5</v>
      </c>
      <c r="AA1466">
        <v>0</v>
      </c>
      <c r="AB1466">
        <v>0</v>
      </c>
      <c r="AC1466">
        <v>3.6764799999999999E-4</v>
      </c>
      <c r="AD1466">
        <v>3.45893E-4</v>
      </c>
      <c r="AE1466">
        <v>1.2973100000000001E-4</v>
      </c>
      <c r="AF1466" s="8">
        <v>1.1125699999999999E-5</v>
      </c>
      <c r="AG1466">
        <v>2.0520400000000001E-4</v>
      </c>
      <c r="AH1466">
        <v>1.059604E-3</v>
      </c>
      <c r="AI1466">
        <v>14740.34988</v>
      </c>
    </row>
    <row r="1467" spans="1:35" x14ac:dyDescent="0.25">
      <c r="A1467">
        <v>59061</v>
      </c>
      <c r="B1467" t="s">
        <v>210</v>
      </c>
      <c r="C1467" t="s">
        <v>39</v>
      </c>
      <c r="D1467" t="b">
        <v>0</v>
      </c>
      <c r="E1467">
        <v>0.19235929199999999</v>
      </c>
      <c r="F1467" t="s">
        <v>115</v>
      </c>
      <c r="G1467" t="s">
        <v>186</v>
      </c>
      <c r="H1467" t="s">
        <v>257</v>
      </c>
      <c r="I1467" t="s">
        <v>105</v>
      </c>
      <c r="J1467" t="s">
        <v>99</v>
      </c>
      <c r="K1467" t="s">
        <v>188</v>
      </c>
      <c r="L1467">
        <v>27.47746111</v>
      </c>
      <c r="M1467" t="s">
        <v>116</v>
      </c>
      <c r="N1467">
        <v>8.1599000000000005E-4</v>
      </c>
      <c r="O1467">
        <v>9.2038299999999999E-4</v>
      </c>
      <c r="P1467">
        <v>0</v>
      </c>
      <c r="Q1467">
        <v>0</v>
      </c>
      <c r="R1467">
        <v>0</v>
      </c>
      <c r="S1467">
        <v>3.6444099999999998E-3</v>
      </c>
      <c r="T1467">
        <v>1.049129E-3</v>
      </c>
      <c r="U1467">
        <v>6.8700399999999996E-4</v>
      </c>
      <c r="V1467" s="8">
        <v>1.3169100000000001E-5</v>
      </c>
      <c r="W1467">
        <v>6.7814800000000005E-4</v>
      </c>
      <c r="X1467">
        <v>1.785713E-3</v>
      </c>
      <c r="Y1467">
        <v>5.3782299999999999E-4</v>
      </c>
      <c r="Z1467">
        <v>6.2211500000000002E-4</v>
      </c>
      <c r="AA1467">
        <v>0</v>
      </c>
      <c r="AB1467">
        <v>0</v>
      </c>
      <c r="AC1467">
        <v>5.4301230000000002E-3</v>
      </c>
      <c r="AD1467">
        <v>1.5869510000000001E-3</v>
      </c>
      <c r="AE1467">
        <v>6.8700399999999996E-4</v>
      </c>
      <c r="AF1467" s="8">
        <v>1.3169100000000001E-5</v>
      </c>
      <c r="AG1467">
        <v>1.300264E-3</v>
      </c>
      <c r="AH1467">
        <v>9.0175140000000008E-3</v>
      </c>
      <c r="AI1467">
        <v>96179.646080000006</v>
      </c>
    </row>
    <row r="1468" spans="1:35" x14ac:dyDescent="0.25">
      <c r="A1468">
        <v>59067</v>
      </c>
      <c r="B1468" t="s">
        <v>210</v>
      </c>
      <c r="C1468" t="s">
        <v>39</v>
      </c>
      <c r="D1468" t="b">
        <v>0</v>
      </c>
      <c r="E1468">
        <v>0.32059882000000001</v>
      </c>
      <c r="F1468" t="s">
        <v>115</v>
      </c>
      <c r="G1468" t="s">
        <v>186</v>
      </c>
      <c r="H1468" t="s">
        <v>197</v>
      </c>
      <c r="I1468" t="s">
        <v>105</v>
      </c>
      <c r="J1468" t="s">
        <v>99</v>
      </c>
      <c r="K1468" t="s">
        <v>188</v>
      </c>
      <c r="L1468">
        <v>28.155074070000001</v>
      </c>
      <c r="M1468" t="s">
        <v>116</v>
      </c>
      <c r="N1468">
        <v>8.0981900000000003E-4</v>
      </c>
      <c r="O1468">
        <v>9.2197999999999998E-4</v>
      </c>
      <c r="P1468">
        <v>0</v>
      </c>
      <c r="Q1468">
        <v>0</v>
      </c>
      <c r="R1468">
        <v>0</v>
      </c>
      <c r="S1468">
        <v>3.2003000000000001E-3</v>
      </c>
      <c r="T1468">
        <v>1.193546E-3</v>
      </c>
      <c r="U1468">
        <v>7.9067600000000003E-4</v>
      </c>
      <c r="V1468" s="8">
        <v>2.2398199999999998E-5</v>
      </c>
      <c r="W1468">
        <v>6.1163999999999999E-4</v>
      </c>
      <c r="X1468">
        <v>1.6462289999999999E-3</v>
      </c>
      <c r="Y1468">
        <v>1.1688720000000001E-3</v>
      </c>
      <c r="Z1468">
        <v>6.0623399999999998E-4</v>
      </c>
      <c r="AA1468">
        <v>0</v>
      </c>
      <c r="AB1468">
        <v>0</v>
      </c>
      <c r="AC1468">
        <v>4.8465289999999996E-3</v>
      </c>
      <c r="AD1468">
        <v>2.3624179999999998E-3</v>
      </c>
      <c r="AE1468">
        <v>7.9067600000000003E-4</v>
      </c>
      <c r="AF1468" s="8">
        <v>2.2398199999999998E-5</v>
      </c>
      <c r="AG1468">
        <v>1.2178740000000001E-3</v>
      </c>
      <c r="AH1468">
        <v>9.2398919999999996E-3</v>
      </c>
      <c r="AI1468">
        <v>96179.646080000006</v>
      </c>
    </row>
    <row r="1469" spans="1:35" x14ac:dyDescent="0.25">
      <c r="A1469">
        <v>12981</v>
      </c>
      <c r="B1469" t="s">
        <v>211</v>
      </c>
      <c r="C1469" t="s">
        <v>44</v>
      </c>
      <c r="D1469" t="b">
        <v>0</v>
      </c>
      <c r="E1469">
        <v>1.7103812199999999</v>
      </c>
      <c r="F1469" t="s">
        <v>115</v>
      </c>
      <c r="G1469" t="s">
        <v>186</v>
      </c>
      <c r="H1469" t="s">
        <v>187</v>
      </c>
      <c r="I1469" t="s">
        <v>105</v>
      </c>
      <c r="J1469" t="s">
        <v>111</v>
      </c>
      <c r="K1469" t="s">
        <v>188</v>
      </c>
      <c r="L1469">
        <v>20.266904759999999</v>
      </c>
      <c r="M1469" t="s">
        <v>116</v>
      </c>
      <c r="N1469">
        <v>4.3155599999999999E-4</v>
      </c>
      <c r="O1469">
        <v>4.6422599999999998E-4</v>
      </c>
      <c r="P1469">
        <v>0</v>
      </c>
      <c r="Q1469">
        <v>0</v>
      </c>
      <c r="R1469">
        <v>0</v>
      </c>
      <c r="S1469">
        <v>1.265485E-3</v>
      </c>
      <c r="T1469">
        <v>1.0908090000000001E-3</v>
      </c>
      <c r="U1469">
        <v>5.6275900000000002E-4</v>
      </c>
      <c r="V1469">
        <v>0</v>
      </c>
      <c r="W1469">
        <v>6.6482499999999996E-4</v>
      </c>
      <c r="X1469">
        <v>0</v>
      </c>
      <c r="Y1469">
        <v>5.5586899999999996E-4</v>
      </c>
      <c r="Z1469">
        <v>0</v>
      </c>
      <c r="AA1469">
        <v>0</v>
      </c>
      <c r="AB1469">
        <v>0</v>
      </c>
      <c r="AC1469">
        <v>1.265485E-3</v>
      </c>
      <c r="AD1469">
        <v>1.6466779999999999E-3</v>
      </c>
      <c r="AE1469">
        <v>5.6275900000000002E-4</v>
      </c>
      <c r="AF1469">
        <v>0</v>
      </c>
      <c r="AG1469">
        <v>6.6482499999999996E-4</v>
      </c>
      <c r="AH1469">
        <v>4.1397630000000003E-3</v>
      </c>
      <c r="AI1469">
        <v>59863.342689999998</v>
      </c>
    </row>
    <row r="1470" spans="1:35" x14ac:dyDescent="0.25">
      <c r="A1470">
        <v>12982</v>
      </c>
      <c r="B1470" t="s">
        <v>211</v>
      </c>
      <c r="C1470" t="s">
        <v>44</v>
      </c>
      <c r="D1470" t="b">
        <v>0</v>
      </c>
      <c r="E1470">
        <v>0.54035822499999997</v>
      </c>
      <c r="F1470" t="s">
        <v>115</v>
      </c>
      <c r="G1470" t="s">
        <v>186</v>
      </c>
      <c r="H1470" t="s">
        <v>192</v>
      </c>
      <c r="I1470" t="s">
        <v>105</v>
      </c>
      <c r="J1470" t="s">
        <v>99</v>
      </c>
      <c r="K1470" t="s">
        <v>188</v>
      </c>
      <c r="L1470">
        <v>22.482333329999999</v>
      </c>
      <c r="M1470" t="s">
        <v>116</v>
      </c>
      <c r="N1470">
        <v>5.3222399999999998E-4</v>
      </c>
      <c r="O1470">
        <v>5.8253099999999996E-4</v>
      </c>
      <c r="P1470">
        <v>0</v>
      </c>
      <c r="Q1470">
        <v>0</v>
      </c>
      <c r="R1470">
        <v>0</v>
      </c>
      <c r="S1470">
        <v>1.6225969999999999E-3</v>
      </c>
      <c r="T1470">
        <v>1.2916900000000001E-3</v>
      </c>
      <c r="U1470">
        <v>1.0059450000000001E-3</v>
      </c>
      <c r="V1470">
        <v>0</v>
      </c>
      <c r="W1470">
        <v>5.9383999999999999E-4</v>
      </c>
      <c r="X1470">
        <v>0</v>
      </c>
      <c r="Y1470">
        <v>6.6748399999999998E-4</v>
      </c>
      <c r="Z1470">
        <v>0</v>
      </c>
      <c r="AA1470">
        <v>0</v>
      </c>
      <c r="AB1470">
        <v>0</v>
      </c>
      <c r="AC1470">
        <v>1.6225969999999999E-3</v>
      </c>
      <c r="AD1470">
        <v>1.9591740000000002E-3</v>
      </c>
      <c r="AE1470">
        <v>1.0059450000000001E-3</v>
      </c>
      <c r="AF1470">
        <v>0</v>
      </c>
      <c r="AG1470">
        <v>5.9383999999999999E-4</v>
      </c>
      <c r="AH1470">
        <v>5.1815560000000004E-3</v>
      </c>
      <c r="AI1470">
        <v>67544.778109999999</v>
      </c>
    </row>
    <row r="1471" spans="1:35" x14ac:dyDescent="0.25">
      <c r="A1471">
        <v>12984</v>
      </c>
      <c r="B1471" t="s">
        <v>211</v>
      </c>
      <c r="C1471" t="s">
        <v>44</v>
      </c>
      <c r="D1471" t="b">
        <v>0</v>
      </c>
      <c r="E1471">
        <v>3.7591610800000002</v>
      </c>
      <c r="F1471" t="s">
        <v>115</v>
      </c>
      <c r="G1471" t="s">
        <v>186</v>
      </c>
      <c r="H1471" t="s">
        <v>196</v>
      </c>
      <c r="I1471" t="s">
        <v>105</v>
      </c>
      <c r="J1471" t="s">
        <v>99</v>
      </c>
      <c r="K1471" t="s">
        <v>188</v>
      </c>
      <c r="L1471">
        <v>23.79949495</v>
      </c>
      <c r="M1471" t="s">
        <v>116</v>
      </c>
      <c r="N1471">
        <v>1.65494E-4</v>
      </c>
      <c r="O1471">
        <v>1.88137E-4</v>
      </c>
      <c r="P1471">
        <v>0</v>
      </c>
      <c r="Q1471">
        <v>0</v>
      </c>
      <c r="R1471">
        <v>0</v>
      </c>
      <c r="S1471">
        <v>5.9833399999999995E-4</v>
      </c>
      <c r="T1471">
        <v>3.0427999999999998E-4</v>
      </c>
      <c r="U1471">
        <v>2.6408900000000001E-4</v>
      </c>
      <c r="V1471">
        <v>0</v>
      </c>
      <c r="W1471">
        <v>2.84078E-4</v>
      </c>
      <c r="X1471">
        <v>0</v>
      </c>
      <c r="Y1471">
        <v>2.2821000000000001E-4</v>
      </c>
      <c r="Z1471">
        <v>0</v>
      </c>
      <c r="AA1471">
        <v>0</v>
      </c>
      <c r="AB1471">
        <v>0</v>
      </c>
      <c r="AC1471">
        <v>5.9833399999999995E-4</v>
      </c>
      <c r="AD1471">
        <v>5.3249000000000005E-4</v>
      </c>
      <c r="AE1471">
        <v>2.6408900000000001E-4</v>
      </c>
      <c r="AF1471">
        <v>0</v>
      </c>
      <c r="AG1471">
        <v>2.84078E-4</v>
      </c>
      <c r="AH1471">
        <v>1.6789909999999999E-3</v>
      </c>
      <c r="AI1471">
        <v>20675.38594</v>
      </c>
    </row>
    <row r="1472" spans="1:35" x14ac:dyDescent="0.25">
      <c r="A1472">
        <v>12985</v>
      </c>
      <c r="B1472" t="s">
        <v>211</v>
      </c>
      <c r="C1472" t="s">
        <v>44</v>
      </c>
      <c r="D1472" t="b">
        <v>0</v>
      </c>
      <c r="E1472">
        <v>7.2477615310000001</v>
      </c>
      <c r="F1472" t="s">
        <v>115</v>
      </c>
      <c r="G1472" t="s">
        <v>186</v>
      </c>
      <c r="H1472" t="s">
        <v>198</v>
      </c>
      <c r="I1472" t="s">
        <v>105</v>
      </c>
      <c r="J1472" t="s">
        <v>99</v>
      </c>
      <c r="K1472" t="s">
        <v>188</v>
      </c>
      <c r="L1472">
        <v>22.066388889999999</v>
      </c>
      <c r="M1472" t="s">
        <v>116</v>
      </c>
      <c r="N1472">
        <v>5.7965499999999999E-4</v>
      </c>
      <c r="O1472">
        <v>6.1698600000000003E-4</v>
      </c>
      <c r="P1472">
        <v>0</v>
      </c>
      <c r="Q1472">
        <v>0</v>
      </c>
      <c r="R1472">
        <v>0</v>
      </c>
      <c r="S1472">
        <v>1.3976100000000001E-3</v>
      </c>
      <c r="T1472">
        <v>1.3697200000000001E-3</v>
      </c>
      <c r="U1472">
        <v>1.2691499999999999E-3</v>
      </c>
      <c r="V1472">
        <v>0</v>
      </c>
      <c r="W1472">
        <v>7.84091E-4</v>
      </c>
      <c r="X1472">
        <v>0</v>
      </c>
      <c r="Y1472">
        <v>6.36533E-4</v>
      </c>
      <c r="Z1472">
        <v>0</v>
      </c>
      <c r="AA1472">
        <v>0</v>
      </c>
      <c r="AB1472">
        <v>0</v>
      </c>
      <c r="AC1472">
        <v>1.3976100000000001E-3</v>
      </c>
      <c r="AD1472">
        <v>2.0062529999999999E-3</v>
      </c>
      <c r="AE1472">
        <v>1.2691499999999999E-3</v>
      </c>
      <c r="AF1472">
        <v>0</v>
      </c>
      <c r="AG1472">
        <v>7.84091E-4</v>
      </c>
      <c r="AH1472">
        <v>5.4571039999999999E-3</v>
      </c>
      <c r="AI1472">
        <v>72477.615309999994</v>
      </c>
    </row>
    <row r="1473" spans="1:35" x14ac:dyDescent="0.25">
      <c r="A1473">
        <v>12986</v>
      </c>
      <c r="B1473" t="s">
        <v>211</v>
      </c>
      <c r="C1473" t="s">
        <v>44</v>
      </c>
      <c r="D1473" t="b">
        <v>0</v>
      </c>
      <c r="E1473">
        <v>1.171153584</v>
      </c>
      <c r="F1473" t="s">
        <v>115</v>
      </c>
      <c r="G1473" t="s">
        <v>186</v>
      </c>
      <c r="H1473" t="s">
        <v>193</v>
      </c>
      <c r="I1473" t="s">
        <v>105</v>
      </c>
      <c r="J1473" t="s">
        <v>106</v>
      </c>
      <c r="K1473" t="s">
        <v>188</v>
      </c>
      <c r="L1473">
        <v>26.32325926</v>
      </c>
      <c r="M1473" t="s">
        <v>116</v>
      </c>
      <c r="N1473">
        <v>8.0009899999999997E-4</v>
      </c>
      <c r="O1473">
        <v>8.9591599999999997E-4</v>
      </c>
      <c r="P1473">
        <v>0</v>
      </c>
      <c r="Q1473">
        <v>0</v>
      </c>
      <c r="R1473">
        <v>0</v>
      </c>
      <c r="S1473">
        <v>2.478563E-3</v>
      </c>
      <c r="T1473">
        <v>1.880629E-3</v>
      </c>
      <c r="U1473">
        <v>1.903096E-3</v>
      </c>
      <c r="V1473">
        <v>0</v>
      </c>
      <c r="W1473">
        <v>7.8197800000000001E-4</v>
      </c>
      <c r="X1473">
        <v>0</v>
      </c>
      <c r="Y1473">
        <v>8.4510599999999998E-4</v>
      </c>
      <c r="Z1473">
        <v>0</v>
      </c>
      <c r="AA1473">
        <v>0</v>
      </c>
      <c r="AB1473">
        <v>0</v>
      </c>
      <c r="AC1473">
        <v>2.478563E-3</v>
      </c>
      <c r="AD1473">
        <v>2.725735E-3</v>
      </c>
      <c r="AE1473">
        <v>1.903096E-3</v>
      </c>
      <c r="AF1473">
        <v>0</v>
      </c>
      <c r="AG1473">
        <v>7.8197800000000001E-4</v>
      </c>
      <c r="AH1473">
        <v>7.8893609999999992E-3</v>
      </c>
      <c r="AI1473">
        <v>87836.518779999999</v>
      </c>
    </row>
    <row r="1474" spans="1:35" x14ac:dyDescent="0.25">
      <c r="A1474">
        <v>12987</v>
      </c>
      <c r="B1474" t="s">
        <v>211</v>
      </c>
      <c r="C1474" t="s">
        <v>44</v>
      </c>
      <c r="D1474" t="b">
        <v>0</v>
      </c>
      <c r="E1474">
        <v>3.1436733289999998</v>
      </c>
      <c r="F1474" t="s">
        <v>115</v>
      </c>
      <c r="G1474" t="s">
        <v>186</v>
      </c>
      <c r="H1474" t="s">
        <v>195</v>
      </c>
      <c r="I1474" t="s">
        <v>105</v>
      </c>
      <c r="J1474" t="s">
        <v>106</v>
      </c>
      <c r="K1474" t="s">
        <v>188</v>
      </c>
      <c r="L1474">
        <v>26.97314815</v>
      </c>
      <c r="M1474" t="s">
        <v>116</v>
      </c>
      <c r="N1474">
        <v>6.60744E-4</v>
      </c>
      <c r="O1474">
        <v>6.9305400000000002E-4</v>
      </c>
      <c r="P1474">
        <v>0</v>
      </c>
      <c r="Q1474">
        <v>0</v>
      </c>
      <c r="R1474">
        <v>0</v>
      </c>
      <c r="S1474">
        <v>1.897903E-3</v>
      </c>
      <c r="T1474">
        <v>1.3960450000000001E-3</v>
      </c>
      <c r="U1474">
        <v>1.527327E-3</v>
      </c>
      <c r="V1474">
        <v>0</v>
      </c>
      <c r="W1474">
        <v>6.62431E-4</v>
      </c>
      <c r="X1474">
        <v>0</v>
      </c>
      <c r="Y1474">
        <v>5.9226099999999996E-4</v>
      </c>
      <c r="Z1474">
        <v>0</v>
      </c>
      <c r="AA1474">
        <v>0</v>
      </c>
      <c r="AB1474">
        <v>0</v>
      </c>
      <c r="AC1474">
        <v>1.897903E-3</v>
      </c>
      <c r="AD1474">
        <v>1.9883050000000001E-3</v>
      </c>
      <c r="AE1474">
        <v>1.527327E-3</v>
      </c>
      <c r="AF1474">
        <v>0</v>
      </c>
      <c r="AG1474">
        <v>6.62431E-4</v>
      </c>
      <c r="AH1474">
        <v>6.0759669999999998E-3</v>
      </c>
      <c r="AI1474">
        <v>66017.139909999998</v>
      </c>
    </row>
    <row r="1475" spans="1:35" x14ac:dyDescent="0.25">
      <c r="A1475">
        <v>12988</v>
      </c>
      <c r="B1475" t="s">
        <v>211</v>
      </c>
      <c r="C1475" t="s">
        <v>44</v>
      </c>
      <c r="D1475" t="b">
        <v>0</v>
      </c>
      <c r="E1475">
        <v>0.54992964300000002</v>
      </c>
      <c r="F1475" t="s">
        <v>115</v>
      </c>
      <c r="G1475" t="s">
        <v>186</v>
      </c>
      <c r="H1475" t="s">
        <v>191</v>
      </c>
      <c r="I1475" t="s">
        <v>105</v>
      </c>
      <c r="J1475" t="s">
        <v>99</v>
      </c>
      <c r="K1475" t="s">
        <v>188</v>
      </c>
      <c r="L1475">
        <v>25.462595790000002</v>
      </c>
      <c r="M1475" t="s">
        <v>116</v>
      </c>
      <c r="N1475">
        <v>2.7050199999999999E-4</v>
      </c>
      <c r="O1475">
        <v>2.9377299999999999E-4</v>
      </c>
      <c r="P1475">
        <v>0</v>
      </c>
      <c r="Q1475">
        <v>0</v>
      </c>
      <c r="R1475">
        <v>0</v>
      </c>
      <c r="S1475">
        <v>8.09886E-4</v>
      </c>
      <c r="T1475">
        <v>7.0975200000000002E-4</v>
      </c>
      <c r="U1475">
        <v>5.5507099999999997E-4</v>
      </c>
      <c r="V1475">
        <v>0</v>
      </c>
      <c r="W1475">
        <v>0</v>
      </c>
      <c r="X1475">
        <v>0</v>
      </c>
      <c r="Y1475">
        <v>3.3651299999999998E-4</v>
      </c>
      <c r="Z1475">
        <v>3.5994800000000002E-4</v>
      </c>
      <c r="AA1475">
        <v>0</v>
      </c>
      <c r="AB1475">
        <v>0</v>
      </c>
      <c r="AC1475">
        <v>8.09886E-4</v>
      </c>
      <c r="AD1475">
        <v>1.046265E-3</v>
      </c>
      <c r="AE1475">
        <v>5.5507099999999997E-4</v>
      </c>
      <c r="AF1475">
        <v>0</v>
      </c>
      <c r="AG1475">
        <v>3.5994800000000002E-4</v>
      </c>
      <c r="AH1475">
        <v>2.7711810000000002E-3</v>
      </c>
      <c r="AI1475">
        <v>31895.919300000001</v>
      </c>
    </row>
    <row r="1476" spans="1:35" x14ac:dyDescent="0.25">
      <c r="A1476">
        <v>12991</v>
      </c>
      <c r="B1476" t="s">
        <v>211</v>
      </c>
      <c r="C1476" t="s">
        <v>44</v>
      </c>
      <c r="D1476" t="b">
        <v>0</v>
      </c>
      <c r="E1476">
        <v>2.7389126560000001</v>
      </c>
      <c r="F1476" t="s">
        <v>115</v>
      </c>
      <c r="G1476" t="s">
        <v>186</v>
      </c>
      <c r="H1476" t="s">
        <v>189</v>
      </c>
      <c r="I1476" t="s">
        <v>105</v>
      </c>
      <c r="J1476" t="s">
        <v>99</v>
      </c>
      <c r="K1476" t="s">
        <v>188</v>
      </c>
      <c r="L1476">
        <v>22.341002419999999</v>
      </c>
      <c r="M1476" t="s">
        <v>116</v>
      </c>
      <c r="N1476">
        <v>9.7949899999999999E-4</v>
      </c>
      <c r="O1476">
        <v>1.0869499999999999E-3</v>
      </c>
      <c r="P1476">
        <v>0</v>
      </c>
      <c r="Q1476">
        <v>0</v>
      </c>
      <c r="R1476">
        <v>0</v>
      </c>
      <c r="S1476">
        <v>2.8996410000000001E-3</v>
      </c>
      <c r="T1476">
        <v>2.3271479999999998E-3</v>
      </c>
      <c r="U1476">
        <v>2.1339280000000002E-3</v>
      </c>
      <c r="V1476">
        <v>0</v>
      </c>
      <c r="W1476">
        <v>1.143844E-3</v>
      </c>
      <c r="X1476">
        <v>0</v>
      </c>
      <c r="Y1476">
        <v>1.099713E-3</v>
      </c>
      <c r="Z1476">
        <v>0</v>
      </c>
      <c r="AA1476">
        <v>0</v>
      </c>
      <c r="AB1476">
        <v>0</v>
      </c>
      <c r="AC1476">
        <v>2.8996410000000001E-3</v>
      </c>
      <c r="AD1476">
        <v>3.4268599999999999E-3</v>
      </c>
      <c r="AE1476">
        <v>2.1339280000000002E-3</v>
      </c>
      <c r="AF1476">
        <v>0</v>
      </c>
      <c r="AG1476">
        <v>1.143844E-3</v>
      </c>
      <c r="AH1476">
        <v>9.6042999999999996E-3</v>
      </c>
      <c r="AI1476">
        <v>125989.9822</v>
      </c>
    </row>
    <row r="1477" spans="1:35" x14ac:dyDescent="0.25">
      <c r="A1477">
        <v>25221</v>
      </c>
      <c r="B1477" t="s">
        <v>211</v>
      </c>
      <c r="C1477" t="s">
        <v>44</v>
      </c>
      <c r="D1477" t="b">
        <v>0</v>
      </c>
      <c r="E1477">
        <v>0.57800093799999996</v>
      </c>
      <c r="F1477" t="s">
        <v>115</v>
      </c>
      <c r="G1477" t="s">
        <v>186</v>
      </c>
      <c r="H1477" t="s">
        <v>190</v>
      </c>
      <c r="I1477" t="s">
        <v>105</v>
      </c>
      <c r="J1477" t="s">
        <v>106</v>
      </c>
      <c r="K1477" t="s">
        <v>188</v>
      </c>
      <c r="L1477">
        <v>27.660406299999998</v>
      </c>
      <c r="M1477" t="s">
        <v>116</v>
      </c>
      <c r="N1477">
        <v>3.5555800000000001E-4</v>
      </c>
      <c r="O1477">
        <v>3.8164699999999999E-4</v>
      </c>
      <c r="P1477">
        <v>0</v>
      </c>
      <c r="Q1477">
        <v>0</v>
      </c>
      <c r="R1477">
        <v>0</v>
      </c>
      <c r="S1477">
        <v>1.0061670000000001E-3</v>
      </c>
      <c r="T1477">
        <v>7.0969800000000003E-4</v>
      </c>
      <c r="U1477">
        <v>6.0849600000000004E-4</v>
      </c>
      <c r="V1477" s="8">
        <v>4.0189499999999999E-5</v>
      </c>
      <c r="W1477">
        <v>2.6065099999999998E-4</v>
      </c>
      <c r="X1477">
        <v>0</v>
      </c>
      <c r="Y1477">
        <v>7.99171E-4</v>
      </c>
      <c r="Z1477">
        <v>2.3062899999999999E-4</v>
      </c>
      <c r="AA1477">
        <v>0</v>
      </c>
      <c r="AB1477">
        <v>0</v>
      </c>
      <c r="AC1477">
        <v>1.0061670000000001E-3</v>
      </c>
      <c r="AD1477">
        <v>1.50887E-3</v>
      </c>
      <c r="AE1477">
        <v>6.0849600000000004E-4</v>
      </c>
      <c r="AF1477" s="8">
        <v>4.0189499999999999E-5</v>
      </c>
      <c r="AG1477">
        <v>4.9127999999999997E-4</v>
      </c>
      <c r="AH1477">
        <v>3.6550129999999999E-3</v>
      </c>
      <c r="AI1477">
        <v>38726.062879999998</v>
      </c>
    </row>
    <row r="1478" spans="1:35" x14ac:dyDescent="0.25">
      <c r="A1478">
        <v>25222</v>
      </c>
      <c r="B1478" t="s">
        <v>211</v>
      </c>
      <c r="C1478" t="s">
        <v>44</v>
      </c>
      <c r="D1478" t="b">
        <v>0</v>
      </c>
      <c r="E1478">
        <v>0.16378166499999999</v>
      </c>
      <c r="F1478" t="s">
        <v>115</v>
      </c>
      <c r="G1478" t="s">
        <v>186</v>
      </c>
      <c r="H1478" t="s">
        <v>194</v>
      </c>
      <c r="I1478" t="s">
        <v>105</v>
      </c>
      <c r="J1478" t="s">
        <v>99</v>
      </c>
      <c r="K1478" t="s">
        <v>188</v>
      </c>
      <c r="L1478">
        <v>21.06728395</v>
      </c>
      <c r="M1478" t="s">
        <v>116</v>
      </c>
      <c r="N1478" s="8">
        <v>9.92777E-5</v>
      </c>
      <c r="O1478">
        <v>1.1439599999999999E-4</v>
      </c>
      <c r="P1478">
        <v>0</v>
      </c>
      <c r="Q1478">
        <v>0</v>
      </c>
      <c r="R1478">
        <v>0</v>
      </c>
      <c r="S1478">
        <v>3.6764799999999999E-4</v>
      </c>
      <c r="T1478">
        <v>2.1392199999999999E-4</v>
      </c>
      <c r="U1478">
        <v>1.2973100000000001E-4</v>
      </c>
      <c r="V1478" s="8">
        <v>1.1125699999999999E-5</v>
      </c>
      <c r="W1478">
        <v>1.10349E-4</v>
      </c>
      <c r="X1478">
        <v>0</v>
      </c>
      <c r="Y1478">
        <v>1.31972E-4</v>
      </c>
      <c r="Z1478" s="8">
        <v>9.4854799999999999E-5</v>
      </c>
      <c r="AA1478">
        <v>0</v>
      </c>
      <c r="AB1478">
        <v>0</v>
      </c>
      <c r="AC1478">
        <v>3.6764799999999999E-4</v>
      </c>
      <c r="AD1478">
        <v>3.45893E-4</v>
      </c>
      <c r="AE1478">
        <v>1.2973100000000001E-4</v>
      </c>
      <c r="AF1478" s="8">
        <v>1.1125699999999999E-5</v>
      </c>
      <c r="AG1478">
        <v>2.0520400000000001E-4</v>
      </c>
      <c r="AH1478">
        <v>1.059604E-3</v>
      </c>
      <c r="AI1478">
        <v>14740.34988</v>
      </c>
    </row>
    <row r="1479" spans="1:35" x14ac:dyDescent="0.25">
      <c r="A1479">
        <v>59061</v>
      </c>
      <c r="B1479" t="s">
        <v>211</v>
      </c>
      <c r="C1479" t="s">
        <v>44</v>
      </c>
      <c r="D1479" t="b">
        <v>0</v>
      </c>
      <c r="E1479">
        <v>0.19235929199999999</v>
      </c>
      <c r="F1479" t="s">
        <v>115</v>
      </c>
      <c r="G1479" t="s">
        <v>186</v>
      </c>
      <c r="H1479" t="s">
        <v>257</v>
      </c>
      <c r="I1479" t="s">
        <v>105</v>
      </c>
      <c r="J1479" t="s">
        <v>99</v>
      </c>
      <c r="K1479" t="s">
        <v>188</v>
      </c>
      <c r="L1479">
        <v>27.47746111</v>
      </c>
      <c r="M1479" t="s">
        <v>116</v>
      </c>
      <c r="N1479">
        <v>8.1599000000000005E-4</v>
      </c>
      <c r="O1479">
        <v>9.2038299999999999E-4</v>
      </c>
      <c r="P1479">
        <v>0</v>
      </c>
      <c r="Q1479">
        <v>0</v>
      </c>
      <c r="R1479">
        <v>0</v>
      </c>
      <c r="S1479">
        <v>3.6444099999999998E-3</v>
      </c>
      <c r="T1479">
        <v>1.049129E-3</v>
      </c>
      <c r="U1479">
        <v>6.8700399999999996E-4</v>
      </c>
      <c r="V1479" s="8">
        <v>1.3169100000000001E-5</v>
      </c>
      <c r="W1479">
        <v>6.7814800000000005E-4</v>
      </c>
      <c r="X1479">
        <v>1.785713E-3</v>
      </c>
      <c r="Y1479">
        <v>5.3782299999999999E-4</v>
      </c>
      <c r="Z1479">
        <v>6.2211500000000002E-4</v>
      </c>
      <c r="AA1479">
        <v>0</v>
      </c>
      <c r="AB1479">
        <v>0</v>
      </c>
      <c r="AC1479">
        <v>5.4301230000000002E-3</v>
      </c>
      <c r="AD1479">
        <v>1.5869510000000001E-3</v>
      </c>
      <c r="AE1479">
        <v>6.8700399999999996E-4</v>
      </c>
      <c r="AF1479" s="8">
        <v>1.3169100000000001E-5</v>
      </c>
      <c r="AG1479">
        <v>1.300264E-3</v>
      </c>
      <c r="AH1479">
        <v>9.0175140000000008E-3</v>
      </c>
      <c r="AI1479">
        <v>96179.646080000006</v>
      </c>
    </row>
    <row r="1480" spans="1:35" x14ac:dyDescent="0.25">
      <c r="A1480">
        <v>59067</v>
      </c>
      <c r="B1480" t="s">
        <v>211</v>
      </c>
      <c r="C1480" t="s">
        <v>44</v>
      </c>
      <c r="D1480" t="b">
        <v>0</v>
      </c>
      <c r="E1480">
        <v>0.32059882000000001</v>
      </c>
      <c r="F1480" t="s">
        <v>115</v>
      </c>
      <c r="G1480" t="s">
        <v>186</v>
      </c>
      <c r="H1480" t="s">
        <v>197</v>
      </c>
      <c r="I1480" t="s">
        <v>105</v>
      </c>
      <c r="J1480" t="s">
        <v>99</v>
      </c>
      <c r="K1480" t="s">
        <v>188</v>
      </c>
      <c r="L1480">
        <v>28.155074070000001</v>
      </c>
      <c r="M1480" t="s">
        <v>116</v>
      </c>
      <c r="N1480">
        <v>8.0981900000000003E-4</v>
      </c>
      <c r="O1480">
        <v>9.2197999999999998E-4</v>
      </c>
      <c r="P1480">
        <v>0</v>
      </c>
      <c r="Q1480">
        <v>0</v>
      </c>
      <c r="R1480">
        <v>0</v>
      </c>
      <c r="S1480">
        <v>3.2003000000000001E-3</v>
      </c>
      <c r="T1480">
        <v>1.193546E-3</v>
      </c>
      <c r="U1480">
        <v>7.9067600000000003E-4</v>
      </c>
      <c r="V1480" s="8">
        <v>2.2398199999999998E-5</v>
      </c>
      <c r="W1480">
        <v>6.1163999999999999E-4</v>
      </c>
      <c r="X1480">
        <v>1.6462289999999999E-3</v>
      </c>
      <c r="Y1480">
        <v>1.1688720000000001E-3</v>
      </c>
      <c r="Z1480">
        <v>6.0623399999999998E-4</v>
      </c>
      <c r="AA1480">
        <v>0</v>
      </c>
      <c r="AB1480">
        <v>0</v>
      </c>
      <c r="AC1480">
        <v>4.8465289999999996E-3</v>
      </c>
      <c r="AD1480">
        <v>2.3624179999999998E-3</v>
      </c>
      <c r="AE1480">
        <v>7.9067600000000003E-4</v>
      </c>
      <c r="AF1480" s="8">
        <v>2.2398199999999998E-5</v>
      </c>
      <c r="AG1480">
        <v>1.2178740000000001E-3</v>
      </c>
      <c r="AH1480">
        <v>9.2398919999999996E-3</v>
      </c>
      <c r="AI1480">
        <v>96179.646080000006</v>
      </c>
    </row>
    <row r="1481" spans="1:35" x14ac:dyDescent="0.25">
      <c r="A1481">
        <v>12981</v>
      </c>
      <c r="B1481" t="s">
        <v>212</v>
      </c>
      <c r="C1481" t="s">
        <v>45</v>
      </c>
      <c r="D1481" t="b">
        <v>0</v>
      </c>
      <c r="E1481">
        <v>1.7103812199999999</v>
      </c>
      <c r="F1481" t="s">
        <v>115</v>
      </c>
      <c r="G1481" t="s">
        <v>186</v>
      </c>
      <c r="H1481" t="s">
        <v>187</v>
      </c>
      <c r="I1481" t="s">
        <v>105</v>
      </c>
      <c r="J1481" t="s">
        <v>111</v>
      </c>
      <c r="K1481" t="s">
        <v>188</v>
      </c>
      <c r="L1481">
        <v>20.266904759999999</v>
      </c>
      <c r="M1481" t="s">
        <v>116</v>
      </c>
      <c r="N1481">
        <v>4.3155599999999999E-4</v>
      </c>
      <c r="O1481">
        <v>4.6422599999999998E-4</v>
      </c>
      <c r="P1481">
        <v>0</v>
      </c>
      <c r="Q1481">
        <v>0</v>
      </c>
      <c r="R1481">
        <v>0</v>
      </c>
      <c r="S1481">
        <v>1.265485E-3</v>
      </c>
      <c r="T1481">
        <v>1.0908090000000001E-3</v>
      </c>
      <c r="U1481">
        <v>5.6275900000000002E-4</v>
      </c>
      <c r="V1481">
        <v>0</v>
      </c>
      <c r="W1481">
        <v>6.6482499999999996E-4</v>
      </c>
      <c r="X1481">
        <v>0</v>
      </c>
      <c r="Y1481">
        <v>5.5586899999999996E-4</v>
      </c>
      <c r="Z1481">
        <v>0</v>
      </c>
      <c r="AA1481">
        <v>0</v>
      </c>
      <c r="AB1481">
        <v>0</v>
      </c>
      <c r="AC1481">
        <v>1.265485E-3</v>
      </c>
      <c r="AD1481">
        <v>1.6466779999999999E-3</v>
      </c>
      <c r="AE1481">
        <v>5.6275900000000002E-4</v>
      </c>
      <c r="AF1481">
        <v>0</v>
      </c>
      <c r="AG1481">
        <v>6.6482499999999996E-4</v>
      </c>
      <c r="AH1481">
        <v>4.1397630000000003E-3</v>
      </c>
      <c r="AI1481">
        <v>59863.342689999998</v>
      </c>
    </row>
    <row r="1482" spans="1:35" x14ac:dyDescent="0.25">
      <c r="A1482">
        <v>12982</v>
      </c>
      <c r="B1482" t="s">
        <v>212</v>
      </c>
      <c r="C1482" t="s">
        <v>45</v>
      </c>
      <c r="D1482" t="b">
        <v>0</v>
      </c>
      <c r="E1482">
        <v>0.54035822499999997</v>
      </c>
      <c r="F1482" t="s">
        <v>115</v>
      </c>
      <c r="G1482" t="s">
        <v>186</v>
      </c>
      <c r="H1482" t="s">
        <v>192</v>
      </c>
      <c r="I1482" t="s">
        <v>105</v>
      </c>
      <c r="J1482" t="s">
        <v>99</v>
      </c>
      <c r="K1482" t="s">
        <v>188</v>
      </c>
      <c r="L1482">
        <v>22.482333329999999</v>
      </c>
      <c r="M1482" t="s">
        <v>116</v>
      </c>
      <c r="N1482">
        <v>5.3222399999999998E-4</v>
      </c>
      <c r="O1482">
        <v>5.8253099999999996E-4</v>
      </c>
      <c r="P1482">
        <v>0</v>
      </c>
      <c r="Q1482">
        <v>0</v>
      </c>
      <c r="R1482">
        <v>0</v>
      </c>
      <c r="S1482">
        <v>1.6225969999999999E-3</v>
      </c>
      <c r="T1482">
        <v>1.2916900000000001E-3</v>
      </c>
      <c r="U1482">
        <v>1.0059450000000001E-3</v>
      </c>
      <c r="V1482">
        <v>0</v>
      </c>
      <c r="W1482">
        <v>5.9383999999999999E-4</v>
      </c>
      <c r="X1482">
        <v>0</v>
      </c>
      <c r="Y1482">
        <v>6.6748399999999998E-4</v>
      </c>
      <c r="Z1482">
        <v>0</v>
      </c>
      <c r="AA1482">
        <v>0</v>
      </c>
      <c r="AB1482">
        <v>0</v>
      </c>
      <c r="AC1482">
        <v>1.6225969999999999E-3</v>
      </c>
      <c r="AD1482">
        <v>1.9591740000000002E-3</v>
      </c>
      <c r="AE1482">
        <v>1.0059450000000001E-3</v>
      </c>
      <c r="AF1482">
        <v>0</v>
      </c>
      <c r="AG1482">
        <v>5.9383999999999999E-4</v>
      </c>
      <c r="AH1482">
        <v>5.1815560000000004E-3</v>
      </c>
      <c r="AI1482">
        <v>67544.778109999999</v>
      </c>
    </row>
    <row r="1483" spans="1:35" x14ac:dyDescent="0.25">
      <c r="A1483">
        <v>12984</v>
      </c>
      <c r="B1483" t="s">
        <v>212</v>
      </c>
      <c r="C1483" t="s">
        <v>45</v>
      </c>
      <c r="D1483" t="b">
        <v>0</v>
      </c>
      <c r="E1483">
        <v>3.7591610800000002</v>
      </c>
      <c r="F1483" t="s">
        <v>115</v>
      </c>
      <c r="G1483" t="s">
        <v>186</v>
      </c>
      <c r="H1483" t="s">
        <v>196</v>
      </c>
      <c r="I1483" t="s">
        <v>105</v>
      </c>
      <c r="J1483" t="s">
        <v>99</v>
      </c>
      <c r="K1483" t="s">
        <v>188</v>
      </c>
      <c r="L1483">
        <v>23.79949495</v>
      </c>
      <c r="M1483" t="s">
        <v>116</v>
      </c>
      <c r="N1483">
        <v>1.65494E-4</v>
      </c>
      <c r="O1483">
        <v>1.88137E-4</v>
      </c>
      <c r="P1483">
        <v>0</v>
      </c>
      <c r="Q1483">
        <v>0</v>
      </c>
      <c r="R1483">
        <v>0</v>
      </c>
      <c r="S1483">
        <v>5.9833399999999995E-4</v>
      </c>
      <c r="T1483">
        <v>3.0427999999999998E-4</v>
      </c>
      <c r="U1483">
        <v>2.6408900000000001E-4</v>
      </c>
      <c r="V1483">
        <v>0</v>
      </c>
      <c r="W1483">
        <v>2.84078E-4</v>
      </c>
      <c r="X1483">
        <v>0</v>
      </c>
      <c r="Y1483">
        <v>2.2821000000000001E-4</v>
      </c>
      <c r="Z1483">
        <v>0</v>
      </c>
      <c r="AA1483">
        <v>0</v>
      </c>
      <c r="AB1483">
        <v>0</v>
      </c>
      <c r="AC1483">
        <v>5.9833399999999995E-4</v>
      </c>
      <c r="AD1483">
        <v>5.3249000000000005E-4</v>
      </c>
      <c r="AE1483">
        <v>2.6408900000000001E-4</v>
      </c>
      <c r="AF1483">
        <v>0</v>
      </c>
      <c r="AG1483">
        <v>2.84078E-4</v>
      </c>
      <c r="AH1483">
        <v>1.6789909999999999E-3</v>
      </c>
      <c r="AI1483">
        <v>20675.38594</v>
      </c>
    </row>
    <row r="1484" spans="1:35" x14ac:dyDescent="0.25">
      <c r="A1484">
        <v>12985</v>
      </c>
      <c r="B1484" t="s">
        <v>212</v>
      </c>
      <c r="C1484" t="s">
        <v>45</v>
      </c>
      <c r="D1484" t="b">
        <v>0</v>
      </c>
      <c r="E1484">
        <v>7.2477615310000001</v>
      </c>
      <c r="F1484" t="s">
        <v>115</v>
      </c>
      <c r="G1484" t="s">
        <v>186</v>
      </c>
      <c r="H1484" t="s">
        <v>198</v>
      </c>
      <c r="I1484" t="s">
        <v>105</v>
      </c>
      <c r="J1484" t="s">
        <v>99</v>
      </c>
      <c r="K1484" t="s">
        <v>188</v>
      </c>
      <c r="L1484">
        <v>22.066388889999999</v>
      </c>
      <c r="M1484" t="s">
        <v>116</v>
      </c>
      <c r="N1484">
        <v>5.7965499999999999E-4</v>
      </c>
      <c r="O1484">
        <v>6.1698600000000003E-4</v>
      </c>
      <c r="P1484">
        <v>0</v>
      </c>
      <c r="Q1484">
        <v>0</v>
      </c>
      <c r="R1484">
        <v>0</v>
      </c>
      <c r="S1484">
        <v>1.3976100000000001E-3</v>
      </c>
      <c r="T1484">
        <v>1.3697200000000001E-3</v>
      </c>
      <c r="U1484">
        <v>1.2691499999999999E-3</v>
      </c>
      <c r="V1484">
        <v>0</v>
      </c>
      <c r="W1484">
        <v>7.84091E-4</v>
      </c>
      <c r="X1484">
        <v>0</v>
      </c>
      <c r="Y1484">
        <v>6.36533E-4</v>
      </c>
      <c r="Z1484">
        <v>0</v>
      </c>
      <c r="AA1484">
        <v>0</v>
      </c>
      <c r="AB1484">
        <v>0</v>
      </c>
      <c r="AC1484">
        <v>1.3976100000000001E-3</v>
      </c>
      <c r="AD1484">
        <v>2.0062529999999999E-3</v>
      </c>
      <c r="AE1484">
        <v>1.2691499999999999E-3</v>
      </c>
      <c r="AF1484">
        <v>0</v>
      </c>
      <c r="AG1484">
        <v>7.84091E-4</v>
      </c>
      <c r="AH1484">
        <v>5.4571039999999999E-3</v>
      </c>
      <c r="AI1484">
        <v>72477.615309999994</v>
      </c>
    </row>
    <row r="1485" spans="1:35" x14ac:dyDescent="0.25">
      <c r="A1485">
        <v>12986</v>
      </c>
      <c r="B1485" t="s">
        <v>212</v>
      </c>
      <c r="C1485" t="s">
        <v>45</v>
      </c>
      <c r="D1485" t="b">
        <v>0</v>
      </c>
      <c r="E1485">
        <v>1.171153584</v>
      </c>
      <c r="F1485" t="s">
        <v>115</v>
      </c>
      <c r="G1485" t="s">
        <v>186</v>
      </c>
      <c r="H1485" t="s">
        <v>193</v>
      </c>
      <c r="I1485" t="s">
        <v>105</v>
      </c>
      <c r="J1485" t="s">
        <v>106</v>
      </c>
      <c r="K1485" t="s">
        <v>188</v>
      </c>
      <c r="L1485">
        <v>26.32325926</v>
      </c>
      <c r="M1485" t="s">
        <v>116</v>
      </c>
      <c r="N1485">
        <v>8.0009899999999997E-4</v>
      </c>
      <c r="O1485">
        <v>8.9591599999999997E-4</v>
      </c>
      <c r="P1485">
        <v>0</v>
      </c>
      <c r="Q1485">
        <v>0</v>
      </c>
      <c r="R1485">
        <v>0</v>
      </c>
      <c r="S1485">
        <v>2.478563E-3</v>
      </c>
      <c r="T1485">
        <v>1.880629E-3</v>
      </c>
      <c r="U1485">
        <v>1.903096E-3</v>
      </c>
      <c r="V1485">
        <v>0</v>
      </c>
      <c r="W1485">
        <v>7.8197800000000001E-4</v>
      </c>
      <c r="X1485">
        <v>0</v>
      </c>
      <c r="Y1485">
        <v>8.4510599999999998E-4</v>
      </c>
      <c r="Z1485">
        <v>0</v>
      </c>
      <c r="AA1485">
        <v>0</v>
      </c>
      <c r="AB1485">
        <v>0</v>
      </c>
      <c r="AC1485">
        <v>2.478563E-3</v>
      </c>
      <c r="AD1485">
        <v>2.725735E-3</v>
      </c>
      <c r="AE1485">
        <v>1.903096E-3</v>
      </c>
      <c r="AF1485">
        <v>0</v>
      </c>
      <c r="AG1485">
        <v>7.8197800000000001E-4</v>
      </c>
      <c r="AH1485">
        <v>7.8893609999999992E-3</v>
      </c>
      <c r="AI1485">
        <v>87836.518779999999</v>
      </c>
    </row>
    <row r="1486" spans="1:35" x14ac:dyDescent="0.25">
      <c r="A1486">
        <v>12987</v>
      </c>
      <c r="B1486" t="s">
        <v>212</v>
      </c>
      <c r="C1486" t="s">
        <v>45</v>
      </c>
      <c r="D1486" t="b">
        <v>0</v>
      </c>
      <c r="E1486">
        <v>3.1436733289999998</v>
      </c>
      <c r="F1486" t="s">
        <v>115</v>
      </c>
      <c r="G1486" t="s">
        <v>186</v>
      </c>
      <c r="H1486" t="s">
        <v>195</v>
      </c>
      <c r="I1486" t="s">
        <v>105</v>
      </c>
      <c r="J1486" t="s">
        <v>106</v>
      </c>
      <c r="K1486" t="s">
        <v>188</v>
      </c>
      <c r="L1486">
        <v>26.97314815</v>
      </c>
      <c r="M1486" t="s">
        <v>116</v>
      </c>
      <c r="N1486">
        <v>6.60744E-4</v>
      </c>
      <c r="O1486">
        <v>6.9305400000000002E-4</v>
      </c>
      <c r="P1486">
        <v>0</v>
      </c>
      <c r="Q1486">
        <v>0</v>
      </c>
      <c r="R1486">
        <v>0</v>
      </c>
      <c r="S1486">
        <v>1.897903E-3</v>
      </c>
      <c r="T1486">
        <v>1.3960450000000001E-3</v>
      </c>
      <c r="U1486">
        <v>1.527327E-3</v>
      </c>
      <c r="V1486">
        <v>0</v>
      </c>
      <c r="W1486">
        <v>6.62431E-4</v>
      </c>
      <c r="X1486">
        <v>0</v>
      </c>
      <c r="Y1486">
        <v>5.9226099999999996E-4</v>
      </c>
      <c r="Z1486">
        <v>0</v>
      </c>
      <c r="AA1486">
        <v>0</v>
      </c>
      <c r="AB1486">
        <v>0</v>
      </c>
      <c r="AC1486">
        <v>1.897903E-3</v>
      </c>
      <c r="AD1486">
        <v>1.9883050000000001E-3</v>
      </c>
      <c r="AE1486">
        <v>1.527327E-3</v>
      </c>
      <c r="AF1486">
        <v>0</v>
      </c>
      <c r="AG1486">
        <v>6.62431E-4</v>
      </c>
      <c r="AH1486">
        <v>6.0759669999999998E-3</v>
      </c>
      <c r="AI1486">
        <v>66017.139909999998</v>
      </c>
    </row>
    <row r="1487" spans="1:35" x14ac:dyDescent="0.25">
      <c r="A1487">
        <v>12988</v>
      </c>
      <c r="B1487" t="s">
        <v>212</v>
      </c>
      <c r="C1487" t="s">
        <v>45</v>
      </c>
      <c r="D1487" t="b">
        <v>0</v>
      </c>
      <c r="E1487">
        <v>0.54992964300000002</v>
      </c>
      <c r="F1487" t="s">
        <v>115</v>
      </c>
      <c r="G1487" t="s">
        <v>186</v>
      </c>
      <c r="H1487" t="s">
        <v>191</v>
      </c>
      <c r="I1487" t="s">
        <v>105</v>
      </c>
      <c r="J1487" t="s">
        <v>99</v>
      </c>
      <c r="K1487" t="s">
        <v>188</v>
      </c>
      <c r="L1487">
        <v>25.462595790000002</v>
      </c>
      <c r="M1487" t="s">
        <v>116</v>
      </c>
      <c r="N1487">
        <v>2.7050199999999999E-4</v>
      </c>
      <c r="O1487">
        <v>2.9377299999999999E-4</v>
      </c>
      <c r="P1487">
        <v>0</v>
      </c>
      <c r="Q1487">
        <v>0</v>
      </c>
      <c r="R1487">
        <v>0</v>
      </c>
      <c r="S1487">
        <v>8.09886E-4</v>
      </c>
      <c r="T1487">
        <v>7.0975200000000002E-4</v>
      </c>
      <c r="U1487">
        <v>5.5507099999999997E-4</v>
      </c>
      <c r="V1487">
        <v>0</v>
      </c>
      <c r="W1487">
        <v>0</v>
      </c>
      <c r="X1487">
        <v>0</v>
      </c>
      <c r="Y1487">
        <v>3.3651299999999998E-4</v>
      </c>
      <c r="Z1487">
        <v>3.5994800000000002E-4</v>
      </c>
      <c r="AA1487">
        <v>0</v>
      </c>
      <c r="AB1487">
        <v>0</v>
      </c>
      <c r="AC1487">
        <v>8.09886E-4</v>
      </c>
      <c r="AD1487">
        <v>1.046265E-3</v>
      </c>
      <c r="AE1487">
        <v>5.5507099999999997E-4</v>
      </c>
      <c r="AF1487">
        <v>0</v>
      </c>
      <c r="AG1487">
        <v>3.5994800000000002E-4</v>
      </c>
      <c r="AH1487">
        <v>2.7711810000000002E-3</v>
      </c>
      <c r="AI1487">
        <v>31895.919300000001</v>
      </c>
    </row>
    <row r="1488" spans="1:35" x14ac:dyDescent="0.25">
      <c r="A1488">
        <v>12991</v>
      </c>
      <c r="B1488" t="s">
        <v>212</v>
      </c>
      <c r="C1488" t="s">
        <v>45</v>
      </c>
      <c r="D1488" t="b">
        <v>0</v>
      </c>
      <c r="E1488">
        <v>2.7389126560000001</v>
      </c>
      <c r="F1488" t="s">
        <v>115</v>
      </c>
      <c r="G1488" t="s">
        <v>186</v>
      </c>
      <c r="H1488" t="s">
        <v>189</v>
      </c>
      <c r="I1488" t="s">
        <v>105</v>
      </c>
      <c r="J1488" t="s">
        <v>99</v>
      </c>
      <c r="K1488" t="s">
        <v>188</v>
      </c>
      <c r="L1488">
        <v>22.341002419999999</v>
      </c>
      <c r="M1488" t="s">
        <v>116</v>
      </c>
      <c r="N1488">
        <v>9.7949899999999999E-4</v>
      </c>
      <c r="O1488">
        <v>1.0869499999999999E-3</v>
      </c>
      <c r="P1488">
        <v>0</v>
      </c>
      <c r="Q1488">
        <v>0</v>
      </c>
      <c r="R1488">
        <v>0</v>
      </c>
      <c r="S1488">
        <v>2.8996410000000001E-3</v>
      </c>
      <c r="T1488">
        <v>2.3271479999999998E-3</v>
      </c>
      <c r="U1488">
        <v>2.1339280000000002E-3</v>
      </c>
      <c r="V1488">
        <v>0</v>
      </c>
      <c r="W1488">
        <v>1.143844E-3</v>
      </c>
      <c r="X1488">
        <v>0</v>
      </c>
      <c r="Y1488">
        <v>1.099713E-3</v>
      </c>
      <c r="Z1488">
        <v>0</v>
      </c>
      <c r="AA1488">
        <v>0</v>
      </c>
      <c r="AB1488">
        <v>0</v>
      </c>
      <c r="AC1488">
        <v>2.8996410000000001E-3</v>
      </c>
      <c r="AD1488">
        <v>3.4268599999999999E-3</v>
      </c>
      <c r="AE1488">
        <v>2.1339280000000002E-3</v>
      </c>
      <c r="AF1488">
        <v>0</v>
      </c>
      <c r="AG1488">
        <v>1.143844E-3</v>
      </c>
      <c r="AH1488">
        <v>9.6042999999999996E-3</v>
      </c>
      <c r="AI1488">
        <v>125989.9822</v>
      </c>
    </row>
    <row r="1489" spans="1:35" x14ac:dyDescent="0.25">
      <c r="A1489">
        <v>25221</v>
      </c>
      <c r="B1489" t="s">
        <v>212</v>
      </c>
      <c r="C1489" t="s">
        <v>45</v>
      </c>
      <c r="D1489" t="b">
        <v>0</v>
      </c>
      <c r="E1489">
        <v>0.57800093799999996</v>
      </c>
      <c r="F1489" t="s">
        <v>115</v>
      </c>
      <c r="G1489" t="s">
        <v>186</v>
      </c>
      <c r="H1489" t="s">
        <v>190</v>
      </c>
      <c r="I1489" t="s">
        <v>105</v>
      </c>
      <c r="J1489" t="s">
        <v>106</v>
      </c>
      <c r="K1489" t="s">
        <v>188</v>
      </c>
      <c r="L1489">
        <v>27.660406299999998</v>
      </c>
      <c r="M1489" t="s">
        <v>116</v>
      </c>
      <c r="N1489">
        <v>3.5555800000000001E-4</v>
      </c>
      <c r="O1489">
        <v>3.8164699999999999E-4</v>
      </c>
      <c r="P1489">
        <v>0</v>
      </c>
      <c r="Q1489">
        <v>0</v>
      </c>
      <c r="R1489">
        <v>0</v>
      </c>
      <c r="S1489">
        <v>1.0061670000000001E-3</v>
      </c>
      <c r="T1489">
        <v>7.0969800000000003E-4</v>
      </c>
      <c r="U1489">
        <v>6.0849600000000004E-4</v>
      </c>
      <c r="V1489" s="8">
        <v>4.0189499999999999E-5</v>
      </c>
      <c r="W1489">
        <v>2.6065099999999998E-4</v>
      </c>
      <c r="X1489">
        <v>0</v>
      </c>
      <c r="Y1489">
        <v>7.99171E-4</v>
      </c>
      <c r="Z1489">
        <v>2.3062899999999999E-4</v>
      </c>
      <c r="AA1489">
        <v>0</v>
      </c>
      <c r="AB1489">
        <v>0</v>
      </c>
      <c r="AC1489">
        <v>1.0061670000000001E-3</v>
      </c>
      <c r="AD1489">
        <v>1.50887E-3</v>
      </c>
      <c r="AE1489">
        <v>6.0849600000000004E-4</v>
      </c>
      <c r="AF1489" s="8">
        <v>4.0189499999999999E-5</v>
      </c>
      <c r="AG1489">
        <v>4.9127999999999997E-4</v>
      </c>
      <c r="AH1489">
        <v>3.6550129999999999E-3</v>
      </c>
      <c r="AI1489">
        <v>38726.062879999998</v>
      </c>
    </row>
    <row r="1490" spans="1:35" x14ac:dyDescent="0.25">
      <c r="A1490">
        <v>25222</v>
      </c>
      <c r="B1490" t="s">
        <v>212</v>
      </c>
      <c r="C1490" t="s">
        <v>45</v>
      </c>
      <c r="D1490" t="b">
        <v>0</v>
      </c>
      <c r="E1490">
        <v>0.16378166499999999</v>
      </c>
      <c r="F1490" t="s">
        <v>115</v>
      </c>
      <c r="G1490" t="s">
        <v>186</v>
      </c>
      <c r="H1490" t="s">
        <v>194</v>
      </c>
      <c r="I1490" t="s">
        <v>105</v>
      </c>
      <c r="J1490" t="s">
        <v>99</v>
      </c>
      <c r="K1490" t="s">
        <v>188</v>
      </c>
      <c r="L1490">
        <v>21.06728395</v>
      </c>
      <c r="M1490" t="s">
        <v>116</v>
      </c>
      <c r="N1490" s="8">
        <v>9.92777E-5</v>
      </c>
      <c r="O1490">
        <v>1.1439599999999999E-4</v>
      </c>
      <c r="P1490">
        <v>0</v>
      </c>
      <c r="Q1490">
        <v>0</v>
      </c>
      <c r="R1490">
        <v>0</v>
      </c>
      <c r="S1490">
        <v>3.6764799999999999E-4</v>
      </c>
      <c r="T1490">
        <v>2.1392199999999999E-4</v>
      </c>
      <c r="U1490">
        <v>1.2973100000000001E-4</v>
      </c>
      <c r="V1490" s="8">
        <v>1.1125699999999999E-5</v>
      </c>
      <c r="W1490">
        <v>1.10349E-4</v>
      </c>
      <c r="X1490">
        <v>0</v>
      </c>
      <c r="Y1490">
        <v>1.31972E-4</v>
      </c>
      <c r="Z1490" s="8">
        <v>9.4854799999999999E-5</v>
      </c>
      <c r="AA1490">
        <v>0</v>
      </c>
      <c r="AB1490">
        <v>0</v>
      </c>
      <c r="AC1490">
        <v>3.6764799999999999E-4</v>
      </c>
      <c r="AD1490">
        <v>3.45893E-4</v>
      </c>
      <c r="AE1490">
        <v>1.2973100000000001E-4</v>
      </c>
      <c r="AF1490" s="8">
        <v>1.1125699999999999E-5</v>
      </c>
      <c r="AG1490">
        <v>2.0520400000000001E-4</v>
      </c>
      <c r="AH1490">
        <v>1.059604E-3</v>
      </c>
      <c r="AI1490">
        <v>14740.34988</v>
      </c>
    </row>
    <row r="1491" spans="1:35" x14ac:dyDescent="0.25">
      <c r="A1491">
        <v>59061</v>
      </c>
      <c r="B1491" t="s">
        <v>212</v>
      </c>
      <c r="C1491" t="s">
        <v>45</v>
      </c>
      <c r="D1491" t="b">
        <v>1</v>
      </c>
      <c r="E1491">
        <v>0.19235929199999999</v>
      </c>
      <c r="F1491" t="s">
        <v>115</v>
      </c>
      <c r="G1491" t="s">
        <v>186</v>
      </c>
      <c r="H1491" t="s">
        <v>257</v>
      </c>
      <c r="I1491" t="s">
        <v>105</v>
      </c>
      <c r="J1491" t="s">
        <v>99</v>
      </c>
      <c r="K1491" t="s">
        <v>188</v>
      </c>
      <c r="L1491">
        <v>22.78337222</v>
      </c>
      <c r="M1491" t="s">
        <v>116</v>
      </c>
      <c r="N1491">
        <v>7.1413200000000003E-4</v>
      </c>
      <c r="O1491">
        <v>8.1657599999999996E-4</v>
      </c>
      <c r="P1491">
        <v>0</v>
      </c>
      <c r="Q1491">
        <v>0</v>
      </c>
      <c r="R1491">
        <v>0</v>
      </c>
      <c r="S1491">
        <v>3.6275970000000002E-3</v>
      </c>
      <c r="T1491">
        <v>1.049129E-3</v>
      </c>
      <c r="U1491">
        <v>6.8700399999999996E-4</v>
      </c>
      <c r="V1491" s="8">
        <v>1.31727E-5</v>
      </c>
      <c r="W1491">
        <v>6.7814800000000005E-4</v>
      </c>
      <c r="X1491">
        <v>2.6202700000000002E-4</v>
      </c>
      <c r="Y1491">
        <v>5.3782299999999999E-4</v>
      </c>
      <c r="Z1491">
        <v>6.2211500000000002E-4</v>
      </c>
      <c r="AA1491">
        <v>0</v>
      </c>
      <c r="AB1491">
        <v>0</v>
      </c>
      <c r="AC1491">
        <v>3.8896239999999999E-3</v>
      </c>
      <c r="AD1491">
        <v>1.5869510000000001E-3</v>
      </c>
      <c r="AE1491">
        <v>6.8700399999999996E-4</v>
      </c>
      <c r="AF1491" s="8">
        <v>1.31727E-5</v>
      </c>
      <c r="AG1491">
        <v>1.300264E-3</v>
      </c>
      <c r="AH1491">
        <v>7.4770150000000001E-3</v>
      </c>
      <c r="AI1491">
        <v>96179.646080000006</v>
      </c>
    </row>
    <row r="1492" spans="1:35" x14ac:dyDescent="0.25">
      <c r="A1492">
        <v>59067</v>
      </c>
      <c r="B1492" t="s">
        <v>212</v>
      </c>
      <c r="C1492" t="s">
        <v>45</v>
      </c>
      <c r="D1492" t="b">
        <v>1</v>
      </c>
      <c r="E1492">
        <v>0.32059882000000001</v>
      </c>
      <c r="F1492" t="s">
        <v>115</v>
      </c>
      <c r="G1492" t="s">
        <v>186</v>
      </c>
      <c r="H1492" t="s">
        <v>197</v>
      </c>
      <c r="I1492" t="s">
        <v>105</v>
      </c>
      <c r="J1492" t="s">
        <v>99</v>
      </c>
      <c r="K1492" t="s">
        <v>188</v>
      </c>
      <c r="L1492">
        <v>23.954870369999998</v>
      </c>
      <c r="M1492" t="s">
        <v>116</v>
      </c>
      <c r="N1492">
        <v>7.1902399999999997E-4</v>
      </c>
      <c r="O1492">
        <v>8.2994600000000003E-4</v>
      </c>
      <c r="P1492">
        <v>0</v>
      </c>
      <c r="Q1492">
        <v>0</v>
      </c>
      <c r="R1492">
        <v>0</v>
      </c>
      <c r="S1492">
        <v>3.201485E-3</v>
      </c>
      <c r="T1492">
        <v>1.193546E-3</v>
      </c>
      <c r="U1492">
        <v>7.9067600000000003E-4</v>
      </c>
      <c r="V1492" s="8">
        <v>2.2425500000000001E-5</v>
      </c>
      <c r="W1492">
        <v>6.1163999999999999E-4</v>
      </c>
      <c r="X1492">
        <v>2.6659999999999998E-4</v>
      </c>
      <c r="Y1492">
        <v>1.1688720000000001E-3</v>
      </c>
      <c r="Z1492">
        <v>6.0623399999999998E-4</v>
      </c>
      <c r="AA1492">
        <v>0</v>
      </c>
      <c r="AB1492">
        <v>0</v>
      </c>
      <c r="AC1492">
        <v>3.4680850000000001E-3</v>
      </c>
      <c r="AD1492">
        <v>2.3624179999999998E-3</v>
      </c>
      <c r="AE1492">
        <v>7.9067600000000003E-4</v>
      </c>
      <c r="AF1492" s="8">
        <v>2.2425500000000001E-5</v>
      </c>
      <c r="AG1492">
        <v>1.2178740000000001E-3</v>
      </c>
      <c r="AH1492">
        <v>7.8614749999999997E-3</v>
      </c>
      <c r="AI1492">
        <v>96179.646080000006</v>
      </c>
    </row>
    <row r="1493" spans="1:35" x14ac:dyDescent="0.25">
      <c r="A1493">
        <v>12981</v>
      </c>
      <c r="B1493" t="s">
        <v>213</v>
      </c>
      <c r="C1493" t="s">
        <v>43</v>
      </c>
      <c r="D1493" t="b">
        <v>0</v>
      </c>
      <c r="E1493">
        <v>1.7103812199999999</v>
      </c>
      <c r="F1493" t="s">
        <v>115</v>
      </c>
      <c r="G1493" t="s">
        <v>186</v>
      </c>
      <c r="H1493" t="s">
        <v>187</v>
      </c>
      <c r="I1493" t="s">
        <v>105</v>
      </c>
      <c r="J1493" t="s">
        <v>111</v>
      </c>
      <c r="K1493" t="s">
        <v>188</v>
      </c>
      <c r="L1493">
        <v>20.266904759999999</v>
      </c>
      <c r="M1493" t="s">
        <v>116</v>
      </c>
      <c r="N1493">
        <v>4.3155599999999999E-4</v>
      </c>
      <c r="O1493">
        <v>4.6422599999999998E-4</v>
      </c>
      <c r="P1493">
        <v>0</v>
      </c>
      <c r="Q1493">
        <v>0</v>
      </c>
      <c r="R1493">
        <v>0</v>
      </c>
      <c r="S1493">
        <v>1.265485E-3</v>
      </c>
      <c r="T1493">
        <v>1.0908090000000001E-3</v>
      </c>
      <c r="U1493">
        <v>5.6275900000000002E-4</v>
      </c>
      <c r="V1493">
        <v>0</v>
      </c>
      <c r="W1493">
        <v>6.6482499999999996E-4</v>
      </c>
      <c r="X1493">
        <v>0</v>
      </c>
      <c r="Y1493">
        <v>5.5586899999999996E-4</v>
      </c>
      <c r="Z1493">
        <v>0</v>
      </c>
      <c r="AA1493">
        <v>0</v>
      </c>
      <c r="AB1493">
        <v>0</v>
      </c>
      <c r="AC1493">
        <v>1.265485E-3</v>
      </c>
      <c r="AD1493">
        <v>1.6466779999999999E-3</v>
      </c>
      <c r="AE1493">
        <v>5.6275900000000002E-4</v>
      </c>
      <c r="AF1493">
        <v>0</v>
      </c>
      <c r="AG1493">
        <v>6.6482499999999996E-4</v>
      </c>
      <c r="AH1493">
        <v>4.1397630000000003E-3</v>
      </c>
      <c r="AI1493">
        <v>59863.342689999998</v>
      </c>
    </row>
    <row r="1494" spans="1:35" x14ac:dyDescent="0.25">
      <c r="A1494">
        <v>12982</v>
      </c>
      <c r="B1494" t="s">
        <v>213</v>
      </c>
      <c r="C1494" t="s">
        <v>43</v>
      </c>
      <c r="D1494" t="b">
        <v>0</v>
      </c>
      <c r="E1494">
        <v>0.54035822499999997</v>
      </c>
      <c r="F1494" t="s">
        <v>115</v>
      </c>
      <c r="G1494" t="s">
        <v>186</v>
      </c>
      <c r="H1494" t="s">
        <v>192</v>
      </c>
      <c r="I1494" t="s">
        <v>105</v>
      </c>
      <c r="J1494" t="s">
        <v>99</v>
      </c>
      <c r="K1494" t="s">
        <v>188</v>
      </c>
      <c r="L1494">
        <v>22.482333329999999</v>
      </c>
      <c r="M1494" t="s">
        <v>116</v>
      </c>
      <c r="N1494">
        <v>5.3222399999999998E-4</v>
      </c>
      <c r="O1494">
        <v>5.8253099999999996E-4</v>
      </c>
      <c r="P1494">
        <v>0</v>
      </c>
      <c r="Q1494">
        <v>0</v>
      </c>
      <c r="R1494">
        <v>0</v>
      </c>
      <c r="S1494">
        <v>1.6225969999999999E-3</v>
      </c>
      <c r="T1494">
        <v>1.2916900000000001E-3</v>
      </c>
      <c r="U1494">
        <v>1.0059450000000001E-3</v>
      </c>
      <c r="V1494">
        <v>0</v>
      </c>
      <c r="W1494">
        <v>5.9383999999999999E-4</v>
      </c>
      <c r="X1494">
        <v>0</v>
      </c>
      <c r="Y1494">
        <v>6.6748399999999998E-4</v>
      </c>
      <c r="Z1494">
        <v>0</v>
      </c>
      <c r="AA1494">
        <v>0</v>
      </c>
      <c r="AB1494">
        <v>0</v>
      </c>
      <c r="AC1494">
        <v>1.6225969999999999E-3</v>
      </c>
      <c r="AD1494">
        <v>1.9591740000000002E-3</v>
      </c>
      <c r="AE1494">
        <v>1.0059450000000001E-3</v>
      </c>
      <c r="AF1494">
        <v>0</v>
      </c>
      <c r="AG1494">
        <v>5.9383999999999999E-4</v>
      </c>
      <c r="AH1494">
        <v>5.1815560000000004E-3</v>
      </c>
      <c r="AI1494">
        <v>67544.778109999999</v>
      </c>
    </row>
    <row r="1495" spans="1:35" x14ac:dyDescent="0.25">
      <c r="A1495">
        <v>12984</v>
      </c>
      <c r="B1495" t="s">
        <v>213</v>
      </c>
      <c r="C1495" t="s">
        <v>43</v>
      </c>
      <c r="D1495" t="b">
        <v>0</v>
      </c>
      <c r="E1495">
        <v>3.7591610800000002</v>
      </c>
      <c r="F1495" t="s">
        <v>115</v>
      </c>
      <c r="G1495" t="s">
        <v>186</v>
      </c>
      <c r="H1495" t="s">
        <v>196</v>
      </c>
      <c r="I1495" t="s">
        <v>105</v>
      </c>
      <c r="J1495" t="s">
        <v>99</v>
      </c>
      <c r="K1495" t="s">
        <v>188</v>
      </c>
      <c r="L1495">
        <v>23.79949495</v>
      </c>
      <c r="M1495" t="s">
        <v>116</v>
      </c>
      <c r="N1495">
        <v>1.65494E-4</v>
      </c>
      <c r="O1495">
        <v>1.88137E-4</v>
      </c>
      <c r="P1495">
        <v>0</v>
      </c>
      <c r="Q1495">
        <v>0</v>
      </c>
      <c r="R1495">
        <v>0</v>
      </c>
      <c r="S1495">
        <v>5.9833399999999995E-4</v>
      </c>
      <c r="T1495">
        <v>3.0427999999999998E-4</v>
      </c>
      <c r="U1495">
        <v>2.6408900000000001E-4</v>
      </c>
      <c r="V1495">
        <v>0</v>
      </c>
      <c r="W1495">
        <v>2.84078E-4</v>
      </c>
      <c r="X1495">
        <v>0</v>
      </c>
      <c r="Y1495">
        <v>2.2821000000000001E-4</v>
      </c>
      <c r="Z1495">
        <v>0</v>
      </c>
      <c r="AA1495">
        <v>0</v>
      </c>
      <c r="AB1495">
        <v>0</v>
      </c>
      <c r="AC1495">
        <v>5.9833399999999995E-4</v>
      </c>
      <c r="AD1495">
        <v>5.3249000000000005E-4</v>
      </c>
      <c r="AE1495">
        <v>2.6408900000000001E-4</v>
      </c>
      <c r="AF1495">
        <v>0</v>
      </c>
      <c r="AG1495">
        <v>2.84078E-4</v>
      </c>
      <c r="AH1495">
        <v>1.6789909999999999E-3</v>
      </c>
      <c r="AI1495">
        <v>20675.38594</v>
      </c>
    </row>
    <row r="1496" spans="1:35" x14ac:dyDescent="0.25">
      <c r="A1496">
        <v>12985</v>
      </c>
      <c r="B1496" t="s">
        <v>213</v>
      </c>
      <c r="C1496" t="s">
        <v>43</v>
      </c>
      <c r="D1496" t="b">
        <v>0</v>
      </c>
      <c r="E1496">
        <v>7.2477615310000001</v>
      </c>
      <c r="F1496" t="s">
        <v>115</v>
      </c>
      <c r="G1496" t="s">
        <v>186</v>
      </c>
      <c r="H1496" t="s">
        <v>198</v>
      </c>
      <c r="I1496" t="s">
        <v>105</v>
      </c>
      <c r="J1496" t="s">
        <v>99</v>
      </c>
      <c r="K1496" t="s">
        <v>188</v>
      </c>
      <c r="L1496">
        <v>22.066388889999999</v>
      </c>
      <c r="M1496" t="s">
        <v>116</v>
      </c>
      <c r="N1496">
        <v>5.7965499999999999E-4</v>
      </c>
      <c r="O1496">
        <v>6.1698600000000003E-4</v>
      </c>
      <c r="P1496">
        <v>0</v>
      </c>
      <c r="Q1496">
        <v>0</v>
      </c>
      <c r="R1496">
        <v>0</v>
      </c>
      <c r="S1496">
        <v>1.3976100000000001E-3</v>
      </c>
      <c r="T1496">
        <v>1.3697200000000001E-3</v>
      </c>
      <c r="U1496">
        <v>1.2691499999999999E-3</v>
      </c>
      <c r="V1496">
        <v>0</v>
      </c>
      <c r="W1496">
        <v>7.84091E-4</v>
      </c>
      <c r="X1496">
        <v>0</v>
      </c>
      <c r="Y1496">
        <v>6.36533E-4</v>
      </c>
      <c r="Z1496">
        <v>0</v>
      </c>
      <c r="AA1496">
        <v>0</v>
      </c>
      <c r="AB1496">
        <v>0</v>
      </c>
      <c r="AC1496">
        <v>1.3976100000000001E-3</v>
      </c>
      <c r="AD1496">
        <v>2.0062529999999999E-3</v>
      </c>
      <c r="AE1496">
        <v>1.2691499999999999E-3</v>
      </c>
      <c r="AF1496">
        <v>0</v>
      </c>
      <c r="AG1496">
        <v>7.84091E-4</v>
      </c>
      <c r="AH1496">
        <v>5.4571039999999999E-3</v>
      </c>
      <c r="AI1496">
        <v>72477.615309999994</v>
      </c>
    </row>
    <row r="1497" spans="1:35" x14ac:dyDescent="0.25">
      <c r="A1497">
        <v>12986</v>
      </c>
      <c r="B1497" t="s">
        <v>213</v>
      </c>
      <c r="C1497" t="s">
        <v>43</v>
      </c>
      <c r="D1497" t="b">
        <v>0</v>
      </c>
      <c r="E1497">
        <v>1.171153584</v>
      </c>
      <c r="F1497" t="s">
        <v>115</v>
      </c>
      <c r="G1497" t="s">
        <v>186</v>
      </c>
      <c r="H1497" t="s">
        <v>193</v>
      </c>
      <c r="I1497" t="s">
        <v>105</v>
      </c>
      <c r="J1497" t="s">
        <v>106</v>
      </c>
      <c r="K1497" t="s">
        <v>188</v>
      </c>
      <c r="L1497">
        <v>26.32325926</v>
      </c>
      <c r="M1497" t="s">
        <v>116</v>
      </c>
      <c r="N1497">
        <v>8.0009899999999997E-4</v>
      </c>
      <c r="O1497">
        <v>8.9591599999999997E-4</v>
      </c>
      <c r="P1497">
        <v>0</v>
      </c>
      <c r="Q1497">
        <v>0</v>
      </c>
      <c r="R1497">
        <v>0</v>
      </c>
      <c r="S1497">
        <v>2.478563E-3</v>
      </c>
      <c r="T1497">
        <v>1.880629E-3</v>
      </c>
      <c r="U1497">
        <v>1.903096E-3</v>
      </c>
      <c r="V1497">
        <v>0</v>
      </c>
      <c r="W1497">
        <v>7.8197800000000001E-4</v>
      </c>
      <c r="X1497">
        <v>0</v>
      </c>
      <c r="Y1497">
        <v>8.4510599999999998E-4</v>
      </c>
      <c r="Z1497">
        <v>0</v>
      </c>
      <c r="AA1497">
        <v>0</v>
      </c>
      <c r="AB1497">
        <v>0</v>
      </c>
      <c r="AC1497">
        <v>2.478563E-3</v>
      </c>
      <c r="AD1497">
        <v>2.725735E-3</v>
      </c>
      <c r="AE1497">
        <v>1.903096E-3</v>
      </c>
      <c r="AF1497">
        <v>0</v>
      </c>
      <c r="AG1497">
        <v>7.8197800000000001E-4</v>
      </c>
      <c r="AH1497">
        <v>7.8893609999999992E-3</v>
      </c>
      <c r="AI1497">
        <v>87836.518779999999</v>
      </c>
    </row>
    <row r="1498" spans="1:35" x14ac:dyDescent="0.25">
      <c r="A1498">
        <v>12987</v>
      </c>
      <c r="B1498" t="s">
        <v>213</v>
      </c>
      <c r="C1498" t="s">
        <v>43</v>
      </c>
      <c r="D1498" t="b">
        <v>0</v>
      </c>
      <c r="E1498">
        <v>3.1436733289999998</v>
      </c>
      <c r="F1498" t="s">
        <v>115</v>
      </c>
      <c r="G1498" t="s">
        <v>186</v>
      </c>
      <c r="H1498" t="s">
        <v>195</v>
      </c>
      <c r="I1498" t="s">
        <v>105</v>
      </c>
      <c r="J1498" t="s">
        <v>106</v>
      </c>
      <c r="K1498" t="s">
        <v>188</v>
      </c>
      <c r="L1498">
        <v>26.97314815</v>
      </c>
      <c r="M1498" t="s">
        <v>116</v>
      </c>
      <c r="N1498">
        <v>6.60744E-4</v>
      </c>
      <c r="O1498">
        <v>6.9305400000000002E-4</v>
      </c>
      <c r="P1498">
        <v>0</v>
      </c>
      <c r="Q1498">
        <v>0</v>
      </c>
      <c r="R1498">
        <v>0</v>
      </c>
      <c r="S1498">
        <v>1.897903E-3</v>
      </c>
      <c r="T1498">
        <v>1.3960450000000001E-3</v>
      </c>
      <c r="U1498">
        <v>1.527327E-3</v>
      </c>
      <c r="V1498">
        <v>0</v>
      </c>
      <c r="W1498">
        <v>6.62431E-4</v>
      </c>
      <c r="X1498">
        <v>0</v>
      </c>
      <c r="Y1498">
        <v>5.9226099999999996E-4</v>
      </c>
      <c r="Z1498">
        <v>0</v>
      </c>
      <c r="AA1498">
        <v>0</v>
      </c>
      <c r="AB1498">
        <v>0</v>
      </c>
      <c r="AC1498">
        <v>1.897903E-3</v>
      </c>
      <c r="AD1498">
        <v>1.9883050000000001E-3</v>
      </c>
      <c r="AE1498">
        <v>1.527327E-3</v>
      </c>
      <c r="AF1498">
        <v>0</v>
      </c>
      <c r="AG1498">
        <v>6.62431E-4</v>
      </c>
      <c r="AH1498">
        <v>6.0759669999999998E-3</v>
      </c>
      <c r="AI1498">
        <v>66017.139909999998</v>
      </c>
    </row>
    <row r="1499" spans="1:35" x14ac:dyDescent="0.25">
      <c r="A1499">
        <v>12988</v>
      </c>
      <c r="B1499" t="s">
        <v>213</v>
      </c>
      <c r="C1499" t="s">
        <v>43</v>
      </c>
      <c r="D1499" t="b">
        <v>0</v>
      </c>
      <c r="E1499">
        <v>0.54992964300000002</v>
      </c>
      <c r="F1499" t="s">
        <v>115</v>
      </c>
      <c r="G1499" t="s">
        <v>186</v>
      </c>
      <c r="H1499" t="s">
        <v>191</v>
      </c>
      <c r="I1499" t="s">
        <v>105</v>
      </c>
      <c r="J1499" t="s">
        <v>99</v>
      </c>
      <c r="K1499" t="s">
        <v>188</v>
      </c>
      <c r="L1499">
        <v>25.462595790000002</v>
      </c>
      <c r="M1499" t="s">
        <v>116</v>
      </c>
      <c r="N1499">
        <v>2.7050199999999999E-4</v>
      </c>
      <c r="O1499">
        <v>2.9377299999999999E-4</v>
      </c>
      <c r="P1499">
        <v>0</v>
      </c>
      <c r="Q1499">
        <v>0</v>
      </c>
      <c r="R1499">
        <v>0</v>
      </c>
      <c r="S1499">
        <v>8.09886E-4</v>
      </c>
      <c r="T1499">
        <v>7.0975200000000002E-4</v>
      </c>
      <c r="U1499">
        <v>5.5507099999999997E-4</v>
      </c>
      <c r="V1499">
        <v>0</v>
      </c>
      <c r="W1499">
        <v>0</v>
      </c>
      <c r="X1499">
        <v>0</v>
      </c>
      <c r="Y1499">
        <v>3.3651299999999998E-4</v>
      </c>
      <c r="Z1499">
        <v>3.5994800000000002E-4</v>
      </c>
      <c r="AA1499">
        <v>0</v>
      </c>
      <c r="AB1499">
        <v>0</v>
      </c>
      <c r="AC1499">
        <v>8.09886E-4</v>
      </c>
      <c r="AD1499">
        <v>1.046265E-3</v>
      </c>
      <c r="AE1499">
        <v>5.5507099999999997E-4</v>
      </c>
      <c r="AF1499">
        <v>0</v>
      </c>
      <c r="AG1499">
        <v>3.5994800000000002E-4</v>
      </c>
      <c r="AH1499">
        <v>2.7711810000000002E-3</v>
      </c>
      <c r="AI1499">
        <v>31895.919300000001</v>
      </c>
    </row>
    <row r="1500" spans="1:35" x14ac:dyDescent="0.25">
      <c r="A1500">
        <v>12991</v>
      </c>
      <c r="B1500" t="s">
        <v>213</v>
      </c>
      <c r="C1500" t="s">
        <v>43</v>
      </c>
      <c r="D1500" t="b">
        <v>0</v>
      </c>
      <c r="E1500">
        <v>2.7389126560000001</v>
      </c>
      <c r="F1500" t="s">
        <v>115</v>
      </c>
      <c r="G1500" t="s">
        <v>186</v>
      </c>
      <c r="H1500" t="s">
        <v>189</v>
      </c>
      <c r="I1500" t="s">
        <v>105</v>
      </c>
      <c r="J1500" t="s">
        <v>99</v>
      </c>
      <c r="K1500" t="s">
        <v>188</v>
      </c>
      <c r="L1500">
        <v>22.341002419999999</v>
      </c>
      <c r="M1500" t="s">
        <v>116</v>
      </c>
      <c r="N1500">
        <v>9.7949899999999999E-4</v>
      </c>
      <c r="O1500">
        <v>1.0869499999999999E-3</v>
      </c>
      <c r="P1500">
        <v>0</v>
      </c>
      <c r="Q1500">
        <v>0</v>
      </c>
      <c r="R1500">
        <v>0</v>
      </c>
      <c r="S1500">
        <v>2.8996410000000001E-3</v>
      </c>
      <c r="T1500">
        <v>2.3271479999999998E-3</v>
      </c>
      <c r="U1500">
        <v>2.1339280000000002E-3</v>
      </c>
      <c r="V1500">
        <v>0</v>
      </c>
      <c r="W1500">
        <v>1.143844E-3</v>
      </c>
      <c r="X1500">
        <v>0</v>
      </c>
      <c r="Y1500">
        <v>1.099713E-3</v>
      </c>
      <c r="Z1500">
        <v>0</v>
      </c>
      <c r="AA1500">
        <v>0</v>
      </c>
      <c r="AB1500">
        <v>0</v>
      </c>
      <c r="AC1500">
        <v>2.8996410000000001E-3</v>
      </c>
      <c r="AD1500">
        <v>3.4268599999999999E-3</v>
      </c>
      <c r="AE1500">
        <v>2.1339280000000002E-3</v>
      </c>
      <c r="AF1500">
        <v>0</v>
      </c>
      <c r="AG1500">
        <v>1.143844E-3</v>
      </c>
      <c r="AH1500">
        <v>9.6042999999999996E-3</v>
      </c>
      <c r="AI1500">
        <v>125989.9822</v>
      </c>
    </row>
    <row r="1501" spans="1:35" x14ac:dyDescent="0.25">
      <c r="A1501">
        <v>25221</v>
      </c>
      <c r="B1501" t="s">
        <v>213</v>
      </c>
      <c r="C1501" t="s">
        <v>43</v>
      </c>
      <c r="D1501" t="b">
        <v>0</v>
      </c>
      <c r="E1501">
        <v>0.57800093799999996</v>
      </c>
      <c r="F1501" t="s">
        <v>115</v>
      </c>
      <c r="G1501" t="s">
        <v>186</v>
      </c>
      <c r="H1501" t="s">
        <v>190</v>
      </c>
      <c r="I1501" t="s">
        <v>105</v>
      </c>
      <c r="J1501" t="s">
        <v>106</v>
      </c>
      <c r="K1501" t="s">
        <v>188</v>
      </c>
      <c r="L1501">
        <v>27.660406299999998</v>
      </c>
      <c r="M1501" t="s">
        <v>116</v>
      </c>
      <c r="N1501">
        <v>3.5555800000000001E-4</v>
      </c>
      <c r="O1501">
        <v>3.8164699999999999E-4</v>
      </c>
      <c r="P1501">
        <v>0</v>
      </c>
      <c r="Q1501">
        <v>0</v>
      </c>
      <c r="R1501">
        <v>0</v>
      </c>
      <c r="S1501">
        <v>1.0061670000000001E-3</v>
      </c>
      <c r="T1501">
        <v>7.0969800000000003E-4</v>
      </c>
      <c r="U1501">
        <v>6.0849600000000004E-4</v>
      </c>
      <c r="V1501" s="8">
        <v>4.0189499999999999E-5</v>
      </c>
      <c r="W1501">
        <v>2.6065099999999998E-4</v>
      </c>
      <c r="X1501">
        <v>0</v>
      </c>
      <c r="Y1501">
        <v>7.99171E-4</v>
      </c>
      <c r="Z1501">
        <v>2.3062899999999999E-4</v>
      </c>
      <c r="AA1501">
        <v>0</v>
      </c>
      <c r="AB1501">
        <v>0</v>
      </c>
      <c r="AC1501">
        <v>1.0061670000000001E-3</v>
      </c>
      <c r="AD1501">
        <v>1.50887E-3</v>
      </c>
      <c r="AE1501">
        <v>6.0849600000000004E-4</v>
      </c>
      <c r="AF1501" s="8">
        <v>4.0189499999999999E-5</v>
      </c>
      <c r="AG1501">
        <v>4.9127999999999997E-4</v>
      </c>
      <c r="AH1501">
        <v>3.6550129999999999E-3</v>
      </c>
      <c r="AI1501">
        <v>38726.062879999998</v>
      </c>
    </row>
    <row r="1502" spans="1:35" x14ac:dyDescent="0.25">
      <c r="A1502">
        <v>25222</v>
      </c>
      <c r="B1502" t="s">
        <v>213</v>
      </c>
      <c r="C1502" t="s">
        <v>43</v>
      </c>
      <c r="D1502" t="b">
        <v>0</v>
      </c>
      <c r="E1502">
        <v>0.16378166499999999</v>
      </c>
      <c r="F1502" t="s">
        <v>115</v>
      </c>
      <c r="G1502" t="s">
        <v>186</v>
      </c>
      <c r="H1502" t="s">
        <v>194</v>
      </c>
      <c r="I1502" t="s">
        <v>105</v>
      </c>
      <c r="J1502" t="s">
        <v>99</v>
      </c>
      <c r="K1502" t="s">
        <v>188</v>
      </c>
      <c r="L1502">
        <v>21.06728395</v>
      </c>
      <c r="M1502" t="s">
        <v>116</v>
      </c>
      <c r="N1502" s="8">
        <v>9.92777E-5</v>
      </c>
      <c r="O1502">
        <v>1.1439599999999999E-4</v>
      </c>
      <c r="P1502">
        <v>0</v>
      </c>
      <c r="Q1502">
        <v>0</v>
      </c>
      <c r="R1502">
        <v>0</v>
      </c>
      <c r="S1502">
        <v>3.6764799999999999E-4</v>
      </c>
      <c r="T1502">
        <v>2.1392199999999999E-4</v>
      </c>
      <c r="U1502">
        <v>1.2973100000000001E-4</v>
      </c>
      <c r="V1502" s="8">
        <v>1.1125699999999999E-5</v>
      </c>
      <c r="W1502">
        <v>1.10349E-4</v>
      </c>
      <c r="X1502">
        <v>0</v>
      </c>
      <c r="Y1502">
        <v>1.31972E-4</v>
      </c>
      <c r="Z1502" s="8">
        <v>9.4854799999999999E-5</v>
      </c>
      <c r="AA1502">
        <v>0</v>
      </c>
      <c r="AB1502">
        <v>0</v>
      </c>
      <c r="AC1502">
        <v>3.6764799999999999E-4</v>
      </c>
      <c r="AD1502">
        <v>3.45893E-4</v>
      </c>
      <c r="AE1502">
        <v>1.2973100000000001E-4</v>
      </c>
      <c r="AF1502" s="8">
        <v>1.1125699999999999E-5</v>
      </c>
      <c r="AG1502">
        <v>2.0520400000000001E-4</v>
      </c>
      <c r="AH1502">
        <v>1.059604E-3</v>
      </c>
      <c r="AI1502">
        <v>14740.34988</v>
      </c>
    </row>
    <row r="1503" spans="1:35" x14ac:dyDescent="0.25">
      <c r="A1503">
        <v>59061</v>
      </c>
      <c r="B1503" t="s">
        <v>213</v>
      </c>
      <c r="C1503" t="s">
        <v>43</v>
      </c>
      <c r="D1503" t="b">
        <v>0</v>
      </c>
      <c r="E1503">
        <v>0.19235929199999999</v>
      </c>
      <c r="F1503" t="s">
        <v>115</v>
      </c>
      <c r="G1503" t="s">
        <v>186</v>
      </c>
      <c r="H1503" t="s">
        <v>257</v>
      </c>
      <c r="I1503" t="s">
        <v>105</v>
      </c>
      <c r="J1503" t="s">
        <v>99</v>
      </c>
      <c r="K1503" t="s">
        <v>188</v>
      </c>
      <c r="L1503">
        <v>27.47746111</v>
      </c>
      <c r="M1503" t="s">
        <v>116</v>
      </c>
      <c r="N1503">
        <v>8.1599000000000005E-4</v>
      </c>
      <c r="O1503">
        <v>9.2038299999999999E-4</v>
      </c>
      <c r="P1503">
        <v>0</v>
      </c>
      <c r="Q1503">
        <v>0</v>
      </c>
      <c r="R1503">
        <v>0</v>
      </c>
      <c r="S1503">
        <v>3.6444099999999998E-3</v>
      </c>
      <c r="T1503">
        <v>1.049129E-3</v>
      </c>
      <c r="U1503">
        <v>6.8700399999999996E-4</v>
      </c>
      <c r="V1503" s="8">
        <v>1.3169100000000001E-5</v>
      </c>
      <c r="W1503">
        <v>6.7814800000000005E-4</v>
      </c>
      <c r="X1503">
        <v>1.785713E-3</v>
      </c>
      <c r="Y1503">
        <v>5.3782299999999999E-4</v>
      </c>
      <c r="Z1503">
        <v>6.2211500000000002E-4</v>
      </c>
      <c r="AA1503">
        <v>0</v>
      </c>
      <c r="AB1503">
        <v>0</v>
      </c>
      <c r="AC1503">
        <v>5.4301230000000002E-3</v>
      </c>
      <c r="AD1503">
        <v>1.5869510000000001E-3</v>
      </c>
      <c r="AE1503">
        <v>6.8700399999999996E-4</v>
      </c>
      <c r="AF1503" s="8">
        <v>1.3169100000000001E-5</v>
      </c>
      <c r="AG1503">
        <v>1.300264E-3</v>
      </c>
      <c r="AH1503">
        <v>9.0175140000000008E-3</v>
      </c>
      <c r="AI1503">
        <v>96179.646080000006</v>
      </c>
    </row>
    <row r="1504" spans="1:35" x14ac:dyDescent="0.25">
      <c r="A1504">
        <v>59067</v>
      </c>
      <c r="B1504" t="s">
        <v>213</v>
      </c>
      <c r="C1504" t="s">
        <v>43</v>
      </c>
      <c r="D1504" t="b">
        <v>0</v>
      </c>
      <c r="E1504">
        <v>0.32059882000000001</v>
      </c>
      <c r="F1504" t="s">
        <v>115</v>
      </c>
      <c r="G1504" t="s">
        <v>186</v>
      </c>
      <c r="H1504" t="s">
        <v>197</v>
      </c>
      <c r="I1504" t="s">
        <v>105</v>
      </c>
      <c r="J1504" t="s">
        <v>99</v>
      </c>
      <c r="K1504" t="s">
        <v>188</v>
      </c>
      <c r="L1504">
        <v>28.155074070000001</v>
      </c>
      <c r="M1504" t="s">
        <v>116</v>
      </c>
      <c r="N1504">
        <v>8.0981900000000003E-4</v>
      </c>
      <c r="O1504">
        <v>9.2197999999999998E-4</v>
      </c>
      <c r="P1504">
        <v>0</v>
      </c>
      <c r="Q1504">
        <v>0</v>
      </c>
      <c r="R1504">
        <v>0</v>
      </c>
      <c r="S1504">
        <v>3.2003000000000001E-3</v>
      </c>
      <c r="T1504">
        <v>1.193546E-3</v>
      </c>
      <c r="U1504">
        <v>7.9067600000000003E-4</v>
      </c>
      <c r="V1504" s="8">
        <v>2.2398199999999998E-5</v>
      </c>
      <c r="W1504">
        <v>6.1163999999999999E-4</v>
      </c>
      <c r="X1504">
        <v>1.6462289999999999E-3</v>
      </c>
      <c r="Y1504">
        <v>1.1688720000000001E-3</v>
      </c>
      <c r="Z1504">
        <v>6.0623399999999998E-4</v>
      </c>
      <c r="AA1504">
        <v>0</v>
      </c>
      <c r="AB1504">
        <v>0</v>
      </c>
      <c r="AC1504">
        <v>4.8465289999999996E-3</v>
      </c>
      <c r="AD1504">
        <v>2.3624179999999998E-3</v>
      </c>
      <c r="AE1504">
        <v>7.9067600000000003E-4</v>
      </c>
      <c r="AF1504" s="8">
        <v>2.2398199999999998E-5</v>
      </c>
      <c r="AG1504">
        <v>1.2178740000000001E-3</v>
      </c>
      <c r="AH1504">
        <v>9.2398919999999996E-3</v>
      </c>
      <c r="AI1504">
        <v>96179.646080000006</v>
      </c>
    </row>
    <row r="1505" spans="1:35" x14ac:dyDescent="0.25">
      <c r="A1505">
        <v>12981</v>
      </c>
      <c r="B1505" t="s">
        <v>214</v>
      </c>
      <c r="C1505" t="s">
        <v>215</v>
      </c>
      <c r="D1505" t="b">
        <v>0</v>
      </c>
      <c r="E1505">
        <v>1.7103812199999999</v>
      </c>
      <c r="F1505" t="s">
        <v>115</v>
      </c>
      <c r="G1505" t="s">
        <v>186</v>
      </c>
      <c r="H1505" t="s">
        <v>187</v>
      </c>
      <c r="I1505" t="s">
        <v>105</v>
      </c>
      <c r="J1505" t="s">
        <v>111</v>
      </c>
      <c r="K1505" t="s">
        <v>188</v>
      </c>
      <c r="L1505">
        <v>20.266904759999999</v>
      </c>
      <c r="M1505" t="s">
        <v>116</v>
      </c>
      <c r="N1505">
        <v>4.3155599999999999E-4</v>
      </c>
      <c r="O1505">
        <v>4.6422599999999998E-4</v>
      </c>
      <c r="P1505">
        <v>0</v>
      </c>
      <c r="Q1505">
        <v>0</v>
      </c>
      <c r="R1505">
        <v>0</v>
      </c>
      <c r="S1505">
        <v>1.265485E-3</v>
      </c>
      <c r="T1505">
        <v>1.0908090000000001E-3</v>
      </c>
      <c r="U1505">
        <v>5.6275900000000002E-4</v>
      </c>
      <c r="V1505">
        <v>0</v>
      </c>
      <c r="W1505">
        <v>6.6482499999999996E-4</v>
      </c>
      <c r="X1505">
        <v>0</v>
      </c>
      <c r="Y1505">
        <v>5.5586899999999996E-4</v>
      </c>
      <c r="Z1505">
        <v>0</v>
      </c>
      <c r="AA1505">
        <v>0</v>
      </c>
      <c r="AB1505">
        <v>0</v>
      </c>
      <c r="AC1505">
        <v>1.265485E-3</v>
      </c>
      <c r="AD1505">
        <v>1.6466779999999999E-3</v>
      </c>
      <c r="AE1505">
        <v>5.6275900000000002E-4</v>
      </c>
      <c r="AF1505">
        <v>0</v>
      </c>
      <c r="AG1505">
        <v>6.6482499999999996E-4</v>
      </c>
      <c r="AH1505">
        <v>4.1397630000000003E-3</v>
      </c>
      <c r="AI1505">
        <v>59863.342689999998</v>
      </c>
    </row>
    <row r="1506" spans="1:35" x14ac:dyDescent="0.25">
      <c r="A1506">
        <v>12982</v>
      </c>
      <c r="B1506" t="s">
        <v>214</v>
      </c>
      <c r="C1506" t="s">
        <v>215</v>
      </c>
      <c r="D1506" t="b">
        <v>0</v>
      </c>
      <c r="E1506">
        <v>0.54035822499999997</v>
      </c>
      <c r="F1506" t="s">
        <v>115</v>
      </c>
      <c r="G1506" t="s">
        <v>186</v>
      </c>
      <c r="H1506" t="s">
        <v>192</v>
      </c>
      <c r="I1506" t="s">
        <v>105</v>
      </c>
      <c r="J1506" t="s">
        <v>99</v>
      </c>
      <c r="K1506" t="s">
        <v>188</v>
      </c>
      <c r="L1506">
        <v>22.482333329999999</v>
      </c>
      <c r="M1506" t="s">
        <v>116</v>
      </c>
      <c r="N1506">
        <v>5.3222399999999998E-4</v>
      </c>
      <c r="O1506">
        <v>5.8253099999999996E-4</v>
      </c>
      <c r="P1506">
        <v>0</v>
      </c>
      <c r="Q1506">
        <v>0</v>
      </c>
      <c r="R1506">
        <v>0</v>
      </c>
      <c r="S1506">
        <v>1.6225969999999999E-3</v>
      </c>
      <c r="T1506">
        <v>1.2916900000000001E-3</v>
      </c>
      <c r="U1506">
        <v>1.0059450000000001E-3</v>
      </c>
      <c r="V1506">
        <v>0</v>
      </c>
      <c r="W1506">
        <v>5.9383999999999999E-4</v>
      </c>
      <c r="X1506">
        <v>0</v>
      </c>
      <c r="Y1506">
        <v>6.6748399999999998E-4</v>
      </c>
      <c r="Z1506">
        <v>0</v>
      </c>
      <c r="AA1506">
        <v>0</v>
      </c>
      <c r="AB1506">
        <v>0</v>
      </c>
      <c r="AC1506">
        <v>1.6225969999999999E-3</v>
      </c>
      <c r="AD1506">
        <v>1.9591740000000002E-3</v>
      </c>
      <c r="AE1506">
        <v>1.0059450000000001E-3</v>
      </c>
      <c r="AF1506">
        <v>0</v>
      </c>
      <c r="AG1506">
        <v>5.9383999999999999E-4</v>
      </c>
      <c r="AH1506">
        <v>5.1815560000000004E-3</v>
      </c>
      <c r="AI1506">
        <v>67544.778109999999</v>
      </c>
    </row>
    <row r="1507" spans="1:35" x14ac:dyDescent="0.25">
      <c r="A1507">
        <v>12984</v>
      </c>
      <c r="B1507" t="s">
        <v>214</v>
      </c>
      <c r="C1507" t="s">
        <v>215</v>
      </c>
      <c r="D1507" t="b">
        <v>0</v>
      </c>
      <c r="E1507">
        <v>3.7591610800000002</v>
      </c>
      <c r="F1507" t="s">
        <v>115</v>
      </c>
      <c r="G1507" t="s">
        <v>186</v>
      </c>
      <c r="H1507" t="s">
        <v>196</v>
      </c>
      <c r="I1507" t="s">
        <v>105</v>
      </c>
      <c r="J1507" t="s">
        <v>99</v>
      </c>
      <c r="K1507" t="s">
        <v>188</v>
      </c>
      <c r="L1507">
        <v>23.79949495</v>
      </c>
      <c r="M1507" t="s">
        <v>116</v>
      </c>
      <c r="N1507">
        <v>1.65494E-4</v>
      </c>
      <c r="O1507">
        <v>1.88137E-4</v>
      </c>
      <c r="P1507">
        <v>0</v>
      </c>
      <c r="Q1507">
        <v>0</v>
      </c>
      <c r="R1507">
        <v>0</v>
      </c>
      <c r="S1507">
        <v>5.9833399999999995E-4</v>
      </c>
      <c r="T1507">
        <v>3.0427999999999998E-4</v>
      </c>
      <c r="U1507">
        <v>2.6408900000000001E-4</v>
      </c>
      <c r="V1507">
        <v>0</v>
      </c>
      <c r="W1507">
        <v>2.84078E-4</v>
      </c>
      <c r="X1507">
        <v>0</v>
      </c>
      <c r="Y1507">
        <v>2.2821000000000001E-4</v>
      </c>
      <c r="Z1507">
        <v>0</v>
      </c>
      <c r="AA1507">
        <v>0</v>
      </c>
      <c r="AB1507">
        <v>0</v>
      </c>
      <c r="AC1507">
        <v>5.9833399999999995E-4</v>
      </c>
      <c r="AD1507">
        <v>5.3249000000000005E-4</v>
      </c>
      <c r="AE1507">
        <v>2.6408900000000001E-4</v>
      </c>
      <c r="AF1507">
        <v>0</v>
      </c>
      <c r="AG1507">
        <v>2.84078E-4</v>
      </c>
      <c r="AH1507">
        <v>1.6789909999999999E-3</v>
      </c>
      <c r="AI1507">
        <v>20675.38594</v>
      </c>
    </row>
    <row r="1508" spans="1:35" x14ac:dyDescent="0.25">
      <c r="A1508">
        <v>12985</v>
      </c>
      <c r="B1508" t="s">
        <v>214</v>
      </c>
      <c r="C1508" t="s">
        <v>215</v>
      </c>
      <c r="D1508" t="b">
        <v>0</v>
      </c>
      <c r="E1508">
        <v>7.2477615310000001</v>
      </c>
      <c r="F1508" t="s">
        <v>115</v>
      </c>
      <c r="G1508" t="s">
        <v>186</v>
      </c>
      <c r="H1508" t="s">
        <v>198</v>
      </c>
      <c r="I1508" t="s">
        <v>105</v>
      </c>
      <c r="J1508" t="s">
        <v>99</v>
      </c>
      <c r="K1508" t="s">
        <v>188</v>
      </c>
      <c r="L1508">
        <v>22.066388889999999</v>
      </c>
      <c r="M1508" t="s">
        <v>116</v>
      </c>
      <c r="N1508">
        <v>5.7965499999999999E-4</v>
      </c>
      <c r="O1508">
        <v>6.1698600000000003E-4</v>
      </c>
      <c r="P1508">
        <v>0</v>
      </c>
      <c r="Q1508">
        <v>0</v>
      </c>
      <c r="R1508">
        <v>0</v>
      </c>
      <c r="S1508">
        <v>1.3976100000000001E-3</v>
      </c>
      <c r="T1508">
        <v>1.3697200000000001E-3</v>
      </c>
      <c r="U1508">
        <v>1.2691499999999999E-3</v>
      </c>
      <c r="V1508">
        <v>0</v>
      </c>
      <c r="W1508">
        <v>7.84091E-4</v>
      </c>
      <c r="X1508">
        <v>0</v>
      </c>
      <c r="Y1508">
        <v>6.36533E-4</v>
      </c>
      <c r="Z1508">
        <v>0</v>
      </c>
      <c r="AA1508">
        <v>0</v>
      </c>
      <c r="AB1508">
        <v>0</v>
      </c>
      <c r="AC1508">
        <v>1.3976100000000001E-3</v>
      </c>
      <c r="AD1508">
        <v>2.0062529999999999E-3</v>
      </c>
      <c r="AE1508">
        <v>1.2691499999999999E-3</v>
      </c>
      <c r="AF1508">
        <v>0</v>
      </c>
      <c r="AG1508">
        <v>7.84091E-4</v>
      </c>
      <c r="AH1508">
        <v>5.4571039999999999E-3</v>
      </c>
      <c r="AI1508">
        <v>72477.615309999994</v>
      </c>
    </row>
    <row r="1509" spans="1:35" x14ac:dyDescent="0.25">
      <c r="A1509">
        <v>12986</v>
      </c>
      <c r="B1509" t="s">
        <v>214</v>
      </c>
      <c r="C1509" t="s">
        <v>215</v>
      </c>
      <c r="D1509" t="b">
        <v>0</v>
      </c>
      <c r="E1509">
        <v>1.171153584</v>
      </c>
      <c r="F1509" t="s">
        <v>115</v>
      </c>
      <c r="G1509" t="s">
        <v>186</v>
      </c>
      <c r="H1509" t="s">
        <v>193</v>
      </c>
      <c r="I1509" t="s">
        <v>105</v>
      </c>
      <c r="J1509" t="s">
        <v>106</v>
      </c>
      <c r="K1509" t="s">
        <v>188</v>
      </c>
      <c r="L1509">
        <v>26.32325926</v>
      </c>
      <c r="M1509" t="s">
        <v>116</v>
      </c>
      <c r="N1509">
        <v>8.0009899999999997E-4</v>
      </c>
      <c r="O1509">
        <v>8.9591599999999997E-4</v>
      </c>
      <c r="P1509">
        <v>0</v>
      </c>
      <c r="Q1509">
        <v>0</v>
      </c>
      <c r="R1509">
        <v>0</v>
      </c>
      <c r="S1509">
        <v>2.478563E-3</v>
      </c>
      <c r="T1509">
        <v>1.880629E-3</v>
      </c>
      <c r="U1509">
        <v>1.903096E-3</v>
      </c>
      <c r="V1509">
        <v>0</v>
      </c>
      <c r="W1509">
        <v>7.8197800000000001E-4</v>
      </c>
      <c r="X1509">
        <v>0</v>
      </c>
      <c r="Y1509">
        <v>8.4510599999999998E-4</v>
      </c>
      <c r="Z1509">
        <v>0</v>
      </c>
      <c r="AA1509">
        <v>0</v>
      </c>
      <c r="AB1509">
        <v>0</v>
      </c>
      <c r="AC1509">
        <v>2.478563E-3</v>
      </c>
      <c r="AD1509">
        <v>2.725735E-3</v>
      </c>
      <c r="AE1509">
        <v>1.903096E-3</v>
      </c>
      <c r="AF1509">
        <v>0</v>
      </c>
      <c r="AG1509">
        <v>7.8197800000000001E-4</v>
      </c>
      <c r="AH1509">
        <v>7.8893609999999992E-3</v>
      </c>
      <c r="AI1509">
        <v>87836.518779999999</v>
      </c>
    </row>
    <row r="1510" spans="1:35" x14ac:dyDescent="0.25">
      <c r="A1510">
        <v>12987</v>
      </c>
      <c r="B1510" t="s">
        <v>214</v>
      </c>
      <c r="C1510" t="s">
        <v>215</v>
      </c>
      <c r="D1510" t="b">
        <v>0</v>
      </c>
      <c r="E1510">
        <v>3.1436733289999998</v>
      </c>
      <c r="F1510" t="s">
        <v>115</v>
      </c>
      <c r="G1510" t="s">
        <v>186</v>
      </c>
      <c r="H1510" t="s">
        <v>195</v>
      </c>
      <c r="I1510" t="s">
        <v>105</v>
      </c>
      <c r="J1510" t="s">
        <v>106</v>
      </c>
      <c r="K1510" t="s">
        <v>188</v>
      </c>
      <c r="L1510">
        <v>26.97314815</v>
      </c>
      <c r="M1510" t="s">
        <v>116</v>
      </c>
      <c r="N1510">
        <v>6.60744E-4</v>
      </c>
      <c r="O1510">
        <v>6.9305400000000002E-4</v>
      </c>
      <c r="P1510">
        <v>0</v>
      </c>
      <c r="Q1510">
        <v>0</v>
      </c>
      <c r="R1510">
        <v>0</v>
      </c>
      <c r="S1510">
        <v>1.897903E-3</v>
      </c>
      <c r="T1510">
        <v>1.3960450000000001E-3</v>
      </c>
      <c r="U1510">
        <v>1.527327E-3</v>
      </c>
      <c r="V1510">
        <v>0</v>
      </c>
      <c r="W1510">
        <v>6.62431E-4</v>
      </c>
      <c r="X1510">
        <v>0</v>
      </c>
      <c r="Y1510">
        <v>5.9226099999999996E-4</v>
      </c>
      <c r="Z1510">
        <v>0</v>
      </c>
      <c r="AA1510">
        <v>0</v>
      </c>
      <c r="AB1510">
        <v>0</v>
      </c>
      <c r="AC1510">
        <v>1.897903E-3</v>
      </c>
      <c r="AD1510">
        <v>1.9883050000000001E-3</v>
      </c>
      <c r="AE1510">
        <v>1.527327E-3</v>
      </c>
      <c r="AF1510">
        <v>0</v>
      </c>
      <c r="AG1510">
        <v>6.62431E-4</v>
      </c>
      <c r="AH1510">
        <v>6.0759669999999998E-3</v>
      </c>
      <c r="AI1510">
        <v>66017.139909999998</v>
      </c>
    </row>
    <row r="1511" spans="1:35" x14ac:dyDescent="0.25">
      <c r="A1511">
        <v>12988</v>
      </c>
      <c r="B1511" t="s">
        <v>214</v>
      </c>
      <c r="C1511" t="s">
        <v>215</v>
      </c>
      <c r="D1511" t="b">
        <v>0</v>
      </c>
      <c r="E1511">
        <v>0.54992964300000002</v>
      </c>
      <c r="F1511" t="s">
        <v>115</v>
      </c>
      <c r="G1511" t="s">
        <v>186</v>
      </c>
      <c r="H1511" t="s">
        <v>191</v>
      </c>
      <c r="I1511" t="s">
        <v>105</v>
      </c>
      <c r="J1511" t="s">
        <v>99</v>
      </c>
      <c r="K1511" t="s">
        <v>188</v>
      </c>
      <c r="L1511">
        <v>25.462595790000002</v>
      </c>
      <c r="M1511" t="s">
        <v>116</v>
      </c>
      <c r="N1511">
        <v>2.7050199999999999E-4</v>
      </c>
      <c r="O1511">
        <v>2.9377299999999999E-4</v>
      </c>
      <c r="P1511">
        <v>0</v>
      </c>
      <c r="Q1511">
        <v>0</v>
      </c>
      <c r="R1511">
        <v>0</v>
      </c>
      <c r="S1511">
        <v>8.09886E-4</v>
      </c>
      <c r="T1511">
        <v>7.0975200000000002E-4</v>
      </c>
      <c r="U1511">
        <v>5.5507099999999997E-4</v>
      </c>
      <c r="V1511">
        <v>0</v>
      </c>
      <c r="W1511">
        <v>0</v>
      </c>
      <c r="X1511">
        <v>0</v>
      </c>
      <c r="Y1511">
        <v>3.3651299999999998E-4</v>
      </c>
      <c r="Z1511">
        <v>3.5994800000000002E-4</v>
      </c>
      <c r="AA1511">
        <v>0</v>
      </c>
      <c r="AB1511">
        <v>0</v>
      </c>
      <c r="AC1511">
        <v>8.09886E-4</v>
      </c>
      <c r="AD1511">
        <v>1.046265E-3</v>
      </c>
      <c r="AE1511">
        <v>5.5507099999999997E-4</v>
      </c>
      <c r="AF1511">
        <v>0</v>
      </c>
      <c r="AG1511">
        <v>3.5994800000000002E-4</v>
      </c>
      <c r="AH1511">
        <v>2.7711810000000002E-3</v>
      </c>
      <c r="AI1511">
        <v>31895.919300000001</v>
      </c>
    </row>
    <row r="1512" spans="1:35" x14ac:dyDescent="0.25">
      <c r="A1512">
        <v>12991</v>
      </c>
      <c r="B1512" t="s">
        <v>214</v>
      </c>
      <c r="C1512" t="s">
        <v>215</v>
      </c>
      <c r="D1512" t="b">
        <v>0</v>
      </c>
      <c r="E1512">
        <v>2.7389126560000001</v>
      </c>
      <c r="F1512" t="s">
        <v>115</v>
      </c>
      <c r="G1512" t="s">
        <v>186</v>
      </c>
      <c r="H1512" t="s">
        <v>189</v>
      </c>
      <c r="I1512" t="s">
        <v>105</v>
      </c>
      <c r="J1512" t="s">
        <v>99</v>
      </c>
      <c r="K1512" t="s">
        <v>188</v>
      </c>
      <c r="L1512">
        <v>22.341002419999999</v>
      </c>
      <c r="M1512" t="s">
        <v>116</v>
      </c>
      <c r="N1512">
        <v>9.7949899999999999E-4</v>
      </c>
      <c r="O1512">
        <v>1.0869499999999999E-3</v>
      </c>
      <c r="P1512">
        <v>0</v>
      </c>
      <c r="Q1512">
        <v>0</v>
      </c>
      <c r="R1512">
        <v>0</v>
      </c>
      <c r="S1512">
        <v>2.8996410000000001E-3</v>
      </c>
      <c r="T1512">
        <v>2.3271479999999998E-3</v>
      </c>
      <c r="U1512">
        <v>2.1339280000000002E-3</v>
      </c>
      <c r="V1512">
        <v>0</v>
      </c>
      <c r="W1512">
        <v>1.143844E-3</v>
      </c>
      <c r="X1512">
        <v>0</v>
      </c>
      <c r="Y1512">
        <v>1.099713E-3</v>
      </c>
      <c r="Z1512">
        <v>0</v>
      </c>
      <c r="AA1512">
        <v>0</v>
      </c>
      <c r="AB1512">
        <v>0</v>
      </c>
      <c r="AC1512">
        <v>2.8996410000000001E-3</v>
      </c>
      <c r="AD1512">
        <v>3.4268599999999999E-3</v>
      </c>
      <c r="AE1512">
        <v>2.1339280000000002E-3</v>
      </c>
      <c r="AF1512">
        <v>0</v>
      </c>
      <c r="AG1512">
        <v>1.143844E-3</v>
      </c>
      <c r="AH1512">
        <v>9.6042999999999996E-3</v>
      </c>
      <c r="AI1512">
        <v>125989.9822</v>
      </c>
    </row>
    <row r="1513" spans="1:35" x14ac:dyDescent="0.25">
      <c r="A1513">
        <v>25221</v>
      </c>
      <c r="B1513" t="s">
        <v>214</v>
      </c>
      <c r="C1513" t="s">
        <v>215</v>
      </c>
      <c r="D1513" t="b">
        <v>0</v>
      </c>
      <c r="E1513">
        <v>0.57800093799999996</v>
      </c>
      <c r="F1513" t="s">
        <v>115</v>
      </c>
      <c r="G1513" t="s">
        <v>186</v>
      </c>
      <c r="H1513" t="s">
        <v>190</v>
      </c>
      <c r="I1513" t="s">
        <v>105</v>
      </c>
      <c r="J1513" t="s">
        <v>106</v>
      </c>
      <c r="K1513" t="s">
        <v>188</v>
      </c>
      <c r="L1513">
        <v>27.660406299999998</v>
      </c>
      <c r="M1513" t="s">
        <v>116</v>
      </c>
      <c r="N1513">
        <v>3.5555800000000001E-4</v>
      </c>
      <c r="O1513">
        <v>3.8164699999999999E-4</v>
      </c>
      <c r="P1513">
        <v>0</v>
      </c>
      <c r="Q1513">
        <v>0</v>
      </c>
      <c r="R1513">
        <v>0</v>
      </c>
      <c r="S1513">
        <v>1.0061670000000001E-3</v>
      </c>
      <c r="T1513">
        <v>7.0969800000000003E-4</v>
      </c>
      <c r="U1513">
        <v>6.0849600000000004E-4</v>
      </c>
      <c r="V1513" s="8">
        <v>4.0189499999999999E-5</v>
      </c>
      <c r="W1513">
        <v>2.6065099999999998E-4</v>
      </c>
      <c r="X1513">
        <v>0</v>
      </c>
      <c r="Y1513">
        <v>7.99171E-4</v>
      </c>
      <c r="Z1513">
        <v>2.3062899999999999E-4</v>
      </c>
      <c r="AA1513">
        <v>0</v>
      </c>
      <c r="AB1513">
        <v>0</v>
      </c>
      <c r="AC1513">
        <v>1.0061670000000001E-3</v>
      </c>
      <c r="AD1513">
        <v>1.50887E-3</v>
      </c>
      <c r="AE1513">
        <v>6.0849600000000004E-4</v>
      </c>
      <c r="AF1513" s="8">
        <v>4.0189499999999999E-5</v>
      </c>
      <c r="AG1513">
        <v>4.9127999999999997E-4</v>
      </c>
      <c r="AH1513">
        <v>3.6550129999999999E-3</v>
      </c>
      <c r="AI1513">
        <v>38726.062879999998</v>
      </c>
    </row>
    <row r="1514" spans="1:35" x14ac:dyDescent="0.25">
      <c r="A1514">
        <v>25222</v>
      </c>
      <c r="B1514" t="s">
        <v>214</v>
      </c>
      <c r="C1514" t="s">
        <v>215</v>
      </c>
      <c r="D1514" t="b">
        <v>0</v>
      </c>
      <c r="E1514">
        <v>0.16378166499999999</v>
      </c>
      <c r="F1514" t="s">
        <v>115</v>
      </c>
      <c r="G1514" t="s">
        <v>186</v>
      </c>
      <c r="H1514" t="s">
        <v>194</v>
      </c>
      <c r="I1514" t="s">
        <v>105</v>
      </c>
      <c r="J1514" t="s">
        <v>99</v>
      </c>
      <c r="K1514" t="s">
        <v>188</v>
      </c>
      <c r="L1514">
        <v>21.06728395</v>
      </c>
      <c r="M1514" t="s">
        <v>116</v>
      </c>
      <c r="N1514" s="8">
        <v>9.92777E-5</v>
      </c>
      <c r="O1514">
        <v>1.1439599999999999E-4</v>
      </c>
      <c r="P1514">
        <v>0</v>
      </c>
      <c r="Q1514">
        <v>0</v>
      </c>
      <c r="R1514">
        <v>0</v>
      </c>
      <c r="S1514">
        <v>3.6764799999999999E-4</v>
      </c>
      <c r="T1514">
        <v>2.1392199999999999E-4</v>
      </c>
      <c r="U1514">
        <v>1.2973100000000001E-4</v>
      </c>
      <c r="V1514" s="8">
        <v>1.1125699999999999E-5</v>
      </c>
      <c r="W1514">
        <v>1.10349E-4</v>
      </c>
      <c r="X1514">
        <v>0</v>
      </c>
      <c r="Y1514">
        <v>1.31972E-4</v>
      </c>
      <c r="Z1514" s="8">
        <v>9.4854799999999999E-5</v>
      </c>
      <c r="AA1514">
        <v>0</v>
      </c>
      <c r="AB1514">
        <v>0</v>
      </c>
      <c r="AC1514">
        <v>3.6764799999999999E-4</v>
      </c>
      <c r="AD1514">
        <v>3.45893E-4</v>
      </c>
      <c r="AE1514">
        <v>1.2973100000000001E-4</v>
      </c>
      <c r="AF1514" s="8">
        <v>1.1125699999999999E-5</v>
      </c>
      <c r="AG1514">
        <v>2.0520400000000001E-4</v>
      </c>
      <c r="AH1514">
        <v>1.059604E-3</v>
      </c>
      <c r="AI1514">
        <v>14740.34988</v>
      </c>
    </row>
    <row r="1515" spans="1:35" x14ac:dyDescent="0.25">
      <c r="A1515">
        <v>59061</v>
      </c>
      <c r="B1515" t="s">
        <v>214</v>
      </c>
      <c r="C1515" t="s">
        <v>215</v>
      </c>
      <c r="D1515" t="b">
        <v>0</v>
      </c>
      <c r="E1515">
        <v>0.19235929199999999</v>
      </c>
      <c r="F1515" t="s">
        <v>115</v>
      </c>
      <c r="G1515" t="s">
        <v>186</v>
      </c>
      <c r="H1515" t="s">
        <v>257</v>
      </c>
      <c r="I1515" t="s">
        <v>105</v>
      </c>
      <c r="J1515" t="s">
        <v>99</v>
      </c>
      <c r="K1515" t="s">
        <v>188</v>
      </c>
      <c r="L1515">
        <v>27.47746111</v>
      </c>
      <c r="M1515" t="s">
        <v>116</v>
      </c>
      <c r="N1515">
        <v>8.1599000000000005E-4</v>
      </c>
      <c r="O1515">
        <v>9.2038299999999999E-4</v>
      </c>
      <c r="P1515">
        <v>0</v>
      </c>
      <c r="Q1515">
        <v>0</v>
      </c>
      <c r="R1515">
        <v>0</v>
      </c>
      <c r="S1515">
        <v>3.6444099999999998E-3</v>
      </c>
      <c r="T1515">
        <v>1.049129E-3</v>
      </c>
      <c r="U1515">
        <v>6.8700399999999996E-4</v>
      </c>
      <c r="V1515" s="8">
        <v>1.3169100000000001E-5</v>
      </c>
      <c r="W1515">
        <v>6.7814800000000005E-4</v>
      </c>
      <c r="X1515">
        <v>1.785713E-3</v>
      </c>
      <c r="Y1515">
        <v>5.3782299999999999E-4</v>
      </c>
      <c r="Z1515">
        <v>6.2211500000000002E-4</v>
      </c>
      <c r="AA1515">
        <v>0</v>
      </c>
      <c r="AB1515">
        <v>0</v>
      </c>
      <c r="AC1515">
        <v>5.4301230000000002E-3</v>
      </c>
      <c r="AD1515">
        <v>1.5869510000000001E-3</v>
      </c>
      <c r="AE1515">
        <v>6.8700399999999996E-4</v>
      </c>
      <c r="AF1515" s="8">
        <v>1.3169100000000001E-5</v>
      </c>
      <c r="AG1515">
        <v>1.300264E-3</v>
      </c>
      <c r="AH1515">
        <v>9.0175140000000008E-3</v>
      </c>
      <c r="AI1515">
        <v>96179.646080000006</v>
      </c>
    </row>
    <row r="1516" spans="1:35" x14ac:dyDescent="0.25">
      <c r="A1516">
        <v>59067</v>
      </c>
      <c r="B1516" t="s">
        <v>214</v>
      </c>
      <c r="C1516" t="s">
        <v>215</v>
      </c>
      <c r="D1516" t="b">
        <v>0</v>
      </c>
      <c r="E1516">
        <v>0.32059882000000001</v>
      </c>
      <c r="F1516" t="s">
        <v>115</v>
      </c>
      <c r="G1516" t="s">
        <v>186</v>
      </c>
      <c r="H1516" t="s">
        <v>197</v>
      </c>
      <c r="I1516" t="s">
        <v>105</v>
      </c>
      <c r="J1516" t="s">
        <v>99</v>
      </c>
      <c r="K1516" t="s">
        <v>188</v>
      </c>
      <c r="L1516">
        <v>28.155074070000001</v>
      </c>
      <c r="M1516" t="s">
        <v>116</v>
      </c>
      <c r="N1516">
        <v>8.0981900000000003E-4</v>
      </c>
      <c r="O1516">
        <v>9.2197999999999998E-4</v>
      </c>
      <c r="P1516">
        <v>0</v>
      </c>
      <c r="Q1516">
        <v>0</v>
      </c>
      <c r="R1516">
        <v>0</v>
      </c>
      <c r="S1516">
        <v>3.2003000000000001E-3</v>
      </c>
      <c r="T1516">
        <v>1.193546E-3</v>
      </c>
      <c r="U1516">
        <v>7.9067600000000003E-4</v>
      </c>
      <c r="V1516" s="8">
        <v>2.2398199999999998E-5</v>
      </c>
      <c r="W1516">
        <v>6.1163999999999999E-4</v>
      </c>
      <c r="X1516">
        <v>1.6462289999999999E-3</v>
      </c>
      <c r="Y1516">
        <v>1.1688720000000001E-3</v>
      </c>
      <c r="Z1516">
        <v>6.0623399999999998E-4</v>
      </c>
      <c r="AA1516">
        <v>0</v>
      </c>
      <c r="AB1516">
        <v>0</v>
      </c>
      <c r="AC1516">
        <v>4.8465289999999996E-3</v>
      </c>
      <c r="AD1516">
        <v>2.3624179999999998E-3</v>
      </c>
      <c r="AE1516">
        <v>7.9067600000000003E-4</v>
      </c>
      <c r="AF1516" s="8">
        <v>2.2398199999999998E-5</v>
      </c>
      <c r="AG1516">
        <v>1.2178740000000001E-3</v>
      </c>
      <c r="AH1516">
        <v>9.2398919999999996E-3</v>
      </c>
      <c r="AI1516">
        <v>96179.646080000006</v>
      </c>
    </row>
    <row r="1517" spans="1:35" x14ac:dyDescent="0.25">
      <c r="A1517">
        <v>12981</v>
      </c>
      <c r="B1517" t="s">
        <v>216</v>
      </c>
      <c r="C1517" t="s">
        <v>47</v>
      </c>
      <c r="D1517" t="b">
        <v>0</v>
      </c>
      <c r="E1517">
        <v>1.7103812199999999</v>
      </c>
      <c r="F1517" t="s">
        <v>115</v>
      </c>
      <c r="G1517" t="s">
        <v>186</v>
      </c>
      <c r="H1517" t="s">
        <v>187</v>
      </c>
      <c r="I1517" t="s">
        <v>105</v>
      </c>
      <c r="J1517" t="s">
        <v>111</v>
      </c>
      <c r="K1517" t="s">
        <v>188</v>
      </c>
      <c r="L1517">
        <v>20.266904759999999</v>
      </c>
      <c r="M1517" t="s">
        <v>116</v>
      </c>
      <c r="N1517">
        <v>4.3155599999999999E-4</v>
      </c>
      <c r="O1517">
        <v>4.6422599999999998E-4</v>
      </c>
      <c r="P1517">
        <v>0</v>
      </c>
      <c r="Q1517">
        <v>0</v>
      </c>
      <c r="R1517">
        <v>0</v>
      </c>
      <c r="S1517">
        <v>1.265485E-3</v>
      </c>
      <c r="T1517">
        <v>1.0908090000000001E-3</v>
      </c>
      <c r="U1517">
        <v>5.6275900000000002E-4</v>
      </c>
      <c r="V1517">
        <v>0</v>
      </c>
      <c r="W1517">
        <v>6.6482499999999996E-4</v>
      </c>
      <c r="X1517">
        <v>0</v>
      </c>
      <c r="Y1517">
        <v>5.5586899999999996E-4</v>
      </c>
      <c r="Z1517">
        <v>0</v>
      </c>
      <c r="AA1517">
        <v>0</v>
      </c>
      <c r="AB1517">
        <v>0</v>
      </c>
      <c r="AC1517">
        <v>1.265485E-3</v>
      </c>
      <c r="AD1517">
        <v>1.6466779999999999E-3</v>
      </c>
      <c r="AE1517">
        <v>5.6275900000000002E-4</v>
      </c>
      <c r="AF1517">
        <v>0</v>
      </c>
      <c r="AG1517">
        <v>6.6482499999999996E-4</v>
      </c>
      <c r="AH1517">
        <v>4.1397630000000003E-3</v>
      </c>
      <c r="AI1517">
        <v>59863.342689999998</v>
      </c>
    </row>
    <row r="1518" spans="1:35" x14ac:dyDescent="0.25">
      <c r="A1518">
        <v>12982</v>
      </c>
      <c r="B1518" t="s">
        <v>216</v>
      </c>
      <c r="C1518" t="s">
        <v>47</v>
      </c>
      <c r="D1518" t="b">
        <v>0</v>
      </c>
      <c r="E1518">
        <v>0.54035822499999997</v>
      </c>
      <c r="F1518" t="s">
        <v>115</v>
      </c>
      <c r="G1518" t="s">
        <v>186</v>
      </c>
      <c r="H1518" t="s">
        <v>192</v>
      </c>
      <c r="I1518" t="s">
        <v>105</v>
      </c>
      <c r="J1518" t="s">
        <v>99</v>
      </c>
      <c r="K1518" t="s">
        <v>188</v>
      </c>
      <c r="L1518">
        <v>22.482333329999999</v>
      </c>
      <c r="M1518" t="s">
        <v>116</v>
      </c>
      <c r="N1518">
        <v>5.3222399999999998E-4</v>
      </c>
      <c r="O1518">
        <v>5.8253099999999996E-4</v>
      </c>
      <c r="P1518">
        <v>0</v>
      </c>
      <c r="Q1518">
        <v>0</v>
      </c>
      <c r="R1518">
        <v>0</v>
      </c>
      <c r="S1518">
        <v>1.6225969999999999E-3</v>
      </c>
      <c r="T1518">
        <v>1.2916900000000001E-3</v>
      </c>
      <c r="U1518">
        <v>1.0059450000000001E-3</v>
      </c>
      <c r="V1518">
        <v>0</v>
      </c>
      <c r="W1518">
        <v>5.9383999999999999E-4</v>
      </c>
      <c r="X1518">
        <v>0</v>
      </c>
      <c r="Y1518">
        <v>6.6748399999999998E-4</v>
      </c>
      <c r="Z1518">
        <v>0</v>
      </c>
      <c r="AA1518">
        <v>0</v>
      </c>
      <c r="AB1518">
        <v>0</v>
      </c>
      <c r="AC1518">
        <v>1.6225969999999999E-3</v>
      </c>
      <c r="AD1518">
        <v>1.9591740000000002E-3</v>
      </c>
      <c r="AE1518">
        <v>1.0059450000000001E-3</v>
      </c>
      <c r="AF1518">
        <v>0</v>
      </c>
      <c r="AG1518">
        <v>5.9383999999999999E-4</v>
      </c>
      <c r="AH1518">
        <v>5.1815560000000004E-3</v>
      </c>
      <c r="AI1518">
        <v>67544.778109999999</v>
      </c>
    </row>
    <row r="1519" spans="1:35" x14ac:dyDescent="0.25">
      <c r="A1519">
        <v>12984</v>
      </c>
      <c r="B1519" t="s">
        <v>216</v>
      </c>
      <c r="C1519" t="s">
        <v>47</v>
      </c>
      <c r="D1519" t="b">
        <v>0</v>
      </c>
      <c r="E1519">
        <v>3.7591610800000002</v>
      </c>
      <c r="F1519" t="s">
        <v>115</v>
      </c>
      <c r="G1519" t="s">
        <v>186</v>
      </c>
      <c r="H1519" t="s">
        <v>196</v>
      </c>
      <c r="I1519" t="s">
        <v>105</v>
      </c>
      <c r="J1519" t="s">
        <v>99</v>
      </c>
      <c r="K1519" t="s">
        <v>188</v>
      </c>
      <c r="L1519">
        <v>23.79949495</v>
      </c>
      <c r="M1519" t="s">
        <v>116</v>
      </c>
      <c r="N1519">
        <v>1.65494E-4</v>
      </c>
      <c r="O1519">
        <v>1.88137E-4</v>
      </c>
      <c r="P1519">
        <v>0</v>
      </c>
      <c r="Q1519">
        <v>0</v>
      </c>
      <c r="R1519">
        <v>0</v>
      </c>
      <c r="S1519">
        <v>5.9833399999999995E-4</v>
      </c>
      <c r="T1519">
        <v>3.0427999999999998E-4</v>
      </c>
      <c r="U1519">
        <v>2.6408900000000001E-4</v>
      </c>
      <c r="V1519">
        <v>0</v>
      </c>
      <c r="W1519">
        <v>2.84078E-4</v>
      </c>
      <c r="X1519">
        <v>0</v>
      </c>
      <c r="Y1519">
        <v>2.2821000000000001E-4</v>
      </c>
      <c r="Z1519">
        <v>0</v>
      </c>
      <c r="AA1519">
        <v>0</v>
      </c>
      <c r="AB1519">
        <v>0</v>
      </c>
      <c r="AC1519">
        <v>5.9833399999999995E-4</v>
      </c>
      <c r="AD1519">
        <v>5.3249000000000005E-4</v>
      </c>
      <c r="AE1519">
        <v>2.6408900000000001E-4</v>
      </c>
      <c r="AF1519">
        <v>0</v>
      </c>
      <c r="AG1519">
        <v>2.84078E-4</v>
      </c>
      <c r="AH1519">
        <v>1.6789909999999999E-3</v>
      </c>
      <c r="AI1519">
        <v>20675.38594</v>
      </c>
    </row>
    <row r="1520" spans="1:35" x14ac:dyDescent="0.25">
      <c r="A1520">
        <v>12985</v>
      </c>
      <c r="B1520" t="s">
        <v>216</v>
      </c>
      <c r="C1520" t="s">
        <v>47</v>
      </c>
      <c r="D1520" t="b">
        <v>0</v>
      </c>
      <c r="E1520">
        <v>7.2477615310000001</v>
      </c>
      <c r="F1520" t="s">
        <v>115</v>
      </c>
      <c r="G1520" t="s">
        <v>186</v>
      </c>
      <c r="H1520" t="s">
        <v>198</v>
      </c>
      <c r="I1520" t="s">
        <v>105</v>
      </c>
      <c r="J1520" t="s">
        <v>99</v>
      </c>
      <c r="K1520" t="s">
        <v>188</v>
      </c>
      <c r="L1520">
        <v>22.066388889999999</v>
      </c>
      <c r="M1520" t="s">
        <v>116</v>
      </c>
      <c r="N1520">
        <v>5.7965499999999999E-4</v>
      </c>
      <c r="O1520">
        <v>6.1698600000000003E-4</v>
      </c>
      <c r="P1520">
        <v>0</v>
      </c>
      <c r="Q1520">
        <v>0</v>
      </c>
      <c r="R1520">
        <v>0</v>
      </c>
      <c r="S1520">
        <v>1.3976100000000001E-3</v>
      </c>
      <c r="T1520">
        <v>1.3697200000000001E-3</v>
      </c>
      <c r="U1520">
        <v>1.2691499999999999E-3</v>
      </c>
      <c r="V1520">
        <v>0</v>
      </c>
      <c r="W1520">
        <v>7.84091E-4</v>
      </c>
      <c r="X1520">
        <v>0</v>
      </c>
      <c r="Y1520">
        <v>6.36533E-4</v>
      </c>
      <c r="Z1520">
        <v>0</v>
      </c>
      <c r="AA1520">
        <v>0</v>
      </c>
      <c r="AB1520">
        <v>0</v>
      </c>
      <c r="AC1520">
        <v>1.3976100000000001E-3</v>
      </c>
      <c r="AD1520">
        <v>2.0062529999999999E-3</v>
      </c>
      <c r="AE1520">
        <v>1.2691499999999999E-3</v>
      </c>
      <c r="AF1520">
        <v>0</v>
      </c>
      <c r="AG1520">
        <v>7.84091E-4</v>
      </c>
      <c r="AH1520">
        <v>5.4571039999999999E-3</v>
      </c>
      <c r="AI1520">
        <v>72477.615309999994</v>
      </c>
    </row>
    <row r="1521" spans="1:35" x14ac:dyDescent="0.25">
      <c r="A1521">
        <v>12986</v>
      </c>
      <c r="B1521" t="s">
        <v>216</v>
      </c>
      <c r="C1521" t="s">
        <v>47</v>
      </c>
      <c r="D1521" t="b">
        <v>0</v>
      </c>
      <c r="E1521">
        <v>1.171153584</v>
      </c>
      <c r="F1521" t="s">
        <v>115</v>
      </c>
      <c r="G1521" t="s">
        <v>186</v>
      </c>
      <c r="H1521" t="s">
        <v>193</v>
      </c>
      <c r="I1521" t="s">
        <v>105</v>
      </c>
      <c r="J1521" t="s">
        <v>106</v>
      </c>
      <c r="K1521" t="s">
        <v>188</v>
      </c>
      <c r="L1521">
        <v>26.32325926</v>
      </c>
      <c r="M1521" t="s">
        <v>116</v>
      </c>
      <c r="N1521">
        <v>8.0009899999999997E-4</v>
      </c>
      <c r="O1521">
        <v>8.9591599999999997E-4</v>
      </c>
      <c r="P1521">
        <v>0</v>
      </c>
      <c r="Q1521">
        <v>0</v>
      </c>
      <c r="R1521">
        <v>0</v>
      </c>
      <c r="S1521">
        <v>2.478563E-3</v>
      </c>
      <c r="T1521">
        <v>1.880629E-3</v>
      </c>
      <c r="U1521">
        <v>1.903096E-3</v>
      </c>
      <c r="V1521">
        <v>0</v>
      </c>
      <c r="W1521">
        <v>7.8197800000000001E-4</v>
      </c>
      <c r="X1521">
        <v>0</v>
      </c>
      <c r="Y1521">
        <v>8.4510599999999998E-4</v>
      </c>
      <c r="Z1521">
        <v>0</v>
      </c>
      <c r="AA1521">
        <v>0</v>
      </c>
      <c r="AB1521">
        <v>0</v>
      </c>
      <c r="AC1521">
        <v>2.478563E-3</v>
      </c>
      <c r="AD1521">
        <v>2.725735E-3</v>
      </c>
      <c r="AE1521">
        <v>1.903096E-3</v>
      </c>
      <c r="AF1521">
        <v>0</v>
      </c>
      <c r="AG1521">
        <v>7.8197800000000001E-4</v>
      </c>
      <c r="AH1521">
        <v>7.8893609999999992E-3</v>
      </c>
      <c r="AI1521">
        <v>87836.518779999999</v>
      </c>
    </row>
    <row r="1522" spans="1:35" x14ac:dyDescent="0.25">
      <c r="A1522">
        <v>12987</v>
      </c>
      <c r="B1522" t="s">
        <v>216</v>
      </c>
      <c r="C1522" t="s">
        <v>47</v>
      </c>
      <c r="D1522" t="b">
        <v>0</v>
      </c>
      <c r="E1522">
        <v>3.1436733289999998</v>
      </c>
      <c r="F1522" t="s">
        <v>115</v>
      </c>
      <c r="G1522" t="s">
        <v>186</v>
      </c>
      <c r="H1522" t="s">
        <v>195</v>
      </c>
      <c r="I1522" t="s">
        <v>105</v>
      </c>
      <c r="J1522" t="s">
        <v>106</v>
      </c>
      <c r="K1522" t="s">
        <v>188</v>
      </c>
      <c r="L1522">
        <v>26.97314815</v>
      </c>
      <c r="M1522" t="s">
        <v>116</v>
      </c>
      <c r="N1522">
        <v>6.60744E-4</v>
      </c>
      <c r="O1522">
        <v>6.9305400000000002E-4</v>
      </c>
      <c r="P1522">
        <v>0</v>
      </c>
      <c r="Q1522">
        <v>0</v>
      </c>
      <c r="R1522">
        <v>0</v>
      </c>
      <c r="S1522">
        <v>1.897903E-3</v>
      </c>
      <c r="T1522">
        <v>1.3960450000000001E-3</v>
      </c>
      <c r="U1522">
        <v>1.527327E-3</v>
      </c>
      <c r="V1522">
        <v>0</v>
      </c>
      <c r="W1522">
        <v>6.62431E-4</v>
      </c>
      <c r="X1522">
        <v>0</v>
      </c>
      <c r="Y1522">
        <v>5.9226099999999996E-4</v>
      </c>
      <c r="Z1522">
        <v>0</v>
      </c>
      <c r="AA1522">
        <v>0</v>
      </c>
      <c r="AB1522">
        <v>0</v>
      </c>
      <c r="AC1522">
        <v>1.897903E-3</v>
      </c>
      <c r="AD1522">
        <v>1.9883050000000001E-3</v>
      </c>
      <c r="AE1522">
        <v>1.527327E-3</v>
      </c>
      <c r="AF1522">
        <v>0</v>
      </c>
      <c r="AG1522">
        <v>6.62431E-4</v>
      </c>
      <c r="AH1522">
        <v>6.0759669999999998E-3</v>
      </c>
      <c r="AI1522">
        <v>66017.139909999998</v>
      </c>
    </row>
    <row r="1523" spans="1:35" x14ac:dyDescent="0.25">
      <c r="A1523">
        <v>12988</v>
      </c>
      <c r="B1523" t="s">
        <v>216</v>
      </c>
      <c r="C1523" t="s">
        <v>47</v>
      </c>
      <c r="D1523" t="b">
        <v>0</v>
      </c>
      <c r="E1523">
        <v>0.54992964300000002</v>
      </c>
      <c r="F1523" t="s">
        <v>115</v>
      </c>
      <c r="G1523" t="s">
        <v>186</v>
      </c>
      <c r="H1523" t="s">
        <v>191</v>
      </c>
      <c r="I1523" t="s">
        <v>105</v>
      </c>
      <c r="J1523" t="s">
        <v>99</v>
      </c>
      <c r="K1523" t="s">
        <v>188</v>
      </c>
      <c r="L1523">
        <v>25.462595790000002</v>
      </c>
      <c r="M1523" t="s">
        <v>116</v>
      </c>
      <c r="N1523">
        <v>2.7050199999999999E-4</v>
      </c>
      <c r="O1523">
        <v>2.9377299999999999E-4</v>
      </c>
      <c r="P1523">
        <v>0</v>
      </c>
      <c r="Q1523">
        <v>0</v>
      </c>
      <c r="R1523">
        <v>0</v>
      </c>
      <c r="S1523">
        <v>8.09886E-4</v>
      </c>
      <c r="T1523">
        <v>7.0975200000000002E-4</v>
      </c>
      <c r="U1523">
        <v>5.5507099999999997E-4</v>
      </c>
      <c r="V1523">
        <v>0</v>
      </c>
      <c r="W1523">
        <v>0</v>
      </c>
      <c r="X1523">
        <v>0</v>
      </c>
      <c r="Y1523">
        <v>3.3651299999999998E-4</v>
      </c>
      <c r="Z1523">
        <v>3.5994800000000002E-4</v>
      </c>
      <c r="AA1523">
        <v>0</v>
      </c>
      <c r="AB1523">
        <v>0</v>
      </c>
      <c r="AC1523">
        <v>8.09886E-4</v>
      </c>
      <c r="AD1523">
        <v>1.046265E-3</v>
      </c>
      <c r="AE1523">
        <v>5.5507099999999997E-4</v>
      </c>
      <c r="AF1523">
        <v>0</v>
      </c>
      <c r="AG1523">
        <v>3.5994800000000002E-4</v>
      </c>
      <c r="AH1523">
        <v>2.7711810000000002E-3</v>
      </c>
      <c r="AI1523">
        <v>31895.919300000001</v>
      </c>
    </row>
    <row r="1524" spans="1:35" x14ac:dyDescent="0.25">
      <c r="A1524">
        <v>12991</v>
      </c>
      <c r="B1524" t="s">
        <v>216</v>
      </c>
      <c r="C1524" t="s">
        <v>47</v>
      </c>
      <c r="D1524" t="b">
        <v>0</v>
      </c>
      <c r="E1524">
        <v>2.7389126560000001</v>
      </c>
      <c r="F1524" t="s">
        <v>115</v>
      </c>
      <c r="G1524" t="s">
        <v>186</v>
      </c>
      <c r="H1524" t="s">
        <v>189</v>
      </c>
      <c r="I1524" t="s">
        <v>105</v>
      </c>
      <c r="J1524" t="s">
        <v>99</v>
      </c>
      <c r="K1524" t="s">
        <v>188</v>
      </c>
      <c r="L1524">
        <v>22.341002419999999</v>
      </c>
      <c r="M1524" t="s">
        <v>116</v>
      </c>
      <c r="N1524">
        <v>9.7949899999999999E-4</v>
      </c>
      <c r="O1524">
        <v>1.0869499999999999E-3</v>
      </c>
      <c r="P1524">
        <v>0</v>
      </c>
      <c r="Q1524">
        <v>0</v>
      </c>
      <c r="R1524">
        <v>0</v>
      </c>
      <c r="S1524">
        <v>2.8996410000000001E-3</v>
      </c>
      <c r="T1524">
        <v>2.3271479999999998E-3</v>
      </c>
      <c r="U1524">
        <v>2.1339280000000002E-3</v>
      </c>
      <c r="V1524">
        <v>0</v>
      </c>
      <c r="W1524">
        <v>1.143844E-3</v>
      </c>
      <c r="X1524">
        <v>0</v>
      </c>
      <c r="Y1524">
        <v>1.099713E-3</v>
      </c>
      <c r="Z1524">
        <v>0</v>
      </c>
      <c r="AA1524">
        <v>0</v>
      </c>
      <c r="AB1524">
        <v>0</v>
      </c>
      <c r="AC1524">
        <v>2.8996410000000001E-3</v>
      </c>
      <c r="AD1524">
        <v>3.4268599999999999E-3</v>
      </c>
      <c r="AE1524">
        <v>2.1339280000000002E-3</v>
      </c>
      <c r="AF1524">
        <v>0</v>
      </c>
      <c r="AG1524">
        <v>1.143844E-3</v>
      </c>
      <c r="AH1524">
        <v>9.6042999999999996E-3</v>
      </c>
      <c r="AI1524">
        <v>125989.9822</v>
      </c>
    </row>
    <row r="1525" spans="1:35" x14ac:dyDescent="0.25">
      <c r="A1525">
        <v>25221</v>
      </c>
      <c r="B1525" t="s">
        <v>216</v>
      </c>
      <c r="C1525" t="s">
        <v>47</v>
      </c>
      <c r="D1525" t="b">
        <v>0</v>
      </c>
      <c r="E1525">
        <v>0.57800093799999996</v>
      </c>
      <c r="F1525" t="s">
        <v>115</v>
      </c>
      <c r="G1525" t="s">
        <v>186</v>
      </c>
      <c r="H1525" t="s">
        <v>190</v>
      </c>
      <c r="I1525" t="s">
        <v>105</v>
      </c>
      <c r="J1525" t="s">
        <v>106</v>
      </c>
      <c r="K1525" t="s">
        <v>188</v>
      </c>
      <c r="L1525">
        <v>27.660406299999998</v>
      </c>
      <c r="M1525" t="s">
        <v>116</v>
      </c>
      <c r="N1525">
        <v>3.5555800000000001E-4</v>
      </c>
      <c r="O1525">
        <v>3.8164699999999999E-4</v>
      </c>
      <c r="P1525">
        <v>0</v>
      </c>
      <c r="Q1525">
        <v>0</v>
      </c>
      <c r="R1525">
        <v>0</v>
      </c>
      <c r="S1525">
        <v>1.0061670000000001E-3</v>
      </c>
      <c r="T1525">
        <v>7.0969800000000003E-4</v>
      </c>
      <c r="U1525">
        <v>6.0849600000000004E-4</v>
      </c>
      <c r="V1525" s="8">
        <v>4.0189499999999999E-5</v>
      </c>
      <c r="W1525">
        <v>2.6065099999999998E-4</v>
      </c>
      <c r="X1525">
        <v>0</v>
      </c>
      <c r="Y1525">
        <v>7.99171E-4</v>
      </c>
      <c r="Z1525">
        <v>2.3062899999999999E-4</v>
      </c>
      <c r="AA1525">
        <v>0</v>
      </c>
      <c r="AB1525">
        <v>0</v>
      </c>
      <c r="AC1525">
        <v>1.0061670000000001E-3</v>
      </c>
      <c r="AD1525">
        <v>1.50887E-3</v>
      </c>
      <c r="AE1525">
        <v>6.0849600000000004E-4</v>
      </c>
      <c r="AF1525" s="8">
        <v>4.0189499999999999E-5</v>
      </c>
      <c r="AG1525">
        <v>4.9127999999999997E-4</v>
      </c>
      <c r="AH1525">
        <v>3.6550129999999999E-3</v>
      </c>
      <c r="AI1525">
        <v>38726.062879999998</v>
      </c>
    </row>
    <row r="1526" spans="1:35" x14ac:dyDescent="0.25">
      <c r="A1526">
        <v>25222</v>
      </c>
      <c r="B1526" t="s">
        <v>216</v>
      </c>
      <c r="C1526" t="s">
        <v>47</v>
      </c>
      <c r="D1526" t="b">
        <v>0</v>
      </c>
      <c r="E1526">
        <v>0.16378166499999999</v>
      </c>
      <c r="F1526" t="s">
        <v>115</v>
      </c>
      <c r="G1526" t="s">
        <v>186</v>
      </c>
      <c r="H1526" t="s">
        <v>194</v>
      </c>
      <c r="I1526" t="s">
        <v>105</v>
      </c>
      <c r="J1526" t="s">
        <v>99</v>
      </c>
      <c r="K1526" t="s">
        <v>188</v>
      </c>
      <c r="L1526">
        <v>21.06728395</v>
      </c>
      <c r="M1526" t="s">
        <v>116</v>
      </c>
      <c r="N1526" s="8">
        <v>9.92777E-5</v>
      </c>
      <c r="O1526">
        <v>1.1439599999999999E-4</v>
      </c>
      <c r="P1526">
        <v>0</v>
      </c>
      <c r="Q1526">
        <v>0</v>
      </c>
      <c r="R1526">
        <v>0</v>
      </c>
      <c r="S1526">
        <v>3.6764799999999999E-4</v>
      </c>
      <c r="T1526">
        <v>2.1392199999999999E-4</v>
      </c>
      <c r="U1526">
        <v>1.2973100000000001E-4</v>
      </c>
      <c r="V1526" s="8">
        <v>1.1125699999999999E-5</v>
      </c>
      <c r="W1526">
        <v>1.10349E-4</v>
      </c>
      <c r="X1526">
        <v>0</v>
      </c>
      <c r="Y1526">
        <v>1.31972E-4</v>
      </c>
      <c r="Z1526" s="8">
        <v>9.4854799999999999E-5</v>
      </c>
      <c r="AA1526">
        <v>0</v>
      </c>
      <c r="AB1526">
        <v>0</v>
      </c>
      <c r="AC1526">
        <v>3.6764799999999999E-4</v>
      </c>
      <c r="AD1526">
        <v>3.45893E-4</v>
      </c>
      <c r="AE1526">
        <v>1.2973100000000001E-4</v>
      </c>
      <c r="AF1526" s="8">
        <v>1.1125699999999999E-5</v>
      </c>
      <c r="AG1526">
        <v>2.0520400000000001E-4</v>
      </c>
      <c r="AH1526">
        <v>1.059604E-3</v>
      </c>
      <c r="AI1526">
        <v>14740.34988</v>
      </c>
    </row>
    <row r="1527" spans="1:35" x14ac:dyDescent="0.25">
      <c r="A1527">
        <v>59061</v>
      </c>
      <c r="B1527" t="s">
        <v>216</v>
      </c>
      <c r="C1527" t="s">
        <v>47</v>
      </c>
      <c r="D1527" t="b">
        <v>0</v>
      </c>
      <c r="E1527">
        <v>0.19235929199999999</v>
      </c>
      <c r="F1527" t="s">
        <v>115</v>
      </c>
      <c r="G1527" t="s">
        <v>186</v>
      </c>
      <c r="H1527" t="s">
        <v>257</v>
      </c>
      <c r="I1527" t="s">
        <v>105</v>
      </c>
      <c r="J1527" t="s">
        <v>99</v>
      </c>
      <c r="K1527" t="s">
        <v>188</v>
      </c>
      <c r="L1527">
        <v>27.47746111</v>
      </c>
      <c r="M1527" t="s">
        <v>116</v>
      </c>
      <c r="N1527">
        <v>8.1599000000000005E-4</v>
      </c>
      <c r="O1527">
        <v>9.2038299999999999E-4</v>
      </c>
      <c r="P1527">
        <v>0</v>
      </c>
      <c r="Q1527">
        <v>0</v>
      </c>
      <c r="R1527">
        <v>0</v>
      </c>
      <c r="S1527">
        <v>3.6444099999999998E-3</v>
      </c>
      <c r="T1527">
        <v>1.049129E-3</v>
      </c>
      <c r="U1527">
        <v>6.8700399999999996E-4</v>
      </c>
      <c r="V1527" s="8">
        <v>1.3169100000000001E-5</v>
      </c>
      <c r="W1527">
        <v>6.7814800000000005E-4</v>
      </c>
      <c r="X1527">
        <v>1.785713E-3</v>
      </c>
      <c r="Y1527">
        <v>5.3782299999999999E-4</v>
      </c>
      <c r="Z1527">
        <v>6.2211500000000002E-4</v>
      </c>
      <c r="AA1527">
        <v>0</v>
      </c>
      <c r="AB1527">
        <v>0</v>
      </c>
      <c r="AC1527">
        <v>5.4301230000000002E-3</v>
      </c>
      <c r="AD1527">
        <v>1.5869510000000001E-3</v>
      </c>
      <c r="AE1527">
        <v>6.8700399999999996E-4</v>
      </c>
      <c r="AF1527" s="8">
        <v>1.3169100000000001E-5</v>
      </c>
      <c r="AG1527">
        <v>1.300264E-3</v>
      </c>
      <c r="AH1527">
        <v>9.0175140000000008E-3</v>
      </c>
      <c r="AI1527">
        <v>96179.646080000006</v>
      </c>
    </row>
    <row r="1528" spans="1:35" x14ac:dyDescent="0.25">
      <c r="A1528">
        <v>59067</v>
      </c>
      <c r="B1528" t="s">
        <v>216</v>
      </c>
      <c r="C1528" t="s">
        <v>47</v>
      </c>
      <c r="D1528" t="b">
        <v>0</v>
      </c>
      <c r="E1528">
        <v>0.32059882000000001</v>
      </c>
      <c r="F1528" t="s">
        <v>115</v>
      </c>
      <c r="G1528" t="s">
        <v>186</v>
      </c>
      <c r="H1528" t="s">
        <v>197</v>
      </c>
      <c r="I1528" t="s">
        <v>105</v>
      </c>
      <c r="J1528" t="s">
        <v>99</v>
      </c>
      <c r="K1528" t="s">
        <v>188</v>
      </c>
      <c r="L1528">
        <v>28.155074070000001</v>
      </c>
      <c r="M1528" t="s">
        <v>116</v>
      </c>
      <c r="N1528">
        <v>8.0981900000000003E-4</v>
      </c>
      <c r="O1528">
        <v>9.2197999999999998E-4</v>
      </c>
      <c r="P1528">
        <v>0</v>
      </c>
      <c r="Q1528">
        <v>0</v>
      </c>
      <c r="R1528">
        <v>0</v>
      </c>
      <c r="S1528">
        <v>3.2003000000000001E-3</v>
      </c>
      <c r="T1528">
        <v>1.193546E-3</v>
      </c>
      <c r="U1528">
        <v>7.9067600000000003E-4</v>
      </c>
      <c r="V1528" s="8">
        <v>2.2398199999999998E-5</v>
      </c>
      <c r="W1528">
        <v>6.1163999999999999E-4</v>
      </c>
      <c r="X1528">
        <v>1.6462289999999999E-3</v>
      </c>
      <c r="Y1528">
        <v>1.1688720000000001E-3</v>
      </c>
      <c r="Z1528">
        <v>6.0623399999999998E-4</v>
      </c>
      <c r="AA1528">
        <v>0</v>
      </c>
      <c r="AB1528">
        <v>0</v>
      </c>
      <c r="AC1528">
        <v>4.8465289999999996E-3</v>
      </c>
      <c r="AD1528">
        <v>2.3624179999999998E-3</v>
      </c>
      <c r="AE1528">
        <v>7.9067600000000003E-4</v>
      </c>
      <c r="AF1528" s="8">
        <v>2.2398199999999998E-5</v>
      </c>
      <c r="AG1528">
        <v>1.2178740000000001E-3</v>
      </c>
      <c r="AH1528">
        <v>9.2398919999999996E-3</v>
      </c>
      <c r="AI1528">
        <v>96179.646080000006</v>
      </c>
    </row>
    <row r="1529" spans="1:35" x14ac:dyDescent="0.25">
      <c r="A1529">
        <v>12981</v>
      </c>
      <c r="B1529" t="s">
        <v>217</v>
      </c>
      <c r="C1529" t="s">
        <v>37</v>
      </c>
      <c r="D1529" t="b">
        <v>0</v>
      </c>
      <c r="E1529">
        <v>1.7103812199999999</v>
      </c>
      <c r="F1529" t="s">
        <v>115</v>
      </c>
      <c r="G1529" t="s">
        <v>186</v>
      </c>
      <c r="H1529" t="s">
        <v>187</v>
      </c>
      <c r="I1529" t="s">
        <v>105</v>
      </c>
      <c r="J1529" t="s">
        <v>111</v>
      </c>
      <c r="K1529" t="s">
        <v>188</v>
      </c>
      <c r="L1529">
        <v>20.266904759999999</v>
      </c>
      <c r="M1529" t="s">
        <v>116</v>
      </c>
      <c r="N1529">
        <v>4.3155599999999999E-4</v>
      </c>
      <c r="O1529">
        <v>4.6422599999999998E-4</v>
      </c>
      <c r="P1529">
        <v>0</v>
      </c>
      <c r="Q1529">
        <v>0</v>
      </c>
      <c r="R1529">
        <v>0</v>
      </c>
      <c r="S1529">
        <v>1.265485E-3</v>
      </c>
      <c r="T1529">
        <v>1.0908090000000001E-3</v>
      </c>
      <c r="U1529">
        <v>5.6275900000000002E-4</v>
      </c>
      <c r="V1529">
        <v>0</v>
      </c>
      <c r="W1529">
        <v>6.6482499999999996E-4</v>
      </c>
      <c r="X1529">
        <v>0</v>
      </c>
      <c r="Y1529">
        <v>5.5586899999999996E-4</v>
      </c>
      <c r="Z1529">
        <v>0</v>
      </c>
      <c r="AA1529">
        <v>0</v>
      </c>
      <c r="AB1529">
        <v>0</v>
      </c>
      <c r="AC1529">
        <v>1.265485E-3</v>
      </c>
      <c r="AD1529">
        <v>1.6466779999999999E-3</v>
      </c>
      <c r="AE1529">
        <v>5.6275900000000002E-4</v>
      </c>
      <c r="AF1529">
        <v>0</v>
      </c>
      <c r="AG1529">
        <v>6.6482499999999996E-4</v>
      </c>
      <c r="AH1529">
        <v>4.1397630000000003E-3</v>
      </c>
      <c r="AI1529">
        <v>59863.342689999998</v>
      </c>
    </row>
    <row r="1530" spans="1:35" x14ac:dyDescent="0.25">
      <c r="A1530">
        <v>12982</v>
      </c>
      <c r="B1530" t="s">
        <v>217</v>
      </c>
      <c r="C1530" t="s">
        <v>37</v>
      </c>
      <c r="D1530" t="b">
        <v>0</v>
      </c>
      <c r="E1530">
        <v>0.54035822499999997</v>
      </c>
      <c r="F1530" t="s">
        <v>115</v>
      </c>
      <c r="G1530" t="s">
        <v>186</v>
      </c>
      <c r="H1530" t="s">
        <v>192</v>
      </c>
      <c r="I1530" t="s">
        <v>105</v>
      </c>
      <c r="J1530" t="s">
        <v>99</v>
      </c>
      <c r="K1530" t="s">
        <v>188</v>
      </c>
      <c r="L1530">
        <v>22.482333329999999</v>
      </c>
      <c r="M1530" t="s">
        <v>116</v>
      </c>
      <c r="N1530">
        <v>5.3222399999999998E-4</v>
      </c>
      <c r="O1530">
        <v>5.8253099999999996E-4</v>
      </c>
      <c r="P1530">
        <v>0</v>
      </c>
      <c r="Q1530">
        <v>0</v>
      </c>
      <c r="R1530">
        <v>0</v>
      </c>
      <c r="S1530">
        <v>1.6225969999999999E-3</v>
      </c>
      <c r="T1530">
        <v>1.2916900000000001E-3</v>
      </c>
      <c r="U1530">
        <v>1.0059450000000001E-3</v>
      </c>
      <c r="V1530">
        <v>0</v>
      </c>
      <c r="W1530">
        <v>5.9383999999999999E-4</v>
      </c>
      <c r="X1530">
        <v>0</v>
      </c>
      <c r="Y1530">
        <v>6.6748399999999998E-4</v>
      </c>
      <c r="Z1530">
        <v>0</v>
      </c>
      <c r="AA1530">
        <v>0</v>
      </c>
      <c r="AB1530">
        <v>0</v>
      </c>
      <c r="AC1530">
        <v>1.6225969999999999E-3</v>
      </c>
      <c r="AD1530">
        <v>1.9591740000000002E-3</v>
      </c>
      <c r="AE1530">
        <v>1.0059450000000001E-3</v>
      </c>
      <c r="AF1530">
        <v>0</v>
      </c>
      <c r="AG1530">
        <v>5.9383999999999999E-4</v>
      </c>
      <c r="AH1530">
        <v>5.1815560000000004E-3</v>
      </c>
      <c r="AI1530">
        <v>67544.778109999999</v>
      </c>
    </row>
    <row r="1531" spans="1:35" x14ac:dyDescent="0.25">
      <c r="A1531">
        <v>12984</v>
      </c>
      <c r="B1531" t="s">
        <v>217</v>
      </c>
      <c r="C1531" t="s">
        <v>37</v>
      </c>
      <c r="D1531" t="b">
        <v>0</v>
      </c>
      <c r="E1531">
        <v>3.7591610800000002</v>
      </c>
      <c r="F1531" t="s">
        <v>115</v>
      </c>
      <c r="G1531" t="s">
        <v>186</v>
      </c>
      <c r="H1531" t="s">
        <v>196</v>
      </c>
      <c r="I1531" t="s">
        <v>105</v>
      </c>
      <c r="J1531" t="s">
        <v>99</v>
      </c>
      <c r="K1531" t="s">
        <v>188</v>
      </c>
      <c r="L1531">
        <v>23.79949495</v>
      </c>
      <c r="M1531" t="s">
        <v>116</v>
      </c>
      <c r="N1531">
        <v>1.65494E-4</v>
      </c>
      <c r="O1531">
        <v>1.88137E-4</v>
      </c>
      <c r="P1531">
        <v>0</v>
      </c>
      <c r="Q1531">
        <v>0</v>
      </c>
      <c r="R1531">
        <v>0</v>
      </c>
      <c r="S1531">
        <v>5.9833399999999995E-4</v>
      </c>
      <c r="T1531">
        <v>3.0427999999999998E-4</v>
      </c>
      <c r="U1531">
        <v>2.6408900000000001E-4</v>
      </c>
      <c r="V1531">
        <v>0</v>
      </c>
      <c r="W1531">
        <v>2.84078E-4</v>
      </c>
      <c r="X1531">
        <v>0</v>
      </c>
      <c r="Y1531">
        <v>2.2821000000000001E-4</v>
      </c>
      <c r="Z1531">
        <v>0</v>
      </c>
      <c r="AA1531">
        <v>0</v>
      </c>
      <c r="AB1531">
        <v>0</v>
      </c>
      <c r="AC1531">
        <v>5.9833399999999995E-4</v>
      </c>
      <c r="AD1531">
        <v>5.3249000000000005E-4</v>
      </c>
      <c r="AE1531">
        <v>2.6408900000000001E-4</v>
      </c>
      <c r="AF1531">
        <v>0</v>
      </c>
      <c r="AG1531">
        <v>2.84078E-4</v>
      </c>
      <c r="AH1531">
        <v>1.6789909999999999E-3</v>
      </c>
      <c r="AI1531">
        <v>20675.38594</v>
      </c>
    </row>
    <row r="1532" spans="1:35" x14ac:dyDescent="0.25">
      <c r="A1532">
        <v>12985</v>
      </c>
      <c r="B1532" t="s">
        <v>217</v>
      </c>
      <c r="C1532" t="s">
        <v>37</v>
      </c>
      <c r="D1532" t="b">
        <v>0</v>
      </c>
      <c r="E1532">
        <v>7.2477615310000001</v>
      </c>
      <c r="F1532" t="s">
        <v>115</v>
      </c>
      <c r="G1532" t="s">
        <v>186</v>
      </c>
      <c r="H1532" t="s">
        <v>198</v>
      </c>
      <c r="I1532" t="s">
        <v>105</v>
      </c>
      <c r="J1532" t="s">
        <v>99</v>
      </c>
      <c r="K1532" t="s">
        <v>188</v>
      </c>
      <c r="L1532">
        <v>22.066388889999999</v>
      </c>
      <c r="M1532" t="s">
        <v>116</v>
      </c>
      <c r="N1532">
        <v>5.7965499999999999E-4</v>
      </c>
      <c r="O1532">
        <v>6.1698600000000003E-4</v>
      </c>
      <c r="P1532">
        <v>0</v>
      </c>
      <c r="Q1532">
        <v>0</v>
      </c>
      <c r="R1532">
        <v>0</v>
      </c>
      <c r="S1532">
        <v>1.3976100000000001E-3</v>
      </c>
      <c r="T1532">
        <v>1.3697200000000001E-3</v>
      </c>
      <c r="U1532">
        <v>1.2691499999999999E-3</v>
      </c>
      <c r="V1532">
        <v>0</v>
      </c>
      <c r="W1532">
        <v>7.84091E-4</v>
      </c>
      <c r="X1532">
        <v>0</v>
      </c>
      <c r="Y1532">
        <v>6.36533E-4</v>
      </c>
      <c r="Z1532">
        <v>0</v>
      </c>
      <c r="AA1532">
        <v>0</v>
      </c>
      <c r="AB1532">
        <v>0</v>
      </c>
      <c r="AC1532">
        <v>1.3976100000000001E-3</v>
      </c>
      <c r="AD1532">
        <v>2.0062529999999999E-3</v>
      </c>
      <c r="AE1532">
        <v>1.2691499999999999E-3</v>
      </c>
      <c r="AF1532">
        <v>0</v>
      </c>
      <c r="AG1532">
        <v>7.84091E-4</v>
      </c>
      <c r="AH1532">
        <v>5.4571039999999999E-3</v>
      </c>
      <c r="AI1532">
        <v>72477.615309999994</v>
      </c>
    </row>
    <row r="1533" spans="1:35" x14ac:dyDescent="0.25">
      <c r="A1533">
        <v>12986</v>
      </c>
      <c r="B1533" t="s">
        <v>217</v>
      </c>
      <c r="C1533" t="s">
        <v>37</v>
      </c>
      <c r="D1533" t="b">
        <v>0</v>
      </c>
      <c r="E1533">
        <v>1.171153584</v>
      </c>
      <c r="F1533" t="s">
        <v>115</v>
      </c>
      <c r="G1533" t="s">
        <v>186</v>
      </c>
      <c r="H1533" t="s">
        <v>193</v>
      </c>
      <c r="I1533" t="s">
        <v>105</v>
      </c>
      <c r="J1533" t="s">
        <v>106</v>
      </c>
      <c r="K1533" t="s">
        <v>188</v>
      </c>
      <c r="L1533">
        <v>26.32325926</v>
      </c>
      <c r="M1533" t="s">
        <v>116</v>
      </c>
      <c r="N1533">
        <v>8.0009899999999997E-4</v>
      </c>
      <c r="O1533">
        <v>8.9591599999999997E-4</v>
      </c>
      <c r="P1533">
        <v>0</v>
      </c>
      <c r="Q1533">
        <v>0</v>
      </c>
      <c r="R1533">
        <v>0</v>
      </c>
      <c r="S1533">
        <v>2.478563E-3</v>
      </c>
      <c r="T1533">
        <v>1.880629E-3</v>
      </c>
      <c r="U1533">
        <v>1.903096E-3</v>
      </c>
      <c r="V1533">
        <v>0</v>
      </c>
      <c r="W1533">
        <v>7.8197800000000001E-4</v>
      </c>
      <c r="X1533">
        <v>0</v>
      </c>
      <c r="Y1533">
        <v>8.4510599999999998E-4</v>
      </c>
      <c r="Z1533">
        <v>0</v>
      </c>
      <c r="AA1533">
        <v>0</v>
      </c>
      <c r="AB1533">
        <v>0</v>
      </c>
      <c r="AC1533">
        <v>2.478563E-3</v>
      </c>
      <c r="AD1533">
        <v>2.725735E-3</v>
      </c>
      <c r="AE1533">
        <v>1.903096E-3</v>
      </c>
      <c r="AF1533">
        <v>0</v>
      </c>
      <c r="AG1533">
        <v>7.8197800000000001E-4</v>
      </c>
      <c r="AH1533">
        <v>7.8893609999999992E-3</v>
      </c>
      <c r="AI1533">
        <v>87836.518779999999</v>
      </c>
    </row>
    <row r="1534" spans="1:35" x14ac:dyDescent="0.25">
      <c r="A1534">
        <v>12987</v>
      </c>
      <c r="B1534" t="s">
        <v>217</v>
      </c>
      <c r="C1534" t="s">
        <v>37</v>
      </c>
      <c r="D1534" t="b">
        <v>0</v>
      </c>
      <c r="E1534">
        <v>3.1436733289999998</v>
      </c>
      <c r="F1534" t="s">
        <v>115</v>
      </c>
      <c r="G1534" t="s">
        <v>186</v>
      </c>
      <c r="H1534" t="s">
        <v>195</v>
      </c>
      <c r="I1534" t="s">
        <v>105</v>
      </c>
      <c r="J1534" t="s">
        <v>106</v>
      </c>
      <c r="K1534" t="s">
        <v>188</v>
      </c>
      <c r="L1534">
        <v>26.97314815</v>
      </c>
      <c r="M1534" t="s">
        <v>116</v>
      </c>
      <c r="N1534">
        <v>6.60744E-4</v>
      </c>
      <c r="O1534">
        <v>6.9305400000000002E-4</v>
      </c>
      <c r="P1534">
        <v>0</v>
      </c>
      <c r="Q1534">
        <v>0</v>
      </c>
      <c r="R1534">
        <v>0</v>
      </c>
      <c r="S1534">
        <v>1.897903E-3</v>
      </c>
      <c r="T1534">
        <v>1.3960450000000001E-3</v>
      </c>
      <c r="U1534">
        <v>1.527327E-3</v>
      </c>
      <c r="V1534">
        <v>0</v>
      </c>
      <c r="W1534">
        <v>6.62431E-4</v>
      </c>
      <c r="X1534">
        <v>0</v>
      </c>
      <c r="Y1534">
        <v>5.9226099999999996E-4</v>
      </c>
      <c r="Z1534">
        <v>0</v>
      </c>
      <c r="AA1534">
        <v>0</v>
      </c>
      <c r="AB1534">
        <v>0</v>
      </c>
      <c r="AC1534">
        <v>1.897903E-3</v>
      </c>
      <c r="AD1534">
        <v>1.9883050000000001E-3</v>
      </c>
      <c r="AE1534">
        <v>1.527327E-3</v>
      </c>
      <c r="AF1534">
        <v>0</v>
      </c>
      <c r="AG1534">
        <v>6.62431E-4</v>
      </c>
      <c r="AH1534">
        <v>6.0759669999999998E-3</v>
      </c>
      <c r="AI1534">
        <v>66017.139909999998</v>
      </c>
    </row>
    <row r="1535" spans="1:35" x14ac:dyDescent="0.25">
      <c r="A1535">
        <v>12988</v>
      </c>
      <c r="B1535" t="s">
        <v>217</v>
      </c>
      <c r="C1535" t="s">
        <v>37</v>
      </c>
      <c r="D1535" t="b">
        <v>0</v>
      </c>
      <c r="E1535">
        <v>0.54992964300000002</v>
      </c>
      <c r="F1535" t="s">
        <v>115</v>
      </c>
      <c r="G1535" t="s">
        <v>186</v>
      </c>
      <c r="H1535" t="s">
        <v>191</v>
      </c>
      <c r="I1535" t="s">
        <v>105</v>
      </c>
      <c r="J1535" t="s">
        <v>99</v>
      </c>
      <c r="K1535" t="s">
        <v>188</v>
      </c>
      <c r="L1535">
        <v>25.462595790000002</v>
      </c>
      <c r="M1535" t="s">
        <v>116</v>
      </c>
      <c r="N1535">
        <v>2.7050199999999999E-4</v>
      </c>
      <c r="O1535">
        <v>2.9377299999999999E-4</v>
      </c>
      <c r="P1535">
        <v>0</v>
      </c>
      <c r="Q1535">
        <v>0</v>
      </c>
      <c r="R1535">
        <v>0</v>
      </c>
      <c r="S1535">
        <v>8.09886E-4</v>
      </c>
      <c r="T1535">
        <v>7.0975200000000002E-4</v>
      </c>
      <c r="U1535">
        <v>5.5507099999999997E-4</v>
      </c>
      <c r="V1535">
        <v>0</v>
      </c>
      <c r="W1535">
        <v>0</v>
      </c>
      <c r="X1535">
        <v>0</v>
      </c>
      <c r="Y1535">
        <v>3.3651299999999998E-4</v>
      </c>
      <c r="Z1535">
        <v>3.5994800000000002E-4</v>
      </c>
      <c r="AA1535">
        <v>0</v>
      </c>
      <c r="AB1535">
        <v>0</v>
      </c>
      <c r="AC1535">
        <v>8.09886E-4</v>
      </c>
      <c r="AD1535">
        <v>1.046265E-3</v>
      </c>
      <c r="AE1535">
        <v>5.5507099999999997E-4</v>
      </c>
      <c r="AF1535">
        <v>0</v>
      </c>
      <c r="AG1535">
        <v>3.5994800000000002E-4</v>
      </c>
      <c r="AH1535">
        <v>2.7711810000000002E-3</v>
      </c>
      <c r="AI1535">
        <v>31895.919300000001</v>
      </c>
    </row>
    <row r="1536" spans="1:35" x14ac:dyDescent="0.25">
      <c r="A1536">
        <v>12991</v>
      </c>
      <c r="B1536" t="s">
        <v>217</v>
      </c>
      <c r="C1536" t="s">
        <v>37</v>
      </c>
      <c r="D1536" t="b">
        <v>0</v>
      </c>
      <c r="E1536">
        <v>2.7389126560000001</v>
      </c>
      <c r="F1536" t="s">
        <v>115</v>
      </c>
      <c r="G1536" t="s">
        <v>186</v>
      </c>
      <c r="H1536" t="s">
        <v>189</v>
      </c>
      <c r="I1536" t="s">
        <v>105</v>
      </c>
      <c r="J1536" t="s">
        <v>99</v>
      </c>
      <c r="K1536" t="s">
        <v>188</v>
      </c>
      <c r="L1536">
        <v>22.341002419999999</v>
      </c>
      <c r="M1536" t="s">
        <v>116</v>
      </c>
      <c r="N1536">
        <v>9.7949899999999999E-4</v>
      </c>
      <c r="O1536">
        <v>1.0869499999999999E-3</v>
      </c>
      <c r="P1536">
        <v>0</v>
      </c>
      <c r="Q1536">
        <v>0</v>
      </c>
      <c r="R1536">
        <v>0</v>
      </c>
      <c r="S1536">
        <v>2.8996410000000001E-3</v>
      </c>
      <c r="T1536">
        <v>2.3271479999999998E-3</v>
      </c>
      <c r="U1536">
        <v>2.1339280000000002E-3</v>
      </c>
      <c r="V1536">
        <v>0</v>
      </c>
      <c r="W1536">
        <v>1.143844E-3</v>
      </c>
      <c r="X1536">
        <v>0</v>
      </c>
      <c r="Y1536">
        <v>1.099713E-3</v>
      </c>
      <c r="Z1536">
        <v>0</v>
      </c>
      <c r="AA1536">
        <v>0</v>
      </c>
      <c r="AB1536">
        <v>0</v>
      </c>
      <c r="AC1536">
        <v>2.8996410000000001E-3</v>
      </c>
      <c r="AD1536">
        <v>3.4268599999999999E-3</v>
      </c>
      <c r="AE1536">
        <v>2.1339280000000002E-3</v>
      </c>
      <c r="AF1536">
        <v>0</v>
      </c>
      <c r="AG1536">
        <v>1.143844E-3</v>
      </c>
      <c r="AH1536">
        <v>9.6042999999999996E-3</v>
      </c>
      <c r="AI1536">
        <v>125989.9822</v>
      </c>
    </row>
    <row r="1537" spans="1:35" x14ac:dyDescent="0.25">
      <c r="A1537">
        <v>25221</v>
      </c>
      <c r="B1537" t="s">
        <v>217</v>
      </c>
      <c r="C1537" t="s">
        <v>37</v>
      </c>
      <c r="D1537" t="b">
        <v>0</v>
      </c>
      <c r="E1537">
        <v>0.57800093799999996</v>
      </c>
      <c r="F1537" t="s">
        <v>115</v>
      </c>
      <c r="G1537" t="s">
        <v>186</v>
      </c>
      <c r="H1537" t="s">
        <v>190</v>
      </c>
      <c r="I1537" t="s">
        <v>105</v>
      </c>
      <c r="J1537" t="s">
        <v>106</v>
      </c>
      <c r="K1537" t="s">
        <v>188</v>
      </c>
      <c r="L1537">
        <v>27.660406299999998</v>
      </c>
      <c r="M1537" t="s">
        <v>116</v>
      </c>
      <c r="N1537">
        <v>3.5555800000000001E-4</v>
      </c>
      <c r="O1537">
        <v>3.8164699999999999E-4</v>
      </c>
      <c r="P1537">
        <v>0</v>
      </c>
      <c r="Q1537">
        <v>0</v>
      </c>
      <c r="R1537">
        <v>0</v>
      </c>
      <c r="S1537">
        <v>1.0061670000000001E-3</v>
      </c>
      <c r="T1537">
        <v>7.0969800000000003E-4</v>
      </c>
      <c r="U1537">
        <v>6.0849600000000004E-4</v>
      </c>
      <c r="V1537" s="8">
        <v>4.0189499999999999E-5</v>
      </c>
      <c r="W1537">
        <v>2.6065099999999998E-4</v>
      </c>
      <c r="X1537">
        <v>0</v>
      </c>
      <c r="Y1537">
        <v>7.99171E-4</v>
      </c>
      <c r="Z1537">
        <v>2.3062899999999999E-4</v>
      </c>
      <c r="AA1537">
        <v>0</v>
      </c>
      <c r="AB1537">
        <v>0</v>
      </c>
      <c r="AC1537">
        <v>1.0061670000000001E-3</v>
      </c>
      <c r="AD1537">
        <v>1.50887E-3</v>
      </c>
      <c r="AE1537">
        <v>6.0849600000000004E-4</v>
      </c>
      <c r="AF1537" s="8">
        <v>4.0189499999999999E-5</v>
      </c>
      <c r="AG1537">
        <v>4.9127999999999997E-4</v>
      </c>
      <c r="AH1537">
        <v>3.6550129999999999E-3</v>
      </c>
      <c r="AI1537">
        <v>38726.062879999998</v>
      </c>
    </row>
    <row r="1538" spans="1:35" x14ac:dyDescent="0.25">
      <c r="A1538">
        <v>25222</v>
      </c>
      <c r="B1538" t="s">
        <v>217</v>
      </c>
      <c r="C1538" t="s">
        <v>37</v>
      </c>
      <c r="D1538" t="b">
        <v>0</v>
      </c>
      <c r="E1538">
        <v>0.16378166499999999</v>
      </c>
      <c r="F1538" t="s">
        <v>115</v>
      </c>
      <c r="G1538" t="s">
        <v>186</v>
      </c>
      <c r="H1538" t="s">
        <v>194</v>
      </c>
      <c r="I1538" t="s">
        <v>105</v>
      </c>
      <c r="J1538" t="s">
        <v>99</v>
      </c>
      <c r="K1538" t="s">
        <v>188</v>
      </c>
      <c r="L1538">
        <v>21.06728395</v>
      </c>
      <c r="M1538" t="s">
        <v>116</v>
      </c>
      <c r="N1538" s="8">
        <v>9.92777E-5</v>
      </c>
      <c r="O1538">
        <v>1.1439599999999999E-4</v>
      </c>
      <c r="P1538">
        <v>0</v>
      </c>
      <c r="Q1538">
        <v>0</v>
      </c>
      <c r="R1538">
        <v>0</v>
      </c>
      <c r="S1538">
        <v>3.6764799999999999E-4</v>
      </c>
      <c r="T1538">
        <v>2.1392199999999999E-4</v>
      </c>
      <c r="U1538">
        <v>1.2973100000000001E-4</v>
      </c>
      <c r="V1538" s="8">
        <v>1.1125699999999999E-5</v>
      </c>
      <c r="W1538">
        <v>1.10349E-4</v>
      </c>
      <c r="X1538">
        <v>0</v>
      </c>
      <c r="Y1538">
        <v>1.31972E-4</v>
      </c>
      <c r="Z1538" s="8">
        <v>9.4854799999999999E-5</v>
      </c>
      <c r="AA1538">
        <v>0</v>
      </c>
      <c r="AB1538">
        <v>0</v>
      </c>
      <c r="AC1538">
        <v>3.6764799999999999E-4</v>
      </c>
      <c r="AD1538">
        <v>3.45893E-4</v>
      </c>
      <c r="AE1538">
        <v>1.2973100000000001E-4</v>
      </c>
      <c r="AF1538" s="8">
        <v>1.1125699999999999E-5</v>
      </c>
      <c r="AG1538">
        <v>2.0520400000000001E-4</v>
      </c>
      <c r="AH1538">
        <v>1.059604E-3</v>
      </c>
      <c r="AI1538">
        <v>14740.34988</v>
      </c>
    </row>
    <row r="1539" spans="1:35" x14ac:dyDescent="0.25">
      <c r="A1539">
        <v>59061</v>
      </c>
      <c r="B1539" t="s">
        <v>217</v>
      </c>
      <c r="C1539" t="s">
        <v>37</v>
      </c>
      <c r="D1539" t="b">
        <v>0</v>
      </c>
      <c r="E1539">
        <v>0.19235929199999999</v>
      </c>
      <c r="F1539" t="s">
        <v>115</v>
      </c>
      <c r="G1539" t="s">
        <v>186</v>
      </c>
      <c r="H1539" t="s">
        <v>257</v>
      </c>
      <c r="I1539" t="s">
        <v>105</v>
      </c>
      <c r="J1539" t="s">
        <v>99</v>
      </c>
      <c r="K1539" t="s">
        <v>188</v>
      </c>
      <c r="L1539">
        <v>27.47746111</v>
      </c>
      <c r="M1539" t="s">
        <v>116</v>
      </c>
      <c r="N1539">
        <v>8.1599000000000005E-4</v>
      </c>
      <c r="O1539">
        <v>9.2038299999999999E-4</v>
      </c>
      <c r="P1539">
        <v>0</v>
      </c>
      <c r="Q1539">
        <v>0</v>
      </c>
      <c r="R1539">
        <v>0</v>
      </c>
      <c r="S1539">
        <v>3.6444099999999998E-3</v>
      </c>
      <c r="T1539">
        <v>1.049129E-3</v>
      </c>
      <c r="U1539">
        <v>6.8700399999999996E-4</v>
      </c>
      <c r="V1539" s="8">
        <v>1.3169100000000001E-5</v>
      </c>
      <c r="W1539">
        <v>6.7814800000000005E-4</v>
      </c>
      <c r="X1539">
        <v>1.785713E-3</v>
      </c>
      <c r="Y1539">
        <v>5.3782299999999999E-4</v>
      </c>
      <c r="Z1539">
        <v>6.2211500000000002E-4</v>
      </c>
      <c r="AA1539">
        <v>0</v>
      </c>
      <c r="AB1539">
        <v>0</v>
      </c>
      <c r="AC1539">
        <v>5.4301230000000002E-3</v>
      </c>
      <c r="AD1539">
        <v>1.5869510000000001E-3</v>
      </c>
      <c r="AE1539">
        <v>6.8700399999999996E-4</v>
      </c>
      <c r="AF1539" s="8">
        <v>1.3169100000000001E-5</v>
      </c>
      <c r="AG1539">
        <v>1.300264E-3</v>
      </c>
      <c r="AH1539">
        <v>9.0175140000000008E-3</v>
      </c>
      <c r="AI1539">
        <v>96179.646080000006</v>
      </c>
    </row>
    <row r="1540" spans="1:35" x14ac:dyDescent="0.25">
      <c r="A1540">
        <v>59067</v>
      </c>
      <c r="B1540" t="s">
        <v>217</v>
      </c>
      <c r="C1540" t="s">
        <v>37</v>
      </c>
      <c r="D1540" t="b">
        <v>0</v>
      </c>
      <c r="E1540">
        <v>0.32059882000000001</v>
      </c>
      <c r="F1540" t="s">
        <v>115</v>
      </c>
      <c r="G1540" t="s">
        <v>186</v>
      </c>
      <c r="H1540" t="s">
        <v>197</v>
      </c>
      <c r="I1540" t="s">
        <v>105</v>
      </c>
      <c r="J1540" t="s">
        <v>99</v>
      </c>
      <c r="K1540" t="s">
        <v>188</v>
      </c>
      <c r="L1540">
        <v>28.155074070000001</v>
      </c>
      <c r="M1540" t="s">
        <v>116</v>
      </c>
      <c r="N1540">
        <v>8.0981900000000003E-4</v>
      </c>
      <c r="O1540">
        <v>9.2197999999999998E-4</v>
      </c>
      <c r="P1540">
        <v>0</v>
      </c>
      <c r="Q1540">
        <v>0</v>
      </c>
      <c r="R1540">
        <v>0</v>
      </c>
      <c r="S1540">
        <v>3.2003000000000001E-3</v>
      </c>
      <c r="T1540">
        <v>1.193546E-3</v>
      </c>
      <c r="U1540">
        <v>7.9067600000000003E-4</v>
      </c>
      <c r="V1540" s="8">
        <v>2.2398199999999998E-5</v>
      </c>
      <c r="W1540">
        <v>6.1163999999999999E-4</v>
      </c>
      <c r="X1540">
        <v>1.6462289999999999E-3</v>
      </c>
      <c r="Y1540">
        <v>1.1688720000000001E-3</v>
      </c>
      <c r="Z1540">
        <v>6.0623399999999998E-4</v>
      </c>
      <c r="AA1540">
        <v>0</v>
      </c>
      <c r="AB1540">
        <v>0</v>
      </c>
      <c r="AC1540">
        <v>4.8465289999999996E-3</v>
      </c>
      <c r="AD1540">
        <v>2.3624179999999998E-3</v>
      </c>
      <c r="AE1540">
        <v>7.9067600000000003E-4</v>
      </c>
      <c r="AF1540" s="8">
        <v>2.2398199999999998E-5</v>
      </c>
      <c r="AG1540">
        <v>1.2178740000000001E-3</v>
      </c>
      <c r="AH1540">
        <v>9.2398919999999996E-3</v>
      </c>
      <c r="AI1540">
        <v>96179.646080000006</v>
      </c>
    </row>
    <row r="1541" spans="1:35" x14ac:dyDescent="0.25">
      <c r="A1541">
        <v>12981</v>
      </c>
      <c r="B1541" t="s">
        <v>218</v>
      </c>
      <c r="C1541" t="s">
        <v>46</v>
      </c>
      <c r="D1541" t="b">
        <v>0</v>
      </c>
      <c r="E1541">
        <v>1.7103812199999999</v>
      </c>
      <c r="F1541" t="s">
        <v>115</v>
      </c>
      <c r="G1541" t="s">
        <v>186</v>
      </c>
      <c r="H1541" t="s">
        <v>187</v>
      </c>
      <c r="I1541" t="s">
        <v>105</v>
      </c>
      <c r="J1541" t="s">
        <v>111</v>
      </c>
      <c r="K1541" t="s">
        <v>188</v>
      </c>
      <c r="L1541">
        <v>20.266904759999999</v>
      </c>
      <c r="M1541" t="s">
        <v>116</v>
      </c>
      <c r="N1541">
        <v>4.3155599999999999E-4</v>
      </c>
      <c r="O1541">
        <v>4.6422599999999998E-4</v>
      </c>
      <c r="P1541">
        <v>0</v>
      </c>
      <c r="Q1541">
        <v>0</v>
      </c>
      <c r="R1541">
        <v>0</v>
      </c>
      <c r="S1541">
        <v>1.265485E-3</v>
      </c>
      <c r="T1541">
        <v>1.0908090000000001E-3</v>
      </c>
      <c r="U1541">
        <v>5.6275900000000002E-4</v>
      </c>
      <c r="V1541">
        <v>0</v>
      </c>
      <c r="W1541">
        <v>6.6482499999999996E-4</v>
      </c>
      <c r="X1541">
        <v>0</v>
      </c>
      <c r="Y1541">
        <v>5.5586899999999996E-4</v>
      </c>
      <c r="Z1541">
        <v>0</v>
      </c>
      <c r="AA1541">
        <v>0</v>
      </c>
      <c r="AB1541">
        <v>0</v>
      </c>
      <c r="AC1541">
        <v>1.265485E-3</v>
      </c>
      <c r="AD1541">
        <v>1.6466779999999999E-3</v>
      </c>
      <c r="AE1541">
        <v>5.6275900000000002E-4</v>
      </c>
      <c r="AF1541">
        <v>0</v>
      </c>
      <c r="AG1541">
        <v>6.6482499999999996E-4</v>
      </c>
      <c r="AH1541">
        <v>4.1397630000000003E-3</v>
      </c>
      <c r="AI1541">
        <v>59863.342689999998</v>
      </c>
    </row>
    <row r="1542" spans="1:35" x14ac:dyDescent="0.25">
      <c r="A1542">
        <v>12982</v>
      </c>
      <c r="B1542" t="s">
        <v>218</v>
      </c>
      <c r="C1542" t="s">
        <v>46</v>
      </c>
      <c r="D1542" t="b">
        <v>0</v>
      </c>
      <c r="E1542">
        <v>0.54035822499999997</v>
      </c>
      <c r="F1542" t="s">
        <v>115</v>
      </c>
      <c r="G1542" t="s">
        <v>186</v>
      </c>
      <c r="H1542" t="s">
        <v>192</v>
      </c>
      <c r="I1542" t="s">
        <v>105</v>
      </c>
      <c r="J1542" t="s">
        <v>99</v>
      </c>
      <c r="K1542" t="s">
        <v>188</v>
      </c>
      <c r="L1542">
        <v>22.482333329999999</v>
      </c>
      <c r="M1542" t="s">
        <v>116</v>
      </c>
      <c r="N1542">
        <v>5.3222399999999998E-4</v>
      </c>
      <c r="O1542">
        <v>5.8253099999999996E-4</v>
      </c>
      <c r="P1542">
        <v>0</v>
      </c>
      <c r="Q1542">
        <v>0</v>
      </c>
      <c r="R1542">
        <v>0</v>
      </c>
      <c r="S1542">
        <v>1.6225969999999999E-3</v>
      </c>
      <c r="T1542">
        <v>1.2916900000000001E-3</v>
      </c>
      <c r="U1542">
        <v>1.0059450000000001E-3</v>
      </c>
      <c r="V1542">
        <v>0</v>
      </c>
      <c r="W1542">
        <v>5.9383999999999999E-4</v>
      </c>
      <c r="X1542">
        <v>0</v>
      </c>
      <c r="Y1542">
        <v>6.6748399999999998E-4</v>
      </c>
      <c r="Z1542">
        <v>0</v>
      </c>
      <c r="AA1542">
        <v>0</v>
      </c>
      <c r="AB1542">
        <v>0</v>
      </c>
      <c r="AC1542">
        <v>1.6225969999999999E-3</v>
      </c>
      <c r="AD1542">
        <v>1.9591740000000002E-3</v>
      </c>
      <c r="AE1542">
        <v>1.0059450000000001E-3</v>
      </c>
      <c r="AF1542">
        <v>0</v>
      </c>
      <c r="AG1542">
        <v>5.9383999999999999E-4</v>
      </c>
      <c r="AH1542">
        <v>5.1815560000000004E-3</v>
      </c>
      <c r="AI1542">
        <v>67544.778109999999</v>
      </c>
    </row>
    <row r="1543" spans="1:35" x14ac:dyDescent="0.25">
      <c r="A1543">
        <v>12984</v>
      </c>
      <c r="B1543" t="s">
        <v>218</v>
      </c>
      <c r="C1543" t="s">
        <v>46</v>
      </c>
      <c r="D1543" t="b">
        <v>0</v>
      </c>
      <c r="E1543">
        <v>3.7591610800000002</v>
      </c>
      <c r="F1543" t="s">
        <v>115</v>
      </c>
      <c r="G1543" t="s">
        <v>186</v>
      </c>
      <c r="H1543" t="s">
        <v>196</v>
      </c>
      <c r="I1543" t="s">
        <v>105</v>
      </c>
      <c r="J1543" t="s">
        <v>99</v>
      </c>
      <c r="K1543" t="s">
        <v>188</v>
      </c>
      <c r="L1543">
        <v>23.79949495</v>
      </c>
      <c r="M1543" t="s">
        <v>116</v>
      </c>
      <c r="N1543">
        <v>1.65494E-4</v>
      </c>
      <c r="O1543">
        <v>1.88137E-4</v>
      </c>
      <c r="P1543">
        <v>0</v>
      </c>
      <c r="Q1543">
        <v>0</v>
      </c>
      <c r="R1543">
        <v>0</v>
      </c>
      <c r="S1543">
        <v>5.9833399999999995E-4</v>
      </c>
      <c r="T1543">
        <v>3.0427999999999998E-4</v>
      </c>
      <c r="U1543">
        <v>2.6408900000000001E-4</v>
      </c>
      <c r="V1543">
        <v>0</v>
      </c>
      <c r="W1543">
        <v>2.84078E-4</v>
      </c>
      <c r="X1543">
        <v>0</v>
      </c>
      <c r="Y1543">
        <v>2.2821000000000001E-4</v>
      </c>
      <c r="Z1543">
        <v>0</v>
      </c>
      <c r="AA1543">
        <v>0</v>
      </c>
      <c r="AB1543">
        <v>0</v>
      </c>
      <c r="AC1543">
        <v>5.9833399999999995E-4</v>
      </c>
      <c r="AD1543">
        <v>5.3249000000000005E-4</v>
      </c>
      <c r="AE1543">
        <v>2.6408900000000001E-4</v>
      </c>
      <c r="AF1543">
        <v>0</v>
      </c>
      <c r="AG1543">
        <v>2.84078E-4</v>
      </c>
      <c r="AH1543">
        <v>1.6789909999999999E-3</v>
      </c>
      <c r="AI1543">
        <v>20675.38594</v>
      </c>
    </row>
    <row r="1544" spans="1:35" x14ac:dyDescent="0.25">
      <c r="A1544">
        <v>12985</v>
      </c>
      <c r="B1544" t="s">
        <v>218</v>
      </c>
      <c r="C1544" t="s">
        <v>46</v>
      </c>
      <c r="D1544" t="b">
        <v>0</v>
      </c>
      <c r="E1544">
        <v>7.2477615310000001</v>
      </c>
      <c r="F1544" t="s">
        <v>115</v>
      </c>
      <c r="G1544" t="s">
        <v>186</v>
      </c>
      <c r="H1544" t="s">
        <v>198</v>
      </c>
      <c r="I1544" t="s">
        <v>105</v>
      </c>
      <c r="J1544" t="s">
        <v>99</v>
      </c>
      <c r="K1544" t="s">
        <v>188</v>
      </c>
      <c r="L1544">
        <v>22.066388889999999</v>
      </c>
      <c r="M1544" t="s">
        <v>116</v>
      </c>
      <c r="N1544">
        <v>5.7965499999999999E-4</v>
      </c>
      <c r="O1544">
        <v>6.1698600000000003E-4</v>
      </c>
      <c r="P1544">
        <v>0</v>
      </c>
      <c r="Q1544">
        <v>0</v>
      </c>
      <c r="R1544">
        <v>0</v>
      </c>
      <c r="S1544">
        <v>1.3976100000000001E-3</v>
      </c>
      <c r="T1544">
        <v>1.3697200000000001E-3</v>
      </c>
      <c r="U1544">
        <v>1.2691499999999999E-3</v>
      </c>
      <c r="V1544">
        <v>0</v>
      </c>
      <c r="W1544">
        <v>7.84091E-4</v>
      </c>
      <c r="X1544">
        <v>0</v>
      </c>
      <c r="Y1544">
        <v>6.36533E-4</v>
      </c>
      <c r="Z1544">
        <v>0</v>
      </c>
      <c r="AA1544">
        <v>0</v>
      </c>
      <c r="AB1544">
        <v>0</v>
      </c>
      <c r="AC1544">
        <v>1.3976100000000001E-3</v>
      </c>
      <c r="AD1544">
        <v>2.0062529999999999E-3</v>
      </c>
      <c r="AE1544">
        <v>1.2691499999999999E-3</v>
      </c>
      <c r="AF1544">
        <v>0</v>
      </c>
      <c r="AG1544">
        <v>7.84091E-4</v>
      </c>
      <c r="AH1544">
        <v>5.4571039999999999E-3</v>
      </c>
      <c r="AI1544">
        <v>72477.615309999994</v>
      </c>
    </row>
    <row r="1545" spans="1:35" x14ac:dyDescent="0.25">
      <c r="A1545">
        <v>12986</v>
      </c>
      <c r="B1545" t="s">
        <v>218</v>
      </c>
      <c r="C1545" t="s">
        <v>46</v>
      </c>
      <c r="D1545" t="b">
        <v>0</v>
      </c>
      <c r="E1545">
        <v>1.171153584</v>
      </c>
      <c r="F1545" t="s">
        <v>115</v>
      </c>
      <c r="G1545" t="s">
        <v>186</v>
      </c>
      <c r="H1545" t="s">
        <v>193</v>
      </c>
      <c r="I1545" t="s">
        <v>105</v>
      </c>
      <c r="J1545" t="s">
        <v>106</v>
      </c>
      <c r="K1545" t="s">
        <v>188</v>
      </c>
      <c r="L1545">
        <v>26.32325926</v>
      </c>
      <c r="M1545" t="s">
        <v>116</v>
      </c>
      <c r="N1545">
        <v>8.0009899999999997E-4</v>
      </c>
      <c r="O1545">
        <v>8.9591599999999997E-4</v>
      </c>
      <c r="P1545">
        <v>0</v>
      </c>
      <c r="Q1545">
        <v>0</v>
      </c>
      <c r="R1545">
        <v>0</v>
      </c>
      <c r="S1545">
        <v>2.478563E-3</v>
      </c>
      <c r="T1545">
        <v>1.880629E-3</v>
      </c>
      <c r="U1545">
        <v>1.903096E-3</v>
      </c>
      <c r="V1545">
        <v>0</v>
      </c>
      <c r="W1545">
        <v>7.8197800000000001E-4</v>
      </c>
      <c r="X1545">
        <v>0</v>
      </c>
      <c r="Y1545">
        <v>8.4510599999999998E-4</v>
      </c>
      <c r="Z1545">
        <v>0</v>
      </c>
      <c r="AA1545">
        <v>0</v>
      </c>
      <c r="AB1545">
        <v>0</v>
      </c>
      <c r="AC1545">
        <v>2.478563E-3</v>
      </c>
      <c r="AD1545">
        <v>2.725735E-3</v>
      </c>
      <c r="AE1545">
        <v>1.903096E-3</v>
      </c>
      <c r="AF1545">
        <v>0</v>
      </c>
      <c r="AG1545">
        <v>7.8197800000000001E-4</v>
      </c>
      <c r="AH1545">
        <v>7.8893609999999992E-3</v>
      </c>
      <c r="AI1545">
        <v>87836.518779999999</v>
      </c>
    </row>
    <row r="1546" spans="1:35" x14ac:dyDescent="0.25">
      <c r="A1546">
        <v>12987</v>
      </c>
      <c r="B1546" t="s">
        <v>218</v>
      </c>
      <c r="C1546" t="s">
        <v>46</v>
      </c>
      <c r="D1546" t="b">
        <v>0</v>
      </c>
      <c r="E1546">
        <v>3.1436733289999998</v>
      </c>
      <c r="F1546" t="s">
        <v>115</v>
      </c>
      <c r="G1546" t="s">
        <v>186</v>
      </c>
      <c r="H1546" t="s">
        <v>195</v>
      </c>
      <c r="I1546" t="s">
        <v>105</v>
      </c>
      <c r="J1546" t="s">
        <v>106</v>
      </c>
      <c r="K1546" t="s">
        <v>188</v>
      </c>
      <c r="L1546">
        <v>26.97314815</v>
      </c>
      <c r="M1546" t="s">
        <v>116</v>
      </c>
      <c r="N1546">
        <v>6.60744E-4</v>
      </c>
      <c r="O1546">
        <v>6.9305400000000002E-4</v>
      </c>
      <c r="P1546">
        <v>0</v>
      </c>
      <c r="Q1546">
        <v>0</v>
      </c>
      <c r="R1546">
        <v>0</v>
      </c>
      <c r="S1546">
        <v>1.897903E-3</v>
      </c>
      <c r="T1546">
        <v>1.3960450000000001E-3</v>
      </c>
      <c r="U1546">
        <v>1.527327E-3</v>
      </c>
      <c r="V1546">
        <v>0</v>
      </c>
      <c r="W1546">
        <v>6.62431E-4</v>
      </c>
      <c r="X1546">
        <v>0</v>
      </c>
      <c r="Y1546">
        <v>5.9226099999999996E-4</v>
      </c>
      <c r="Z1546">
        <v>0</v>
      </c>
      <c r="AA1546">
        <v>0</v>
      </c>
      <c r="AB1546">
        <v>0</v>
      </c>
      <c r="AC1546">
        <v>1.897903E-3</v>
      </c>
      <c r="AD1546">
        <v>1.9883050000000001E-3</v>
      </c>
      <c r="AE1546">
        <v>1.527327E-3</v>
      </c>
      <c r="AF1546">
        <v>0</v>
      </c>
      <c r="AG1546">
        <v>6.62431E-4</v>
      </c>
      <c r="AH1546">
        <v>6.0759669999999998E-3</v>
      </c>
      <c r="AI1546">
        <v>66017.139909999998</v>
      </c>
    </row>
    <row r="1547" spans="1:35" x14ac:dyDescent="0.25">
      <c r="A1547">
        <v>12988</v>
      </c>
      <c r="B1547" t="s">
        <v>218</v>
      </c>
      <c r="C1547" t="s">
        <v>46</v>
      </c>
      <c r="D1547" t="b">
        <v>0</v>
      </c>
      <c r="E1547">
        <v>0.54992964300000002</v>
      </c>
      <c r="F1547" t="s">
        <v>115</v>
      </c>
      <c r="G1547" t="s">
        <v>186</v>
      </c>
      <c r="H1547" t="s">
        <v>191</v>
      </c>
      <c r="I1547" t="s">
        <v>105</v>
      </c>
      <c r="J1547" t="s">
        <v>99</v>
      </c>
      <c r="K1547" t="s">
        <v>188</v>
      </c>
      <c r="L1547">
        <v>25.462595790000002</v>
      </c>
      <c r="M1547" t="s">
        <v>116</v>
      </c>
      <c r="N1547">
        <v>2.7050199999999999E-4</v>
      </c>
      <c r="O1547">
        <v>2.9377299999999999E-4</v>
      </c>
      <c r="P1547">
        <v>0</v>
      </c>
      <c r="Q1547">
        <v>0</v>
      </c>
      <c r="R1547">
        <v>0</v>
      </c>
      <c r="S1547">
        <v>8.09886E-4</v>
      </c>
      <c r="T1547">
        <v>7.0975200000000002E-4</v>
      </c>
      <c r="U1547">
        <v>5.5507099999999997E-4</v>
      </c>
      <c r="V1547">
        <v>0</v>
      </c>
      <c r="W1547">
        <v>0</v>
      </c>
      <c r="X1547">
        <v>0</v>
      </c>
      <c r="Y1547">
        <v>3.3651299999999998E-4</v>
      </c>
      <c r="Z1547">
        <v>3.5994800000000002E-4</v>
      </c>
      <c r="AA1547">
        <v>0</v>
      </c>
      <c r="AB1547">
        <v>0</v>
      </c>
      <c r="AC1547">
        <v>8.09886E-4</v>
      </c>
      <c r="AD1547">
        <v>1.046265E-3</v>
      </c>
      <c r="AE1547">
        <v>5.5507099999999997E-4</v>
      </c>
      <c r="AF1547">
        <v>0</v>
      </c>
      <c r="AG1547">
        <v>3.5994800000000002E-4</v>
      </c>
      <c r="AH1547">
        <v>2.7711810000000002E-3</v>
      </c>
      <c r="AI1547">
        <v>31895.919300000001</v>
      </c>
    </row>
    <row r="1548" spans="1:35" x14ac:dyDescent="0.25">
      <c r="A1548">
        <v>12991</v>
      </c>
      <c r="B1548" t="s">
        <v>218</v>
      </c>
      <c r="C1548" t="s">
        <v>46</v>
      </c>
      <c r="D1548" t="b">
        <v>0</v>
      </c>
      <c r="E1548">
        <v>2.7389126560000001</v>
      </c>
      <c r="F1548" t="s">
        <v>115</v>
      </c>
      <c r="G1548" t="s">
        <v>186</v>
      </c>
      <c r="H1548" t="s">
        <v>189</v>
      </c>
      <c r="I1548" t="s">
        <v>105</v>
      </c>
      <c r="J1548" t="s">
        <v>99</v>
      </c>
      <c r="K1548" t="s">
        <v>188</v>
      </c>
      <c r="L1548">
        <v>22.341002419999999</v>
      </c>
      <c r="M1548" t="s">
        <v>116</v>
      </c>
      <c r="N1548">
        <v>9.7949899999999999E-4</v>
      </c>
      <c r="O1548">
        <v>1.0869499999999999E-3</v>
      </c>
      <c r="P1548">
        <v>0</v>
      </c>
      <c r="Q1548">
        <v>0</v>
      </c>
      <c r="R1548">
        <v>0</v>
      </c>
      <c r="S1548">
        <v>2.8996410000000001E-3</v>
      </c>
      <c r="T1548">
        <v>2.3271479999999998E-3</v>
      </c>
      <c r="U1548">
        <v>2.1339280000000002E-3</v>
      </c>
      <c r="V1548">
        <v>0</v>
      </c>
      <c r="W1548">
        <v>1.143844E-3</v>
      </c>
      <c r="X1548">
        <v>0</v>
      </c>
      <c r="Y1548">
        <v>1.099713E-3</v>
      </c>
      <c r="Z1548">
        <v>0</v>
      </c>
      <c r="AA1548">
        <v>0</v>
      </c>
      <c r="AB1548">
        <v>0</v>
      </c>
      <c r="AC1548">
        <v>2.8996410000000001E-3</v>
      </c>
      <c r="AD1548">
        <v>3.4268599999999999E-3</v>
      </c>
      <c r="AE1548">
        <v>2.1339280000000002E-3</v>
      </c>
      <c r="AF1548">
        <v>0</v>
      </c>
      <c r="AG1548">
        <v>1.143844E-3</v>
      </c>
      <c r="AH1548">
        <v>9.6042999999999996E-3</v>
      </c>
      <c r="AI1548">
        <v>125989.9822</v>
      </c>
    </row>
    <row r="1549" spans="1:35" x14ac:dyDescent="0.25">
      <c r="A1549">
        <v>25221</v>
      </c>
      <c r="B1549" t="s">
        <v>218</v>
      </c>
      <c r="C1549" t="s">
        <v>46</v>
      </c>
      <c r="D1549" t="b">
        <v>0</v>
      </c>
      <c r="E1549">
        <v>0.57800093799999996</v>
      </c>
      <c r="F1549" t="s">
        <v>115</v>
      </c>
      <c r="G1549" t="s">
        <v>186</v>
      </c>
      <c r="H1549" t="s">
        <v>190</v>
      </c>
      <c r="I1549" t="s">
        <v>105</v>
      </c>
      <c r="J1549" t="s">
        <v>106</v>
      </c>
      <c r="K1549" t="s">
        <v>188</v>
      </c>
      <c r="L1549">
        <v>27.660406299999998</v>
      </c>
      <c r="M1549" t="s">
        <v>116</v>
      </c>
      <c r="N1549">
        <v>3.5555800000000001E-4</v>
      </c>
      <c r="O1549">
        <v>3.8164699999999999E-4</v>
      </c>
      <c r="P1549">
        <v>0</v>
      </c>
      <c r="Q1549">
        <v>0</v>
      </c>
      <c r="R1549">
        <v>0</v>
      </c>
      <c r="S1549">
        <v>1.0061670000000001E-3</v>
      </c>
      <c r="T1549">
        <v>7.0969800000000003E-4</v>
      </c>
      <c r="U1549">
        <v>6.0849600000000004E-4</v>
      </c>
      <c r="V1549" s="8">
        <v>4.0189499999999999E-5</v>
      </c>
      <c r="W1549">
        <v>2.6065099999999998E-4</v>
      </c>
      <c r="X1549">
        <v>0</v>
      </c>
      <c r="Y1549">
        <v>7.99171E-4</v>
      </c>
      <c r="Z1549">
        <v>2.3062899999999999E-4</v>
      </c>
      <c r="AA1549">
        <v>0</v>
      </c>
      <c r="AB1549">
        <v>0</v>
      </c>
      <c r="AC1549">
        <v>1.0061670000000001E-3</v>
      </c>
      <c r="AD1549">
        <v>1.50887E-3</v>
      </c>
      <c r="AE1549">
        <v>6.0849600000000004E-4</v>
      </c>
      <c r="AF1549" s="8">
        <v>4.0189499999999999E-5</v>
      </c>
      <c r="AG1549">
        <v>4.9127999999999997E-4</v>
      </c>
      <c r="AH1549">
        <v>3.6550129999999999E-3</v>
      </c>
      <c r="AI1549">
        <v>38726.062879999998</v>
      </c>
    </row>
    <row r="1550" spans="1:35" x14ac:dyDescent="0.25">
      <c r="A1550">
        <v>25222</v>
      </c>
      <c r="B1550" t="s">
        <v>218</v>
      </c>
      <c r="C1550" t="s">
        <v>46</v>
      </c>
      <c r="D1550" t="b">
        <v>0</v>
      </c>
      <c r="E1550">
        <v>0.16378166499999999</v>
      </c>
      <c r="F1550" t="s">
        <v>115</v>
      </c>
      <c r="G1550" t="s">
        <v>186</v>
      </c>
      <c r="H1550" t="s">
        <v>194</v>
      </c>
      <c r="I1550" t="s">
        <v>105</v>
      </c>
      <c r="J1550" t="s">
        <v>99</v>
      </c>
      <c r="K1550" t="s">
        <v>188</v>
      </c>
      <c r="L1550">
        <v>21.06728395</v>
      </c>
      <c r="M1550" t="s">
        <v>116</v>
      </c>
      <c r="N1550" s="8">
        <v>9.92777E-5</v>
      </c>
      <c r="O1550">
        <v>1.1439599999999999E-4</v>
      </c>
      <c r="P1550">
        <v>0</v>
      </c>
      <c r="Q1550">
        <v>0</v>
      </c>
      <c r="R1550">
        <v>0</v>
      </c>
      <c r="S1550">
        <v>3.6764799999999999E-4</v>
      </c>
      <c r="T1550">
        <v>2.1392199999999999E-4</v>
      </c>
      <c r="U1550">
        <v>1.2973100000000001E-4</v>
      </c>
      <c r="V1550" s="8">
        <v>1.1125699999999999E-5</v>
      </c>
      <c r="W1550">
        <v>1.10349E-4</v>
      </c>
      <c r="X1550">
        <v>0</v>
      </c>
      <c r="Y1550">
        <v>1.31972E-4</v>
      </c>
      <c r="Z1550" s="8">
        <v>9.4854799999999999E-5</v>
      </c>
      <c r="AA1550">
        <v>0</v>
      </c>
      <c r="AB1550">
        <v>0</v>
      </c>
      <c r="AC1550">
        <v>3.6764799999999999E-4</v>
      </c>
      <c r="AD1550">
        <v>3.45893E-4</v>
      </c>
      <c r="AE1550">
        <v>1.2973100000000001E-4</v>
      </c>
      <c r="AF1550" s="8">
        <v>1.1125699999999999E-5</v>
      </c>
      <c r="AG1550">
        <v>2.0520400000000001E-4</v>
      </c>
      <c r="AH1550">
        <v>1.059604E-3</v>
      </c>
      <c r="AI1550">
        <v>14740.34988</v>
      </c>
    </row>
    <row r="1551" spans="1:35" x14ac:dyDescent="0.25">
      <c r="A1551">
        <v>59061</v>
      </c>
      <c r="B1551" t="s">
        <v>218</v>
      </c>
      <c r="C1551" t="s">
        <v>46</v>
      </c>
      <c r="D1551" t="b">
        <v>0</v>
      </c>
      <c r="E1551">
        <v>0.19235929199999999</v>
      </c>
      <c r="F1551" t="s">
        <v>115</v>
      </c>
      <c r="G1551" t="s">
        <v>186</v>
      </c>
      <c r="H1551" t="s">
        <v>257</v>
      </c>
      <c r="I1551" t="s">
        <v>105</v>
      </c>
      <c r="J1551" t="s">
        <v>99</v>
      </c>
      <c r="K1551" t="s">
        <v>188</v>
      </c>
      <c r="L1551">
        <v>27.47746111</v>
      </c>
      <c r="M1551" t="s">
        <v>116</v>
      </c>
      <c r="N1551">
        <v>8.1599000000000005E-4</v>
      </c>
      <c r="O1551">
        <v>9.2038299999999999E-4</v>
      </c>
      <c r="P1551">
        <v>0</v>
      </c>
      <c r="Q1551">
        <v>0</v>
      </c>
      <c r="R1551">
        <v>0</v>
      </c>
      <c r="S1551">
        <v>3.6444099999999998E-3</v>
      </c>
      <c r="T1551">
        <v>1.049129E-3</v>
      </c>
      <c r="U1551">
        <v>6.8700399999999996E-4</v>
      </c>
      <c r="V1551" s="8">
        <v>1.3169100000000001E-5</v>
      </c>
      <c r="W1551">
        <v>6.7814800000000005E-4</v>
      </c>
      <c r="X1551">
        <v>1.785713E-3</v>
      </c>
      <c r="Y1551">
        <v>5.3782299999999999E-4</v>
      </c>
      <c r="Z1551">
        <v>6.2211500000000002E-4</v>
      </c>
      <c r="AA1551">
        <v>0</v>
      </c>
      <c r="AB1551">
        <v>0</v>
      </c>
      <c r="AC1551">
        <v>5.4301230000000002E-3</v>
      </c>
      <c r="AD1551">
        <v>1.5869510000000001E-3</v>
      </c>
      <c r="AE1551">
        <v>6.8700399999999996E-4</v>
      </c>
      <c r="AF1551" s="8">
        <v>1.3169100000000001E-5</v>
      </c>
      <c r="AG1551">
        <v>1.300264E-3</v>
      </c>
      <c r="AH1551">
        <v>9.0175140000000008E-3</v>
      </c>
      <c r="AI1551">
        <v>96179.646080000006</v>
      </c>
    </row>
    <row r="1552" spans="1:35" x14ac:dyDescent="0.25">
      <c r="A1552">
        <v>59067</v>
      </c>
      <c r="B1552" t="s">
        <v>218</v>
      </c>
      <c r="C1552" t="s">
        <v>46</v>
      </c>
      <c r="D1552" t="b">
        <v>0</v>
      </c>
      <c r="E1552">
        <v>0.32059882000000001</v>
      </c>
      <c r="F1552" t="s">
        <v>115</v>
      </c>
      <c r="G1552" t="s">
        <v>186</v>
      </c>
      <c r="H1552" t="s">
        <v>197</v>
      </c>
      <c r="I1552" t="s">
        <v>105</v>
      </c>
      <c r="J1552" t="s">
        <v>99</v>
      </c>
      <c r="K1552" t="s">
        <v>188</v>
      </c>
      <c r="L1552">
        <v>28.155074070000001</v>
      </c>
      <c r="M1552" t="s">
        <v>116</v>
      </c>
      <c r="N1552">
        <v>8.0981900000000003E-4</v>
      </c>
      <c r="O1552">
        <v>9.2197999999999998E-4</v>
      </c>
      <c r="P1552">
        <v>0</v>
      </c>
      <c r="Q1552">
        <v>0</v>
      </c>
      <c r="R1552">
        <v>0</v>
      </c>
      <c r="S1552">
        <v>3.2003000000000001E-3</v>
      </c>
      <c r="T1552">
        <v>1.193546E-3</v>
      </c>
      <c r="U1552">
        <v>7.9067600000000003E-4</v>
      </c>
      <c r="V1552" s="8">
        <v>2.2398199999999998E-5</v>
      </c>
      <c r="W1552">
        <v>6.1163999999999999E-4</v>
      </c>
      <c r="X1552">
        <v>1.6462289999999999E-3</v>
      </c>
      <c r="Y1552">
        <v>1.1688720000000001E-3</v>
      </c>
      <c r="Z1552">
        <v>6.0623399999999998E-4</v>
      </c>
      <c r="AA1552">
        <v>0</v>
      </c>
      <c r="AB1552">
        <v>0</v>
      </c>
      <c r="AC1552">
        <v>4.8465289999999996E-3</v>
      </c>
      <c r="AD1552">
        <v>2.3624179999999998E-3</v>
      </c>
      <c r="AE1552">
        <v>7.9067600000000003E-4</v>
      </c>
      <c r="AF1552" s="8">
        <v>2.2398199999999998E-5</v>
      </c>
      <c r="AG1552">
        <v>1.2178740000000001E-3</v>
      </c>
      <c r="AH1552">
        <v>9.2398919999999996E-3</v>
      </c>
      <c r="AI1552">
        <v>96179.646080000006</v>
      </c>
    </row>
    <row r="1553" spans="1:35" x14ac:dyDescent="0.25">
      <c r="A1553">
        <v>12981</v>
      </c>
      <c r="B1553" t="s">
        <v>219</v>
      </c>
      <c r="C1553" t="s">
        <v>48</v>
      </c>
      <c r="D1553" t="b">
        <v>0</v>
      </c>
      <c r="E1553">
        <v>1.7103812199999999</v>
      </c>
      <c r="F1553" t="s">
        <v>115</v>
      </c>
      <c r="G1553" t="s">
        <v>186</v>
      </c>
      <c r="H1553" t="s">
        <v>187</v>
      </c>
      <c r="I1553" t="s">
        <v>105</v>
      </c>
      <c r="J1553" t="s">
        <v>111</v>
      </c>
      <c r="K1553" t="s">
        <v>188</v>
      </c>
      <c r="L1553">
        <v>20.266904759999999</v>
      </c>
      <c r="M1553" t="s">
        <v>116</v>
      </c>
      <c r="N1553">
        <v>4.3155599999999999E-4</v>
      </c>
      <c r="O1553">
        <v>4.6422599999999998E-4</v>
      </c>
      <c r="P1553">
        <v>0</v>
      </c>
      <c r="Q1553">
        <v>0</v>
      </c>
      <c r="R1553">
        <v>0</v>
      </c>
      <c r="S1553">
        <v>1.265485E-3</v>
      </c>
      <c r="T1553">
        <v>1.0908090000000001E-3</v>
      </c>
      <c r="U1553">
        <v>5.6275900000000002E-4</v>
      </c>
      <c r="V1553">
        <v>0</v>
      </c>
      <c r="W1553">
        <v>6.6482499999999996E-4</v>
      </c>
      <c r="X1553">
        <v>0</v>
      </c>
      <c r="Y1553">
        <v>5.5586899999999996E-4</v>
      </c>
      <c r="Z1553">
        <v>0</v>
      </c>
      <c r="AA1553">
        <v>0</v>
      </c>
      <c r="AB1553">
        <v>0</v>
      </c>
      <c r="AC1553">
        <v>1.265485E-3</v>
      </c>
      <c r="AD1553">
        <v>1.6466779999999999E-3</v>
      </c>
      <c r="AE1553">
        <v>5.6275900000000002E-4</v>
      </c>
      <c r="AF1553">
        <v>0</v>
      </c>
      <c r="AG1553">
        <v>6.6482499999999996E-4</v>
      </c>
      <c r="AH1553">
        <v>4.1397630000000003E-3</v>
      </c>
      <c r="AI1553">
        <v>59863.342689999998</v>
      </c>
    </row>
    <row r="1554" spans="1:35" x14ac:dyDescent="0.25">
      <c r="A1554">
        <v>12982</v>
      </c>
      <c r="B1554" t="s">
        <v>219</v>
      </c>
      <c r="C1554" t="s">
        <v>48</v>
      </c>
      <c r="D1554" t="b">
        <v>0</v>
      </c>
      <c r="E1554">
        <v>0.54035822499999997</v>
      </c>
      <c r="F1554" t="s">
        <v>115</v>
      </c>
      <c r="G1554" t="s">
        <v>186</v>
      </c>
      <c r="H1554" t="s">
        <v>192</v>
      </c>
      <c r="I1554" t="s">
        <v>105</v>
      </c>
      <c r="J1554" t="s">
        <v>99</v>
      </c>
      <c r="K1554" t="s">
        <v>188</v>
      </c>
      <c r="L1554">
        <v>22.482333329999999</v>
      </c>
      <c r="M1554" t="s">
        <v>116</v>
      </c>
      <c r="N1554">
        <v>5.3222399999999998E-4</v>
      </c>
      <c r="O1554">
        <v>5.8253099999999996E-4</v>
      </c>
      <c r="P1554">
        <v>0</v>
      </c>
      <c r="Q1554">
        <v>0</v>
      </c>
      <c r="R1554">
        <v>0</v>
      </c>
      <c r="S1554">
        <v>1.6225969999999999E-3</v>
      </c>
      <c r="T1554">
        <v>1.2916900000000001E-3</v>
      </c>
      <c r="U1554">
        <v>1.0059450000000001E-3</v>
      </c>
      <c r="V1554">
        <v>0</v>
      </c>
      <c r="W1554">
        <v>5.9383999999999999E-4</v>
      </c>
      <c r="X1554">
        <v>0</v>
      </c>
      <c r="Y1554">
        <v>6.6748399999999998E-4</v>
      </c>
      <c r="Z1554">
        <v>0</v>
      </c>
      <c r="AA1554">
        <v>0</v>
      </c>
      <c r="AB1554">
        <v>0</v>
      </c>
      <c r="AC1554">
        <v>1.6225969999999999E-3</v>
      </c>
      <c r="AD1554">
        <v>1.9591740000000002E-3</v>
      </c>
      <c r="AE1554">
        <v>1.0059450000000001E-3</v>
      </c>
      <c r="AF1554">
        <v>0</v>
      </c>
      <c r="AG1554">
        <v>5.9383999999999999E-4</v>
      </c>
      <c r="AH1554">
        <v>5.1815560000000004E-3</v>
      </c>
      <c r="AI1554">
        <v>67544.778109999999</v>
      </c>
    </row>
    <row r="1555" spans="1:35" x14ac:dyDescent="0.25">
      <c r="A1555">
        <v>12984</v>
      </c>
      <c r="B1555" t="s">
        <v>219</v>
      </c>
      <c r="C1555" t="s">
        <v>48</v>
      </c>
      <c r="D1555" t="b">
        <v>0</v>
      </c>
      <c r="E1555">
        <v>3.7591610800000002</v>
      </c>
      <c r="F1555" t="s">
        <v>115</v>
      </c>
      <c r="G1555" t="s">
        <v>186</v>
      </c>
      <c r="H1555" t="s">
        <v>196</v>
      </c>
      <c r="I1555" t="s">
        <v>105</v>
      </c>
      <c r="J1555" t="s">
        <v>99</v>
      </c>
      <c r="K1555" t="s">
        <v>188</v>
      </c>
      <c r="L1555">
        <v>23.79949495</v>
      </c>
      <c r="M1555" t="s">
        <v>116</v>
      </c>
      <c r="N1555">
        <v>1.65494E-4</v>
      </c>
      <c r="O1555">
        <v>1.88137E-4</v>
      </c>
      <c r="P1555">
        <v>0</v>
      </c>
      <c r="Q1555">
        <v>0</v>
      </c>
      <c r="R1555">
        <v>0</v>
      </c>
      <c r="S1555">
        <v>5.9833399999999995E-4</v>
      </c>
      <c r="T1555">
        <v>3.0427999999999998E-4</v>
      </c>
      <c r="U1555">
        <v>2.6408900000000001E-4</v>
      </c>
      <c r="V1555">
        <v>0</v>
      </c>
      <c r="W1555">
        <v>2.84078E-4</v>
      </c>
      <c r="X1555">
        <v>0</v>
      </c>
      <c r="Y1555">
        <v>2.2821000000000001E-4</v>
      </c>
      <c r="Z1555">
        <v>0</v>
      </c>
      <c r="AA1555">
        <v>0</v>
      </c>
      <c r="AB1555">
        <v>0</v>
      </c>
      <c r="AC1555">
        <v>5.9833399999999995E-4</v>
      </c>
      <c r="AD1555">
        <v>5.3249000000000005E-4</v>
      </c>
      <c r="AE1555">
        <v>2.6408900000000001E-4</v>
      </c>
      <c r="AF1555">
        <v>0</v>
      </c>
      <c r="AG1555">
        <v>2.84078E-4</v>
      </c>
      <c r="AH1555">
        <v>1.6789909999999999E-3</v>
      </c>
      <c r="AI1555">
        <v>20675.38594</v>
      </c>
    </row>
    <row r="1556" spans="1:35" x14ac:dyDescent="0.25">
      <c r="A1556">
        <v>12985</v>
      </c>
      <c r="B1556" t="s">
        <v>219</v>
      </c>
      <c r="C1556" t="s">
        <v>48</v>
      </c>
      <c r="D1556" t="b">
        <v>0</v>
      </c>
      <c r="E1556">
        <v>7.2477615310000001</v>
      </c>
      <c r="F1556" t="s">
        <v>115</v>
      </c>
      <c r="G1556" t="s">
        <v>186</v>
      </c>
      <c r="H1556" t="s">
        <v>198</v>
      </c>
      <c r="I1556" t="s">
        <v>105</v>
      </c>
      <c r="J1556" t="s">
        <v>99</v>
      </c>
      <c r="K1556" t="s">
        <v>188</v>
      </c>
      <c r="L1556">
        <v>22.066388889999999</v>
      </c>
      <c r="M1556" t="s">
        <v>116</v>
      </c>
      <c r="N1556">
        <v>5.7965499999999999E-4</v>
      </c>
      <c r="O1556">
        <v>6.1698600000000003E-4</v>
      </c>
      <c r="P1556">
        <v>0</v>
      </c>
      <c r="Q1556">
        <v>0</v>
      </c>
      <c r="R1556">
        <v>0</v>
      </c>
      <c r="S1556">
        <v>1.3976100000000001E-3</v>
      </c>
      <c r="T1556">
        <v>1.3697200000000001E-3</v>
      </c>
      <c r="U1556">
        <v>1.2691499999999999E-3</v>
      </c>
      <c r="V1556">
        <v>0</v>
      </c>
      <c r="W1556">
        <v>7.84091E-4</v>
      </c>
      <c r="X1556">
        <v>0</v>
      </c>
      <c r="Y1556">
        <v>6.36533E-4</v>
      </c>
      <c r="Z1556">
        <v>0</v>
      </c>
      <c r="AA1556">
        <v>0</v>
      </c>
      <c r="AB1556">
        <v>0</v>
      </c>
      <c r="AC1556">
        <v>1.3976100000000001E-3</v>
      </c>
      <c r="AD1556">
        <v>2.0062529999999999E-3</v>
      </c>
      <c r="AE1556">
        <v>1.2691499999999999E-3</v>
      </c>
      <c r="AF1556">
        <v>0</v>
      </c>
      <c r="AG1556">
        <v>7.84091E-4</v>
      </c>
      <c r="AH1556">
        <v>5.4571039999999999E-3</v>
      </c>
      <c r="AI1556">
        <v>72477.615309999994</v>
      </c>
    </row>
    <row r="1557" spans="1:35" x14ac:dyDescent="0.25">
      <c r="A1557">
        <v>12986</v>
      </c>
      <c r="B1557" t="s">
        <v>219</v>
      </c>
      <c r="C1557" t="s">
        <v>48</v>
      </c>
      <c r="D1557" t="b">
        <v>0</v>
      </c>
      <c r="E1557">
        <v>1.171153584</v>
      </c>
      <c r="F1557" t="s">
        <v>115</v>
      </c>
      <c r="G1557" t="s">
        <v>186</v>
      </c>
      <c r="H1557" t="s">
        <v>193</v>
      </c>
      <c r="I1557" t="s">
        <v>105</v>
      </c>
      <c r="J1557" t="s">
        <v>106</v>
      </c>
      <c r="K1557" t="s">
        <v>188</v>
      </c>
      <c r="L1557">
        <v>26.32325926</v>
      </c>
      <c r="M1557" t="s">
        <v>116</v>
      </c>
      <c r="N1557">
        <v>8.0009899999999997E-4</v>
      </c>
      <c r="O1557">
        <v>8.9591599999999997E-4</v>
      </c>
      <c r="P1557">
        <v>0</v>
      </c>
      <c r="Q1557">
        <v>0</v>
      </c>
      <c r="R1557">
        <v>0</v>
      </c>
      <c r="S1557">
        <v>2.478563E-3</v>
      </c>
      <c r="T1557">
        <v>1.880629E-3</v>
      </c>
      <c r="U1557">
        <v>1.903096E-3</v>
      </c>
      <c r="V1557">
        <v>0</v>
      </c>
      <c r="W1557">
        <v>7.8197800000000001E-4</v>
      </c>
      <c r="X1557">
        <v>0</v>
      </c>
      <c r="Y1557">
        <v>8.4510599999999998E-4</v>
      </c>
      <c r="Z1557">
        <v>0</v>
      </c>
      <c r="AA1557">
        <v>0</v>
      </c>
      <c r="AB1557">
        <v>0</v>
      </c>
      <c r="AC1557">
        <v>2.478563E-3</v>
      </c>
      <c r="AD1557">
        <v>2.725735E-3</v>
      </c>
      <c r="AE1557">
        <v>1.903096E-3</v>
      </c>
      <c r="AF1557">
        <v>0</v>
      </c>
      <c r="AG1557">
        <v>7.8197800000000001E-4</v>
      </c>
      <c r="AH1557">
        <v>7.8893609999999992E-3</v>
      </c>
      <c r="AI1557">
        <v>87836.518779999999</v>
      </c>
    </row>
    <row r="1558" spans="1:35" x14ac:dyDescent="0.25">
      <c r="A1558">
        <v>12987</v>
      </c>
      <c r="B1558" t="s">
        <v>219</v>
      </c>
      <c r="C1558" t="s">
        <v>48</v>
      </c>
      <c r="D1558" t="b">
        <v>0</v>
      </c>
      <c r="E1558">
        <v>3.1436733289999998</v>
      </c>
      <c r="F1558" t="s">
        <v>115</v>
      </c>
      <c r="G1558" t="s">
        <v>186</v>
      </c>
      <c r="H1558" t="s">
        <v>195</v>
      </c>
      <c r="I1558" t="s">
        <v>105</v>
      </c>
      <c r="J1558" t="s">
        <v>106</v>
      </c>
      <c r="K1558" t="s">
        <v>188</v>
      </c>
      <c r="L1558">
        <v>26.97314815</v>
      </c>
      <c r="M1558" t="s">
        <v>116</v>
      </c>
      <c r="N1558">
        <v>6.60744E-4</v>
      </c>
      <c r="O1558">
        <v>6.9305400000000002E-4</v>
      </c>
      <c r="P1558">
        <v>0</v>
      </c>
      <c r="Q1558">
        <v>0</v>
      </c>
      <c r="R1558">
        <v>0</v>
      </c>
      <c r="S1558">
        <v>1.897903E-3</v>
      </c>
      <c r="T1558">
        <v>1.3960450000000001E-3</v>
      </c>
      <c r="U1558">
        <v>1.527327E-3</v>
      </c>
      <c r="V1558">
        <v>0</v>
      </c>
      <c r="W1558">
        <v>6.62431E-4</v>
      </c>
      <c r="X1558">
        <v>0</v>
      </c>
      <c r="Y1558">
        <v>5.9226099999999996E-4</v>
      </c>
      <c r="Z1558">
        <v>0</v>
      </c>
      <c r="AA1558">
        <v>0</v>
      </c>
      <c r="AB1558">
        <v>0</v>
      </c>
      <c r="AC1558">
        <v>1.897903E-3</v>
      </c>
      <c r="AD1558">
        <v>1.9883050000000001E-3</v>
      </c>
      <c r="AE1558">
        <v>1.527327E-3</v>
      </c>
      <c r="AF1558">
        <v>0</v>
      </c>
      <c r="AG1558">
        <v>6.62431E-4</v>
      </c>
      <c r="AH1558">
        <v>6.0759669999999998E-3</v>
      </c>
      <c r="AI1558">
        <v>66017.139909999998</v>
      </c>
    </row>
    <row r="1559" spans="1:35" x14ac:dyDescent="0.25">
      <c r="A1559">
        <v>12988</v>
      </c>
      <c r="B1559" t="s">
        <v>219</v>
      </c>
      <c r="C1559" t="s">
        <v>48</v>
      </c>
      <c r="D1559" t="b">
        <v>0</v>
      </c>
      <c r="E1559">
        <v>0.54992964300000002</v>
      </c>
      <c r="F1559" t="s">
        <v>115</v>
      </c>
      <c r="G1559" t="s">
        <v>186</v>
      </c>
      <c r="H1559" t="s">
        <v>191</v>
      </c>
      <c r="I1559" t="s">
        <v>105</v>
      </c>
      <c r="J1559" t="s">
        <v>99</v>
      </c>
      <c r="K1559" t="s">
        <v>188</v>
      </c>
      <c r="L1559">
        <v>25.462595790000002</v>
      </c>
      <c r="M1559" t="s">
        <v>116</v>
      </c>
      <c r="N1559">
        <v>2.7050199999999999E-4</v>
      </c>
      <c r="O1559">
        <v>2.9377299999999999E-4</v>
      </c>
      <c r="P1559">
        <v>0</v>
      </c>
      <c r="Q1559">
        <v>0</v>
      </c>
      <c r="R1559">
        <v>0</v>
      </c>
      <c r="S1559">
        <v>8.09886E-4</v>
      </c>
      <c r="T1559">
        <v>7.0975200000000002E-4</v>
      </c>
      <c r="U1559">
        <v>5.5507099999999997E-4</v>
      </c>
      <c r="V1559">
        <v>0</v>
      </c>
      <c r="W1559">
        <v>0</v>
      </c>
      <c r="X1559">
        <v>0</v>
      </c>
      <c r="Y1559">
        <v>3.3651299999999998E-4</v>
      </c>
      <c r="Z1559">
        <v>3.5994800000000002E-4</v>
      </c>
      <c r="AA1559">
        <v>0</v>
      </c>
      <c r="AB1559">
        <v>0</v>
      </c>
      <c r="AC1559">
        <v>8.09886E-4</v>
      </c>
      <c r="AD1559">
        <v>1.046265E-3</v>
      </c>
      <c r="AE1559">
        <v>5.5507099999999997E-4</v>
      </c>
      <c r="AF1559">
        <v>0</v>
      </c>
      <c r="AG1559">
        <v>3.5994800000000002E-4</v>
      </c>
      <c r="AH1559">
        <v>2.7711810000000002E-3</v>
      </c>
      <c r="AI1559">
        <v>31895.919300000001</v>
      </c>
    </row>
    <row r="1560" spans="1:35" x14ac:dyDescent="0.25">
      <c r="A1560">
        <v>12991</v>
      </c>
      <c r="B1560" t="s">
        <v>219</v>
      </c>
      <c r="C1560" t="s">
        <v>48</v>
      </c>
      <c r="D1560" t="b">
        <v>0</v>
      </c>
      <c r="E1560">
        <v>2.7389126560000001</v>
      </c>
      <c r="F1560" t="s">
        <v>115</v>
      </c>
      <c r="G1560" t="s">
        <v>186</v>
      </c>
      <c r="H1560" t="s">
        <v>189</v>
      </c>
      <c r="I1560" t="s">
        <v>105</v>
      </c>
      <c r="J1560" t="s">
        <v>99</v>
      </c>
      <c r="K1560" t="s">
        <v>188</v>
      </c>
      <c r="L1560">
        <v>22.341002419999999</v>
      </c>
      <c r="M1560" t="s">
        <v>116</v>
      </c>
      <c r="N1560">
        <v>9.7949899999999999E-4</v>
      </c>
      <c r="O1560">
        <v>1.0869499999999999E-3</v>
      </c>
      <c r="P1560">
        <v>0</v>
      </c>
      <c r="Q1560">
        <v>0</v>
      </c>
      <c r="R1560">
        <v>0</v>
      </c>
      <c r="S1560">
        <v>2.8996410000000001E-3</v>
      </c>
      <c r="T1560">
        <v>2.3271479999999998E-3</v>
      </c>
      <c r="U1560">
        <v>2.1339280000000002E-3</v>
      </c>
      <c r="V1560">
        <v>0</v>
      </c>
      <c r="W1560">
        <v>1.143844E-3</v>
      </c>
      <c r="X1560">
        <v>0</v>
      </c>
      <c r="Y1560">
        <v>1.099713E-3</v>
      </c>
      <c r="Z1560">
        <v>0</v>
      </c>
      <c r="AA1560">
        <v>0</v>
      </c>
      <c r="AB1560">
        <v>0</v>
      </c>
      <c r="AC1560">
        <v>2.8996410000000001E-3</v>
      </c>
      <c r="AD1560">
        <v>3.4268599999999999E-3</v>
      </c>
      <c r="AE1560">
        <v>2.1339280000000002E-3</v>
      </c>
      <c r="AF1560">
        <v>0</v>
      </c>
      <c r="AG1560">
        <v>1.143844E-3</v>
      </c>
      <c r="AH1560">
        <v>9.6042999999999996E-3</v>
      </c>
      <c r="AI1560">
        <v>125989.9822</v>
      </c>
    </row>
    <row r="1561" spans="1:35" x14ac:dyDescent="0.25">
      <c r="A1561">
        <v>25221</v>
      </c>
      <c r="B1561" t="s">
        <v>219</v>
      </c>
      <c r="C1561" t="s">
        <v>48</v>
      </c>
      <c r="D1561" t="b">
        <v>0</v>
      </c>
      <c r="E1561">
        <v>0.57800093799999996</v>
      </c>
      <c r="F1561" t="s">
        <v>115</v>
      </c>
      <c r="G1561" t="s">
        <v>186</v>
      </c>
      <c r="H1561" t="s">
        <v>190</v>
      </c>
      <c r="I1561" t="s">
        <v>105</v>
      </c>
      <c r="J1561" t="s">
        <v>106</v>
      </c>
      <c r="K1561" t="s">
        <v>188</v>
      </c>
      <c r="L1561">
        <v>27.660406299999998</v>
      </c>
      <c r="M1561" t="s">
        <v>116</v>
      </c>
      <c r="N1561">
        <v>3.5555800000000001E-4</v>
      </c>
      <c r="O1561">
        <v>3.8164699999999999E-4</v>
      </c>
      <c r="P1561">
        <v>0</v>
      </c>
      <c r="Q1561">
        <v>0</v>
      </c>
      <c r="R1561">
        <v>0</v>
      </c>
      <c r="S1561">
        <v>1.0061670000000001E-3</v>
      </c>
      <c r="T1561">
        <v>7.0969800000000003E-4</v>
      </c>
      <c r="U1561">
        <v>6.0849600000000004E-4</v>
      </c>
      <c r="V1561" s="8">
        <v>4.0189499999999999E-5</v>
      </c>
      <c r="W1561">
        <v>2.6065099999999998E-4</v>
      </c>
      <c r="X1561">
        <v>0</v>
      </c>
      <c r="Y1561">
        <v>7.99171E-4</v>
      </c>
      <c r="Z1561">
        <v>2.3062899999999999E-4</v>
      </c>
      <c r="AA1561">
        <v>0</v>
      </c>
      <c r="AB1561">
        <v>0</v>
      </c>
      <c r="AC1561">
        <v>1.0061670000000001E-3</v>
      </c>
      <c r="AD1561">
        <v>1.50887E-3</v>
      </c>
      <c r="AE1561">
        <v>6.0849600000000004E-4</v>
      </c>
      <c r="AF1561" s="8">
        <v>4.0189499999999999E-5</v>
      </c>
      <c r="AG1561">
        <v>4.9127999999999997E-4</v>
      </c>
      <c r="AH1561">
        <v>3.6550129999999999E-3</v>
      </c>
      <c r="AI1561">
        <v>38726.062879999998</v>
      </c>
    </row>
    <row r="1562" spans="1:35" x14ac:dyDescent="0.25">
      <c r="A1562">
        <v>25222</v>
      </c>
      <c r="B1562" t="s">
        <v>219</v>
      </c>
      <c r="C1562" t="s">
        <v>48</v>
      </c>
      <c r="D1562" t="b">
        <v>0</v>
      </c>
      <c r="E1562">
        <v>0.16378166499999999</v>
      </c>
      <c r="F1562" t="s">
        <v>115</v>
      </c>
      <c r="G1562" t="s">
        <v>186</v>
      </c>
      <c r="H1562" t="s">
        <v>194</v>
      </c>
      <c r="I1562" t="s">
        <v>105</v>
      </c>
      <c r="J1562" t="s">
        <v>99</v>
      </c>
      <c r="K1562" t="s">
        <v>188</v>
      </c>
      <c r="L1562">
        <v>21.06728395</v>
      </c>
      <c r="M1562" t="s">
        <v>116</v>
      </c>
      <c r="N1562" s="8">
        <v>9.92777E-5</v>
      </c>
      <c r="O1562">
        <v>1.1439599999999999E-4</v>
      </c>
      <c r="P1562">
        <v>0</v>
      </c>
      <c r="Q1562">
        <v>0</v>
      </c>
      <c r="R1562">
        <v>0</v>
      </c>
      <c r="S1562">
        <v>3.6764799999999999E-4</v>
      </c>
      <c r="T1562">
        <v>2.1392199999999999E-4</v>
      </c>
      <c r="U1562">
        <v>1.2973100000000001E-4</v>
      </c>
      <c r="V1562" s="8">
        <v>1.1125699999999999E-5</v>
      </c>
      <c r="W1562">
        <v>1.10349E-4</v>
      </c>
      <c r="X1562">
        <v>0</v>
      </c>
      <c r="Y1562">
        <v>1.31972E-4</v>
      </c>
      <c r="Z1562" s="8">
        <v>9.4854799999999999E-5</v>
      </c>
      <c r="AA1562">
        <v>0</v>
      </c>
      <c r="AB1562">
        <v>0</v>
      </c>
      <c r="AC1562">
        <v>3.6764799999999999E-4</v>
      </c>
      <c r="AD1562">
        <v>3.45893E-4</v>
      </c>
      <c r="AE1562">
        <v>1.2973100000000001E-4</v>
      </c>
      <c r="AF1562" s="8">
        <v>1.1125699999999999E-5</v>
      </c>
      <c r="AG1562">
        <v>2.0520400000000001E-4</v>
      </c>
      <c r="AH1562">
        <v>1.059604E-3</v>
      </c>
      <c r="AI1562">
        <v>14740.34988</v>
      </c>
    </row>
    <row r="1563" spans="1:35" x14ac:dyDescent="0.25">
      <c r="A1563">
        <v>59061</v>
      </c>
      <c r="B1563" t="s">
        <v>219</v>
      </c>
      <c r="C1563" t="s">
        <v>48</v>
      </c>
      <c r="D1563" t="b">
        <v>0</v>
      </c>
      <c r="E1563">
        <v>0.19235929199999999</v>
      </c>
      <c r="F1563" t="s">
        <v>115</v>
      </c>
      <c r="G1563" t="s">
        <v>186</v>
      </c>
      <c r="H1563" t="s">
        <v>257</v>
      </c>
      <c r="I1563" t="s">
        <v>105</v>
      </c>
      <c r="J1563" t="s">
        <v>99</v>
      </c>
      <c r="K1563" t="s">
        <v>188</v>
      </c>
      <c r="L1563">
        <v>27.47746111</v>
      </c>
      <c r="M1563" t="s">
        <v>116</v>
      </c>
      <c r="N1563">
        <v>8.1599000000000005E-4</v>
      </c>
      <c r="O1563">
        <v>9.2038299999999999E-4</v>
      </c>
      <c r="P1563">
        <v>0</v>
      </c>
      <c r="Q1563">
        <v>0</v>
      </c>
      <c r="R1563">
        <v>0</v>
      </c>
      <c r="S1563">
        <v>3.6444099999999998E-3</v>
      </c>
      <c r="T1563">
        <v>1.049129E-3</v>
      </c>
      <c r="U1563">
        <v>6.8700399999999996E-4</v>
      </c>
      <c r="V1563" s="8">
        <v>1.3169100000000001E-5</v>
      </c>
      <c r="W1563">
        <v>6.7814800000000005E-4</v>
      </c>
      <c r="X1563">
        <v>1.785713E-3</v>
      </c>
      <c r="Y1563">
        <v>5.3782299999999999E-4</v>
      </c>
      <c r="Z1563">
        <v>6.2211500000000002E-4</v>
      </c>
      <c r="AA1563">
        <v>0</v>
      </c>
      <c r="AB1563">
        <v>0</v>
      </c>
      <c r="AC1563">
        <v>5.4301230000000002E-3</v>
      </c>
      <c r="AD1563">
        <v>1.5869510000000001E-3</v>
      </c>
      <c r="AE1563">
        <v>6.8700399999999996E-4</v>
      </c>
      <c r="AF1563" s="8">
        <v>1.3169100000000001E-5</v>
      </c>
      <c r="AG1563">
        <v>1.300264E-3</v>
      </c>
      <c r="AH1563">
        <v>9.0175140000000008E-3</v>
      </c>
      <c r="AI1563">
        <v>96179.646080000006</v>
      </c>
    </row>
    <row r="1564" spans="1:35" x14ac:dyDescent="0.25">
      <c r="A1564">
        <v>59067</v>
      </c>
      <c r="B1564" t="s">
        <v>219</v>
      </c>
      <c r="C1564" t="s">
        <v>48</v>
      </c>
      <c r="D1564" t="b">
        <v>1</v>
      </c>
      <c r="E1564">
        <v>0.32059882000000001</v>
      </c>
      <c r="F1564" t="s">
        <v>115</v>
      </c>
      <c r="G1564" t="s">
        <v>186</v>
      </c>
      <c r="H1564" t="s">
        <v>197</v>
      </c>
      <c r="I1564" t="s">
        <v>105</v>
      </c>
      <c r="J1564" t="s">
        <v>99</v>
      </c>
      <c r="K1564" t="s">
        <v>188</v>
      </c>
      <c r="L1564">
        <v>21.932675929999998</v>
      </c>
      <c r="M1564" t="s">
        <v>116</v>
      </c>
      <c r="N1564">
        <v>6.6525600000000003E-4</v>
      </c>
      <c r="O1564">
        <v>7.6481800000000001E-4</v>
      </c>
      <c r="P1564">
        <v>0</v>
      </c>
      <c r="Q1564">
        <v>0</v>
      </c>
      <c r="R1564">
        <v>0</v>
      </c>
      <c r="S1564">
        <v>2.8044860000000001E-3</v>
      </c>
      <c r="T1564">
        <v>1.193546E-3</v>
      </c>
      <c r="U1564">
        <v>7.9067600000000003E-4</v>
      </c>
      <c r="V1564" s="8">
        <v>2.2385999999999999E-5</v>
      </c>
      <c r="W1564">
        <v>6.1163999999999999E-4</v>
      </c>
      <c r="X1564">
        <v>0</v>
      </c>
      <c r="Y1564">
        <v>1.1688720000000001E-3</v>
      </c>
      <c r="Z1564">
        <v>6.0623399999999998E-4</v>
      </c>
      <c r="AA1564">
        <v>0</v>
      </c>
      <c r="AB1564">
        <v>0</v>
      </c>
      <c r="AC1564">
        <v>2.8044860000000001E-3</v>
      </c>
      <c r="AD1564">
        <v>2.3624179999999998E-3</v>
      </c>
      <c r="AE1564">
        <v>7.9067600000000003E-4</v>
      </c>
      <c r="AF1564" s="8">
        <v>2.2385999999999999E-5</v>
      </c>
      <c r="AG1564">
        <v>1.2178740000000001E-3</v>
      </c>
      <c r="AH1564">
        <v>7.1978340000000002E-3</v>
      </c>
      <c r="AI1564">
        <v>96179.646080000006</v>
      </c>
    </row>
    <row r="1565" spans="1:35" x14ac:dyDescent="0.25">
      <c r="A1565">
        <v>12981</v>
      </c>
      <c r="B1565" t="s">
        <v>220</v>
      </c>
      <c r="C1565" t="s">
        <v>49</v>
      </c>
      <c r="D1565" t="b">
        <v>0</v>
      </c>
      <c r="E1565">
        <v>1.7103812199999999</v>
      </c>
      <c r="F1565" t="s">
        <v>115</v>
      </c>
      <c r="G1565" t="s">
        <v>186</v>
      </c>
      <c r="H1565" t="s">
        <v>187</v>
      </c>
      <c r="I1565" t="s">
        <v>105</v>
      </c>
      <c r="J1565" t="s">
        <v>111</v>
      </c>
      <c r="K1565" t="s">
        <v>188</v>
      </c>
      <c r="L1565">
        <v>20.266904759999999</v>
      </c>
      <c r="M1565" t="s">
        <v>116</v>
      </c>
      <c r="N1565">
        <v>4.3155599999999999E-4</v>
      </c>
      <c r="O1565">
        <v>4.6422599999999998E-4</v>
      </c>
      <c r="P1565">
        <v>0</v>
      </c>
      <c r="Q1565">
        <v>0</v>
      </c>
      <c r="R1565">
        <v>0</v>
      </c>
      <c r="S1565">
        <v>1.265485E-3</v>
      </c>
      <c r="T1565">
        <v>1.0908090000000001E-3</v>
      </c>
      <c r="U1565">
        <v>5.6275900000000002E-4</v>
      </c>
      <c r="V1565">
        <v>0</v>
      </c>
      <c r="W1565">
        <v>6.6482499999999996E-4</v>
      </c>
      <c r="X1565">
        <v>0</v>
      </c>
      <c r="Y1565">
        <v>5.5586899999999996E-4</v>
      </c>
      <c r="Z1565">
        <v>0</v>
      </c>
      <c r="AA1565">
        <v>0</v>
      </c>
      <c r="AB1565">
        <v>0</v>
      </c>
      <c r="AC1565">
        <v>1.265485E-3</v>
      </c>
      <c r="AD1565">
        <v>1.6466779999999999E-3</v>
      </c>
      <c r="AE1565">
        <v>5.6275900000000002E-4</v>
      </c>
      <c r="AF1565">
        <v>0</v>
      </c>
      <c r="AG1565">
        <v>6.6482499999999996E-4</v>
      </c>
      <c r="AH1565">
        <v>4.1397630000000003E-3</v>
      </c>
      <c r="AI1565">
        <v>59863.342689999998</v>
      </c>
    </row>
    <row r="1566" spans="1:35" x14ac:dyDescent="0.25">
      <c r="A1566">
        <v>12982</v>
      </c>
      <c r="B1566" t="s">
        <v>220</v>
      </c>
      <c r="C1566" t="s">
        <v>49</v>
      </c>
      <c r="D1566" t="b">
        <v>0</v>
      </c>
      <c r="E1566">
        <v>0.54035822499999997</v>
      </c>
      <c r="F1566" t="s">
        <v>115</v>
      </c>
      <c r="G1566" t="s">
        <v>186</v>
      </c>
      <c r="H1566" t="s">
        <v>192</v>
      </c>
      <c r="I1566" t="s">
        <v>105</v>
      </c>
      <c r="J1566" t="s">
        <v>99</v>
      </c>
      <c r="K1566" t="s">
        <v>188</v>
      </c>
      <c r="L1566">
        <v>22.482333329999999</v>
      </c>
      <c r="M1566" t="s">
        <v>116</v>
      </c>
      <c r="N1566">
        <v>5.3222399999999998E-4</v>
      </c>
      <c r="O1566">
        <v>5.8253099999999996E-4</v>
      </c>
      <c r="P1566">
        <v>0</v>
      </c>
      <c r="Q1566">
        <v>0</v>
      </c>
      <c r="R1566">
        <v>0</v>
      </c>
      <c r="S1566">
        <v>1.6225969999999999E-3</v>
      </c>
      <c r="T1566">
        <v>1.2916900000000001E-3</v>
      </c>
      <c r="U1566">
        <v>1.0059450000000001E-3</v>
      </c>
      <c r="V1566">
        <v>0</v>
      </c>
      <c r="W1566">
        <v>5.9383999999999999E-4</v>
      </c>
      <c r="X1566">
        <v>0</v>
      </c>
      <c r="Y1566">
        <v>6.6748399999999998E-4</v>
      </c>
      <c r="Z1566">
        <v>0</v>
      </c>
      <c r="AA1566">
        <v>0</v>
      </c>
      <c r="AB1566">
        <v>0</v>
      </c>
      <c r="AC1566">
        <v>1.6225969999999999E-3</v>
      </c>
      <c r="AD1566">
        <v>1.9591740000000002E-3</v>
      </c>
      <c r="AE1566">
        <v>1.0059450000000001E-3</v>
      </c>
      <c r="AF1566">
        <v>0</v>
      </c>
      <c r="AG1566">
        <v>5.9383999999999999E-4</v>
      </c>
      <c r="AH1566">
        <v>5.1815560000000004E-3</v>
      </c>
      <c r="AI1566">
        <v>67544.778109999999</v>
      </c>
    </row>
    <row r="1567" spans="1:35" x14ac:dyDescent="0.25">
      <c r="A1567">
        <v>12984</v>
      </c>
      <c r="B1567" t="s">
        <v>220</v>
      </c>
      <c r="C1567" t="s">
        <v>49</v>
      </c>
      <c r="D1567" t="b">
        <v>0</v>
      </c>
      <c r="E1567">
        <v>3.7591610800000002</v>
      </c>
      <c r="F1567" t="s">
        <v>115</v>
      </c>
      <c r="G1567" t="s">
        <v>186</v>
      </c>
      <c r="H1567" t="s">
        <v>196</v>
      </c>
      <c r="I1567" t="s">
        <v>105</v>
      </c>
      <c r="J1567" t="s">
        <v>99</v>
      </c>
      <c r="K1567" t="s">
        <v>188</v>
      </c>
      <c r="L1567">
        <v>23.79949495</v>
      </c>
      <c r="M1567" t="s">
        <v>116</v>
      </c>
      <c r="N1567">
        <v>1.65494E-4</v>
      </c>
      <c r="O1567">
        <v>1.88137E-4</v>
      </c>
      <c r="P1567">
        <v>0</v>
      </c>
      <c r="Q1567">
        <v>0</v>
      </c>
      <c r="R1567">
        <v>0</v>
      </c>
      <c r="S1567">
        <v>5.9833399999999995E-4</v>
      </c>
      <c r="T1567">
        <v>3.0427999999999998E-4</v>
      </c>
      <c r="U1567">
        <v>2.6408900000000001E-4</v>
      </c>
      <c r="V1567">
        <v>0</v>
      </c>
      <c r="W1567">
        <v>2.84078E-4</v>
      </c>
      <c r="X1567">
        <v>0</v>
      </c>
      <c r="Y1567">
        <v>2.2821000000000001E-4</v>
      </c>
      <c r="Z1567">
        <v>0</v>
      </c>
      <c r="AA1567">
        <v>0</v>
      </c>
      <c r="AB1567">
        <v>0</v>
      </c>
      <c r="AC1567">
        <v>5.9833399999999995E-4</v>
      </c>
      <c r="AD1567">
        <v>5.3249000000000005E-4</v>
      </c>
      <c r="AE1567">
        <v>2.6408900000000001E-4</v>
      </c>
      <c r="AF1567">
        <v>0</v>
      </c>
      <c r="AG1567">
        <v>2.84078E-4</v>
      </c>
      <c r="AH1567">
        <v>1.6789909999999999E-3</v>
      </c>
      <c r="AI1567">
        <v>20675.38594</v>
      </c>
    </row>
    <row r="1568" spans="1:35" x14ac:dyDescent="0.25">
      <c r="A1568">
        <v>12985</v>
      </c>
      <c r="B1568" t="s">
        <v>220</v>
      </c>
      <c r="C1568" t="s">
        <v>49</v>
      </c>
      <c r="D1568" t="b">
        <v>0</v>
      </c>
      <c r="E1568">
        <v>7.2477615310000001</v>
      </c>
      <c r="F1568" t="s">
        <v>115</v>
      </c>
      <c r="G1568" t="s">
        <v>186</v>
      </c>
      <c r="H1568" t="s">
        <v>198</v>
      </c>
      <c r="I1568" t="s">
        <v>105</v>
      </c>
      <c r="J1568" t="s">
        <v>99</v>
      </c>
      <c r="K1568" t="s">
        <v>188</v>
      </c>
      <c r="L1568">
        <v>22.066388889999999</v>
      </c>
      <c r="M1568" t="s">
        <v>116</v>
      </c>
      <c r="N1568">
        <v>5.7965499999999999E-4</v>
      </c>
      <c r="O1568">
        <v>6.1698600000000003E-4</v>
      </c>
      <c r="P1568">
        <v>0</v>
      </c>
      <c r="Q1568">
        <v>0</v>
      </c>
      <c r="R1568">
        <v>0</v>
      </c>
      <c r="S1568">
        <v>1.3976100000000001E-3</v>
      </c>
      <c r="T1568">
        <v>1.3697200000000001E-3</v>
      </c>
      <c r="U1568">
        <v>1.2691499999999999E-3</v>
      </c>
      <c r="V1568">
        <v>0</v>
      </c>
      <c r="W1568">
        <v>7.84091E-4</v>
      </c>
      <c r="X1568">
        <v>0</v>
      </c>
      <c r="Y1568">
        <v>6.36533E-4</v>
      </c>
      <c r="Z1568">
        <v>0</v>
      </c>
      <c r="AA1568">
        <v>0</v>
      </c>
      <c r="AB1568">
        <v>0</v>
      </c>
      <c r="AC1568">
        <v>1.3976100000000001E-3</v>
      </c>
      <c r="AD1568">
        <v>2.0062529999999999E-3</v>
      </c>
      <c r="AE1568">
        <v>1.2691499999999999E-3</v>
      </c>
      <c r="AF1568">
        <v>0</v>
      </c>
      <c r="AG1568">
        <v>7.84091E-4</v>
      </c>
      <c r="AH1568">
        <v>5.4571039999999999E-3</v>
      </c>
      <c r="AI1568">
        <v>72477.615309999994</v>
      </c>
    </row>
    <row r="1569" spans="1:35" x14ac:dyDescent="0.25">
      <c r="A1569">
        <v>12986</v>
      </c>
      <c r="B1569" t="s">
        <v>220</v>
      </c>
      <c r="C1569" t="s">
        <v>49</v>
      </c>
      <c r="D1569" t="b">
        <v>0</v>
      </c>
      <c r="E1569">
        <v>1.171153584</v>
      </c>
      <c r="F1569" t="s">
        <v>115</v>
      </c>
      <c r="G1569" t="s">
        <v>186</v>
      </c>
      <c r="H1569" t="s">
        <v>193</v>
      </c>
      <c r="I1569" t="s">
        <v>105</v>
      </c>
      <c r="J1569" t="s">
        <v>106</v>
      </c>
      <c r="K1569" t="s">
        <v>188</v>
      </c>
      <c r="L1569">
        <v>26.32325926</v>
      </c>
      <c r="M1569" t="s">
        <v>116</v>
      </c>
      <c r="N1569">
        <v>8.0009899999999997E-4</v>
      </c>
      <c r="O1569">
        <v>8.9591599999999997E-4</v>
      </c>
      <c r="P1569">
        <v>0</v>
      </c>
      <c r="Q1569">
        <v>0</v>
      </c>
      <c r="R1569">
        <v>0</v>
      </c>
      <c r="S1569">
        <v>2.478563E-3</v>
      </c>
      <c r="T1569">
        <v>1.880629E-3</v>
      </c>
      <c r="U1569">
        <v>1.903096E-3</v>
      </c>
      <c r="V1569">
        <v>0</v>
      </c>
      <c r="W1569">
        <v>7.8197800000000001E-4</v>
      </c>
      <c r="X1569">
        <v>0</v>
      </c>
      <c r="Y1569">
        <v>8.4510599999999998E-4</v>
      </c>
      <c r="Z1569">
        <v>0</v>
      </c>
      <c r="AA1569">
        <v>0</v>
      </c>
      <c r="AB1569">
        <v>0</v>
      </c>
      <c r="AC1569">
        <v>2.478563E-3</v>
      </c>
      <c r="AD1569">
        <v>2.725735E-3</v>
      </c>
      <c r="AE1569">
        <v>1.903096E-3</v>
      </c>
      <c r="AF1569">
        <v>0</v>
      </c>
      <c r="AG1569">
        <v>7.8197800000000001E-4</v>
      </c>
      <c r="AH1569">
        <v>7.8893609999999992E-3</v>
      </c>
      <c r="AI1569">
        <v>87836.518779999999</v>
      </c>
    </row>
    <row r="1570" spans="1:35" x14ac:dyDescent="0.25">
      <c r="A1570">
        <v>12987</v>
      </c>
      <c r="B1570" t="s">
        <v>220</v>
      </c>
      <c r="C1570" t="s">
        <v>49</v>
      </c>
      <c r="D1570" t="b">
        <v>0</v>
      </c>
      <c r="E1570">
        <v>3.1436733289999998</v>
      </c>
      <c r="F1570" t="s">
        <v>115</v>
      </c>
      <c r="G1570" t="s">
        <v>186</v>
      </c>
      <c r="H1570" t="s">
        <v>195</v>
      </c>
      <c r="I1570" t="s">
        <v>105</v>
      </c>
      <c r="J1570" t="s">
        <v>106</v>
      </c>
      <c r="K1570" t="s">
        <v>188</v>
      </c>
      <c r="L1570">
        <v>26.97314815</v>
      </c>
      <c r="M1570" t="s">
        <v>116</v>
      </c>
      <c r="N1570">
        <v>6.60744E-4</v>
      </c>
      <c r="O1570">
        <v>6.9305400000000002E-4</v>
      </c>
      <c r="P1570">
        <v>0</v>
      </c>
      <c r="Q1570">
        <v>0</v>
      </c>
      <c r="R1570">
        <v>0</v>
      </c>
      <c r="S1570">
        <v>1.897903E-3</v>
      </c>
      <c r="T1570">
        <v>1.3960450000000001E-3</v>
      </c>
      <c r="U1570">
        <v>1.527327E-3</v>
      </c>
      <c r="V1570">
        <v>0</v>
      </c>
      <c r="W1570">
        <v>6.62431E-4</v>
      </c>
      <c r="X1570">
        <v>0</v>
      </c>
      <c r="Y1570">
        <v>5.9226099999999996E-4</v>
      </c>
      <c r="Z1570">
        <v>0</v>
      </c>
      <c r="AA1570">
        <v>0</v>
      </c>
      <c r="AB1570">
        <v>0</v>
      </c>
      <c r="AC1570">
        <v>1.897903E-3</v>
      </c>
      <c r="AD1570">
        <v>1.9883050000000001E-3</v>
      </c>
      <c r="AE1570">
        <v>1.527327E-3</v>
      </c>
      <c r="AF1570">
        <v>0</v>
      </c>
      <c r="AG1570">
        <v>6.62431E-4</v>
      </c>
      <c r="AH1570">
        <v>6.0759669999999998E-3</v>
      </c>
      <c r="AI1570">
        <v>66017.139909999998</v>
      </c>
    </row>
    <row r="1571" spans="1:35" x14ac:dyDescent="0.25">
      <c r="A1571">
        <v>12988</v>
      </c>
      <c r="B1571" t="s">
        <v>220</v>
      </c>
      <c r="C1571" t="s">
        <v>49</v>
      </c>
      <c r="D1571" t="b">
        <v>0</v>
      </c>
      <c r="E1571">
        <v>0.54992964300000002</v>
      </c>
      <c r="F1571" t="s">
        <v>115</v>
      </c>
      <c r="G1571" t="s">
        <v>186</v>
      </c>
      <c r="H1571" t="s">
        <v>191</v>
      </c>
      <c r="I1571" t="s">
        <v>105</v>
      </c>
      <c r="J1571" t="s">
        <v>99</v>
      </c>
      <c r="K1571" t="s">
        <v>188</v>
      </c>
      <c r="L1571">
        <v>25.462595790000002</v>
      </c>
      <c r="M1571" t="s">
        <v>116</v>
      </c>
      <c r="N1571">
        <v>2.7050199999999999E-4</v>
      </c>
      <c r="O1571">
        <v>2.9377299999999999E-4</v>
      </c>
      <c r="P1571">
        <v>0</v>
      </c>
      <c r="Q1571">
        <v>0</v>
      </c>
      <c r="R1571">
        <v>0</v>
      </c>
      <c r="S1571">
        <v>8.09886E-4</v>
      </c>
      <c r="T1571">
        <v>7.0975200000000002E-4</v>
      </c>
      <c r="U1571">
        <v>5.5507099999999997E-4</v>
      </c>
      <c r="V1571">
        <v>0</v>
      </c>
      <c r="W1571">
        <v>0</v>
      </c>
      <c r="X1571">
        <v>0</v>
      </c>
      <c r="Y1571">
        <v>3.3651299999999998E-4</v>
      </c>
      <c r="Z1571">
        <v>3.5994800000000002E-4</v>
      </c>
      <c r="AA1571">
        <v>0</v>
      </c>
      <c r="AB1571">
        <v>0</v>
      </c>
      <c r="AC1571">
        <v>8.09886E-4</v>
      </c>
      <c r="AD1571">
        <v>1.046265E-3</v>
      </c>
      <c r="AE1571">
        <v>5.5507099999999997E-4</v>
      </c>
      <c r="AF1571">
        <v>0</v>
      </c>
      <c r="AG1571">
        <v>3.5994800000000002E-4</v>
      </c>
      <c r="AH1571">
        <v>2.7711810000000002E-3</v>
      </c>
      <c r="AI1571">
        <v>31895.919300000001</v>
      </c>
    </row>
    <row r="1572" spans="1:35" x14ac:dyDescent="0.25">
      <c r="A1572">
        <v>12991</v>
      </c>
      <c r="B1572" t="s">
        <v>220</v>
      </c>
      <c r="C1572" t="s">
        <v>49</v>
      </c>
      <c r="D1572" t="b">
        <v>0</v>
      </c>
      <c r="E1572">
        <v>2.7389126560000001</v>
      </c>
      <c r="F1572" t="s">
        <v>115</v>
      </c>
      <c r="G1572" t="s">
        <v>186</v>
      </c>
      <c r="H1572" t="s">
        <v>189</v>
      </c>
      <c r="I1572" t="s">
        <v>105</v>
      </c>
      <c r="J1572" t="s">
        <v>99</v>
      </c>
      <c r="K1572" t="s">
        <v>188</v>
      </c>
      <c r="L1572">
        <v>22.341002419999999</v>
      </c>
      <c r="M1572" t="s">
        <v>116</v>
      </c>
      <c r="N1572">
        <v>9.7949899999999999E-4</v>
      </c>
      <c r="O1572">
        <v>1.0869499999999999E-3</v>
      </c>
      <c r="P1572">
        <v>0</v>
      </c>
      <c r="Q1572">
        <v>0</v>
      </c>
      <c r="R1572">
        <v>0</v>
      </c>
      <c r="S1572">
        <v>2.8996410000000001E-3</v>
      </c>
      <c r="T1572">
        <v>2.3271479999999998E-3</v>
      </c>
      <c r="U1572">
        <v>2.1339280000000002E-3</v>
      </c>
      <c r="V1572">
        <v>0</v>
      </c>
      <c r="W1572">
        <v>1.143844E-3</v>
      </c>
      <c r="X1572">
        <v>0</v>
      </c>
      <c r="Y1572">
        <v>1.099713E-3</v>
      </c>
      <c r="Z1572">
        <v>0</v>
      </c>
      <c r="AA1572">
        <v>0</v>
      </c>
      <c r="AB1572">
        <v>0</v>
      </c>
      <c r="AC1572">
        <v>2.8996410000000001E-3</v>
      </c>
      <c r="AD1572">
        <v>3.4268599999999999E-3</v>
      </c>
      <c r="AE1572">
        <v>2.1339280000000002E-3</v>
      </c>
      <c r="AF1572">
        <v>0</v>
      </c>
      <c r="AG1572">
        <v>1.143844E-3</v>
      </c>
      <c r="AH1572">
        <v>9.6042999999999996E-3</v>
      </c>
      <c r="AI1572">
        <v>125989.9822</v>
      </c>
    </row>
    <row r="1573" spans="1:35" x14ac:dyDescent="0.25">
      <c r="A1573">
        <v>25221</v>
      </c>
      <c r="B1573" t="s">
        <v>220</v>
      </c>
      <c r="C1573" t="s">
        <v>49</v>
      </c>
      <c r="D1573" t="b">
        <v>0</v>
      </c>
      <c r="E1573">
        <v>0.57800093799999996</v>
      </c>
      <c r="F1573" t="s">
        <v>115</v>
      </c>
      <c r="G1573" t="s">
        <v>186</v>
      </c>
      <c r="H1573" t="s">
        <v>190</v>
      </c>
      <c r="I1573" t="s">
        <v>105</v>
      </c>
      <c r="J1573" t="s">
        <v>106</v>
      </c>
      <c r="K1573" t="s">
        <v>188</v>
      </c>
      <c r="L1573">
        <v>27.660406299999998</v>
      </c>
      <c r="M1573" t="s">
        <v>116</v>
      </c>
      <c r="N1573">
        <v>3.5555800000000001E-4</v>
      </c>
      <c r="O1573">
        <v>3.8164699999999999E-4</v>
      </c>
      <c r="P1573">
        <v>0</v>
      </c>
      <c r="Q1573">
        <v>0</v>
      </c>
      <c r="R1573">
        <v>0</v>
      </c>
      <c r="S1573">
        <v>1.0061670000000001E-3</v>
      </c>
      <c r="T1573">
        <v>7.0969800000000003E-4</v>
      </c>
      <c r="U1573">
        <v>6.0849600000000004E-4</v>
      </c>
      <c r="V1573" s="8">
        <v>4.0189499999999999E-5</v>
      </c>
      <c r="W1573">
        <v>2.6065099999999998E-4</v>
      </c>
      <c r="X1573">
        <v>0</v>
      </c>
      <c r="Y1573">
        <v>7.99171E-4</v>
      </c>
      <c r="Z1573">
        <v>2.3062899999999999E-4</v>
      </c>
      <c r="AA1573">
        <v>0</v>
      </c>
      <c r="AB1573">
        <v>0</v>
      </c>
      <c r="AC1573">
        <v>1.0061670000000001E-3</v>
      </c>
      <c r="AD1573">
        <v>1.50887E-3</v>
      </c>
      <c r="AE1573">
        <v>6.0849600000000004E-4</v>
      </c>
      <c r="AF1573" s="8">
        <v>4.0189499999999999E-5</v>
      </c>
      <c r="AG1573">
        <v>4.9127999999999997E-4</v>
      </c>
      <c r="AH1573">
        <v>3.6550129999999999E-3</v>
      </c>
      <c r="AI1573">
        <v>38726.062879999998</v>
      </c>
    </row>
    <row r="1574" spans="1:35" x14ac:dyDescent="0.25">
      <c r="A1574">
        <v>25222</v>
      </c>
      <c r="B1574" t="s">
        <v>220</v>
      </c>
      <c r="C1574" t="s">
        <v>49</v>
      </c>
      <c r="D1574" t="b">
        <v>0</v>
      </c>
      <c r="E1574">
        <v>0.16378166499999999</v>
      </c>
      <c r="F1574" t="s">
        <v>115</v>
      </c>
      <c r="G1574" t="s">
        <v>186</v>
      </c>
      <c r="H1574" t="s">
        <v>194</v>
      </c>
      <c r="I1574" t="s">
        <v>105</v>
      </c>
      <c r="J1574" t="s">
        <v>99</v>
      </c>
      <c r="K1574" t="s">
        <v>188</v>
      </c>
      <c r="L1574">
        <v>21.06728395</v>
      </c>
      <c r="M1574" t="s">
        <v>116</v>
      </c>
      <c r="N1574" s="8">
        <v>9.92777E-5</v>
      </c>
      <c r="O1574">
        <v>1.1439599999999999E-4</v>
      </c>
      <c r="P1574">
        <v>0</v>
      </c>
      <c r="Q1574">
        <v>0</v>
      </c>
      <c r="R1574">
        <v>0</v>
      </c>
      <c r="S1574">
        <v>3.6764799999999999E-4</v>
      </c>
      <c r="T1574">
        <v>2.1392199999999999E-4</v>
      </c>
      <c r="U1574">
        <v>1.2973100000000001E-4</v>
      </c>
      <c r="V1574" s="8">
        <v>1.1125699999999999E-5</v>
      </c>
      <c r="W1574">
        <v>1.10349E-4</v>
      </c>
      <c r="X1574">
        <v>0</v>
      </c>
      <c r="Y1574">
        <v>1.31972E-4</v>
      </c>
      <c r="Z1574" s="8">
        <v>9.4854799999999999E-5</v>
      </c>
      <c r="AA1574">
        <v>0</v>
      </c>
      <c r="AB1574">
        <v>0</v>
      </c>
      <c r="AC1574">
        <v>3.6764799999999999E-4</v>
      </c>
      <c r="AD1574">
        <v>3.45893E-4</v>
      </c>
      <c r="AE1574">
        <v>1.2973100000000001E-4</v>
      </c>
      <c r="AF1574" s="8">
        <v>1.1125699999999999E-5</v>
      </c>
      <c r="AG1574">
        <v>2.0520400000000001E-4</v>
      </c>
      <c r="AH1574">
        <v>1.059604E-3</v>
      </c>
      <c r="AI1574">
        <v>14740.34988</v>
      </c>
    </row>
    <row r="1575" spans="1:35" x14ac:dyDescent="0.25">
      <c r="A1575">
        <v>59061</v>
      </c>
      <c r="B1575" t="s">
        <v>220</v>
      </c>
      <c r="C1575" t="s">
        <v>49</v>
      </c>
      <c r="D1575" t="b">
        <v>0</v>
      </c>
      <c r="E1575">
        <v>0.19235929199999999</v>
      </c>
      <c r="F1575" t="s">
        <v>115</v>
      </c>
      <c r="G1575" t="s">
        <v>186</v>
      </c>
      <c r="H1575" t="s">
        <v>257</v>
      </c>
      <c r="I1575" t="s">
        <v>105</v>
      </c>
      <c r="J1575" t="s">
        <v>99</v>
      </c>
      <c r="K1575" t="s">
        <v>188</v>
      </c>
      <c r="L1575">
        <v>27.47746111</v>
      </c>
      <c r="M1575" t="s">
        <v>116</v>
      </c>
      <c r="N1575">
        <v>8.1599000000000005E-4</v>
      </c>
      <c r="O1575">
        <v>9.2038299999999999E-4</v>
      </c>
      <c r="P1575">
        <v>0</v>
      </c>
      <c r="Q1575">
        <v>0</v>
      </c>
      <c r="R1575">
        <v>0</v>
      </c>
      <c r="S1575">
        <v>3.6444099999999998E-3</v>
      </c>
      <c r="T1575">
        <v>1.049129E-3</v>
      </c>
      <c r="U1575">
        <v>6.8700399999999996E-4</v>
      </c>
      <c r="V1575" s="8">
        <v>1.3169100000000001E-5</v>
      </c>
      <c r="W1575">
        <v>6.7814800000000005E-4</v>
      </c>
      <c r="X1575">
        <v>1.785713E-3</v>
      </c>
      <c r="Y1575">
        <v>5.3782299999999999E-4</v>
      </c>
      <c r="Z1575">
        <v>6.2211500000000002E-4</v>
      </c>
      <c r="AA1575">
        <v>0</v>
      </c>
      <c r="AB1575">
        <v>0</v>
      </c>
      <c r="AC1575">
        <v>5.4301230000000002E-3</v>
      </c>
      <c r="AD1575">
        <v>1.5869510000000001E-3</v>
      </c>
      <c r="AE1575">
        <v>6.8700399999999996E-4</v>
      </c>
      <c r="AF1575" s="8">
        <v>1.3169100000000001E-5</v>
      </c>
      <c r="AG1575">
        <v>1.300264E-3</v>
      </c>
      <c r="AH1575">
        <v>9.0175140000000008E-3</v>
      </c>
      <c r="AI1575">
        <v>96179.646080000006</v>
      </c>
    </row>
    <row r="1576" spans="1:35" x14ac:dyDescent="0.25">
      <c r="A1576">
        <v>59067</v>
      </c>
      <c r="B1576" t="s">
        <v>220</v>
      </c>
      <c r="C1576" t="s">
        <v>49</v>
      </c>
      <c r="D1576" t="b">
        <v>0</v>
      </c>
      <c r="E1576">
        <v>0.32059882000000001</v>
      </c>
      <c r="F1576" t="s">
        <v>115</v>
      </c>
      <c r="G1576" t="s">
        <v>186</v>
      </c>
      <c r="H1576" t="s">
        <v>197</v>
      </c>
      <c r="I1576" t="s">
        <v>105</v>
      </c>
      <c r="J1576" t="s">
        <v>99</v>
      </c>
      <c r="K1576" t="s">
        <v>188</v>
      </c>
      <c r="L1576">
        <v>28.155074070000001</v>
      </c>
      <c r="M1576" t="s">
        <v>116</v>
      </c>
      <c r="N1576">
        <v>8.0981900000000003E-4</v>
      </c>
      <c r="O1576">
        <v>9.2197999999999998E-4</v>
      </c>
      <c r="P1576">
        <v>0</v>
      </c>
      <c r="Q1576">
        <v>0</v>
      </c>
      <c r="R1576">
        <v>0</v>
      </c>
      <c r="S1576">
        <v>3.2003000000000001E-3</v>
      </c>
      <c r="T1576">
        <v>1.193546E-3</v>
      </c>
      <c r="U1576">
        <v>7.9067600000000003E-4</v>
      </c>
      <c r="V1576" s="8">
        <v>2.2398199999999998E-5</v>
      </c>
      <c r="W1576">
        <v>6.1163999999999999E-4</v>
      </c>
      <c r="X1576">
        <v>1.6462289999999999E-3</v>
      </c>
      <c r="Y1576">
        <v>1.1688720000000001E-3</v>
      </c>
      <c r="Z1576">
        <v>6.0623399999999998E-4</v>
      </c>
      <c r="AA1576">
        <v>0</v>
      </c>
      <c r="AB1576">
        <v>0</v>
      </c>
      <c r="AC1576">
        <v>4.8465289999999996E-3</v>
      </c>
      <c r="AD1576">
        <v>2.3624179999999998E-3</v>
      </c>
      <c r="AE1576">
        <v>7.9067600000000003E-4</v>
      </c>
      <c r="AF1576" s="8">
        <v>2.2398199999999998E-5</v>
      </c>
      <c r="AG1576">
        <v>1.2178740000000001E-3</v>
      </c>
      <c r="AH1576">
        <v>9.2398919999999996E-3</v>
      </c>
      <c r="AI1576">
        <v>96179.646080000006</v>
      </c>
    </row>
    <row r="1577" spans="1:35" x14ac:dyDescent="0.25">
      <c r="A1577">
        <v>12981</v>
      </c>
      <c r="B1577" t="s">
        <v>221</v>
      </c>
      <c r="C1577" t="s">
        <v>50</v>
      </c>
      <c r="D1577" t="b">
        <v>1</v>
      </c>
      <c r="E1577">
        <v>1.7103812199999999</v>
      </c>
      <c r="F1577" t="s">
        <v>115</v>
      </c>
      <c r="G1577" t="s">
        <v>186</v>
      </c>
      <c r="H1577" t="s">
        <v>187</v>
      </c>
      <c r="I1577" t="s">
        <v>105</v>
      </c>
      <c r="J1577" t="s">
        <v>111</v>
      </c>
      <c r="K1577" t="s">
        <v>188</v>
      </c>
      <c r="L1577">
        <v>21.360396829999999</v>
      </c>
      <c r="M1577" t="s">
        <v>116</v>
      </c>
      <c r="N1577">
        <v>4.5804500000000002E-4</v>
      </c>
      <c r="O1577">
        <v>4.9084300000000003E-4</v>
      </c>
      <c r="P1577">
        <v>0</v>
      </c>
      <c r="Q1577">
        <v>0</v>
      </c>
      <c r="R1577">
        <v>0</v>
      </c>
      <c r="S1577">
        <v>1.4888449999999999E-3</v>
      </c>
      <c r="T1577">
        <v>1.0908090000000001E-3</v>
      </c>
      <c r="U1577">
        <v>5.6275900000000002E-4</v>
      </c>
      <c r="V1577">
        <v>0</v>
      </c>
      <c r="W1577">
        <v>6.6482499999999996E-4</v>
      </c>
      <c r="X1577">
        <v>0</v>
      </c>
      <c r="Y1577">
        <v>5.5586899999999996E-4</v>
      </c>
      <c r="Z1577">
        <v>0</v>
      </c>
      <c r="AA1577">
        <v>0</v>
      </c>
      <c r="AB1577">
        <v>0</v>
      </c>
      <c r="AC1577">
        <v>1.4888449999999999E-3</v>
      </c>
      <c r="AD1577">
        <v>1.6466779999999999E-3</v>
      </c>
      <c r="AE1577">
        <v>5.6275900000000002E-4</v>
      </c>
      <c r="AF1577">
        <v>0</v>
      </c>
      <c r="AG1577">
        <v>6.6482499999999996E-4</v>
      </c>
      <c r="AH1577">
        <v>4.3631219999999997E-3</v>
      </c>
      <c r="AI1577">
        <v>59863.342689999998</v>
      </c>
    </row>
    <row r="1578" spans="1:35" x14ac:dyDescent="0.25">
      <c r="A1578">
        <v>12982</v>
      </c>
      <c r="B1578" t="s">
        <v>221</v>
      </c>
      <c r="C1578" t="s">
        <v>50</v>
      </c>
      <c r="D1578" t="b">
        <v>1</v>
      </c>
      <c r="E1578">
        <v>0.54035822499999997</v>
      </c>
      <c r="F1578" t="s">
        <v>115</v>
      </c>
      <c r="G1578" t="s">
        <v>186</v>
      </c>
      <c r="H1578" t="s">
        <v>192</v>
      </c>
      <c r="I1578" t="s">
        <v>105</v>
      </c>
      <c r="J1578" t="s">
        <v>99</v>
      </c>
      <c r="K1578" t="s">
        <v>188</v>
      </c>
      <c r="L1578">
        <v>22.806955559999999</v>
      </c>
      <c r="M1578" t="s">
        <v>116</v>
      </c>
      <c r="N1578">
        <v>5.4645799999999999E-4</v>
      </c>
      <c r="O1578">
        <v>5.9144600000000003E-4</v>
      </c>
      <c r="P1578">
        <v>0</v>
      </c>
      <c r="Q1578">
        <v>0</v>
      </c>
      <c r="R1578">
        <v>0</v>
      </c>
      <c r="S1578">
        <v>1.6974080000000001E-3</v>
      </c>
      <c r="T1578">
        <v>1.2916900000000001E-3</v>
      </c>
      <c r="U1578">
        <v>1.0059450000000001E-3</v>
      </c>
      <c r="V1578">
        <v>0</v>
      </c>
      <c r="W1578">
        <v>5.9384499999999996E-4</v>
      </c>
      <c r="X1578">
        <v>0</v>
      </c>
      <c r="Y1578">
        <v>6.6748399999999998E-4</v>
      </c>
      <c r="Z1578">
        <v>0</v>
      </c>
      <c r="AA1578">
        <v>0</v>
      </c>
      <c r="AB1578">
        <v>0</v>
      </c>
      <c r="AC1578">
        <v>1.6974080000000001E-3</v>
      </c>
      <c r="AD1578">
        <v>1.9591740000000002E-3</v>
      </c>
      <c r="AE1578">
        <v>1.0059450000000001E-3</v>
      </c>
      <c r="AF1578">
        <v>0</v>
      </c>
      <c r="AG1578">
        <v>5.9384499999999996E-4</v>
      </c>
      <c r="AH1578">
        <v>5.2563729999999999E-3</v>
      </c>
      <c r="AI1578">
        <v>67544.778109999999</v>
      </c>
    </row>
    <row r="1579" spans="1:35" x14ac:dyDescent="0.25">
      <c r="A1579">
        <v>12984</v>
      </c>
      <c r="B1579" t="s">
        <v>221</v>
      </c>
      <c r="C1579" t="s">
        <v>50</v>
      </c>
      <c r="D1579" t="b">
        <v>1</v>
      </c>
      <c r="E1579">
        <v>3.7591610800000002</v>
      </c>
      <c r="F1579" t="s">
        <v>115</v>
      </c>
      <c r="G1579" t="s">
        <v>186</v>
      </c>
      <c r="H1579" t="s">
        <v>196</v>
      </c>
      <c r="I1579" t="s">
        <v>105</v>
      </c>
      <c r="J1579" t="s">
        <v>99</v>
      </c>
      <c r="K1579" t="s">
        <v>188</v>
      </c>
      <c r="L1579">
        <v>26.240909089999999</v>
      </c>
      <c r="M1579" t="s">
        <v>116</v>
      </c>
      <c r="N1579">
        <v>1.88068E-4</v>
      </c>
      <c r="O1579">
        <v>2.0866099999999999E-4</v>
      </c>
      <c r="P1579">
        <v>0</v>
      </c>
      <c r="Q1579">
        <v>0</v>
      </c>
      <c r="R1579">
        <v>0</v>
      </c>
      <c r="S1579">
        <v>7.7064099999999997E-4</v>
      </c>
      <c r="T1579">
        <v>3.0427999999999998E-4</v>
      </c>
      <c r="U1579">
        <v>2.6408900000000001E-4</v>
      </c>
      <c r="V1579">
        <v>0</v>
      </c>
      <c r="W1579">
        <v>2.84078E-4</v>
      </c>
      <c r="X1579">
        <v>0</v>
      </c>
      <c r="Y1579">
        <v>2.2821000000000001E-4</v>
      </c>
      <c r="Z1579">
        <v>0</v>
      </c>
      <c r="AA1579">
        <v>0</v>
      </c>
      <c r="AB1579">
        <v>0</v>
      </c>
      <c r="AC1579">
        <v>7.7064099999999997E-4</v>
      </c>
      <c r="AD1579">
        <v>5.3249000000000005E-4</v>
      </c>
      <c r="AE1579">
        <v>2.6408900000000001E-4</v>
      </c>
      <c r="AF1579">
        <v>0</v>
      </c>
      <c r="AG1579">
        <v>2.84078E-4</v>
      </c>
      <c r="AH1579">
        <v>1.8512260000000001E-3</v>
      </c>
      <c r="AI1579">
        <v>20675.38594</v>
      </c>
    </row>
    <row r="1580" spans="1:35" x14ac:dyDescent="0.25">
      <c r="A1580">
        <v>12985</v>
      </c>
      <c r="B1580" t="s">
        <v>221</v>
      </c>
      <c r="C1580" t="s">
        <v>50</v>
      </c>
      <c r="D1580" t="b">
        <v>1</v>
      </c>
      <c r="E1580">
        <v>7.2477615310000001</v>
      </c>
      <c r="F1580" t="s">
        <v>115</v>
      </c>
      <c r="G1580" t="s">
        <v>186</v>
      </c>
      <c r="H1580" t="s">
        <v>198</v>
      </c>
      <c r="I1580" t="s">
        <v>105</v>
      </c>
      <c r="J1580" t="s">
        <v>99</v>
      </c>
      <c r="K1580" t="s">
        <v>188</v>
      </c>
      <c r="L1580">
        <v>22.608333330000001</v>
      </c>
      <c r="M1580" t="s">
        <v>116</v>
      </c>
      <c r="N1580">
        <v>5.9716900000000004E-4</v>
      </c>
      <c r="O1580">
        <v>6.3296299999999995E-4</v>
      </c>
      <c r="P1580">
        <v>0</v>
      </c>
      <c r="Q1580">
        <v>0</v>
      </c>
      <c r="R1580">
        <v>0</v>
      </c>
      <c r="S1580">
        <v>1.5316349999999999E-3</v>
      </c>
      <c r="T1580">
        <v>1.3697200000000001E-3</v>
      </c>
      <c r="U1580">
        <v>1.2691499999999999E-3</v>
      </c>
      <c r="V1580">
        <v>0</v>
      </c>
      <c r="W1580">
        <v>7.84091E-4</v>
      </c>
      <c r="X1580">
        <v>0</v>
      </c>
      <c r="Y1580">
        <v>6.36533E-4</v>
      </c>
      <c r="Z1580">
        <v>0</v>
      </c>
      <c r="AA1580">
        <v>0</v>
      </c>
      <c r="AB1580">
        <v>0</v>
      </c>
      <c r="AC1580">
        <v>1.5316349999999999E-3</v>
      </c>
      <c r="AD1580">
        <v>2.0062529999999999E-3</v>
      </c>
      <c r="AE1580">
        <v>1.2691499999999999E-3</v>
      </c>
      <c r="AF1580">
        <v>0</v>
      </c>
      <c r="AG1580">
        <v>7.84091E-4</v>
      </c>
      <c r="AH1580">
        <v>5.5911290000000002E-3</v>
      </c>
      <c r="AI1580">
        <v>72477.615309999994</v>
      </c>
    </row>
    <row r="1581" spans="1:35" x14ac:dyDescent="0.25">
      <c r="A1581">
        <v>12986</v>
      </c>
      <c r="B1581" t="s">
        <v>221</v>
      </c>
      <c r="C1581" t="s">
        <v>50</v>
      </c>
      <c r="D1581" t="b">
        <v>1</v>
      </c>
      <c r="E1581">
        <v>1.171153584</v>
      </c>
      <c r="F1581" t="s">
        <v>115</v>
      </c>
      <c r="G1581" t="s">
        <v>186</v>
      </c>
      <c r="H1581" t="s">
        <v>193</v>
      </c>
      <c r="I1581" t="s">
        <v>105</v>
      </c>
      <c r="J1581" t="s">
        <v>106</v>
      </c>
      <c r="K1581" t="s">
        <v>188</v>
      </c>
      <c r="L1581">
        <v>26.361259260000001</v>
      </c>
      <c r="M1581" t="s">
        <v>116</v>
      </c>
      <c r="N1581">
        <v>8.1586500000000004E-4</v>
      </c>
      <c r="O1581">
        <v>8.9727299999999997E-4</v>
      </c>
      <c r="P1581">
        <v>0</v>
      </c>
      <c r="Q1581">
        <v>0</v>
      </c>
      <c r="R1581">
        <v>0</v>
      </c>
      <c r="S1581">
        <v>2.4899520000000001E-3</v>
      </c>
      <c r="T1581">
        <v>1.880629E-3</v>
      </c>
      <c r="U1581">
        <v>1.903096E-3</v>
      </c>
      <c r="V1581">
        <v>0</v>
      </c>
      <c r="W1581">
        <v>7.8197800000000001E-4</v>
      </c>
      <c r="X1581">
        <v>0</v>
      </c>
      <c r="Y1581">
        <v>8.4510599999999998E-4</v>
      </c>
      <c r="Z1581">
        <v>0</v>
      </c>
      <c r="AA1581">
        <v>0</v>
      </c>
      <c r="AB1581">
        <v>0</v>
      </c>
      <c r="AC1581">
        <v>2.4899520000000001E-3</v>
      </c>
      <c r="AD1581">
        <v>2.725735E-3</v>
      </c>
      <c r="AE1581">
        <v>1.903096E-3</v>
      </c>
      <c r="AF1581">
        <v>0</v>
      </c>
      <c r="AG1581">
        <v>7.8197800000000001E-4</v>
      </c>
      <c r="AH1581">
        <v>7.9007499999999998E-3</v>
      </c>
      <c r="AI1581">
        <v>87836.518779999999</v>
      </c>
    </row>
    <row r="1582" spans="1:35" x14ac:dyDescent="0.25">
      <c r="A1582">
        <v>12987</v>
      </c>
      <c r="B1582" t="s">
        <v>221</v>
      </c>
      <c r="C1582" t="s">
        <v>50</v>
      </c>
      <c r="D1582" t="b">
        <v>1</v>
      </c>
      <c r="E1582">
        <v>3.1436733289999998</v>
      </c>
      <c r="F1582" t="s">
        <v>115</v>
      </c>
      <c r="G1582" t="s">
        <v>186</v>
      </c>
      <c r="H1582" t="s">
        <v>195</v>
      </c>
      <c r="I1582" t="s">
        <v>105</v>
      </c>
      <c r="J1582" t="s">
        <v>106</v>
      </c>
      <c r="K1582" t="s">
        <v>188</v>
      </c>
      <c r="L1582">
        <v>26.912301589999998</v>
      </c>
      <c r="M1582" t="s">
        <v>116</v>
      </c>
      <c r="N1582">
        <v>6.6220199999999997E-4</v>
      </c>
      <c r="O1582">
        <v>6.9142100000000001E-4</v>
      </c>
      <c r="P1582">
        <v>0</v>
      </c>
      <c r="Q1582">
        <v>0</v>
      </c>
      <c r="R1582">
        <v>0</v>
      </c>
      <c r="S1582">
        <v>1.884167E-3</v>
      </c>
      <c r="T1582">
        <v>1.3960450000000001E-3</v>
      </c>
      <c r="U1582">
        <v>1.527327E-3</v>
      </c>
      <c r="V1582">
        <v>0</v>
      </c>
      <c r="W1582">
        <v>6.6246100000000004E-4</v>
      </c>
      <c r="X1582">
        <v>0</v>
      </c>
      <c r="Y1582">
        <v>5.9226099999999996E-4</v>
      </c>
      <c r="Z1582">
        <v>0</v>
      </c>
      <c r="AA1582">
        <v>0</v>
      </c>
      <c r="AB1582">
        <v>0</v>
      </c>
      <c r="AC1582">
        <v>1.884167E-3</v>
      </c>
      <c r="AD1582">
        <v>1.9883050000000001E-3</v>
      </c>
      <c r="AE1582">
        <v>1.527327E-3</v>
      </c>
      <c r="AF1582">
        <v>0</v>
      </c>
      <c r="AG1582">
        <v>6.6246100000000004E-4</v>
      </c>
      <c r="AH1582">
        <v>6.0622610000000002E-3</v>
      </c>
      <c r="AI1582">
        <v>66017.139909999998</v>
      </c>
    </row>
    <row r="1583" spans="1:35" x14ac:dyDescent="0.25">
      <c r="A1583">
        <v>12988</v>
      </c>
      <c r="B1583" t="s">
        <v>221</v>
      </c>
      <c r="C1583" t="s">
        <v>50</v>
      </c>
      <c r="D1583" t="b">
        <v>1</v>
      </c>
      <c r="E1583">
        <v>0.54992964300000002</v>
      </c>
      <c r="F1583" t="s">
        <v>115</v>
      </c>
      <c r="G1583" t="s">
        <v>186</v>
      </c>
      <c r="H1583" t="s">
        <v>191</v>
      </c>
      <c r="I1583" t="s">
        <v>105</v>
      </c>
      <c r="J1583" t="s">
        <v>99</v>
      </c>
      <c r="K1583" t="s">
        <v>188</v>
      </c>
      <c r="L1583">
        <v>25.511015329999999</v>
      </c>
      <c r="M1583" t="s">
        <v>116</v>
      </c>
      <c r="N1583">
        <v>2.7610800000000001E-4</v>
      </c>
      <c r="O1583">
        <v>2.9440199999999998E-4</v>
      </c>
      <c r="P1583">
        <v>0</v>
      </c>
      <c r="Q1583">
        <v>0</v>
      </c>
      <c r="R1583">
        <v>0</v>
      </c>
      <c r="S1583">
        <v>8.1516100000000001E-4</v>
      </c>
      <c r="T1583">
        <v>7.0975200000000002E-4</v>
      </c>
      <c r="U1583">
        <v>5.5507099999999997E-4</v>
      </c>
      <c r="V1583">
        <v>0</v>
      </c>
      <c r="W1583">
        <v>0</v>
      </c>
      <c r="X1583">
        <v>0</v>
      </c>
      <c r="Y1583">
        <v>3.3651299999999998E-4</v>
      </c>
      <c r="Z1583">
        <v>3.5994800000000002E-4</v>
      </c>
      <c r="AA1583">
        <v>0</v>
      </c>
      <c r="AB1583">
        <v>0</v>
      </c>
      <c r="AC1583">
        <v>8.1516100000000001E-4</v>
      </c>
      <c r="AD1583">
        <v>1.046265E-3</v>
      </c>
      <c r="AE1583">
        <v>5.5507099999999997E-4</v>
      </c>
      <c r="AF1583">
        <v>0</v>
      </c>
      <c r="AG1583">
        <v>3.5994800000000002E-4</v>
      </c>
      <c r="AH1583">
        <v>2.7764500000000002E-3</v>
      </c>
      <c r="AI1583">
        <v>31895.919300000001</v>
      </c>
    </row>
    <row r="1584" spans="1:35" x14ac:dyDescent="0.25">
      <c r="A1584">
        <v>12991</v>
      </c>
      <c r="B1584" t="s">
        <v>221</v>
      </c>
      <c r="C1584" t="s">
        <v>50</v>
      </c>
      <c r="D1584" t="b">
        <v>1</v>
      </c>
      <c r="E1584">
        <v>2.7389126560000001</v>
      </c>
      <c r="F1584" t="s">
        <v>115</v>
      </c>
      <c r="G1584" t="s">
        <v>186</v>
      </c>
      <c r="H1584" t="s">
        <v>189</v>
      </c>
      <c r="I1584" t="s">
        <v>105</v>
      </c>
      <c r="J1584" t="s">
        <v>99</v>
      </c>
      <c r="K1584" t="s">
        <v>188</v>
      </c>
      <c r="L1584">
        <v>22.832789859999998</v>
      </c>
      <c r="M1584" t="s">
        <v>116</v>
      </c>
      <c r="N1584">
        <v>1.0255030000000001E-3</v>
      </c>
      <c r="O1584">
        <v>1.112147E-3</v>
      </c>
      <c r="P1584">
        <v>0</v>
      </c>
      <c r="Q1584">
        <v>0</v>
      </c>
      <c r="R1584">
        <v>0</v>
      </c>
      <c r="S1584">
        <v>3.1110840000000001E-3</v>
      </c>
      <c r="T1584">
        <v>2.3271479999999998E-3</v>
      </c>
      <c r="U1584">
        <v>2.1339280000000002E-3</v>
      </c>
      <c r="V1584">
        <v>0</v>
      </c>
      <c r="W1584">
        <v>1.143844E-3</v>
      </c>
      <c r="X1584">
        <v>0</v>
      </c>
      <c r="Y1584">
        <v>1.099713E-3</v>
      </c>
      <c r="Z1584">
        <v>0</v>
      </c>
      <c r="AA1584">
        <v>0</v>
      </c>
      <c r="AB1584">
        <v>0</v>
      </c>
      <c r="AC1584">
        <v>3.1110840000000001E-3</v>
      </c>
      <c r="AD1584">
        <v>3.4268599999999999E-3</v>
      </c>
      <c r="AE1584">
        <v>2.1339280000000002E-3</v>
      </c>
      <c r="AF1584">
        <v>0</v>
      </c>
      <c r="AG1584">
        <v>1.143844E-3</v>
      </c>
      <c r="AH1584">
        <v>9.8157169999999998E-3</v>
      </c>
      <c r="AI1584">
        <v>125989.9822</v>
      </c>
    </row>
    <row r="1585" spans="1:35" x14ac:dyDescent="0.25">
      <c r="A1585">
        <v>25221</v>
      </c>
      <c r="B1585" t="s">
        <v>221</v>
      </c>
      <c r="C1585" t="s">
        <v>50</v>
      </c>
      <c r="D1585" t="b">
        <v>1</v>
      </c>
      <c r="E1585">
        <v>0.57800093799999996</v>
      </c>
      <c r="F1585" t="s">
        <v>115</v>
      </c>
      <c r="G1585" t="s">
        <v>186</v>
      </c>
      <c r="H1585" t="s">
        <v>190</v>
      </c>
      <c r="I1585" t="s">
        <v>105</v>
      </c>
      <c r="J1585" t="s">
        <v>106</v>
      </c>
      <c r="K1585" t="s">
        <v>188</v>
      </c>
      <c r="L1585">
        <v>28.858665009999999</v>
      </c>
      <c r="M1585" t="s">
        <v>116</v>
      </c>
      <c r="N1585">
        <v>3.7653099999999999E-4</v>
      </c>
      <c r="O1585">
        <v>4.00515E-4</v>
      </c>
      <c r="P1585">
        <v>0</v>
      </c>
      <c r="Q1585">
        <v>0</v>
      </c>
      <c r="R1585">
        <v>0</v>
      </c>
      <c r="S1585">
        <v>1.1646130000000001E-3</v>
      </c>
      <c r="T1585">
        <v>7.0969800000000003E-4</v>
      </c>
      <c r="U1585">
        <v>6.0849600000000004E-4</v>
      </c>
      <c r="V1585" s="8">
        <v>4.0079900000000002E-5</v>
      </c>
      <c r="W1585">
        <v>2.6065600000000001E-4</v>
      </c>
      <c r="X1585">
        <v>0</v>
      </c>
      <c r="Y1585">
        <v>7.99171E-4</v>
      </c>
      <c r="Z1585">
        <v>2.3062899999999999E-4</v>
      </c>
      <c r="AA1585">
        <v>0</v>
      </c>
      <c r="AB1585">
        <v>0</v>
      </c>
      <c r="AC1585">
        <v>1.1646130000000001E-3</v>
      </c>
      <c r="AD1585">
        <v>1.50887E-3</v>
      </c>
      <c r="AE1585">
        <v>6.0849600000000004E-4</v>
      </c>
      <c r="AF1585" s="8">
        <v>4.0079900000000002E-5</v>
      </c>
      <c r="AG1585">
        <v>4.9128599999999996E-4</v>
      </c>
      <c r="AH1585">
        <v>3.8133500000000001E-3</v>
      </c>
      <c r="AI1585">
        <v>38726.062879999998</v>
      </c>
    </row>
    <row r="1586" spans="1:35" x14ac:dyDescent="0.25">
      <c r="A1586">
        <v>25222</v>
      </c>
      <c r="B1586" t="s">
        <v>221</v>
      </c>
      <c r="C1586" t="s">
        <v>50</v>
      </c>
      <c r="D1586" t="b">
        <v>1</v>
      </c>
      <c r="E1586">
        <v>0.16378166499999999</v>
      </c>
      <c r="F1586" t="s">
        <v>115</v>
      </c>
      <c r="G1586" t="s">
        <v>186</v>
      </c>
      <c r="H1586" t="s">
        <v>194</v>
      </c>
      <c r="I1586" t="s">
        <v>105</v>
      </c>
      <c r="J1586" t="s">
        <v>99</v>
      </c>
      <c r="K1586" t="s">
        <v>188</v>
      </c>
      <c r="L1586">
        <v>24.945370369999999</v>
      </c>
      <c r="M1586" t="s">
        <v>116</v>
      </c>
      <c r="N1586">
        <v>1.26172E-4</v>
      </c>
      <c r="O1586">
        <v>1.3763999999999999E-4</v>
      </c>
      <c r="P1586">
        <v>0</v>
      </c>
      <c r="Q1586">
        <v>0</v>
      </c>
      <c r="R1586">
        <v>0</v>
      </c>
      <c r="S1586">
        <v>5.62833E-4</v>
      </c>
      <c r="T1586">
        <v>2.1392199999999999E-4</v>
      </c>
      <c r="U1586">
        <v>1.2973100000000001E-4</v>
      </c>
      <c r="V1586" s="8">
        <v>1.09953E-5</v>
      </c>
      <c r="W1586">
        <v>1.10349E-4</v>
      </c>
      <c r="X1586">
        <v>0</v>
      </c>
      <c r="Y1586">
        <v>1.31972E-4</v>
      </c>
      <c r="Z1586" s="8">
        <v>9.4854799999999999E-5</v>
      </c>
      <c r="AA1586">
        <v>0</v>
      </c>
      <c r="AB1586">
        <v>0</v>
      </c>
      <c r="AC1586">
        <v>5.62833E-4</v>
      </c>
      <c r="AD1586">
        <v>3.45893E-4</v>
      </c>
      <c r="AE1586">
        <v>1.2973100000000001E-4</v>
      </c>
      <c r="AF1586" s="8">
        <v>1.09953E-5</v>
      </c>
      <c r="AG1586">
        <v>2.0520400000000001E-4</v>
      </c>
      <c r="AH1586">
        <v>1.254656E-3</v>
      </c>
      <c r="AI1586">
        <v>14740.34988</v>
      </c>
    </row>
    <row r="1587" spans="1:35" x14ac:dyDescent="0.25">
      <c r="A1587">
        <v>59061</v>
      </c>
      <c r="B1587" t="s">
        <v>221</v>
      </c>
      <c r="C1587" t="s">
        <v>50</v>
      </c>
      <c r="D1587" t="b">
        <v>0</v>
      </c>
      <c r="E1587">
        <v>0.19235929199999999</v>
      </c>
      <c r="F1587" t="s">
        <v>115</v>
      </c>
      <c r="G1587" t="s">
        <v>186</v>
      </c>
      <c r="H1587" t="s">
        <v>257</v>
      </c>
      <c r="I1587" t="s">
        <v>105</v>
      </c>
      <c r="J1587" t="s">
        <v>99</v>
      </c>
      <c r="K1587" t="s">
        <v>188</v>
      </c>
      <c r="L1587">
        <v>27.47746111</v>
      </c>
      <c r="M1587" t="s">
        <v>116</v>
      </c>
      <c r="N1587">
        <v>8.1599000000000005E-4</v>
      </c>
      <c r="O1587">
        <v>9.2038299999999999E-4</v>
      </c>
      <c r="P1587">
        <v>0</v>
      </c>
      <c r="Q1587">
        <v>0</v>
      </c>
      <c r="R1587">
        <v>0</v>
      </c>
      <c r="S1587">
        <v>3.6444099999999998E-3</v>
      </c>
      <c r="T1587">
        <v>1.049129E-3</v>
      </c>
      <c r="U1587">
        <v>6.8700399999999996E-4</v>
      </c>
      <c r="V1587" s="8">
        <v>1.3169100000000001E-5</v>
      </c>
      <c r="W1587">
        <v>6.7814800000000005E-4</v>
      </c>
      <c r="X1587">
        <v>1.785713E-3</v>
      </c>
      <c r="Y1587">
        <v>5.3782299999999999E-4</v>
      </c>
      <c r="Z1587">
        <v>6.2211500000000002E-4</v>
      </c>
      <c r="AA1587">
        <v>0</v>
      </c>
      <c r="AB1587">
        <v>0</v>
      </c>
      <c r="AC1587">
        <v>5.4301230000000002E-3</v>
      </c>
      <c r="AD1587">
        <v>1.5869510000000001E-3</v>
      </c>
      <c r="AE1587">
        <v>6.8700399999999996E-4</v>
      </c>
      <c r="AF1587" s="8">
        <v>1.3169100000000001E-5</v>
      </c>
      <c r="AG1587">
        <v>1.300264E-3</v>
      </c>
      <c r="AH1587">
        <v>9.0175140000000008E-3</v>
      </c>
      <c r="AI1587">
        <v>96179.646080000006</v>
      </c>
    </row>
    <row r="1588" spans="1:35" x14ac:dyDescent="0.25">
      <c r="A1588">
        <v>59067</v>
      </c>
      <c r="B1588" t="s">
        <v>221</v>
      </c>
      <c r="C1588" t="s">
        <v>50</v>
      </c>
      <c r="D1588" t="b">
        <v>0</v>
      </c>
      <c r="E1588">
        <v>0.32059882000000001</v>
      </c>
      <c r="F1588" t="s">
        <v>115</v>
      </c>
      <c r="G1588" t="s">
        <v>186</v>
      </c>
      <c r="H1588" t="s">
        <v>197</v>
      </c>
      <c r="I1588" t="s">
        <v>105</v>
      </c>
      <c r="J1588" t="s">
        <v>99</v>
      </c>
      <c r="K1588" t="s">
        <v>188</v>
      </c>
      <c r="L1588">
        <v>28.155074070000001</v>
      </c>
      <c r="M1588" t="s">
        <v>116</v>
      </c>
      <c r="N1588">
        <v>8.0981900000000003E-4</v>
      </c>
      <c r="O1588">
        <v>9.2197999999999998E-4</v>
      </c>
      <c r="P1588">
        <v>0</v>
      </c>
      <c r="Q1588">
        <v>0</v>
      </c>
      <c r="R1588">
        <v>0</v>
      </c>
      <c r="S1588">
        <v>3.2003000000000001E-3</v>
      </c>
      <c r="T1588">
        <v>1.193546E-3</v>
      </c>
      <c r="U1588">
        <v>7.9067600000000003E-4</v>
      </c>
      <c r="V1588" s="8">
        <v>2.2398199999999998E-5</v>
      </c>
      <c r="W1588">
        <v>6.1163999999999999E-4</v>
      </c>
      <c r="X1588">
        <v>1.6462289999999999E-3</v>
      </c>
      <c r="Y1588">
        <v>1.1688720000000001E-3</v>
      </c>
      <c r="Z1588">
        <v>6.0623399999999998E-4</v>
      </c>
      <c r="AA1588">
        <v>0</v>
      </c>
      <c r="AB1588">
        <v>0</v>
      </c>
      <c r="AC1588">
        <v>4.8465289999999996E-3</v>
      </c>
      <c r="AD1588">
        <v>2.3624179999999998E-3</v>
      </c>
      <c r="AE1588">
        <v>7.9067600000000003E-4</v>
      </c>
      <c r="AF1588" s="8">
        <v>2.2398199999999998E-5</v>
      </c>
      <c r="AG1588">
        <v>1.2178740000000001E-3</v>
      </c>
      <c r="AH1588">
        <v>9.2398919999999996E-3</v>
      </c>
      <c r="AI1588">
        <v>96179.646080000006</v>
      </c>
    </row>
    <row r="1589" spans="1:35" x14ac:dyDescent="0.25">
      <c r="A1589">
        <v>12981</v>
      </c>
      <c r="B1589" t="s">
        <v>222</v>
      </c>
      <c r="C1589" t="s">
        <v>38</v>
      </c>
      <c r="D1589" t="b">
        <v>0</v>
      </c>
      <c r="E1589">
        <v>1.7103812199999999</v>
      </c>
      <c r="F1589" t="s">
        <v>115</v>
      </c>
      <c r="G1589" t="s">
        <v>186</v>
      </c>
      <c r="H1589" t="s">
        <v>187</v>
      </c>
      <c r="I1589" t="s">
        <v>105</v>
      </c>
      <c r="J1589" t="s">
        <v>111</v>
      </c>
      <c r="K1589" t="s">
        <v>188</v>
      </c>
      <c r="L1589">
        <v>20.266904759999999</v>
      </c>
      <c r="M1589" t="s">
        <v>116</v>
      </c>
      <c r="N1589">
        <v>4.3155599999999999E-4</v>
      </c>
      <c r="O1589">
        <v>4.6422599999999998E-4</v>
      </c>
      <c r="P1589">
        <v>0</v>
      </c>
      <c r="Q1589">
        <v>0</v>
      </c>
      <c r="R1589">
        <v>0</v>
      </c>
      <c r="S1589">
        <v>1.265485E-3</v>
      </c>
      <c r="T1589">
        <v>1.0908090000000001E-3</v>
      </c>
      <c r="U1589">
        <v>5.6275900000000002E-4</v>
      </c>
      <c r="V1589">
        <v>0</v>
      </c>
      <c r="W1589">
        <v>6.6482499999999996E-4</v>
      </c>
      <c r="X1589">
        <v>0</v>
      </c>
      <c r="Y1589">
        <v>5.5586899999999996E-4</v>
      </c>
      <c r="Z1589">
        <v>0</v>
      </c>
      <c r="AA1589">
        <v>0</v>
      </c>
      <c r="AB1589">
        <v>0</v>
      </c>
      <c r="AC1589">
        <v>1.265485E-3</v>
      </c>
      <c r="AD1589">
        <v>1.6466779999999999E-3</v>
      </c>
      <c r="AE1589">
        <v>5.6275900000000002E-4</v>
      </c>
      <c r="AF1589">
        <v>0</v>
      </c>
      <c r="AG1589">
        <v>6.6482499999999996E-4</v>
      </c>
      <c r="AH1589">
        <v>4.1397630000000003E-3</v>
      </c>
      <c r="AI1589">
        <v>59863.342689999998</v>
      </c>
    </row>
    <row r="1590" spans="1:35" x14ac:dyDescent="0.25">
      <c r="A1590">
        <v>12982</v>
      </c>
      <c r="B1590" t="s">
        <v>222</v>
      </c>
      <c r="C1590" t="s">
        <v>38</v>
      </c>
      <c r="D1590" t="b">
        <v>0</v>
      </c>
      <c r="E1590">
        <v>0.54035822499999997</v>
      </c>
      <c r="F1590" t="s">
        <v>115</v>
      </c>
      <c r="G1590" t="s">
        <v>186</v>
      </c>
      <c r="H1590" t="s">
        <v>192</v>
      </c>
      <c r="I1590" t="s">
        <v>105</v>
      </c>
      <c r="J1590" t="s">
        <v>99</v>
      </c>
      <c r="K1590" t="s">
        <v>188</v>
      </c>
      <c r="L1590">
        <v>22.482333329999999</v>
      </c>
      <c r="M1590" t="s">
        <v>116</v>
      </c>
      <c r="N1590">
        <v>5.3222399999999998E-4</v>
      </c>
      <c r="O1590">
        <v>5.8253099999999996E-4</v>
      </c>
      <c r="P1590">
        <v>0</v>
      </c>
      <c r="Q1590">
        <v>0</v>
      </c>
      <c r="R1590">
        <v>0</v>
      </c>
      <c r="S1590">
        <v>1.6225969999999999E-3</v>
      </c>
      <c r="T1590">
        <v>1.2916900000000001E-3</v>
      </c>
      <c r="U1590">
        <v>1.0059450000000001E-3</v>
      </c>
      <c r="V1590">
        <v>0</v>
      </c>
      <c r="W1590">
        <v>5.9383999999999999E-4</v>
      </c>
      <c r="X1590">
        <v>0</v>
      </c>
      <c r="Y1590">
        <v>6.6748399999999998E-4</v>
      </c>
      <c r="Z1590">
        <v>0</v>
      </c>
      <c r="AA1590">
        <v>0</v>
      </c>
      <c r="AB1590">
        <v>0</v>
      </c>
      <c r="AC1590">
        <v>1.6225969999999999E-3</v>
      </c>
      <c r="AD1590">
        <v>1.9591740000000002E-3</v>
      </c>
      <c r="AE1590">
        <v>1.0059450000000001E-3</v>
      </c>
      <c r="AF1590">
        <v>0</v>
      </c>
      <c r="AG1590">
        <v>5.9383999999999999E-4</v>
      </c>
      <c r="AH1590">
        <v>5.1815560000000004E-3</v>
      </c>
      <c r="AI1590">
        <v>67544.778109999999</v>
      </c>
    </row>
    <row r="1591" spans="1:35" x14ac:dyDescent="0.25">
      <c r="A1591">
        <v>12984</v>
      </c>
      <c r="B1591" t="s">
        <v>222</v>
      </c>
      <c r="C1591" t="s">
        <v>38</v>
      </c>
      <c r="D1591" t="b">
        <v>0</v>
      </c>
      <c r="E1591">
        <v>3.7591610800000002</v>
      </c>
      <c r="F1591" t="s">
        <v>115</v>
      </c>
      <c r="G1591" t="s">
        <v>186</v>
      </c>
      <c r="H1591" t="s">
        <v>196</v>
      </c>
      <c r="I1591" t="s">
        <v>105</v>
      </c>
      <c r="J1591" t="s">
        <v>99</v>
      </c>
      <c r="K1591" t="s">
        <v>188</v>
      </c>
      <c r="L1591">
        <v>23.79949495</v>
      </c>
      <c r="M1591" t="s">
        <v>116</v>
      </c>
      <c r="N1591">
        <v>1.65494E-4</v>
      </c>
      <c r="O1591">
        <v>1.88137E-4</v>
      </c>
      <c r="P1591">
        <v>0</v>
      </c>
      <c r="Q1591">
        <v>0</v>
      </c>
      <c r="R1591">
        <v>0</v>
      </c>
      <c r="S1591">
        <v>5.9833399999999995E-4</v>
      </c>
      <c r="T1591">
        <v>3.0427999999999998E-4</v>
      </c>
      <c r="U1591">
        <v>2.6408900000000001E-4</v>
      </c>
      <c r="V1591">
        <v>0</v>
      </c>
      <c r="W1591">
        <v>2.84078E-4</v>
      </c>
      <c r="X1591">
        <v>0</v>
      </c>
      <c r="Y1591">
        <v>2.2821000000000001E-4</v>
      </c>
      <c r="Z1591">
        <v>0</v>
      </c>
      <c r="AA1591">
        <v>0</v>
      </c>
      <c r="AB1591">
        <v>0</v>
      </c>
      <c r="AC1591">
        <v>5.9833399999999995E-4</v>
      </c>
      <c r="AD1591">
        <v>5.3249000000000005E-4</v>
      </c>
      <c r="AE1591">
        <v>2.6408900000000001E-4</v>
      </c>
      <c r="AF1591">
        <v>0</v>
      </c>
      <c r="AG1591">
        <v>2.84078E-4</v>
      </c>
      <c r="AH1591">
        <v>1.6789909999999999E-3</v>
      </c>
      <c r="AI1591">
        <v>20675.38594</v>
      </c>
    </row>
    <row r="1592" spans="1:35" x14ac:dyDescent="0.25">
      <c r="A1592">
        <v>12985</v>
      </c>
      <c r="B1592" t="s">
        <v>222</v>
      </c>
      <c r="C1592" t="s">
        <v>38</v>
      </c>
      <c r="D1592" t="b">
        <v>0</v>
      </c>
      <c r="E1592">
        <v>7.2477615310000001</v>
      </c>
      <c r="F1592" t="s">
        <v>115</v>
      </c>
      <c r="G1592" t="s">
        <v>186</v>
      </c>
      <c r="H1592" t="s">
        <v>198</v>
      </c>
      <c r="I1592" t="s">
        <v>105</v>
      </c>
      <c r="J1592" t="s">
        <v>99</v>
      </c>
      <c r="K1592" t="s">
        <v>188</v>
      </c>
      <c r="L1592">
        <v>22.066388889999999</v>
      </c>
      <c r="M1592" t="s">
        <v>116</v>
      </c>
      <c r="N1592">
        <v>5.7965499999999999E-4</v>
      </c>
      <c r="O1592">
        <v>6.1698600000000003E-4</v>
      </c>
      <c r="P1592">
        <v>0</v>
      </c>
      <c r="Q1592">
        <v>0</v>
      </c>
      <c r="R1592">
        <v>0</v>
      </c>
      <c r="S1592">
        <v>1.3976100000000001E-3</v>
      </c>
      <c r="T1592">
        <v>1.3697200000000001E-3</v>
      </c>
      <c r="U1592">
        <v>1.2691499999999999E-3</v>
      </c>
      <c r="V1592">
        <v>0</v>
      </c>
      <c r="W1592">
        <v>7.84091E-4</v>
      </c>
      <c r="X1592">
        <v>0</v>
      </c>
      <c r="Y1592">
        <v>6.36533E-4</v>
      </c>
      <c r="Z1592">
        <v>0</v>
      </c>
      <c r="AA1592">
        <v>0</v>
      </c>
      <c r="AB1592">
        <v>0</v>
      </c>
      <c r="AC1592">
        <v>1.3976100000000001E-3</v>
      </c>
      <c r="AD1592">
        <v>2.0062529999999999E-3</v>
      </c>
      <c r="AE1592">
        <v>1.2691499999999999E-3</v>
      </c>
      <c r="AF1592">
        <v>0</v>
      </c>
      <c r="AG1592">
        <v>7.84091E-4</v>
      </c>
      <c r="AH1592">
        <v>5.4571039999999999E-3</v>
      </c>
      <c r="AI1592">
        <v>72477.615309999994</v>
      </c>
    </row>
    <row r="1593" spans="1:35" x14ac:dyDescent="0.25">
      <c r="A1593">
        <v>12986</v>
      </c>
      <c r="B1593" t="s">
        <v>222</v>
      </c>
      <c r="C1593" t="s">
        <v>38</v>
      </c>
      <c r="D1593" t="b">
        <v>0</v>
      </c>
      <c r="E1593">
        <v>1.171153584</v>
      </c>
      <c r="F1593" t="s">
        <v>115</v>
      </c>
      <c r="G1593" t="s">
        <v>186</v>
      </c>
      <c r="H1593" t="s">
        <v>193</v>
      </c>
      <c r="I1593" t="s">
        <v>105</v>
      </c>
      <c r="J1593" t="s">
        <v>106</v>
      </c>
      <c r="K1593" t="s">
        <v>188</v>
      </c>
      <c r="L1593">
        <v>26.32325926</v>
      </c>
      <c r="M1593" t="s">
        <v>116</v>
      </c>
      <c r="N1593">
        <v>8.0009899999999997E-4</v>
      </c>
      <c r="O1593">
        <v>8.9591599999999997E-4</v>
      </c>
      <c r="P1593">
        <v>0</v>
      </c>
      <c r="Q1593">
        <v>0</v>
      </c>
      <c r="R1593">
        <v>0</v>
      </c>
      <c r="S1593">
        <v>2.478563E-3</v>
      </c>
      <c r="T1593">
        <v>1.880629E-3</v>
      </c>
      <c r="U1593">
        <v>1.903096E-3</v>
      </c>
      <c r="V1593">
        <v>0</v>
      </c>
      <c r="W1593">
        <v>7.8197800000000001E-4</v>
      </c>
      <c r="X1593">
        <v>0</v>
      </c>
      <c r="Y1593">
        <v>8.4510599999999998E-4</v>
      </c>
      <c r="Z1593">
        <v>0</v>
      </c>
      <c r="AA1593">
        <v>0</v>
      </c>
      <c r="AB1593">
        <v>0</v>
      </c>
      <c r="AC1593">
        <v>2.478563E-3</v>
      </c>
      <c r="AD1593">
        <v>2.725735E-3</v>
      </c>
      <c r="AE1593">
        <v>1.903096E-3</v>
      </c>
      <c r="AF1593">
        <v>0</v>
      </c>
      <c r="AG1593">
        <v>7.8197800000000001E-4</v>
      </c>
      <c r="AH1593">
        <v>7.8893609999999992E-3</v>
      </c>
      <c r="AI1593">
        <v>87836.518779999999</v>
      </c>
    </row>
    <row r="1594" spans="1:35" x14ac:dyDescent="0.25">
      <c r="A1594">
        <v>12987</v>
      </c>
      <c r="B1594" t="s">
        <v>222</v>
      </c>
      <c r="C1594" t="s">
        <v>38</v>
      </c>
      <c r="D1594" t="b">
        <v>0</v>
      </c>
      <c r="E1594">
        <v>3.1436733289999998</v>
      </c>
      <c r="F1594" t="s">
        <v>115</v>
      </c>
      <c r="G1594" t="s">
        <v>186</v>
      </c>
      <c r="H1594" t="s">
        <v>195</v>
      </c>
      <c r="I1594" t="s">
        <v>105</v>
      </c>
      <c r="J1594" t="s">
        <v>106</v>
      </c>
      <c r="K1594" t="s">
        <v>188</v>
      </c>
      <c r="L1594">
        <v>26.97314815</v>
      </c>
      <c r="M1594" t="s">
        <v>116</v>
      </c>
      <c r="N1594">
        <v>6.60744E-4</v>
      </c>
      <c r="O1594">
        <v>6.9305400000000002E-4</v>
      </c>
      <c r="P1594">
        <v>0</v>
      </c>
      <c r="Q1594">
        <v>0</v>
      </c>
      <c r="R1594">
        <v>0</v>
      </c>
      <c r="S1594">
        <v>1.897903E-3</v>
      </c>
      <c r="T1594">
        <v>1.3960450000000001E-3</v>
      </c>
      <c r="U1594">
        <v>1.527327E-3</v>
      </c>
      <c r="V1594">
        <v>0</v>
      </c>
      <c r="W1594">
        <v>6.62431E-4</v>
      </c>
      <c r="X1594">
        <v>0</v>
      </c>
      <c r="Y1594">
        <v>5.9226099999999996E-4</v>
      </c>
      <c r="Z1594">
        <v>0</v>
      </c>
      <c r="AA1594">
        <v>0</v>
      </c>
      <c r="AB1594">
        <v>0</v>
      </c>
      <c r="AC1594">
        <v>1.897903E-3</v>
      </c>
      <c r="AD1594">
        <v>1.9883050000000001E-3</v>
      </c>
      <c r="AE1594">
        <v>1.527327E-3</v>
      </c>
      <c r="AF1594">
        <v>0</v>
      </c>
      <c r="AG1594">
        <v>6.62431E-4</v>
      </c>
      <c r="AH1594">
        <v>6.0759669999999998E-3</v>
      </c>
      <c r="AI1594">
        <v>66017.139909999998</v>
      </c>
    </row>
    <row r="1595" spans="1:35" x14ac:dyDescent="0.25">
      <c r="A1595">
        <v>12988</v>
      </c>
      <c r="B1595" t="s">
        <v>222</v>
      </c>
      <c r="C1595" t="s">
        <v>38</v>
      </c>
      <c r="D1595" t="b">
        <v>0</v>
      </c>
      <c r="E1595">
        <v>0.54992964300000002</v>
      </c>
      <c r="F1595" t="s">
        <v>115</v>
      </c>
      <c r="G1595" t="s">
        <v>186</v>
      </c>
      <c r="H1595" t="s">
        <v>191</v>
      </c>
      <c r="I1595" t="s">
        <v>105</v>
      </c>
      <c r="J1595" t="s">
        <v>99</v>
      </c>
      <c r="K1595" t="s">
        <v>188</v>
      </c>
      <c r="L1595">
        <v>25.462595790000002</v>
      </c>
      <c r="M1595" t="s">
        <v>116</v>
      </c>
      <c r="N1595">
        <v>2.7050199999999999E-4</v>
      </c>
      <c r="O1595">
        <v>2.9377299999999999E-4</v>
      </c>
      <c r="P1595">
        <v>0</v>
      </c>
      <c r="Q1595">
        <v>0</v>
      </c>
      <c r="R1595">
        <v>0</v>
      </c>
      <c r="S1595">
        <v>8.09886E-4</v>
      </c>
      <c r="T1595">
        <v>7.0975200000000002E-4</v>
      </c>
      <c r="U1595">
        <v>5.5507099999999997E-4</v>
      </c>
      <c r="V1595">
        <v>0</v>
      </c>
      <c r="W1595">
        <v>0</v>
      </c>
      <c r="X1595">
        <v>0</v>
      </c>
      <c r="Y1595">
        <v>3.3651299999999998E-4</v>
      </c>
      <c r="Z1595">
        <v>3.5994800000000002E-4</v>
      </c>
      <c r="AA1595">
        <v>0</v>
      </c>
      <c r="AB1595">
        <v>0</v>
      </c>
      <c r="AC1595">
        <v>8.09886E-4</v>
      </c>
      <c r="AD1595">
        <v>1.046265E-3</v>
      </c>
      <c r="AE1595">
        <v>5.5507099999999997E-4</v>
      </c>
      <c r="AF1595">
        <v>0</v>
      </c>
      <c r="AG1595">
        <v>3.5994800000000002E-4</v>
      </c>
      <c r="AH1595">
        <v>2.7711810000000002E-3</v>
      </c>
      <c r="AI1595">
        <v>31895.919300000001</v>
      </c>
    </row>
    <row r="1596" spans="1:35" x14ac:dyDescent="0.25">
      <c r="A1596">
        <v>12991</v>
      </c>
      <c r="B1596" t="s">
        <v>222</v>
      </c>
      <c r="C1596" t="s">
        <v>38</v>
      </c>
      <c r="D1596" t="b">
        <v>0</v>
      </c>
      <c r="E1596">
        <v>2.7389126560000001</v>
      </c>
      <c r="F1596" t="s">
        <v>115</v>
      </c>
      <c r="G1596" t="s">
        <v>186</v>
      </c>
      <c r="H1596" t="s">
        <v>189</v>
      </c>
      <c r="I1596" t="s">
        <v>105</v>
      </c>
      <c r="J1596" t="s">
        <v>99</v>
      </c>
      <c r="K1596" t="s">
        <v>188</v>
      </c>
      <c r="L1596">
        <v>22.341002419999999</v>
      </c>
      <c r="M1596" t="s">
        <v>116</v>
      </c>
      <c r="N1596">
        <v>9.7949899999999999E-4</v>
      </c>
      <c r="O1596">
        <v>1.0869499999999999E-3</v>
      </c>
      <c r="P1596">
        <v>0</v>
      </c>
      <c r="Q1596">
        <v>0</v>
      </c>
      <c r="R1596">
        <v>0</v>
      </c>
      <c r="S1596">
        <v>2.8996410000000001E-3</v>
      </c>
      <c r="T1596">
        <v>2.3271479999999998E-3</v>
      </c>
      <c r="U1596">
        <v>2.1339280000000002E-3</v>
      </c>
      <c r="V1596">
        <v>0</v>
      </c>
      <c r="W1596">
        <v>1.143844E-3</v>
      </c>
      <c r="X1596">
        <v>0</v>
      </c>
      <c r="Y1596">
        <v>1.099713E-3</v>
      </c>
      <c r="Z1596">
        <v>0</v>
      </c>
      <c r="AA1596">
        <v>0</v>
      </c>
      <c r="AB1596">
        <v>0</v>
      </c>
      <c r="AC1596">
        <v>2.8996410000000001E-3</v>
      </c>
      <c r="AD1596">
        <v>3.4268599999999999E-3</v>
      </c>
      <c r="AE1596">
        <v>2.1339280000000002E-3</v>
      </c>
      <c r="AF1596">
        <v>0</v>
      </c>
      <c r="AG1596">
        <v>1.143844E-3</v>
      </c>
      <c r="AH1596">
        <v>9.6042999999999996E-3</v>
      </c>
      <c r="AI1596">
        <v>125989.9822</v>
      </c>
    </row>
    <row r="1597" spans="1:35" x14ac:dyDescent="0.25">
      <c r="A1597">
        <v>25221</v>
      </c>
      <c r="B1597" t="s">
        <v>222</v>
      </c>
      <c r="C1597" t="s">
        <v>38</v>
      </c>
      <c r="D1597" t="b">
        <v>0</v>
      </c>
      <c r="E1597">
        <v>0.57800093799999996</v>
      </c>
      <c r="F1597" t="s">
        <v>115</v>
      </c>
      <c r="G1597" t="s">
        <v>186</v>
      </c>
      <c r="H1597" t="s">
        <v>190</v>
      </c>
      <c r="I1597" t="s">
        <v>105</v>
      </c>
      <c r="J1597" t="s">
        <v>106</v>
      </c>
      <c r="K1597" t="s">
        <v>188</v>
      </c>
      <c r="L1597">
        <v>27.660406299999998</v>
      </c>
      <c r="M1597" t="s">
        <v>116</v>
      </c>
      <c r="N1597">
        <v>3.5555800000000001E-4</v>
      </c>
      <c r="O1597">
        <v>3.8164699999999999E-4</v>
      </c>
      <c r="P1597">
        <v>0</v>
      </c>
      <c r="Q1597">
        <v>0</v>
      </c>
      <c r="R1597">
        <v>0</v>
      </c>
      <c r="S1597">
        <v>1.0061670000000001E-3</v>
      </c>
      <c r="T1597">
        <v>7.0969800000000003E-4</v>
      </c>
      <c r="U1597">
        <v>6.0849600000000004E-4</v>
      </c>
      <c r="V1597" s="8">
        <v>4.0189499999999999E-5</v>
      </c>
      <c r="W1597">
        <v>2.6065099999999998E-4</v>
      </c>
      <c r="X1597">
        <v>0</v>
      </c>
      <c r="Y1597">
        <v>7.99171E-4</v>
      </c>
      <c r="Z1597">
        <v>2.3062899999999999E-4</v>
      </c>
      <c r="AA1597">
        <v>0</v>
      </c>
      <c r="AB1597">
        <v>0</v>
      </c>
      <c r="AC1597">
        <v>1.0061670000000001E-3</v>
      </c>
      <c r="AD1597">
        <v>1.50887E-3</v>
      </c>
      <c r="AE1597">
        <v>6.0849600000000004E-4</v>
      </c>
      <c r="AF1597" s="8">
        <v>4.0189499999999999E-5</v>
      </c>
      <c r="AG1597">
        <v>4.9127999999999997E-4</v>
      </c>
      <c r="AH1597">
        <v>3.6550129999999999E-3</v>
      </c>
      <c r="AI1597">
        <v>38726.062879999998</v>
      </c>
    </row>
    <row r="1598" spans="1:35" x14ac:dyDescent="0.25">
      <c r="A1598">
        <v>25222</v>
      </c>
      <c r="B1598" t="s">
        <v>222</v>
      </c>
      <c r="C1598" t="s">
        <v>38</v>
      </c>
      <c r="D1598" t="b">
        <v>0</v>
      </c>
      <c r="E1598">
        <v>0.16378166499999999</v>
      </c>
      <c r="F1598" t="s">
        <v>115</v>
      </c>
      <c r="G1598" t="s">
        <v>186</v>
      </c>
      <c r="H1598" t="s">
        <v>194</v>
      </c>
      <c r="I1598" t="s">
        <v>105</v>
      </c>
      <c r="J1598" t="s">
        <v>99</v>
      </c>
      <c r="K1598" t="s">
        <v>188</v>
      </c>
      <c r="L1598">
        <v>21.06728395</v>
      </c>
      <c r="M1598" t="s">
        <v>116</v>
      </c>
      <c r="N1598" s="8">
        <v>9.92777E-5</v>
      </c>
      <c r="O1598">
        <v>1.1439599999999999E-4</v>
      </c>
      <c r="P1598">
        <v>0</v>
      </c>
      <c r="Q1598">
        <v>0</v>
      </c>
      <c r="R1598">
        <v>0</v>
      </c>
      <c r="S1598">
        <v>3.6764799999999999E-4</v>
      </c>
      <c r="T1598">
        <v>2.1392199999999999E-4</v>
      </c>
      <c r="U1598">
        <v>1.2973100000000001E-4</v>
      </c>
      <c r="V1598" s="8">
        <v>1.1125699999999999E-5</v>
      </c>
      <c r="W1598">
        <v>1.10349E-4</v>
      </c>
      <c r="X1598">
        <v>0</v>
      </c>
      <c r="Y1598">
        <v>1.31972E-4</v>
      </c>
      <c r="Z1598" s="8">
        <v>9.4854799999999999E-5</v>
      </c>
      <c r="AA1598">
        <v>0</v>
      </c>
      <c r="AB1598">
        <v>0</v>
      </c>
      <c r="AC1598">
        <v>3.6764799999999999E-4</v>
      </c>
      <c r="AD1598">
        <v>3.45893E-4</v>
      </c>
      <c r="AE1598">
        <v>1.2973100000000001E-4</v>
      </c>
      <c r="AF1598" s="8">
        <v>1.1125699999999999E-5</v>
      </c>
      <c r="AG1598">
        <v>2.0520400000000001E-4</v>
      </c>
      <c r="AH1598">
        <v>1.059604E-3</v>
      </c>
      <c r="AI1598">
        <v>14740.34988</v>
      </c>
    </row>
    <row r="1599" spans="1:35" x14ac:dyDescent="0.25">
      <c r="A1599">
        <v>59061</v>
      </c>
      <c r="B1599" t="s">
        <v>222</v>
      </c>
      <c r="C1599" t="s">
        <v>38</v>
      </c>
      <c r="D1599" t="b">
        <v>0</v>
      </c>
      <c r="E1599">
        <v>0.19235929199999999</v>
      </c>
      <c r="F1599" t="s">
        <v>115</v>
      </c>
      <c r="G1599" t="s">
        <v>186</v>
      </c>
      <c r="H1599" t="s">
        <v>257</v>
      </c>
      <c r="I1599" t="s">
        <v>105</v>
      </c>
      <c r="J1599" t="s">
        <v>99</v>
      </c>
      <c r="K1599" t="s">
        <v>188</v>
      </c>
      <c r="L1599">
        <v>27.47746111</v>
      </c>
      <c r="M1599" t="s">
        <v>116</v>
      </c>
      <c r="N1599">
        <v>8.1599000000000005E-4</v>
      </c>
      <c r="O1599">
        <v>9.2038299999999999E-4</v>
      </c>
      <c r="P1599">
        <v>0</v>
      </c>
      <c r="Q1599">
        <v>0</v>
      </c>
      <c r="R1599">
        <v>0</v>
      </c>
      <c r="S1599">
        <v>3.6444099999999998E-3</v>
      </c>
      <c r="T1599">
        <v>1.049129E-3</v>
      </c>
      <c r="U1599">
        <v>6.8700399999999996E-4</v>
      </c>
      <c r="V1599" s="8">
        <v>1.3169100000000001E-5</v>
      </c>
      <c r="W1599">
        <v>6.7814800000000005E-4</v>
      </c>
      <c r="X1599">
        <v>1.785713E-3</v>
      </c>
      <c r="Y1599">
        <v>5.3782299999999999E-4</v>
      </c>
      <c r="Z1599">
        <v>6.2211500000000002E-4</v>
      </c>
      <c r="AA1599">
        <v>0</v>
      </c>
      <c r="AB1599">
        <v>0</v>
      </c>
      <c r="AC1599">
        <v>5.4301230000000002E-3</v>
      </c>
      <c r="AD1599">
        <v>1.5869510000000001E-3</v>
      </c>
      <c r="AE1599">
        <v>6.8700399999999996E-4</v>
      </c>
      <c r="AF1599" s="8">
        <v>1.3169100000000001E-5</v>
      </c>
      <c r="AG1599">
        <v>1.300264E-3</v>
      </c>
      <c r="AH1599">
        <v>9.0175140000000008E-3</v>
      </c>
      <c r="AI1599">
        <v>96179.646080000006</v>
      </c>
    </row>
    <row r="1600" spans="1:35" x14ac:dyDescent="0.25">
      <c r="A1600">
        <v>59067</v>
      </c>
      <c r="B1600" t="s">
        <v>222</v>
      </c>
      <c r="C1600" t="s">
        <v>38</v>
      </c>
      <c r="D1600" t="b">
        <v>0</v>
      </c>
      <c r="E1600">
        <v>0.32059882000000001</v>
      </c>
      <c r="F1600" t="s">
        <v>115</v>
      </c>
      <c r="G1600" t="s">
        <v>186</v>
      </c>
      <c r="H1600" t="s">
        <v>197</v>
      </c>
      <c r="I1600" t="s">
        <v>105</v>
      </c>
      <c r="J1600" t="s">
        <v>99</v>
      </c>
      <c r="K1600" t="s">
        <v>188</v>
      </c>
      <c r="L1600">
        <v>28.155074070000001</v>
      </c>
      <c r="M1600" t="s">
        <v>116</v>
      </c>
      <c r="N1600">
        <v>8.0981900000000003E-4</v>
      </c>
      <c r="O1600">
        <v>9.2197999999999998E-4</v>
      </c>
      <c r="P1600">
        <v>0</v>
      </c>
      <c r="Q1600">
        <v>0</v>
      </c>
      <c r="R1600">
        <v>0</v>
      </c>
      <c r="S1600">
        <v>3.2003000000000001E-3</v>
      </c>
      <c r="T1600">
        <v>1.193546E-3</v>
      </c>
      <c r="U1600">
        <v>7.9067600000000003E-4</v>
      </c>
      <c r="V1600" s="8">
        <v>2.2398199999999998E-5</v>
      </c>
      <c r="W1600">
        <v>6.1163999999999999E-4</v>
      </c>
      <c r="X1600">
        <v>1.6462289999999999E-3</v>
      </c>
      <c r="Y1600">
        <v>1.1688720000000001E-3</v>
      </c>
      <c r="Z1600">
        <v>6.0623399999999998E-4</v>
      </c>
      <c r="AA1600">
        <v>0</v>
      </c>
      <c r="AB1600">
        <v>0</v>
      </c>
      <c r="AC1600">
        <v>4.8465289999999996E-3</v>
      </c>
      <c r="AD1600">
        <v>2.3624179999999998E-3</v>
      </c>
      <c r="AE1600">
        <v>7.9067600000000003E-4</v>
      </c>
      <c r="AF1600" s="8">
        <v>2.2398199999999998E-5</v>
      </c>
      <c r="AG1600">
        <v>1.2178740000000001E-3</v>
      </c>
      <c r="AH1600">
        <v>9.2398919999999996E-3</v>
      </c>
      <c r="AI1600">
        <v>96179.646080000006</v>
      </c>
    </row>
    <row r="1601" spans="1:35" x14ac:dyDescent="0.25">
      <c r="A1601">
        <v>12981</v>
      </c>
      <c r="B1601" t="s">
        <v>223</v>
      </c>
      <c r="C1601" t="s">
        <v>224</v>
      </c>
      <c r="D1601" t="b">
        <v>0</v>
      </c>
      <c r="E1601">
        <v>1.7103812199999999</v>
      </c>
      <c r="F1601" t="s">
        <v>115</v>
      </c>
      <c r="G1601" t="s">
        <v>186</v>
      </c>
      <c r="H1601" t="s">
        <v>187</v>
      </c>
      <c r="I1601" t="s">
        <v>105</v>
      </c>
      <c r="J1601" t="s">
        <v>111</v>
      </c>
      <c r="K1601" t="s">
        <v>188</v>
      </c>
      <c r="L1601">
        <v>20.266904759999999</v>
      </c>
      <c r="M1601" t="s">
        <v>116</v>
      </c>
      <c r="N1601">
        <v>4.3155599999999999E-4</v>
      </c>
      <c r="O1601">
        <v>4.6422599999999998E-4</v>
      </c>
      <c r="P1601">
        <v>0</v>
      </c>
      <c r="Q1601">
        <v>0</v>
      </c>
      <c r="R1601">
        <v>0</v>
      </c>
      <c r="S1601">
        <v>1.265485E-3</v>
      </c>
      <c r="T1601">
        <v>1.0908090000000001E-3</v>
      </c>
      <c r="U1601">
        <v>5.6275900000000002E-4</v>
      </c>
      <c r="V1601">
        <v>0</v>
      </c>
      <c r="W1601">
        <v>6.6482499999999996E-4</v>
      </c>
      <c r="X1601">
        <v>0</v>
      </c>
      <c r="Y1601">
        <v>5.5586899999999996E-4</v>
      </c>
      <c r="Z1601">
        <v>0</v>
      </c>
      <c r="AA1601">
        <v>0</v>
      </c>
      <c r="AB1601">
        <v>0</v>
      </c>
      <c r="AC1601">
        <v>1.265485E-3</v>
      </c>
      <c r="AD1601">
        <v>1.6466779999999999E-3</v>
      </c>
      <c r="AE1601">
        <v>5.6275900000000002E-4</v>
      </c>
      <c r="AF1601">
        <v>0</v>
      </c>
      <c r="AG1601">
        <v>6.6482499999999996E-4</v>
      </c>
      <c r="AH1601">
        <v>4.1397630000000003E-3</v>
      </c>
      <c r="AI1601">
        <v>59863.342689999998</v>
      </c>
    </row>
    <row r="1602" spans="1:35" x14ac:dyDescent="0.25">
      <c r="A1602">
        <v>12982</v>
      </c>
      <c r="B1602" t="s">
        <v>223</v>
      </c>
      <c r="C1602" t="s">
        <v>224</v>
      </c>
      <c r="D1602" t="b">
        <v>0</v>
      </c>
      <c r="E1602">
        <v>0.54035822499999997</v>
      </c>
      <c r="F1602" t="s">
        <v>115</v>
      </c>
      <c r="G1602" t="s">
        <v>186</v>
      </c>
      <c r="H1602" t="s">
        <v>192</v>
      </c>
      <c r="I1602" t="s">
        <v>105</v>
      </c>
      <c r="J1602" t="s">
        <v>99</v>
      </c>
      <c r="K1602" t="s">
        <v>188</v>
      </c>
      <c r="L1602">
        <v>22.482333329999999</v>
      </c>
      <c r="M1602" t="s">
        <v>116</v>
      </c>
      <c r="N1602">
        <v>5.3222399999999998E-4</v>
      </c>
      <c r="O1602">
        <v>5.8253099999999996E-4</v>
      </c>
      <c r="P1602">
        <v>0</v>
      </c>
      <c r="Q1602">
        <v>0</v>
      </c>
      <c r="R1602">
        <v>0</v>
      </c>
      <c r="S1602">
        <v>1.6225969999999999E-3</v>
      </c>
      <c r="T1602">
        <v>1.2916900000000001E-3</v>
      </c>
      <c r="U1602">
        <v>1.0059450000000001E-3</v>
      </c>
      <c r="V1602">
        <v>0</v>
      </c>
      <c r="W1602">
        <v>5.9383999999999999E-4</v>
      </c>
      <c r="X1602">
        <v>0</v>
      </c>
      <c r="Y1602">
        <v>6.6748399999999998E-4</v>
      </c>
      <c r="Z1602">
        <v>0</v>
      </c>
      <c r="AA1602">
        <v>0</v>
      </c>
      <c r="AB1602">
        <v>0</v>
      </c>
      <c r="AC1602">
        <v>1.6225969999999999E-3</v>
      </c>
      <c r="AD1602">
        <v>1.9591740000000002E-3</v>
      </c>
      <c r="AE1602">
        <v>1.0059450000000001E-3</v>
      </c>
      <c r="AF1602">
        <v>0</v>
      </c>
      <c r="AG1602">
        <v>5.9383999999999999E-4</v>
      </c>
      <c r="AH1602">
        <v>5.1815560000000004E-3</v>
      </c>
      <c r="AI1602">
        <v>67544.778109999999</v>
      </c>
    </row>
    <row r="1603" spans="1:35" x14ac:dyDescent="0.25">
      <c r="A1603">
        <v>12984</v>
      </c>
      <c r="B1603" t="s">
        <v>223</v>
      </c>
      <c r="C1603" t="s">
        <v>224</v>
      </c>
      <c r="D1603" t="b">
        <v>0</v>
      </c>
      <c r="E1603">
        <v>3.7591610800000002</v>
      </c>
      <c r="F1603" t="s">
        <v>115</v>
      </c>
      <c r="G1603" t="s">
        <v>186</v>
      </c>
      <c r="H1603" t="s">
        <v>196</v>
      </c>
      <c r="I1603" t="s">
        <v>105</v>
      </c>
      <c r="J1603" t="s">
        <v>99</v>
      </c>
      <c r="K1603" t="s">
        <v>188</v>
      </c>
      <c r="L1603">
        <v>23.79949495</v>
      </c>
      <c r="M1603" t="s">
        <v>116</v>
      </c>
      <c r="N1603">
        <v>1.65494E-4</v>
      </c>
      <c r="O1603">
        <v>1.88137E-4</v>
      </c>
      <c r="P1603">
        <v>0</v>
      </c>
      <c r="Q1603">
        <v>0</v>
      </c>
      <c r="R1603">
        <v>0</v>
      </c>
      <c r="S1603">
        <v>5.9833399999999995E-4</v>
      </c>
      <c r="T1603">
        <v>3.0427999999999998E-4</v>
      </c>
      <c r="U1603">
        <v>2.6408900000000001E-4</v>
      </c>
      <c r="V1603">
        <v>0</v>
      </c>
      <c r="W1603">
        <v>2.84078E-4</v>
      </c>
      <c r="X1603">
        <v>0</v>
      </c>
      <c r="Y1603">
        <v>2.2821000000000001E-4</v>
      </c>
      <c r="Z1603">
        <v>0</v>
      </c>
      <c r="AA1603">
        <v>0</v>
      </c>
      <c r="AB1603">
        <v>0</v>
      </c>
      <c r="AC1603">
        <v>5.9833399999999995E-4</v>
      </c>
      <c r="AD1603">
        <v>5.3249000000000005E-4</v>
      </c>
      <c r="AE1603">
        <v>2.6408900000000001E-4</v>
      </c>
      <c r="AF1603">
        <v>0</v>
      </c>
      <c r="AG1603">
        <v>2.84078E-4</v>
      </c>
      <c r="AH1603">
        <v>1.6789909999999999E-3</v>
      </c>
      <c r="AI1603">
        <v>20675.38594</v>
      </c>
    </row>
    <row r="1604" spans="1:35" x14ac:dyDescent="0.25">
      <c r="A1604">
        <v>12985</v>
      </c>
      <c r="B1604" t="s">
        <v>223</v>
      </c>
      <c r="C1604" t="s">
        <v>224</v>
      </c>
      <c r="D1604" t="b">
        <v>0</v>
      </c>
      <c r="E1604">
        <v>7.2477615310000001</v>
      </c>
      <c r="F1604" t="s">
        <v>115</v>
      </c>
      <c r="G1604" t="s">
        <v>186</v>
      </c>
      <c r="H1604" t="s">
        <v>198</v>
      </c>
      <c r="I1604" t="s">
        <v>105</v>
      </c>
      <c r="J1604" t="s">
        <v>99</v>
      </c>
      <c r="K1604" t="s">
        <v>188</v>
      </c>
      <c r="L1604">
        <v>22.066388889999999</v>
      </c>
      <c r="M1604" t="s">
        <v>116</v>
      </c>
      <c r="N1604">
        <v>5.7965499999999999E-4</v>
      </c>
      <c r="O1604">
        <v>6.1698600000000003E-4</v>
      </c>
      <c r="P1604">
        <v>0</v>
      </c>
      <c r="Q1604">
        <v>0</v>
      </c>
      <c r="R1604">
        <v>0</v>
      </c>
      <c r="S1604">
        <v>1.3976100000000001E-3</v>
      </c>
      <c r="T1604">
        <v>1.3697200000000001E-3</v>
      </c>
      <c r="U1604">
        <v>1.2691499999999999E-3</v>
      </c>
      <c r="V1604">
        <v>0</v>
      </c>
      <c r="W1604">
        <v>7.84091E-4</v>
      </c>
      <c r="X1604">
        <v>0</v>
      </c>
      <c r="Y1604">
        <v>6.36533E-4</v>
      </c>
      <c r="Z1604">
        <v>0</v>
      </c>
      <c r="AA1604">
        <v>0</v>
      </c>
      <c r="AB1604">
        <v>0</v>
      </c>
      <c r="AC1604">
        <v>1.3976100000000001E-3</v>
      </c>
      <c r="AD1604">
        <v>2.0062529999999999E-3</v>
      </c>
      <c r="AE1604">
        <v>1.2691499999999999E-3</v>
      </c>
      <c r="AF1604">
        <v>0</v>
      </c>
      <c r="AG1604">
        <v>7.84091E-4</v>
      </c>
      <c r="AH1604">
        <v>5.4571039999999999E-3</v>
      </c>
      <c r="AI1604">
        <v>72477.615309999994</v>
      </c>
    </row>
    <row r="1605" spans="1:35" x14ac:dyDescent="0.25">
      <c r="A1605">
        <v>12986</v>
      </c>
      <c r="B1605" t="s">
        <v>223</v>
      </c>
      <c r="C1605" t="s">
        <v>224</v>
      </c>
      <c r="D1605" t="b">
        <v>0</v>
      </c>
      <c r="E1605">
        <v>1.171153584</v>
      </c>
      <c r="F1605" t="s">
        <v>115</v>
      </c>
      <c r="G1605" t="s">
        <v>186</v>
      </c>
      <c r="H1605" t="s">
        <v>193</v>
      </c>
      <c r="I1605" t="s">
        <v>105</v>
      </c>
      <c r="J1605" t="s">
        <v>106</v>
      </c>
      <c r="K1605" t="s">
        <v>188</v>
      </c>
      <c r="L1605">
        <v>26.32325926</v>
      </c>
      <c r="M1605" t="s">
        <v>116</v>
      </c>
      <c r="N1605">
        <v>8.0009899999999997E-4</v>
      </c>
      <c r="O1605">
        <v>8.9591599999999997E-4</v>
      </c>
      <c r="P1605">
        <v>0</v>
      </c>
      <c r="Q1605">
        <v>0</v>
      </c>
      <c r="R1605">
        <v>0</v>
      </c>
      <c r="S1605">
        <v>2.478563E-3</v>
      </c>
      <c r="T1605">
        <v>1.880629E-3</v>
      </c>
      <c r="U1605">
        <v>1.903096E-3</v>
      </c>
      <c r="V1605">
        <v>0</v>
      </c>
      <c r="W1605">
        <v>7.8197800000000001E-4</v>
      </c>
      <c r="X1605">
        <v>0</v>
      </c>
      <c r="Y1605">
        <v>8.4510599999999998E-4</v>
      </c>
      <c r="Z1605">
        <v>0</v>
      </c>
      <c r="AA1605">
        <v>0</v>
      </c>
      <c r="AB1605">
        <v>0</v>
      </c>
      <c r="AC1605">
        <v>2.478563E-3</v>
      </c>
      <c r="AD1605">
        <v>2.725735E-3</v>
      </c>
      <c r="AE1605">
        <v>1.903096E-3</v>
      </c>
      <c r="AF1605">
        <v>0</v>
      </c>
      <c r="AG1605">
        <v>7.8197800000000001E-4</v>
      </c>
      <c r="AH1605">
        <v>7.8893609999999992E-3</v>
      </c>
      <c r="AI1605">
        <v>87836.518779999999</v>
      </c>
    </row>
    <row r="1606" spans="1:35" x14ac:dyDescent="0.25">
      <c r="A1606">
        <v>12987</v>
      </c>
      <c r="B1606" t="s">
        <v>223</v>
      </c>
      <c r="C1606" t="s">
        <v>224</v>
      </c>
      <c r="D1606" t="b">
        <v>0</v>
      </c>
      <c r="E1606">
        <v>3.1436733289999998</v>
      </c>
      <c r="F1606" t="s">
        <v>115</v>
      </c>
      <c r="G1606" t="s">
        <v>186</v>
      </c>
      <c r="H1606" t="s">
        <v>195</v>
      </c>
      <c r="I1606" t="s">
        <v>105</v>
      </c>
      <c r="J1606" t="s">
        <v>106</v>
      </c>
      <c r="K1606" t="s">
        <v>188</v>
      </c>
      <c r="L1606">
        <v>26.97314815</v>
      </c>
      <c r="M1606" t="s">
        <v>116</v>
      </c>
      <c r="N1606">
        <v>6.60744E-4</v>
      </c>
      <c r="O1606">
        <v>6.9305400000000002E-4</v>
      </c>
      <c r="P1606">
        <v>0</v>
      </c>
      <c r="Q1606">
        <v>0</v>
      </c>
      <c r="R1606">
        <v>0</v>
      </c>
      <c r="S1606">
        <v>1.897903E-3</v>
      </c>
      <c r="T1606">
        <v>1.3960450000000001E-3</v>
      </c>
      <c r="U1606">
        <v>1.527327E-3</v>
      </c>
      <c r="V1606">
        <v>0</v>
      </c>
      <c r="W1606">
        <v>6.62431E-4</v>
      </c>
      <c r="X1606">
        <v>0</v>
      </c>
      <c r="Y1606">
        <v>5.9226099999999996E-4</v>
      </c>
      <c r="Z1606">
        <v>0</v>
      </c>
      <c r="AA1606">
        <v>0</v>
      </c>
      <c r="AB1606">
        <v>0</v>
      </c>
      <c r="AC1606">
        <v>1.897903E-3</v>
      </c>
      <c r="AD1606">
        <v>1.9883050000000001E-3</v>
      </c>
      <c r="AE1606">
        <v>1.527327E-3</v>
      </c>
      <c r="AF1606">
        <v>0</v>
      </c>
      <c r="AG1606">
        <v>6.62431E-4</v>
      </c>
      <c r="AH1606">
        <v>6.0759669999999998E-3</v>
      </c>
      <c r="AI1606">
        <v>66017.139909999998</v>
      </c>
    </row>
    <row r="1607" spans="1:35" x14ac:dyDescent="0.25">
      <c r="A1607">
        <v>12988</v>
      </c>
      <c r="B1607" t="s">
        <v>223</v>
      </c>
      <c r="C1607" t="s">
        <v>224</v>
      </c>
      <c r="D1607" t="b">
        <v>0</v>
      </c>
      <c r="E1607">
        <v>0.54992964300000002</v>
      </c>
      <c r="F1607" t="s">
        <v>115</v>
      </c>
      <c r="G1607" t="s">
        <v>186</v>
      </c>
      <c r="H1607" t="s">
        <v>191</v>
      </c>
      <c r="I1607" t="s">
        <v>105</v>
      </c>
      <c r="J1607" t="s">
        <v>99</v>
      </c>
      <c r="K1607" t="s">
        <v>188</v>
      </c>
      <c r="L1607">
        <v>25.462595790000002</v>
      </c>
      <c r="M1607" t="s">
        <v>116</v>
      </c>
      <c r="N1607">
        <v>2.7050199999999999E-4</v>
      </c>
      <c r="O1607">
        <v>2.9377299999999999E-4</v>
      </c>
      <c r="P1607">
        <v>0</v>
      </c>
      <c r="Q1607">
        <v>0</v>
      </c>
      <c r="R1607">
        <v>0</v>
      </c>
      <c r="S1607">
        <v>8.09886E-4</v>
      </c>
      <c r="T1607">
        <v>7.0975200000000002E-4</v>
      </c>
      <c r="U1607">
        <v>5.5507099999999997E-4</v>
      </c>
      <c r="V1607">
        <v>0</v>
      </c>
      <c r="W1607">
        <v>0</v>
      </c>
      <c r="X1607">
        <v>0</v>
      </c>
      <c r="Y1607">
        <v>3.3651299999999998E-4</v>
      </c>
      <c r="Z1607">
        <v>3.5994800000000002E-4</v>
      </c>
      <c r="AA1607">
        <v>0</v>
      </c>
      <c r="AB1607">
        <v>0</v>
      </c>
      <c r="AC1607">
        <v>8.09886E-4</v>
      </c>
      <c r="AD1607">
        <v>1.046265E-3</v>
      </c>
      <c r="AE1607">
        <v>5.5507099999999997E-4</v>
      </c>
      <c r="AF1607">
        <v>0</v>
      </c>
      <c r="AG1607">
        <v>3.5994800000000002E-4</v>
      </c>
      <c r="AH1607">
        <v>2.7711810000000002E-3</v>
      </c>
      <c r="AI1607">
        <v>31895.919300000001</v>
      </c>
    </row>
    <row r="1608" spans="1:35" x14ac:dyDescent="0.25">
      <c r="A1608">
        <v>12991</v>
      </c>
      <c r="B1608" t="s">
        <v>223</v>
      </c>
      <c r="C1608" t="s">
        <v>224</v>
      </c>
      <c r="D1608" t="b">
        <v>0</v>
      </c>
      <c r="E1608">
        <v>2.7389126560000001</v>
      </c>
      <c r="F1608" t="s">
        <v>115</v>
      </c>
      <c r="G1608" t="s">
        <v>186</v>
      </c>
      <c r="H1608" t="s">
        <v>189</v>
      </c>
      <c r="I1608" t="s">
        <v>105</v>
      </c>
      <c r="J1608" t="s">
        <v>99</v>
      </c>
      <c r="K1608" t="s">
        <v>188</v>
      </c>
      <c r="L1608">
        <v>22.341002419999999</v>
      </c>
      <c r="M1608" t="s">
        <v>116</v>
      </c>
      <c r="N1608">
        <v>9.7949899999999999E-4</v>
      </c>
      <c r="O1608">
        <v>1.0869499999999999E-3</v>
      </c>
      <c r="P1608">
        <v>0</v>
      </c>
      <c r="Q1608">
        <v>0</v>
      </c>
      <c r="R1608">
        <v>0</v>
      </c>
      <c r="S1608">
        <v>2.8996410000000001E-3</v>
      </c>
      <c r="T1608">
        <v>2.3271479999999998E-3</v>
      </c>
      <c r="U1608">
        <v>2.1339280000000002E-3</v>
      </c>
      <c r="V1608">
        <v>0</v>
      </c>
      <c r="W1608">
        <v>1.143844E-3</v>
      </c>
      <c r="X1608">
        <v>0</v>
      </c>
      <c r="Y1608">
        <v>1.099713E-3</v>
      </c>
      <c r="Z1608">
        <v>0</v>
      </c>
      <c r="AA1608">
        <v>0</v>
      </c>
      <c r="AB1608">
        <v>0</v>
      </c>
      <c r="AC1608">
        <v>2.8996410000000001E-3</v>
      </c>
      <c r="AD1608">
        <v>3.4268599999999999E-3</v>
      </c>
      <c r="AE1608">
        <v>2.1339280000000002E-3</v>
      </c>
      <c r="AF1608">
        <v>0</v>
      </c>
      <c r="AG1608">
        <v>1.143844E-3</v>
      </c>
      <c r="AH1608">
        <v>9.6042999999999996E-3</v>
      </c>
      <c r="AI1608">
        <v>125989.9822</v>
      </c>
    </row>
    <row r="1609" spans="1:35" x14ac:dyDescent="0.25">
      <c r="A1609">
        <v>25221</v>
      </c>
      <c r="B1609" t="s">
        <v>223</v>
      </c>
      <c r="C1609" t="s">
        <v>224</v>
      </c>
      <c r="D1609" t="b">
        <v>0</v>
      </c>
      <c r="E1609">
        <v>0.57800093799999996</v>
      </c>
      <c r="F1609" t="s">
        <v>115</v>
      </c>
      <c r="G1609" t="s">
        <v>186</v>
      </c>
      <c r="H1609" t="s">
        <v>190</v>
      </c>
      <c r="I1609" t="s">
        <v>105</v>
      </c>
      <c r="J1609" t="s">
        <v>106</v>
      </c>
      <c r="K1609" t="s">
        <v>188</v>
      </c>
      <c r="L1609">
        <v>27.660406299999998</v>
      </c>
      <c r="M1609" t="s">
        <v>116</v>
      </c>
      <c r="N1609">
        <v>3.5555800000000001E-4</v>
      </c>
      <c r="O1609">
        <v>3.8164699999999999E-4</v>
      </c>
      <c r="P1609">
        <v>0</v>
      </c>
      <c r="Q1609">
        <v>0</v>
      </c>
      <c r="R1609">
        <v>0</v>
      </c>
      <c r="S1609">
        <v>1.0061670000000001E-3</v>
      </c>
      <c r="T1609">
        <v>7.0969800000000003E-4</v>
      </c>
      <c r="U1609">
        <v>6.0849600000000004E-4</v>
      </c>
      <c r="V1609" s="8">
        <v>4.0189499999999999E-5</v>
      </c>
      <c r="W1609">
        <v>2.6065099999999998E-4</v>
      </c>
      <c r="X1609">
        <v>0</v>
      </c>
      <c r="Y1609">
        <v>7.99171E-4</v>
      </c>
      <c r="Z1609">
        <v>2.3062899999999999E-4</v>
      </c>
      <c r="AA1609">
        <v>0</v>
      </c>
      <c r="AB1609">
        <v>0</v>
      </c>
      <c r="AC1609">
        <v>1.0061670000000001E-3</v>
      </c>
      <c r="AD1609">
        <v>1.50887E-3</v>
      </c>
      <c r="AE1609">
        <v>6.0849600000000004E-4</v>
      </c>
      <c r="AF1609" s="8">
        <v>4.0189499999999999E-5</v>
      </c>
      <c r="AG1609">
        <v>4.9127999999999997E-4</v>
      </c>
      <c r="AH1609">
        <v>3.6550129999999999E-3</v>
      </c>
      <c r="AI1609">
        <v>38726.062879999998</v>
      </c>
    </row>
    <row r="1610" spans="1:35" x14ac:dyDescent="0.25">
      <c r="A1610">
        <v>25222</v>
      </c>
      <c r="B1610" t="s">
        <v>223</v>
      </c>
      <c r="C1610" t="s">
        <v>224</v>
      </c>
      <c r="D1610" t="b">
        <v>0</v>
      </c>
      <c r="E1610">
        <v>0.16378166499999999</v>
      </c>
      <c r="F1610" t="s">
        <v>115</v>
      </c>
      <c r="G1610" t="s">
        <v>186</v>
      </c>
      <c r="H1610" t="s">
        <v>194</v>
      </c>
      <c r="I1610" t="s">
        <v>105</v>
      </c>
      <c r="J1610" t="s">
        <v>99</v>
      </c>
      <c r="K1610" t="s">
        <v>188</v>
      </c>
      <c r="L1610">
        <v>21.06728395</v>
      </c>
      <c r="M1610" t="s">
        <v>116</v>
      </c>
      <c r="N1610" s="8">
        <v>9.92777E-5</v>
      </c>
      <c r="O1610">
        <v>1.1439599999999999E-4</v>
      </c>
      <c r="P1610">
        <v>0</v>
      </c>
      <c r="Q1610">
        <v>0</v>
      </c>
      <c r="R1610">
        <v>0</v>
      </c>
      <c r="S1610">
        <v>3.6764799999999999E-4</v>
      </c>
      <c r="T1610">
        <v>2.1392199999999999E-4</v>
      </c>
      <c r="U1610">
        <v>1.2973100000000001E-4</v>
      </c>
      <c r="V1610" s="8">
        <v>1.1125699999999999E-5</v>
      </c>
      <c r="W1610">
        <v>1.10349E-4</v>
      </c>
      <c r="X1610">
        <v>0</v>
      </c>
      <c r="Y1610">
        <v>1.31972E-4</v>
      </c>
      <c r="Z1610" s="8">
        <v>9.4854799999999999E-5</v>
      </c>
      <c r="AA1610">
        <v>0</v>
      </c>
      <c r="AB1610">
        <v>0</v>
      </c>
      <c r="AC1610">
        <v>3.6764799999999999E-4</v>
      </c>
      <c r="AD1610">
        <v>3.45893E-4</v>
      </c>
      <c r="AE1610">
        <v>1.2973100000000001E-4</v>
      </c>
      <c r="AF1610" s="8">
        <v>1.1125699999999999E-5</v>
      </c>
      <c r="AG1610">
        <v>2.0520400000000001E-4</v>
      </c>
      <c r="AH1610">
        <v>1.059604E-3</v>
      </c>
      <c r="AI1610">
        <v>14740.34988</v>
      </c>
    </row>
    <row r="1611" spans="1:35" x14ac:dyDescent="0.25">
      <c r="A1611">
        <v>59061</v>
      </c>
      <c r="B1611" t="s">
        <v>223</v>
      </c>
      <c r="C1611" t="s">
        <v>224</v>
      </c>
      <c r="D1611" t="b">
        <v>0</v>
      </c>
      <c r="E1611">
        <v>0.19235929199999999</v>
      </c>
      <c r="F1611" t="s">
        <v>115</v>
      </c>
      <c r="G1611" t="s">
        <v>186</v>
      </c>
      <c r="H1611" t="s">
        <v>257</v>
      </c>
      <c r="I1611" t="s">
        <v>105</v>
      </c>
      <c r="J1611" t="s">
        <v>99</v>
      </c>
      <c r="K1611" t="s">
        <v>188</v>
      </c>
      <c r="L1611">
        <v>27.47746111</v>
      </c>
      <c r="M1611" t="s">
        <v>116</v>
      </c>
      <c r="N1611">
        <v>8.1599000000000005E-4</v>
      </c>
      <c r="O1611">
        <v>9.2038299999999999E-4</v>
      </c>
      <c r="P1611">
        <v>0</v>
      </c>
      <c r="Q1611">
        <v>0</v>
      </c>
      <c r="R1611">
        <v>0</v>
      </c>
      <c r="S1611">
        <v>3.6444099999999998E-3</v>
      </c>
      <c r="T1611">
        <v>1.049129E-3</v>
      </c>
      <c r="U1611">
        <v>6.8700399999999996E-4</v>
      </c>
      <c r="V1611" s="8">
        <v>1.3169100000000001E-5</v>
      </c>
      <c r="W1611">
        <v>6.7814800000000005E-4</v>
      </c>
      <c r="X1611">
        <v>1.785713E-3</v>
      </c>
      <c r="Y1611">
        <v>5.3782299999999999E-4</v>
      </c>
      <c r="Z1611">
        <v>6.2211500000000002E-4</v>
      </c>
      <c r="AA1611">
        <v>0</v>
      </c>
      <c r="AB1611">
        <v>0</v>
      </c>
      <c r="AC1611">
        <v>5.4301230000000002E-3</v>
      </c>
      <c r="AD1611">
        <v>1.5869510000000001E-3</v>
      </c>
      <c r="AE1611">
        <v>6.8700399999999996E-4</v>
      </c>
      <c r="AF1611" s="8">
        <v>1.3169100000000001E-5</v>
      </c>
      <c r="AG1611">
        <v>1.300264E-3</v>
      </c>
      <c r="AH1611">
        <v>9.0175140000000008E-3</v>
      </c>
      <c r="AI1611">
        <v>96179.646080000006</v>
      </c>
    </row>
    <row r="1612" spans="1:35" x14ac:dyDescent="0.25">
      <c r="A1612">
        <v>59067</v>
      </c>
      <c r="B1612" t="s">
        <v>223</v>
      </c>
      <c r="C1612" t="s">
        <v>224</v>
      </c>
      <c r="D1612" t="b">
        <v>0</v>
      </c>
      <c r="E1612">
        <v>0.32059882000000001</v>
      </c>
      <c r="F1612" t="s">
        <v>115</v>
      </c>
      <c r="G1612" t="s">
        <v>186</v>
      </c>
      <c r="H1612" t="s">
        <v>197</v>
      </c>
      <c r="I1612" t="s">
        <v>105</v>
      </c>
      <c r="J1612" t="s">
        <v>99</v>
      </c>
      <c r="K1612" t="s">
        <v>188</v>
      </c>
      <c r="L1612">
        <v>28.155074070000001</v>
      </c>
      <c r="M1612" t="s">
        <v>116</v>
      </c>
      <c r="N1612">
        <v>8.0981900000000003E-4</v>
      </c>
      <c r="O1612">
        <v>9.2197999999999998E-4</v>
      </c>
      <c r="P1612">
        <v>0</v>
      </c>
      <c r="Q1612">
        <v>0</v>
      </c>
      <c r="R1612">
        <v>0</v>
      </c>
      <c r="S1612">
        <v>3.2003000000000001E-3</v>
      </c>
      <c r="T1612">
        <v>1.193546E-3</v>
      </c>
      <c r="U1612">
        <v>7.9067600000000003E-4</v>
      </c>
      <c r="V1612" s="8">
        <v>2.2398199999999998E-5</v>
      </c>
      <c r="W1612">
        <v>6.1163999999999999E-4</v>
      </c>
      <c r="X1612">
        <v>1.6462289999999999E-3</v>
      </c>
      <c r="Y1612">
        <v>1.1688720000000001E-3</v>
      </c>
      <c r="Z1612">
        <v>6.0623399999999998E-4</v>
      </c>
      <c r="AA1612">
        <v>0</v>
      </c>
      <c r="AB1612">
        <v>0</v>
      </c>
      <c r="AC1612">
        <v>4.8465289999999996E-3</v>
      </c>
      <c r="AD1612">
        <v>2.3624179999999998E-3</v>
      </c>
      <c r="AE1612">
        <v>7.9067600000000003E-4</v>
      </c>
      <c r="AF1612" s="8">
        <v>2.2398199999999998E-5</v>
      </c>
      <c r="AG1612">
        <v>1.2178740000000001E-3</v>
      </c>
      <c r="AH1612">
        <v>9.2398919999999996E-3</v>
      </c>
      <c r="AI1612">
        <v>96179.646080000006</v>
      </c>
    </row>
    <row r="1613" spans="1:35" x14ac:dyDescent="0.25">
      <c r="A1613">
        <v>12981</v>
      </c>
      <c r="B1613" t="s">
        <v>225</v>
      </c>
      <c r="C1613" t="s">
        <v>226</v>
      </c>
      <c r="D1613" t="b">
        <v>0</v>
      </c>
      <c r="E1613">
        <v>1.7103812199999999</v>
      </c>
      <c r="F1613" t="s">
        <v>115</v>
      </c>
      <c r="G1613" t="s">
        <v>186</v>
      </c>
      <c r="H1613" t="s">
        <v>187</v>
      </c>
      <c r="I1613" t="s">
        <v>105</v>
      </c>
      <c r="J1613" t="s">
        <v>111</v>
      </c>
      <c r="K1613" t="s">
        <v>188</v>
      </c>
      <c r="L1613">
        <v>20.266904759999999</v>
      </c>
      <c r="M1613" t="s">
        <v>116</v>
      </c>
      <c r="N1613">
        <v>4.3155599999999999E-4</v>
      </c>
      <c r="O1613">
        <v>4.6422599999999998E-4</v>
      </c>
      <c r="P1613">
        <v>0</v>
      </c>
      <c r="Q1613">
        <v>0</v>
      </c>
      <c r="R1613">
        <v>0</v>
      </c>
      <c r="S1613">
        <v>1.265485E-3</v>
      </c>
      <c r="T1613">
        <v>1.0908090000000001E-3</v>
      </c>
      <c r="U1613">
        <v>5.6275900000000002E-4</v>
      </c>
      <c r="V1613">
        <v>0</v>
      </c>
      <c r="W1613">
        <v>6.6482499999999996E-4</v>
      </c>
      <c r="X1613">
        <v>0</v>
      </c>
      <c r="Y1613">
        <v>5.5586899999999996E-4</v>
      </c>
      <c r="Z1613">
        <v>0</v>
      </c>
      <c r="AA1613">
        <v>0</v>
      </c>
      <c r="AB1613">
        <v>0</v>
      </c>
      <c r="AC1613">
        <v>1.265485E-3</v>
      </c>
      <c r="AD1613">
        <v>1.6466779999999999E-3</v>
      </c>
      <c r="AE1613">
        <v>5.6275900000000002E-4</v>
      </c>
      <c r="AF1613">
        <v>0</v>
      </c>
      <c r="AG1613">
        <v>6.6482499999999996E-4</v>
      </c>
      <c r="AH1613">
        <v>4.1397630000000003E-3</v>
      </c>
      <c r="AI1613">
        <v>59863.342689999998</v>
      </c>
    </row>
    <row r="1614" spans="1:35" x14ac:dyDescent="0.25">
      <c r="A1614">
        <v>12982</v>
      </c>
      <c r="B1614" t="s">
        <v>225</v>
      </c>
      <c r="C1614" t="s">
        <v>226</v>
      </c>
      <c r="D1614" t="b">
        <v>0</v>
      </c>
      <c r="E1614">
        <v>0.54035822499999997</v>
      </c>
      <c r="F1614" t="s">
        <v>115</v>
      </c>
      <c r="G1614" t="s">
        <v>186</v>
      </c>
      <c r="H1614" t="s">
        <v>192</v>
      </c>
      <c r="I1614" t="s">
        <v>105</v>
      </c>
      <c r="J1614" t="s">
        <v>99</v>
      </c>
      <c r="K1614" t="s">
        <v>188</v>
      </c>
      <c r="L1614">
        <v>22.482333329999999</v>
      </c>
      <c r="M1614" t="s">
        <v>116</v>
      </c>
      <c r="N1614">
        <v>5.3222399999999998E-4</v>
      </c>
      <c r="O1614">
        <v>5.8253099999999996E-4</v>
      </c>
      <c r="P1614">
        <v>0</v>
      </c>
      <c r="Q1614">
        <v>0</v>
      </c>
      <c r="R1614">
        <v>0</v>
      </c>
      <c r="S1614">
        <v>1.6225969999999999E-3</v>
      </c>
      <c r="T1614">
        <v>1.2916900000000001E-3</v>
      </c>
      <c r="U1614">
        <v>1.0059450000000001E-3</v>
      </c>
      <c r="V1614">
        <v>0</v>
      </c>
      <c r="W1614">
        <v>5.9383999999999999E-4</v>
      </c>
      <c r="X1614">
        <v>0</v>
      </c>
      <c r="Y1614">
        <v>6.6748399999999998E-4</v>
      </c>
      <c r="Z1614">
        <v>0</v>
      </c>
      <c r="AA1614">
        <v>0</v>
      </c>
      <c r="AB1614">
        <v>0</v>
      </c>
      <c r="AC1614">
        <v>1.6225969999999999E-3</v>
      </c>
      <c r="AD1614">
        <v>1.9591740000000002E-3</v>
      </c>
      <c r="AE1614">
        <v>1.0059450000000001E-3</v>
      </c>
      <c r="AF1614">
        <v>0</v>
      </c>
      <c r="AG1614">
        <v>5.9383999999999999E-4</v>
      </c>
      <c r="AH1614">
        <v>5.1815560000000004E-3</v>
      </c>
      <c r="AI1614">
        <v>67544.778109999999</v>
      </c>
    </row>
    <row r="1615" spans="1:35" x14ac:dyDescent="0.25">
      <c r="A1615">
        <v>12984</v>
      </c>
      <c r="B1615" t="s">
        <v>225</v>
      </c>
      <c r="C1615" t="s">
        <v>226</v>
      </c>
      <c r="D1615" t="b">
        <v>0</v>
      </c>
      <c r="E1615">
        <v>3.7591610800000002</v>
      </c>
      <c r="F1615" t="s">
        <v>115</v>
      </c>
      <c r="G1615" t="s">
        <v>186</v>
      </c>
      <c r="H1615" t="s">
        <v>196</v>
      </c>
      <c r="I1615" t="s">
        <v>105</v>
      </c>
      <c r="J1615" t="s">
        <v>99</v>
      </c>
      <c r="K1615" t="s">
        <v>188</v>
      </c>
      <c r="L1615">
        <v>23.79949495</v>
      </c>
      <c r="M1615" t="s">
        <v>116</v>
      </c>
      <c r="N1615">
        <v>1.65494E-4</v>
      </c>
      <c r="O1615">
        <v>1.88137E-4</v>
      </c>
      <c r="P1615">
        <v>0</v>
      </c>
      <c r="Q1615">
        <v>0</v>
      </c>
      <c r="R1615">
        <v>0</v>
      </c>
      <c r="S1615">
        <v>5.9833399999999995E-4</v>
      </c>
      <c r="T1615">
        <v>3.0427999999999998E-4</v>
      </c>
      <c r="U1615">
        <v>2.6408900000000001E-4</v>
      </c>
      <c r="V1615">
        <v>0</v>
      </c>
      <c r="W1615">
        <v>2.84078E-4</v>
      </c>
      <c r="X1615">
        <v>0</v>
      </c>
      <c r="Y1615">
        <v>2.2821000000000001E-4</v>
      </c>
      <c r="Z1615">
        <v>0</v>
      </c>
      <c r="AA1615">
        <v>0</v>
      </c>
      <c r="AB1615">
        <v>0</v>
      </c>
      <c r="AC1615">
        <v>5.9833399999999995E-4</v>
      </c>
      <c r="AD1615">
        <v>5.3249000000000005E-4</v>
      </c>
      <c r="AE1615">
        <v>2.6408900000000001E-4</v>
      </c>
      <c r="AF1615">
        <v>0</v>
      </c>
      <c r="AG1615">
        <v>2.84078E-4</v>
      </c>
      <c r="AH1615">
        <v>1.6789909999999999E-3</v>
      </c>
      <c r="AI1615">
        <v>20675.38594</v>
      </c>
    </row>
    <row r="1616" spans="1:35" x14ac:dyDescent="0.25">
      <c r="A1616">
        <v>12985</v>
      </c>
      <c r="B1616" t="s">
        <v>225</v>
      </c>
      <c r="C1616" t="s">
        <v>226</v>
      </c>
      <c r="D1616" t="b">
        <v>0</v>
      </c>
      <c r="E1616">
        <v>7.2477615310000001</v>
      </c>
      <c r="F1616" t="s">
        <v>115</v>
      </c>
      <c r="G1616" t="s">
        <v>186</v>
      </c>
      <c r="H1616" t="s">
        <v>198</v>
      </c>
      <c r="I1616" t="s">
        <v>105</v>
      </c>
      <c r="J1616" t="s">
        <v>99</v>
      </c>
      <c r="K1616" t="s">
        <v>188</v>
      </c>
      <c r="L1616">
        <v>22.066388889999999</v>
      </c>
      <c r="M1616" t="s">
        <v>116</v>
      </c>
      <c r="N1616">
        <v>5.7965499999999999E-4</v>
      </c>
      <c r="O1616">
        <v>6.1698600000000003E-4</v>
      </c>
      <c r="P1616">
        <v>0</v>
      </c>
      <c r="Q1616">
        <v>0</v>
      </c>
      <c r="R1616">
        <v>0</v>
      </c>
      <c r="S1616">
        <v>1.3976100000000001E-3</v>
      </c>
      <c r="T1616">
        <v>1.3697200000000001E-3</v>
      </c>
      <c r="U1616">
        <v>1.2691499999999999E-3</v>
      </c>
      <c r="V1616">
        <v>0</v>
      </c>
      <c r="W1616">
        <v>7.84091E-4</v>
      </c>
      <c r="X1616">
        <v>0</v>
      </c>
      <c r="Y1616">
        <v>6.36533E-4</v>
      </c>
      <c r="Z1616">
        <v>0</v>
      </c>
      <c r="AA1616">
        <v>0</v>
      </c>
      <c r="AB1616">
        <v>0</v>
      </c>
      <c r="AC1616">
        <v>1.3976100000000001E-3</v>
      </c>
      <c r="AD1616">
        <v>2.0062529999999999E-3</v>
      </c>
      <c r="AE1616">
        <v>1.2691499999999999E-3</v>
      </c>
      <c r="AF1616">
        <v>0</v>
      </c>
      <c r="AG1616">
        <v>7.84091E-4</v>
      </c>
      <c r="AH1616">
        <v>5.4571039999999999E-3</v>
      </c>
      <c r="AI1616">
        <v>72477.615309999994</v>
      </c>
    </row>
    <row r="1617" spans="1:35" x14ac:dyDescent="0.25">
      <c r="A1617">
        <v>12986</v>
      </c>
      <c r="B1617" t="s">
        <v>225</v>
      </c>
      <c r="C1617" t="s">
        <v>226</v>
      </c>
      <c r="D1617" t="b">
        <v>0</v>
      </c>
      <c r="E1617">
        <v>1.171153584</v>
      </c>
      <c r="F1617" t="s">
        <v>115</v>
      </c>
      <c r="G1617" t="s">
        <v>186</v>
      </c>
      <c r="H1617" t="s">
        <v>193</v>
      </c>
      <c r="I1617" t="s">
        <v>105</v>
      </c>
      <c r="J1617" t="s">
        <v>106</v>
      </c>
      <c r="K1617" t="s">
        <v>188</v>
      </c>
      <c r="L1617">
        <v>26.32325926</v>
      </c>
      <c r="M1617" t="s">
        <v>116</v>
      </c>
      <c r="N1617">
        <v>8.0009899999999997E-4</v>
      </c>
      <c r="O1617">
        <v>8.9591599999999997E-4</v>
      </c>
      <c r="P1617">
        <v>0</v>
      </c>
      <c r="Q1617">
        <v>0</v>
      </c>
      <c r="R1617">
        <v>0</v>
      </c>
      <c r="S1617">
        <v>2.478563E-3</v>
      </c>
      <c r="T1617">
        <v>1.880629E-3</v>
      </c>
      <c r="U1617">
        <v>1.903096E-3</v>
      </c>
      <c r="V1617">
        <v>0</v>
      </c>
      <c r="W1617">
        <v>7.8197800000000001E-4</v>
      </c>
      <c r="X1617">
        <v>0</v>
      </c>
      <c r="Y1617">
        <v>8.4510599999999998E-4</v>
      </c>
      <c r="Z1617">
        <v>0</v>
      </c>
      <c r="AA1617">
        <v>0</v>
      </c>
      <c r="AB1617">
        <v>0</v>
      </c>
      <c r="AC1617">
        <v>2.478563E-3</v>
      </c>
      <c r="AD1617">
        <v>2.725735E-3</v>
      </c>
      <c r="AE1617">
        <v>1.903096E-3</v>
      </c>
      <c r="AF1617">
        <v>0</v>
      </c>
      <c r="AG1617">
        <v>7.8197800000000001E-4</v>
      </c>
      <c r="AH1617">
        <v>7.8893609999999992E-3</v>
      </c>
      <c r="AI1617">
        <v>87836.518779999999</v>
      </c>
    </row>
    <row r="1618" spans="1:35" x14ac:dyDescent="0.25">
      <c r="A1618">
        <v>12987</v>
      </c>
      <c r="B1618" t="s">
        <v>225</v>
      </c>
      <c r="C1618" t="s">
        <v>226</v>
      </c>
      <c r="D1618" t="b">
        <v>0</v>
      </c>
      <c r="E1618">
        <v>3.1436733289999998</v>
      </c>
      <c r="F1618" t="s">
        <v>115</v>
      </c>
      <c r="G1618" t="s">
        <v>186</v>
      </c>
      <c r="H1618" t="s">
        <v>195</v>
      </c>
      <c r="I1618" t="s">
        <v>105</v>
      </c>
      <c r="J1618" t="s">
        <v>106</v>
      </c>
      <c r="K1618" t="s">
        <v>188</v>
      </c>
      <c r="L1618">
        <v>26.97314815</v>
      </c>
      <c r="M1618" t="s">
        <v>116</v>
      </c>
      <c r="N1618">
        <v>6.60744E-4</v>
      </c>
      <c r="O1618">
        <v>6.9305400000000002E-4</v>
      </c>
      <c r="P1618">
        <v>0</v>
      </c>
      <c r="Q1618">
        <v>0</v>
      </c>
      <c r="R1618">
        <v>0</v>
      </c>
      <c r="S1618">
        <v>1.897903E-3</v>
      </c>
      <c r="T1618">
        <v>1.3960450000000001E-3</v>
      </c>
      <c r="U1618">
        <v>1.527327E-3</v>
      </c>
      <c r="V1618">
        <v>0</v>
      </c>
      <c r="W1618">
        <v>6.62431E-4</v>
      </c>
      <c r="X1618">
        <v>0</v>
      </c>
      <c r="Y1618">
        <v>5.9226099999999996E-4</v>
      </c>
      <c r="Z1618">
        <v>0</v>
      </c>
      <c r="AA1618">
        <v>0</v>
      </c>
      <c r="AB1618">
        <v>0</v>
      </c>
      <c r="AC1618">
        <v>1.897903E-3</v>
      </c>
      <c r="AD1618">
        <v>1.9883050000000001E-3</v>
      </c>
      <c r="AE1618">
        <v>1.527327E-3</v>
      </c>
      <c r="AF1618">
        <v>0</v>
      </c>
      <c r="AG1618">
        <v>6.62431E-4</v>
      </c>
      <c r="AH1618">
        <v>6.0759669999999998E-3</v>
      </c>
      <c r="AI1618">
        <v>66017.139909999998</v>
      </c>
    </row>
    <row r="1619" spans="1:35" x14ac:dyDescent="0.25">
      <c r="A1619">
        <v>12988</v>
      </c>
      <c r="B1619" t="s">
        <v>225</v>
      </c>
      <c r="C1619" t="s">
        <v>226</v>
      </c>
      <c r="D1619" t="b">
        <v>0</v>
      </c>
      <c r="E1619">
        <v>0.54992964300000002</v>
      </c>
      <c r="F1619" t="s">
        <v>115</v>
      </c>
      <c r="G1619" t="s">
        <v>186</v>
      </c>
      <c r="H1619" t="s">
        <v>191</v>
      </c>
      <c r="I1619" t="s">
        <v>105</v>
      </c>
      <c r="J1619" t="s">
        <v>99</v>
      </c>
      <c r="K1619" t="s">
        <v>188</v>
      </c>
      <c r="L1619">
        <v>25.462595790000002</v>
      </c>
      <c r="M1619" t="s">
        <v>116</v>
      </c>
      <c r="N1619">
        <v>2.7050199999999999E-4</v>
      </c>
      <c r="O1619">
        <v>2.9377299999999999E-4</v>
      </c>
      <c r="P1619">
        <v>0</v>
      </c>
      <c r="Q1619">
        <v>0</v>
      </c>
      <c r="R1619">
        <v>0</v>
      </c>
      <c r="S1619">
        <v>8.09886E-4</v>
      </c>
      <c r="T1619">
        <v>7.0975200000000002E-4</v>
      </c>
      <c r="U1619">
        <v>5.5507099999999997E-4</v>
      </c>
      <c r="V1619">
        <v>0</v>
      </c>
      <c r="W1619">
        <v>0</v>
      </c>
      <c r="X1619">
        <v>0</v>
      </c>
      <c r="Y1619">
        <v>3.3651299999999998E-4</v>
      </c>
      <c r="Z1619">
        <v>3.5994800000000002E-4</v>
      </c>
      <c r="AA1619">
        <v>0</v>
      </c>
      <c r="AB1619">
        <v>0</v>
      </c>
      <c r="AC1619">
        <v>8.09886E-4</v>
      </c>
      <c r="AD1619">
        <v>1.046265E-3</v>
      </c>
      <c r="AE1619">
        <v>5.5507099999999997E-4</v>
      </c>
      <c r="AF1619">
        <v>0</v>
      </c>
      <c r="AG1619">
        <v>3.5994800000000002E-4</v>
      </c>
      <c r="AH1619">
        <v>2.7711810000000002E-3</v>
      </c>
      <c r="AI1619">
        <v>31895.919300000001</v>
      </c>
    </row>
    <row r="1620" spans="1:35" x14ac:dyDescent="0.25">
      <c r="A1620">
        <v>12991</v>
      </c>
      <c r="B1620" t="s">
        <v>225</v>
      </c>
      <c r="C1620" t="s">
        <v>226</v>
      </c>
      <c r="D1620" t="b">
        <v>0</v>
      </c>
      <c r="E1620">
        <v>2.7389126560000001</v>
      </c>
      <c r="F1620" t="s">
        <v>115</v>
      </c>
      <c r="G1620" t="s">
        <v>186</v>
      </c>
      <c r="H1620" t="s">
        <v>189</v>
      </c>
      <c r="I1620" t="s">
        <v>105</v>
      </c>
      <c r="J1620" t="s">
        <v>99</v>
      </c>
      <c r="K1620" t="s">
        <v>188</v>
      </c>
      <c r="L1620">
        <v>22.341002419999999</v>
      </c>
      <c r="M1620" t="s">
        <v>116</v>
      </c>
      <c r="N1620">
        <v>9.7949899999999999E-4</v>
      </c>
      <c r="O1620">
        <v>1.0869499999999999E-3</v>
      </c>
      <c r="P1620">
        <v>0</v>
      </c>
      <c r="Q1620">
        <v>0</v>
      </c>
      <c r="R1620">
        <v>0</v>
      </c>
      <c r="S1620">
        <v>2.8996410000000001E-3</v>
      </c>
      <c r="T1620">
        <v>2.3271479999999998E-3</v>
      </c>
      <c r="U1620">
        <v>2.1339280000000002E-3</v>
      </c>
      <c r="V1620">
        <v>0</v>
      </c>
      <c r="W1620">
        <v>1.143844E-3</v>
      </c>
      <c r="X1620">
        <v>0</v>
      </c>
      <c r="Y1620">
        <v>1.099713E-3</v>
      </c>
      <c r="Z1620">
        <v>0</v>
      </c>
      <c r="AA1620">
        <v>0</v>
      </c>
      <c r="AB1620">
        <v>0</v>
      </c>
      <c r="AC1620">
        <v>2.8996410000000001E-3</v>
      </c>
      <c r="AD1620">
        <v>3.4268599999999999E-3</v>
      </c>
      <c r="AE1620">
        <v>2.1339280000000002E-3</v>
      </c>
      <c r="AF1620">
        <v>0</v>
      </c>
      <c r="AG1620">
        <v>1.143844E-3</v>
      </c>
      <c r="AH1620">
        <v>9.6042999999999996E-3</v>
      </c>
      <c r="AI1620">
        <v>125989.9822</v>
      </c>
    </row>
    <row r="1621" spans="1:35" x14ac:dyDescent="0.25">
      <c r="A1621">
        <v>25221</v>
      </c>
      <c r="B1621" t="s">
        <v>225</v>
      </c>
      <c r="C1621" t="s">
        <v>226</v>
      </c>
      <c r="D1621" t="b">
        <v>0</v>
      </c>
      <c r="E1621">
        <v>0.57800093799999996</v>
      </c>
      <c r="F1621" t="s">
        <v>115</v>
      </c>
      <c r="G1621" t="s">
        <v>186</v>
      </c>
      <c r="H1621" t="s">
        <v>190</v>
      </c>
      <c r="I1621" t="s">
        <v>105</v>
      </c>
      <c r="J1621" t="s">
        <v>106</v>
      </c>
      <c r="K1621" t="s">
        <v>188</v>
      </c>
      <c r="L1621">
        <v>27.660406299999998</v>
      </c>
      <c r="M1621" t="s">
        <v>116</v>
      </c>
      <c r="N1621">
        <v>3.5555800000000001E-4</v>
      </c>
      <c r="O1621">
        <v>3.8164699999999999E-4</v>
      </c>
      <c r="P1621">
        <v>0</v>
      </c>
      <c r="Q1621">
        <v>0</v>
      </c>
      <c r="R1621">
        <v>0</v>
      </c>
      <c r="S1621">
        <v>1.0061670000000001E-3</v>
      </c>
      <c r="T1621">
        <v>7.0969800000000003E-4</v>
      </c>
      <c r="U1621">
        <v>6.0849600000000004E-4</v>
      </c>
      <c r="V1621" s="8">
        <v>4.0189499999999999E-5</v>
      </c>
      <c r="W1621">
        <v>2.6065099999999998E-4</v>
      </c>
      <c r="X1621">
        <v>0</v>
      </c>
      <c r="Y1621">
        <v>7.99171E-4</v>
      </c>
      <c r="Z1621">
        <v>2.3062899999999999E-4</v>
      </c>
      <c r="AA1621">
        <v>0</v>
      </c>
      <c r="AB1621">
        <v>0</v>
      </c>
      <c r="AC1621">
        <v>1.0061670000000001E-3</v>
      </c>
      <c r="AD1621">
        <v>1.50887E-3</v>
      </c>
      <c r="AE1621">
        <v>6.0849600000000004E-4</v>
      </c>
      <c r="AF1621" s="8">
        <v>4.0189499999999999E-5</v>
      </c>
      <c r="AG1621">
        <v>4.9127999999999997E-4</v>
      </c>
      <c r="AH1621">
        <v>3.6550129999999999E-3</v>
      </c>
      <c r="AI1621">
        <v>38726.062879999998</v>
      </c>
    </row>
    <row r="1622" spans="1:35" x14ac:dyDescent="0.25">
      <c r="A1622">
        <v>25222</v>
      </c>
      <c r="B1622" t="s">
        <v>225</v>
      </c>
      <c r="C1622" t="s">
        <v>226</v>
      </c>
      <c r="D1622" t="b">
        <v>0</v>
      </c>
      <c r="E1622">
        <v>0.16378166499999999</v>
      </c>
      <c r="F1622" t="s">
        <v>115</v>
      </c>
      <c r="G1622" t="s">
        <v>186</v>
      </c>
      <c r="H1622" t="s">
        <v>194</v>
      </c>
      <c r="I1622" t="s">
        <v>105</v>
      </c>
      <c r="J1622" t="s">
        <v>99</v>
      </c>
      <c r="K1622" t="s">
        <v>188</v>
      </c>
      <c r="L1622">
        <v>21.06728395</v>
      </c>
      <c r="M1622" t="s">
        <v>116</v>
      </c>
      <c r="N1622" s="8">
        <v>9.92777E-5</v>
      </c>
      <c r="O1622">
        <v>1.1439599999999999E-4</v>
      </c>
      <c r="P1622">
        <v>0</v>
      </c>
      <c r="Q1622">
        <v>0</v>
      </c>
      <c r="R1622">
        <v>0</v>
      </c>
      <c r="S1622">
        <v>3.6764799999999999E-4</v>
      </c>
      <c r="T1622">
        <v>2.1392199999999999E-4</v>
      </c>
      <c r="U1622">
        <v>1.2973100000000001E-4</v>
      </c>
      <c r="V1622" s="8">
        <v>1.1125699999999999E-5</v>
      </c>
      <c r="W1622">
        <v>1.10349E-4</v>
      </c>
      <c r="X1622">
        <v>0</v>
      </c>
      <c r="Y1622">
        <v>1.31972E-4</v>
      </c>
      <c r="Z1622" s="8">
        <v>9.4854799999999999E-5</v>
      </c>
      <c r="AA1622">
        <v>0</v>
      </c>
      <c r="AB1622">
        <v>0</v>
      </c>
      <c r="AC1622">
        <v>3.6764799999999999E-4</v>
      </c>
      <c r="AD1622">
        <v>3.45893E-4</v>
      </c>
      <c r="AE1622">
        <v>1.2973100000000001E-4</v>
      </c>
      <c r="AF1622" s="8">
        <v>1.1125699999999999E-5</v>
      </c>
      <c r="AG1622">
        <v>2.0520400000000001E-4</v>
      </c>
      <c r="AH1622">
        <v>1.059604E-3</v>
      </c>
      <c r="AI1622">
        <v>14740.34988</v>
      </c>
    </row>
    <row r="1623" spans="1:35" x14ac:dyDescent="0.25">
      <c r="A1623">
        <v>59061</v>
      </c>
      <c r="B1623" t="s">
        <v>225</v>
      </c>
      <c r="C1623" t="s">
        <v>226</v>
      </c>
      <c r="D1623" t="b">
        <v>0</v>
      </c>
      <c r="E1623">
        <v>0.19235929199999999</v>
      </c>
      <c r="F1623" t="s">
        <v>115</v>
      </c>
      <c r="G1623" t="s">
        <v>186</v>
      </c>
      <c r="H1623" t="s">
        <v>257</v>
      </c>
      <c r="I1623" t="s">
        <v>105</v>
      </c>
      <c r="J1623" t="s">
        <v>99</v>
      </c>
      <c r="K1623" t="s">
        <v>188</v>
      </c>
      <c r="L1623">
        <v>27.47746111</v>
      </c>
      <c r="M1623" t="s">
        <v>116</v>
      </c>
      <c r="N1623">
        <v>8.1599000000000005E-4</v>
      </c>
      <c r="O1623">
        <v>9.2038299999999999E-4</v>
      </c>
      <c r="P1623">
        <v>0</v>
      </c>
      <c r="Q1623">
        <v>0</v>
      </c>
      <c r="R1623">
        <v>0</v>
      </c>
      <c r="S1623">
        <v>3.6444099999999998E-3</v>
      </c>
      <c r="T1623">
        <v>1.049129E-3</v>
      </c>
      <c r="U1623">
        <v>6.8700399999999996E-4</v>
      </c>
      <c r="V1623" s="8">
        <v>1.3169100000000001E-5</v>
      </c>
      <c r="W1623">
        <v>6.7814800000000005E-4</v>
      </c>
      <c r="X1623">
        <v>1.785713E-3</v>
      </c>
      <c r="Y1623">
        <v>5.3782299999999999E-4</v>
      </c>
      <c r="Z1623">
        <v>6.2211500000000002E-4</v>
      </c>
      <c r="AA1623">
        <v>0</v>
      </c>
      <c r="AB1623">
        <v>0</v>
      </c>
      <c r="AC1623">
        <v>5.4301230000000002E-3</v>
      </c>
      <c r="AD1623">
        <v>1.5869510000000001E-3</v>
      </c>
      <c r="AE1623">
        <v>6.8700399999999996E-4</v>
      </c>
      <c r="AF1623" s="8">
        <v>1.3169100000000001E-5</v>
      </c>
      <c r="AG1623">
        <v>1.300264E-3</v>
      </c>
      <c r="AH1623">
        <v>9.0175140000000008E-3</v>
      </c>
      <c r="AI1623">
        <v>96179.646080000006</v>
      </c>
    </row>
    <row r="1624" spans="1:35" x14ac:dyDescent="0.25">
      <c r="A1624">
        <v>59067</v>
      </c>
      <c r="B1624" t="s">
        <v>225</v>
      </c>
      <c r="C1624" t="s">
        <v>226</v>
      </c>
      <c r="D1624" t="b">
        <v>0</v>
      </c>
      <c r="E1624">
        <v>0.32059882000000001</v>
      </c>
      <c r="F1624" t="s">
        <v>115</v>
      </c>
      <c r="G1624" t="s">
        <v>186</v>
      </c>
      <c r="H1624" t="s">
        <v>197</v>
      </c>
      <c r="I1624" t="s">
        <v>105</v>
      </c>
      <c r="J1624" t="s">
        <v>99</v>
      </c>
      <c r="K1624" t="s">
        <v>188</v>
      </c>
      <c r="L1624">
        <v>28.155074070000001</v>
      </c>
      <c r="M1624" t="s">
        <v>116</v>
      </c>
      <c r="N1624">
        <v>8.0981900000000003E-4</v>
      </c>
      <c r="O1624">
        <v>9.2197999999999998E-4</v>
      </c>
      <c r="P1624">
        <v>0</v>
      </c>
      <c r="Q1624">
        <v>0</v>
      </c>
      <c r="R1624">
        <v>0</v>
      </c>
      <c r="S1624">
        <v>3.2003000000000001E-3</v>
      </c>
      <c r="T1624">
        <v>1.193546E-3</v>
      </c>
      <c r="U1624">
        <v>7.9067600000000003E-4</v>
      </c>
      <c r="V1624" s="8">
        <v>2.2398199999999998E-5</v>
      </c>
      <c r="W1624">
        <v>6.1163999999999999E-4</v>
      </c>
      <c r="X1624">
        <v>1.6462289999999999E-3</v>
      </c>
      <c r="Y1624">
        <v>1.1688720000000001E-3</v>
      </c>
      <c r="Z1624">
        <v>6.0623399999999998E-4</v>
      </c>
      <c r="AA1624">
        <v>0</v>
      </c>
      <c r="AB1624">
        <v>0</v>
      </c>
      <c r="AC1624">
        <v>4.8465289999999996E-3</v>
      </c>
      <c r="AD1624">
        <v>2.3624179999999998E-3</v>
      </c>
      <c r="AE1624">
        <v>7.9067600000000003E-4</v>
      </c>
      <c r="AF1624" s="8">
        <v>2.2398199999999998E-5</v>
      </c>
      <c r="AG1624">
        <v>1.2178740000000001E-3</v>
      </c>
      <c r="AH1624">
        <v>9.2398919999999996E-3</v>
      </c>
      <c r="AI1624">
        <v>96179.646080000006</v>
      </c>
    </row>
    <row r="1625" spans="1:35" x14ac:dyDescent="0.25">
      <c r="A1625">
        <v>12981</v>
      </c>
      <c r="B1625" t="s">
        <v>227</v>
      </c>
      <c r="C1625" t="s">
        <v>228</v>
      </c>
      <c r="D1625" t="b">
        <v>0</v>
      </c>
      <c r="E1625">
        <v>1.7103812199999999</v>
      </c>
      <c r="F1625" t="s">
        <v>115</v>
      </c>
      <c r="G1625" t="s">
        <v>186</v>
      </c>
      <c r="H1625" t="s">
        <v>187</v>
      </c>
      <c r="I1625" t="s">
        <v>105</v>
      </c>
      <c r="J1625" t="s">
        <v>111</v>
      </c>
      <c r="K1625" t="s">
        <v>188</v>
      </c>
      <c r="L1625">
        <v>20.266904759999999</v>
      </c>
      <c r="M1625" t="s">
        <v>116</v>
      </c>
      <c r="N1625">
        <v>4.3155599999999999E-4</v>
      </c>
      <c r="O1625">
        <v>4.6422599999999998E-4</v>
      </c>
      <c r="P1625">
        <v>0</v>
      </c>
      <c r="Q1625">
        <v>0</v>
      </c>
      <c r="R1625">
        <v>0</v>
      </c>
      <c r="S1625">
        <v>1.265485E-3</v>
      </c>
      <c r="T1625">
        <v>1.0908090000000001E-3</v>
      </c>
      <c r="U1625">
        <v>5.6275900000000002E-4</v>
      </c>
      <c r="V1625">
        <v>0</v>
      </c>
      <c r="W1625">
        <v>6.6482499999999996E-4</v>
      </c>
      <c r="X1625">
        <v>0</v>
      </c>
      <c r="Y1625">
        <v>5.5586899999999996E-4</v>
      </c>
      <c r="Z1625">
        <v>0</v>
      </c>
      <c r="AA1625">
        <v>0</v>
      </c>
      <c r="AB1625">
        <v>0</v>
      </c>
      <c r="AC1625">
        <v>1.265485E-3</v>
      </c>
      <c r="AD1625">
        <v>1.6466779999999999E-3</v>
      </c>
      <c r="AE1625">
        <v>5.6275900000000002E-4</v>
      </c>
      <c r="AF1625">
        <v>0</v>
      </c>
      <c r="AG1625">
        <v>6.6482499999999996E-4</v>
      </c>
      <c r="AH1625">
        <v>4.1397630000000003E-3</v>
      </c>
      <c r="AI1625">
        <v>59863.342689999998</v>
      </c>
    </row>
    <row r="1626" spans="1:35" x14ac:dyDescent="0.25">
      <c r="A1626">
        <v>12982</v>
      </c>
      <c r="B1626" t="s">
        <v>227</v>
      </c>
      <c r="C1626" t="s">
        <v>228</v>
      </c>
      <c r="D1626" t="b">
        <v>0</v>
      </c>
      <c r="E1626">
        <v>0.54035822499999997</v>
      </c>
      <c r="F1626" t="s">
        <v>115</v>
      </c>
      <c r="G1626" t="s">
        <v>186</v>
      </c>
      <c r="H1626" t="s">
        <v>192</v>
      </c>
      <c r="I1626" t="s">
        <v>105</v>
      </c>
      <c r="J1626" t="s">
        <v>99</v>
      </c>
      <c r="K1626" t="s">
        <v>188</v>
      </c>
      <c r="L1626">
        <v>22.482333329999999</v>
      </c>
      <c r="M1626" t="s">
        <v>116</v>
      </c>
      <c r="N1626">
        <v>5.3222399999999998E-4</v>
      </c>
      <c r="O1626">
        <v>5.8253099999999996E-4</v>
      </c>
      <c r="P1626">
        <v>0</v>
      </c>
      <c r="Q1626">
        <v>0</v>
      </c>
      <c r="R1626">
        <v>0</v>
      </c>
      <c r="S1626">
        <v>1.6225969999999999E-3</v>
      </c>
      <c r="T1626">
        <v>1.2916900000000001E-3</v>
      </c>
      <c r="U1626">
        <v>1.0059450000000001E-3</v>
      </c>
      <c r="V1626">
        <v>0</v>
      </c>
      <c r="W1626">
        <v>5.9383999999999999E-4</v>
      </c>
      <c r="X1626">
        <v>0</v>
      </c>
      <c r="Y1626">
        <v>6.6748399999999998E-4</v>
      </c>
      <c r="Z1626">
        <v>0</v>
      </c>
      <c r="AA1626">
        <v>0</v>
      </c>
      <c r="AB1626">
        <v>0</v>
      </c>
      <c r="AC1626">
        <v>1.6225969999999999E-3</v>
      </c>
      <c r="AD1626">
        <v>1.9591740000000002E-3</v>
      </c>
      <c r="AE1626">
        <v>1.0059450000000001E-3</v>
      </c>
      <c r="AF1626">
        <v>0</v>
      </c>
      <c r="AG1626">
        <v>5.9383999999999999E-4</v>
      </c>
      <c r="AH1626">
        <v>5.1815560000000004E-3</v>
      </c>
      <c r="AI1626">
        <v>67544.778109999999</v>
      </c>
    </row>
    <row r="1627" spans="1:35" x14ac:dyDescent="0.25">
      <c r="A1627">
        <v>12984</v>
      </c>
      <c r="B1627" t="s">
        <v>227</v>
      </c>
      <c r="C1627" t="s">
        <v>228</v>
      </c>
      <c r="D1627" t="b">
        <v>0</v>
      </c>
      <c r="E1627">
        <v>3.7591610800000002</v>
      </c>
      <c r="F1627" t="s">
        <v>115</v>
      </c>
      <c r="G1627" t="s">
        <v>186</v>
      </c>
      <c r="H1627" t="s">
        <v>196</v>
      </c>
      <c r="I1627" t="s">
        <v>105</v>
      </c>
      <c r="J1627" t="s">
        <v>99</v>
      </c>
      <c r="K1627" t="s">
        <v>188</v>
      </c>
      <c r="L1627">
        <v>23.79949495</v>
      </c>
      <c r="M1627" t="s">
        <v>116</v>
      </c>
      <c r="N1627">
        <v>1.65494E-4</v>
      </c>
      <c r="O1627">
        <v>1.88137E-4</v>
      </c>
      <c r="P1627">
        <v>0</v>
      </c>
      <c r="Q1627">
        <v>0</v>
      </c>
      <c r="R1627">
        <v>0</v>
      </c>
      <c r="S1627">
        <v>5.9833399999999995E-4</v>
      </c>
      <c r="T1627">
        <v>3.0427999999999998E-4</v>
      </c>
      <c r="U1627">
        <v>2.6408900000000001E-4</v>
      </c>
      <c r="V1627">
        <v>0</v>
      </c>
      <c r="W1627">
        <v>2.84078E-4</v>
      </c>
      <c r="X1627">
        <v>0</v>
      </c>
      <c r="Y1627">
        <v>2.2821000000000001E-4</v>
      </c>
      <c r="Z1627">
        <v>0</v>
      </c>
      <c r="AA1627">
        <v>0</v>
      </c>
      <c r="AB1627">
        <v>0</v>
      </c>
      <c r="AC1627">
        <v>5.9833399999999995E-4</v>
      </c>
      <c r="AD1627">
        <v>5.3249000000000005E-4</v>
      </c>
      <c r="AE1627">
        <v>2.6408900000000001E-4</v>
      </c>
      <c r="AF1627">
        <v>0</v>
      </c>
      <c r="AG1627">
        <v>2.84078E-4</v>
      </c>
      <c r="AH1627">
        <v>1.6789909999999999E-3</v>
      </c>
      <c r="AI1627">
        <v>20675.38594</v>
      </c>
    </row>
    <row r="1628" spans="1:35" x14ac:dyDescent="0.25">
      <c r="A1628">
        <v>12985</v>
      </c>
      <c r="B1628" t="s">
        <v>227</v>
      </c>
      <c r="C1628" t="s">
        <v>228</v>
      </c>
      <c r="D1628" t="b">
        <v>0</v>
      </c>
      <c r="E1628">
        <v>7.2477615310000001</v>
      </c>
      <c r="F1628" t="s">
        <v>115</v>
      </c>
      <c r="G1628" t="s">
        <v>186</v>
      </c>
      <c r="H1628" t="s">
        <v>198</v>
      </c>
      <c r="I1628" t="s">
        <v>105</v>
      </c>
      <c r="J1628" t="s">
        <v>99</v>
      </c>
      <c r="K1628" t="s">
        <v>188</v>
      </c>
      <c r="L1628">
        <v>22.066388889999999</v>
      </c>
      <c r="M1628" t="s">
        <v>116</v>
      </c>
      <c r="N1628">
        <v>5.7965499999999999E-4</v>
      </c>
      <c r="O1628">
        <v>6.1698600000000003E-4</v>
      </c>
      <c r="P1628">
        <v>0</v>
      </c>
      <c r="Q1628">
        <v>0</v>
      </c>
      <c r="R1628">
        <v>0</v>
      </c>
      <c r="S1628">
        <v>1.3976100000000001E-3</v>
      </c>
      <c r="T1628">
        <v>1.3697200000000001E-3</v>
      </c>
      <c r="U1628">
        <v>1.2691499999999999E-3</v>
      </c>
      <c r="V1628">
        <v>0</v>
      </c>
      <c r="W1628">
        <v>7.84091E-4</v>
      </c>
      <c r="X1628">
        <v>0</v>
      </c>
      <c r="Y1628">
        <v>6.36533E-4</v>
      </c>
      <c r="Z1628">
        <v>0</v>
      </c>
      <c r="AA1628">
        <v>0</v>
      </c>
      <c r="AB1628">
        <v>0</v>
      </c>
      <c r="AC1628">
        <v>1.3976100000000001E-3</v>
      </c>
      <c r="AD1628">
        <v>2.0062529999999999E-3</v>
      </c>
      <c r="AE1628">
        <v>1.2691499999999999E-3</v>
      </c>
      <c r="AF1628">
        <v>0</v>
      </c>
      <c r="AG1628">
        <v>7.84091E-4</v>
      </c>
      <c r="AH1628">
        <v>5.4571039999999999E-3</v>
      </c>
      <c r="AI1628">
        <v>72477.615309999994</v>
      </c>
    </row>
    <row r="1629" spans="1:35" x14ac:dyDescent="0.25">
      <c r="A1629">
        <v>12986</v>
      </c>
      <c r="B1629" t="s">
        <v>227</v>
      </c>
      <c r="C1629" t="s">
        <v>228</v>
      </c>
      <c r="D1629" t="b">
        <v>0</v>
      </c>
      <c r="E1629">
        <v>1.171153584</v>
      </c>
      <c r="F1629" t="s">
        <v>115</v>
      </c>
      <c r="G1629" t="s">
        <v>186</v>
      </c>
      <c r="H1629" t="s">
        <v>193</v>
      </c>
      <c r="I1629" t="s">
        <v>105</v>
      </c>
      <c r="J1629" t="s">
        <v>106</v>
      </c>
      <c r="K1629" t="s">
        <v>188</v>
      </c>
      <c r="L1629">
        <v>26.32325926</v>
      </c>
      <c r="M1629" t="s">
        <v>116</v>
      </c>
      <c r="N1629">
        <v>8.0009899999999997E-4</v>
      </c>
      <c r="O1629">
        <v>8.9591599999999997E-4</v>
      </c>
      <c r="P1629">
        <v>0</v>
      </c>
      <c r="Q1629">
        <v>0</v>
      </c>
      <c r="R1629">
        <v>0</v>
      </c>
      <c r="S1629">
        <v>2.478563E-3</v>
      </c>
      <c r="T1629">
        <v>1.880629E-3</v>
      </c>
      <c r="U1629">
        <v>1.903096E-3</v>
      </c>
      <c r="V1629">
        <v>0</v>
      </c>
      <c r="W1629">
        <v>7.8197800000000001E-4</v>
      </c>
      <c r="X1629">
        <v>0</v>
      </c>
      <c r="Y1629">
        <v>8.4510599999999998E-4</v>
      </c>
      <c r="Z1629">
        <v>0</v>
      </c>
      <c r="AA1629">
        <v>0</v>
      </c>
      <c r="AB1629">
        <v>0</v>
      </c>
      <c r="AC1629">
        <v>2.478563E-3</v>
      </c>
      <c r="AD1629">
        <v>2.725735E-3</v>
      </c>
      <c r="AE1629">
        <v>1.903096E-3</v>
      </c>
      <c r="AF1629">
        <v>0</v>
      </c>
      <c r="AG1629">
        <v>7.8197800000000001E-4</v>
      </c>
      <c r="AH1629">
        <v>7.8893609999999992E-3</v>
      </c>
      <c r="AI1629">
        <v>87836.518779999999</v>
      </c>
    </row>
    <row r="1630" spans="1:35" x14ac:dyDescent="0.25">
      <c r="A1630">
        <v>12987</v>
      </c>
      <c r="B1630" t="s">
        <v>227</v>
      </c>
      <c r="C1630" t="s">
        <v>228</v>
      </c>
      <c r="D1630" t="b">
        <v>0</v>
      </c>
      <c r="E1630">
        <v>3.1436733289999998</v>
      </c>
      <c r="F1630" t="s">
        <v>115</v>
      </c>
      <c r="G1630" t="s">
        <v>186</v>
      </c>
      <c r="H1630" t="s">
        <v>195</v>
      </c>
      <c r="I1630" t="s">
        <v>105</v>
      </c>
      <c r="J1630" t="s">
        <v>106</v>
      </c>
      <c r="K1630" t="s">
        <v>188</v>
      </c>
      <c r="L1630">
        <v>26.97314815</v>
      </c>
      <c r="M1630" t="s">
        <v>116</v>
      </c>
      <c r="N1630">
        <v>6.60744E-4</v>
      </c>
      <c r="O1630">
        <v>6.9305400000000002E-4</v>
      </c>
      <c r="P1630">
        <v>0</v>
      </c>
      <c r="Q1630">
        <v>0</v>
      </c>
      <c r="R1630">
        <v>0</v>
      </c>
      <c r="S1630">
        <v>1.897903E-3</v>
      </c>
      <c r="T1630">
        <v>1.3960450000000001E-3</v>
      </c>
      <c r="U1630">
        <v>1.527327E-3</v>
      </c>
      <c r="V1630">
        <v>0</v>
      </c>
      <c r="W1630">
        <v>6.62431E-4</v>
      </c>
      <c r="X1630">
        <v>0</v>
      </c>
      <c r="Y1630">
        <v>5.9226099999999996E-4</v>
      </c>
      <c r="Z1630">
        <v>0</v>
      </c>
      <c r="AA1630">
        <v>0</v>
      </c>
      <c r="AB1630">
        <v>0</v>
      </c>
      <c r="AC1630">
        <v>1.897903E-3</v>
      </c>
      <c r="AD1630">
        <v>1.9883050000000001E-3</v>
      </c>
      <c r="AE1630">
        <v>1.527327E-3</v>
      </c>
      <c r="AF1630">
        <v>0</v>
      </c>
      <c r="AG1630">
        <v>6.62431E-4</v>
      </c>
      <c r="AH1630">
        <v>6.0759669999999998E-3</v>
      </c>
      <c r="AI1630">
        <v>66017.139909999998</v>
      </c>
    </row>
    <row r="1631" spans="1:35" x14ac:dyDescent="0.25">
      <c r="A1631">
        <v>12988</v>
      </c>
      <c r="B1631" t="s">
        <v>227</v>
      </c>
      <c r="C1631" t="s">
        <v>228</v>
      </c>
      <c r="D1631" t="b">
        <v>0</v>
      </c>
      <c r="E1631">
        <v>0.54992964300000002</v>
      </c>
      <c r="F1631" t="s">
        <v>115</v>
      </c>
      <c r="G1631" t="s">
        <v>186</v>
      </c>
      <c r="H1631" t="s">
        <v>191</v>
      </c>
      <c r="I1631" t="s">
        <v>105</v>
      </c>
      <c r="J1631" t="s">
        <v>99</v>
      </c>
      <c r="K1631" t="s">
        <v>188</v>
      </c>
      <c r="L1631">
        <v>25.462595790000002</v>
      </c>
      <c r="M1631" t="s">
        <v>116</v>
      </c>
      <c r="N1631">
        <v>2.7050199999999999E-4</v>
      </c>
      <c r="O1631">
        <v>2.9377299999999999E-4</v>
      </c>
      <c r="P1631">
        <v>0</v>
      </c>
      <c r="Q1631">
        <v>0</v>
      </c>
      <c r="R1631">
        <v>0</v>
      </c>
      <c r="S1631">
        <v>8.09886E-4</v>
      </c>
      <c r="T1631">
        <v>7.0975200000000002E-4</v>
      </c>
      <c r="U1631">
        <v>5.5507099999999997E-4</v>
      </c>
      <c r="V1631">
        <v>0</v>
      </c>
      <c r="W1631">
        <v>0</v>
      </c>
      <c r="X1631">
        <v>0</v>
      </c>
      <c r="Y1631">
        <v>3.3651299999999998E-4</v>
      </c>
      <c r="Z1631">
        <v>3.5994800000000002E-4</v>
      </c>
      <c r="AA1631">
        <v>0</v>
      </c>
      <c r="AB1631">
        <v>0</v>
      </c>
      <c r="AC1631">
        <v>8.09886E-4</v>
      </c>
      <c r="AD1631">
        <v>1.046265E-3</v>
      </c>
      <c r="AE1631">
        <v>5.5507099999999997E-4</v>
      </c>
      <c r="AF1631">
        <v>0</v>
      </c>
      <c r="AG1631">
        <v>3.5994800000000002E-4</v>
      </c>
      <c r="AH1631">
        <v>2.7711810000000002E-3</v>
      </c>
      <c r="AI1631">
        <v>31895.919300000001</v>
      </c>
    </row>
    <row r="1632" spans="1:35" x14ac:dyDescent="0.25">
      <c r="A1632">
        <v>12991</v>
      </c>
      <c r="B1632" t="s">
        <v>227</v>
      </c>
      <c r="C1632" t="s">
        <v>228</v>
      </c>
      <c r="D1632" t="b">
        <v>0</v>
      </c>
      <c r="E1632">
        <v>2.7389126560000001</v>
      </c>
      <c r="F1632" t="s">
        <v>115</v>
      </c>
      <c r="G1632" t="s">
        <v>186</v>
      </c>
      <c r="H1632" t="s">
        <v>189</v>
      </c>
      <c r="I1632" t="s">
        <v>105</v>
      </c>
      <c r="J1632" t="s">
        <v>99</v>
      </c>
      <c r="K1632" t="s">
        <v>188</v>
      </c>
      <c r="L1632">
        <v>22.341002419999999</v>
      </c>
      <c r="M1632" t="s">
        <v>116</v>
      </c>
      <c r="N1632">
        <v>9.7949899999999999E-4</v>
      </c>
      <c r="O1632">
        <v>1.0869499999999999E-3</v>
      </c>
      <c r="P1632">
        <v>0</v>
      </c>
      <c r="Q1632">
        <v>0</v>
      </c>
      <c r="R1632">
        <v>0</v>
      </c>
      <c r="S1632">
        <v>2.8996410000000001E-3</v>
      </c>
      <c r="T1632">
        <v>2.3271479999999998E-3</v>
      </c>
      <c r="U1632">
        <v>2.1339280000000002E-3</v>
      </c>
      <c r="V1632">
        <v>0</v>
      </c>
      <c r="W1632">
        <v>1.143844E-3</v>
      </c>
      <c r="X1632">
        <v>0</v>
      </c>
      <c r="Y1632">
        <v>1.099713E-3</v>
      </c>
      <c r="Z1632">
        <v>0</v>
      </c>
      <c r="AA1632">
        <v>0</v>
      </c>
      <c r="AB1632">
        <v>0</v>
      </c>
      <c r="AC1632">
        <v>2.8996410000000001E-3</v>
      </c>
      <c r="AD1632">
        <v>3.4268599999999999E-3</v>
      </c>
      <c r="AE1632">
        <v>2.1339280000000002E-3</v>
      </c>
      <c r="AF1632">
        <v>0</v>
      </c>
      <c r="AG1632">
        <v>1.143844E-3</v>
      </c>
      <c r="AH1632">
        <v>9.6042999999999996E-3</v>
      </c>
      <c r="AI1632">
        <v>125989.9822</v>
      </c>
    </row>
    <row r="1633" spans="1:35" x14ac:dyDescent="0.25">
      <c r="A1633">
        <v>25221</v>
      </c>
      <c r="B1633" t="s">
        <v>227</v>
      </c>
      <c r="C1633" t="s">
        <v>228</v>
      </c>
      <c r="D1633" t="b">
        <v>0</v>
      </c>
      <c r="E1633">
        <v>0.57800093799999996</v>
      </c>
      <c r="F1633" t="s">
        <v>115</v>
      </c>
      <c r="G1633" t="s">
        <v>186</v>
      </c>
      <c r="H1633" t="s">
        <v>190</v>
      </c>
      <c r="I1633" t="s">
        <v>105</v>
      </c>
      <c r="J1633" t="s">
        <v>106</v>
      </c>
      <c r="K1633" t="s">
        <v>188</v>
      </c>
      <c r="L1633">
        <v>27.660406299999998</v>
      </c>
      <c r="M1633" t="s">
        <v>116</v>
      </c>
      <c r="N1633">
        <v>3.5555800000000001E-4</v>
      </c>
      <c r="O1633">
        <v>3.8164699999999999E-4</v>
      </c>
      <c r="P1633">
        <v>0</v>
      </c>
      <c r="Q1633">
        <v>0</v>
      </c>
      <c r="R1633">
        <v>0</v>
      </c>
      <c r="S1633">
        <v>1.0061670000000001E-3</v>
      </c>
      <c r="T1633">
        <v>7.0969800000000003E-4</v>
      </c>
      <c r="U1633">
        <v>6.0849600000000004E-4</v>
      </c>
      <c r="V1633" s="8">
        <v>4.0189499999999999E-5</v>
      </c>
      <c r="W1633">
        <v>2.6065099999999998E-4</v>
      </c>
      <c r="X1633">
        <v>0</v>
      </c>
      <c r="Y1633">
        <v>7.99171E-4</v>
      </c>
      <c r="Z1633">
        <v>2.3062899999999999E-4</v>
      </c>
      <c r="AA1633">
        <v>0</v>
      </c>
      <c r="AB1633">
        <v>0</v>
      </c>
      <c r="AC1633">
        <v>1.0061670000000001E-3</v>
      </c>
      <c r="AD1633">
        <v>1.50887E-3</v>
      </c>
      <c r="AE1633">
        <v>6.0849600000000004E-4</v>
      </c>
      <c r="AF1633" s="8">
        <v>4.0189499999999999E-5</v>
      </c>
      <c r="AG1633">
        <v>4.9127999999999997E-4</v>
      </c>
      <c r="AH1633">
        <v>3.6550129999999999E-3</v>
      </c>
      <c r="AI1633">
        <v>38726.062879999998</v>
      </c>
    </row>
    <row r="1634" spans="1:35" x14ac:dyDescent="0.25">
      <c r="A1634">
        <v>25222</v>
      </c>
      <c r="B1634" t="s">
        <v>227</v>
      </c>
      <c r="C1634" t="s">
        <v>228</v>
      </c>
      <c r="D1634" t="b">
        <v>0</v>
      </c>
      <c r="E1634">
        <v>0.16378166499999999</v>
      </c>
      <c r="F1634" t="s">
        <v>115</v>
      </c>
      <c r="G1634" t="s">
        <v>186</v>
      </c>
      <c r="H1634" t="s">
        <v>194</v>
      </c>
      <c r="I1634" t="s">
        <v>105</v>
      </c>
      <c r="J1634" t="s">
        <v>99</v>
      </c>
      <c r="K1634" t="s">
        <v>188</v>
      </c>
      <c r="L1634">
        <v>21.06728395</v>
      </c>
      <c r="M1634" t="s">
        <v>116</v>
      </c>
      <c r="N1634" s="8">
        <v>9.92777E-5</v>
      </c>
      <c r="O1634">
        <v>1.1439599999999999E-4</v>
      </c>
      <c r="P1634">
        <v>0</v>
      </c>
      <c r="Q1634">
        <v>0</v>
      </c>
      <c r="R1634">
        <v>0</v>
      </c>
      <c r="S1634">
        <v>3.6764799999999999E-4</v>
      </c>
      <c r="T1634">
        <v>2.1392199999999999E-4</v>
      </c>
      <c r="U1634">
        <v>1.2973100000000001E-4</v>
      </c>
      <c r="V1634" s="8">
        <v>1.1125699999999999E-5</v>
      </c>
      <c r="W1634">
        <v>1.10349E-4</v>
      </c>
      <c r="X1634">
        <v>0</v>
      </c>
      <c r="Y1634">
        <v>1.31972E-4</v>
      </c>
      <c r="Z1634" s="8">
        <v>9.4854799999999999E-5</v>
      </c>
      <c r="AA1634">
        <v>0</v>
      </c>
      <c r="AB1634">
        <v>0</v>
      </c>
      <c r="AC1634">
        <v>3.6764799999999999E-4</v>
      </c>
      <c r="AD1634">
        <v>3.45893E-4</v>
      </c>
      <c r="AE1634">
        <v>1.2973100000000001E-4</v>
      </c>
      <c r="AF1634" s="8">
        <v>1.1125699999999999E-5</v>
      </c>
      <c r="AG1634">
        <v>2.0520400000000001E-4</v>
      </c>
      <c r="AH1634">
        <v>1.059604E-3</v>
      </c>
      <c r="AI1634">
        <v>14740.34988</v>
      </c>
    </row>
    <row r="1635" spans="1:35" x14ac:dyDescent="0.25">
      <c r="A1635">
        <v>59061</v>
      </c>
      <c r="B1635" t="s">
        <v>227</v>
      </c>
      <c r="C1635" t="s">
        <v>228</v>
      </c>
      <c r="D1635" t="b">
        <v>0</v>
      </c>
      <c r="E1635">
        <v>0.19235929199999999</v>
      </c>
      <c r="F1635" t="s">
        <v>115</v>
      </c>
      <c r="G1635" t="s">
        <v>186</v>
      </c>
      <c r="H1635" t="s">
        <v>257</v>
      </c>
      <c r="I1635" t="s">
        <v>105</v>
      </c>
      <c r="J1635" t="s">
        <v>99</v>
      </c>
      <c r="K1635" t="s">
        <v>188</v>
      </c>
      <c r="L1635">
        <v>27.47746111</v>
      </c>
      <c r="M1635" t="s">
        <v>116</v>
      </c>
      <c r="N1635">
        <v>8.1599000000000005E-4</v>
      </c>
      <c r="O1635">
        <v>9.2038299999999999E-4</v>
      </c>
      <c r="P1635">
        <v>0</v>
      </c>
      <c r="Q1635">
        <v>0</v>
      </c>
      <c r="R1635">
        <v>0</v>
      </c>
      <c r="S1635">
        <v>3.6444099999999998E-3</v>
      </c>
      <c r="T1635">
        <v>1.049129E-3</v>
      </c>
      <c r="U1635">
        <v>6.8700399999999996E-4</v>
      </c>
      <c r="V1635" s="8">
        <v>1.3169100000000001E-5</v>
      </c>
      <c r="W1635">
        <v>6.7814800000000005E-4</v>
      </c>
      <c r="X1635">
        <v>1.785713E-3</v>
      </c>
      <c r="Y1635">
        <v>5.3782299999999999E-4</v>
      </c>
      <c r="Z1635">
        <v>6.2211500000000002E-4</v>
      </c>
      <c r="AA1635">
        <v>0</v>
      </c>
      <c r="AB1635">
        <v>0</v>
      </c>
      <c r="AC1635">
        <v>5.4301230000000002E-3</v>
      </c>
      <c r="AD1635">
        <v>1.5869510000000001E-3</v>
      </c>
      <c r="AE1635">
        <v>6.8700399999999996E-4</v>
      </c>
      <c r="AF1635" s="8">
        <v>1.3169100000000001E-5</v>
      </c>
      <c r="AG1635">
        <v>1.300264E-3</v>
      </c>
      <c r="AH1635">
        <v>9.0175140000000008E-3</v>
      </c>
      <c r="AI1635">
        <v>96179.646080000006</v>
      </c>
    </row>
    <row r="1636" spans="1:35" x14ac:dyDescent="0.25">
      <c r="A1636">
        <v>59067</v>
      </c>
      <c r="B1636" t="s">
        <v>227</v>
      </c>
      <c r="C1636" t="s">
        <v>228</v>
      </c>
      <c r="D1636" t="b">
        <v>0</v>
      </c>
      <c r="E1636">
        <v>0.32059882000000001</v>
      </c>
      <c r="F1636" t="s">
        <v>115</v>
      </c>
      <c r="G1636" t="s">
        <v>186</v>
      </c>
      <c r="H1636" t="s">
        <v>197</v>
      </c>
      <c r="I1636" t="s">
        <v>105</v>
      </c>
      <c r="J1636" t="s">
        <v>99</v>
      </c>
      <c r="K1636" t="s">
        <v>188</v>
      </c>
      <c r="L1636">
        <v>28.155074070000001</v>
      </c>
      <c r="M1636" t="s">
        <v>116</v>
      </c>
      <c r="N1636">
        <v>8.0981900000000003E-4</v>
      </c>
      <c r="O1636">
        <v>9.2197999999999998E-4</v>
      </c>
      <c r="P1636">
        <v>0</v>
      </c>
      <c r="Q1636">
        <v>0</v>
      </c>
      <c r="R1636">
        <v>0</v>
      </c>
      <c r="S1636">
        <v>3.2003000000000001E-3</v>
      </c>
      <c r="T1636">
        <v>1.193546E-3</v>
      </c>
      <c r="U1636">
        <v>7.9067600000000003E-4</v>
      </c>
      <c r="V1636" s="8">
        <v>2.2398199999999998E-5</v>
      </c>
      <c r="W1636">
        <v>6.1163999999999999E-4</v>
      </c>
      <c r="X1636">
        <v>1.6462289999999999E-3</v>
      </c>
      <c r="Y1636">
        <v>1.1688720000000001E-3</v>
      </c>
      <c r="Z1636">
        <v>6.0623399999999998E-4</v>
      </c>
      <c r="AA1636">
        <v>0</v>
      </c>
      <c r="AB1636">
        <v>0</v>
      </c>
      <c r="AC1636">
        <v>4.8465289999999996E-3</v>
      </c>
      <c r="AD1636">
        <v>2.3624179999999998E-3</v>
      </c>
      <c r="AE1636">
        <v>7.9067600000000003E-4</v>
      </c>
      <c r="AF1636" s="8">
        <v>2.2398199999999998E-5</v>
      </c>
      <c r="AG1636">
        <v>1.2178740000000001E-3</v>
      </c>
      <c r="AH1636">
        <v>9.2398919999999996E-3</v>
      </c>
      <c r="AI1636">
        <v>96179.646080000006</v>
      </c>
    </row>
    <row r="1637" spans="1:35" x14ac:dyDescent="0.25">
      <c r="A1637">
        <v>12981</v>
      </c>
      <c r="B1637" t="s">
        <v>229</v>
      </c>
      <c r="C1637" t="s">
        <v>230</v>
      </c>
      <c r="D1637" t="b">
        <v>1</v>
      </c>
      <c r="E1637">
        <v>1.7103812199999999</v>
      </c>
      <c r="F1637" t="s">
        <v>115</v>
      </c>
      <c r="G1637" t="s">
        <v>186</v>
      </c>
      <c r="H1637" t="s">
        <v>187</v>
      </c>
      <c r="I1637" t="s">
        <v>105</v>
      </c>
      <c r="J1637" t="s">
        <v>111</v>
      </c>
      <c r="K1637" t="s">
        <v>188</v>
      </c>
      <c r="L1637">
        <v>29.008888890000001</v>
      </c>
      <c r="M1637" t="s">
        <v>116</v>
      </c>
      <c r="N1637">
        <v>3.0154200000000002E-4</v>
      </c>
      <c r="O1637">
        <v>3.1767900000000002E-4</v>
      </c>
      <c r="P1637">
        <v>2.2065510000000002E-3</v>
      </c>
      <c r="Q1637">
        <v>8.0886200000000004E-4</v>
      </c>
      <c r="R1637">
        <v>0</v>
      </c>
      <c r="S1637" s="8">
        <v>3.5745899999999999E-5</v>
      </c>
      <c r="T1637">
        <v>1.0908090000000001E-3</v>
      </c>
      <c r="U1637">
        <v>5.6275900000000002E-4</v>
      </c>
      <c r="V1637">
        <v>0</v>
      </c>
      <c r="W1637">
        <v>6.6482499999999996E-4</v>
      </c>
      <c r="X1637">
        <v>0</v>
      </c>
      <c r="Y1637">
        <v>5.5586899999999996E-4</v>
      </c>
      <c r="Z1637">
        <v>0</v>
      </c>
      <c r="AA1637">
        <v>0</v>
      </c>
      <c r="AB1637">
        <v>0</v>
      </c>
      <c r="AC1637">
        <v>3.0511589999999999E-3</v>
      </c>
      <c r="AD1637">
        <v>1.6466779999999999E-3</v>
      </c>
      <c r="AE1637">
        <v>5.6275900000000002E-4</v>
      </c>
      <c r="AF1637">
        <v>0</v>
      </c>
      <c r="AG1637">
        <v>6.6482499999999996E-4</v>
      </c>
      <c r="AH1637">
        <v>5.9254199999999998E-3</v>
      </c>
      <c r="AI1637">
        <v>59863.342689999998</v>
      </c>
    </row>
    <row r="1638" spans="1:35" x14ac:dyDescent="0.25">
      <c r="A1638">
        <v>12982</v>
      </c>
      <c r="B1638" t="s">
        <v>229</v>
      </c>
      <c r="C1638" t="s">
        <v>230</v>
      </c>
      <c r="D1638" t="b">
        <v>1</v>
      </c>
      <c r="E1638">
        <v>0.54035822499999997</v>
      </c>
      <c r="F1638" t="s">
        <v>115</v>
      </c>
      <c r="G1638" t="s">
        <v>186</v>
      </c>
      <c r="H1638" t="s">
        <v>192</v>
      </c>
      <c r="I1638" t="s">
        <v>105</v>
      </c>
      <c r="J1638" t="s">
        <v>99</v>
      </c>
      <c r="K1638" t="s">
        <v>188</v>
      </c>
      <c r="L1638">
        <v>30.225688890000001</v>
      </c>
      <c r="M1638" t="s">
        <v>116</v>
      </c>
      <c r="N1638">
        <v>3.6983699999999998E-4</v>
      </c>
      <c r="O1638">
        <v>3.9397400000000001E-4</v>
      </c>
      <c r="P1638">
        <v>3.0531899999999999E-3</v>
      </c>
      <c r="Q1638">
        <v>3.1371399999999999E-4</v>
      </c>
      <c r="R1638">
        <v>0</v>
      </c>
      <c r="S1638" s="8">
        <v>4.0327500000000003E-5</v>
      </c>
      <c r="T1638">
        <v>1.2916900000000001E-3</v>
      </c>
      <c r="U1638">
        <v>1.0059450000000001E-3</v>
      </c>
      <c r="V1638">
        <v>0</v>
      </c>
      <c r="W1638">
        <v>5.9384499999999996E-4</v>
      </c>
      <c r="X1638">
        <v>0</v>
      </c>
      <c r="Y1638">
        <v>6.6748399999999998E-4</v>
      </c>
      <c r="Z1638">
        <v>0</v>
      </c>
      <c r="AA1638">
        <v>0</v>
      </c>
      <c r="AB1638">
        <v>0</v>
      </c>
      <c r="AC1638">
        <v>3.4072320000000001E-3</v>
      </c>
      <c r="AD1638">
        <v>1.9591740000000002E-3</v>
      </c>
      <c r="AE1638">
        <v>1.0059450000000001E-3</v>
      </c>
      <c r="AF1638">
        <v>0</v>
      </c>
      <c r="AG1638">
        <v>5.9384499999999996E-4</v>
      </c>
      <c r="AH1638">
        <v>6.9661860000000001E-3</v>
      </c>
      <c r="AI1638">
        <v>67544.778109999999</v>
      </c>
    </row>
    <row r="1639" spans="1:35" x14ac:dyDescent="0.25">
      <c r="A1639">
        <v>12984</v>
      </c>
      <c r="B1639" t="s">
        <v>229</v>
      </c>
      <c r="C1639" t="s">
        <v>230</v>
      </c>
      <c r="D1639" t="b">
        <v>1</v>
      </c>
      <c r="E1639">
        <v>3.7591610800000002</v>
      </c>
      <c r="F1639" t="s">
        <v>115</v>
      </c>
      <c r="G1639" t="s">
        <v>186</v>
      </c>
      <c r="H1639" t="s">
        <v>196</v>
      </c>
      <c r="I1639" t="s">
        <v>105</v>
      </c>
      <c r="J1639" t="s">
        <v>99</v>
      </c>
      <c r="K1639" t="s">
        <v>188</v>
      </c>
      <c r="L1639">
        <v>33.635858589999998</v>
      </c>
      <c r="M1639" t="s">
        <v>116</v>
      </c>
      <c r="N1639">
        <v>1.06467E-4</v>
      </c>
      <c r="O1639">
        <v>1.1745E-4</v>
      </c>
      <c r="P1639">
        <v>1.121026E-3</v>
      </c>
      <c r="Q1639">
        <v>1.66071E-4</v>
      </c>
      <c r="R1639">
        <v>0</v>
      </c>
      <c r="S1639" s="8">
        <v>5.1663500000000001E-6</v>
      </c>
      <c r="T1639">
        <v>3.0427999999999998E-4</v>
      </c>
      <c r="U1639">
        <v>2.6408900000000001E-4</v>
      </c>
      <c r="V1639">
        <v>0</v>
      </c>
      <c r="W1639">
        <v>2.84078E-4</v>
      </c>
      <c r="X1639">
        <v>0</v>
      </c>
      <c r="Y1639">
        <v>2.2821000000000001E-4</v>
      </c>
      <c r="Z1639">
        <v>0</v>
      </c>
      <c r="AA1639">
        <v>0</v>
      </c>
      <c r="AB1639">
        <v>0</v>
      </c>
      <c r="AC1639">
        <v>1.2922630000000001E-3</v>
      </c>
      <c r="AD1639">
        <v>5.3249000000000005E-4</v>
      </c>
      <c r="AE1639">
        <v>2.6408900000000001E-4</v>
      </c>
      <c r="AF1639">
        <v>0</v>
      </c>
      <c r="AG1639">
        <v>2.84078E-4</v>
      </c>
      <c r="AH1639">
        <v>2.3729210000000001E-3</v>
      </c>
      <c r="AI1639">
        <v>20675.38594</v>
      </c>
    </row>
    <row r="1640" spans="1:35" x14ac:dyDescent="0.25">
      <c r="A1640">
        <v>12985</v>
      </c>
      <c r="B1640" t="s">
        <v>229</v>
      </c>
      <c r="C1640" t="s">
        <v>230</v>
      </c>
      <c r="D1640" t="b">
        <v>1</v>
      </c>
      <c r="E1640">
        <v>7.2477615310000001</v>
      </c>
      <c r="F1640" t="s">
        <v>115</v>
      </c>
      <c r="G1640" t="s">
        <v>186</v>
      </c>
      <c r="H1640" t="s">
        <v>198</v>
      </c>
      <c r="I1640" t="s">
        <v>105</v>
      </c>
      <c r="J1640" t="s">
        <v>99</v>
      </c>
      <c r="K1640" t="s">
        <v>188</v>
      </c>
      <c r="L1640">
        <v>30.02305556</v>
      </c>
      <c r="M1640" t="s">
        <v>116</v>
      </c>
      <c r="N1640">
        <v>4.3456400000000002E-4</v>
      </c>
      <c r="O1640">
        <v>4.5259400000000001E-4</v>
      </c>
      <c r="P1640">
        <v>2.9894919999999998E-3</v>
      </c>
      <c r="Q1640">
        <v>3.5776599999999998E-4</v>
      </c>
      <c r="R1640">
        <v>0</v>
      </c>
      <c r="S1640" s="8">
        <v>1.81356E-5</v>
      </c>
      <c r="T1640">
        <v>1.3697200000000001E-3</v>
      </c>
      <c r="U1640">
        <v>1.2691499999999999E-3</v>
      </c>
      <c r="V1640">
        <v>0</v>
      </c>
      <c r="W1640">
        <v>7.84091E-4</v>
      </c>
      <c r="X1640">
        <v>0</v>
      </c>
      <c r="Y1640">
        <v>6.36533E-4</v>
      </c>
      <c r="Z1640">
        <v>0</v>
      </c>
      <c r="AA1640">
        <v>0</v>
      </c>
      <c r="AB1640">
        <v>0</v>
      </c>
      <c r="AC1640">
        <v>3.3653939999999999E-3</v>
      </c>
      <c r="AD1640">
        <v>2.0062529999999999E-3</v>
      </c>
      <c r="AE1640">
        <v>1.2691499999999999E-3</v>
      </c>
      <c r="AF1640">
        <v>0</v>
      </c>
      <c r="AG1640">
        <v>7.84091E-4</v>
      </c>
      <c r="AH1640">
        <v>7.4248179999999997E-3</v>
      </c>
      <c r="AI1640">
        <v>72477.615309999994</v>
      </c>
    </row>
    <row r="1641" spans="1:35" x14ac:dyDescent="0.25">
      <c r="A1641">
        <v>12986</v>
      </c>
      <c r="B1641" t="s">
        <v>229</v>
      </c>
      <c r="C1641" t="s">
        <v>230</v>
      </c>
      <c r="D1641" t="b">
        <v>1</v>
      </c>
      <c r="E1641">
        <v>1.171153584</v>
      </c>
      <c r="F1641" t="s">
        <v>115</v>
      </c>
      <c r="G1641" t="s">
        <v>186</v>
      </c>
      <c r="H1641" t="s">
        <v>193</v>
      </c>
      <c r="I1641" t="s">
        <v>105</v>
      </c>
      <c r="J1641" t="s">
        <v>106</v>
      </c>
      <c r="K1641" t="s">
        <v>188</v>
      </c>
      <c r="L1641">
        <v>35.75444444</v>
      </c>
      <c r="M1641" t="s">
        <v>116</v>
      </c>
      <c r="N1641">
        <v>5.5676599999999999E-4</v>
      </c>
      <c r="O1641">
        <v>6.0679899999999999E-4</v>
      </c>
      <c r="P1641">
        <v>4.7275019999999997E-3</v>
      </c>
      <c r="Q1641">
        <v>5.2524799999999997E-4</v>
      </c>
      <c r="R1641">
        <v>0</v>
      </c>
      <c r="S1641" s="8">
        <v>5.2438300000000002E-5</v>
      </c>
      <c r="T1641">
        <v>1.880629E-3</v>
      </c>
      <c r="U1641">
        <v>1.903096E-3</v>
      </c>
      <c r="V1641">
        <v>0</v>
      </c>
      <c r="W1641">
        <v>7.8197800000000001E-4</v>
      </c>
      <c r="X1641">
        <v>0</v>
      </c>
      <c r="Y1641">
        <v>8.4510599999999998E-4</v>
      </c>
      <c r="Z1641">
        <v>0</v>
      </c>
      <c r="AA1641">
        <v>0</v>
      </c>
      <c r="AB1641">
        <v>0</v>
      </c>
      <c r="AC1641">
        <v>5.3051890000000001E-3</v>
      </c>
      <c r="AD1641">
        <v>2.725735E-3</v>
      </c>
      <c r="AE1641">
        <v>1.903096E-3</v>
      </c>
      <c r="AF1641">
        <v>0</v>
      </c>
      <c r="AG1641">
        <v>7.8197800000000001E-4</v>
      </c>
      <c r="AH1641">
        <v>1.0715987999999999E-2</v>
      </c>
      <c r="AI1641">
        <v>87836.518779999999</v>
      </c>
    </row>
    <row r="1642" spans="1:35" x14ac:dyDescent="0.25">
      <c r="A1642">
        <v>12987</v>
      </c>
      <c r="B1642" t="s">
        <v>229</v>
      </c>
      <c r="C1642" t="s">
        <v>230</v>
      </c>
      <c r="D1642" t="b">
        <v>1</v>
      </c>
      <c r="E1642">
        <v>3.1436733289999998</v>
      </c>
      <c r="F1642" t="s">
        <v>115</v>
      </c>
      <c r="G1642" t="s">
        <v>186</v>
      </c>
      <c r="H1642" t="s">
        <v>195</v>
      </c>
      <c r="I1642" t="s">
        <v>105</v>
      </c>
      <c r="J1642" t="s">
        <v>106</v>
      </c>
      <c r="K1642" t="s">
        <v>188</v>
      </c>
      <c r="L1642">
        <v>37.655026460000002</v>
      </c>
      <c r="M1642" t="s">
        <v>116</v>
      </c>
      <c r="N1642">
        <v>4.6536700000000001E-4</v>
      </c>
      <c r="O1642">
        <v>4.7158299999999997E-4</v>
      </c>
      <c r="P1642">
        <v>4.1742790000000004E-3</v>
      </c>
      <c r="Q1642" s="8">
        <v>9.0372100000000002E-5</v>
      </c>
      <c r="R1642">
        <v>0</v>
      </c>
      <c r="S1642" s="8">
        <v>3.94205E-5</v>
      </c>
      <c r="T1642">
        <v>1.3960450000000001E-3</v>
      </c>
      <c r="U1642">
        <v>1.527327E-3</v>
      </c>
      <c r="V1642">
        <v>0</v>
      </c>
      <c r="W1642">
        <v>6.6246100000000004E-4</v>
      </c>
      <c r="X1642">
        <v>0</v>
      </c>
      <c r="Y1642">
        <v>5.9226099999999996E-4</v>
      </c>
      <c r="Z1642">
        <v>0</v>
      </c>
      <c r="AA1642">
        <v>0</v>
      </c>
      <c r="AB1642">
        <v>0</v>
      </c>
      <c r="AC1642">
        <v>4.3040719999999999E-3</v>
      </c>
      <c r="AD1642">
        <v>1.9883050000000001E-3</v>
      </c>
      <c r="AE1642">
        <v>1.527327E-3</v>
      </c>
      <c r="AF1642">
        <v>0</v>
      </c>
      <c r="AG1642">
        <v>6.6246100000000004E-4</v>
      </c>
      <c r="AH1642">
        <v>8.4821649999999998E-3</v>
      </c>
      <c r="AI1642">
        <v>66017.139909999998</v>
      </c>
    </row>
    <row r="1643" spans="1:35" x14ac:dyDescent="0.25">
      <c r="A1643">
        <v>12988</v>
      </c>
      <c r="B1643" t="s">
        <v>229</v>
      </c>
      <c r="C1643" t="s">
        <v>230</v>
      </c>
      <c r="D1643" t="b">
        <v>1</v>
      </c>
      <c r="E1643">
        <v>0.54992964300000002</v>
      </c>
      <c r="F1643" t="s">
        <v>115</v>
      </c>
      <c r="G1643" t="s">
        <v>186</v>
      </c>
      <c r="H1643" t="s">
        <v>191</v>
      </c>
      <c r="I1643" t="s">
        <v>105</v>
      </c>
      <c r="J1643" t="s">
        <v>99</v>
      </c>
      <c r="K1643" t="s">
        <v>188</v>
      </c>
      <c r="L1643">
        <v>35.676532569999999</v>
      </c>
      <c r="M1643" t="s">
        <v>116</v>
      </c>
      <c r="N1643">
        <v>1.91726E-4</v>
      </c>
      <c r="O1643">
        <v>1.9953000000000001E-4</v>
      </c>
      <c r="P1643">
        <v>1.8246429999999999E-3</v>
      </c>
      <c r="Q1643" s="8">
        <v>7.7825300000000002E-5</v>
      </c>
      <c r="R1643">
        <v>0</v>
      </c>
      <c r="S1643" s="8">
        <v>1.9040599999999999E-5</v>
      </c>
      <c r="T1643">
        <v>7.0975200000000002E-4</v>
      </c>
      <c r="U1643">
        <v>5.5507099999999997E-4</v>
      </c>
      <c r="V1643">
        <v>0</v>
      </c>
      <c r="W1643">
        <v>0</v>
      </c>
      <c r="X1643">
        <v>0</v>
      </c>
      <c r="Y1643">
        <v>3.3651299999999998E-4</v>
      </c>
      <c r="Z1643">
        <v>3.5994800000000002E-4</v>
      </c>
      <c r="AA1643">
        <v>0</v>
      </c>
      <c r="AB1643">
        <v>0</v>
      </c>
      <c r="AC1643">
        <v>1.9215090000000001E-3</v>
      </c>
      <c r="AD1643">
        <v>1.046265E-3</v>
      </c>
      <c r="AE1643">
        <v>5.5507099999999997E-4</v>
      </c>
      <c r="AF1643">
        <v>0</v>
      </c>
      <c r="AG1643">
        <v>3.5994800000000002E-4</v>
      </c>
      <c r="AH1643">
        <v>3.8827979999999998E-3</v>
      </c>
      <c r="AI1643">
        <v>31895.919300000001</v>
      </c>
    </row>
    <row r="1644" spans="1:35" x14ac:dyDescent="0.25">
      <c r="A1644">
        <v>12991</v>
      </c>
      <c r="B1644" t="s">
        <v>229</v>
      </c>
      <c r="C1644" t="s">
        <v>230</v>
      </c>
      <c r="D1644" t="b">
        <v>1</v>
      </c>
      <c r="E1644">
        <v>2.7389126560000001</v>
      </c>
      <c r="F1644" t="s">
        <v>115</v>
      </c>
      <c r="G1644" t="s">
        <v>186</v>
      </c>
      <c r="H1644" t="s">
        <v>189</v>
      </c>
      <c r="I1644" t="s">
        <v>105</v>
      </c>
      <c r="J1644" t="s">
        <v>99</v>
      </c>
      <c r="K1644" t="s">
        <v>188</v>
      </c>
      <c r="L1644">
        <v>31.43278986</v>
      </c>
      <c r="M1644" t="s">
        <v>116</v>
      </c>
      <c r="N1644">
        <v>6.9906700000000005E-4</v>
      </c>
      <c r="O1644">
        <v>7.45158E-4</v>
      </c>
      <c r="P1644">
        <v>6.3763439999999999E-3</v>
      </c>
      <c r="Q1644">
        <v>4.0032700000000002E-4</v>
      </c>
      <c r="R1644">
        <v>0</v>
      </c>
      <c r="S1644" s="8">
        <v>3.1489299999999997E-5</v>
      </c>
      <c r="T1644">
        <v>2.3271479999999998E-3</v>
      </c>
      <c r="U1644">
        <v>2.1339280000000002E-3</v>
      </c>
      <c r="V1644">
        <v>0</v>
      </c>
      <c r="W1644">
        <v>1.143844E-3</v>
      </c>
      <c r="X1644">
        <v>0</v>
      </c>
      <c r="Y1644">
        <v>1.099713E-3</v>
      </c>
      <c r="Z1644">
        <v>0</v>
      </c>
      <c r="AA1644">
        <v>0</v>
      </c>
      <c r="AB1644">
        <v>0</v>
      </c>
      <c r="AC1644">
        <v>6.8081610000000001E-3</v>
      </c>
      <c r="AD1644">
        <v>3.4268599999999999E-3</v>
      </c>
      <c r="AE1644">
        <v>2.1339280000000002E-3</v>
      </c>
      <c r="AF1644">
        <v>0</v>
      </c>
      <c r="AG1644">
        <v>1.143844E-3</v>
      </c>
      <c r="AH1644">
        <v>1.351282E-2</v>
      </c>
      <c r="AI1644">
        <v>125989.9822</v>
      </c>
    </row>
    <row r="1645" spans="1:35" x14ac:dyDescent="0.25">
      <c r="A1645">
        <v>25221</v>
      </c>
      <c r="B1645" t="s">
        <v>229</v>
      </c>
      <c r="C1645" t="s">
        <v>230</v>
      </c>
      <c r="D1645" t="b">
        <v>1</v>
      </c>
      <c r="E1645">
        <v>0.57800093799999996</v>
      </c>
      <c r="F1645" t="s">
        <v>115</v>
      </c>
      <c r="G1645" t="s">
        <v>186</v>
      </c>
      <c r="H1645" t="s">
        <v>190</v>
      </c>
      <c r="I1645" t="s">
        <v>105</v>
      </c>
      <c r="J1645" t="s">
        <v>106</v>
      </c>
      <c r="K1645" t="s">
        <v>188</v>
      </c>
      <c r="L1645">
        <v>39.957918739999997</v>
      </c>
      <c r="M1645" t="s">
        <v>116</v>
      </c>
      <c r="N1645">
        <v>2.52203E-4</v>
      </c>
      <c r="O1645">
        <v>2.6246E-4</v>
      </c>
      <c r="P1645">
        <v>2.295474E-3</v>
      </c>
      <c r="Q1645">
        <v>3.2966199999999999E-4</v>
      </c>
      <c r="R1645">
        <v>0</v>
      </c>
      <c r="S1645" s="8">
        <v>5.7084799999999999E-6</v>
      </c>
      <c r="T1645">
        <v>7.0969800000000003E-4</v>
      </c>
      <c r="U1645">
        <v>6.0849600000000004E-4</v>
      </c>
      <c r="V1645" s="8">
        <v>4.0496300000000001E-5</v>
      </c>
      <c r="W1645">
        <v>2.6065600000000001E-4</v>
      </c>
      <c r="X1645">
        <v>0</v>
      </c>
      <c r="Y1645">
        <v>7.99171E-4</v>
      </c>
      <c r="Z1645">
        <v>2.3062899999999999E-4</v>
      </c>
      <c r="AA1645">
        <v>0</v>
      </c>
      <c r="AB1645">
        <v>0</v>
      </c>
      <c r="AC1645">
        <v>2.6308439999999998E-3</v>
      </c>
      <c r="AD1645">
        <v>1.50887E-3</v>
      </c>
      <c r="AE1645">
        <v>6.0849600000000004E-4</v>
      </c>
      <c r="AF1645" s="8">
        <v>4.0496300000000001E-5</v>
      </c>
      <c r="AG1645">
        <v>4.9128599999999996E-4</v>
      </c>
      <c r="AH1645">
        <v>5.2799919999999998E-3</v>
      </c>
      <c r="AI1645">
        <v>38726.062879999998</v>
      </c>
    </row>
    <row r="1646" spans="1:35" x14ac:dyDescent="0.25">
      <c r="A1646">
        <v>25222</v>
      </c>
      <c r="B1646" t="s">
        <v>229</v>
      </c>
      <c r="C1646" t="s">
        <v>230</v>
      </c>
      <c r="D1646" t="b">
        <v>1</v>
      </c>
      <c r="E1646">
        <v>0.16378166499999999</v>
      </c>
      <c r="F1646" t="s">
        <v>115</v>
      </c>
      <c r="G1646" t="s">
        <v>186</v>
      </c>
      <c r="H1646" t="s">
        <v>194</v>
      </c>
      <c r="I1646" t="s">
        <v>105</v>
      </c>
      <c r="J1646" t="s">
        <v>99</v>
      </c>
      <c r="K1646" t="s">
        <v>188</v>
      </c>
      <c r="L1646">
        <v>29.844660489999999</v>
      </c>
      <c r="M1646" t="s">
        <v>116</v>
      </c>
      <c r="N1646" s="8">
        <v>6.6492299999999994E-5</v>
      </c>
      <c r="O1646" s="8">
        <v>7.1212700000000003E-5</v>
      </c>
      <c r="P1646">
        <v>6.5254899999999999E-4</v>
      </c>
      <c r="Q1646">
        <v>1.5128900000000001E-4</v>
      </c>
      <c r="R1646">
        <v>0</v>
      </c>
      <c r="S1646" s="8">
        <v>5.2019299999999997E-6</v>
      </c>
      <c r="T1646">
        <v>2.1392199999999999E-4</v>
      </c>
      <c r="U1646">
        <v>1.2973100000000001E-4</v>
      </c>
      <c r="V1646" s="8">
        <v>1.12033E-5</v>
      </c>
      <c r="W1646">
        <v>1.10349E-4</v>
      </c>
      <c r="X1646">
        <v>0</v>
      </c>
      <c r="Y1646">
        <v>1.31972E-4</v>
      </c>
      <c r="Z1646" s="8">
        <v>9.4854799999999999E-5</v>
      </c>
      <c r="AA1646">
        <v>0</v>
      </c>
      <c r="AB1646">
        <v>0</v>
      </c>
      <c r="AC1646">
        <v>8.0904000000000002E-4</v>
      </c>
      <c r="AD1646">
        <v>3.45893E-4</v>
      </c>
      <c r="AE1646">
        <v>1.2973100000000001E-4</v>
      </c>
      <c r="AF1646" s="8">
        <v>1.12033E-5</v>
      </c>
      <c r="AG1646">
        <v>2.0520400000000001E-4</v>
      </c>
      <c r="AH1646">
        <v>1.501072E-3</v>
      </c>
      <c r="AI1646">
        <v>14740.34988</v>
      </c>
    </row>
    <row r="1647" spans="1:35" x14ac:dyDescent="0.25">
      <c r="A1647">
        <v>59061</v>
      </c>
      <c r="B1647" t="s">
        <v>229</v>
      </c>
      <c r="C1647" t="s">
        <v>230</v>
      </c>
      <c r="D1647" t="b">
        <v>1</v>
      </c>
      <c r="E1647">
        <v>0.19235929199999999</v>
      </c>
      <c r="F1647" t="s">
        <v>115</v>
      </c>
      <c r="G1647" t="s">
        <v>186</v>
      </c>
      <c r="H1647" t="s">
        <v>257</v>
      </c>
      <c r="I1647" t="s">
        <v>105</v>
      </c>
      <c r="J1647" t="s">
        <v>99</v>
      </c>
      <c r="K1647" t="s">
        <v>188</v>
      </c>
      <c r="L1647">
        <v>26.37596667</v>
      </c>
      <c r="M1647" t="s">
        <v>116</v>
      </c>
      <c r="N1647">
        <v>3.3412099999999999E-4</v>
      </c>
      <c r="O1647">
        <v>3.6848000000000002E-4</v>
      </c>
      <c r="P1647">
        <v>3.9126359999999997E-3</v>
      </c>
      <c r="Q1647">
        <v>1.1416989999999999E-3</v>
      </c>
      <c r="R1647">
        <v>0</v>
      </c>
      <c r="S1647" s="8">
        <v>1.41846E-5</v>
      </c>
      <c r="T1647">
        <v>1.049129E-3</v>
      </c>
      <c r="U1647">
        <v>6.8700399999999996E-4</v>
      </c>
      <c r="V1647" s="8">
        <v>1.3291200000000001E-5</v>
      </c>
      <c r="W1647">
        <v>6.7814800000000005E-4</v>
      </c>
      <c r="X1647">
        <v>0</v>
      </c>
      <c r="Y1647">
        <v>5.3782299999999999E-4</v>
      </c>
      <c r="Z1647">
        <v>6.22114E-4</v>
      </c>
      <c r="AA1647">
        <v>0</v>
      </c>
      <c r="AB1647">
        <v>0</v>
      </c>
      <c r="AC1647">
        <v>5.0685189999999996E-3</v>
      </c>
      <c r="AD1647">
        <v>1.5869510000000001E-3</v>
      </c>
      <c r="AE1647">
        <v>6.8700399999999996E-4</v>
      </c>
      <c r="AF1647" s="8">
        <v>1.3291200000000001E-5</v>
      </c>
      <c r="AG1647">
        <v>1.3002619999999999E-3</v>
      </c>
      <c r="AH1647">
        <v>8.6560270000000002E-3</v>
      </c>
      <c r="AI1647">
        <v>96179.646080000006</v>
      </c>
    </row>
    <row r="1648" spans="1:35" x14ac:dyDescent="0.25">
      <c r="A1648">
        <v>59067</v>
      </c>
      <c r="B1648" t="s">
        <v>229</v>
      </c>
      <c r="C1648" t="s">
        <v>230</v>
      </c>
      <c r="D1648" t="b">
        <v>1</v>
      </c>
      <c r="E1648">
        <v>0.32059882000000001</v>
      </c>
      <c r="F1648" t="s">
        <v>115</v>
      </c>
      <c r="G1648" t="s">
        <v>186</v>
      </c>
      <c r="H1648" t="s">
        <v>197</v>
      </c>
      <c r="I1648" t="s">
        <v>105</v>
      </c>
      <c r="J1648" t="s">
        <v>99</v>
      </c>
      <c r="K1648" t="s">
        <v>188</v>
      </c>
      <c r="L1648">
        <v>27.24971296</v>
      </c>
      <c r="M1648" t="s">
        <v>116</v>
      </c>
      <c r="N1648">
        <v>3.9045600000000002E-4</v>
      </c>
      <c r="O1648">
        <v>4.3229599999999998E-4</v>
      </c>
      <c r="P1648">
        <v>3.4024189999999998E-3</v>
      </c>
      <c r="Q1648">
        <v>1.132891E-3</v>
      </c>
      <c r="R1648">
        <v>0</v>
      </c>
      <c r="S1648" s="8">
        <v>1.41816E-5</v>
      </c>
      <c r="T1648">
        <v>1.193546E-3</v>
      </c>
      <c r="U1648">
        <v>7.9067600000000003E-4</v>
      </c>
      <c r="V1648" s="8">
        <v>2.2322200000000001E-5</v>
      </c>
      <c r="W1648">
        <v>6.1163700000000005E-4</v>
      </c>
      <c r="X1648">
        <v>0</v>
      </c>
      <c r="Y1648">
        <v>1.1688720000000001E-3</v>
      </c>
      <c r="Z1648">
        <v>6.0623100000000004E-4</v>
      </c>
      <c r="AA1648">
        <v>0</v>
      </c>
      <c r="AB1648">
        <v>0</v>
      </c>
      <c r="AC1648">
        <v>4.5494910000000001E-3</v>
      </c>
      <c r="AD1648">
        <v>2.3624179999999998E-3</v>
      </c>
      <c r="AE1648">
        <v>7.9067600000000003E-4</v>
      </c>
      <c r="AF1648" s="8">
        <v>2.2322200000000001E-5</v>
      </c>
      <c r="AG1648">
        <v>1.217868E-3</v>
      </c>
      <c r="AH1648">
        <v>8.9427719999999999E-3</v>
      </c>
      <c r="AI1648">
        <v>96179.646080000006</v>
      </c>
    </row>
    <row r="1649" spans="1:35" x14ac:dyDescent="0.25">
      <c r="A1649">
        <v>12981</v>
      </c>
      <c r="B1649" t="s">
        <v>231</v>
      </c>
      <c r="C1649" t="s">
        <v>52</v>
      </c>
      <c r="D1649" t="b">
        <v>0</v>
      </c>
      <c r="E1649">
        <v>1.7103812199999999</v>
      </c>
      <c r="F1649" t="s">
        <v>115</v>
      </c>
      <c r="G1649" t="s">
        <v>186</v>
      </c>
      <c r="H1649" t="s">
        <v>187</v>
      </c>
      <c r="I1649" t="s">
        <v>105</v>
      </c>
      <c r="J1649" t="s">
        <v>111</v>
      </c>
      <c r="K1649" t="s">
        <v>188</v>
      </c>
      <c r="L1649">
        <v>20.266904759999999</v>
      </c>
      <c r="M1649" t="s">
        <v>116</v>
      </c>
      <c r="N1649">
        <v>4.3155599999999999E-4</v>
      </c>
      <c r="O1649">
        <v>4.6422599999999998E-4</v>
      </c>
      <c r="P1649">
        <v>0</v>
      </c>
      <c r="Q1649">
        <v>0</v>
      </c>
      <c r="R1649">
        <v>0</v>
      </c>
      <c r="S1649">
        <v>1.265485E-3</v>
      </c>
      <c r="T1649">
        <v>1.0908090000000001E-3</v>
      </c>
      <c r="U1649">
        <v>5.6275900000000002E-4</v>
      </c>
      <c r="V1649">
        <v>0</v>
      </c>
      <c r="W1649">
        <v>6.6482499999999996E-4</v>
      </c>
      <c r="X1649">
        <v>0</v>
      </c>
      <c r="Y1649">
        <v>5.5586899999999996E-4</v>
      </c>
      <c r="Z1649">
        <v>0</v>
      </c>
      <c r="AA1649">
        <v>0</v>
      </c>
      <c r="AB1649">
        <v>0</v>
      </c>
      <c r="AC1649">
        <v>1.265485E-3</v>
      </c>
      <c r="AD1649">
        <v>1.6466779999999999E-3</v>
      </c>
      <c r="AE1649">
        <v>5.6275900000000002E-4</v>
      </c>
      <c r="AF1649">
        <v>0</v>
      </c>
      <c r="AG1649">
        <v>6.6482499999999996E-4</v>
      </c>
      <c r="AH1649">
        <v>4.1397630000000003E-3</v>
      </c>
      <c r="AI1649">
        <v>59863.342689999998</v>
      </c>
    </row>
    <row r="1650" spans="1:35" x14ac:dyDescent="0.25">
      <c r="A1650">
        <v>12982</v>
      </c>
      <c r="B1650" t="s">
        <v>231</v>
      </c>
      <c r="C1650" t="s">
        <v>52</v>
      </c>
      <c r="D1650" t="b">
        <v>1</v>
      </c>
      <c r="E1650">
        <v>0.54035822499999997</v>
      </c>
      <c r="F1650" t="s">
        <v>115</v>
      </c>
      <c r="G1650" t="s">
        <v>186</v>
      </c>
      <c r="H1650" t="s">
        <v>192</v>
      </c>
      <c r="I1650" t="s">
        <v>105</v>
      </c>
      <c r="J1650" t="s">
        <v>99</v>
      </c>
      <c r="K1650" t="s">
        <v>188</v>
      </c>
      <c r="L1650">
        <v>19.386155559999999</v>
      </c>
      <c r="M1650" t="s">
        <v>116</v>
      </c>
      <c r="N1650">
        <v>4.55737E-4</v>
      </c>
      <c r="O1650">
        <v>4.9749500000000003E-4</v>
      </c>
      <c r="P1650">
        <v>0</v>
      </c>
      <c r="Q1650">
        <v>0</v>
      </c>
      <c r="R1650">
        <v>0</v>
      </c>
      <c r="S1650">
        <v>1.4711769999999999E-3</v>
      </c>
      <c r="T1650">
        <v>1.2916900000000001E-3</v>
      </c>
      <c r="U1650">
        <v>4.4378199999999999E-4</v>
      </c>
      <c r="V1650">
        <v>0</v>
      </c>
      <c r="W1650">
        <v>5.9383999999999999E-4</v>
      </c>
      <c r="X1650">
        <v>0</v>
      </c>
      <c r="Y1650">
        <v>6.6748399999999998E-4</v>
      </c>
      <c r="Z1650">
        <v>0</v>
      </c>
      <c r="AA1650">
        <v>0</v>
      </c>
      <c r="AB1650">
        <v>0</v>
      </c>
      <c r="AC1650">
        <v>1.4711769999999999E-3</v>
      </c>
      <c r="AD1650">
        <v>1.9591740000000002E-3</v>
      </c>
      <c r="AE1650">
        <v>4.4378199999999999E-4</v>
      </c>
      <c r="AF1650">
        <v>0</v>
      </c>
      <c r="AG1650">
        <v>5.9383999999999999E-4</v>
      </c>
      <c r="AH1650">
        <v>4.4679730000000001E-3</v>
      </c>
      <c r="AI1650">
        <v>67544.778109999999</v>
      </c>
    </row>
    <row r="1651" spans="1:35" x14ac:dyDescent="0.25">
      <c r="A1651">
        <v>12984</v>
      </c>
      <c r="B1651" t="s">
        <v>231</v>
      </c>
      <c r="C1651" t="s">
        <v>52</v>
      </c>
      <c r="D1651" t="b">
        <v>1</v>
      </c>
      <c r="E1651">
        <v>3.7591610800000002</v>
      </c>
      <c r="F1651" t="s">
        <v>115</v>
      </c>
      <c r="G1651" t="s">
        <v>186</v>
      </c>
      <c r="H1651" t="s">
        <v>196</v>
      </c>
      <c r="I1651" t="s">
        <v>105</v>
      </c>
      <c r="J1651" t="s">
        <v>99</v>
      </c>
      <c r="K1651" t="s">
        <v>188</v>
      </c>
      <c r="L1651">
        <v>22.1030303</v>
      </c>
      <c r="M1651" t="s">
        <v>116</v>
      </c>
      <c r="N1651">
        <v>1.52748E-4</v>
      </c>
      <c r="O1651">
        <v>1.7387300000000001E-4</v>
      </c>
      <c r="P1651">
        <v>0</v>
      </c>
      <c r="Q1651">
        <v>0</v>
      </c>
      <c r="R1651">
        <v>0</v>
      </c>
      <c r="S1651">
        <v>5.7909400000000005E-4</v>
      </c>
      <c r="T1651">
        <v>3.0427999999999998E-4</v>
      </c>
      <c r="U1651">
        <v>1.6364799999999999E-4</v>
      </c>
      <c r="V1651">
        <v>0</v>
      </c>
      <c r="W1651">
        <v>2.84078E-4</v>
      </c>
      <c r="X1651">
        <v>0</v>
      </c>
      <c r="Y1651">
        <v>2.2821000000000001E-4</v>
      </c>
      <c r="Z1651">
        <v>0</v>
      </c>
      <c r="AA1651">
        <v>0</v>
      </c>
      <c r="AB1651">
        <v>0</v>
      </c>
      <c r="AC1651">
        <v>5.7909400000000005E-4</v>
      </c>
      <c r="AD1651">
        <v>5.3249000000000005E-4</v>
      </c>
      <c r="AE1651">
        <v>1.6364799999999999E-4</v>
      </c>
      <c r="AF1651">
        <v>0</v>
      </c>
      <c r="AG1651">
        <v>2.84078E-4</v>
      </c>
      <c r="AH1651">
        <v>1.5593099999999999E-3</v>
      </c>
      <c r="AI1651">
        <v>20675.38594</v>
      </c>
    </row>
    <row r="1652" spans="1:35" x14ac:dyDescent="0.25">
      <c r="A1652">
        <v>12985</v>
      </c>
      <c r="B1652" t="s">
        <v>231</v>
      </c>
      <c r="C1652" t="s">
        <v>52</v>
      </c>
      <c r="D1652" t="b">
        <v>1</v>
      </c>
      <c r="E1652">
        <v>7.2477615310000001</v>
      </c>
      <c r="F1652" t="s">
        <v>115</v>
      </c>
      <c r="G1652" t="s">
        <v>186</v>
      </c>
      <c r="H1652" t="s">
        <v>198</v>
      </c>
      <c r="I1652" t="s">
        <v>105</v>
      </c>
      <c r="J1652" t="s">
        <v>99</v>
      </c>
      <c r="K1652" t="s">
        <v>188</v>
      </c>
      <c r="L1652">
        <v>19.18527778</v>
      </c>
      <c r="M1652" t="s">
        <v>116</v>
      </c>
      <c r="N1652">
        <v>5.0018600000000001E-4</v>
      </c>
      <c r="O1652">
        <v>5.3208300000000004E-4</v>
      </c>
      <c r="P1652">
        <v>0</v>
      </c>
      <c r="Q1652">
        <v>0</v>
      </c>
      <c r="R1652">
        <v>0</v>
      </c>
      <c r="S1652">
        <v>1.285156E-3</v>
      </c>
      <c r="T1652">
        <v>1.3697200000000001E-3</v>
      </c>
      <c r="U1652">
        <v>6.6923199999999996E-4</v>
      </c>
      <c r="V1652">
        <v>0</v>
      </c>
      <c r="W1652">
        <v>7.84091E-4</v>
      </c>
      <c r="X1652">
        <v>0</v>
      </c>
      <c r="Y1652">
        <v>6.36533E-4</v>
      </c>
      <c r="Z1652">
        <v>0</v>
      </c>
      <c r="AA1652">
        <v>0</v>
      </c>
      <c r="AB1652">
        <v>0</v>
      </c>
      <c r="AC1652">
        <v>1.285156E-3</v>
      </c>
      <c r="AD1652">
        <v>2.0062529999999999E-3</v>
      </c>
      <c r="AE1652">
        <v>6.6923199999999996E-4</v>
      </c>
      <c r="AF1652">
        <v>0</v>
      </c>
      <c r="AG1652">
        <v>7.84091E-4</v>
      </c>
      <c r="AH1652">
        <v>4.7445940000000004E-3</v>
      </c>
      <c r="AI1652">
        <v>72477.615309999994</v>
      </c>
    </row>
    <row r="1653" spans="1:35" x14ac:dyDescent="0.25">
      <c r="A1653">
        <v>12986</v>
      </c>
      <c r="B1653" t="s">
        <v>231</v>
      </c>
      <c r="C1653" t="s">
        <v>52</v>
      </c>
      <c r="D1653" t="b">
        <v>1</v>
      </c>
      <c r="E1653">
        <v>1.171153584</v>
      </c>
      <c r="F1653" t="s">
        <v>115</v>
      </c>
      <c r="G1653" t="s">
        <v>186</v>
      </c>
      <c r="H1653" t="s">
        <v>193</v>
      </c>
      <c r="I1653" t="s">
        <v>105</v>
      </c>
      <c r="J1653" t="s">
        <v>106</v>
      </c>
      <c r="K1653" t="s">
        <v>188</v>
      </c>
      <c r="L1653">
        <v>21.245222219999999</v>
      </c>
      <c r="M1653" t="s">
        <v>116</v>
      </c>
      <c r="N1653">
        <v>6.5283400000000003E-4</v>
      </c>
      <c r="O1653">
        <v>7.1454899999999998E-4</v>
      </c>
      <c r="P1653">
        <v>0</v>
      </c>
      <c r="Q1653">
        <v>0</v>
      </c>
      <c r="R1653">
        <v>0</v>
      </c>
      <c r="S1653">
        <v>2.2290919999999998E-3</v>
      </c>
      <c r="T1653">
        <v>1.880629E-3</v>
      </c>
      <c r="U1653">
        <v>6.3063599999999996E-4</v>
      </c>
      <c r="V1653">
        <v>0</v>
      </c>
      <c r="W1653">
        <v>7.8197800000000001E-4</v>
      </c>
      <c r="X1653">
        <v>0</v>
      </c>
      <c r="Y1653">
        <v>8.4510599999999998E-4</v>
      </c>
      <c r="Z1653">
        <v>0</v>
      </c>
      <c r="AA1653">
        <v>0</v>
      </c>
      <c r="AB1653">
        <v>0</v>
      </c>
      <c r="AC1653">
        <v>2.2290919999999998E-3</v>
      </c>
      <c r="AD1653">
        <v>2.725735E-3</v>
      </c>
      <c r="AE1653">
        <v>6.3063599999999996E-4</v>
      </c>
      <c r="AF1653">
        <v>0</v>
      </c>
      <c r="AG1653">
        <v>7.8197800000000001E-4</v>
      </c>
      <c r="AH1653">
        <v>6.367419E-3</v>
      </c>
      <c r="AI1653">
        <v>87836.518779999999</v>
      </c>
    </row>
    <row r="1654" spans="1:35" x14ac:dyDescent="0.25">
      <c r="A1654">
        <v>12987</v>
      </c>
      <c r="B1654" t="s">
        <v>231</v>
      </c>
      <c r="C1654" t="s">
        <v>52</v>
      </c>
      <c r="D1654" t="b">
        <v>1</v>
      </c>
      <c r="E1654">
        <v>3.1436733289999998</v>
      </c>
      <c r="F1654" t="s">
        <v>115</v>
      </c>
      <c r="G1654" t="s">
        <v>186</v>
      </c>
      <c r="H1654" t="s">
        <v>195</v>
      </c>
      <c r="I1654" t="s">
        <v>105</v>
      </c>
      <c r="J1654" t="s">
        <v>106</v>
      </c>
      <c r="K1654" t="s">
        <v>188</v>
      </c>
      <c r="L1654">
        <v>20.719973540000002</v>
      </c>
      <c r="M1654" t="s">
        <v>116</v>
      </c>
      <c r="N1654">
        <v>4.9455400000000002E-4</v>
      </c>
      <c r="O1654">
        <v>5.25195E-4</v>
      </c>
      <c r="P1654">
        <v>0</v>
      </c>
      <c r="Q1654">
        <v>0</v>
      </c>
      <c r="R1654">
        <v>0</v>
      </c>
      <c r="S1654">
        <v>1.484272E-3</v>
      </c>
      <c r="T1654">
        <v>1.3960450000000001E-3</v>
      </c>
      <c r="U1654">
        <v>5.3233999999999996E-4</v>
      </c>
      <c r="V1654">
        <v>0</v>
      </c>
      <c r="W1654">
        <v>6.62431E-4</v>
      </c>
      <c r="X1654">
        <v>0</v>
      </c>
      <c r="Y1654">
        <v>5.9226099999999996E-4</v>
      </c>
      <c r="Z1654">
        <v>0</v>
      </c>
      <c r="AA1654">
        <v>0</v>
      </c>
      <c r="AB1654">
        <v>0</v>
      </c>
      <c r="AC1654">
        <v>1.484272E-3</v>
      </c>
      <c r="AD1654">
        <v>1.9883050000000001E-3</v>
      </c>
      <c r="AE1654">
        <v>5.3233999999999996E-4</v>
      </c>
      <c r="AF1654">
        <v>0</v>
      </c>
      <c r="AG1654">
        <v>6.62431E-4</v>
      </c>
      <c r="AH1654">
        <v>4.6673779999999998E-3</v>
      </c>
      <c r="AI1654">
        <v>66017.139909999998</v>
      </c>
    </row>
    <row r="1655" spans="1:35" x14ac:dyDescent="0.25">
      <c r="A1655">
        <v>12988</v>
      </c>
      <c r="B1655" t="s">
        <v>231</v>
      </c>
      <c r="C1655" t="s">
        <v>52</v>
      </c>
      <c r="D1655" t="b">
        <v>1</v>
      </c>
      <c r="E1655">
        <v>0.54992964300000002</v>
      </c>
      <c r="F1655" t="s">
        <v>115</v>
      </c>
      <c r="G1655" t="s">
        <v>186</v>
      </c>
      <c r="H1655" t="s">
        <v>191</v>
      </c>
      <c r="I1655" t="s">
        <v>105</v>
      </c>
      <c r="J1655" t="s">
        <v>99</v>
      </c>
      <c r="K1655" t="s">
        <v>188</v>
      </c>
      <c r="L1655">
        <v>21.976772029999999</v>
      </c>
      <c r="M1655" t="s">
        <v>116</v>
      </c>
      <c r="N1655">
        <v>2.3138400000000001E-4</v>
      </c>
      <c r="O1655">
        <v>2.48564E-4</v>
      </c>
      <c r="P1655">
        <v>0</v>
      </c>
      <c r="Q1655">
        <v>0</v>
      </c>
      <c r="R1655">
        <v>0</v>
      </c>
      <c r="S1655">
        <v>6.9395899999999996E-4</v>
      </c>
      <c r="T1655">
        <v>7.0975200000000002E-4</v>
      </c>
      <c r="U1655">
        <v>2.91625E-4</v>
      </c>
      <c r="V1655">
        <v>0</v>
      </c>
      <c r="W1655">
        <v>0</v>
      </c>
      <c r="X1655">
        <v>0</v>
      </c>
      <c r="Y1655">
        <v>3.3651299999999998E-4</v>
      </c>
      <c r="Z1655">
        <v>3.5994800000000002E-4</v>
      </c>
      <c r="AA1655">
        <v>0</v>
      </c>
      <c r="AB1655">
        <v>0</v>
      </c>
      <c r="AC1655">
        <v>6.9395899999999996E-4</v>
      </c>
      <c r="AD1655">
        <v>1.046265E-3</v>
      </c>
      <c r="AE1655">
        <v>2.91625E-4</v>
      </c>
      <c r="AF1655">
        <v>0</v>
      </c>
      <c r="AG1655">
        <v>3.5994800000000002E-4</v>
      </c>
      <c r="AH1655">
        <v>2.3918070000000001E-3</v>
      </c>
      <c r="AI1655">
        <v>31895.919300000001</v>
      </c>
    </row>
    <row r="1656" spans="1:35" x14ac:dyDescent="0.25">
      <c r="A1656">
        <v>12991</v>
      </c>
      <c r="B1656" t="s">
        <v>231</v>
      </c>
      <c r="C1656" t="s">
        <v>52</v>
      </c>
      <c r="D1656" t="b">
        <v>1</v>
      </c>
      <c r="E1656">
        <v>2.7389126560000001</v>
      </c>
      <c r="F1656" t="s">
        <v>115</v>
      </c>
      <c r="G1656" t="s">
        <v>186</v>
      </c>
      <c r="H1656" t="s">
        <v>189</v>
      </c>
      <c r="I1656" t="s">
        <v>105</v>
      </c>
      <c r="J1656" t="s">
        <v>99</v>
      </c>
      <c r="K1656" t="s">
        <v>188</v>
      </c>
      <c r="L1656">
        <v>19.03007246</v>
      </c>
      <c r="M1656" t="s">
        <v>116</v>
      </c>
      <c r="N1656">
        <v>8.3010199999999999E-4</v>
      </c>
      <c r="O1656">
        <v>9.1733400000000001E-4</v>
      </c>
      <c r="P1656">
        <v>0</v>
      </c>
      <c r="Q1656">
        <v>0</v>
      </c>
      <c r="R1656">
        <v>0</v>
      </c>
      <c r="S1656">
        <v>2.4750670000000001E-3</v>
      </c>
      <c r="T1656">
        <v>2.3271479999999998E-3</v>
      </c>
      <c r="U1656">
        <v>1.1351740000000001E-3</v>
      </c>
      <c r="V1656">
        <v>0</v>
      </c>
      <c r="W1656">
        <v>1.143844E-3</v>
      </c>
      <c r="X1656">
        <v>0</v>
      </c>
      <c r="Y1656">
        <v>1.099713E-3</v>
      </c>
      <c r="Z1656">
        <v>0</v>
      </c>
      <c r="AA1656">
        <v>0</v>
      </c>
      <c r="AB1656">
        <v>0</v>
      </c>
      <c r="AC1656">
        <v>2.4750670000000001E-3</v>
      </c>
      <c r="AD1656">
        <v>3.4268599999999999E-3</v>
      </c>
      <c r="AE1656">
        <v>1.1351740000000001E-3</v>
      </c>
      <c r="AF1656">
        <v>0</v>
      </c>
      <c r="AG1656">
        <v>1.143844E-3</v>
      </c>
      <c r="AH1656">
        <v>8.1809459999999997E-3</v>
      </c>
      <c r="AI1656">
        <v>125989.9822</v>
      </c>
    </row>
    <row r="1657" spans="1:35" x14ac:dyDescent="0.25">
      <c r="A1657">
        <v>25221</v>
      </c>
      <c r="B1657" t="s">
        <v>231</v>
      </c>
      <c r="C1657" t="s">
        <v>52</v>
      </c>
      <c r="D1657" t="b">
        <v>1</v>
      </c>
      <c r="E1657">
        <v>0.57800093799999996</v>
      </c>
      <c r="F1657" t="s">
        <v>115</v>
      </c>
      <c r="G1657" t="s">
        <v>186</v>
      </c>
      <c r="H1657" t="s">
        <v>190</v>
      </c>
      <c r="I1657" t="s">
        <v>105</v>
      </c>
      <c r="J1657" t="s">
        <v>106</v>
      </c>
      <c r="K1657" t="s">
        <v>188</v>
      </c>
      <c r="L1657">
        <v>23.0606136</v>
      </c>
      <c r="M1657" t="s">
        <v>116</v>
      </c>
      <c r="N1657">
        <v>2.9187400000000002E-4</v>
      </c>
      <c r="O1657">
        <v>3.09215E-4</v>
      </c>
      <c r="P1657">
        <v>0</v>
      </c>
      <c r="Q1657">
        <v>0</v>
      </c>
      <c r="R1657">
        <v>0</v>
      </c>
      <c r="S1657">
        <v>8.3723000000000001E-4</v>
      </c>
      <c r="T1657">
        <v>7.0969800000000003E-4</v>
      </c>
      <c r="U1657">
        <v>1.6958899999999999E-4</v>
      </c>
      <c r="V1657" s="8">
        <v>4.0222400000000003E-5</v>
      </c>
      <c r="W1657">
        <v>2.6065099999999998E-4</v>
      </c>
      <c r="X1657">
        <v>0</v>
      </c>
      <c r="Y1657">
        <v>7.99171E-4</v>
      </c>
      <c r="Z1657">
        <v>2.3062899999999999E-4</v>
      </c>
      <c r="AA1657">
        <v>0</v>
      </c>
      <c r="AB1657">
        <v>0</v>
      </c>
      <c r="AC1657">
        <v>8.3723000000000001E-4</v>
      </c>
      <c r="AD1657">
        <v>1.50887E-3</v>
      </c>
      <c r="AE1657">
        <v>1.6958899999999999E-4</v>
      </c>
      <c r="AF1657" s="8">
        <v>4.0222400000000003E-5</v>
      </c>
      <c r="AG1657">
        <v>4.9127999999999997E-4</v>
      </c>
      <c r="AH1657">
        <v>3.0472020000000002E-3</v>
      </c>
      <c r="AI1657">
        <v>38726.062879999998</v>
      </c>
    </row>
    <row r="1658" spans="1:35" x14ac:dyDescent="0.25">
      <c r="A1658">
        <v>25222</v>
      </c>
      <c r="B1658" t="s">
        <v>231</v>
      </c>
      <c r="C1658" t="s">
        <v>52</v>
      </c>
      <c r="D1658" t="b">
        <v>1</v>
      </c>
      <c r="E1658">
        <v>0.16378166499999999</v>
      </c>
      <c r="F1658" t="s">
        <v>115</v>
      </c>
      <c r="G1658" t="s">
        <v>186</v>
      </c>
      <c r="H1658" t="s">
        <v>194</v>
      </c>
      <c r="I1658" t="s">
        <v>105</v>
      </c>
      <c r="J1658" t="s">
        <v>99</v>
      </c>
      <c r="K1658" t="s">
        <v>188</v>
      </c>
      <c r="L1658">
        <v>19.013796299999999</v>
      </c>
      <c r="M1658" t="s">
        <v>116</v>
      </c>
      <c r="N1658" s="8">
        <v>8.74293E-5</v>
      </c>
      <c r="O1658">
        <v>1.02088E-4</v>
      </c>
      <c r="P1658">
        <v>0</v>
      </c>
      <c r="Q1658">
        <v>0</v>
      </c>
      <c r="R1658">
        <v>0</v>
      </c>
      <c r="S1658">
        <v>3.4353200000000002E-4</v>
      </c>
      <c r="T1658">
        <v>2.1392199999999999E-4</v>
      </c>
      <c r="U1658" s="8">
        <v>5.0591099999999997E-5</v>
      </c>
      <c r="V1658" s="8">
        <v>1.1097800000000001E-5</v>
      </c>
      <c r="W1658">
        <v>1.10349E-4</v>
      </c>
      <c r="X1658">
        <v>0</v>
      </c>
      <c r="Y1658">
        <v>1.31972E-4</v>
      </c>
      <c r="Z1658" s="8">
        <v>9.4854799999999999E-5</v>
      </c>
      <c r="AA1658">
        <v>0</v>
      </c>
      <c r="AB1658">
        <v>0</v>
      </c>
      <c r="AC1658">
        <v>3.4353200000000002E-4</v>
      </c>
      <c r="AD1658">
        <v>3.45893E-4</v>
      </c>
      <c r="AE1658" s="8">
        <v>5.0591099999999997E-5</v>
      </c>
      <c r="AF1658" s="8">
        <v>1.1097800000000001E-5</v>
      </c>
      <c r="AG1658">
        <v>2.0520400000000001E-4</v>
      </c>
      <c r="AH1658">
        <v>9.5632099999999999E-4</v>
      </c>
      <c r="AI1658">
        <v>14740.34988</v>
      </c>
    </row>
    <row r="1659" spans="1:35" x14ac:dyDescent="0.25">
      <c r="A1659">
        <v>59061</v>
      </c>
      <c r="B1659" t="s">
        <v>231</v>
      </c>
      <c r="C1659" t="s">
        <v>52</v>
      </c>
      <c r="D1659" t="b">
        <v>1</v>
      </c>
      <c r="E1659">
        <v>0.19235929199999999</v>
      </c>
      <c r="F1659" t="s">
        <v>115</v>
      </c>
      <c r="G1659" t="s">
        <v>186</v>
      </c>
      <c r="H1659" t="s">
        <v>257</v>
      </c>
      <c r="I1659" t="s">
        <v>105</v>
      </c>
      <c r="J1659" t="s">
        <v>99</v>
      </c>
      <c r="K1659" t="s">
        <v>188</v>
      </c>
      <c r="L1659">
        <v>25.688716670000002</v>
      </c>
      <c r="M1659" t="s">
        <v>116</v>
      </c>
      <c r="N1659">
        <v>7.4847200000000003E-4</v>
      </c>
      <c r="O1659">
        <v>8.4882800000000004E-4</v>
      </c>
      <c r="P1659">
        <v>0</v>
      </c>
      <c r="Q1659">
        <v>0</v>
      </c>
      <c r="R1659">
        <v>0</v>
      </c>
      <c r="S1659">
        <v>3.4779670000000002E-3</v>
      </c>
      <c r="T1659">
        <v>1.049129E-3</v>
      </c>
      <c r="U1659">
        <v>2.35887E-4</v>
      </c>
      <c r="V1659" s="8">
        <v>1.3134400000000001E-5</v>
      </c>
      <c r="W1659">
        <v>6.7814800000000005E-4</v>
      </c>
      <c r="X1659">
        <v>1.816282E-3</v>
      </c>
      <c r="Y1659">
        <v>5.3782299999999999E-4</v>
      </c>
      <c r="Z1659">
        <v>6.2211500000000002E-4</v>
      </c>
      <c r="AA1659">
        <v>0</v>
      </c>
      <c r="AB1659">
        <v>0</v>
      </c>
      <c r="AC1659">
        <v>5.2942500000000003E-3</v>
      </c>
      <c r="AD1659">
        <v>1.5869510000000001E-3</v>
      </c>
      <c r="AE1659">
        <v>2.35887E-4</v>
      </c>
      <c r="AF1659" s="8">
        <v>1.3134400000000001E-5</v>
      </c>
      <c r="AG1659">
        <v>1.300264E-3</v>
      </c>
      <c r="AH1659">
        <v>8.4304859999999992E-3</v>
      </c>
      <c r="AI1659">
        <v>96179.646080000006</v>
      </c>
    </row>
    <row r="1660" spans="1:35" x14ac:dyDescent="0.25">
      <c r="A1660">
        <v>59067</v>
      </c>
      <c r="B1660" t="s">
        <v>231</v>
      </c>
      <c r="C1660" t="s">
        <v>52</v>
      </c>
      <c r="D1660" t="b">
        <v>1</v>
      </c>
      <c r="E1660">
        <v>0.32059882000000001</v>
      </c>
      <c r="F1660" t="s">
        <v>115</v>
      </c>
      <c r="G1660" t="s">
        <v>186</v>
      </c>
      <c r="H1660" t="s">
        <v>197</v>
      </c>
      <c r="I1660" t="s">
        <v>105</v>
      </c>
      <c r="J1660" t="s">
        <v>99</v>
      </c>
      <c r="K1660" t="s">
        <v>188</v>
      </c>
      <c r="L1660">
        <v>26.169870370000002</v>
      </c>
      <c r="M1660" t="s">
        <v>116</v>
      </c>
      <c r="N1660">
        <v>7.3614999999999998E-4</v>
      </c>
      <c r="O1660">
        <v>8.4140799999999998E-4</v>
      </c>
      <c r="P1660">
        <v>0</v>
      </c>
      <c r="Q1660">
        <v>0</v>
      </c>
      <c r="R1660">
        <v>0</v>
      </c>
      <c r="S1660">
        <v>3.0014030000000001E-3</v>
      </c>
      <c r="T1660">
        <v>1.193546E-3</v>
      </c>
      <c r="U1660">
        <v>2.8205100000000001E-4</v>
      </c>
      <c r="V1660" s="8">
        <v>2.2389099999999999E-5</v>
      </c>
      <c r="W1660">
        <v>6.1163999999999999E-4</v>
      </c>
      <c r="X1660">
        <v>1.702259E-3</v>
      </c>
      <c r="Y1660">
        <v>1.1688720000000001E-3</v>
      </c>
      <c r="Z1660">
        <v>6.0623399999999998E-4</v>
      </c>
      <c r="AA1660">
        <v>0</v>
      </c>
      <c r="AB1660">
        <v>0</v>
      </c>
      <c r="AC1660">
        <v>4.7036619999999999E-3</v>
      </c>
      <c r="AD1660">
        <v>2.3624179999999998E-3</v>
      </c>
      <c r="AE1660">
        <v>2.8205100000000001E-4</v>
      </c>
      <c r="AF1660" s="8">
        <v>2.2389099999999999E-5</v>
      </c>
      <c r="AG1660">
        <v>1.2178740000000001E-3</v>
      </c>
      <c r="AH1660">
        <v>8.5883910000000008E-3</v>
      </c>
      <c r="AI1660">
        <v>96179.646080000006</v>
      </c>
    </row>
    <row r="1661" spans="1:35" x14ac:dyDescent="0.25">
      <c r="A1661">
        <v>12981</v>
      </c>
      <c r="B1661" t="s">
        <v>232</v>
      </c>
      <c r="C1661" t="s">
        <v>53</v>
      </c>
      <c r="D1661" t="b">
        <v>0</v>
      </c>
      <c r="E1661">
        <v>1.7103812199999999</v>
      </c>
      <c r="F1661" t="s">
        <v>115</v>
      </c>
      <c r="G1661" t="s">
        <v>186</v>
      </c>
      <c r="H1661" t="s">
        <v>187</v>
      </c>
      <c r="I1661" t="s">
        <v>105</v>
      </c>
      <c r="J1661" t="s">
        <v>111</v>
      </c>
      <c r="K1661" t="s">
        <v>188</v>
      </c>
      <c r="L1661">
        <v>20.266904759999999</v>
      </c>
      <c r="M1661" t="s">
        <v>116</v>
      </c>
      <c r="N1661">
        <v>4.3155599999999999E-4</v>
      </c>
      <c r="O1661">
        <v>4.6422599999999998E-4</v>
      </c>
      <c r="P1661">
        <v>0</v>
      </c>
      <c r="Q1661">
        <v>0</v>
      </c>
      <c r="R1661">
        <v>0</v>
      </c>
      <c r="S1661">
        <v>1.265485E-3</v>
      </c>
      <c r="T1661">
        <v>1.0908090000000001E-3</v>
      </c>
      <c r="U1661">
        <v>5.6275900000000002E-4</v>
      </c>
      <c r="V1661">
        <v>0</v>
      </c>
      <c r="W1661">
        <v>6.6482499999999996E-4</v>
      </c>
      <c r="X1661">
        <v>0</v>
      </c>
      <c r="Y1661">
        <v>5.5586899999999996E-4</v>
      </c>
      <c r="Z1661">
        <v>0</v>
      </c>
      <c r="AA1661">
        <v>0</v>
      </c>
      <c r="AB1661">
        <v>0</v>
      </c>
      <c r="AC1661">
        <v>1.265485E-3</v>
      </c>
      <c r="AD1661">
        <v>1.6466779999999999E-3</v>
      </c>
      <c r="AE1661">
        <v>5.6275900000000002E-4</v>
      </c>
      <c r="AF1661">
        <v>0</v>
      </c>
      <c r="AG1661">
        <v>6.6482499999999996E-4</v>
      </c>
      <c r="AH1661">
        <v>4.1397630000000003E-3</v>
      </c>
      <c r="AI1661">
        <v>59863.342689999998</v>
      </c>
    </row>
    <row r="1662" spans="1:35" x14ac:dyDescent="0.25">
      <c r="A1662">
        <v>12982</v>
      </c>
      <c r="B1662" t="s">
        <v>232</v>
      </c>
      <c r="C1662" t="s">
        <v>53</v>
      </c>
      <c r="D1662" t="b">
        <v>0</v>
      </c>
      <c r="E1662">
        <v>0.54035822499999997</v>
      </c>
      <c r="F1662" t="s">
        <v>115</v>
      </c>
      <c r="G1662" t="s">
        <v>186</v>
      </c>
      <c r="H1662" t="s">
        <v>192</v>
      </c>
      <c r="I1662" t="s">
        <v>105</v>
      </c>
      <c r="J1662" t="s">
        <v>99</v>
      </c>
      <c r="K1662" t="s">
        <v>188</v>
      </c>
      <c r="L1662">
        <v>22.482333329999999</v>
      </c>
      <c r="M1662" t="s">
        <v>116</v>
      </c>
      <c r="N1662">
        <v>5.3222399999999998E-4</v>
      </c>
      <c r="O1662">
        <v>5.8253099999999996E-4</v>
      </c>
      <c r="P1662">
        <v>0</v>
      </c>
      <c r="Q1662">
        <v>0</v>
      </c>
      <c r="R1662">
        <v>0</v>
      </c>
      <c r="S1662">
        <v>1.6225969999999999E-3</v>
      </c>
      <c r="T1662">
        <v>1.2916900000000001E-3</v>
      </c>
      <c r="U1662">
        <v>1.0059450000000001E-3</v>
      </c>
      <c r="V1662">
        <v>0</v>
      </c>
      <c r="W1662">
        <v>5.9383999999999999E-4</v>
      </c>
      <c r="X1662">
        <v>0</v>
      </c>
      <c r="Y1662">
        <v>6.6748399999999998E-4</v>
      </c>
      <c r="Z1662">
        <v>0</v>
      </c>
      <c r="AA1662">
        <v>0</v>
      </c>
      <c r="AB1662">
        <v>0</v>
      </c>
      <c r="AC1662">
        <v>1.6225969999999999E-3</v>
      </c>
      <c r="AD1662">
        <v>1.9591740000000002E-3</v>
      </c>
      <c r="AE1662">
        <v>1.0059450000000001E-3</v>
      </c>
      <c r="AF1662">
        <v>0</v>
      </c>
      <c r="AG1662">
        <v>5.9383999999999999E-4</v>
      </c>
      <c r="AH1662">
        <v>5.1815560000000004E-3</v>
      </c>
      <c r="AI1662">
        <v>67544.778109999999</v>
      </c>
    </row>
    <row r="1663" spans="1:35" x14ac:dyDescent="0.25">
      <c r="A1663">
        <v>12984</v>
      </c>
      <c r="B1663" t="s">
        <v>232</v>
      </c>
      <c r="C1663" t="s">
        <v>53</v>
      </c>
      <c r="D1663" t="b">
        <v>0</v>
      </c>
      <c r="E1663">
        <v>3.7591610800000002</v>
      </c>
      <c r="F1663" t="s">
        <v>115</v>
      </c>
      <c r="G1663" t="s">
        <v>186</v>
      </c>
      <c r="H1663" t="s">
        <v>196</v>
      </c>
      <c r="I1663" t="s">
        <v>105</v>
      </c>
      <c r="J1663" t="s">
        <v>99</v>
      </c>
      <c r="K1663" t="s">
        <v>188</v>
      </c>
      <c r="L1663">
        <v>23.79949495</v>
      </c>
      <c r="M1663" t="s">
        <v>116</v>
      </c>
      <c r="N1663">
        <v>1.65494E-4</v>
      </c>
      <c r="O1663">
        <v>1.88137E-4</v>
      </c>
      <c r="P1663">
        <v>0</v>
      </c>
      <c r="Q1663">
        <v>0</v>
      </c>
      <c r="R1663">
        <v>0</v>
      </c>
      <c r="S1663">
        <v>5.9833399999999995E-4</v>
      </c>
      <c r="T1663">
        <v>3.0427999999999998E-4</v>
      </c>
      <c r="U1663">
        <v>2.6408900000000001E-4</v>
      </c>
      <c r="V1663">
        <v>0</v>
      </c>
      <c r="W1663">
        <v>2.84078E-4</v>
      </c>
      <c r="X1663">
        <v>0</v>
      </c>
      <c r="Y1663">
        <v>2.2821000000000001E-4</v>
      </c>
      <c r="Z1663">
        <v>0</v>
      </c>
      <c r="AA1663">
        <v>0</v>
      </c>
      <c r="AB1663">
        <v>0</v>
      </c>
      <c r="AC1663">
        <v>5.9833399999999995E-4</v>
      </c>
      <c r="AD1663">
        <v>5.3249000000000005E-4</v>
      </c>
      <c r="AE1663">
        <v>2.6408900000000001E-4</v>
      </c>
      <c r="AF1663">
        <v>0</v>
      </c>
      <c r="AG1663">
        <v>2.84078E-4</v>
      </c>
      <c r="AH1663">
        <v>1.6789909999999999E-3</v>
      </c>
      <c r="AI1663">
        <v>20675.38594</v>
      </c>
    </row>
    <row r="1664" spans="1:35" x14ac:dyDescent="0.25">
      <c r="A1664">
        <v>12985</v>
      </c>
      <c r="B1664" t="s">
        <v>232</v>
      </c>
      <c r="C1664" t="s">
        <v>53</v>
      </c>
      <c r="D1664" t="b">
        <v>0</v>
      </c>
      <c r="E1664">
        <v>7.2477615310000001</v>
      </c>
      <c r="F1664" t="s">
        <v>115</v>
      </c>
      <c r="G1664" t="s">
        <v>186</v>
      </c>
      <c r="H1664" t="s">
        <v>198</v>
      </c>
      <c r="I1664" t="s">
        <v>105</v>
      </c>
      <c r="J1664" t="s">
        <v>99</v>
      </c>
      <c r="K1664" t="s">
        <v>188</v>
      </c>
      <c r="L1664">
        <v>22.066388889999999</v>
      </c>
      <c r="M1664" t="s">
        <v>116</v>
      </c>
      <c r="N1664">
        <v>5.7965499999999999E-4</v>
      </c>
      <c r="O1664">
        <v>6.1698600000000003E-4</v>
      </c>
      <c r="P1664">
        <v>0</v>
      </c>
      <c r="Q1664">
        <v>0</v>
      </c>
      <c r="R1664">
        <v>0</v>
      </c>
      <c r="S1664">
        <v>1.3976100000000001E-3</v>
      </c>
      <c r="T1664">
        <v>1.3697200000000001E-3</v>
      </c>
      <c r="U1664">
        <v>1.2691499999999999E-3</v>
      </c>
      <c r="V1664">
        <v>0</v>
      </c>
      <c r="W1664">
        <v>7.84091E-4</v>
      </c>
      <c r="X1664">
        <v>0</v>
      </c>
      <c r="Y1664">
        <v>6.36533E-4</v>
      </c>
      <c r="Z1664">
        <v>0</v>
      </c>
      <c r="AA1664">
        <v>0</v>
      </c>
      <c r="AB1664">
        <v>0</v>
      </c>
      <c r="AC1664">
        <v>1.3976100000000001E-3</v>
      </c>
      <c r="AD1664">
        <v>2.0062529999999999E-3</v>
      </c>
      <c r="AE1664">
        <v>1.2691499999999999E-3</v>
      </c>
      <c r="AF1664">
        <v>0</v>
      </c>
      <c r="AG1664">
        <v>7.84091E-4</v>
      </c>
      <c r="AH1664">
        <v>5.4571039999999999E-3</v>
      </c>
      <c r="AI1664">
        <v>72477.615309999994</v>
      </c>
    </row>
    <row r="1665" spans="1:35" x14ac:dyDescent="0.25">
      <c r="A1665">
        <v>12986</v>
      </c>
      <c r="B1665" t="s">
        <v>232</v>
      </c>
      <c r="C1665" t="s">
        <v>53</v>
      </c>
      <c r="D1665" t="b">
        <v>0</v>
      </c>
      <c r="E1665">
        <v>1.171153584</v>
      </c>
      <c r="F1665" t="s">
        <v>115</v>
      </c>
      <c r="G1665" t="s">
        <v>186</v>
      </c>
      <c r="H1665" t="s">
        <v>193</v>
      </c>
      <c r="I1665" t="s">
        <v>105</v>
      </c>
      <c r="J1665" t="s">
        <v>106</v>
      </c>
      <c r="K1665" t="s">
        <v>188</v>
      </c>
      <c r="L1665">
        <v>26.32325926</v>
      </c>
      <c r="M1665" t="s">
        <v>116</v>
      </c>
      <c r="N1665">
        <v>8.0009899999999997E-4</v>
      </c>
      <c r="O1665">
        <v>8.9591599999999997E-4</v>
      </c>
      <c r="P1665">
        <v>0</v>
      </c>
      <c r="Q1665">
        <v>0</v>
      </c>
      <c r="R1665">
        <v>0</v>
      </c>
      <c r="S1665">
        <v>2.478563E-3</v>
      </c>
      <c r="T1665">
        <v>1.880629E-3</v>
      </c>
      <c r="U1665">
        <v>1.903096E-3</v>
      </c>
      <c r="V1665">
        <v>0</v>
      </c>
      <c r="W1665">
        <v>7.8197800000000001E-4</v>
      </c>
      <c r="X1665">
        <v>0</v>
      </c>
      <c r="Y1665">
        <v>8.4510599999999998E-4</v>
      </c>
      <c r="Z1665">
        <v>0</v>
      </c>
      <c r="AA1665">
        <v>0</v>
      </c>
      <c r="AB1665">
        <v>0</v>
      </c>
      <c r="AC1665">
        <v>2.478563E-3</v>
      </c>
      <c r="AD1665">
        <v>2.725735E-3</v>
      </c>
      <c r="AE1665">
        <v>1.903096E-3</v>
      </c>
      <c r="AF1665">
        <v>0</v>
      </c>
      <c r="AG1665">
        <v>7.8197800000000001E-4</v>
      </c>
      <c r="AH1665">
        <v>7.8893609999999992E-3</v>
      </c>
      <c r="AI1665">
        <v>87836.518779999999</v>
      </c>
    </row>
    <row r="1666" spans="1:35" x14ac:dyDescent="0.25">
      <c r="A1666">
        <v>12987</v>
      </c>
      <c r="B1666" t="s">
        <v>232</v>
      </c>
      <c r="C1666" t="s">
        <v>53</v>
      </c>
      <c r="D1666" t="b">
        <v>0</v>
      </c>
      <c r="E1666">
        <v>3.1436733289999998</v>
      </c>
      <c r="F1666" t="s">
        <v>115</v>
      </c>
      <c r="G1666" t="s">
        <v>186</v>
      </c>
      <c r="H1666" t="s">
        <v>195</v>
      </c>
      <c r="I1666" t="s">
        <v>105</v>
      </c>
      <c r="J1666" t="s">
        <v>106</v>
      </c>
      <c r="K1666" t="s">
        <v>188</v>
      </c>
      <c r="L1666">
        <v>26.97314815</v>
      </c>
      <c r="M1666" t="s">
        <v>116</v>
      </c>
      <c r="N1666">
        <v>6.60744E-4</v>
      </c>
      <c r="O1666">
        <v>6.9305400000000002E-4</v>
      </c>
      <c r="P1666">
        <v>0</v>
      </c>
      <c r="Q1666">
        <v>0</v>
      </c>
      <c r="R1666">
        <v>0</v>
      </c>
      <c r="S1666">
        <v>1.897903E-3</v>
      </c>
      <c r="T1666">
        <v>1.3960450000000001E-3</v>
      </c>
      <c r="U1666">
        <v>1.527327E-3</v>
      </c>
      <c r="V1666">
        <v>0</v>
      </c>
      <c r="W1666">
        <v>6.62431E-4</v>
      </c>
      <c r="X1666">
        <v>0</v>
      </c>
      <c r="Y1666">
        <v>5.9226099999999996E-4</v>
      </c>
      <c r="Z1666">
        <v>0</v>
      </c>
      <c r="AA1666">
        <v>0</v>
      </c>
      <c r="AB1666">
        <v>0</v>
      </c>
      <c r="AC1666">
        <v>1.897903E-3</v>
      </c>
      <c r="AD1666">
        <v>1.9883050000000001E-3</v>
      </c>
      <c r="AE1666">
        <v>1.527327E-3</v>
      </c>
      <c r="AF1666">
        <v>0</v>
      </c>
      <c r="AG1666">
        <v>6.62431E-4</v>
      </c>
      <c r="AH1666">
        <v>6.0759669999999998E-3</v>
      </c>
      <c r="AI1666">
        <v>66017.139909999998</v>
      </c>
    </row>
    <row r="1667" spans="1:35" x14ac:dyDescent="0.25">
      <c r="A1667">
        <v>12988</v>
      </c>
      <c r="B1667" t="s">
        <v>232</v>
      </c>
      <c r="C1667" t="s">
        <v>53</v>
      </c>
      <c r="D1667" t="b">
        <v>0</v>
      </c>
      <c r="E1667">
        <v>0.54992964300000002</v>
      </c>
      <c r="F1667" t="s">
        <v>115</v>
      </c>
      <c r="G1667" t="s">
        <v>186</v>
      </c>
      <c r="H1667" t="s">
        <v>191</v>
      </c>
      <c r="I1667" t="s">
        <v>105</v>
      </c>
      <c r="J1667" t="s">
        <v>99</v>
      </c>
      <c r="K1667" t="s">
        <v>188</v>
      </c>
      <c r="L1667">
        <v>25.462595790000002</v>
      </c>
      <c r="M1667" t="s">
        <v>116</v>
      </c>
      <c r="N1667">
        <v>2.7050199999999999E-4</v>
      </c>
      <c r="O1667">
        <v>2.9377299999999999E-4</v>
      </c>
      <c r="P1667">
        <v>0</v>
      </c>
      <c r="Q1667">
        <v>0</v>
      </c>
      <c r="R1667">
        <v>0</v>
      </c>
      <c r="S1667">
        <v>8.09886E-4</v>
      </c>
      <c r="T1667">
        <v>7.0975200000000002E-4</v>
      </c>
      <c r="U1667">
        <v>5.5507099999999997E-4</v>
      </c>
      <c r="V1667">
        <v>0</v>
      </c>
      <c r="W1667">
        <v>0</v>
      </c>
      <c r="X1667">
        <v>0</v>
      </c>
      <c r="Y1667">
        <v>3.3651299999999998E-4</v>
      </c>
      <c r="Z1667">
        <v>3.5994800000000002E-4</v>
      </c>
      <c r="AA1667">
        <v>0</v>
      </c>
      <c r="AB1667">
        <v>0</v>
      </c>
      <c r="AC1667">
        <v>8.09886E-4</v>
      </c>
      <c r="AD1667">
        <v>1.046265E-3</v>
      </c>
      <c r="AE1667">
        <v>5.5507099999999997E-4</v>
      </c>
      <c r="AF1667">
        <v>0</v>
      </c>
      <c r="AG1667">
        <v>3.5994800000000002E-4</v>
      </c>
      <c r="AH1667">
        <v>2.7711810000000002E-3</v>
      </c>
      <c r="AI1667">
        <v>31895.919300000001</v>
      </c>
    </row>
    <row r="1668" spans="1:35" x14ac:dyDescent="0.25">
      <c r="A1668">
        <v>12991</v>
      </c>
      <c r="B1668" t="s">
        <v>232</v>
      </c>
      <c r="C1668" t="s">
        <v>53</v>
      </c>
      <c r="D1668" t="b">
        <v>0</v>
      </c>
      <c r="E1668">
        <v>2.7389126560000001</v>
      </c>
      <c r="F1668" t="s">
        <v>115</v>
      </c>
      <c r="G1668" t="s">
        <v>186</v>
      </c>
      <c r="H1668" t="s">
        <v>189</v>
      </c>
      <c r="I1668" t="s">
        <v>105</v>
      </c>
      <c r="J1668" t="s">
        <v>99</v>
      </c>
      <c r="K1668" t="s">
        <v>188</v>
      </c>
      <c r="L1668">
        <v>22.341002419999999</v>
      </c>
      <c r="M1668" t="s">
        <v>116</v>
      </c>
      <c r="N1668">
        <v>9.7949899999999999E-4</v>
      </c>
      <c r="O1668">
        <v>1.0869499999999999E-3</v>
      </c>
      <c r="P1668">
        <v>0</v>
      </c>
      <c r="Q1668">
        <v>0</v>
      </c>
      <c r="R1668">
        <v>0</v>
      </c>
      <c r="S1668">
        <v>2.8996410000000001E-3</v>
      </c>
      <c r="T1668">
        <v>2.3271479999999998E-3</v>
      </c>
      <c r="U1668">
        <v>2.1339280000000002E-3</v>
      </c>
      <c r="V1668">
        <v>0</v>
      </c>
      <c r="W1668">
        <v>1.143844E-3</v>
      </c>
      <c r="X1668">
        <v>0</v>
      </c>
      <c r="Y1668">
        <v>1.099713E-3</v>
      </c>
      <c r="Z1668">
        <v>0</v>
      </c>
      <c r="AA1668">
        <v>0</v>
      </c>
      <c r="AB1668">
        <v>0</v>
      </c>
      <c r="AC1668">
        <v>2.8996410000000001E-3</v>
      </c>
      <c r="AD1668">
        <v>3.4268599999999999E-3</v>
      </c>
      <c r="AE1668">
        <v>2.1339280000000002E-3</v>
      </c>
      <c r="AF1668">
        <v>0</v>
      </c>
      <c r="AG1668">
        <v>1.143844E-3</v>
      </c>
      <c r="AH1668">
        <v>9.6042999999999996E-3</v>
      </c>
      <c r="AI1668">
        <v>125989.9822</v>
      </c>
    </row>
    <row r="1669" spans="1:35" x14ac:dyDescent="0.25">
      <c r="A1669">
        <v>25221</v>
      </c>
      <c r="B1669" t="s">
        <v>232</v>
      </c>
      <c r="C1669" t="s">
        <v>53</v>
      </c>
      <c r="D1669" t="b">
        <v>1</v>
      </c>
      <c r="E1669">
        <v>0.57800093799999996</v>
      </c>
      <c r="F1669" t="s">
        <v>115</v>
      </c>
      <c r="G1669" t="s">
        <v>186</v>
      </c>
      <c r="H1669" t="s">
        <v>190</v>
      </c>
      <c r="I1669" t="s">
        <v>105</v>
      </c>
      <c r="J1669" t="s">
        <v>106</v>
      </c>
      <c r="K1669" t="s">
        <v>188</v>
      </c>
      <c r="L1669">
        <v>25.098880600000001</v>
      </c>
      <c r="M1669" t="s">
        <v>116</v>
      </c>
      <c r="N1669">
        <v>3.4473899999999999E-4</v>
      </c>
      <c r="O1669">
        <v>3.7092400000000001E-4</v>
      </c>
      <c r="P1669">
        <v>0</v>
      </c>
      <c r="Q1669">
        <v>0</v>
      </c>
      <c r="R1669">
        <v>0</v>
      </c>
      <c r="S1669">
        <v>9.6940700000000004E-4</v>
      </c>
      <c r="T1669">
        <v>9.7390499999999995E-4</v>
      </c>
      <c r="U1669">
        <v>6.0849600000000004E-4</v>
      </c>
      <c r="V1669" s="8">
        <v>3.98936E-5</v>
      </c>
      <c r="W1669">
        <v>2.6065099999999998E-4</v>
      </c>
      <c r="X1669">
        <v>0</v>
      </c>
      <c r="Y1669">
        <v>2.33544E-4</v>
      </c>
      <c r="Z1669">
        <v>2.3062899999999999E-4</v>
      </c>
      <c r="AA1669">
        <v>0</v>
      </c>
      <c r="AB1669">
        <v>0</v>
      </c>
      <c r="AC1669">
        <v>9.6940700000000004E-4</v>
      </c>
      <c r="AD1669">
        <v>1.207449E-3</v>
      </c>
      <c r="AE1669">
        <v>6.0849600000000004E-4</v>
      </c>
      <c r="AF1669" s="8">
        <v>3.98936E-5</v>
      </c>
      <c r="AG1669">
        <v>4.9127999999999997E-4</v>
      </c>
      <c r="AH1669">
        <v>3.3165360000000001E-3</v>
      </c>
      <c r="AI1669">
        <v>38726.062879999998</v>
      </c>
    </row>
    <row r="1670" spans="1:35" x14ac:dyDescent="0.25">
      <c r="A1670">
        <v>25222</v>
      </c>
      <c r="B1670" t="s">
        <v>232</v>
      </c>
      <c r="C1670" t="s">
        <v>53</v>
      </c>
      <c r="D1670" t="b">
        <v>1</v>
      </c>
      <c r="E1670">
        <v>0.16378166499999999</v>
      </c>
      <c r="F1670" t="s">
        <v>115</v>
      </c>
      <c r="G1670" t="s">
        <v>186</v>
      </c>
      <c r="H1670" t="s">
        <v>194</v>
      </c>
      <c r="I1670" t="s">
        <v>105</v>
      </c>
      <c r="J1670" t="s">
        <v>99</v>
      </c>
      <c r="K1670" t="s">
        <v>188</v>
      </c>
      <c r="L1670">
        <v>20.321697530000002</v>
      </c>
      <c r="M1670" t="s">
        <v>116</v>
      </c>
      <c r="N1670" s="8">
        <v>9.8095299999999996E-5</v>
      </c>
      <c r="O1670">
        <v>1.13595E-4</v>
      </c>
      <c r="P1670">
        <v>0</v>
      </c>
      <c r="Q1670">
        <v>0</v>
      </c>
      <c r="R1670">
        <v>0</v>
      </c>
      <c r="S1670">
        <v>3.6436800000000001E-4</v>
      </c>
      <c r="T1670">
        <v>2.4987400000000003E-4</v>
      </c>
      <c r="U1670">
        <v>1.2973100000000001E-4</v>
      </c>
      <c r="V1670" s="8">
        <v>1.10139E-5</v>
      </c>
      <c r="W1670">
        <v>1.10349E-4</v>
      </c>
      <c r="X1670">
        <v>0</v>
      </c>
      <c r="Y1670" s="8">
        <v>6.19124E-5</v>
      </c>
      <c r="Z1670" s="8">
        <v>9.4854799999999999E-5</v>
      </c>
      <c r="AA1670">
        <v>0</v>
      </c>
      <c r="AB1670">
        <v>0</v>
      </c>
      <c r="AC1670">
        <v>3.6436800000000001E-4</v>
      </c>
      <c r="AD1670">
        <v>3.11787E-4</v>
      </c>
      <c r="AE1670">
        <v>1.2973100000000001E-4</v>
      </c>
      <c r="AF1670" s="8">
        <v>1.10139E-5</v>
      </c>
      <c r="AG1670">
        <v>2.0520400000000001E-4</v>
      </c>
      <c r="AH1670">
        <v>1.0221029999999999E-3</v>
      </c>
      <c r="AI1670">
        <v>14740.34988</v>
      </c>
    </row>
    <row r="1671" spans="1:35" x14ac:dyDescent="0.25">
      <c r="A1671">
        <v>59061</v>
      </c>
      <c r="B1671" t="s">
        <v>232</v>
      </c>
      <c r="C1671" t="s">
        <v>53</v>
      </c>
      <c r="D1671" t="b">
        <v>1</v>
      </c>
      <c r="E1671">
        <v>0.19235929199999999</v>
      </c>
      <c r="F1671" t="s">
        <v>115</v>
      </c>
      <c r="G1671" t="s">
        <v>186</v>
      </c>
      <c r="H1671" t="s">
        <v>257</v>
      </c>
      <c r="I1671" t="s">
        <v>105</v>
      </c>
      <c r="J1671" t="s">
        <v>99</v>
      </c>
      <c r="K1671" t="s">
        <v>188</v>
      </c>
      <c r="L1671">
        <v>27.368938889999999</v>
      </c>
      <c r="M1671" t="s">
        <v>116</v>
      </c>
      <c r="N1671">
        <v>8.1459399999999997E-4</v>
      </c>
      <c r="O1671">
        <v>9.1931399999999996E-4</v>
      </c>
      <c r="P1671">
        <v>0</v>
      </c>
      <c r="Q1671">
        <v>0</v>
      </c>
      <c r="R1671">
        <v>0</v>
      </c>
      <c r="S1671">
        <v>3.642129E-3</v>
      </c>
      <c r="T1671">
        <v>1.076453E-3</v>
      </c>
      <c r="U1671">
        <v>6.8700399999999996E-4</v>
      </c>
      <c r="V1671" s="8">
        <v>1.31527E-5</v>
      </c>
      <c r="W1671">
        <v>6.7814800000000005E-4</v>
      </c>
      <c r="X1671">
        <v>1.785713E-3</v>
      </c>
      <c r="Y1671">
        <v>4.7718400000000002E-4</v>
      </c>
      <c r="Z1671">
        <v>6.2211500000000002E-4</v>
      </c>
      <c r="AA1671">
        <v>0</v>
      </c>
      <c r="AB1671">
        <v>0</v>
      </c>
      <c r="AC1671">
        <v>5.4278420000000004E-3</v>
      </c>
      <c r="AD1671">
        <v>1.5536370000000001E-3</v>
      </c>
      <c r="AE1671">
        <v>6.8700399999999996E-4</v>
      </c>
      <c r="AF1671" s="8">
        <v>1.31527E-5</v>
      </c>
      <c r="AG1671">
        <v>1.300264E-3</v>
      </c>
      <c r="AH1671">
        <v>8.9818989999999998E-3</v>
      </c>
      <c r="AI1671">
        <v>96179.646080000006</v>
      </c>
    </row>
    <row r="1672" spans="1:35" x14ac:dyDescent="0.25">
      <c r="A1672">
        <v>59067</v>
      </c>
      <c r="B1672" t="s">
        <v>232</v>
      </c>
      <c r="C1672" t="s">
        <v>53</v>
      </c>
      <c r="D1672" t="b">
        <v>1</v>
      </c>
      <c r="E1672">
        <v>0.32059882000000001</v>
      </c>
      <c r="F1672" t="s">
        <v>115</v>
      </c>
      <c r="G1672" t="s">
        <v>186</v>
      </c>
      <c r="H1672" t="s">
        <v>197</v>
      </c>
      <c r="I1672" t="s">
        <v>105</v>
      </c>
      <c r="J1672" t="s">
        <v>99</v>
      </c>
      <c r="K1672" t="s">
        <v>188</v>
      </c>
      <c r="L1672">
        <v>27.09473148</v>
      </c>
      <c r="M1672" t="s">
        <v>116</v>
      </c>
      <c r="N1672">
        <v>7.9757000000000005E-4</v>
      </c>
      <c r="O1672">
        <v>9.1607400000000001E-4</v>
      </c>
      <c r="P1672">
        <v>0</v>
      </c>
      <c r="Q1672">
        <v>0</v>
      </c>
      <c r="R1672">
        <v>0</v>
      </c>
      <c r="S1672">
        <v>3.1651090000000002E-3</v>
      </c>
      <c r="T1672">
        <v>1.5601580000000001E-3</v>
      </c>
      <c r="U1672">
        <v>7.9067600000000003E-4</v>
      </c>
      <c r="V1672" s="8">
        <v>2.22675E-5</v>
      </c>
      <c r="W1672">
        <v>6.1163999999999999E-4</v>
      </c>
      <c r="X1672">
        <v>1.646247E-3</v>
      </c>
      <c r="Y1672">
        <v>4.8958499999999996E-4</v>
      </c>
      <c r="Z1672">
        <v>6.0623399999999998E-4</v>
      </c>
      <c r="AA1672">
        <v>0</v>
      </c>
      <c r="AB1672">
        <v>0</v>
      </c>
      <c r="AC1672">
        <v>4.8113560000000001E-3</v>
      </c>
      <c r="AD1672">
        <v>2.0497430000000001E-3</v>
      </c>
      <c r="AE1672">
        <v>7.9067600000000003E-4</v>
      </c>
      <c r="AF1672" s="8">
        <v>2.22675E-5</v>
      </c>
      <c r="AG1672">
        <v>1.2178740000000001E-3</v>
      </c>
      <c r="AH1672">
        <v>8.8919099999999994E-3</v>
      </c>
      <c r="AI1672">
        <v>96179.646080000006</v>
      </c>
    </row>
    <row r="1673" spans="1:35" x14ac:dyDescent="0.25">
      <c r="A1673">
        <v>12981</v>
      </c>
      <c r="B1673" t="s">
        <v>233</v>
      </c>
      <c r="C1673" t="s">
        <v>234</v>
      </c>
      <c r="D1673" t="b">
        <v>0</v>
      </c>
      <c r="E1673">
        <v>1.7103812199999999</v>
      </c>
      <c r="F1673" t="s">
        <v>115</v>
      </c>
      <c r="G1673" t="s">
        <v>186</v>
      </c>
      <c r="H1673" t="s">
        <v>187</v>
      </c>
      <c r="I1673" t="s">
        <v>105</v>
      </c>
      <c r="J1673" t="s">
        <v>111</v>
      </c>
      <c r="K1673" t="s">
        <v>188</v>
      </c>
      <c r="L1673">
        <v>20.266904759999999</v>
      </c>
      <c r="M1673" t="s">
        <v>116</v>
      </c>
      <c r="N1673">
        <v>4.3155599999999999E-4</v>
      </c>
      <c r="O1673">
        <v>4.6422599999999998E-4</v>
      </c>
      <c r="P1673">
        <v>0</v>
      </c>
      <c r="Q1673">
        <v>0</v>
      </c>
      <c r="R1673">
        <v>0</v>
      </c>
      <c r="S1673">
        <v>1.265485E-3</v>
      </c>
      <c r="T1673">
        <v>1.0908090000000001E-3</v>
      </c>
      <c r="U1673">
        <v>5.6275900000000002E-4</v>
      </c>
      <c r="V1673">
        <v>0</v>
      </c>
      <c r="W1673">
        <v>6.6482499999999996E-4</v>
      </c>
      <c r="X1673">
        <v>0</v>
      </c>
      <c r="Y1673">
        <v>5.5586899999999996E-4</v>
      </c>
      <c r="Z1673">
        <v>0</v>
      </c>
      <c r="AA1673">
        <v>0</v>
      </c>
      <c r="AB1673">
        <v>0</v>
      </c>
      <c r="AC1673">
        <v>1.265485E-3</v>
      </c>
      <c r="AD1673">
        <v>1.6466779999999999E-3</v>
      </c>
      <c r="AE1673">
        <v>5.6275900000000002E-4</v>
      </c>
      <c r="AF1673">
        <v>0</v>
      </c>
      <c r="AG1673">
        <v>6.6482499999999996E-4</v>
      </c>
      <c r="AH1673">
        <v>4.1397630000000003E-3</v>
      </c>
      <c r="AI1673">
        <v>59863.342689999998</v>
      </c>
    </row>
    <row r="1674" spans="1:35" x14ac:dyDescent="0.25">
      <c r="A1674">
        <v>12982</v>
      </c>
      <c r="B1674" t="s">
        <v>233</v>
      </c>
      <c r="C1674" t="s">
        <v>234</v>
      </c>
      <c r="D1674" t="b">
        <v>0</v>
      </c>
      <c r="E1674">
        <v>0.54035822499999997</v>
      </c>
      <c r="F1674" t="s">
        <v>115</v>
      </c>
      <c r="G1674" t="s">
        <v>186</v>
      </c>
      <c r="H1674" t="s">
        <v>192</v>
      </c>
      <c r="I1674" t="s">
        <v>105</v>
      </c>
      <c r="J1674" t="s">
        <v>99</v>
      </c>
      <c r="K1674" t="s">
        <v>188</v>
      </c>
      <c r="L1674">
        <v>22.482333329999999</v>
      </c>
      <c r="M1674" t="s">
        <v>116</v>
      </c>
      <c r="N1674">
        <v>5.3222399999999998E-4</v>
      </c>
      <c r="O1674">
        <v>5.8253099999999996E-4</v>
      </c>
      <c r="P1674">
        <v>0</v>
      </c>
      <c r="Q1674">
        <v>0</v>
      </c>
      <c r="R1674">
        <v>0</v>
      </c>
      <c r="S1674">
        <v>1.6225969999999999E-3</v>
      </c>
      <c r="T1674">
        <v>1.2916900000000001E-3</v>
      </c>
      <c r="U1674">
        <v>1.0059450000000001E-3</v>
      </c>
      <c r="V1674">
        <v>0</v>
      </c>
      <c r="W1674">
        <v>5.9383999999999999E-4</v>
      </c>
      <c r="X1674">
        <v>0</v>
      </c>
      <c r="Y1674">
        <v>6.6748399999999998E-4</v>
      </c>
      <c r="Z1674">
        <v>0</v>
      </c>
      <c r="AA1674">
        <v>0</v>
      </c>
      <c r="AB1674">
        <v>0</v>
      </c>
      <c r="AC1674">
        <v>1.6225969999999999E-3</v>
      </c>
      <c r="AD1674">
        <v>1.9591740000000002E-3</v>
      </c>
      <c r="AE1674">
        <v>1.0059450000000001E-3</v>
      </c>
      <c r="AF1674">
        <v>0</v>
      </c>
      <c r="AG1674">
        <v>5.9383999999999999E-4</v>
      </c>
      <c r="AH1674">
        <v>5.1815560000000004E-3</v>
      </c>
      <c r="AI1674">
        <v>67544.778109999999</v>
      </c>
    </row>
    <row r="1675" spans="1:35" x14ac:dyDescent="0.25">
      <c r="A1675">
        <v>12984</v>
      </c>
      <c r="B1675" t="s">
        <v>233</v>
      </c>
      <c r="C1675" t="s">
        <v>234</v>
      </c>
      <c r="D1675" t="b">
        <v>0</v>
      </c>
      <c r="E1675">
        <v>3.7591610800000002</v>
      </c>
      <c r="F1675" t="s">
        <v>115</v>
      </c>
      <c r="G1675" t="s">
        <v>186</v>
      </c>
      <c r="H1675" t="s">
        <v>196</v>
      </c>
      <c r="I1675" t="s">
        <v>105</v>
      </c>
      <c r="J1675" t="s">
        <v>99</v>
      </c>
      <c r="K1675" t="s">
        <v>188</v>
      </c>
      <c r="L1675">
        <v>23.79949495</v>
      </c>
      <c r="M1675" t="s">
        <v>116</v>
      </c>
      <c r="N1675">
        <v>1.65494E-4</v>
      </c>
      <c r="O1675">
        <v>1.88137E-4</v>
      </c>
      <c r="P1675">
        <v>0</v>
      </c>
      <c r="Q1675">
        <v>0</v>
      </c>
      <c r="R1675">
        <v>0</v>
      </c>
      <c r="S1675">
        <v>5.9833399999999995E-4</v>
      </c>
      <c r="T1675">
        <v>3.0427999999999998E-4</v>
      </c>
      <c r="U1675">
        <v>2.6408900000000001E-4</v>
      </c>
      <c r="V1675">
        <v>0</v>
      </c>
      <c r="W1675">
        <v>2.84078E-4</v>
      </c>
      <c r="X1675">
        <v>0</v>
      </c>
      <c r="Y1675">
        <v>2.2821000000000001E-4</v>
      </c>
      <c r="Z1675">
        <v>0</v>
      </c>
      <c r="AA1675">
        <v>0</v>
      </c>
      <c r="AB1675">
        <v>0</v>
      </c>
      <c r="AC1675">
        <v>5.9833399999999995E-4</v>
      </c>
      <c r="AD1675">
        <v>5.3249000000000005E-4</v>
      </c>
      <c r="AE1675">
        <v>2.6408900000000001E-4</v>
      </c>
      <c r="AF1675">
        <v>0</v>
      </c>
      <c r="AG1675">
        <v>2.84078E-4</v>
      </c>
      <c r="AH1675">
        <v>1.6789909999999999E-3</v>
      </c>
      <c r="AI1675">
        <v>20675.38594</v>
      </c>
    </row>
    <row r="1676" spans="1:35" x14ac:dyDescent="0.25">
      <c r="A1676">
        <v>12985</v>
      </c>
      <c r="B1676" t="s">
        <v>233</v>
      </c>
      <c r="C1676" t="s">
        <v>234</v>
      </c>
      <c r="D1676" t="b">
        <v>0</v>
      </c>
      <c r="E1676">
        <v>7.2477615310000001</v>
      </c>
      <c r="F1676" t="s">
        <v>115</v>
      </c>
      <c r="G1676" t="s">
        <v>186</v>
      </c>
      <c r="H1676" t="s">
        <v>198</v>
      </c>
      <c r="I1676" t="s">
        <v>105</v>
      </c>
      <c r="J1676" t="s">
        <v>99</v>
      </c>
      <c r="K1676" t="s">
        <v>188</v>
      </c>
      <c r="L1676">
        <v>22.066388889999999</v>
      </c>
      <c r="M1676" t="s">
        <v>116</v>
      </c>
      <c r="N1676">
        <v>5.7965499999999999E-4</v>
      </c>
      <c r="O1676">
        <v>6.1698600000000003E-4</v>
      </c>
      <c r="P1676">
        <v>0</v>
      </c>
      <c r="Q1676">
        <v>0</v>
      </c>
      <c r="R1676">
        <v>0</v>
      </c>
      <c r="S1676">
        <v>1.3976100000000001E-3</v>
      </c>
      <c r="T1676">
        <v>1.3697200000000001E-3</v>
      </c>
      <c r="U1676">
        <v>1.2691499999999999E-3</v>
      </c>
      <c r="V1676">
        <v>0</v>
      </c>
      <c r="W1676">
        <v>7.84091E-4</v>
      </c>
      <c r="X1676">
        <v>0</v>
      </c>
      <c r="Y1676">
        <v>6.36533E-4</v>
      </c>
      <c r="Z1676">
        <v>0</v>
      </c>
      <c r="AA1676">
        <v>0</v>
      </c>
      <c r="AB1676">
        <v>0</v>
      </c>
      <c r="AC1676">
        <v>1.3976100000000001E-3</v>
      </c>
      <c r="AD1676">
        <v>2.0062529999999999E-3</v>
      </c>
      <c r="AE1676">
        <v>1.2691499999999999E-3</v>
      </c>
      <c r="AF1676">
        <v>0</v>
      </c>
      <c r="AG1676">
        <v>7.84091E-4</v>
      </c>
      <c r="AH1676">
        <v>5.4571039999999999E-3</v>
      </c>
      <c r="AI1676">
        <v>72477.615309999994</v>
      </c>
    </row>
    <row r="1677" spans="1:35" x14ac:dyDescent="0.25">
      <c r="A1677">
        <v>12986</v>
      </c>
      <c r="B1677" t="s">
        <v>233</v>
      </c>
      <c r="C1677" t="s">
        <v>234</v>
      </c>
      <c r="D1677" t="b">
        <v>0</v>
      </c>
      <c r="E1677">
        <v>1.171153584</v>
      </c>
      <c r="F1677" t="s">
        <v>115</v>
      </c>
      <c r="G1677" t="s">
        <v>186</v>
      </c>
      <c r="H1677" t="s">
        <v>193</v>
      </c>
      <c r="I1677" t="s">
        <v>105</v>
      </c>
      <c r="J1677" t="s">
        <v>106</v>
      </c>
      <c r="K1677" t="s">
        <v>188</v>
      </c>
      <c r="L1677">
        <v>26.32325926</v>
      </c>
      <c r="M1677" t="s">
        <v>116</v>
      </c>
      <c r="N1677">
        <v>8.0009899999999997E-4</v>
      </c>
      <c r="O1677">
        <v>8.9591599999999997E-4</v>
      </c>
      <c r="P1677">
        <v>0</v>
      </c>
      <c r="Q1677">
        <v>0</v>
      </c>
      <c r="R1677">
        <v>0</v>
      </c>
      <c r="S1677">
        <v>2.478563E-3</v>
      </c>
      <c r="T1677">
        <v>1.880629E-3</v>
      </c>
      <c r="U1677">
        <v>1.903096E-3</v>
      </c>
      <c r="V1677">
        <v>0</v>
      </c>
      <c r="W1677">
        <v>7.8197800000000001E-4</v>
      </c>
      <c r="X1677">
        <v>0</v>
      </c>
      <c r="Y1677">
        <v>8.4510599999999998E-4</v>
      </c>
      <c r="Z1677">
        <v>0</v>
      </c>
      <c r="AA1677">
        <v>0</v>
      </c>
      <c r="AB1677">
        <v>0</v>
      </c>
      <c r="AC1677">
        <v>2.478563E-3</v>
      </c>
      <c r="AD1677">
        <v>2.725735E-3</v>
      </c>
      <c r="AE1677">
        <v>1.903096E-3</v>
      </c>
      <c r="AF1677">
        <v>0</v>
      </c>
      <c r="AG1677">
        <v>7.8197800000000001E-4</v>
      </c>
      <c r="AH1677">
        <v>7.8893609999999992E-3</v>
      </c>
      <c r="AI1677">
        <v>87836.518779999999</v>
      </c>
    </row>
    <row r="1678" spans="1:35" x14ac:dyDescent="0.25">
      <c r="A1678">
        <v>12987</v>
      </c>
      <c r="B1678" t="s">
        <v>233</v>
      </c>
      <c r="C1678" t="s">
        <v>234</v>
      </c>
      <c r="D1678" t="b">
        <v>0</v>
      </c>
      <c r="E1678">
        <v>3.1436733289999998</v>
      </c>
      <c r="F1678" t="s">
        <v>115</v>
      </c>
      <c r="G1678" t="s">
        <v>186</v>
      </c>
      <c r="H1678" t="s">
        <v>195</v>
      </c>
      <c r="I1678" t="s">
        <v>105</v>
      </c>
      <c r="J1678" t="s">
        <v>106</v>
      </c>
      <c r="K1678" t="s">
        <v>188</v>
      </c>
      <c r="L1678">
        <v>26.97314815</v>
      </c>
      <c r="M1678" t="s">
        <v>116</v>
      </c>
      <c r="N1678">
        <v>6.60744E-4</v>
      </c>
      <c r="O1678">
        <v>6.9305400000000002E-4</v>
      </c>
      <c r="P1678">
        <v>0</v>
      </c>
      <c r="Q1678">
        <v>0</v>
      </c>
      <c r="R1678">
        <v>0</v>
      </c>
      <c r="S1678">
        <v>1.897903E-3</v>
      </c>
      <c r="T1678">
        <v>1.3960450000000001E-3</v>
      </c>
      <c r="U1678">
        <v>1.527327E-3</v>
      </c>
      <c r="V1678">
        <v>0</v>
      </c>
      <c r="W1678">
        <v>6.62431E-4</v>
      </c>
      <c r="X1678">
        <v>0</v>
      </c>
      <c r="Y1678">
        <v>5.9226099999999996E-4</v>
      </c>
      <c r="Z1678">
        <v>0</v>
      </c>
      <c r="AA1678">
        <v>0</v>
      </c>
      <c r="AB1678">
        <v>0</v>
      </c>
      <c r="AC1678">
        <v>1.897903E-3</v>
      </c>
      <c r="AD1678">
        <v>1.9883050000000001E-3</v>
      </c>
      <c r="AE1678">
        <v>1.527327E-3</v>
      </c>
      <c r="AF1678">
        <v>0</v>
      </c>
      <c r="AG1678">
        <v>6.62431E-4</v>
      </c>
      <c r="AH1678">
        <v>6.0759669999999998E-3</v>
      </c>
      <c r="AI1678">
        <v>66017.139909999998</v>
      </c>
    </row>
    <row r="1679" spans="1:35" x14ac:dyDescent="0.25">
      <c r="A1679">
        <v>12988</v>
      </c>
      <c r="B1679" t="s">
        <v>233</v>
      </c>
      <c r="C1679" t="s">
        <v>234</v>
      </c>
      <c r="D1679" t="b">
        <v>0</v>
      </c>
      <c r="E1679">
        <v>0.54992964300000002</v>
      </c>
      <c r="F1679" t="s">
        <v>115</v>
      </c>
      <c r="G1679" t="s">
        <v>186</v>
      </c>
      <c r="H1679" t="s">
        <v>191</v>
      </c>
      <c r="I1679" t="s">
        <v>105</v>
      </c>
      <c r="J1679" t="s">
        <v>99</v>
      </c>
      <c r="K1679" t="s">
        <v>188</v>
      </c>
      <c r="L1679">
        <v>25.462595790000002</v>
      </c>
      <c r="M1679" t="s">
        <v>116</v>
      </c>
      <c r="N1679">
        <v>2.7050199999999999E-4</v>
      </c>
      <c r="O1679">
        <v>2.9377299999999999E-4</v>
      </c>
      <c r="P1679">
        <v>0</v>
      </c>
      <c r="Q1679">
        <v>0</v>
      </c>
      <c r="R1679">
        <v>0</v>
      </c>
      <c r="S1679">
        <v>8.09886E-4</v>
      </c>
      <c r="T1679">
        <v>7.0975200000000002E-4</v>
      </c>
      <c r="U1679">
        <v>5.5507099999999997E-4</v>
      </c>
      <c r="V1679">
        <v>0</v>
      </c>
      <c r="W1679">
        <v>0</v>
      </c>
      <c r="X1679">
        <v>0</v>
      </c>
      <c r="Y1679">
        <v>3.3651299999999998E-4</v>
      </c>
      <c r="Z1679">
        <v>3.5994800000000002E-4</v>
      </c>
      <c r="AA1679">
        <v>0</v>
      </c>
      <c r="AB1679">
        <v>0</v>
      </c>
      <c r="AC1679">
        <v>8.09886E-4</v>
      </c>
      <c r="AD1679">
        <v>1.046265E-3</v>
      </c>
      <c r="AE1679">
        <v>5.5507099999999997E-4</v>
      </c>
      <c r="AF1679">
        <v>0</v>
      </c>
      <c r="AG1679">
        <v>3.5994800000000002E-4</v>
      </c>
      <c r="AH1679">
        <v>2.7711810000000002E-3</v>
      </c>
      <c r="AI1679">
        <v>31895.919300000001</v>
      </c>
    </row>
    <row r="1680" spans="1:35" x14ac:dyDescent="0.25">
      <c r="A1680">
        <v>12991</v>
      </c>
      <c r="B1680" t="s">
        <v>233</v>
      </c>
      <c r="C1680" t="s">
        <v>234</v>
      </c>
      <c r="D1680" t="b">
        <v>0</v>
      </c>
      <c r="E1680">
        <v>2.7389126560000001</v>
      </c>
      <c r="F1680" t="s">
        <v>115</v>
      </c>
      <c r="G1680" t="s">
        <v>186</v>
      </c>
      <c r="H1680" t="s">
        <v>189</v>
      </c>
      <c r="I1680" t="s">
        <v>105</v>
      </c>
      <c r="J1680" t="s">
        <v>99</v>
      </c>
      <c r="K1680" t="s">
        <v>188</v>
      </c>
      <c r="L1680">
        <v>22.341002419999999</v>
      </c>
      <c r="M1680" t="s">
        <v>116</v>
      </c>
      <c r="N1680">
        <v>9.7949899999999999E-4</v>
      </c>
      <c r="O1680">
        <v>1.0869499999999999E-3</v>
      </c>
      <c r="P1680">
        <v>0</v>
      </c>
      <c r="Q1680">
        <v>0</v>
      </c>
      <c r="R1680">
        <v>0</v>
      </c>
      <c r="S1680">
        <v>2.8996410000000001E-3</v>
      </c>
      <c r="T1680">
        <v>2.3271479999999998E-3</v>
      </c>
      <c r="U1680">
        <v>2.1339280000000002E-3</v>
      </c>
      <c r="V1680">
        <v>0</v>
      </c>
      <c r="W1680">
        <v>1.143844E-3</v>
      </c>
      <c r="X1680">
        <v>0</v>
      </c>
      <c r="Y1680">
        <v>1.099713E-3</v>
      </c>
      <c r="Z1680">
        <v>0</v>
      </c>
      <c r="AA1680">
        <v>0</v>
      </c>
      <c r="AB1680">
        <v>0</v>
      </c>
      <c r="AC1680">
        <v>2.8996410000000001E-3</v>
      </c>
      <c r="AD1680">
        <v>3.4268599999999999E-3</v>
      </c>
      <c r="AE1680">
        <v>2.1339280000000002E-3</v>
      </c>
      <c r="AF1680">
        <v>0</v>
      </c>
      <c r="AG1680">
        <v>1.143844E-3</v>
      </c>
      <c r="AH1680">
        <v>9.6042999999999996E-3</v>
      </c>
      <c r="AI1680">
        <v>125989.9822</v>
      </c>
    </row>
    <row r="1681" spans="1:35" x14ac:dyDescent="0.25">
      <c r="A1681">
        <v>25221</v>
      </c>
      <c r="B1681" t="s">
        <v>233</v>
      </c>
      <c r="C1681" t="s">
        <v>234</v>
      </c>
      <c r="D1681" t="b">
        <v>0</v>
      </c>
      <c r="E1681">
        <v>0.57800093799999996</v>
      </c>
      <c r="F1681" t="s">
        <v>115</v>
      </c>
      <c r="G1681" t="s">
        <v>186</v>
      </c>
      <c r="H1681" t="s">
        <v>190</v>
      </c>
      <c r="I1681" t="s">
        <v>105</v>
      </c>
      <c r="J1681" t="s">
        <v>106</v>
      </c>
      <c r="K1681" t="s">
        <v>188</v>
      </c>
      <c r="L1681">
        <v>27.660406299999998</v>
      </c>
      <c r="M1681" t="s">
        <v>116</v>
      </c>
      <c r="N1681">
        <v>3.5555800000000001E-4</v>
      </c>
      <c r="O1681">
        <v>3.8164699999999999E-4</v>
      </c>
      <c r="P1681">
        <v>0</v>
      </c>
      <c r="Q1681">
        <v>0</v>
      </c>
      <c r="R1681">
        <v>0</v>
      </c>
      <c r="S1681">
        <v>1.0061670000000001E-3</v>
      </c>
      <c r="T1681">
        <v>7.0969800000000003E-4</v>
      </c>
      <c r="U1681">
        <v>6.0849600000000004E-4</v>
      </c>
      <c r="V1681" s="8">
        <v>4.0189499999999999E-5</v>
      </c>
      <c r="W1681">
        <v>2.6065099999999998E-4</v>
      </c>
      <c r="X1681">
        <v>0</v>
      </c>
      <c r="Y1681">
        <v>7.99171E-4</v>
      </c>
      <c r="Z1681">
        <v>2.3062899999999999E-4</v>
      </c>
      <c r="AA1681">
        <v>0</v>
      </c>
      <c r="AB1681">
        <v>0</v>
      </c>
      <c r="AC1681">
        <v>1.0061670000000001E-3</v>
      </c>
      <c r="AD1681">
        <v>1.50887E-3</v>
      </c>
      <c r="AE1681">
        <v>6.0849600000000004E-4</v>
      </c>
      <c r="AF1681" s="8">
        <v>4.0189499999999999E-5</v>
      </c>
      <c r="AG1681">
        <v>4.9127999999999997E-4</v>
      </c>
      <c r="AH1681">
        <v>3.6550129999999999E-3</v>
      </c>
      <c r="AI1681">
        <v>38726.062879999998</v>
      </c>
    </row>
    <row r="1682" spans="1:35" x14ac:dyDescent="0.25">
      <c r="A1682">
        <v>25222</v>
      </c>
      <c r="B1682" t="s">
        <v>233</v>
      </c>
      <c r="C1682" t="s">
        <v>234</v>
      </c>
      <c r="D1682" t="b">
        <v>0</v>
      </c>
      <c r="E1682">
        <v>0.16378166499999999</v>
      </c>
      <c r="F1682" t="s">
        <v>115</v>
      </c>
      <c r="G1682" t="s">
        <v>186</v>
      </c>
      <c r="H1682" t="s">
        <v>194</v>
      </c>
      <c r="I1682" t="s">
        <v>105</v>
      </c>
      <c r="J1682" t="s">
        <v>99</v>
      </c>
      <c r="K1682" t="s">
        <v>188</v>
      </c>
      <c r="L1682">
        <v>21.06728395</v>
      </c>
      <c r="M1682" t="s">
        <v>116</v>
      </c>
      <c r="N1682" s="8">
        <v>9.92777E-5</v>
      </c>
      <c r="O1682">
        <v>1.1439599999999999E-4</v>
      </c>
      <c r="P1682">
        <v>0</v>
      </c>
      <c r="Q1682">
        <v>0</v>
      </c>
      <c r="R1682">
        <v>0</v>
      </c>
      <c r="S1682">
        <v>3.6764799999999999E-4</v>
      </c>
      <c r="T1682">
        <v>2.1392199999999999E-4</v>
      </c>
      <c r="U1682">
        <v>1.2973100000000001E-4</v>
      </c>
      <c r="V1682" s="8">
        <v>1.1125699999999999E-5</v>
      </c>
      <c r="W1682">
        <v>1.10349E-4</v>
      </c>
      <c r="X1682">
        <v>0</v>
      </c>
      <c r="Y1682">
        <v>1.31972E-4</v>
      </c>
      <c r="Z1682" s="8">
        <v>9.4854799999999999E-5</v>
      </c>
      <c r="AA1682">
        <v>0</v>
      </c>
      <c r="AB1682">
        <v>0</v>
      </c>
      <c r="AC1682">
        <v>3.6764799999999999E-4</v>
      </c>
      <c r="AD1682">
        <v>3.45893E-4</v>
      </c>
      <c r="AE1682">
        <v>1.2973100000000001E-4</v>
      </c>
      <c r="AF1682" s="8">
        <v>1.1125699999999999E-5</v>
      </c>
      <c r="AG1682">
        <v>2.0520400000000001E-4</v>
      </c>
      <c r="AH1682">
        <v>1.059604E-3</v>
      </c>
      <c r="AI1682">
        <v>14740.34988</v>
      </c>
    </row>
    <row r="1683" spans="1:35" x14ac:dyDescent="0.25">
      <c r="A1683">
        <v>59061</v>
      </c>
      <c r="B1683" t="s">
        <v>233</v>
      </c>
      <c r="C1683" t="s">
        <v>234</v>
      </c>
      <c r="D1683" t="b">
        <v>0</v>
      </c>
      <c r="E1683">
        <v>0.19235929199999999</v>
      </c>
      <c r="F1683" t="s">
        <v>115</v>
      </c>
      <c r="G1683" t="s">
        <v>186</v>
      </c>
      <c r="H1683" t="s">
        <v>257</v>
      </c>
      <c r="I1683" t="s">
        <v>105</v>
      </c>
      <c r="J1683" t="s">
        <v>99</v>
      </c>
      <c r="K1683" t="s">
        <v>188</v>
      </c>
      <c r="L1683">
        <v>27.47746111</v>
      </c>
      <c r="M1683" t="s">
        <v>116</v>
      </c>
      <c r="N1683">
        <v>8.1599000000000005E-4</v>
      </c>
      <c r="O1683">
        <v>9.2038299999999999E-4</v>
      </c>
      <c r="P1683">
        <v>0</v>
      </c>
      <c r="Q1683">
        <v>0</v>
      </c>
      <c r="R1683">
        <v>0</v>
      </c>
      <c r="S1683">
        <v>3.6444099999999998E-3</v>
      </c>
      <c r="T1683">
        <v>1.049129E-3</v>
      </c>
      <c r="U1683">
        <v>6.8700399999999996E-4</v>
      </c>
      <c r="V1683" s="8">
        <v>1.3169100000000001E-5</v>
      </c>
      <c r="W1683">
        <v>6.7814800000000005E-4</v>
      </c>
      <c r="X1683">
        <v>1.785713E-3</v>
      </c>
      <c r="Y1683">
        <v>5.3782299999999999E-4</v>
      </c>
      <c r="Z1683">
        <v>6.2211500000000002E-4</v>
      </c>
      <c r="AA1683">
        <v>0</v>
      </c>
      <c r="AB1683">
        <v>0</v>
      </c>
      <c r="AC1683">
        <v>5.4301230000000002E-3</v>
      </c>
      <c r="AD1683">
        <v>1.5869510000000001E-3</v>
      </c>
      <c r="AE1683">
        <v>6.8700399999999996E-4</v>
      </c>
      <c r="AF1683" s="8">
        <v>1.3169100000000001E-5</v>
      </c>
      <c r="AG1683">
        <v>1.300264E-3</v>
      </c>
      <c r="AH1683">
        <v>9.0175140000000008E-3</v>
      </c>
      <c r="AI1683">
        <v>96179.646080000006</v>
      </c>
    </row>
    <row r="1684" spans="1:35" x14ac:dyDescent="0.25">
      <c r="A1684">
        <v>59067</v>
      </c>
      <c r="B1684" t="s">
        <v>233</v>
      </c>
      <c r="C1684" t="s">
        <v>234</v>
      </c>
      <c r="D1684" t="b">
        <v>0</v>
      </c>
      <c r="E1684">
        <v>0.32059882000000001</v>
      </c>
      <c r="F1684" t="s">
        <v>115</v>
      </c>
      <c r="G1684" t="s">
        <v>186</v>
      </c>
      <c r="H1684" t="s">
        <v>197</v>
      </c>
      <c r="I1684" t="s">
        <v>105</v>
      </c>
      <c r="J1684" t="s">
        <v>99</v>
      </c>
      <c r="K1684" t="s">
        <v>188</v>
      </c>
      <c r="L1684">
        <v>28.155074070000001</v>
      </c>
      <c r="M1684" t="s">
        <v>116</v>
      </c>
      <c r="N1684">
        <v>8.0981900000000003E-4</v>
      </c>
      <c r="O1684">
        <v>9.2197999999999998E-4</v>
      </c>
      <c r="P1684">
        <v>0</v>
      </c>
      <c r="Q1684">
        <v>0</v>
      </c>
      <c r="R1684">
        <v>0</v>
      </c>
      <c r="S1684">
        <v>3.2003000000000001E-3</v>
      </c>
      <c r="T1684">
        <v>1.193546E-3</v>
      </c>
      <c r="U1684">
        <v>7.9067600000000003E-4</v>
      </c>
      <c r="V1684" s="8">
        <v>2.2398199999999998E-5</v>
      </c>
      <c r="W1684">
        <v>6.1163999999999999E-4</v>
      </c>
      <c r="X1684">
        <v>1.6462289999999999E-3</v>
      </c>
      <c r="Y1684">
        <v>1.1688720000000001E-3</v>
      </c>
      <c r="Z1684">
        <v>6.0623399999999998E-4</v>
      </c>
      <c r="AA1684">
        <v>0</v>
      </c>
      <c r="AB1684">
        <v>0</v>
      </c>
      <c r="AC1684">
        <v>4.8465289999999996E-3</v>
      </c>
      <c r="AD1684">
        <v>2.3624179999999998E-3</v>
      </c>
      <c r="AE1684">
        <v>7.9067600000000003E-4</v>
      </c>
      <c r="AF1684" s="8">
        <v>2.2398199999999998E-5</v>
      </c>
      <c r="AG1684">
        <v>1.2178740000000001E-3</v>
      </c>
      <c r="AH1684">
        <v>9.2398919999999996E-3</v>
      </c>
      <c r="AI1684">
        <v>96179.646080000006</v>
      </c>
    </row>
    <row r="1685" spans="1:35" x14ac:dyDescent="0.25">
      <c r="A1685">
        <v>12981</v>
      </c>
      <c r="B1685" t="s">
        <v>235</v>
      </c>
      <c r="C1685" t="s">
        <v>236</v>
      </c>
      <c r="D1685" t="b">
        <v>0</v>
      </c>
      <c r="E1685">
        <v>1.7103812199999999</v>
      </c>
      <c r="F1685" t="s">
        <v>115</v>
      </c>
      <c r="G1685" t="s">
        <v>186</v>
      </c>
      <c r="H1685" t="s">
        <v>187</v>
      </c>
      <c r="I1685" t="s">
        <v>105</v>
      </c>
      <c r="J1685" t="s">
        <v>111</v>
      </c>
      <c r="K1685" t="s">
        <v>188</v>
      </c>
      <c r="L1685">
        <v>20.266904759999999</v>
      </c>
      <c r="M1685" t="s">
        <v>116</v>
      </c>
      <c r="N1685">
        <v>4.3155599999999999E-4</v>
      </c>
      <c r="O1685">
        <v>4.6422599999999998E-4</v>
      </c>
      <c r="P1685">
        <v>0</v>
      </c>
      <c r="Q1685">
        <v>0</v>
      </c>
      <c r="R1685">
        <v>0</v>
      </c>
      <c r="S1685">
        <v>1.265485E-3</v>
      </c>
      <c r="T1685">
        <v>1.0908090000000001E-3</v>
      </c>
      <c r="U1685">
        <v>5.6275900000000002E-4</v>
      </c>
      <c r="V1685">
        <v>0</v>
      </c>
      <c r="W1685">
        <v>6.6482499999999996E-4</v>
      </c>
      <c r="X1685">
        <v>0</v>
      </c>
      <c r="Y1685">
        <v>5.5586899999999996E-4</v>
      </c>
      <c r="Z1685">
        <v>0</v>
      </c>
      <c r="AA1685">
        <v>0</v>
      </c>
      <c r="AB1685">
        <v>0</v>
      </c>
      <c r="AC1685">
        <v>1.265485E-3</v>
      </c>
      <c r="AD1685">
        <v>1.6466779999999999E-3</v>
      </c>
      <c r="AE1685">
        <v>5.6275900000000002E-4</v>
      </c>
      <c r="AF1685">
        <v>0</v>
      </c>
      <c r="AG1685">
        <v>6.6482499999999996E-4</v>
      </c>
      <c r="AH1685">
        <v>4.1397630000000003E-3</v>
      </c>
      <c r="AI1685">
        <v>59863.342689999998</v>
      </c>
    </row>
    <row r="1686" spans="1:35" x14ac:dyDescent="0.25">
      <c r="A1686">
        <v>12982</v>
      </c>
      <c r="B1686" t="s">
        <v>235</v>
      </c>
      <c r="C1686" t="s">
        <v>236</v>
      </c>
      <c r="D1686" t="b">
        <v>0</v>
      </c>
      <c r="E1686">
        <v>0.54035822499999997</v>
      </c>
      <c r="F1686" t="s">
        <v>115</v>
      </c>
      <c r="G1686" t="s">
        <v>186</v>
      </c>
      <c r="H1686" t="s">
        <v>192</v>
      </c>
      <c r="I1686" t="s">
        <v>105</v>
      </c>
      <c r="J1686" t="s">
        <v>99</v>
      </c>
      <c r="K1686" t="s">
        <v>188</v>
      </c>
      <c r="L1686">
        <v>22.482333329999999</v>
      </c>
      <c r="M1686" t="s">
        <v>116</v>
      </c>
      <c r="N1686">
        <v>5.3222399999999998E-4</v>
      </c>
      <c r="O1686">
        <v>5.8253099999999996E-4</v>
      </c>
      <c r="P1686">
        <v>0</v>
      </c>
      <c r="Q1686">
        <v>0</v>
      </c>
      <c r="R1686">
        <v>0</v>
      </c>
      <c r="S1686">
        <v>1.6225969999999999E-3</v>
      </c>
      <c r="T1686">
        <v>1.2916900000000001E-3</v>
      </c>
      <c r="U1686">
        <v>1.0059450000000001E-3</v>
      </c>
      <c r="V1686">
        <v>0</v>
      </c>
      <c r="W1686">
        <v>5.9383999999999999E-4</v>
      </c>
      <c r="X1686">
        <v>0</v>
      </c>
      <c r="Y1686">
        <v>6.6748399999999998E-4</v>
      </c>
      <c r="Z1686">
        <v>0</v>
      </c>
      <c r="AA1686">
        <v>0</v>
      </c>
      <c r="AB1686">
        <v>0</v>
      </c>
      <c r="AC1686">
        <v>1.6225969999999999E-3</v>
      </c>
      <c r="AD1686">
        <v>1.9591740000000002E-3</v>
      </c>
      <c r="AE1686">
        <v>1.0059450000000001E-3</v>
      </c>
      <c r="AF1686">
        <v>0</v>
      </c>
      <c r="AG1686">
        <v>5.9383999999999999E-4</v>
      </c>
      <c r="AH1686">
        <v>5.1815560000000004E-3</v>
      </c>
      <c r="AI1686">
        <v>67544.778109999999</v>
      </c>
    </row>
    <row r="1687" spans="1:35" x14ac:dyDescent="0.25">
      <c r="A1687">
        <v>12984</v>
      </c>
      <c r="B1687" t="s">
        <v>235</v>
      </c>
      <c r="C1687" t="s">
        <v>236</v>
      </c>
      <c r="D1687" t="b">
        <v>0</v>
      </c>
      <c r="E1687">
        <v>3.7591610800000002</v>
      </c>
      <c r="F1687" t="s">
        <v>115</v>
      </c>
      <c r="G1687" t="s">
        <v>186</v>
      </c>
      <c r="H1687" t="s">
        <v>196</v>
      </c>
      <c r="I1687" t="s">
        <v>105</v>
      </c>
      <c r="J1687" t="s">
        <v>99</v>
      </c>
      <c r="K1687" t="s">
        <v>188</v>
      </c>
      <c r="L1687">
        <v>23.79949495</v>
      </c>
      <c r="M1687" t="s">
        <v>116</v>
      </c>
      <c r="N1687">
        <v>1.65494E-4</v>
      </c>
      <c r="O1687">
        <v>1.88137E-4</v>
      </c>
      <c r="P1687">
        <v>0</v>
      </c>
      <c r="Q1687">
        <v>0</v>
      </c>
      <c r="R1687">
        <v>0</v>
      </c>
      <c r="S1687">
        <v>5.9833399999999995E-4</v>
      </c>
      <c r="T1687">
        <v>3.0427999999999998E-4</v>
      </c>
      <c r="U1687">
        <v>2.6408900000000001E-4</v>
      </c>
      <c r="V1687">
        <v>0</v>
      </c>
      <c r="W1687">
        <v>2.84078E-4</v>
      </c>
      <c r="X1687">
        <v>0</v>
      </c>
      <c r="Y1687">
        <v>2.2821000000000001E-4</v>
      </c>
      <c r="Z1687">
        <v>0</v>
      </c>
      <c r="AA1687">
        <v>0</v>
      </c>
      <c r="AB1687">
        <v>0</v>
      </c>
      <c r="AC1687">
        <v>5.9833399999999995E-4</v>
      </c>
      <c r="AD1687">
        <v>5.3249000000000005E-4</v>
      </c>
      <c r="AE1687">
        <v>2.6408900000000001E-4</v>
      </c>
      <c r="AF1687">
        <v>0</v>
      </c>
      <c r="AG1687">
        <v>2.84078E-4</v>
      </c>
      <c r="AH1687">
        <v>1.6789909999999999E-3</v>
      </c>
      <c r="AI1687">
        <v>20675.38594</v>
      </c>
    </row>
    <row r="1688" spans="1:35" x14ac:dyDescent="0.25">
      <c r="A1688">
        <v>12985</v>
      </c>
      <c r="B1688" t="s">
        <v>235</v>
      </c>
      <c r="C1688" t="s">
        <v>236</v>
      </c>
      <c r="D1688" t="b">
        <v>0</v>
      </c>
      <c r="E1688">
        <v>7.2477615310000001</v>
      </c>
      <c r="F1688" t="s">
        <v>115</v>
      </c>
      <c r="G1688" t="s">
        <v>186</v>
      </c>
      <c r="H1688" t="s">
        <v>198</v>
      </c>
      <c r="I1688" t="s">
        <v>105</v>
      </c>
      <c r="J1688" t="s">
        <v>99</v>
      </c>
      <c r="K1688" t="s">
        <v>188</v>
      </c>
      <c r="L1688">
        <v>22.066388889999999</v>
      </c>
      <c r="M1688" t="s">
        <v>116</v>
      </c>
      <c r="N1688">
        <v>5.7965499999999999E-4</v>
      </c>
      <c r="O1688">
        <v>6.1698600000000003E-4</v>
      </c>
      <c r="P1688">
        <v>0</v>
      </c>
      <c r="Q1688">
        <v>0</v>
      </c>
      <c r="R1688">
        <v>0</v>
      </c>
      <c r="S1688">
        <v>1.3976100000000001E-3</v>
      </c>
      <c r="T1688">
        <v>1.3697200000000001E-3</v>
      </c>
      <c r="U1688">
        <v>1.2691499999999999E-3</v>
      </c>
      <c r="V1688">
        <v>0</v>
      </c>
      <c r="W1688">
        <v>7.84091E-4</v>
      </c>
      <c r="X1688">
        <v>0</v>
      </c>
      <c r="Y1688">
        <v>6.36533E-4</v>
      </c>
      <c r="Z1688">
        <v>0</v>
      </c>
      <c r="AA1688">
        <v>0</v>
      </c>
      <c r="AB1688">
        <v>0</v>
      </c>
      <c r="AC1688">
        <v>1.3976100000000001E-3</v>
      </c>
      <c r="AD1688">
        <v>2.0062529999999999E-3</v>
      </c>
      <c r="AE1688">
        <v>1.2691499999999999E-3</v>
      </c>
      <c r="AF1688">
        <v>0</v>
      </c>
      <c r="AG1688">
        <v>7.84091E-4</v>
      </c>
      <c r="AH1688">
        <v>5.4571039999999999E-3</v>
      </c>
      <c r="AI1688">
        <v>72477.615309999994</v>
      </c>
    </row>
    <row r="1689" spans="1:35" x14ac:dyDescent="0.25">
      <c r="A1689">
        <v>12986</v>
      </c>
      <c r="B1689" t="s">
        <v>235</v>
      </c>
      <c r="C1689" t="s">
        <v>236</v>
      </c>
      <c r="D1689" t="b">
        <v>0</v>
      </c>
      <c r="E1689">
        <v>1.171153584</v>
      </c>
      <c r="F1689" t="s">
        <v>115</v>
      </c>
      <c r="G1689" t="s">
        <v>186</v>
      </c>
      <c r="H1689" t="s">
        <v>193</v>
      </c>
      <c r="I1689" t="s">
        <v>105</v>
      </c>
      <c r="J1689" t="s">
        <v>106</v>
      </c>
      <c r="K1689" t="s">
        <v>188</v>
      </c>
      <c r="L1689">
        <v>26.32325926</v>
      </c>
      <c r="M1689" t="s">
        <v>116</v>
      </c>
      <c r="N1689">
        <v>8.0009899999999997E-4</v>
      </c>
      <c r="O1689">
        <v>8.9591599999999997E-4</v>
      </c>
      <c r="P1689">
        <v>0</v>
      </c>
      <c r="Q1689">
        <v>0</v>
      </c>
      <c r="R1689">
        <v>0</v>
      </c>
      <c r="S1689">
        <v>2.478563E-3</v>
      </c>
      <c r="T1689">
        <v>1.880629E-3</v>
      </c>
      <c r="U1689">
        <v>1.903096E-3</v>
      </c>
      <c r="V1689">
        <v>0</v>
      </c>
      <c r="W1689">
        <v>7.8197800000000001E-4</v>
      </c>
      <c r="X1689">
        <v>0</v>
      </c>
      <c r="Y1689">
        <v>8.4510599999999998E-4</v>
      </c>
      <c r="Z1689">
        <v>0</v>
      </c>
      <c r="AA1689">
        <v>0</v>
      </c>
      <c r="AB1689">
        <v>0</v>
      </c>
      <c r="AC1689">
        <v>2.478563E-3</v>
      </c>
      <c r="AD1689">
        <v>2.725735E-3</v>
      </c>
      <c r="AE1689">
        <v>1.903096E-3</v>
      </c>
      <c r="AF1689">
        <v>0</v>
      </c>
      <c r="AG1689">
        <v>7.8197800000000001E-4</v>
      </c>
      <c r="AH1689">
        <v>7.8893609999999992E-3</v>
      </c>
      <c r="AI1689">
        <v>87836.518779999999</v>
      </c>
    </row>
    <row r="1690" spans="1:35" x14ac:dyDescent="0.25">
      <c r="A1690">
        <v>12987</v>
      </c>
      <c r="B1690" t="s">
        <v>235</v>
      </c>
      <c r="C1690" t="s">
        <v>236</v>
      </c>
      <c r="D1690" t="b">
        <v>0</v>
      </c>
      <c r="E1690">
        <v>3.1436733289999998</v>
      </c>
      <c r="F1690" t="s">
        <v>115</v>
      </c>
      <c r="G1690" t="s">
        <v>186</v>
      </c>
      <c r="H1690" t="s">
        <v>195</v>
      </c>
      <c r="I1690" t="s">
        <v>105</v>
      </c>
      <c r="J1690" t="s">
        <v>106</v>
      </c>
      <c r="K1690" t="s">
        <v>188</v>
      </c>
      <c r="L1690">
        <v>26.97314815</v>
      </c>
      <c r="M1690" t="s">
        <v>116</v>
      </c>
      <c r="N1690">
        <v>6.60744E-4</v>
      </c>
      <c r="O1690">
        <v>6.9305400000000002E-4</v>
      </c>
      <c r="P1690">
        <v>0</v>
      </c>
      <c r="Q1690">
        <v>0</v>
      </c>
      <c r="R1690">
        <v>0</v>
      </c>
      <c r="S1690">
        <v>1.897903E-3</v>
      </c>
      <c r="T1690">
        <v>1.3960450000000001E-3</v>
      </c>
      <c r="U1690">
        <v>1.527327E-3</v>
      </c>
      <c r="V1690">
        <v>0</v>
      </c>
      <c r="W1690">
        <v>6.62431E-4</v>
      </c>
      <c r="X1690">
        <v>0</v>
      </c>
      <c r="Y1690">
        <v>5.9226099999999996E-4</v>
      </c>
      <c r="Z1690">
        <v>0</v>
      </c>
      <c r="AA1690">
        <v>0</v>
      </c>
      <c r="AB1690">
        <v>0</v>
      </c>
      <c r="AC1690">
        <v>1.897903E-3</v>
      </c>
      <c r="AD1690">
        <v>1.9883050000000001E-3</v>
      </c>
      <c r="AE1690">
        <v>1.527327E-3</v>
      </c>
      <c r="AF1690">
        <v>0</v>
      </c>
      <c r="AG1690">
        <v>6.62431E-4</v>
      </c>
      <c r="AH1690">
        <v>6.0759669999999998E-3</v>
      </c>
      <c r="AI1690">
        <v>66017.139909999998</v>
      </c>
    </row>
    <row r="1691" spans="1:35" x14ac:dyDescent="0.25">
      <c r="A1691">
        <v>12988</v>
      </c>
      <c r="B1691" t="s">
        <v>235</v>
      </c>
      <c r="C1691" t="s">
        <v>236</v>
      </c>
      <c r="D1691" t="b">
        <v>0</v>
      </c>
      <c r="E1691">
        <v>0.54992964300000002</v>
      </c>
      <c r="F1691" t="s">
        <v>115</v>
      </c>
      <c r="G1691" t="s">
        <v>186</v>
      </c>
      <c r="H1691" t="s">
        <v>191</v>
      </c>
      <c r="I1691" t="s">
        <v>105</v>
      </c>
      <c r="J1691" t="s">
        <v>99</v>
      </c>
      <c r="K1691" t="s">
        <v>188</v>
      </c>
      <c r="L1691">
        <v>25.462595790000002</v>
      </c>
      <c r="M1691" t="s">
        <v>116</v>
      </c>
      <c r="N1691">
        <v>2.7050199999999999E-4</v>
      </c>
      <c r="O1691">
        <v>2.9377299999999999E-4</v>
      </c>
      <c r="P1691">
        <v>0</v>
      </c>
      <c r="Q1691">
        <v>0</v>
      </c>
      <c r="R1691">
        <v>0</v>
      </c>
      <c r="S1691">
        <v>8.09886E-4</v>
      </c>
      <c r="T1691">
        <v>7.0975200000000002E-4</v>
      </c>
      <c r="U1691">
        <v>5.5507099999999997E-4</v>
      </c>
      <c r="V1691">
        <v>0</v>
      </c>
      <c r="W1691">
        <v>0</v>
      </c>
      <c r="X1691">
        <v>0</v>
      </c>
      <c r="Y1691">
        <v>3.3651299999999998E-4</v>
      </c>
      <c r="Z1691">
        <v>3.5994800000000002E-4</v>
      </c>
      <c r="AA1691">
        <v>0</v>
      </c>
      <c r="AB1691">
        <v>0</v>
      </c>
      <c r="AC1691">
        <v>8.09886E-4</v>
      </c>
      <c r="AD1691">
        <v>1.046265E-3</v>
      </c>
      <c r="AE1691">
        <v>5.5507099999999997E-4</v>
      </c>
      <c r="AF1691">
        <v>0</v>
      </c>
      <c r="AG1691">
        <v>3.5994800000000002E-4</v>
      </c>
      <c r="AH1691">
        <v>2.7711810000000002E-3</v>
      </c>
      <c r="AI1691">
        <v>31895.919300000001</v>
      </c>
    </row>
    <row r="1692" spans="1:35" x14ac:dyDescent="0.25">
      <c r="A1692">
        <v>12991</v>
      </c>
      <c r="B1692" t="s">
        <v>235</v>
      </c>
      <c r="C1692" t="s">
        <v>236</v>
      </c>
      <c r="D1692" t="b">
        <v>0</v>
      </c>
      <c r="E1692">
        <v>2.7389126560000001</v>
      </c>
      <c r="F1692" t="s">
        <v>115</v>
      </c>
      <c r="G1692" t="s">
        <v>186</v>
      </c>
      <c r="H1692" t="s">
        <v>189</v>
      </c>
      <c r="I1692" t="s">
        <v>105</v>
      </c>
      <c r="J1692" t="s">
        <v>99</v>
      </c>
      <c r="K1692" t="s">
        <v>188</v>
      </c>
      <c r="L1692">
        <v>22.341002419999999</v>
      </c>
      <c r="M1692" t="s">
        <v>116</v>
      </c>
      <c r="N1692">
        <v>9.7949899999999999E-4</v>
      </c>
      <c r="O1692">
        <v>1.0869499999999999E-3</v>
      </c>
      <c r="P1692">
        <v>0</v>
      </c>
      <c r="Q1692">
        <v>0</v>
      </c>
      <c r="R1692">
        <v>0</v>
      </c>
      <c r="S1692">
        <v>2.8996410000000001E-3</v>
      </c>
      <c r="T1692">
        <v>2.3271479999999998E-3</v>
      </c>
      <c r="U1692">
        <v>2.1339280000000002E-3</v>
      </c>
      <c r="V1692">
        <v>0</v>
      </c>
      <c r="W1692">
        <v>1.143844E-3</v>
      </c>
      <c r="X1692">
        <v>0</v>
      </c>
      <c r="Y1692">
        <v>1.099713E-3</v>
      </c>
      <c r="Z1692">
        <v>0</v>
      </c>
      <c r="AA1692">
        <v>0</v>
      </c>
      <c r="AB1692">
        <v>0</v>
      </c>
      <c r="AC1692">
        <v>2.8996410000000001E-3</v>
      </c>
      <c r="AD1692">
        <v>3.4268599999999999E-3</v>
      </c>
      <c r="AE1692">
        <v>2.1339280000000002E-3</v>
      </c>
      <c r="AF1692">
        <v>0</v>
      </c>
      <c r="AG1692">
        <v>1.143844E-3</v>
      </c>
      <c r="AH1692">
        <v>9.6042999999999996E-3</v>
      </c>
      <c r="AI1692">
        <v>125989.9822</v>
      </c>
    </row>
    <row r="1693" spans="1:35" x14ac:dyDescent="0.25">
      <c r="A1693">
        <v>25221</v>
      </c>
      <c r="B1693" t="s">
        <v>235</v>
      </c>
      <c r="C1693" t="s">
        <v>236</v>
      </c>
      <c r="D1693" t="b">
        <v>0</v>
      </c>
      <c r="E1693">
        <v>0.57800093799999996</v>
      </c>
      <c r="F1693" t="s">
        <v>115</v>
      </c>
      <c r="G1693" t="s">
        <v>186</v>
      </c>
      <c r="H1693" t="s">
        <v>190</v>
      </c>
      <c r="I1693" t="s">
        <v>105</v>
      </c>
      <c r="J1693" t="s">
        <v>106</v>
      </c>
      <c r="K1693" t="s">
        <v>188</v>
      </c>
      <c r="L1693">
        <v>27.660406299999998</v>
      </c>
      <c r="M1693" t="s">
        <v>116</v>
      </c>
      <c r="N1693">
        <v>3.5555800000000001E-4</v>
      </c>
      <c r="O1693">
        <v>3.8164699999999999E-4</v>
      </c>
      <c r="P1693">
        <v>0</v>
      </c>
      <c r="Q1693">
        <v>0</v>
      </c>
      <c r="R1693">
        <v>0</v>
      </c>
      <c r="S1693">
        <v>1.0061670000000001E-3</v>
      </c>
      <c r="T1693">
        <v>7.0969800000000003E-4</v>
      </c>
      <c r="U1693">
        <v>6.0849600000000004E-4</v>
      </c>
      <c r="V1693" s="8">
        <v>4.0189499999999999E-5</v>
      </c>
      <c r="W1693">
        <v>2.6065099999999998E-4</v>
      </c>
      <c r="X1693">
        <v>0</v>
      </c>
      <c r="Y1693">
        <v>7.99171E-4</v>
      </c>
      <c r="Z1693">
        <v>2.3062899999999999E-4</v>
      </c>
      <c r="AA1693">
        <v>0</v>
      </c>
      <c r="AB1693">
        <v>0</v>
      </c>
      <c r="AC1693">
        <v>1.0061670000000001E-3</v>
      </c>
      <c r="AD1693">
        <v>1.50887E-3</v>
      </c>
      <c r="AE1693">
        <v>6.0849600000000004E-4</v>
      </c>
      <c r="AF1693" s="8">
        <v>4.0189499999999999E-5</v>
      </c>
      <c r="AG1693">
        <v>4.9127999999999997E-4</v>
      </c>
      <c r="AH1693">
        <v>3.6550129999999999E-3</v>
      </c>
      <c r="AI1693">
        <v>38726.062879999998</v>
      </c>
    </row>
    <row r="1694" spans="1:35" x14ac:dyDescent="0.25">
      <c r="A1694">
        <v>25222</v>
      </c>
      <c r="B1694" t="s">
        <v>235</v>
      </c>
      <c r="C1694" t="s">
        <v>236</v>
      </c>
      <c r="D1694" t="b">
        <v>0</v>
      </c>
      <c r="E1694">
        <v>0.16378166499999999</v>
      </c>
      <c r="F1694" t="s">
        <v>115</v>
      </c>
      <c r="G1694" t="s">
        <v>186</v>
      </c>
      <c r="H1694" t="s">
        <v>194</v>
      </c>
      <c r="I1694" t="s">
        <v>105</v>
      </c>
      <c r="J1694" t="s">
        <v>99</v>
      </c>
      <c r="K1694" t="s">
        <v>188</v>
      </c>
      <c r="L1694">
        <v>21.06728395</v>
      </c>
      <c r="M1694" t="s">
        <v>116</v>
      </c>
      <c r="N1694" s="8">
        <v>9.92777E-5</v>
      </c>
      <c r="O1694">
        <v>1.1439599999999999E-4</v>
      </c>
      <c r="P1694">
        <v>0</v>
      </c>
      <c r="Q1694">
        <v>0</v>
      </c>
      <c r="R1694">
        <v>0</v>
      </c>
      <c r="S1694">
        <v>3.6764799999999999E-4</v>
      </c>
      <c r="T1694">
        <v>2.1392199999999999E-4</v>
      </c>
      <c r="U1694">
        <v>1.2973100000000001E-4</v>
      </c>
      <c r="V1694" s="8">
        <v>1.1125699999999999E-5</v>
      </c>
      <c r="W1694">
        <v>1.10349E-4</v>
      </c>
      <c r="X1694">
        <v>0</v>
      </c>
      <c r="Y1694">
        <v>1.31972E-4</v>
      </c>
      <c r="Z1694" s="8">
        <v>9.4854799999999999E-5</v>
      </c>
      <c r="AA1694">
        <v>0</v>
      </c>
      <c r="AB1694">
        <v>0</v>
      </c>
      <c r="AC1694">
        <v>3.6764799999999999E-4</v>
      </c>
      <c r="AD1694">
        <v>3.45893E-4</v>
      </c>
      <c r="AE1694">
        <v>1.2973100000000001E-4</v>
      </c>
      <c r="AF1694" s="8">
        <v>1.1125699999999999E-5</v>
      </c>
      <c r="AG1694">
        <v>2.0520400000000001E-4</v>
      </c>
      <c r="AH1694">
        <v>1.059604E-3</v>
      </c>
      <c r="AI1694">
        <v>14740.34988</v>
      </c>
    </row>
    <row r="1695" spans="1:35" x14ac:dyDescent="0.25">
      <c r="A1695">
        <v>59061</v>
      </c>
      <c r="B1695" t="s">
        <v>235</v>
      </c>
      <c r="C1695" t="s">
        <v>236</v>
      </c>
      <c r="D1695" t="b">
        <v>0</v>
      </c>
      <c r="E1695">
        <v>0.19235929199999999</v>
      </c>
      <c r="F1695" t="s">
        <v>115</v>
      </c>
      <c r="G1695" t="s">
        <v>186</v>
      </c>
      <c r="H1695" t="s">
        <v>257</v>
      </c>
      <c r="I1695" t="s">
        <v>105</v>
      </c>
      <c r="J1695" t="s">
        <v>99</v>
      </c>
      <c r="K1695" t="s">
        <v>188</v>
      </c>
      <c r="L1695">
        <v>27.47746111</v>
      </c>
      <c r="M1695" t="s">
        <v>116</v>
      </c>
      <c r="N1695">
        <v>8.1599000000000005E-4</v>
      </c>
      <c r="O1695">
        <v>9.2038299999999999E-4</v>
      </c>
      <c r="P1695">
        <v>0</v>
      </c>
      <c r="Q1695">
        <v>0</v>
      </c>
      <c r="R1695">
        <v>0</v>
      </c>
      <c r="S1695">
        <v>3.6444099999999998E-3</v>
      </c>
      <c r="T1695">
        <v>1.049129E-3</v>
      </c>
      <c r="U1695">
        <v>6.8700399999999996E-4</v>
      </c>
      <c r="V1695" s="8">
        <v>1.3169100000000001E-5</v>
      </c>
      <c r="W1695">
        <v>6.7814800000000005E-4</v>
      </c>
      <c r="X1695">
        <v>1.785713E-3</v>
      </c>
      <c r="Y1695">
        <v>5.3782299999999999E-4</v>
      </c>
      <c r="Z1695">
        <v>6.2211500000000002E-4</v>
      </c>
      <c r="AA1695">
        <v>0</v>
      </c>
      <c r="AB1695">
        <v>0</v>
      </c>
      <c r="AC1695">
        <v>5.4301230000000002E-3</v>
      </c>
      <c r="AD1695">
        <v>1.5869510000000001E-3</v>
      </c>
      <c r="AE1695">
        <v>6.8700399999999996E-4</v>
      </c>
      <c r="AF1695" s="8">
        <v>1.3169100000000001E-5</v>
      </c>
      <c r="AG1695">
        <v>1.300264E-3</v>
      </c>
      <c r="AH1695">
        <v>9.0175140000000008E-3</v>
      </c>
      <c r="AI1695">
        <v>96179.646080000006</v>
      </c>
    </row>
    <row r="1696" spans="1:35" x14ac:dyDescent="0.25">
      <c r="A1696">
        <v>59067</v>
      </c>
      <c r="B1696" t="s">
        <v>235</v>
      </c>
      <c r="C1696" t="s">
        <v>236</v>
      </c>
      <c r="D1696" t="b">
        <v>0</v>
      </c>
      <c r="E1696">
        <v>0.32059882000000001</v>
      </c>
      <c r="F1696" t="s">
        <v>115</v>
      </c>
      <c r="G1696" t="s">
        <v>186</v>
      </c>
      <c r="H1696" t="s">
        <v>197</v>
      </c>
      <c r="I1696" t="s">
        <v>105</v>
      </c>
      <c r="J1696" t="s">
        <v>99</v>
      </c>
      <c r="K1696" t="s">
        <v>188</v>
      </c>
      <c r="L1696">
        <v>28.155074070000001</v>
      </c>
      <c r="M1696" t="s">
        <v>116</v>
      </c>
      <c r="N1696">
        <v>8.0981900000000003E-4</v>
      </c>
      <c r="O1696">
        <v>9.2197999999999998E-4</v>
      </c>
      <c r="P1696">
        <v>0</v>
      </c>
      <c r="Q1696">
        <v>0</v>
      </c>
      <c r="R1696">
        <v>0</v>
      </c>
      <c r="S1696">
        <v>3.2003000000000001E-3</v>
      </c>
      <c r="T1696">
        <v>1.193546E-3</v>
      </c>
      <c r="U1696">
        <v>7.9067600000000003E-4</v>
      </c>
      <c r="V1696" s="8">
        <v>2.2398199999999998E-5</v>
      </c>
      <c r="W1696">
        <v>6.1163999999999999E-4</v>
      </c>
      <c r="X1696">
        <v>1.6462289999999999E-3</v>
      </c>
      <c r="Y1696">
        <v>1.1688720000000001E-3</v>
      </c>
      <c r="Z1696">
        <v>6.0623399999999998E-4</v>
      </c>
      <c r="AA1696">
        <v>0</v>
      </c>
      <c r="AB1696">
        <v>0</v>
      </c>
      <c r="AC1696">
        <v>4.8465289999999996E-3</v>
      </c>
      <c r="AD1696">
        <v>2.3624179999999998E-3</v>
      </c>
      <c r="AE1696">
        <v>7.9067600000000003E-4</v>
      </c>
      <c r="AF1696" s="8">
        <v>2.2398199999999998E-5</v>
      </c>
      <c r="AG1696">
        <v>1.2178740000000001E-3</v>
      </c>
      <c r="AH1696">
        <v>9.2398919999999996E-3</v>
      </c>
      <c r="AI1696">
        <v>96179.646080000006</v>
      </c>
    </row>
    <row r="1697" spans="1:35" x14ac:dyDescent="0.25">
      <c r="A1697">
        <v>12981</v>
      </c>
      <c r="B1697" t="s">
        <v>237</v>
      </c>
      <c r="C1697" t="s">
        <v>238</v>
      </c>
      <c r="D1697" t="b">
        <v>0</v>
      </c>
      <c r="E1697">
        <v>1.7103812199999999</v>
      </c>
      <c r="F1697" t="s">
        <v>115</v>
      </c>
      <c r="G1697" t="s">
        <v>186</v>
      </c>
      <c r="H1697" t="s">
        <v>187</v>
      </c>
      <c r="I1697" t="s">
        <v>105</v>
      </c>
      <c r="J1697" t="s">
        <v>111</v>
      </c>
      <c r="K1697" t="s">
        <v>188</v>
      </c>
      <c r="L1697">
        <v>20.266904759999999</v>
      </c>
      <c r="M1697" t="s">
        <v>116</v>
      </c>
      <c r="N1697">
        <v>4.3155599999999999E-4</v>
      </c>
      <c r="O1697">
        <v>4.6422599999999998E-4</v>
      </c>
      <c r="P1697">
        <v>0</v>
      </c>
      <c r="Q1697">
        <v>0</v>
      </c>
      <c r="R1697">
        <v>0</v>
      </c>
      <c r="S1697">
        <v>1.265485E-3</v>
      </c>
      <c r="T1697">
        <v>1.0908090000000001E-3</v>
      </c>
      <c r="U1697">
        <v>5.6275900000000002E-4</v>
      </c>
      <c r="V1697">
        <v>0</v>
      </c>
      <c r="W1697">
        <v>6.6482499999999996E-4</v>
      </c>
      <c r="X1697">
        <v>0</v>
      </c>
      <c r="Y1697">
        <v>5.5586899999999996E-4</v>
      </c>
      <c r="Z1697">
        <v>0</v>
      </c>
      <c r="AA1697">
        <v>0</v>
      </c>
      <c r="AB1697">
        <v>0</v>
      </c>
      <c r="AC1697">
        <v>1.265485E-3</v>
      </c>
      <c r="AD1697">
        <v>1.6466779999999999E-3</v>
      </c>
      <c r="AE1697">
        <v>5.6275900000000002E-4</v>
      </c>
      <c r="AF1697">
        <v>0</v>
      </c>
      <c r="AG1697">
        <v>6.6482499999999996E-4</v>
      </c>
      <c r="AH1697">
        <v>4.1397630000000003E-3</v>
      </c>
      <c r="AI1697">
        <v>59863.342689999998</v>
      </c>
    </row>
    <row r="1698" spans="1:35" x14ac:dyDescent="0.25">
      <c r="A1698">
        <v>12982</v>
      </c>
      <c r="B1698" t="s">
        <v>237</v>
      </c>
      <c r="C1698" t="s">
        <v>238</v>
      </c>
      <c r="D1698" t="b">
        <v>0</v>
      </c>
      <c r="E1698">
        <v>0.54035822499999997</v>
      </c>
      <c r="F1698" t="s">
        <v>115</v>
      </c>
      <c r="G1698" t="s">
        <v>186</v>
      </c>
      <c r="H1698" t="s">
        <v>192</v>
      </c>
      <c r="I1698" t="s">
        <v>105</v>
      </c>
      <c r="J1698" t="s">
        <v>99</v>
      </c>
      <c r="K1698" t="s">
        <v>188</v>
      </c>
      <c r="L1698">
        <v>22.482333329999999</v>
      </c>
      <c r="M1698" t="s">
        <v>116</v>
      </c>
      <c r="N1698">
        <v>5.3222399999999998E-4</v>
      </c>
      <c r="O1698">
        <v>5.8253099999999996E-4</v>
      </c>
      <c r="P1698">
        <v>0</v>
      </c>
      <c r="Q1698">
        <v>0</v>
      </c>
      <c r="R1698">
        <v>0</v>
      </c>
      <c r="S1698">
        <v>1.6225969999999999E-3</v>
      </c>
      <c r="T1698">
        <v>1.2916900000000001E-3</v>
      </c>
      <c r="U1698">
        <v>1.0059450000000001E-3</v>
      </c>
      <c r="V1698">
        <v>0</v>
      </c>
      <c r="W1698">
        <v>5.9383999999999999E-4</v>
      </c>
      <c r="X1698">
        <v>0</v>
      </c>
      <c r="Y1698">
        <v>6.6748399999999998E-4</v>
      </c>
      <c r="Z1698">
        <v>0</v>
      </c>
      <c r="AA1698">
        <v>0</v>
      </c>
      <c r="AB1698">
        <v>0</v>
      </c>
      <c r="AC1698">
        <v>1.6225969999999999E-3</v>
      </c>
      <c r="AD1698">
        <v>1.9591740000000002E-3</v>
      </c>
      <c r="AE1698">
        <v>1.0059450000000001E-3</v>
      </c>
      <c r="AF1698">
        <v>0</v>
      </c>
      <c r="AG1698">
        <v>5.9383999999999999E-4</v>
      </c>
      <c r="AH1698">
        <v>5.1815560000000004E-3</v>
      </c>
      <c r="AI1698">
        <v>67544.778109999999</v>
      </c>
    </row>
    <row r="1699" spans="1:35" x14ac:dyDescent="0.25">
      <c r="A1699">
        <v>12984</v>
      </c>
      <c r="B1699" t="s">
        <v>237</v>
      </c>
      <c r="C1699" t="s">
        <v>238</v>
      </c>
      <c r="D1699" t="b">
        <v>0</v>
      </c>
      <c r="E1699">
        <v>3.7591610800000002</v>
      </c>
      <c r="F1699" t="s">
        <v>115</v>
      </c>
      <c r="G1699" t="s">
        <v>186</v>
      </c>
      <c r="H1699" t="s">
        <v>196</v>
      </c>
      <c r="I1699" t="s">
        <v>105</v>
      </c>
      <c r="J1699" t="s">
        <v>99</v>
      </c>
      <c r="K1699" t="s">
        <v>188</v>
      </c>
      <c r="L1699">
        <v>23.79949495</v>
      </c>
      <c r="M1699" t="s">
        <v>116</v>
      </c>
      <c r="N1699">
        <v>1.65494E-4</v>
      </c>
      <c r="O1699">
        <v>1.88137E-4</v>
      </c>
      <c r="P1699">
        <v>0</v>
      </c>
      <c r="Q1699">
        <v>0</v>
      </c>
      <c r="R1699">
        <v>0</v>
      </c>
      <c r="S1699">
        <v>5.9833399999999995E-4</v>
      </c>
      <c r="T1699">
        <v>3.0427999999999998E-4</v>
      </c>
      <c r="U1699">
        <v>2.6408900000000001E-4</v>
      </c>
      <c r="V1699">
        <v>0</v>
      </c>
      <c r="W1699">
        <v>2.84078E-4</v>
      </c>
      <c r="X1699">
        <v>0</v>
      </c>
      <c r="Y1699">
        <v>2.2821000000000001E-4</v>
      </c>
      <c r="Z1699">
        <v>0</v>
      </c>
      <c r="AA1699">
        <v>0</v>
      </c>
      <c r="AB1699">
        <v>0</v>
      </c>
      <c r="AC1699">
        <v>5.9833399999999995E-4</v>
      </c>
      <c r="AD1699">
        <v>5.3249000000000005E-4</v>
      </c>
      <c r="AE1699">
        <v>2.6408900000000001E-4</v>
      </c>
      <c r="AF1699">
        <v>0</v>
      </c>
      <c r="AG1699">
        <v>2.84078E-4</v>
      </c>
      <c r="AH1699">
        <v>1.6789909999999999E-3</v>
      </c>
      <c r="AI1699">
        <v>20675.38594</v>
      </c>
    </row>
    <row r="1700" spans="1:35" x14ac:dyDescent="0.25">
      <c r="A1700">
        <v>12985</v>
      </c>
      <c r="B1700" t="s">
        <v>237</v>
      </c>
      <c r="C1700" t="s">
        <v>238</v>
      </c>
      <c r="D1700" t="b">
        <v>0</v>
      </c>
      <c r="E1700">
        <v>7.2477615310000001</v>
      </c>
      <c r="F1700" t="s">
        <v>115</v>
      </c>
      <c r="G1700" t="s">
        <v>186</v>
      </c>
      <c r="H1700" t="s">
        <v>198</v>
      </c>
      <c r="I1700" t="s">
        <v>105</v>
      </c>
      <c r="J1700" t="s">
        <v>99</v>
      </c>
      <c r="K1700" t="s">
        <v>188</v>
      </c>
      <c r="L1700">
        <v>22.066388889999999</v>
      </c>
      <c r="M1700" t="s">
        <v>116</v>
      </c>
      <c r="N1700">
        <v>5.7965499999999999E-4</v>
      </c>
      <c r="O1700">
        <v>6.1698600000000003E-4</v>
      </c>
      <c r="P1700">
        <v>0</v>
      </c>
      <c r="Q1700">
        <v>0</v>
      </c>
      <c r="R1700">
        <v>0</v>
      </c>
      <c r="S1700">
        <v>1.3976100000000001E-3</v>
      </c>
      <c r="T1700">
        <v>1.3697200000000001E-3</v>
      </c>
      <c r="U1700">
        <v>1.2691499999999999E-3</v>
      </c>
      <c r="V1700">
        <v>0</v>
      </c>
      <c r="W1700">
        <v>7.84091E-4</v>
      </c>
      <c r="X1700">
        <v>0</v>
      </c>
      <c r="Y1700">
        <v>6.36533E-4</v>
      </c>
      <c r="Z1700">
        <v>0</v>
      </c>
      <c r="AA1700">
        <v>0</v>
      </c>
      <c r="AB1700">
        <v>0</v>
      </c>
      <c r="AC1700">
        <v>1.3976100000000001E-3</v>
      </c>
      <c r="AD1700">
        <v>2.0062529999999999E-3</v>
      </c>
      <c r="AE1700">
        <v>1.2691499999999999E-3</v>
      </c>
      <c r="AF1700">
        <v>0</v>
      </c>
      <c r="AG1700">
        <v>7.84091E-4</v>
      </c>
      <c r="AH1700">
        <v>5.4571039999999999E-3</v>
      </c>
      <c r="AI1700">
        <v>72477.615309999994</v>
      </c>
    </row>
    <row r="1701" spans="1:35" x14ac:dyDescent="0.25">
      <c r="A1701">
        <v>12986</v>
      </c>
      <c r="B1701" t="s">
        <v>237</v>
      </c>
      <c r="C1701" t="s">
        <v>238</v>
      </c>
      <c r="D1701" t="b">
        <v>0</v>
      </c>
      <c r="E1701">
        <v>1.171153584</v>
      </c>
      <c r="F1701" t="s">
        <v>115</v>
      </c>
      <c r="G1701" t="s">
        <v>186</v>
      </c>
      <c r="H1701" t="s">
        <v>193</v>
      </c>
      <c r="I1701" t="s">
        <v>105</v>
      </c>
      <c r="J1701" t="s">
        <v>106</v>
      </c>
      <c r="K1701" t="s">
        <v>188</v>
      </c>
      <c r="L1701">
        <v>26.32325926</v>
      </c>
      <c r="M1701" t="s">
        <v>116</v>
      </c>
      <c r="N1701">
        <v>8.0009899999999997E-4</v>
      </c>
      <c r="O1701">
        <v>8.9591599999999997E-4</v>
      </c>
      <c r="P1701">
        <v>0</v>
      </c>
      <c r="Q1701">
        <v>0</v>
      </c>
      <c r="R1701">
        <v>0</v>
      </c>
      <c r="S1701">
        <v>2.478563E-3</v>
      </c>
      <c r="T1701">
        <v>1.880629E-3</v>
      </c>
      <c r="U1701">
        <v>1.903096E-3</v>
      </c>
      <c r="V1701">
        <v>0</v>
      </c>
      <c r="W1701">
        <v>7.8197800000000001E-4</v>
      </c>
      <c r="X1701">
        <v>0</v>
      </c>
      <c r="Y1701">
        <v>8.4510599999999998E-4</v>
      </c>
      <c r="Z1701">
        <v>0</v>
      </c>
      <c r="AA1701">
        <v>0</v>
      </c>
      <c r="AB1701">
        <v>0</v>
      </c>
      <c r="AC1701">
        <v>2.478563E-3</v>
      </c>
      <c r="AD1701">
        <v>2.725735E-3</v>
      </c>
      <c r="AE1701">
        <v>1.903096E-3</v>
      </c>
      <c r="AF1701">
        <v>0</v>
      </c>
      <c r="AG1701">
        <v>7.8197800000000001E-4</v>
      </c>
      <c r="AH1701">
        <v>7.8893609999999992E-3</v>
      </c>
      <c r="AI1701">
        <v>87836.518779999999</v>
      </c>
    </row>
    <row r="1702" spans="1:35" x14ac:dyDescent="0.25">
      <c r="A1702">
        <v>12987</v>
      </c>
      <c r="B1702" t="s">
        <v>237</v>
      </c>
      <c r="C1702" t="s">
        <v>238</v>
      </c>
      <c r="D1702" t="b">
        <v>0</v>
      </c>
      <c r="E1702">
        <v>3.1436733289999998</v>
      </c>
      <c r="F1702" t="s">
        <v>115</v>
      </c>
      <c r="G1702" t="s">
        <v>186</v>
      </c>
      <c r="H1702" t="s">
        <v>195</v>
      </c>
      <c r="I1702" t="s">
        <v>105</v>
      </c>
      <c r="J1702" t="s">
        <v>106</v>
      </c>
      <c r="K1702" t="s">
        <v>188</v>
      </c>
      <c r="L1702">
        <v>26.97314815</v>
      </c>
      <c r="M1702" t="s">
        <v>116</v>
      </c>
      <c r="N1702">
        <v>6.60744E-4</v>
      </c>
      <c r="O1702">
        <v>6.9305400000000002E-4</v>
      </c>
      <c r="P1702">
        <v>0</v>
      </c>
      <c r="Q1702">
        <v>0</v>
      </c>
      <c r="R1702">
        <v>0</v>
      </c>
      <c r="S1702">
        <v>1.897903E-3</v>
      </c>
      <c r="T1702">
        <v>1.3960450000000001E-3</v>
      </c>
      <c r="U1702">
        <v>1.527327E-3</v>
      </c>
      <c r="V1702">
        <v>0</v>
      </c>
      <c r="W1702">
        <v>6.62431E-4</v>
      </c>
      <c r="X1702">
        <v>0</v>
      </c>
      <c r="Y1702">
        <v>5.9226099999999996E-4</v>
      </c>
      <c r="Z1702">
        <v>0</v>
      </c>
      <c r="AA1702">
        <v>0</v>
      </c>
      <c r="AB1702">
        <v>0</v>
      </c>
      <c r="AC1702">
        <v>1.897903E-3</v>
      </c>
      <c r="AD1702">
        <v>1.9883050000000001E-3</v>
      </c>
      <c r="AE1702">
        <v>1.527327E-3</v>
      </c>
      <c r="AF1702">
        <v>0</v>
      </c>
      <c r="AG1702">
        <v>6.62431E-4</v>
      </c>
      <c r="AH1702">
        <v>6.0759669999999998E-3</v>
      </c>
      <c r="AI1702">
        <v>66017.139909999998</v>
      </c>
    </row>
    <row r="1703" spans="1:35" x14ac:dyDescent="0.25">
      <c r="A1703">
        <v>12988</v>
      </c>
      <c r="B1703" t="s">
        <v>237</v>
      </c>
      <c r="C1703" t="s">
        <v>238</v>
      </c>
      <c r="D1703" t="b">
        <v>0</v>
      </c>
      <c r="E1703">
        <v>0.54992964300000002</v>
      </c>
      <c r="F1703" t="s">
        <v>115</v>
      </c>
      <c r="G1703" t="s">
        <v>186</v>
      </c>
      <c r="H1703" t="s">
        <v>191</v>
      </c>
      <c r="I1703" t="s">
        <v>105</v>
      </c>
      <c r="J1703" t="s">
        <v>99</v>
      </c>
      <c r="K1703" t="s">
        <v>188</v>
      </c>
      <c r="L1703">
        <v>25.462595790000002</v>
      </c>
      <c r="M1703" t="s">
        <v>116</v>
      </c>
      <c r="N1703">
        <v>2.7050199999999999E-4</v>
      </c>
      <c r="O1703">
        <v>2.9377299999999999E-4</v>
      </c>
      <c r="P1703">
        <v>0</v>
      </c>
      <c r="Q1703">
        <v>0</v>
      </c>
      <c r="R1703">
        <v>0</v>
      </c>
      <c r="S1703">
        <v>8.09886E-4</v>
      </c>
      <c r="T1703">
        <v>7.0975200000000002E-4</v>
      </c>
      <c r="U1703">
        <v>5.5507099999999997E-4</v>
      </c>
      <c r="V1703">
        <v>0</v>
      </c>
      <c r="W1703">
        <v>0</v>
      </c>
      <c r="X1703">
        <v>0</v>
      </c>
      <c r="Y1703">
        <v>3.3651299999999998E-4</v>
      </c>
      <c r="Z1703">
        <v>3.5994800000000002E-4</v>
      </c>
      <c r="AA1703">
        <v>0</v>
      </c>
      <c r="AB1703">
        <v>0</v>
      </c>
      <c r="AC1703">
        <v>8.09886E-4</v>
      </c>
      <c r="AD1703">
        <v>1.046265E-3</v>
      </c>
      <c r="AE1703">
        <v>5.5507099999999997E-4</v>
      </c>
      <c r="AF1703">
        <v>0</v>
      </c>
      <c r="AG1703">
        <v>3.5994800000000002E-4</v>
      </c>
      <c r="AH1703">
        <v>2.7711810000000002E-3</v>
      </c>
      <c r="AI1703">
        <v>31895.919300000001</v>
      </c>
    </row>
    <row r="1704" spans="1:35" x14ac:dyDescent="0.25">
      <c r="A1704">
        <v>12991</v>
      </c>
      <c r="B1704" t="s">
        <v>237</v>
      </c>
      <c r="C1704" t="s">
        <v>238</v>
      </c>
      <c r="D1704" t="b">
        <v>0</v>
      </c>
      <c r="E1704">
        <v>2.7389126560000001</v>
      </c>
      <c r="F1704" t="s">
        <v>115</v>
      </c>
      <c r="G1704" t="s">
        <v>186</v>
      </c>
      <c r="H1704" t="s">
        <v>189</v>
      </c>
      <c r="I1704" t="s">
        <v>105</v>
      </c>
      <c r="J1704" t="s">
        <v>99</v>
      </c>
      <c r="K1704" t="s">
        <v>188</v>
      </c>
      <c r="L1704">
        <v>22.341002419999999</v>
      </c>
      <c r="M1704" t="s">
        <v>116</v>
      </c>
      <c r="N1704">
        <v>9.7949899999999999E-4</v>
      </c>
      <c r="O1704">
        <v>1.0869499999999999E-3</v>
      </c>
      <c r="P1704">
        <v>0</v>
      </c>
      <c r="Q1704">
        <v>0</v>
      </c>
      <c r="R1704">
        <v>0</v>
      </c>
      <c r="S1704">
        <v>2.8996410000000001E-3</v>
      </c>
      <c r="T1704">
        <v>2.3271479999999998E-3</v>
      </c>
      <c r="U1704">
        <v>2.1339280000000002E-3</v>
      </c>
      <c r="V1704">
        <v>0</v>
      </c>
      <c r="W1704">
        <v>1.143844E-3</v>
      </c>
      <c r="X1704">
        <v>0</v>
      </c>
      <c r="Y1704">
        <v>1.099713E-3</v>
      </c>
      <c r="Z1704">
        <v>0</v>
      </c>
      <c r="AA1704">
        <v>0</v>
      </c>
      <c r="AB1704">
        <v>0</v>
      </c>
      <c r="AC1704">
        <v>2.8996410000000001E-3</v>
      </c>
      <c r="AD1704">
        <v>3.4268599999999999E-3</v>
      </c>
      <c r="AE1704">
        <v>2.1339280000000002E-3</v>
      </c>
      <c r="AF1704">
        <v>0</v>
      </c>
      <c r="AG1704">
        <v>1.143844E-3</v>
      </c>
      <c r="AH1704">
        <v>9.6042999999999996E-3</v>
      </c>
      <c r="AI1704">
        <v>125989.9822</v>
      </c>
    </row>
    <row r="1705" spans="1:35" x14ac:dyDescent="0.25">
      <c r="A1705">
        <v>25221</v>
      </c>
      <c r="B1705" t="s">
        <v>237</v>
      </c>
      <c r="C1705" t="s">
        <v>238</v>
      </c>
      <c r="D1705" t="b">
        <v>0</v>
      </c>
      <c r="E1705">
        <v>0.57800093799999996</v>
      </c>
      <c r="F1705" t="s">
        <v>115</v>
      </c>
      <c r="G1705" t="s">
        <v>186</v>
      </c>
      <c r="H1705" t="s">
        <v>190</v>
      </c>
      <c r="I1705" t="s">
        <v>105</v>
      </c>
      <c r="J1705" t="s">
        <v>106</v>
      </c>
      <c r="K1705" t="s">
        <v>188</v>
      </c>
      <c r="L1705">
        <v>27.660406299999998</v>
      </c>
      <c r="M1705" t="s">
        <v>116</v>
      </c>
      <c r="N1705">
        <v>3.5555800000000001E-4</v>
      </c>
      <c r="O1705">
        <v>3.8164699999999999E-4</v>
      </c>
      <c r="P1705">
        <v>0</v>
      </c>
      <c r="Q1705">
        <v>0</v>
      </c>
      <c r="R1705">
        <v>0</v>
      </c>
      <c r="S1705">
        <v>1.0061670000000001E-3</v>
      </c>
      <c r="T1705">
        <v>7.0969800000000003E-4</v>
      </c>
      <c r="U1705">
        <v>6.0849600000000004E-4</v>
      </c>
      <c r="V1705" s="8">
        <v>4.0189499999999999E-5</v>
      </c>
      <c r="W1705">
        <v>2.6065099999999998E-4</v>
      </c>
      <c r="X1705">
        <v>0</v>
      </c>
      <c r="Y1705">
        <v>7.99171E-4</v>
      </c>
      <c r="Z1705">
        <v>2.3062899999999999E-4</v>
      </c>
      <c r="AA1705">
        <v>0</v>
      </c>
      <c r="AB1705">
        <v>0</v>
      </c>
      <c r="AC1705">
        <v>1.0061670000000001E-3</v>
      </c>
      <c r="AD1705">
        <v>1.50887E-3</v>
      </c>
      <c r="AE1705">
        <v>6.0849600000000004E-4</v>
      </c>
      <c r="AF1705" s="8">
        <v>4.0189499999999999E-5</v>
      </c>
      <c r="AG1705">
        <v>4.9127999999999997E-4</v>
      </c>
      <c r="AH1705">
        <v>3.6550129999999999E-3</v>
      </c>
      <c r="AI1705">
        <v>38726.062879999998</v>
      </c>
    </row>
    <row r="1706" spans="1:35" x14ac:dyDescent="0.25">
      <c r="A1706">
        <v>25222</v>
      </c>
      <c r="B1706" t="s">
        <v>237</v>
      </c>
      <c r="C1706" t="s">
        <v>238</v>
      </c>
      <c r="D1706" t="b">
        <v>0</v>
      </c>
      <c r="E1706">
        <v>0.16378166499999999</v>
      </c>
      <c r="F1706" t="s">
        <v>115</v>
      </c>
      <c r="G1706" t="s">
        <v>186</v>
      </c>
      <c r="H1706" t="s">
        <v>194</v>
      </c>
      <c r="I1706" t="s">
        <v>105</v>
      </c>
      <c r="J1706" t="s">
        <v>99</v>
      </c>
      <c r="K1706" t="s">
        <v>188</v>
      </c>
      <c r="L1706">
        <v>21.06728395</v>
      </c>
      <c r="M1706" t="s">
        <v>116</v>
      </c>
      <c r="N1706" s="8">
        <v>9.92777E-5</v>
      </c>
      <c r="O1706">
        <v>1.1439599999999999E-4</v>
      </c>
      <c r="P1706">
        <v>0</v>
      </c>
      <c r="Q1706">
        <v>0</v>
      </c>
      <c r="R1706">
        <v>0</v>
      </c>
      <c r="S1706">
        <v>3.6764799999999999E-4</v>
      </c>
      <c r="T1706">
        <v>2.1392199999999999E-4</v>
      </c>
      <c r="U1706">
        <v>1.2973100000000001E-4</v>
      </c>
      <c r="V1706" s="8">
        <v>1.1125699999999999E-5</v>
      </c>
      <c r="W1706">
        <v>1.10349E-4</v>
      </c>
      <c r="X1706">
        <v>0</v>
      </c>
      <c r="Y1706">
        <v>1.31972E-4</v>
      </c>
      <c r="Z1706" s="8">
        <v>9.4854799999999999E-5</v>
      </c>
      <c r="AA1706">
        <v>0</v>
      </c>
      <c r="AB1706">
        <v>0</v>
      </c>
      <c r="AC1706">
        <v>3.6764799999999999E-4</v>
      </c>
      <c r="AD1706">
        <v>3.45893E-4</v>
      </c>
      <c r="AE1706">
        <v>1.2973100000000001E-4</v>
      </c>
      <c r="AF1706" s="8">
        <v>1.1125699999999999E-5</v>
      </c>
      <c r="AG1706">
        <v>2.0520400000000001E-4</v>
      </c>
      <c r="AH1706">
        <v>1.059604E-3</v>
      </c>
      <c r="AI1706">
        <v>14740.34988</v>
      </c>
    </row>
    <row r="1707" spans="1:35" x14ac:dyDescent="0.25">
      <c r="A1707">
        <v>59061</v>
      </c>
      <c r="B1707" t="s">
        <v>237</v>
      </c>
      <c r="C1707" t="s">
        <v>238</v>
      </c>
      <c r="D1707" t="b">
        <v>0</v>
      </c>
      <c r="E1707">
        <v>0.19235929199999999</v>
      </c>
      <c r="F1707" t="s">
        <v>115</v>
      </c>
      <c r="G1707" t="s">
        <v>186</v>
      </c>
      <c r="H1707" t="s">
        <v>257</v>
      </c>
      <c r="I1707" t="s">
        <v>105</v>
      </c>
      <c r="J1707" t="s">
        <v>99</v>
      </c>
      <c r="K1707" t="s">
        <v>188</v>
      </c>
      <c r="L1707">
        <v>27.47746111</v>
      </c>
      <c r="M1707" t="s">
        <v>116</v>
      </c>
      <c r="N1707">
        <v>8.1599000000000005E-4</v>
      </c>
      <c r="O1707">
        <v>9.2038299999999999E-4</v>
      </c>
      <c r="P1707">
        <v>0</v>
      </c>
      <c r="Q1707">
        <v>0</v>
      </c>
      <c r="R1707">
        <v>0</v>
      </c>
      <c r="S1707">
        <v>3.6444099999999998E-3</v>
      </c>
      <c r="T1707">
        <v>1.049129E-3</v>
      </c>
      <c r="U1707">
        <v>6.8700399999999996E-4</v>
      </c>
      <c r="V1707" s="8">
        <v>1.3169100000000001E-5</v>
      </c>
      <c r="W1707">
        <v>6.7814800000000005E-4</v>
      </c>
      <c r="X1707">
        <v>1.785713E-3</v>
      </c>
      <c r="Y1707">
        <v>5.3782299999999999E-4</v>
      </c>
      <c r="Z1707">
        <v>6.2211500000000002E-4</v>
      </c>
      <c r="AA1707">
        <v>0</v>
      </c>
      <c r="AB1707">
        <v>0</v>
      </c>
      <c r="AC1707">
        <v>5.4301230000000002E-3</v>
      </c>
      <c r="AD1707">
        <v>1.5869510000000001E-3</v>
      </c>
      <c r="AE1707">
        <v>6.8700399999999996E-4</v>
      </c>
      <c r="AF1707" s="8">
        <v>1.3169100000000001E-5</v>
      </c>
      <c r="AG1707">
        <v>1.300264E-3</v>
      </c>
      <c r="AH1707">
        <v>9.0175140000000008E-3</v>
      </c>
      <c r="AI1707">
        <v>96179.646080000006</v>
      </c>
    </row>
    <row r="1708" spans="1:35" x14ac:dyDescent="0.25">
      <c r="A1708">
        <v>59067</v>
      </c>
      <c r="B1708" t="s">
        <v>237</v>
      </c>
      <c r="C1708" t="s">
        <v>238</v>
      </c>
      <c r="D1708" t="b">
        <v>0</v>
      </c>
      <c r="E1708">
        <v>0.32059882000000001</v>
      </c>
      <c r="F1708" t="s">
        <v>115</v>
      </c>
      <c r="G1708" t="s">
        <v>186</v>
      </c>
      <c r="H1708" t="s">
        <v>197</v>
      </c>
      <c r="I1708" t="s">
        <v>105</v>
      </c>
      <c r="J1708" t="s">
        <v>99</v>
      </c>
      <c r="K1708" t="s">
        <v>188</v>
      </c>
      <c r="L1708">
        <v>28.155074070000001</v>
      </c>
      <c r="M1708" t="s">
        <v>116</v>
      </c>
      <c r="N1708">
        <v>8.0981900000000003E-4</v>
      </c>
      <c r="O1708">
        <v>9.2197999999999998E-4</v>
      </c>
      <c r="P1708">
        <v>0</v>
      </c>
      <c r="Q1708">
        <v>0</v>
      </c>
      <c r="R1708">
        <v>0</v>
      </c>
      <c r="S1708">
        <v>3.2003000000000001E-3</v>
      </c>
      <c r="T1708">
        <v>1.193546E-3</v>
      </c>
      <c r="U1708">
        <v>7.9067600000000003E-4</v>
      </c>
      <c r="V1708" s="8">
        <v>2.2398199999999998E-5</v>
      </c>
      <c r="W1708">
        <v>6.1163999999999999E-4</v>
      </c>
      <c r="X1708">
        <v>1.6462289999999999E-3</v>
      </c>
      <c r="Y1708">
        <v>1.1688720000000001E-3</v>
      </c>
      <c r="Z1708">
        <v>6.0623399999999998E-4</v>
      </c>
      <c r="AA1708">
        <v>0</v>
      </c>
      <c r="AB1708">
        <v>0</v>
      </c>
      <c r="AC1708">
        <v>4.8465289999999996E-3</v>
      </c>
      <c r="AD1708">
        <v>2.3624179999999998E-3</v>
      </c>
      <c r="AE1708">
        <v>7.9067600000000003E-4</v>
      </c>
      <c r="AF1708" s="8">
        <v>2.2398199999999998E-5</v>
      </c>
      <c r="AG1708">
        <v>1.2178740000000001E-3</v>
      </c>
      <c r="AH1708">
        <v>9.2398919999999996E-3</v>
      </c>
      <c r="AI1708">
        <v>96179.646080000006</v>
      </c>
    </row>
    <row r="1709" spans="1:35" x14ac:dyDescent="0.25">
      <c r="A1709">
        <v>12981</v>
      </c>
      <c r="B1709" t="s">
        <v>239</v>
      </c>
      <c r="C1709" t="s">
        <v>240</v>
      </c>
      <c r="D1709" t="b">
        <v>0</v>
      </c>
      <c r="E1709">
        <v>1.7103812199999999</v>
      </c>
      <c r="F1709" t="s">
        <v>115</v>
      </c>
      <c r="G1709" t="s">
        <v>186</v>
      </c>
      <c r="H1709" t="s">
        <v>187</v>
      </c>
      <c r="I1709" t="s">
        <v>105</v>
      </c>
      <c r="J1709" t="s">
        <v>111</v>
      </c>
      <c r="K1709" t="s">
        <v>188</v>
      </c>
      <c r="L1709">
        <v>20.266904759999999</v>
      </c>
      <c r="M1709" t="s">
        <v>116</v>
      </c>
      <c r="N1709">
        <v>4.3155599999999999E-4</v>
      </c>
      <c r="O1709">
        <v>4.6422599999999998E-4</v>
      </c>
      <c r="P1709">
        <v>0</v>
      </c>
      <c r="Q1709">
        <v>0</v>
      </c>
      <c r="R1709">
        <v>0</v>
      </c>
      <c r="S1709">
        <v>1.265485E-3</v>
      </c>
      <c r="T1709">
        <v>1.0908090000000001E-3</v>
      </c>
      <c r="U1709">
        <v>5.6275900000000002E-4</v>
      </c>
      <c r="V1709">
        <v>0</v>
      </c>
      <c r="W1709">
        <v>6.6482499999999996E-4</v>
      </c>
      <c r="X1709">
        <v>0</v>
      </c>
      <c r="Y1709">
        <v>5.5586899999999996E-4</v>
      </c>
      <c r="Z1709">
        <v>0</v>
      </c>
      <c r="AA1709">
        <v>0</v>
      </c>
      <c r="AB1709">
        <v>0</v>
      </c>
      <c r="AC1709">
        <v>1.265485E-3</v>
      </c>
      <c r="AD1709">
        <v>1.6466779999999999E-3</v>
      </c>
      <c r="AE1709">
        <v>5.6275900000000002E-4</v>
      </c>
      <c r="AF1709">
        <v>0</v>
      </c>
      <c r="AG1709">
        <v>6.6482499999999996E-4</v>
      </c>
      <c r="AH1709">
        <v>4.1397630000000003E-3</v>
      </c>
      <c r="AI1709">
        <v>59863.342689999998</v>
      </c>
    </row>
    <row r="1710" spans="1:35" x14ac:dyDescent="0.25">
      <c r="A1710">
        <v>12982</v>
      </c>
      <c r="B1710" t="s">
        <v>239</v>
      </c>
      <c r="C1710" t="s">
        <v>240</v>
      </c>
      <c r="D1710" t="b">
        <v>0</v>
      </c>
      <c r="E1710">
        <v>0.54035822499999997</v>
      </c>
      <c r="F1710" t="s">
        <v>115</v>
      </c>
      <c r="G1710" t="s">
        <v>186</v>
      </c>
      <c r="H1710" t="s">
        <v>192</v>
      </c>
      <c r="I1710" t="s">
        <v>105</v>
      </c>
      <c r="J1710" t="s">
        <v>99</v>
      </c>
      <c r="K1710" t="s">
        <v>188</v>
      </c>
      <c r="L1710">
        <v>22.482333329999999</v>
      </c>
      <c r="M1710" t="s">
        <v>116</v>
      </c>
      <c r="N1710">
        <v>5.3222399999999998E-4</v>
      </c>
      <c r="O1710">
        <v>5.8253099999999996E-4</v>
      </c>
      <c r="P1710">
        <v>0</v>
      </c>
      <c r="Q1710">
        <v>0</v>
      </c>
      <c r="R1710">
        <v>0</v>
      </c>
      <c r="S1710">
        <v>1.6225969999999999E-3</v>
      </c>
      <c r="T1710">
        <v>1.2916900000000001E-3</v>
      </c>
      <c r="U1710">
        <v>1.0059450000000001E-3</v>
      </c>
      <c r="V1710">
        <v>0</v>
      </c>
      <c r="W1710">
        <v>5.9383999999999999E-4</v>
      </c>
      <c r="X1710">
        <v>0</v>
      </c>
      <c r="Y1710">
        <v>6.6748399999999998E-4</v>
      </c>
      <c r="Z1710">
        <v>0</v>
      </c>
      <c r="AA1710">
        <v>0</v>
      </c>
      <c r="AB1710">
        <v>0</v>
      </c>
      <c r="AC1710">
        <v>1.6225969999999999E-3</v>
      </c>
      <c r="AD1710">
        <v>1.9591740000000002E-3</v>
      </c>
      <c r="AE1710">
        <v>1.0059450000000001E-3</v>
      </c>
      <c r="AF1710">
        <v>0</v>
      </c>
      <c r="AG1710">
        <v>5.9383999999999999E-4</v>
      </c>
      <c r="AH1710">
        <v>5.1815560000000004E-3</v>
      </c>
      <c r="AI1710">
        <v>67544.778109999999</v>
      </c>
    </row>
    <row r="1711" spans="1:35" x14ac:dyDescent="0.25">
      <c r="A1711">
        <v>12984</v>
      </c>
      <c r="B1711" t="s">
        <v>239</v>
      </c>
      <c r="C1711" t="s">
        <v>240</v>
      </c>
      <c r="D1711" t="b">
        <v>0</v>
      </c>
      <c r="E1711">
        <v>3.7591610800000002</v>
      </c>
      <c r="F1711" t="s">
        <v>115</v>
      </c>
      <c r="G1711" t="s">
        <v>186</v>
      </c>
      <c r="H1711" t="s">
        <v>196</v>
      </c>
      <c r="I1711" t="s">
        <v>105</v>
      </c>
      <c r="J1711" t="s">
        <v>99</v>
      </c>
      <c r="K1711" t="s">
        <v>188</v>
      </c>
      <c r="L1711">
        <v>23.79949495</v>
      </c>
      <c r="M1711" t="s">
        <v>116</v>
      </c>
      <c r="N1711">
        <v>1.65494E-4</v>
      </c>
      <c r="O1711">
        <v>1.88137E-4</v>
      </c>
      <c r="P1711">
        <v>0</v>
      </c>
      <c r="Q1711">
        <v>0</v>
      </c>
      <c r="R1711">
        <v>0</v>
      </c>
      <c r="S1711">
        <v>5.9833399999999995E-4</v>
      </c>
      <c r="T1711">
        <v>3.0427999999999998E-4</v>
      </c>
      <c r="U1711">
        <v>2.6408900000000001E-4</v>
      </c>
      <c r="V1711">
        <v>0</v>
      </c>
      <c r="W1711">
        <v>2.84078E-4</v>
      </c>
      <c r="X1711">
        <v>0</v>
      </c>
      <c r="Y1711">
        <v>2.2821000000000001E-4</v>
      </c>
      <c r="Z1711">
        <v>0</v>
      </c>
      <c r="AA1711">
        <v>0</v>
      </c>
      <c r="AB1711">
        <v>0</v>
      </c>
      <c r="AC1711">
        <v>5.9833399999999995E-4</v>
      </c>
      <c r="AD1711">
        <v>5.3249000000000005E-4</v>
      </c>
      <c r="AE1711">
        <v>2.6408900000000001E-4</v>
      </c>
      <c r="AF1711">
        <v>0</v>
      </c>
      <c r="AG1711">
        <v>2.84078E-4</v>
      </c>
      <c r="AH1711">
        <v>1.6789909999999999E-3</v>
      </c>
      <c r="AI1711">
        <v>20675.38594</v>
      </c>
    </row>
    <row r="1712" spans="1:35" x14ac:dyDescent="0.25">
      <c r="A1712">
        <v>12985</v>
      </c>
      <c r="B1712" t="s">
        <v>239</v>
      </c>
      <c r="C1712" t="s">
        <v>240</v>
      </c>
      <c r="D1712" t="b">
        <v>0</v>
      </c>
      <c r="E1712">
        <v>7.2477615310000001</v>
      </c>
      <c r="F1712" t="s">
        <v>115</v>
      </c>
      <c r="G1712" t="s">
        <v>186</v>
      </c>
      <c r="H1712" t="s">
        <v>198</v>
      </c>
      <c r="I1712" t="s">
        <v>105</v>
      </c>
      <c r="J1712" t="s">
        <v>99</v>
      </c>
      <c r="K1712" t="s">
        <v>188</v>
      </c>
      <c r="L1712">
        <v>22.066388889999999</v>
      </c>
      <c r="M1712" t="s">
        <v>116</v>
      </c>
      <c r="N1712">
        <v>5.7965499999999999E-4</v>
      </c>
      <c r="O1712">
        <v>6.1698600000000003E-4</v>
      </c>
      <c r="P1712">
        <v>0</v>
      </c>
      <c r="Q1712">
        <v>0</v>
      </c>
      <c r="R1712">
        <v>0</v>
      </c>
      <c r="S1712">
        <v>1.3976100000000001E-3</v>
      </c>
      <c r="T1712">
        <v>1.3697200000000001E-3</v>
      </c>
      <c r="U1712">
        <v>1.2691499999999999E-3</v>
      </c>
      <c r="V1712">
        <v>0</v>
      </c>
      <c r="W1712">
        <v>7.84091E-4</v>
      </c>
      <c r="X1712">
        <v>0</v>
      </c>
      <c r="Y1712">
        <v>6.36533E-4</v>
      </c>
      <c r="Z1712">
        <v>0</v>
      </c>
      <c r="AA1712">
        <v>0</v>
      </c>
      <c r="AB1712">
        <v>0</v>
      </c>
      <c r="AC1712">
        <v>1.3976100000000001E-3</v>
      </c>
      <c r="AD1712">
        <v>2.0062529999999999E-3</v>
      </c>
      <c r="AE1712">
        <v>1.2691499999999999E-3</v>
      </c>
      <c r="AF1712">
        <v>0</v>
      </c>
      <c r="AG1712">
        <v>7.84091E-4</v>
      </c>
      <c r="AH1712">
        <v>5.4571039999999999E-3</v>
      </c>
      <c r="AI1712">
        <v>72477.615309999994</v>
      </c>
    </row>
    <row r="1713" spans="1:35" x14ac:dyDescent="0.25">
      <c r="A1713">
        <v>12986</v>
      </c>
      <c r="B1713" t="s">
        <v>239</v>
      </c>
      <c r="C1713" t="s">
        <v>240</v>
      </c>
      <c r="D1713" t="b">
        <v>0</v>
      </c>
      <c r="E1713">
        <v>1.171153584</v>
      </c>
      <c r="F1713" t="s">
        <v>115</v>
      </c>
      <c r="G1713" t="s">
        <v>186</v>
      </c>
      <c r="H1713" t="s">
        <v>193</v>
      </c>
      <c r="I1713" t="s">
        <v>105</v>
      </c>
      <c r="J1713" t="s">
        <v>106</v>
      </c>
      <c r="K1713" t="s">
        <v>188</v>
      </c>
      <c r="L1713">
        <v>26.32325926</v>
      </c>
      <c r="M1713" t="s">
        <v>116</v>
      </c>
      <c r="N1713">
        <v>8.0009899999999997E-4</v>
      </c>
      <c r="O1713">
        <v>8.9591599999999997E-4</v>
      </c>
      <c r="P1713">
        <v>0</v>
      </c>
      <c r="Q1713">
        <v>0</v>
      </c>
      <c r="R1713">
        <v>0</v>
      </c>
      <c r="S1713">
        <v>2.478563E-3</v>
      </c>
      <c r="T1713">
        <v>1.880629E-3</v>
      </c>
      <c r="U1713">
        <v>1.903096E-3</v>
      </c>
      <c r="V1713">
        <v>0</v>
      </c>
      <c r="W1713">
        <v>7.8197800000000001E-4</v>
      </c>
      <c r="X1713">
        <v>0</v>
      </c>
      <c r="Y1713">
        <v>8.4510599999999998E-4</v>
      </c>
      <c r="Z1713">
        <v>0</v>
      </c>
      <c r="AA1713">
        <v>0</v>
      </c>
      <c r="AB1713">
        <v>0</v>
      </c>
      <c r="AC1713">
        <v>2.478563E-3</v>
      </c>
      <c r="AD1713">
        <v>2.725735E-3</v>
      </c>
      <c r="AE1713">
        <v>1.903096E-3</v>
      </c>
      <c r="AF1713">
        <v>0</v>
      </c>
      <c r="AG1713">
        <v>7.8197800000000001E-4</v>
      </c>
      <c r="AH1713">
        <v>7.8893609999999992E-3</v>
      </c>
      <c r="AI1713">
        <v>87836.518779999999</v>
      </c>
    </row>
    <row r="1714" spans="1:35" x14ac:dyDescent="0.25">
      <c r="A1714">
        <v>12987</v>
      </c>
      <c r="B1714" t="s">
        <v>239</v>
      </c>
      <c r="C1714" t="s">
        <v>240</v>
      </c>
      <c r="D1714" t="b">
        <v>0</v>
      </c>
      <c r="E1714">
        <v>3.1436733289999998</v>
      </c>
      <c r="F1714" t="s">
        <v>115</v>
      </c>
      <c r="G1714" t="s">
        <v>186</v>
      </c>
      <c r="H1714" t="s">
        <v>195</v>
      </c>
      <c r="I1714" t="s">
        <v>105</v>
      </c>
      <c r="J1714" t="s">
        <v>106</v>
      </c>
      <c r="K1714" t="s">
        <v>188</v>
      </c>
      <c r="L1714">
        <v>26.97314815</v>
      </c>
      <c r="M1714" t="s">
        <v>116</v>
      </c>
      <c r="N1714">
        <v>6.60744E-4</v>
      </c>
      <c r="O1714">
        <v>6.9305400000000002E-4</v>
      </c>
      <c r="P1714">
        <v>0</v>
      </c>
      <c r="Q1714">
        <v>0</v>
      </c>
      <c r="R1714">
        <v>0</v>
      </c>
      <c r="S1714">
        <v>1.897903E-3</v>
      </c>
      <c r="T1714">
        <v>1.3960450000000001E-3</v>
      </c>
      <c r="U1714">
        <v>1.527327E-3</v>
      </c>
      <c r="V1714">
        <v>0</v>
      </c>
      <c r="W1714">
        <v>6.62431E-4</v>
      </c>
      <c r="X1714">
        <v>0</v>
      </c>
      <c r="Y1714">
        <v>5.9226099999999996E-4</v>
      </c>
      <c r="Z1714">
        <v>0</v>
      </c>
      <c r="AA1714">
        <v>0</v>
      </c>
      <c r="AB1714">
        <v>0</v>
      </c>
      <c r="AC1714">
        <v>1.897903E-3</v>
      </c>
      <c r="AD1714">
        <v>1.9883050000000001E-3</v>
      </c>
      <c r="AE1714">
        <v>1.527327E-3</v>
      </c>
      <c r="AF1714">
        <v>0</v>
      </c>
      <c r="AG1714">
        <v>6.62431E-4</v>
      </c>
      <c r="AH1714">
        <v>6.0759669999999998E-3</v>
      </c>
      <c r="AI1714">
        <v>66017.139909999998</v>
      </c>
    </row>
    <row r="1715" spans="1:35" x14ac:dyDescent="0.25">
      <c r="A1715">
        <v>12988</v>
      </c>
      <c r="B1715" t="s">
        <v>239</v>
      </c>
      <c r="C1715" t="s">
        <v>240</v>
      </c>
      <c r="D1715" t="b">
        <v>0</v>
      </c>
      <c r="E1715">
        <v>0.54992964300000002</v>
      </c>
      <c r="F1715" t="s">
        <v>115</v>
      </c>
      <c r="G1715" t="s">
        <v>186</v>
      </c>
      <c r="H1715" t="s">
        <v>191</v>
      </c>
      <c r="I1715" t="s">
        <v>105</v>
      </c>
      <c r="J1715" t="s">
        <v>99</v>
      </c>
      <c r="K1715" t="s">
        <v>188</v>
      </c>
      <c r="L1715">
        <v>25.462595790000002</v>
      </c>
      <c r="M1715" t="s">
        <v>116</v>
      </c>
      <c r="N1715">
        <v>2.7050199999999999E-4</v>
      </c>
      <c r="O1715">
        <v>2.9377299999999999E-4</v>
      </c>
      <c r="P1715">
        <v>0</v>
      </c>
      <c r="Q1715">
        <v>0</v>
      </c>
      <c r="R1715">
        <v>0</v>
      </c>
      <c r="S1715">
        <v>8.09886E-4</v>
      </c>
      <c r="T1715">
        <v>7.0975200000000002E-4</v>
      </c>
      <c r="U1715">
        <v>5.5507099999999997E-4</v>
      </c>
      <c r="V1715">
        <v>0</v>
      </c>
      <c r="W1715">
        <v>0</v>
      </c>
      <c r="X1715">
        <v>0</v>
      </c>
      <c r="Y1715">
        <v>3.3651299999999998E-4</v>
      </c>
      <c r="Z1715">
        <v>3.5994800000000002E-4</v>
      </c>
      <c r="AA1715">
        <v>0</v>
      </c>
      <c r="AB1715">
        <v>0</v>
      </c>
      <c r="AC1715">
        <v>8.09886E-4</v>
      </c>
      <c r="AD1715">
        <v>1.046265E-3</v>
      </c>
      <c r="AE1715">
        <v>5.5507099999999997E-4</v>
      </c>
      <c r="AF1715">
        <v>0</v>
      </c>
      <c r="AG1715">
        <v>3.5994800000000002E-4</v>
      </c>
      <c r="AH1715">
        <v>2.7711810000000002E-3</v>
      </c>
      <c r="AI1715">
        <v>31895.919300000001</v>
      </c>
    </row>
    <row r="1716" spans="1:35" x14ac:dyDescent="0.25">
      <c r="A1716">
        <v>12991</v>
      </c>
      <c r="B1716" t="s">
        <v>239</v>
      </c>
      <c r="C1716" t="s">
        <v>240</v>
      </c>
      <c r="D1716" t="b">
        <v>0</v>
      </c>
      <c r="E1716">
        <v>2.7389126560000001</v>
      </c>
      <c r="F1716" t="s">
        <v>115</v>
      </c>
      <c r="G1716" t="s">
        <v>186</v>
      </c>
      <c r="H1716" t="s">
        <v>189</v>
      </c>
      <c r="I1716" t="s">
        <v>105</v>
      </c>
      <c r="J1716" t="s">
        <v>99</v>
      </c>
      <c r="K1716" t="s">
        <v>188</v>
      </c>
      <c r="L1716">
        <v>22.341002419999999</v>
      </c>
      <c r="M1716" t="s">
        <v>116</v>
      </c>
      <c r="N1716">
        <v>9.7949899999999999E-4</v>
      </c>
      <c r="O1716">
        <v>1.0869499999999999E-3</v>
      </c>
      <c r="P1716">
        <v>0</v>
      </c>
      <c r="Q1716">
        <v>0</v>
      </c>
      <c r="R1716">
        <v>0</v>
      </c>
      <c r="S1716">
        <v>2.8996410000000001E-3</v>
      </c>
      <c r="T1716">
        <v>2.3271479999999998E-3</v>
      </c>
      <c r="U1716">
        <v>2.1339280000000002E-3</v>
      </c>
      <c r="V1716">
        <v>0</v>
      </c>
      <c r="W1716">
        <v>1.143844E-3</v>
      </c>
      <c r="X1716">
        <v>0</v>
      </c>
      <c r="Y1716">
        <v>1.099713E-3</v>
      </c>
      <c r="Z1716">
        <v>0</v>
      </c>
      <c r="AA1716">
        <v>0</v>
      </c>
      <c r="AB1716">
        <v>0</v>
      </c>
      <c r="AC1716">
        <v>2.8996410000000001E-3</v>
      </c>
      <c r="AD1716">
        <v>3.4268599999999999E-3</v>
      </c>
      <c r="AE1716">
        <v>2.1339280000000002E-3</v>
      </c>
      <c r="AF1716">
        <v>0</v>
      </c>
      <c r="AG1716">
        <v>1.143844E-3</v>
      </c>
      <c r="AH1716">
        <v>9.6042999999999996E-3</v>
      </c>
      <c r="AI1716">
        <v>125989.9822</v>
      </c>
    </row>
    <row r="1717" spans="1:35" x14ac:dyDescent="0.25">
      <c r="A1717">
        <v>25221</v>
      </c>
      <c r="B1717" t="s">
        <v>239</v>
      </c>
      <c r="C1717" t="s">
        <v>240</v>
      </c>
      <c r="D1717" t="b">
        <v>0</v>
      </c>
      <c r="E1717">
        <v>0.57800093799999996</v>
      </c>
      <c r="F1717" t="s">
        <v>115</v>
      </c>
      <c r="G1717" t="s">
        <v>186</v>
      </c>
      <c r="H1717" t="s">
        <v>190</v>
      </c>
      <c r="I1717" t="s">
        <v>105</v>
      </c>
      <c r="J1717" t="s">
        <v>106</v>
      </c>
      <c r="K1717" t="s">
        <v>188</v>
      </c>
      <c r="L1717">
        <v>27.660406299999998</v>
      </c>
      <c r="M1717" t="s">
        <v>116</v>
      </c>
      <c r="N1717">
        <v>3.5555800000000001E-4</v>
      </c>
      <c r="O1717">
        <v>3.8164699999999999E-4</v>
      </c>
      <c r="P1717">
        <v>0</v>
      </c>
      <c r="Q1717">
        <v>0</v>
      </c>
      <c r="R1717">
        <v>0</v>
      </c>
      <c r="S1717">
        <v>1.0061670000000001E-3</v>
      </c>
      <c r="T1717">
        <v>7.0969800000000003E-4</v>
      </c>
      <c r="U1717">
        <v>6.0849600000000004E-4</v>
      </c>
      <c r="V1717" s="8">
        <v>4.0189499999999999E-5</v>
      </c>
      <c r="W1717">
        <v>2.6065099999999998E-4</v>
      </c>
      <c r="X1717">
        <v>0</v>
      </c>
      <c r="Y1717">
        <v>7.99171E-4</v>
      </c>
      <c r="Z1717">
        <v>2.3062899999999999E-4</v>
      </c>
      <c r="AA1717">
        <v>0</v>
      </c>
      <c r="AB1717">
        <v>0</v>
      </c>
      <c r="AC1717">
        <v>1.0061670000000001E-3</v>
      </c>
      <c r="AD1717">
        <v>1.50887E-3</v>
      </c>
      <c r="AE1717">
        <v>6.0849600000000004E-4</v>
      </c>
      <c r="AF1717" s="8">
        <v>4.0189499999999999E-5</v>
      </c>
      <c r="AG1717">
        <v>4.9127999999999997E-4</v>
      </c>
      <c r="AH1717">
        <v>3.6550129999999999E-3</v>
      </c>
      <c r="AI1717">
        <v>38726.062879999998</v>
      </c>
    </row>
    <row r="1718" spans="1:35" x14ac:dyDescent="0.25">
      <c r="A1718">
        <v>25222</v>
      </c>
      <c r="B1718" t="s">
        <v>239</v>
      </c>
      <c r="C1718" t="s">
        <v>240</v>
      </c>
      <c r="D1718" t="b">
        <v>0</v>
      </c>
      <c r="E1718">
        <v>0.16378166499999999</v>
      </c>
      <c r="F1718" t="s">
        <v>115</v>
      </c>
      <c r="G1718" t="s">
        <v>186</v>
      </c>
      <c r="H1718" t="s">
        <v>194</v>
      </c>
      <c r="I1718" t="s">
        <v>105</v>
      </c>
      <c r="J1718" t="s">
        <v>99</v>
      </c>
      <c r="K1718" t="s">
        <v>188</v>
      </c>
      <c r="L1718">
        <v>21.06728395</v>
      </c>
      <c r="M1718" t="s">
        <v>116</v>
      </c>
      <c r="N1718" s="8">
        <v>9.92777E-5</v>
      </c>
      <c r="O1718">
        <v>1.1439599999999999E-4</v>
      </c>
      <c r="P1718">
        <v>0</v>
      </c>
      <c r="Q1718">
        <v>0</v>
      </c>
      <c r="R1718">
        <v>0</v>
      </c>
      <c r="S1718">
        <v>3.6764799999999999E-4</v>
      </c>
      <c r="T1718">
        <v>2.1392199999999999E-4</v>
      </c>
      <c r="U1718">
        <v>1.2973100000000001E-4</v>
      </c>
      <c r="V1718" s="8">
        <v>1.1125699999999999E-5</v>
      </c>
      <c r="W1718">
        <v>1.10349E-4</v>
      </c>
      <c r="X1718">
        <v>0</v>
      </c>
      <c r="Y1718">
        <v>1.31972E-4</v>
      </c>
      <c r="Z1718" s="8">
        <v>9.4854799999999999E-5</v>
      </c>
      <c r="AA1718">
        <v>0</v>
      </c>
      <c r="AB1718">
        <v>0</v>
      </c>
      <c r="AC1718">
        <v>3.6764799999999999E-4</v>
      </c>
      <c r="AD1718">
        <v>3.45893E-4</v>
      </c>
      <c r="AE1718">
        <v>1.2973100000000001E-4</v>
      </c>
      <c r="AF1718" s="8">
        <v>1.1125699999999999E-5</v>
      </c>
      <c r="AG1718">
        <v>2.0520400000000001E-4</v>
      </c>
      <c r="AH1718">
        <v>1.059604E-3</v>
      </c>
      <c r="AI1718">
        <v>14740.34988</v>
      </c>
    </row>
    <row r="1719" spans="1:35" x14ac:dyDescent="0.25">
      <c r="A1719">
        <v>59061</v>
      </c>
      <c r="B1719" t="s">
        <v>239</v>
      </c>
      <c r="C1719" t="s">
        <v>240</v>
      </c>
      <c r="D1719" t="b">
        <v>0</v>
      </c>
      <c r="E1719">
        <v>0.19235929199999999</v>
      </c>
      <c r="F1719" t="s">
        <v>115</v>
      </c>
      <c r="G1719" t="s">
        <v>186</v>
      </c>
      <c r="H1719" t="s">
        <v>257</v>
      </c>
      <c r="I1719" t="s">
        <v>105</v>
      </c>
      <c r="J1719" t="s">
        <v>99</v>
      </c>
      <c r="K1719" t="s">
        <v>188</v>
      </c>
      <c r="L1719">
        <v>27.47746111</v>
      </c>
      <c r="M1719" t="s">
        <v>116</v>
      </c>
      <c r="N1719">
        <v>8.1599000000000005E-4</v>
      </c>
      <c r="O1719">
        <v>9.2038299999999999E-4</v>
      </c>
      <c r="P1719">
        <v>0</v>
      </c>
      <c r="Q1719">
        <v>0</v>
      </c>
      <c r="R1719">
        <v>0</v>
      </c>
      <c r="S1719">
        <v>3.6444099999999998E-3</v>
      </c>
      <c r="T1719">
        <v>1.049129E-3</v>
      </c>
      <c r="U1719">
        <v>6.8700399999999996E-4</v>
      </c>
      <c r="V1719" s="8">
        <v>1.3169100000000001E-5</v>
      </c>
      <c r="W1719">
        <v>6.7814800000000005E-4</v>
      </c>
      <c r="X1719">
        <v>1.785713E-3</v>
      </c>
      <c r="Y1719">
        <v>5.3782299999999999E-4</v>
      </c>
      <c r="Z1719">
        <v>6.2211500000000002E-4</v>
      </c>
      <c r="AA1719">
        <v>0</v>
      </c>
      <c r="AB1719">
        <v>0</v>
      </c>
      <c r="AC1719">
        <v>5.4301230000000002E-3</v>
      </c>
      <c r="AD1719">
        <v>1.5869510000000001E-3</v>
      </c>
      <c r="AE1719">
        <v>6.8700399999999996E-4</v>
      </c>
      <c r="AF1719" s="8">
        <v>1.3169100000000001E-5</v>
      </c>
      <c r="AG1719">
        <v>1.300264E-3</v>
      </c>
      <c r="AH1719">
        <v>9.0175140000000008E-3</v>
      </c>
      <c r="AI1719">
        <v>96179.646080000006</v>
      </c>
    </row>
    <row r="1720" spans="1:35" x14ac:dyDescent="0.25">
      <c r="A1720">
        <v>59067</v>
      </c>
      <c r="B1720" t="s">
        <v>239</v>
      </c>
      <c r="C1720" t="s">
        <v>240</v>
      </c>
      <c r="D1720" t="b">
        <v>0</v>
      </c>
      <c r="E1720">
        <v>0.32059882000000001</v>
      </c>
      <c r="F1720" t="s">
        <v>115</v>
      </c>
      <c r="G1720" t="s">
        <v>186</v>
      </c>
      <c r="H1720" t="s">
        <v>197</v>
      </c>
      <c r="I1720" t="s">
        <v>105</v>
      </c>
      <c r="J1720" t="s">
        <v>99</v>
      </c>
      <c r="K1720" t="s">
        <v>188</v>
      </c>
      <c r="L1720">
        <v>28.155074070000001</v>
      </c>
      <c r="M1720" t="s">
        <v>116</v>
      </c>
      <c r="N1720">
        <v>8.0981900000000003E-4</v>
      </c>
      <c r="O1720">
        <v>9.2197999999999998E-4</v>
      </c>
      <c r="P1720">
        <v>0</v>
      </c>
      <c r="Q1720">
        <v>0</v>
      </c>
      <c r="R1720">
        <v>0</v>
      </c>
      <c r="S1720">
        <v>3.2003000000000001E-3</v>
      </c>
      <c r="T1720">
        <v>1.193546E-3</v>
      </c>
      <c r="U1720">
        <v>7.9067600000000003E-4</v>
      </c>
      <c r="V1720" s="8">
        <v>2.2398199999999998E-5</v>
      </c>
      <c r="W1720">
        <v>6.1163999999999999E-4</v>
      </c>
      <c r="X1720">
        <v>1.6462289999999999E-3</v>
      </c>
      <c r="Y1720">
        <v>1.1688720000000001E-3</v>
      </c>
      <c r="Z1720">
        <v>6.0623399999999998E-4</v>
      </c>
      <c r="AA1720">
        <v>0</v>
      </c>
      <c r="AB1720">
        <v>0</v>
      </c>
      <c r="AC1720">
        <v>4.8465289999999996E-3</v>
      </c>
      <c r="AD1720">
        <v>2.3624179999999998E-3</v>
      </c>
      <c r="AE1720">
        <v>7.9067600000000003E-4</v>
      </c>
      <c r="AF1720" s="8">
        <v>2.2398199999999998E-5</v>
      </c>
      <c r="AG1720">
        <v>1.2178740000000001E-3</v>
      </c>
      <c r="AH1720">
        <v>9.2398919999999996E-3</v>
      </c>
      <c r="AI1720">
        <v>96179.646080000006</v>
      </c>
    </row>
    <row r="1721" spans="1:35" x14ac:dyDescent="0.25">
      <c r="A1721">
        <v>12981</v>
      </c>
      <c r="B1721" t="s">
        <v>241</v>
      </c>
      <c r="C1721" t="s">
        <v>59</v>
      </c>
      <c r="D1721" t="b">
        <v>1</v>
      </c>
      <c r="E1721">
        <v>1.7103812199999999</v>
      </c>
      <c r="F1721" t="s">
        <v>115</v>
      </c>
      <c r="G1721" t="s">
        <v>186</v>
      </c>
      <c r="H1721" t="s">
        <v>187</v>
      </c>
      <c r="I1721" t="s">
        <v>105</v>
      </c>
      <c r="J1721" t="s">
        <v>111</v>
      </c>
      <c r="K1721" t="s">
        <v>188</v>
      </c>
      <c r="L1721">
        <v>18.579999999999998</v>
      </c>
      <c r="M1721" t="s">
        <v>116</v>
      </c>
      <c r="N1721">
        <v>3.9407599999999999E-4</v>
      </c>
      <c r="O1721">
        <v>4.23163E-4</v>
      </c>
      <c r="P1721">
        <v>0</v>
      </c>
      <c r="Q1721">
        <v>0</v>
      </c>
      <c r="R1721">
        <v>0</v>
      </c>
      <c r="S1721">
        <v>9.2091500000000001E-4</v>
      </c>
      <c r="T1721">
        <v>1.0908090000000001E-3</v>
      </c>
      <c r="U1721">
        <v>5.6275900000000002E-4</v>
      </c>
      <c r="V1721">
        <v>0</v>
      </c>
      <c r="W1721">
        <v>6.6482499999999996E-4</v>
      </c>
      <c r="X1721">
        <v>0</v>
      </c>
      <c r="Y1721">
        <v>5.5586899999999996E-4</v>
      </c>
      <c r="Z1721">
        <v>0</v>
      </c>
      <c r="AA1721">
        <v>0</v>
      </c>
      <c r="AB1721">
        <v>0</v>
      </c>
      <c r="AC1721">
        <v>9.2091500000000001E-4</v>
      </c>
      <c r="AD1721">
        <v>1.6466779999999999E-3</v>
      </c>
      <c r="AE1721">
        <v>5.6275900000000002E-4</v>
      </c>
      <c r="AF1721">
        <v>0</v>
      </c>
      <c r="AG1721">
        <v>6.6482499999999996E-4</v>
      </c>
      <c r="AH1721">
        <v>3.7951920000000002E-3</v>
      </c>
      <c r="AI1721">
        <v>59863.342689999998</v>
      </c>
    </row>
    <row r="1722" spans="1:35" x14ac:dyDescent="0.25">
      <c r="A1722">
        <v>12982</v>
      </c>
      <c r="B1722" t="s">
        <v>241</v>
      </c>
      <c r="C1722" t="s">
        <v>59</v>
      </c>
      <c r="D1722" t="b">
        <v>1</v>
      </c>
      <c r="E1722">
        <v>0.54035822499999997</v>
      </c>
      <c r="F1722" t="s">
        <v>115</v>
      </c>
      <c r="G1722" t="s">
        <v>186</v>
      </c>
      <c r="H1722" t="s">
        <v>192</v>
      </c>
      <c r="I1722" t="s">
        <v>105</v>
      </c>
      <c r="J1722" t="s">
        <v>99</v>
      </c>
      <c r="K1722" t="s">
        <v>188</v>
      </c>
      <c r="L1722">
        <v>21.65666667</v>
      </c>
      <c r="M1722" t="s">
        <v>116</v>
      </c>
      <c r="N1722">
        <v>5.1659700000000004E-4</v>
      </c>
      <c r="O1722">
        <v>5.5985400000000004E-4</v>
      </c>
      <c r="P1722">
        <v>0</v>
      </c>
      <c r="Q1722">
        <v>0</v>
      </c>
      <c r="R1722">
        <v>0</v>
      </c>
      <c r="S1722">
        <v>1.4323090000000001E-3</v>
      </c>
      <c r="T1722">
        <v>1.2916900000000001E-3</v>
      </c>
      <c r="U1722">
        <v>1.0059450000000001E-3</v>
      </c>
      <c r="V1722">
        <v>0</v>
      </c>
      <c r="W1722">
        <v>5.9383999999999999E-4</v>
      </c>
      <c r="X1722">
        <v>0</v>
      </c>
      <c r="Y1722">
        <v>6.6748399999999998E-4</v>
      </c>
      <c r="Z1722">
        <v>0</v>
      </c>
      <c r="AA1722">
        <v>0</v>
      </c>
      <c r="AB1722">
        <v>0</v>
      </c>
      <c r="AC1722">
        <v>1.4323090000000001E-3</v>
      </c>
      <c r="AD1722">
        <v>1.9591740000000002E-3</v>
      </c>
      <c r="AE1722">
        <v>1.0059450000000001E-3</v>
      </c>
      <c r="AF1722">
        <v>0</v>
      </c>
      <c r="AG1722">
        <v>5.9383999999999999E-4</v>
      </c>
      <c r="AH1722">
        <v>4.9912630000000001E-3</v>
      </c>
      <c r="AI1722">
        <v>67544.778109999999</v>
      </c>
    </row>
    <row r="1723" spans="1:35" x14ac:dyDescent="0.25">
      <c r="A1723">
        <v>12984</v>
      </c>
      <c r="B1723" t="s">
        <v>241</v>
      </c>
      <c r="C1723" t="s">
        <v>59</v>
      </c>
      <c r="D1723" t="b">
        <v>1</v>
      </c>
      <c r="E1723">
        <v>3.7591610800000002</v>
      </c>
      <c r="F1723" t="s">
        <v>115</v>
      </c>
      <c r="G1723" t="s">
        <v>186</v>
      </c>
      <c r="H1723" t="s">
        <v>196</v>
      </c>
      <c r="I1723" t="s">
        <v>105</v>
      </c>
      <c r="J1723" t="s">
        <v>99</v>
      </c>
      <c r="K1723" t="s">
        <v>188</v>
      </c>
      <c r="L1723">
        <v>22.32878788</v>
      </c>
      <c r="M1723" t="s">
        <v>116</v>
      </c>
      <c r="N1723">
        <v>1.5594E-4</v>
      </c>
      <c r="O1723">
        <v>1.7577099999999999E-4</v>
      </c>
      <c r="P1723">
        <v>0</v>
      </c>
      <c r="Q1723">
        <v>0</v>
      </c>
      <c r="R1723">
        <v>0</v>
      </c>
      <c r="S1723">
        <v>4.9458E-4</v>
      </c>
      <c r="T1723">
        <v>3.0427999999999998E-4</v>
      </c>
      <c r="U1723">
        <v>2.6408900000000001E-4</v>
      </c>
      <c r="V1723">
        <v>0</v>
      </c>
      <c r="W1723">
        <v>2.84078E-4</v>
      </c>
      <c r="X1723">
        <v>0</v>
      </c>
      <c r="Y1723">
        <v>2.2821000000000001E-4</v>
      </c>
      <c r="Z1723">
        <v>0</v>
      </c>
      <c r="AA1723">
        <v>0</v>
      </c>
      <c r="AB1723">
        <v>0</v>
      </c>
      <c r="AC1723">
        <v>4.9458E-4</v>
      </c>
      <c r="AD1723">
        <v>5.3249000000000005E-4</v>
      </c>
      <c r="AE1723">
        <v>2.6408900000000001E-4</v>
      </c>
      <c r="AF1723">
        <v>0</v>
      </c>
      <c r="AG1723">
        <v>2.84078E-4</v>
      </c>
      <c r="AH1723">
        <v>1.5752369999999999E-3</v>
      </c>
      <c r="AI1723">
        <v>20675.38594</v>
      </c>
    </row>
    <row r="1724" spans="1:35" x14ac:dyDescent="0.25">
      <c r="A1724">
        <v>12985</v>
      </c>
      <c r="B1724" t="s">
        <v>241</v>
      </c>
      <c r="C1724" t="s">
        <v>59</v>
      </c>
      <c r="D1724" t="b">
        <v>1</v>
      </c>
      <c r="E1724">
        <v>7.2477615310000001</v>
      </c>
      <c r="F1724" t="s">
        <v>115</v>
      </c>
      <c r="G1724" t="s">
        <v>186</v>
      </c>
      <c r="H1724" t="s">
        <v>198</v>
      </c>
      <c r="I1724" t="s">
        <v>105</v>
      </c>
      <c r="J1724" t="s">
        <v>99</v>
      </c>
      <c r="K1724" t="s">
        <v>188</v>
      </c>
      <c r="L1724">
        <v>21.564166669999999</v>
      </c>
      <c r="M1724" t="s">
        <v>116</v>
      </c>
      <c r="N1724">
        <v>5.6720000000000002E-4</v>
      </c>
      <c r="O1724">
        <v>6.0218399999999997E-4</v>
      </c>
      <c r="P1724">
        <v>0</v>
      </c>
      <c r="Q1724">
        <v>0</v>
      </c>
      <c r="R1724">
        <v>0</v>
      </c>
      <c r="S1724">
        <v>1.273478E-3</v>
      </c>
      <c r="T1724">
        <v>1.3697200000000001E-3</v>
      </c>
      <c r="U1724">
        <v>1.2691499999999999E-3</v>
      </c>
      <c r="V1724">
        <v>0</v>
      </c>
      <c r="W1724">
        <v>7.84091E-4</v>
      </c>
      <c r="X1724">
        <v>0</v>
      </c>
      <c r="Y1724">
        <v>6.36533E-4</v>
      </c>
      <c r="Z1724">
        <v>0</v>
      </c>
      <c r="AA1724">
        <v>0</v>
      </c>
      <c r="AB1724">
        <v>0</v>
      </c>
      <c r="AC1724">
        <v>1.273478E-3</v>
      </c>
      <c r="AD1724">
        <v>2.0062529999999999E-3</v>
      </c>
      <c r="AE1724">
        <v>1.2691499999999999E-3</v>
      </c>
      <c r="AF1724">
        <v>0</v>
      </c>
      <c r="AG1724">
        <v>7.84091E-4</v>
      </c>
      <c r="AH1724">
        <v>5.3329019999999996E-3</v>
      </c>
      <c r="AI1724">
        <v>72477.615309999994</v>
      </c>
    </row>
    <row r="1725" spans="1:35" x14ac:dyDescent="0.25">
      <c r="A1725">
        <v>12986</v>
      </c>
      <c r="B1725" t="s">
        <v>241</v>
      </c>
      <c r="C1725" t="s">
        <v>59</v>
      </c>
      <c r="D1725" t="b">
        <v>1</v>
      </c>
      <c r="E1725">
        <v>1.171153584</v>
      </c>
      <c r="F1725" t="s">
        <v>115</v>
      </c>
      <c r="G1725" t="s">
        <v>186</v>
      </c>
      <c r="H1725" t="s">
        <v>193</v>
      </c>
      <c r="I1725" t="s">
        <v>105</v>
      </c>
      <c r="J1725" t="s">
        <v>106</v>
      </c>
      <c r="K1725" t="s">
        <v>188</v>
      </c>
      <c r="L1725">
        <v>25.149814809999999</v>
      </c>
      <c r="M1725" t="s">
        <v>116</v>
      </c>
      <c r="N1725">
        <v>7.6813800000000002E-4</v>
      </c>
      <c r="O1725">
        <v>8.54004E-4</v>
      </c>
      <c r="P1725">
        <v>0</v>
      </c>
      <c r="Q1725">
        <v>0</v>
      </c>
      <c r="R1725">
        <v>0</v>
      </c>
      <c r="S1725">
        <v>2.1268580000000001E-3</v>
      </c>
      <c r="T1725">
        <v>1.880629E-3</v>
      </c>
      <c r="U1725">
        <v>1.903096E-3</v>
      </c>
      <c r="V1725">
        <v>0</v>
      </c>
      <c r="W1725">
        <v>7.8197800000000001E-4</v>
      </c>
      <c r="X1725">
        <v>0</v>
      </c>
      <c r="Y1725">
        <v>8.4510599999999998E-4</v>
      </c>
      <c r="Z1725">
        <v>0</v>
      </c>
      <c r="AA1725">
        <v>0</v>
      </c>
      <c r="AB1725">
        <v>0</v>
      </c>
      <c r="AC1725">
        <v>2.1268580000000001E-3</v>
      </c>
      <c r="AD1725">
        <v>2.725735E-3</v>
      </c>
      <c r="AE1725">
        <v>1.903096E-3</v>
      </c>
      <c r="AF1725">
        <v>0</v>
      </c>
      <c r="AG1725">
        <v>7.8197800000000001E-4</v>
      </c>
      <c r="AH1725">
        <v>7.5376669999999996E-3</v>
      </c>
      <c r="AI1725">
        <v>87836.518779999999</v>
      </c>
    </row>
    <row r="1726" spans="1:35" x14ac:dyDescent="0.25">
      <c r="A1726">
        <v>12987</v>
      </c>
      <c r="B1726" t="s">
        <v>241</v>
      </c>
      <c r="C1726" t="s">
        <v>59</v>
      </c>
      <c r="D1726" t="b">
        <v>1</v>
      </c>
      <c r="E1726">
        <v>3.1436733289999998</v>
      </c>
      <c r="F1726" t="s">
        <v>115</v>
      </c>
      <c r="G1726" t="s">
        <v>186</v>
      </c>
      <c r="H1726" t="s">
        <v>195</v>
      </c>
      <c r="I1726" t="s">
        <v>105</v>
      </c>
      <c r="J1726" t="s">
        <v>106</v>
      </c>
      <c r="K1726" t="s">
        <v>188</v>
      </c>
      <c r="L1726">
        <v>26.089417990000001</v>
      </c>
      <c r="M1726" t="s">
        <v>116</v>
      </c>
      <c r="N1726">
        <v>6.4656499999999999E-4</v>
      </c>
      <c r="O1726">
        <v>6.6933300000000004E-4</v>
      </c>
      <c r="P1726">
        <v>0</v>
      </c>
      <c r="Q1726">
        <v>0</v>
      </c>
      <c r="R1726">
        <v>0</v>
      </c>
      <c r="S1726">
        <v>1.6988050000000001E-3</v>
      </c>
      <c r="T1726">
        <v>1.3960450000000001E-3</v>
      </c>
      <c r="U1726">
        <v>1.527327E-3</v>
      </c>
      <c r="V1726">
        <v>0</v>
      </c>
      <c r="W1726">
        <v>6.62431E-4</v>
      </c>
      <c r="X1726">
        <v>0</v>
      </c>
      <c r="Y1726">
        <v>5.9226099999999996E-4</v>
      </c>
      <c r="Z1726">
        <v>0</v>
      </c>
      <c r="AA1726">
        <v>0</v>
      </c>
      <c r="AB1726">
        <v>0</v>
      </c>
      <c r="AC1726">
        <v>1.6988050000000001E-3</v>
      </c>
      <c r="AD1726">
        <v>1.9883050000000001E-3</v>
      </c>
      <c r="AE1726">
        <v>1.527327E-3</v>
      </c>
      <c r="AF1726">
        <v>0</v>
      </c>
      <c r="AG1726">
        <v>6.62431E-4</v>
      </c>
      <c r="AH1726">
        <v>5.8768980000000002E-3</v>
      </c>
      <c r="AI1726">
        <v>66017.139909999998</v>
      </c>
    </row>
    <row r="1727" spans="1:35" x14ac:dyDescent="0.25">
      <c r="A1727">
        <v>12988</v>
      </c>
      <c r="B1727" t="s">
        <v>241</v>
      </c>
      <c r="C1727" t="s">
        <v>59</v>
      </c>
      <c r="D1727" t="b">
        <v>1</v>
      </c>
      <c r="E1727">
        <v>0.54992964300000002</v>
      </c>
      <c r="F1727" t="s">
        <v>115</v>
      </c>
      <c r="G1727" t="s">
        <v>186</v>
      </c>
      <c r="H1727" t="s">
        <v>191</v>
      </c>
      <c r="I1727" t="s">
        <v>105</v>
      </c>
      <c r="J1727" t="s">
        <v>99</v>
      </c>
      <c r="K1727" t="s">
        <v>188</v>
      </c>
      <c r="L1727">
        <v>25.104406130000001</v>
      </c>
      <c r="M1727" t="s">
        <v>116</v>
      </c>
      <c r="N1727">
        <v>2.6887100000000001E-4</v>
      </c>
      <c r="O1727">
        <v>2.8912799999999999E-4</v>
      </c>
      <c r="P1727">
        <v>0</v>
      </c>
      <c r="Q1727">
        <v>0</v>
      </c>
      <c r="R1727">
        <v>0</v>
      </c>
      <c r="S1727">
        <v>7.7090800000000005E-4</v>
      </c>
      <c r="T1727">
        <v>7.0975200000000002E-4</v>
      </c>
      <c r="U1727">
        <v>5.5507099999999997E-4</v>
      </c>
      <c r="V1727">
        <v>0</v>
      </c>
      <c r="W1727">
        <v>0</v>
      </c>
      <c r="X1727">
        <v>0</v>
      </c>
      <c r="Y1727">
        <v>3.3651299999999998E-4</v>
      </c>
      <c r="Z1727">
        <v>3.5994800000000002E-4</v>
      </c>
      <c r="AA1727">
        <v>0</v>
      </c>
      <c r="AB1727">
        <v>0</v>
      </c>
      <c r="AC1727">
        <v>7.7090800000000005E-4</v>
      </c>
      <c r="AD1727">
        <v>1.046265E-3</v>
      </c>
      <c r="AE1727">
        <v>5.5507099999999997E-4</v>
      </c>
      <c r="AF1727">
        <v>0</v>
      </c>
      <c r="AG1727">
        <v>3.5994800000000002E-4</v>
      </c>
      <c r="AH1727">
        <v>2.7321979999999999E-3</v>
      </c>
      <c r="AI1727">
        <v>31895.919300000001</v>
      </c>
    </row>
    <row r="1728" spans="1:35" x14ac:dyDescent="0.25">
      <c r="A1728">
        <v>12991</v>
      </c>
      <c r="B1728" t="s">
        <v>241</v>
      </c>
      <c r="C1728" t="s">
        <v>59</v>
      </c>
      <c r="D1728" t="b">
        <v>1</v>
      </c>
      <c r="E1728">
        <v>2.7389126560000001</v>
      </c>
      <c r="F1728" t="s">
        <v>115</v>
      </c>
      <c r="G1728" t="s">
        <v>186</v>
      </c>
      <c r="H1728" t="s">
        <v>189</v>
      </c>
      <c r="I1728" t="s">
        <v>105</v>
      </c>
      <c r="J1728" t="s">
        <v>99</v>
      </c>
      <c r="K1728" t="s">
        <v>188</v>
      </c>
      <c r="L1728">
        <v>21.769263290000001</v>
      </c>
      <c r="M1728" t="s">
        <v>116</v>
      </c>
      <c r="N1728">
        <v>9.6362599999999998E-4</v>
      </c>
      <c r="O1728">
        <v>1.05766E-3</v>
      </c>
      <c r="P1728">
        <v>0</v>
      </c>
      <c r="Q1728">
        <v>0</v>
      </c>
      <c r="R1728">
        <v>0</v>
      </c>
      <c r="S1728">
        <v>2.6538529999999999E-3</v>
      </c>
      <c r="T1728">
        <v>2.3271479999999998E-3</v>
      </c>
      <c r="U1728">
        <v>2.1339280000000002E-3</v>
      </c>
      <c r="V1728">
        <v>0</v>
      </c>
      <c r="W1728">
        <v>1.143844E-3</v>
      </c>
      <c r="X1728">
        <v>0</v>
      </c>
      <c r="Y1728">
        <v>1.099713E-3</v>
      </c>
      <c r="Z1728">
        <v>0</v>
      </c>
      <c r="AA1728">
        <v>0</v>
      </c>
      <c r="AB1728">
        <v>0</v>
      </c>
      <c r="AC1728">
        <v>2.6538529999999999E-3</v>
      </c>
      <c r="AD1728">
        <v>3.4268599999999999E-3</v>
      </c>
      <c r="AE1728">
        <v>2.1339280000000002E-3</v>
      </c>
      <c r="AF1728">
        <v>0</v>
      </c>
      <c r="AG1728">
        <v>1.143844E-3</v>
      </c>
      <c r="AH1728">
        <v>9.3585119999999994E-3</v>
      </c>
      <c r="AI1728">
        <v>125989.9822</v>
      </c>
    </row>
    <row r="1729" spans="1:35" x14ac:dyDescent="0.25">
      <c r="A1729">
        <v>25221</v>
      </c>
      <c r="B1729" t="s">
        <v>241</v>
      </c>
      <c r="C1729" t="s">
        <v>59</v>
      </c>
      <c r="D1729" t="b">
        <v>1</v>
      </c>
      <c r="E1729">
        <v>0.57800093799999996</v>
      </c>
      <c r="F1729" t="s">
        <v>115</v>
      </c>
      <c r="G1729" t="s">
        <v>186</v>
      </c>
      <c r="H1729" t="s">
        <v>190</v>
      </c>
      <c r="I1729" t="s">
        <v>105</v>
      </c>
      <c r="J1729" t="s">
        <v>106</v>
      </c>
      <c r="K1729" t="s">
        <v>188</v>
      </c>
      <c r="L1729">
        <v>27.48175788</v>
      </c>
      <c r="M1729" t="s">
        <v>116</v>
      </c>
      <c r="N1729">
        <v>3.5488499999999999E-4</v>
      </c>
      <c r="O1729">
        <v>3.7883399999999998E-4</v>
      </c>
      <c r="P1729">
        <v>0</v>
      </c>
      <c r="Q1729">
        <v>0</v>
      </c>
      <c r="R1729">
        <v>0</v>
      </c>
      <c r="S1729">
        <v>9.8257100000000001E-4</v>
      </c>
      <c r="T1729">
        <v>7.0969800000000003E-4</v>
      </c>
      <c r="U1729">
        <v>6.0849600000000004E-4</v>
      </c>
      <c r="V1729" s="8">
        <v>4.0178500000000002E-5</v>
      </c>
      <c r="W1729">
        <v>2.6065099999999998E-4</v>
      </c>
      <c r="X1729">
        <v>0</v>
      </c>
      <c r="Y1729">
        <v>7.99171E-4</v>
      </c>
      <c r="Z1729">
        <v>2.3062899999999999E-4</v>
      </c>
      <c r="AA1729">
        <v>0</v>
      </c>
      <c r="AB1729">
        <v>0</v>
      </c>
      <c r="AC1729">
        <v>9.8257100000000001E-4</v>
      </c>
      <c r="AD1729">
        <v>1.50887E-3</v>
      </c>
      <c r="AE1729">
        <v>6.0849600000000004E-4</v>
      </c>
      <c r="AF1729" s="8">
        <v>4.0178500000000002E-5</v>
      </c>
      <c r="AG1729">
        <v>4.9127999999999997E-4</v>
      </c>
      <c r="AH1729">
        <v>3.6314070000000001E-3</v>
      </c>
      <c r="AI1729">
        <v>38726.062879999998</v>
      </c>
    </row>
    <row r="1730" spans="1:35" x14ac:dyDescent="0.25">
      <c r="A1730">
        <v>25222</v>
      </c>
      <c r="B1730" t="s">
        <v>241</v>
      </c>
      <c r="C1730" t="s">
        <v>59</v>
      </c>
      <c r="D1730" t="b">
        <v>1</v>
      </c>
      <c r="E1730">
        <v>0.16378166499999999</v>
      </c>
      <c r="F1730" t="s">
        <v>115</v>
      </c>
      <c r="G1730" t="s">
        <v>186</v>
      </c>
      <c r="H1730" t="s">
        <v>194</v>
      </c>
      <c r="I1730" t="s">
        <v>105</v>
      </c>
      <c r="J1730" t="s">
        <v>99</v>
      </c>
      <c r="K1730" t="s">
        <v>188</v>
      </c>
      <c r="L1730">
        <v>19.700617279999999</v>
      </c>
      <c r="M1730" t="s">
        <v>116</v>
      </c>
      <c r="N1730" s="8">
        <v>9.3417400000000004E-5</v>
      </c>
      <c r="O1730">
        <v>1.06204E-4</v>
      </c>
      <c r="P1730">
        <v>0</v>
      </c>
      <c r="Q1730">
        <v>0</v>
      </c>
      <c r="R1730">
        <v>0</v>
      </c>
      <c r="S1730">
        <v>2.9891299999999999E-4</v>
      </c>
      <c r="T1730">
        <v>2.1392199999999999E-4</v>
      </c>
      <c r="U1730">
        <v>1.2973100000000001E-4</v>
      </c>
      <c r="V1730" s="8">
        <v>1.1124100000000001E-5</v>
      </c>
      <c r="W1730">
        <v>1.10349E-4</v>
      </c>
      <c r="X1730">
        <v>0</v>
      </c>
      <c r="Y1730">
        <v>1.31972E-4</v>
      </c>
      <c r="Z1730" s="8">
        <v>9.4854799999999999E-5</v>
      </c>
      <c r="AA1730">
        <v>0</v>
      </c>
      <c r="AB1730">
        <v>0</v>
      </c>
      <c r="AC1730">
        <v>2.9891299999999999E-4</v>
      </c>
      <c r="AD1730">
        <v>3.45893E-4</v>
      </c>
      <c r="AE1730">
        <v>1.2973100000000001E-4</v>
      </c>
      <c r="AF1730" s="8">
        <v>1.1124100000000001E-5</v>
      </c>
      <c r="AG1730">
        <v>2.0520400000000001E-4</v>
      </c>
      <c r="AH1730">
        <v>9.9086500000000006E-4</v>
      </c>
      <c r="AI1730">
        <v>14740.34988</v>
      </c>
    </row>
    <row r="1731" spans="1:35" x14ac:dyDescent="0.25">
      <c r="A1731">
        <v>59061</v>
      </c>
      <c r="B1731" t="s">
        <v>241</v>
      </c>
      <c r="C1731" t="s">
        <v>59</v>
      </c>
      <c r="D1731" t="b">
        <v>1</v>
      </c>
      <c r="E1731">
        <v>0.19235929199999999</v>
      </c>
      <c r="F1731" t="s">
        <v>115</v>
      </c>
      <c r="G1731" t="s">
        <v>186</v>
      </c>
      <c r="H1731" t="s">
        <v>257</v>
      </c>
      <c r="I1731" t="s">
        <v>105</v>
      </c>
      <c r="J1731" t="s">
        <v>99</v>
      </c>
      <c r="K1731" t="s">
        <v>188</v>
      </c>
      <c r="L1731">
        <v>26.66142778</v>
      </c>
      <c r="M1731" t="s">
        <v>116</v>
      </c>
      <c r="N1731">
        <v>7.9511399999999998E-4</v>
      </c>
      <c r="O1731">
        <v>8.9010700000000001E-4</v>
      </c>
      <c r="P1731">
        <v>0</v>
      </c>
      <c r="Q1731">
        <v>0</v>
      </c>
      <c r="R1731">
        <v>0</v>
      </c>
      <c r="S1731">
        <v>3.4078899999999998E-3</v>
      </c>
      <c r="T1731">
        <v>1.049129E-3</v>
      </c>
      <c r="U1731">
        <v>6.8700399999999996E-4</v>
      </c>
      <c r="V1731" s="8">
        <v>1.31636E-5</v>
      </c>
      <c r="W1731">
        <v>6.7814299999999997E-4</v>
      </c>
      <c r="X1731">
        <v>1.754446E-3</v>
      </c>
      <c r="Y1731">
        <v>5.3782299999999999E-4</v>
      </c>
      <c r="Z1731">
        <v>6.22114E-4</v>
      </c>
      <c r="AA1731">
        <v>0</v>
      </c>
      <c r="AB1731">
        <v>0</v>
      </c>
      <c r="AC1731">
        <v>5.162336E-3</v>
      </c>
      <c r="AD1731">
        <v>1.5869510000000001E-3</v>
      </c>
      <c r="AE1731">
        <v>6.8700399999999996E-4</v>
      </c>
      <c r="AF1731" s="8">
        <v>1.31636E-5</v>
      </c>
      <c r="AG1731">
        <v>1.3002560000000001E-3</v>
      </c>
      <c r="AH1731">
        <v>8.7497089999999996E-3</v>
      </c>
      <c r="AI1731">
        <v>96179.646080000006</v>
      </c>
    </row>
    <row r="1732" spans="1:35" x14ac:dyDescent="0.25">
      <c r="A1732">
        <v>59067</v>
      </c>
      <c r="B1732" t="s">
        <v>241</v>
      </c>
      <c r="C1732" t="s">
        <v>59</v>
      </c>
      <c r="D1732" t="b">
        <v>1</v>
      </c>
      <c r="E1732">
        <v>0.32059882000000001</v>
      </c>
      <c r="F1732" t="s">
        <v>115</v>
      </c>
      <c r="G1732" t="s">
        <v>186</v>
      </c>
      <c r="H1732" t="s">
        <v>197</v>
      </c>
      <c r="I1732" t="s">
        <v>105</v>
      </c>
      <c r="J1732" t="s">
        <v>99</v>
      </c>
      <c r="K1732" t="s">
        <v>188</v>
      </c>
      <c r="L1732">
        <v>27.84532407</v>
      </c>
      <c r="M1732" t="s">
        <v>116</v>
      </c>
      <c r="N1732">
        <v>8.0254700000000003E-4</v>
      </c>
      <c r="O1732">
        <v>9.1340699999999998E-4</v>
      </c>
      <c r="P1732">
        <v>0</v>
      </c>
      <c r="Q1732">
        <v>0</v>
      </c>
      <c r="R1732">
        <v>0</v>
      </c>
      <c r="S1732">
        <v>3.1662819999999999E-3</v>
      </c>
      <c r="T1732">
        <v>1.193546E-3</v>
      </c>
      <c r="U1732">
        <v>7.9067600000000003E-4</v>
      </c>
      <c r="V1732" s="8">
        <v>2.2398199999999998E-5</v>
      </c>
      <c r="W1732">
        <v>6.1163700000000005E-4</v>
      </c>
      <c r="X1732">
        <v>1.578594E-3</v>
      </c>
      <c r="Y1732">
        <v>1.1688720000000001E-3</v>
      </c>
      <c r="Z1732">
        <v>6.0623399999999998E-4</v>
      </c>
      <c r="AA1732">
        <v>0</v>
      </c>
      <c r="AB1732">
        <v>0</v>
      </c>
      <c r="AC1732">
        <v>4.7448760000000003E-3</v>
      </c>
      <c r="AD1732">
        <v>2.3624179999999998E-3</v>
      </c>
      <c r="AE1732">
        <v>7.9067600000000003E-4</v>
      </c>
      <c r="AF1732" s="8">
        <v>2.2398199999999998E-5</v>
      </c>
      <c r="AG1732">
        <v>1.2178709999999999E-3</v>
      </c>
      <c r="AH1732">
        <v>9.1382389999999994E-3</v>
      </c>
      <c r="AI1732">
        <v>96179.646080000006</v>
      </c>
    </row>
    <row r="1733" spans="1:35" x14ac:dyDescent="0.25">
      <c r="A1733">
        <v>12981</v>
      </c>
      <c r="B1733" t="s">
        <v>242</v>
      </c>
      <c r="C1733" t="s">
        <v>60</v>
      </c>
      <c r="D1733" t="b">
        <v>0</v>
      </c>
      <c r="E1733">
        <v>1.7103812199999999</v>
      </c>
      <c r="F1733" t="s">
        <v>115</v>
      </c>
      <c r="G1733" t="s">
        <v>186</v>
      </c>
      <c r="H1733" t="s">
        <v>187</v>
      </c>
      <c r="I1733" t="s">
        <v>105</v>
      </c>
      <c r="J1733" t="s">
        <v>111</v>
      </c>
      <c r="K1733" t="s">
        <v>188</v>
      </c>
      <c r="L1733">
        <v>20.266904759999999</v>
      </c>
      <c r="M1733" t="s">
        <v>116</v>
      </c>
      <c r="N1733">
        <v>4.3155599999999999E-4</v>
      </c>
      <c r="O1733">
        <v>4.6422599999999998E-4</v>
      </c>
      <c r="P1733">
        <v>0</v>
      </c>
      <c r="Q1733">
        <v>0</v>
      </c>
      <c r="R1733">
        <v>0</v>
      </c>
      <c r="S1733">
        <v>1.265485E-3</v>
      </c>
      <c r="T1733">
        <v>1.0908090000000001E-3</v>
      </c>
      <c r="U1733">
        <v>5.6275900000000002E-4</v>
      </c>
      <c r="V1733">
        <v>0</v>
      </c>
      <c r="W1733">
        <v>6.6482499999999996E-4</v>
      </c>
      <c r="X1733">
        <v>0</v>
      </c>
      <c r="Y1733">
        <v>5.5586899999999996E-4</v>
      </c>
      <c r="Z1733">
        <v>0</v>
      </c>
      <c r="AA1733">
        <v>0</v>
      </c>
      <c r="AB1733">
        <v>0</v>
      </c>
      <c r="AC1733">
        <v>1.265485E-3</v>
      </c>
      <c r="AD1733">
        <v>1.6466779999999999E-3</v>
      </c>
      <c r="AE1733">
        <v>5.6275900000000002E-4</v>
      </c>
      <c r="AF1733">
        <v>0</v>
      </c>
      <c r="AG1733">
        <v>6.6482499999999996E-4</v>
      </c>
      <c r="AH1733">
        <v>4.1397630000000003E-3</v>
      </c>
      <c r="AI1733">
        <v>59863.342689999998</v>
      </c>
    </row>
    <row r="1734" spans="1:35" x14ac:dyDescent="0.25">
      <c r="A1734">
        <v>12982</v>
      </c>
      <c r="B1734" t="s">
        <v>242</v>
      </c>
      <c r="C1734" t="s">
        <v>60</v>
      </c>
      <c r="D1734" t="b">
        <v>1</v>
      </c>
      <c r="E1734">
        <v>0.54035822499999997</v>
      </c>
      <c r="F1734" t="s">
        <v>115</v>
      </c>
      <c r="G1734" t="s">
        <v>186</v>
      </c>
      <c r="H1734" t="s">
        <v>192</v>
      </c>
      <c r="I1734" t="s">
        <v>105</v>
      </c>
      <c r="J1734" t="s">
        <v>99</v>
      </c>
      <c r="K1734" t="s">
        <v>188</v>
      </c>
      <c r="L1734">
        <v>19.386155559999999</v>
      </c>
      <c r="M1734" t="s">
        <v>116</v>
      </c>
      <c r="N1734">
        <v>4.55737E-4</v>
      </c>
      <c r="O1734">
        <v>4.9749500000000003E-4</v>
      </c>
      <c r="P1734">
        <v>0</v>
      </c>
      <c r="Q1734">
        <v>0</v>
      </c>
      <c r="R1734">
        <v>0</v>
      </c>
      <c r="S1734">
        <v>1.4711769999999999E-3</v>
      </c>
      <c r="T1734">
        <v>1.2916900000000001E-3</v>
      </c>
      <c r="U1734">
        <v>4.4378199999999999E-4</v>
      </c>
      <c r="V1734">
        <v>0</v>
      </c>
      <c r="W1734">
        <v>5.9383999999999999E-4</v>
      </c>
      <c r="X1734">
        <v>0</v>
      </c>
      <c r="Y1734">
        <v>6.6748399999999998E-4</v>
      </c>
      <c r="Z1734">
        <v>0</v>
      </c>
      <c r="AA1734">
        <v>0</v>
      </c>
      <c r="AB1734">
        <v>0</v>
      </c>
      <c r="AC1734">
        <v>1.4711769999999999E-3</v>
      </c>
      <c r="AD1734">
        <v>1.9591740000000002E-3</v>
      </c>
      <c r="AE1734">
        <v>4.4378199999999999E-4</v>
      </c>
      <c r="AF1734">
        <v>0</v>
      </c>
      <c r="AG1734">
        <v>5.9383999999999999E-4</v>
      </c>
      <c r="AH1734">
        <v>4.4679730000000001E-3</v>
      </c>
      <c r="AI1734">
        <v>67544.778109999999</v>
      </c>
    </row>
    <row r="1735" spans="1:35" x14ac:dyDescent="0.25">
      <c r="A1735">
        <v>12984</v>
      </c>
      <c r="B1735" t="s">
        <v>242</v>
      </c>
      <c r="C1735" t="s">
        <v>60</v>
      </c>
      <c r="D1735" t="b">
        <v>1</v>
      </c>
      <c r="E1735">
        <v>3.7591610800000002</v>
      </c>
      <c r="F1735" t="s">
        <v>115</v>
      </c>
      <c r="G1735" t="s">
        <v>186</v>
      </c>
      <c r="H1735" t="s">
        <v>196</v>
      </c>
      <c r="I1735" t="s">
        <v>105</v>
      </c>
      <c r="J1735" t="s">
        <v>99</v>
      </c>
      <c r="K1735" t="s">
        <v>188</v>
      </c>
      <c r="L1735">
        <v>22.1030303</v>
      </c>
      <c r="M1735" t="s">
        <v>116</v>
      </c>
      <c r="N1735">
        <v>1.52748E-4</v>
      </c>
      <c r="O1735">
        <v>1.7387300000000001E-4</v>
      </c>
      <c r="P1735">
        <v>0</v>
      </c>
      <c r="Q1735">
        <v>0</v>
      </c>
      <c r="R1735">
        <v>0</v>
      </c>
      <c r="S1735">
        <v>5.7909400000000005E-4</v>
      </c>
      <c r="T1735">
        <v>3.0427999999999998E-4</v>
      </c>
      <c r="U1735">
        <v>1.6364799999999999E-4</v>
      </c>
      <c r="V1735">
        <v>0</v>
      </c>
      <c r="W1735">
        <v>2.84078E-4</v>
      </c>
      <c r="X1735">
        <v>0</v>
      </c>
      <c r="Y1735">
        <v>2.2821000000000001E-4</v>
      </c>
      <c r="Z1735">
        <v>0</v>
      </c>
      <c r="AA1735">
        <v>0</v>
      </c>
      <c r="AB1735">
        <v>0</v>
      </c>
      <c r="AC1735">
        <v>5.7909400000000005E-4</v>
      </c>
      <c r="AD1735">
        <v>5.3249000000000005E-4</v>
      </c>
      <c r="AE1735">
        <v>1.6364799999999999E-4</v>
      </c>
      <c r="AF1735">
        <v>0</v>
      </c>
      <c r="AG1735">
        <v>2.84078E-4</v>
      </c>
      <c r="AH1735">
        <v>1.5593099999999999E-3</v>
      </c>
      <c r="AI1735">
        <v>20675.38594</v>
      </c>
    </row>
    <row r="1736" spans="1:35" x14ac:dyDescent="0.25">
      <c r="A1736">
        <v>12985</v>
      </c>
      <c r="B1736" t="s">
        <v>242</v>
      </c>
      <c r="C1736" t="s">
        <v>60</v>
      </c>
      <c r="D1736" t="b">
        <v>1</v>
      </c>
      <c r="E1736">
        <v>7.2477615310000001</v>
      </c>
      <c r="F1736" t="s">
        <v>115</v>
      </c>
      <c r="G1736" t="s">
        <v>186</v>
      </c>
      <c r="H1736" t="s">
        <v>198</v>
      </c>
      <c r="I1736" t="s">
        <v>105</v>
      </c>
      <c r="J1736" t="s">
        <v>99</v>
      </c>
      <c r="K1736" t="s">
        <v>188</v>
      </c>
      <c r="L1736">
        <v>19.18527778</v>
      </c>
      <c r="M1736" t="s">
        <v>116</v>
      </c>
      <c r="N1736">
        <v>5.0018600000000001E-4</v>
      </c>
      <c r="O1736">
        <v>5.3208300000000004E-4</v>
      </c>
      <c r="P1736">
        <v>0</v>
      </c>
      <c r="Q1736">
        <v>0</v>
      </c>
      <c r="R1736">
        <v>0</v>
      </c>
      <c r="S1736">
        <v>1.285156E-3</v>
      </c>
      <c r="T1736">
        <v>1.3697200000000001E-3</v>
      </c>
      <c r="U1736">
        <v>6.6923199999999996E-4</v>
      </c>
      <c r="V1736">
        <v>0</v>
      </c>
      <c r="W1736">
        <v>7.84091E-4</v>
      </c>
      <c r="X1736">
        <v>0</v>
      </c>
      <c r="Y1736">
        <v>6.36533E-4</v>
      </c>
      <c r="Z1736">
        <v>0</v>
      </c>
      <c r="AA1736">
        <v>0</v>
      </c>
      <c r="AB1736">
        <v>0</v>
      </c>
      <c r="AC1736">
        <v>1.285156E-3</v>
      </c>
      <c r="AD1736">
        <v>2.0062529999999999E-3</v>
      </c>
      <c r="AE1736">
        <v>6.6923199999999996E-4</v>
      </c>
      <c r="AF1736">
        <v>0</v>
      </c>
      <c r="AG1736">
        <v>7.84091E-4</v>
      </c>
      <c r="AH1736">
        <v>4.7445940000000004E-3</v>
      </c>
      <c r="AI1736">
        <v>72477.615309999994</v>
      </c>
    </row>
    <row r="1737" spans="1:35" x14ac:dyDescent="0.25">
      <c r="A1737">
        <v>12986</v>
      </c>
      <c r="B1737" t="s">
        <v>242</v>
      </c>
      <c r="C1737" t="s">
        <v>60</v>
      </c>
      <c r="D1737" t="b">
        <v>1</v>
      </c>
      <c r="E1737">
        <v>1.171153584</v>
      </c>
      <c r="F1737" t="s">
        <v>115</v>
      </c>
      <c r="G1737" t="s">
        <v>186</v>
      </c>
      <c r="H1737" t="s">
        <v>193</v>
      </c>
      <c r="I1737" t="s">
        <v>105</v>
      </c>
      <c r="J1737" t="s">
        <v>106</v>
      </c>
      <c r="K1737" t="s">
        <v>188</v>
      </c>
      <c r="L1737">
        <v>21.245222219999999</v>
      </c>
      <c r="M1737" t="s">
        <v>116</v>
      </c>
      <c r="N1737">
        <v>6.5283400000000003E-4</v>
      </c>
      <c r="O1737">
        <v>7.1454899999999998E-4</v>
      </c>
      <c r="P1737">
        <v>0</v>
      </c>
      <c r="Q1737">
        <v>0</v>
      </c>
      <c r="R1737">
        <v>0</v>
      </c>
      <c r="S1737">
        <v>2.2290919999999998E-3</v>
      </c>
      <c r="T1737">
        <v>1.880629E-3</v>
      </c>
      <c r="U1737">
        <v>6.3063599999999996E-4</v>
      </c>
      <c r="V1737">
        <v>0</v>
      </c>
      <c r="W1737">
        <v>7.8197800000000001E-4</v>
      </c>
      <c r="X1737">
        <v>0</v>
      </c>
      <c r="Y1737">
        <v>8.4510599999999998E-4</v>
      </c>
      <c r="Z1737">
        <v>0</v>
      </c>
      <c r="AA1737">
        <v>0</v>
      </c>
      <c r="AB1737">
        <v>0</v>
      </c>
      <c r="AC1737">
        <v>2.2290919999999998E-3</v>
      </c>
      <c r="AD1737">
        <v>2.725735E-3</v>
      </c>
      <c r="AE1737">
        <v>6.3063599999999996E-4</v>
      </c>
      <c r="AF1737">
        <v>0</v>
      </c>
      <c r="AG1737">
        <v>7.8197800000000001E-4</v>
      </c>
      <c r="AH1737">
        <v>6.367419E-3</v>
      </c>
      <c r="AI1737">
        <v>87836.518779999999</v>
      </c>
    </row>
    <row r="1738" spans="1:35" x14ac:dyDescent="0.25">
      <c r="A1738">
        <v>12987</v>
      </c>
      <c r="B1738" t="s">
        <v>242</v>
      </c>
      <c r="C1738" t="s">
        <v>60</v>
      </c>
      <c r="D1738" t="b">
        <v>1</v>
      </c>
      <c r="E1738">
        <v>3.1436733289999998</v>
      </c>
      <c r="F1738" t="s">
        <v>115</v>
      </c>
      <c r="G1738" t="s">
        <v>186</v>
      </c>
      <c r="H1738" t="s">
        <v>195</v>
      </c>
      <c r="I1738" t="s">
        <v>105</v>
      </c>
      <c r="J1738" t="s">
        <v>106</v>
      </c>
      <c r="K1738" t="s">
        <v>188</v>
      </c>
      <c r="L1738">
        <v>20.719973540000002</v>
      </c>
      <c r="M1738" t="s">
        <v>116</v>
      </c>
      <c r="N1738">
        <v>4.9455400000000002E-4</v>
      </c>
      <c r="O1738">
        <v>5.25195E-4</v>
      </c>
      <c r="P1738">
        <v>0</v>
      </c>
      <c r="Q1738">
        <v>0</v>
      </c>
      <c r="R1738">
        <v>0</v>
      </c>
      <c r="S1738">
        <v>1.484272E-3</v>
      </c>
      <c r="T1738">
        <v>1.3960450000000001E-3</v>
      </c>
      <c r="U1738">
        <v>5.3233999999999996E-4</v>
      </c>
      <c r="V1738">
        <v>0</v>
      </c>
      <c r="W1738">
        <v>6.62431E-4</v>
      </c>
      <c r="X1738">
        <v>0</v>
      </c>
      <c r="Y1738">
        <v>5.9226099999999996E-4</v>
      </c>
      <c r="Z1738">
        <v>0</v>
      </c>
      <c r="AA1738">
        <v>0</v>
      </c>
      <c r="AB1738">
        <v>0</v>
      </c>
      <c r="AC1738">
        <v>1.484272E-3</v>
      </c>
      <c r="AD1738">
        <v>1.9883050000000001E-3</v>
      </c>
      <c r="AE1738">
        <v>5.3233999999999996E-4</v>
      </c>
      <c r="AF1738">
        <v>0</v>
      </c>
      <c r="AG1738">
        <v>6.62431E-4</v>
      </c>
      <c r="AH1738">
        <v>4.6673779999999998E-3</v>
      </c>
      <c r="AI1738">
        <v>66017.139909999998</v>
      </c>
    </row>
    <row r="1739" spans="1:35" x14ac:dyDescent="0.25">
      <c r="A1739">
        <v>12988</v>
      </c>
      <c r="B1739" t="s">
        <v>242</v>
      </c>
      <c r="C1739" t="s">
        <v>60</v>
      </c>
      <c r="D1739" t="b">
        <v>1</v>
      </c>
      <c r="E1739">
        <v>0.54992964300000002</v>
      </c>
      <c r="F1739" t="s">
        <v>115</v>
      </c>
      <c r="G1739" t="s">
        <v>186</v>
      </c>
      <c r="H1739" t="s">
        <v>191</v>
      </c>
      <c r="I1739" t="s">
        <v>105</v>
      </c>
      <c r="J1739" t="s">
        <v>99</v>
      </c>
      <c r="K1739" t="s">
        <v>188</v>
      </c>
      <c r="L1739">
        <v>21.976772029999999</v>
      </c>
      <c r="M1739" t="s">
        <v>116</v>
      </c>
      <c r="N1739">
        <v>2.3138400000000001E-4</v>
      </c>
      <c r="O1739">
        <v>2.48564E-4</v>
      </c>
      <c r="P1739">
        <v>0</v>
      </c>
      <c r="Q1739">
        <v>0</v>
      </c>
      <c r="R1739">
        <v>0</v>
      </c>
      <c r="S1739">
        <v>6.9395899999999996E-4</v>
      </c>
      <c r="T1739">
        <v>7.0975200000000002E-4</v>
      </c>
      <c r="U1739">
        <v>2.91625E-4</v>
      </c>
      <c r="V1739">
        <v>0</v>
      </c>
      <c r="W1739">
        <v>0</v>
      </c>
      <c r="X1739">
        <v>0</v>
      </c>
      <c r="Y1739">
        <v>3.3651299999999998E-4</v>
      </c>
      <c r="Z1739">
        <v>3.5994800000000002E-4</v>
      </c>
      <c r="AA1739">
        <v>0</v>
      </c>
      <c r="AB1739">
        <v>0</v>
      </c>
      <c r="AC1739">
        <v>6.9395899999999996E-4</v>
      </c>
      <c r="AD1739">
        <v>1.046265E-3</v>
      </c>
      <c r="AE1739">
        <v>2.91625E-4</v>
      </c>
      <c r="AF1739">
        <v>0</v>
      </c>
      <c r="AG1739">
        <v>3.5994800000000002E-4</v>
      </c>
      <c r="AH1739">
        <v>2.3918070000000001E-3</v>
      </c>
      <c r="AI1739">
        <v>31895.919300000001</v>
      </c>
    </row>
    <row r="1740" spans="1:35" x14ac:dyDescent="0.25">
      <c r="A1740">
        <v>12991</v>
      </c>
      <c r="B1740" t="s">
        <v>242</v>
      </c>
      <c r="C1740" t="s">
        <v>60</v>
      </c>
      <c r="D1740" t="b">
        <v>1</v>
      </c>
      <c r="E1740">
        <v>2.7389126560000001</v>
      </c>
      <c r="F1740" t="s">
        <v>115</v>
      </c>
      <c r="G1740" t="s">
        <v>186</v>
      </c>
      <c r="H1740" t="s">
        <v>189</v>
      </c>
      <c r="I1740" t="s">
        <v>105</v>
      </c>
      <c r="J1740" t="s">
        <v>99</v>
      </c>
      <c r="K1740" t="s">
        <v>188</v>
      </c>
      <c r="L1740">
        <v>19.03007246</v>
      </c>
      <c r="M1740" t="s">
        <v>116</v>
      </c>
      <c r="N1740">
        <v>8.3010199999999999E-4</v>
      </c>
      <c r="O1740">
        <v>9.1733400000000001E-4</v>
      </c>
      <c r="P1740">
        <v>0</v>
      </c>
      <c r="Q1740">
        <v>0</v>
      </c>
      <c r="R1740">
        <v>0</v>
      </c>
      <c r="S1740">
        <v>2.4750670000000001E-3</v>
      </c>
      <c r="T1740">
        <v>2.3271479999999998E-3</v>
      </c>
      <c r="U1740">
        <v>1.1351740000000001E-3</v>
      </c>
      <c r="V1740">
        <v>0</v>
      </c>
      <c r="W1740">
        <v>1.143844E-3</v>
      </c>
      <c r="X1740">
        <v>0</v>
      </c>
      <c r="Y1740">
        <v>1.099713E-3</v>
      </c>
      <c r="Z1740">
        <v>0</v>
      </c>
      <c r="AA1740">
        <v>0</v>
      </c>
      <c r="AB1740">
        <v>0</v>
      </c>
      <c r="AC1740">
        <v>2.4750670000000001E-3</v>
      </c>
      <c r="AD1740">
        <v>3.4268599999999999E-3</v>
      </c>
      <c r="AE1740">
        <v>1.1351740000000001E-3</v>
      </c>
      <c r="AF1740">
        <v>0</v>
      </c>
      <c r="AG1740">
        <v>1.143844E-3</v>
      </c>
      <c r="AH1740">
        <v>8.1809459999999997E-3</v>
      </c>
      <c r="AI1740">
        <v>125989.9822</v>
      </c>
    </row>
    <row r="1741" spans="1:35" x14ac:dyDescent="0.25">
      <c r="A1741">
        <v>25221</v>
      </c>
      <c r="B1741" t="s">
        <v>242</v>
      </c>
      <c r="C1741" t="s">
        <v>60</v>
      </c>
      <c r="D1741" t="b">
        <v>1</v>
      </c>
      <c r="E1741">
        <v>0.57800093799999996</v>
      </c>
      <c r="F1741" t="s">
        <v>115</v>
      </c>
      <c r="G1741" t="s">
        <v>186</v>
      </c>
      <c r="H1741" t="s">
        <v>190</v>
      </c>
      <c r="I1741" t="s">
        <v>105</v>
      </c>
      <c r="J1741" t="s">
        <v>106</v>
      </c>
      <c r="K1741" t="s">
        <v>188</v>
      </c>
      <c r="L1741">
        <v>23.0606136</v>
      </c>
      <c r="M1741" t="s">
        <v>116</v>
      </c>
      <c r="N1741">
        <v>2.9187400000000002E-4</v>
      </c>
      <c r="O1741">
        <v>3.09215E-4</v>
      </c>
      <c r="P1741">
        <v>0</v>
      </c>
      <c r="Q1741">
        <v>0</v>
      </c>
      <c r="R1741">
        <v>0</v>
      </c>
      <c r="S1741">
        <v>8.3723000000000001E-4</v>
      </c>
      <c r="T1741">
        <v>7.0969800000000003E-4</v>
      </c>
      <c r="U1741">
        <v>1.6958899999999999E-4</v>
      </c>
      <c r="V1741" s="8">
        <v>4.0222400000000003E-5</v>
      </c>
      <c r="W1741">
        <v>2.6065099999999998E-4</v>
      </c>
      <c r="X1741">
        <v>0</v>
      </c>
      <c r="Y1741">
        <v>7.99171E-4</v>
      </c>
      <c r="Z1741">
        <v>2.3062899999999999E-4</v>
      </c>
      <c r="AA1741">
        <v>0</v>
      </c>
      <c r="AB1741">
        <v>0</v>
      </c>
      <c r="AC1741">
        <v>8.3723000000000001E-4</v>
      </c>
      <c r="AD1741">
        <v>1.50887E-3</v>
      </c>
      <c r="AE1741">
        <v>1.6958899999999999E-4</v>
      </c>
      <c r="AF1741" s="8">
        <v>4.0222400000000003E-5</v>
      </c>
      <c r="AG1741">
        <v>4.9127999999999997E-4</v>
      </c>
      <c r="AH1741">
        <v>3.0472020000000002E-3</v>
      </c>
      <c r="AI1741">
        <v>38726.062879999998</v>
      </c>
    </row>
    <row r="1742" spans="1:35" x14ac:dyDescent="0.25">
      <c r="A1742">
        <v>25222</v>
      </c>
      <c r="B1742" t="s">
        <v>242</v>
      </c>
      <c r="C1742" t="s">
        <v>60</v>
      </c>
      <c r="D1742" t="b">
        <v>1</v>
      </c>
      <c r="E1742">
        <v>0.16378166499999999</v>
      </c>
      <c r="F1742" t="s">
        <v>115</v>
      </c>
      <c r="G1742" t="s">
        <v>186</v>
      </c>
      <c r="H1742" t="s">
        <v>194</v>
      </c>
      <c r="I1742" t="s">
        <v>105</v>
      </c>
      <c r="J1742" t="s">
        <v>99</v>
      </c>
      <c r="K1742" t="s">
        <v>188</v>
      </c>
      <c r="L1742">
        <v>19.013796299999999</v>
      </c>
      <c r="M1742" t="s">
        <v>116</v>
      </c>
      <c r="N1742" s="8">
        <v>8.74293E-5</v>
      </c>
      <c r="O1742">
        <v>1.02088E-4</v>
      </c>
      <c r="P1742">
        <v>0</v>
      </c>
      <c r="Q1742">
        <v>0</v>
      </c>
      <c r="R1742">
        <v>0</v>
      </c>
      <c r="S1742">
        <v>3.4353200000000002E-4</v>
      </c>
      <c r="T1742">
        <v>2.1392199999999999E-4</v>
      </c>
      <c r="U1742" s="8">
        <v>5.0591099999999997E-5</v>
      </c>
      <c r="V1742" s="8">
        <v>1.1097800000000001E-5</v>
      </c>
      <c r="W1742">
        <v>1.10349E-4</v>
      </c>
      <c r="X1742">
        <v>0</v>
      </c>
      <c r="Y1742">
        <v>1.31972E-4</v>
      </c>
      <c r="Z1742" s="8">
        <v>9.4854799999999999E-5</v>
      </c>
      <c r="AA1742">
        <v>0</v>
      </c>
      <c r="AB1742">
        <v>0</v>
      </c>
      <c r="AC1742">
        <v>3.4353200000000002E-4</v>
      </c>
      <c r="AD1742">
        <v>3.45893E-4</v>
      </c>
      <c r="AE1742" s="8">
        <v>5.0591099999999997E-5</v>
      </c>
      <c r="AF1742" s="8">
        <v>1.1097800000000001E-5</v>
      </c>
      <c r="AG1742">
        <v>2.0520400000000001E-4</v>
      </c>
      <c r="AH1742">
        <v>9.5632099999999999E-4</v>
      </c>
      <c r="AI1742">
        <v>14740.34988</v>
      </c>
    </row>
    <row r="1743" spans="1:35" x14ac:dyDescent="0.25">
      <c r="A1743">
        <v>59061</v>
      </c>
      <c r="B1743" t="s">
        <v>242</v>
      </c>
      <c r="C1743" t="s">
        <v>60</v>
      </c>
      <c r="D1743" t="b">
        <v>1</v>
      </c>
      <c r="E1743">
        <v>0.19235929199999999</v>
      </c>
      <c r="F1743" t="s">
        <v>115</v>
      </c>
      <c r="G1743" t="s">
        <v>186</v>
      </c>
      <c r="H1743" t="s">
        <v>257</v>
      </c>
      <c r="I1743" t="s">
        <v>105</v>
      </c>
      <c r="J1743" t="s">
        <v>99</v>
      </c>
      <c r="K1743" t="s">
        <v>188</v>
      </c>
      <c r="L1743">
        <v>21.67783889</v>
      </c>
      <c r="M1743" t="s">
        <v>116</v>
      </c>
      <c r="N1743">
        <v>6.8773399999999996E-4</v>
      </c>
      <c r="O1743">
        <v>7.8705799999999999E-4</v>
      </c>
      <c r="P1743">
        <v>0</v>
      </c>
      <c r="Q1743">
        <v>0</v>
      </c>
      <c r="R1743">
        <v>0</v>
      </c>
      <c r="S1743">
        <v>3.9779660000000003E-3</v>
      </c>
      <c r="T1743">
        <v>1.049129E-3</v>
      </c>
      <c r="U1743">
        <v>2.35887E-4</v>
      </c>
      <c r="V1743" s="8">
        <v>1.31326E-5</v>
      </c>
      <c r="W1743">
        <v>6.7814800000000005E-4</v>
      </c>
      <c r="X1743">
        <v>0</v>
      </c>
      <c r="Y1743">
        <v>5.3782299999999999E-4</v>
      </c>
      <c r="Z1743">
        <v>6.2211500000000002E-4</v>
      </c>
      <c r="AA1743">
        <v>0</v>
      </c>
      <c r="AB1743">
        <v>0</v>
      </c>
      <c r="AC1743">
        <v>3.9779660000000003E-3</v>
      </c>
      <c r="AD1743">
        <v>1.5869510000000001E-3</v>
      </c>
      <c r="AE1743">
        <v>2.35887E-4</v>
      </c>
      <c r="AF1743" s="8">
        <v>1.31326E-5</v>
      </c>
      <c r="AG1743">
        <v>1.300264E-3</v>
      </c>
      <c r="AH1743">
        <v>7.114202E-3</v>
      </c>
      <c r="AI1743">
        <v>96179.646080000006</v>
      </c>
    </row>
    <row r="1744" spans="1:35" x14ac:dyDescent="0.25">
      <c r="A1744">
        <v>59067</v>
      </c>
      <c r="B1744" t="s">
        <v>242</v>
      </c>
      <c r="C1744" t="s">
        <v>60</v>
      </c>
      <c r="D1744" t="b">
        <v>1</v>
      </c>
      <c r="E1744">
        <v>0.32059882000000001</v>
      </c>
      <c r="F1744" t="s">
        <v>115</v>
      </c>
      <c r="G1744" t="s">
        <v>186</v>
      </c>
      <c r="H1744" t="s">
        <v>197</v>
      </c>
      <c r="I1744" t="s">
        <v>105</v>
      </c>
      <c r="J1744" t="s">
        <v>99</v>
      </c>
      <c r="K1744" t="s">
        <v>188</v>
      </c>
      <c r="L1744">
        <v>22.44559259</v>
      </c>
      <c r="M1744" t="s">
        <v>116</v>
      </c>
      <c r="N1744">
        <v>6.7700400000000004E-4</v>
      </c>
      <c r="O1744">
        <v>7.8487800000000003E-4</v>
      </c>
      <c r="P1744">
        <v>0</v>
      </c>
      <c r="Q1744">
        <v>0</v>
      </c>
      <c r="R1744">
        <v>0</v>
      </c>
      <c r="S1744">
        <v>3.4814339999999998E-3</v>
      </c>
      <c r="T1744">
        <v>1.193546E-3</v>
      </c>
      <c r="U1744">
        <v>2.8205100000000001E-4</v>
      </c>
      <c r="V1744" s="8">
        <v>2.2389099999999999E-5</v>
      </c>
      <c r="W1744">
        <v>6.1163700000000005E-4</v>
      </c>
      <c r="X1744">
        <v>0</v>
      </c>
      <c r="Y1744">
        <v>1.1688720000000001E-3</v>
      </c>
      <c r="Z1744">
        <v>6.0623399999999998E-4</v>
      </c>
      <c r="AA1744">
        <v>0</v>
      </c>
      <c r="AB1744">
        <v>0</v>
      </c>
      <c r="AC1744">
        <v>3.4814339999999998E-3</v>
      </c>
      <c r="AD1744">
        <v>2.3624179999999998E-3</v>
      </c>
      <c r="AE1744">
        <v>2.8205100000000001E-4</v>
      </c>
      <c r="AF1744" s="8">
        <v>2.2389099999999999E-5</v>
      </c>
      <c r="AG1744">
        <v>1.2178709999999999E-3</v>
      </c>
      <c r="AH1744">
        <v>7.3661630000000002E-3</v>
      </c>
      <c r="AI1744">
        <v>96179.646080000006</v>
      </c>
    </row>
    <row r="1745" spans="1:35" x14ac:dyDescent="0.25">
      <c r="A1745">
        <v>12981</v>
      </c>
      <c r="B1745" t="s">
        <v>243</v>
      </c>
      <c r="C1745" t="s">
        <v>61</v>
      </c>
      <c r="D1745" t="b">
        <v>0</v>
      </c>
      <c r="E1745">
        <v>1.7103812199999999</v>
      </c>
      <c r="F1745" t="s">
        <v>115</v>
      </c>
      <c r="G1745" t="s">
        <v>186</v>
      </c>
      <c r="H1745" t="s">
        <v>187</v>
      </c>
      <c r="I1745" t="s">
        <v>105</v>
      </c>
      <c r="J1745" t="s">
        <v>111</v>
      </c>
      <c r="K1745" t="s">
        <v>188</v>
      </c>
      <c r="L1745">
        <v>20.266904759999999</v>
      </c>
      <c r="M1745" t="s">
        <v>116</v>
      </c>
      <c r="N1745">
        <v>4.3155599999999999E-4</v>
      </c>
      <c r="O1745">
        <v>4.6422599999999998E-4</v>
      </c>
      <c r="P1745">
        <v>0</v>
      </c>
      <c r="Q1745">
        <v>0</v>
      </c>
      <c r="R1745">
        <v>0</v>
      </c>
      <c r="S1745">
        <v>1.265485E-3</v>
      </c>
      <c r="T1745">
        <v>1.0908090000000001E-3</v>
      </c>
      <c r="U1745">
        <v>5.6275900000000002E-4</v>
      </c>
      <c r="V1745">
        <v>0</v>
      </c>
      <c r="W1745">
        <v>6.6482499999999996E-4</v>
      </c>
      <c r="X1745">
        <v>0</v>
      </c>
      <c r="Y1745">
        <v>5.5586899999999996E-4</v>
      </c>
      <c r="Z1745">
        <v>0</v>
      </c>
      <c r="AA1745">
        <v>0</v>
      </c>
      <c r="AB1745">
        <v>0</v>
      </c>
      <c r="AC1745">
        <v>1.265485E-3</v>
      </c>
      <c r="AD1745">
        <v>1.6466779999999999E-3</v>
      </c>
      <c r="AE1745">
        <v>5.6275900000000002E-4</v>
      </c>
      <c r="AF1745">
        <v>0</v>
      </c>
      <c r="AG1745">
        <v>6.6482499999999996E-4</v>
      </c>
      <c r="AH1745">
        <v>4.1397630000000003E-3</v>
      </c>
      <c r="AI1745">
        <v>59863.342689999998</v>
      </c>
    </row>
    <row r="1746" spans="1:35" x14ac:dyDescent="0.25">
      <c r="A1746">
        <v>12982</v>
      </c>
      <c r="B1746" t="s">
        <v>243</v>
      </c>
      <c r="C1746" t="s">
        <v>61</v>
      </c>
      <c r="D1746" t="b">
        <v>1</v>
      </c>
      <c r="E1746">
        <v>0.54035822499999997</v>
      </c>
      <c r="F1746" t="s">
        <v>115</v>
      </c>
      <c r="G1746" t="s">
        <v>186</v>
      </c>
      <c r="H1746" t="s">
        <v>192</v>
      </c>
      <c r="I1746" t="s">
        <v>105</v>
      </c>
      <c r="J1746" t="s">
        <v>99</v>
      </c>
      <c r="K1746" t="s">
        <v>188</v>
      </c>
      <c r="L1746">
        <v>19.386155559999999</v>
      </c>
      <c r="M1746" t="s">
        <v>116</v>
      </c>
      <c r="N1746">
        <v>4.55737E-4</v>
      </c>
      <c r="O1746">
        <v>4.9749500000000003E-4</v>
      </c>
      <c r="P1746">
        <v>0</v>
      </c>
      <c r="Q1746">
        <v>0</v>
      </c>
      <c r="R1746">
        <v>0</v>
      </c>
      <c r="S1746">
        <v>1.4711769999999999E-3</v>
      </c>
      <c r="T1746">
        <v>1.2916900000000001E-3</v>
      </c>
      <c r="U1746">
        <v>4.4378199999999999E-4</v>
      </c>
      <c r="V1746">
        <v>0</v>
      </c>
      <c r="W1746">
        <v>5.9383999999999999E-4</v>
      </c>
      <c r="X1746">
        <v>0</v>
      </c>
      <c r="Y1746">
        <v>6.6748399999999998E-4</v>
      </c>
      <c r="Z1746">
        <v>0</v>
      </c>
      <c r="AA1746">
        <v>0</v>
      </c>
      <c r="AB1746">
        <v>0</v>
      </c>
      <c r="AC1746">
        <v>1.4711769999999999E-3</v>
      </c>
      <c r="AD1746">
        <v>1.9591740000000002E-3</v>
      </c>
      <c r="AE1746">
        <v>4.4378199999999999E-4</v>
      </c>
      <c r="AF1746">
        <v>0</v>
      </c>
      <c r="AG1746">
        <v>5.9383999999999999E-4</v>
      </c>
      <c r="AH1746">
        <v>4.4679730000000001E-3</v>
      </c>
      <c r="AI1746">
        <v>67544.778109999999</v>
      </c>
    </row>
    <row r="1747" spans="1:35" x14ac:dyDescent="0.25">
      <c r="A1747">
        <v>12984</v>
      </c>
      <c r="B1747" t="s">
        <v>243</v>
      </c>
      <c r="C1747" t="s">
        <v>61</v>
      </c>
      <c r="D1747" t="b">
        <v>1</v>
      </c>
      <c r="E1747">
        <v>3.7591610800000002</v>
      </c>
      <c r="F1747" t="s">
        <v>115</v>
      </c>
      <c r="G1747" t="s">
        <v>186</v>
      </c>
      <c r="H1747" t="s">
        <v>196</v>
      </c>
      <c r="I1747" t="s">
        <v>105</v>
      </c>
      <c r="J1747" t="s">
        <v>99</v>
      </c>
      <c r="K1747" t="s">
        <v>188</v>
      </c>
      <c r="L1747">
        <v>22.1030303</v>
      </c>
      <c r="M1747" t="s">
        <v>116</v>
      </c>
      <c r="N1747">
        <v>1.52748E-4</v>
      </c>
      <c r="O1747">
        <v>1.7387300000000001E-4</v>
      </c>
      <c r="P1747">
        <v>0</v>
      </c>
      <c r="Q1747">
        <v>0</v>
      </c>
      <c r="R1747">
        <v>0</v>
      </c>
      <c r="S1747">
        <v>5.7909400000000005E-4</v>
      </c>
      <c r="T1747">
        <v>3.0427999999999998E-4</v>
      </c>
      <c r="U1747">
        <v>1.6364799999999999E-4</v>
      </c>
      <c r="V1747">
        <v>0</v>
      </c>
      <c r="W1747">
        <v>2.84078E-4</v>
      </c>
      <c r="X1747">
        <v>0</v>
      </c>
      <c r="Y1747">
        <v>2.2821000000000001E-4</v>
      </c>
      <c r="Z1747">
        <v>0</v>
      </c>
      <c r="AA1747">
        <v>0</v>
      </c>
      <c r="AB1747">
        <v>0</v>
      </c>
      <c r="AC1747">
        <v>5.7909400000000005E-4</v>
      </c>
      <c r="AD1747">
        <v>5.3249000000000005E-4</v>
      </c>
      <c r="AE1747">
        <v>1.6364799999999999E-4</v>
      </c>
      <c r="AF1747">
        <v>0</v>
      </c>
      <c r="AG1747">
        <v>2.84078E-4</v>
      </c>
      <c r="AH1747">
        <v>1.5593099999999999E-3</v>
      </c>
      <c r="AI1747">
        <v>20675.38594</v>
      </c>
    </row>
    <row r="1748" spans="1:35" x14ac:dyDescent="0.25">
      <c r="A1748">
        <v>12985</v>
      </c>
      <c r="B1748" t="s">
        <v>243</v>
      </c>
      <c r="C1748" t="s">
        <v>61</v>
      </c>
      <c r="D1748" t="b">
        <v>1</v>
      </c>
      <c r="E1748">
        <v>7.2477615310000001</v>
      </c>
      <c r="F1748" t="s">
        <v>115</v>
      </c>
      <c r="G1748" t="s">
        <v>186</v>
      </c>
      <c r="H1748" t="s">
        <v>198</v>
      </c>
      <c r="I1748" t="s">
        <v>105</v>
      </c>
      <c r="J1748" t="s">
        <v>99</v>
      </c>
      <c r="K1748" t="s">
        <v>188</v>
      </c>
      <c r="L1748">
        <v>19.18527778</v>
      </c>
      <c r="M1748" t="s">
        <v>116</v>
      </c>
      <c r="N1748">
        <v>5.0018600000000001E-4</v>
      </c>
      <c r="O1748">
        <v>5.3208300000000004E-4</v>
      </c>
      <c r="P1748">
        <v>0</v>
      </c>
      <c r="Q1748">
        <v>0</v>
      </c>
      <c r="R1748">
        <v>0</v>
      </c>
      <c r="S1748">
        <v>1.285156E-3</v>
      </c>
      <c r="T1748">
        <v>1.3697200000000001E-3</v>
      </c>
      <c r="U1748">
        <v>6.6923199999999996E-4</v>
      </c>
      <c r="V1748">
        <v>0</v>
      </c>
      <c r="W1748">
        <v>7.84091E-4</v>
      </c>
      <c r="X1748">
        <v>0</v>
      </c>
      <c r="Y1748">
        <v>6.36533E-4</v>
      </c>
      <c r="Z1748">
        <v>0</v>
      </c>
      <c r="AA1748">
        <v>0</v>
      </c>
      <c r="AB1748">
        <v>0</v>
      </c>
      <c r="AC1748">
        <v>1.285156E-3</v>
      </c>
      <c r="AD1748">
        <v>2.0062529999999999E-3</v>
      </c>
      <c r="AE1748">
        <v>6.6923199999999996E-4</v>
      </c>
      <c r="AF1748">
        <v>0</v>
      </c>
      <c r="AG1748">
        <v>7.84091E-4</v>
      </c>
      <c r="AH1748">
        <v>4.7445940000000004E-3</v>
      </c>
      <c r="AI1748">
        <v>72477.615309999994</v>
      </c>
    </row>
    <row r="1749" spans="1:35" x14ac:dyDescent="0.25">
      <c r="A1749">
        <v>12986</v>
      </c>
      <c r="B1749" t="s">
        <v>243</v>
      </c>
      <c r="C1749" t="s">
        <v>61</v>
      </c>
      <c r="D1749" t="b">
        <v>1</v>
      </c>
      <c r="E1749">
        <v>1.171153584</v>
      </c>
      <c r="F1749" t="s">
        <v>115</v>
      </c>
      <c r="G1749" t="s">
        <v>186</v>
      </c>
      <c r="H1749" t="s">
        <v>193</v>
      </c>
      <c r="I1749" t="s">
        <v>105</v>
      </c>
      <c r="J1749" t="s">
        <v>106</v>
      </c>
      <c r="K1749" t="s">
        <v>188</v>
      </c>
      <c r="L1749">
        <v>21.245222219999999</v>
      </c>
      <c r="M1749" t="s">
        <v>116</v>
      </c>
      <c r="N1749">
        <v>6.5283400000000003E-4</v>
      </c>
      <c r="O1749">
        <v>7.1454899999999998E-4</v>
      </c>
      <c r="P1749">
        <v>0</v>
      </c>
      <c r="Q1749">
        <v>0</v>
      </c>
      <c r="R1749">
        <v>0</v>
      </c>
      <c r="S1749">
        <v>2.2290919999999998E-3</v>
      </c>
      <c r="T1749">
        <v>1.880629E-3</v>
      </c>
      <c r="U1749">
        <v>6.3063599999999996E-4</v>
      </c>
      <c r="V1749">
        <v>0</v>
      </c>
      <c r="W1749">
        <v>7.8197800000000001E-4</v>
      </c>
      <c r="X1749">
        <v>0</v>
      </c>
      <c r="Y1749">
        <v>8.4510599999999998E-4</v>
      </c>
      <c r="Z1749">
        <v>0</v>
      </c>
      <c r="AA1749">
        <v>0</v>
      </c>
      <c r="AB1749">
        <v>0</v>
      </c>
      <c r="AC1749">
        <v>2.2290919999999998E-3</v>
      </c>
      <c r="AD1749">
        <v>2.725735E-3</v>
      </c>
      <c r="AE1749">
        <v>6.3063599999999996E-4</v>
      </c>
      <c r="AF1749">
        <v>0</v>
      </c>
      <c r="AG1749">
        <v>7.8197800000000001E-4</v>
      </c>
      <c r="AH1749">
        <v>6.367419E-3</v>
      </c>
      <c r="AI1749">
        <v>87836.518779999999</v>
      </c>
    </row>
    <row r="1750" spans="1:35" x14ac:dyDescent="0.25">
      <c r="A1750">
        <v>12987</v>
      </c>
      <c r="B1750" t="s">
        <v>243</v>
      </c>
      <c r="C1750" t="s">
        <v>61</v>
      </c>
      <c r="D1750" t="b">
        <v>1</v>
      </c>
      <c r="E1750">
        <v>3.1436733289999998</v>
      </c>
      <c r="F1750" t="s">
        <v>115</v>
      </c>
      <c r="G1750" t="s">
        <v>186</v>
      </c>
      <c r="H1750" t="s">
        <v>195</v>
      </c>
      <c r="I1750" t="s">
        <v>105</v>
      </c>
      <c r="J1750" t="s">
        <v>106</v>
      </c>
      <c r="K1750" t="s">
        <v>188</v>
      </c>
      <c r="L1750">
        <v>20.719973540000002</v>
      </c>
      <c r="M1750" t="s">
        <v>116</v>
      </c>
      <c r="N1750">
        <v>4.9455400000000002E-4</v>
      </c>
      <c r="O1750">
        <v>5.25195E-4</v>
      </c>
      <c r="P1750">
        <v>0</v>
      </c>
      <c r="Q1750">
        <v>0</v>
      </c>
      <c r="R1750">
        <v>0</v>
      </c>
      <c r="S1750">
        <v>1.484272E-3</v>
      </c>
      <c r="T1750">
        <v>1.3960450000000001E-3</v>
      </c>
      <c r="U1750">
        <v>5.3233999999999996E-4</v>
      </c>
      <c r="V1750">
        <v>0</v>
      </c>
      <c r="W1750">
        <v>6.62431E-4</v>
      </c>
      <c r="X1750">
        <v>0</v>
      </c>
      <c r="Y1750">
        <v>5.9226099999999996E-4</v>
      </c>
      <c r="Z1750">
        <v>0</v>
      </c>
      <c r="AA1750">
        <v>0</v>
      </c>
      <c r="AB1750">
        <v>0</v>
      </c>
      <c r="AC1750">
        <v>1.484272E-3</v>
      </c>
      <c r="AD1750">
        <v>1.9883050000000001E-3</v>
      </c>
      <c r="AE1750">
        <v>5.3233999999999996E-4</v>
      </c>
      <c r="AF1750">
        <v>0</v>
      </c>
      <c r="AG1750">
        <v>6.62431E-4</v>
      </c>
      <c r="AH1750">
        <v>4.6673779999999998E-3</v>
      </c>
      <c r="AI1750">
        <v>66017.139909999998</v>
      </c>
    </row>
    <row r="1751" spans="1:35" x14ac:dyDescent="0.25">
      <c r="A1751">
        <v>12988</v>
      </c>
      <c r="B1751" t="s">
        <v>243</v>
      </c>
      <c r="C1751" t="s">
        <v>61</v>
      </c>
      <c r="D1751" t="b">
        <v>1</v>
      </c>
      <c r="E1751">
        <v>0.54992964300000002</v>
      </c>
      <c r="F1751" t="s">
        <v>115</v>
      </c>
      <c r="G1751" t="s">
        <v>186</v>
      </c>
      <c r="H1751" t="s">
        <v>191</v>
      </c>
      <c r="I1751" t="s">
        <v>105</v>
      </c>
      <c r="J1751" t="s">
        <v>99</v>
      </c>
      <c r="K1751" t="s">
        <v>188</v>
      </c>
      <c r="L1751">
        <v>21.976772029999999</v>
      </c>
      <c r="M1751" t="s">
        <v>116</v>
      </c>
      <c r="N1751">
        <v>2.3138400000000001E-4</v>
      </c>
      <c r="O1751">
        <v>2.48564E-4</v>
      </c>
      <c r="P1751">
        <v>0</v>
      </c>
      <c r="Q1751">
        <v>0</v>
      </c>
      <c r="R1751">
        <v>0</v>
      </c>
      <c r="S1751">
        <v>6.9395899999999996E-4</v>
      </c>
      <c r="T1751">
        <v>7.0975200000000002E-4</v>
      </c>
      <c r="U1751">
        <v>2.91625E-4</v>
      </c>
      <c r="V1751">
        <v>0</v>
      </c>
      <c r="W1751">
        <v>0</v>
      </c>
      <c r="X1751">
        <v>0</v>
      </c>
      <c r="Y1751">
        <v>3.3651299999999998E-4</v>
      </c>
      <c r="Z1751">
        <v>3.5994800000000002E-4</v>
      </c>
      <c r="AA1751">
        <v>0</v>
      </c>
      <c r="AB1751">
        <v>0</v>
      </c>
      <c r="AC1751">
        <v>6.9395899999999996E-4</v>
      </c>
      <c r="AD1751">
        <v>1.046265E-3</v>
      </c>
      <c r="AE1751">
        <v>2.91625E-4</v>
      </c>
      <c r="AF1751">
        <v>0</v>
      </c>
      <c r="AG1751">
        <v>3.5994800000000002E-4</v>
      </c>
      <c r="AH1751">
        <v>2.3918070000000001E-3</v>
      </c>
      <c r="AI1751">
        <v>31895.919300000001</v>
      </c>
    </row>
    <row r="1752" spans="1:35" x14ac:dyDescent="0.25">
      <c r="A1752">
        <v>12991</v>
      </c>
      <c r="B1752" t="s">
        <v>243</v>
      </c>
      <c r="C1752" t="s">
        <v>61</v>
      </c>
      <c r="D1752" t="b">
        <v>1</v>
      </c>
      <c r="E1752">
        <v>2.7389126560000001</v>
      </c>
      <c r="F1752" t="s">
        <v>115</v>
      </c>
      <c r="G1752" t="s">
        <v>186</v>
      </c>
      <c r="H1752" t="s">
        <v>189</v>
      </c>
      <c r="I1752" t="s">
        <v>105</v>
      </c>
      <c r="J1752" t="s">
        <v>99</v>
      </c>
      <c r="K1752" t="s">
        <v>188</v>
      </c>
      <c r="L1752">
        <v>19.03007246</v>
      </c>
      <c r="M1752" t="s">
        <v>116</v>
      </c>
      <c r="N1752">
        <v>8.3010199999999999E-4</v>
      </c>
      <c r="O1752">
        <v>9.1733400000000001E-4</v>
      </c>
      <c r="P1752">
        <v>0</v>
      </c>
      <c r="Q1752">
        <v>0</v>
      </c>
      <c r="R1752">
        <v>0</v>
      </c>
      <c r="S1752">
        <v>2.4750670000000001E-3</v>
      </c>
      <c r="T1752">
        <v>2.3271479999999998E-3</v>
      </c>
      <c r="U1752">
        <v>1.1351740000000001E-3</v>
      </c>
      <c r="V1752">
        <v>0</v>
      </c>
      <c r="W1752">
        <v>1.143844E-3</v>
      </c>
      <c r="X1752">
        <v>0</v>
      </c>
      <c r="Y1752">
        <v>1.099713E-3</v>
      </c>
      <c r="Z1752">
        <v>0</v>
      </c>
      <c r="AA1752">
        <v>0</v>
      </c>
      <c r="AB1752">
        <v>0</v>
      </c>
      <c r="AC1752">
        <v>2.4750670000000001E-3</v>
      </c>
      <c r="AD1752">
        <v>3.4268599999999999E-3</v>
      </c>
      <c r="AE1752">
        <v>1.1351740000000001E-3</v>
      </c>
      <c r="AF1752">
        <v>0</v>
      </c>
      <c r="AG1752">
        <v>1.143844E-3</v>
      </c>
      <c r="AH1752">
        <v>8.1809459999999997E-3</v>
      </c>
      <c r="AI1752">
        <v>125989.9822</v>
      </c>
    </row>
    <row r="1753" spans="1:35" x14ac:dyDescent="0.25">
      <c r="A1753">
        <v>25221</v>
      </c>
      <c r="B1753" t="s">
        <v>243</v>
      </c>
      <c r="C1753" t="s">
        <v>61</v>
      </c>
      <c r="D1753" t="b">
        <v>1</v>
      </c>
      <c r="E1753">
        <v>0.57800093799999996</v>
      </c>
      <c r="F1753" t="s">
        <v>115</v>
      </c>
      <c r="G1753" t="s">
        <v>186</v>
      </c>
      <c r="H1753" t="s">
        <v>190</v>
      </c>
      <c r="I1753" t="s">
        <v>105</v>
      </c>
      <c r="J1753" t="s">
        <v>106</v>
      </c>
      <c r="K1753" t="s">
        <v>188</v>
      </c>
      <c r="L1753">
        <v>23.0606136</v>
      </c>
      <c r="M1753" t="s">
        <v>116</v>
      </c>
      <c r="N1753">
        <v>2.9187400000000002E-4</v>
      </c>
      <c r="O1753">
        <v>3.09215E-4</v>
      </c>
      <c r="P1753">
        <v>0</v>
      </c>
      <c r="Q1753">
        <v>0</v>
      </c>
      <c r="R1753">
        <v>0</v>
      </c>
      <c r="S1753">
        <v>8.3723000000000001E-4</v>
      </c>
      <c r="T1753">
        <v>7.0969800000000003E-4</v>
      </c>
      <c r="U1753">
        <v>1.6958899999999999E-4</v>
      </c>
      <c r="V1753" s="8">
        <v>4.0222400000000003E-5</v>
      </c>
      <c r="W1753">
        <v>2.6065099999999998E-4</v>
      </c>
      <c r="X1753">
        <v>0</v>
      </c>
      <c r="Y1753">
        <v>7.99171E-4</v>
      </c>
      <c r="Z1753">
        <v>2.3062899999999999E-4</v>
      </c>
      <c r="AA1753">
        <v>0</v>
      </c>
      <c r="AB1753">
        <v>0</v>
      </c>
      <c r="AC1753">
        <v>8.3723000000000001E-4</v>
      </c>
      <c r="AD1753">
        <v>1.50887E-3</v>
      </c>
      <c r="AE1753">
        <v>1.6958899999999999E-4</v>
      </c>
      <c r="AF1753" s="8">
        <v>4.0222400000000003E-5</v>
      </c>
      <c r="AG1753">
        <v>4.9127999999999997E-4</v>
      </c>
      <c r="AH1753">
        <v>3.0472020000000002E-3</v>
      </c>
      <c r="AI1753">
        <v>38726.062879999998</v>
      </c>
    </row>
    <row r="1754" spans="1:35" x14ac:dyDescent="0.25">
      <c r="A1754">
        <v>25222</v>
      </c>
      <c r="B1754" t="s">
        <v>243</v>
      </c>
      <c r="C1754" t="s">
        <v>61</v>
      </c>
      <c r="D1754" t="b">
        <v>1</v>
      </c>
      <c r="E1754">
        <v>0.16378166499999999</v>
      </c>
      <c r="F1754" t="s">
        <v>115</v>
      </c>
      <c r="G1754" t="s">
        <v>186</v>
      </c>
      <c r="H1754" t="s">
        <v>194</v>
      </c>
      <c r="I1754" t="s">
        <v>105</v>
      </c>
      <c r="J1754" t="s">
        <v>99</v>
      </c>
      <c r="K1754" t="s">
        <v>188</v>
      </c>
      <c r="L1754">
        <v>19.013796299999999</v>
      </c>
      <c r="M1754" t="s">
        <v>116</v>
      </c>
      <c r="N1754" s="8">
        <v>8.74293E-5</v>
      </c>
      <c r="O1754">
        <v>1.02088E-4</v>
      </c>
      <c r="P1754">
        <v>0</v>
      </c>
      <c r="Q1754">
        <v>0</v>
      </c>
      <c r="R1754">
        <v>0</v>
      </c>
      <c r="S1754">
        <v>3.4353200000000002E-4</v>
      </c>
      <c r="T1754">
        <v>2.1392199999999999E-4</v>
      </c>
      <c r="U1754" s="8">
        <v>5.0591099999999997E-5</v>
      </c>
      <c r="V1754" s="8">
        <v>1.1097800000000001E-5</v>
      </c>
      <c r="W1754">
        <v>1.10349E-4</v>
      </c>
      <c r="X1754">
        <v>0</v>
      </c>
      <c r="Y1754">
        <v>1.31972E-4</v>
      </c>
      <c r="Z1754" s="8">
        <v>9.4854799999999999E-5</v>
      </c>
      <c r="AA1754">
        <v>0</v>
      </c>
      <c r="AB1754">
        <v>0</v>
      </c>
      <c r="AC1754">
        <v>3.4353200000000002E-4</v>
      </c>
      <c r="AD1754">
        <v>3.45893E-4</v>
      </c>
      <c r="AE1754" s="8">
        <v>5.0591099999999997E-5</v>
      </c>
      <c r="AF1754" s="8">
        <v>1.1097800000000001E-5</v>
      </c>
      <c r="AG1754">
        <v>2.0520400000000001E-4</v>
      </c>
      <c r="AH1754">
        <v>9.5632099999999999E-4</v>
      </c>
      <c r="AI1754">
        <v>14740.34988</v>
      </c>
    </row>
    <row r="1755" spans="1:35" x14ac:dyDescent="0.25">
      <c r="A1755">
        <v>59061</v>
      </c>
      <c r="B1755" t="s">
        <v>243</v>
      </c>
      <c r="C1755" t="s">
        <v>61</v>
      </c>
      <c r="D1755" t="b">
        <v>1</v>
      </c>
      <c r="E1755">
        <v>0.19235929199999999</v>
      </c>
      <c r="F1755" t="s">
        <v>115</v>
      </c>
      <c r="G1755" t="s">
        <v>186</v>
      </c>
      <c r="H1755" t="s">
        <v>257</v>
      </c>
      <c r="I1755" t="s">
        <v>105</v>
      </c>
      <c r="J1755" t="s">
        <v>99</v>
      </c>
      <c r="K1755" t="s">
        <v>188</v>
      </c>
      <c r="L1755">
        <v>21.67783889</v>
      </c>
      <c r="M1755" t="s">
        <v>116</v>
      </c>
      <c r="N1755">
        <v>6.8773399999999996E-4</v>
      </c>
      <c r="O1755">
        <v>7.8705799999999999E-4</v>
      </c>
      <c r="P1755">
        <v>0</v>
      </c>
      <c r="Q1755">
        <v>0</v>
      </c>
      <c r="R1755">
        <v>0</v>
      </c>
      <c r="S1755">
        <v>3.9779660000000003E-3</v>
      </c>
      <c r="T1755">
        <v>1.049129E-3</v>
      </c>
      <c r="U1755">
        <v>2.35887E-4</v>
      </c>
      <c r="V1755" s="8">
        <v>1.31326E-5</v>
      </c>
      <c r="W1755">
        <v>6.7814800000000005E-4</v>
      </c>
      <c r="X1755">
        <v>0</v>
      </c>
      <c r="Y1755">
        <v>5.3782299999999999E-4</v>
      </c>
      <c r="Z1755">
        <v>6.2211500000000002E-4</v>
      </c>
      <c r="AA1755">
        <v>0</v>
      </c>
      <c r="AB1755">
        <v>0</v>
      </c>
      <c r="AC1755">
        <v>3.9779660000000003E-3</v>
      </c>
      <c r="AD1755">
        <v>1.5869510000000001E-3</v>
      </c>
      <c r="AE1755">
        <v>2.35887E-4</v>
      </c>
      <c r="AF1755" s="8">
        <v>1.31326E-5</v>
      </c>
      <c r="AG1755">
        <v>1.300264E-3</v>
      </c>
      <c r="AH1755">
        <v>7.114202E-3</v>
      </c>
      <c r="AI1755">
        <v>96179.646080000006</v>
      </c>
    </row>
    <row r="1756" spans="1:35" x14ac:dyDescent="0.25">
      <c r="A1756">
        <v>59067</v>
      </c>
      <c r="B1756" t="s">
        <v>243</v>
      </c>
      <c r="C1756" t="s">
        <v>61</v>
      </c>
      <c r="D1756" t="b">
        <v>1</v>
      </c>
      <c r="E1756">
        <v>0.32059882000000001</v>
      </c>
      <c r="F1756" t="s">
        <v>115</v>
      </c>
      <c r="G1756" t="s">
        <v>186</v>
      </c>
      <c r="H1756" t="s">
        <v>197</v>
      </c>
      <c r="I1756" t="s">
        <v>105</v>
      </c>
      <c r="J1756" t="s">
        <v>99</v>
      </c>
      <c r="K1756" t="s">
        <v>188</v>
      </c>
      <c r="L1756">
        <v>22.44559259</v>
      </c>
      <c r="M1756" t="s">
        <v>116</v>
      </c>
      <c r="N1756">
        <v>6.7700400000000004E-4</v>
      </c>
      <c r="O1756">
        <v>7.8487800000000003E-4</v>
      </c>
      <c r="P1756">
        <v>0</v>
      </c>
      <c r="Q1756">
        <v>0</v>
      </c>
      <c r="R1756">
        <v>0</v>
      </c>
      <c r="S1756">
        <v>3.4814339999999998E-3</v>
      </c>
      <c r="T1756">
        <v>1.193546E-3</v>
      </c>
      <c r="U1756">
        <v>2.8205100000000001E-4</v>
      </c>
      <c r="V1756" s="8">
        <v>2.2389099999999999E-5</v>
      </c>
      <c r="W1756">
        <v>6.1163700000000005E-4</v>
      </c>
      <c r="X1756">
        <v>0</v>
      </c>
      <c r="Y1756">
        <v>1.1688720000000001E-3</v>
      </c>
      <c r="Z1756">
        <v>6.0623399999999998E-4</v>
      </c>
      <c r="AA1756">
        <v>0</v>
      </c>
      <c r="AB1756">
        <v>0</v>
      </c>
      <c r="AC1756">
        <v>3.4814339999999998E-3</v>
      </c>
      <c r="AD1756">
        <v>2.3624179999999998E-3</v>
      </c>
      <c r="AE1756">
        <v>2.8205100000000001E-4</v>
      </c>
      <c r="AF1756" s="8">
        <v>2.2389099999999999E-5</v>
      </c>
      <c r="AG1756">
        <v>1.2178709999999999E-3</v>
      </c>
      <c r="AH1756">
        <v>7.3661630000000002E-3</v>
      </c>
      <c r="AI1756">
        <v>96179.646080000006</v>
      </c>
    </row>
    <row r="1757" spans="1:35" x14ac:dyDescent="0.25">
      <c r="A1757">
        <v>12981</v>
      </c>
      <c r="B1757" t="s">
        <v>244</v>
      </c>
      <c r="C1757" t="s">
        <v>62</v>
      </c>
      <c r="D1757" t="b">
        <v>1</v>
      </c>
      <c r="E1757">
        <v>1.7103812199999999</v>
      </c>
      <c r="F1757" t="s">
        <v>115</v>
      </c>
      <c r="G1757" t="s">
        <v>186</v>
      </c>
      <c r="H1757" t="s">
        <v>187</v>
      </c>
      <c r="I1757" t="s">
        <v>105</v>
      </c>
      <c r="J1757" t="s">
        <v>111</v>
      </c>
      <c r="K1757" t="s">
        <v>188</v>
      </c>
      <c r="L1757">
        <v>18.579999999999998</v>
      </c>
      <c r="M1757" t="s">
        <v>116</v>
      </c>
      <c r="N1757">
        <v>3.9407599999999999E-4</v>
      </c>
      <c r="O1757">
        <v>4.23163E-4</v>
      </c>
      <c r="P1757">
        <v>0</v>
      </c>
      <c r="Q1757">
        <v>0</v>
      </c>
      <c r="R1757">
        <v>0</v>
      </c>
      <c r="S1757">
        <v>9.2091500000000001E-4</v>
      </c>
      <c r="T1757">
        <v>1.0908090000000001E-3</v>
      </c>
      <c r="U1757">
        <v>5.6275900000000002E-4</v>
      </c>
      <c r="V1757">
        <v>0</v>
      </c>
      <c r="W1757">
        <v>6.6482499999999996E-4</v>
      </c>
      <c r="X1757">
        <v>0</v>
      </c>
      <c r="Y1757">
        <v>5.5586899999999996E-4</v>
      </c>
      <c r="Z1757">
        <v>0</v>
      </c>
      <c r="AA1757">
        <v>0</v>
      </c>
      <c r="AB1757">
        <v>0</v>
      </c>
      <c r="AC1757">
        <v>9.2091500000000001E-4</v>
      </c>
      <c r="AD1757">
        <v>1.6466779999999999E-3</v>
      </c>
      <c r="AE1757">
        <v>5.6275900000000002E-4</v>
      </c>
      <c r="AF1757">
        <v>0</v>
      </c>
      <c r="AG1757">
        <v>6.6482499999999996E-4</v>
      </c>
      <c r="AH1757">
        <v>3.7951920000000002E-3</v>
      </c>
      <c r="AI1757">
        <v>59863.342689999998</v>
      </c>
    </row>
    <row r="1758" spans="1:35" x14ac:dyDescent="0.25">
      <c r="A1758">
        <v>12982</v>
      </c>
      <c r="B1758" t="s">
        <v>244</v>
      </c>
      <c r="C1758" t="s">
        <v>62</v>
      </c>
      <c r="D1758" t="b">
        <v>1</v>
      </c>
      <c r="E1758">
        <v>0.54035822499999997</v>
      </c>
      <c r="F1758" t="s">
        <v>115</v>
      </c>
      <c r="G1758" t="s">
        <v>186</v>
      </c>
      <c r="H1758" t="s">
        <v>192</v>
      </c>
      <c r="I1758" t="s">
        <v>105</v>
      </c>
      <c r="J1758" t="s">
        <v>99</v>
      </c>
      <c r="K1758" t="s">
        <v>188</v>
      </c>
      <c r="L1758">
        <v>18.297711110000002</v>
      </c>
      <c r="M1758" t="s">
        <v>116</v>
      </c>
      <c r="N1758">
        <v>4.3197199999999998E-4</v>
      </c>
      <c r="O1758">
        <v>4.6759999999999998E-4</v>
      </c>
      <c r="P1758">
        <v>0</v>
      </c>
      <c r="Q1758">
        <v>0</v>
      </c>
      <c r="R1758">
        <v>0</v>
      </c>
      <c r="S1758">
        <v>1.220325E-3</v>
      </c>
      <c r="T1758">
        <v>1.2916900000000001E-3</v>
      </c>
      <c r="U1758">
        <v>4.4378199999999999E-4</v>
      </c>
      <c r="V1758">
        <v>0</v>
      </c>
      <c r="W1758">
        <v>5.9383999999999999E-4</v>
      </c>
      <c r="X1758">
        <v>0</v>
      </c>
      <c r="Y1758">
        <v>6.6748399999999998E-4</v>
      </c>
      <c r="Z1758">
        <v>0</v>
      </c>
      <c r="AA1758">
        <v>0</v>
      </c>
      <c r="AB1758">
        <v>0</v>
      </c>
      <c r="AC1758">
        <v>1.220325E-3</v>
      </c>
      <c r="AD1758">
        <v>1.9591740000000002E-3</v>
      </c>
      <c r="AE1758">
        <v>4.4378199999999999E-4</v>
      </c>
      <c r="AF1758">
        <v>0</v>
      </c>
      <c r="AG1758">
        <v>5.9383999999999999E-4</v>
      </c>
      <c r="AH1758">
        <v>4.2171159999999999E-3</v>
      </c>
      <c r="AI1758">
        <v>67544.778109999999</v>
      </c>
    </row>
    <row r="1759" spans="1:35" x14ac:dyDescent="0.25">
      <c r="A1759">
        <v>12984</v>
      </c>
      <c r="B1759" t="s">
        <v>244</v>
      </c>
      <c r="C1759" t="s">
        <v>62</v>
      </c>
      <c r="D1759" t="b">
        <v>1</v>
      </c>
      <c r="E1759">
        <v>3.7591610800000002</v>
      </c>
      <c r="F1759" t="s">
        <v>115</v>
      </c>
      <c r="G1759" t="s">
        <v>186</v>
      </c>
      <c r="H1759" t="s">
        <v>196</v>
      </c>
      <c r="I1759" t="s">
        <v>105</v>
      </c>
      <c r="J1759" t="s">
        <v>99</v>
      </c>
      <c r="K1759" t="s">
        <v>188</v>
      </c>
      <c r="L1759">
        <v>20.535353539999999</v>
      </c>
      <c r="M1759" t="s">
        <v>116</v>
      </c>
      <c r="N1759">
        <v>1.4226199999999999E-4</v>
      </c>
      <c r="O1759">
        <v>1.6069399999999999E-4</v>
      </c>
      <c r="P1759">
        <v>0</v>
      </c>
      <c r="Q1759">
        <v>0</v>
      </c>
      <c r="R1759">
        <v>0</v>
      </c>
      <c r="S1759">
        <v>4.6849899999999999E-4</v>
      </c>
      <c r="T1759">
        <v>3.0427999999999998E-4</v>
      </c>
      <c r="U1759">
        <v>1.6364799999999999E-4</v>
      </c>
      <c r="V1759">
        <v>0</v>
      </c>
      <c r="W1759">
        <v>2.84078E-4</v>
      </c>
      <c r="X1759">
        <v>0</v>
      </c>
      <c r="Y1759">
        <v>2.2821000000000001E-4</v>
      </c>
      <c r="Z1759">
        <v>0</v>
      </c>
      <c r="AA1759">
        <v>0</v>
      </c>
      <c r="AB1759">
        <v>0</v>
      </c>
      <c r="AC1759">
        <v>4.6849899999999999E-4</v>
      </c>
      <c r="AD1759">
        <v>5.3249000000000005E-4</v>
      </c>
      <c r="AE1759">
        <v>1.6364799999999999E-4</v>
      </c>
      <c r="AF1759">
        <v>0</v>
      </c>
      <c r="AG1759">
        <v>2.84078E-4</v>
      </c>
      <c r="AH1759">
        <v>1.4487149999999999E-3</v>
      </c>
      <c r="AI1759">
        <v>20675.38594</v>
      </c>
    </row>
    <row r="1760" spans="1:35" x14ac:dyDescent="0.25">
      <c r="A1760">
        <v>12985</v>
      </c>
      <c r="B1760" t="s">
        <v>244</v>
      </c>
      <c r="C1760" t="s">
        <v>62</v>
      </c>
      <c r="D1760" t="b">
        <v>1</v>
      </c>
      <c r="E1760">
        <v>7.2477615310000001</v>
      </c>
      <c r="F1760" t="s">
        <v>115</v>
      </c>
      <c r="G1760" t="s">
        <v>186</v>
      </c>
      <c r="H1760" t="s">
        <v>198</v>
      </c>
      <c r="I1760" t="s">
        <v>105</v>
      </c>
      <c r="J1760" t="s">
        <v>99</v>
      </c>
      <c r="K1760" t="s">
        <v>188</v>
      </c>
      <c r="L1760">
        <v>18.37055556</v>
      </c>
      <c r="M1760" t="s">
        <v>116</v>
      </c>
      <c r="N1760">
        <v>4.7781899999999999E-4</v>
      </c>
      <c r="O1760">
        <v>5.0807300000000005E-4</v>
      </c>
      <c r="P1760">
        <v>0</v>
      </c>
      <c r="Q1760">
        <v>0</v>
      </c>
      <c r="R1760">
        <v>0</v>
      </c>
      <c r="S1760">
        <v>1.083603E-3</v>
      </c>
      <c r="T1760">
        <v>1.3697200000000001E-3</v>
      </c>
      <c r="U1760">
        <v>6.6923199999999996E-4</v>
      </c>
      <c r="V1760">
        <v>0</v>
      </c>
      <c r="W1760">
        <v>7.84091E-4</v>
      </c>
      <c r="X1760">
        <v>0</v>
      </c>
      <c r="Y1760">
        <v>6.36533E-4</v>
      </c>
      <c r="Z1760">
        <v>0</v>
      </c>
      <c r="AA1760">
        <v>0</v>
      </c>
      <c r="AB1760">
        <v>0</v>
      </c>
      <c r="AC1760">
        <v>1.083603E-3</v>
      </c>
      <c r="AD1760">
        <v>2.0062529999999999E-3</v>
      </c>
      <c r="AE1760">
        <v>6.6923199999999996E-4</v>
      </c>
      <c r="AF1760">
        <v>0</v>
      </c>
      <c r="AG1760">
        <v>7.84091E-4</v>
      </c>
      <c r="AH1760">
        <v>4.5431100000000004E-3</v>
      </c>
      <c r="AI1760">
        <v>72477.615309999994</v>
      </c>
    </row>
    <row r="1761" spans="1:35" x14ac:dyDescent="0.25">
      <c r="A1761">
        <v>12986</v>
      </c>
      <c r="B1761" t="s">
        <v>244</v>
      </c>
      <c r="C1761" t="s">
        <v>62</v>
      </c>
      <c r="D1761" t="b">
        <v>1</v>
      </c>
      <c r="E1761">
        <v>1.171153584</v>
      </c>
      <c r="F1761" t="s">
        <v>115</v>
      </c>
      <c r="G1761" t="s">
        <v>186</v>
      </c>
      <c r="H1761" t="s">
        <v>193</v>
      </c>
      <c r="I1761" t="s">
        <v>105</v>
      </c>
      <c r="J1761" t="s">
        <v>106</v>
      </c>
      <c r="K1761" t="s">
        <v>188</v>
      </c>
      <c r="L1761">
        <v>19.611000000000001</v>
      </c>
      <c r="M1761" t="s">
        <v>116</v>
      </c>
      <c r="N1761">
        <v>6.0386000000000001E-4</v>
      </c>
      <c r="O1761">
        <v>6.5618100000000004E-4</v>
      </c>
      <c r="P1761">
        <v>0</v>
      </c>
      <c r="Q1761">
        <v>0</v>
      </c>
      <c r="R1761">
        <v>0</v>
      </c>
      <c r="S1761">
        <v>1.739287E-3</v>
      </c>
      <c r="T1761">
        <v>1.880629E-3</v>
      </c>
      <c r="U1761">
        <v>6.3063599999999996E-4</v>
      </c>
      <c r="V1761">
        <v>0</v>
      </c>
      <c r="W1761">
        <v>7.8197800000000001E-4</v>
      </c>
      <c r="X1761">
        <v>0</v>
      </c>
      <c r="Y1761">
        <v>8.4510599999999998E-4</v>
      </c>
      <c r="Z1761">
        <v>0</v>
      </c>
      <c r="AA1761">
        <v>0</v>
      </c>
      <c r="AB1761">
        <v>0</v>
      </c>
      <c r="AC1761">
        <v>1.739287E-3</v>
      </c>
      <c r="AD1761">
        <v>2.725735E-3</v>
      </c>
      <c r="AE1761">
        <v>6.3063599999999996E-4</v>
      </c>
      <c r="AF1761">
        <v>0</v>
      </c>
      <c r="AG1761">
        <v>7.8197800000000001E-4</v>
      </c>
      <c r="AH1761">
        <v>5.877625E-3</v>
      </c>
      <c r="AI1761">
        <v>87836.518779999999</v>
      </c>
    </row>
    <row r="1762" spans="1:35" x14ac:dyDescent="0.25">
      <c r="A1762">
        <v>12987</v>
      </c>
      <c r="B1762" t="s">
        <v>244</v>
      </c>
      <c r="C1762" t="s">
        <v>62</v>
      </c>
      <c r="D1762" t="b">
        <v>1</v>
      </c>
      <c r="E1762">
        <v>3.1436733289999998</v>
      </c>
      <c r="F1762" t="s">
        <v>115</v>
      </c>
      <c r="G1762" t="s">
        <v>186</v>
      </c>
      <c r="H1762" t="s">
        <v>195</v>
      </c>
      <c r="I1762" t="s">
        <v>105</v>
      </c>
      <c r="J1762" t="s">
        <v>106</v>
      </c>
      <c r="K1762" t="s">
        <v>188</v>
      </c>
      <c r="L1762">
        <v>19.599867719999999</v>
      </c>
      <c r="M1762" t="s">
        <v>116</v>
      </c>
      <c r="N1762">
        <v>4.7301899999999998E-4</v>
      </c>
      <c r="O1762">
        <v>4.9512600000000003E-4</v>
      </c>
      <c r="P1762">
        <v>0</v>
      </c>
      <c r="Q1762">
        <v>0</v>
      </c>
      <c r="R1762">
        <v>0</v>
      </c>
      <c r="S1762">
        <v>1.2319570000000001E-3</v>
      </c>
      <c r="T1762">
        <v>1.3960450000000001E-3</v>
      </c>
      <c r="U1762">
        <v>5.3233999999999996E-4</v>
      </c>
      <c r="V1762">
        <v>0</v>
      </c>
      <c r="W1762">
        <v>6.62431E-4</v>
      </c>
      <c r="X1762">
        <v>0</v>
      </c>
      <c r="Y1762">
        <v>5.9226099999999996E-4</v>
      </c>
      <c r="Z1762">
        <v>0</v>
      </c>
      <c r="AA1762">
        <v>0</v>
      </c>
      <c r="AB1762">
        <v>0</v>
      </c>
      <c r="AC1762">
        <v>1.2319570000000001E-3</v>
      </c>
      <c r="AD1762">
        <v>1.9883050000000001E-3</v>
      </c>
      <c r="AE1762">
        <v>5.3233999999999996E-4</v>
      </c>
      <c r="AF1762">
        <v>0</v>
      </c>
      <c r="AG1762">
        <v>6.62431E-4</v>
      </c>
      <c r="AH1762">
        <v>4.4150630000000003E-3</v>
      </c>
      <c r="AI1762">
        <v>66017.139909999998</v>
      </c>
    </row>
    <row r="1763" spans="1:35" x14ac:dyDescent="0.25">
      <c r="A1763">
        <v>12988</v>
      </c>
      <c r="B1763" t="s">
        <v>244</v>
      </c>
      <c r="C1763" t="s">
        <v>62</v>
      </c>
      <c r="D1763" t="b">
        <v>1</v>
      </c>
      <c r="E1763">
        <v>0.54992964300000002</v>
      </c>
      <c r="F1763" t="s">
        <v>115</v>
      </c>
      <c r="G1763" t="s">
        <v>186</v>
      </c>
      <c r="H1763" t="s">
        <v>191</v>
      </c>
      <c r="I1763" t="s">
        <v>105</v>
      </c>
      <c r="J1763" t="s">
        <v>99</v>
      </c>
      <c r="K1763" t="s">
        <v>188</v>
      </c>
      <c r="L1763">
        <v>21.548419540000001</v>
      </c>
      <c r="M1763" t="s">
        <v>116</v>
      </c>
      <c r="N1763">
        <v>2.2875900000000001E-4</v>
      </c>
      <c r="O1763">
        <v>2.43009E-4</v>
      </c>
      <c r="P1763">
        <v>0</v>
      </c>
      <c r="Q1763">
        <v>0</v>
      </c>
      <c r="R1763">
        <v>0</v>
      </c>
      <c r="S1763">
        <v>6.4734000000000005E-4</v>
      </c>
      <c r="T1763">
        <v>7.0975200000000002E-4</v>
      </c>
      <c r="U1763">
        <v>2.91625E-4</v>
      </c>
      <c r="V1763">
        <v>0</v>
      </c>
      <c r="W1763">
        <v>0</v>
      </c>
      <c r="X1763">
        <v>0</v>
      </c>
      <c r="Y1763">
        <v>3.3651299999999998E-4</v>
      </c>
      <c r="Z1763">
        <v>3.5994800000000002E-4</v>
      </c>
      <c r="AA1763">
        <v>0</v>
      </c>
      <c r="AB1763">
        <v>0</v>
      </c>
      <c r="AC1763">
        <v>6.4734000000000005E-4</v>
      </c>
      <c r="AD1763">
        <v>1.046265E-3</v>
      </c>
      <c r="AE1763">
        <v>2.91625E-4</v>
      </c>
      <c r="AF1763">
        <v>0</v>
      </c>
      <c r="AG1763">
        <v>3.5994800000000002E-4</v>
      </c>
      <c r="AH1763">
        <v>2.3451879999999998E-3</v>
      </c>
      <c r="AI1763">
        <v>31895.919300000001</v>
      </c>
    </row>
    <row r="1764" spans="1:35" x14ac:dyDescent="0.25">
      <c r="A1764">
        <v>12991</v>
      </c>
      <c r="B1764" t="s">
        <v>244</v>
      </c>
      <c r="C1764" t="s">
        <v>62</v>
      </c>
      <c r="D1764" t="b">
        <v>1</v>
      </c>
      <c r="E1764">
        <v>2.7389126560000001</v>
      </c>
      <c r="F1764" t="s">
        <v>115</v>
      </c>
      <c r="G1764" t="s">
        <v>186</v>
      </c>
      <c r="H1764" t="s">
        <v>189</v>
      </c>
      <c r="I1764" t="s">
        <v>105</v>
      </c>
      <c r="J1764" t="s">
        <v>99</v>
      </c>
      <c r="K1764" t="s">
        <v>188</v>
      </c>
      <c r="L1764">
        <v>18.386896140000001</v>
      </c>
      <c r="M1764" t="s">
        <v>116</v>
      </c>
      <c r="N1764">
        <v>8.09927E-4</v>
      </c>
      <c r="O1764">
        <v>8.8438399999999999E-4</v>
      </c>
      <c r="P1764">
        <v>0</v>
      </c>
      <c r="Q1764">
        <v>0</v>
      </c>
      <c r="R1764">
        <v>0</v>
      </c>
      <c r="S1764">
        <v>2.1985680000000001E-3</v>
      </c>
      <c r="T1764">
        <v>2.3271479999999998E-3</v>
      </c>
      <c r="U1764">
        <v>1.1351740000000001E-3</v>
      </c>
      <c r="V1764">
        <v>0</v>
      </c>
      <c r="W1764">
        <v>1.143844E-3</v>
      </c>
      <c r="X1764">
        <v>0</v>
      </c>
      <c r="Y1764">
        <v>1.099713E-3</v>
      </c>
      <c r="Z1764">
        <v>0</v>
      </c>
      <c r="AA1764">
        <v>0</v>
      </c>
      <c r="AB1764">
        <v>0</v>
      </c>
      <c r="AC1764">
        <v>2.1985680000000001E-3</v>
      </c>
      <c r="AD1764">
        <v>3.4268599999999999E-3</v>
      </c>
      <c r="AE1764">
        <v>1.1351740000000001E-3</v>
      </c>
      <c r="AF1764">
        <v>0</v>
      </c>
      <c r="AG1764">
        <v>1.143844E-3</v>
      </c>
      <c r="AH1764">
        <v>7.9044470000000002E-3</v>
      </c>
      <c r="AI1764">
        <v>125989.9822</v>
      </c>
    </row>
    <row r="1765" spans="1:35" x14ac:dyDescent="0.25">
      <c r="A1765">
        <v>25221</v>
      </c>
      <c r="B1765" t="s">
        <v>244</v>
      </c>
      <c r="C1765" t="s">
        <v>62</v>
      </c>
      <c r="D1765" t="b">
        <v>1</v>
      </c>
      <c r="E1765">
        <v>0.57800093799999996</v>
      </c>
      <c r="F1765" t="s">
        <v>115</v>
      </c>
      <c r="G1765" t="s">
        <v>186</v>
      </c>
      <c r="H1765" t="s">
        <v>190</v>
      </c>
      <c r="I1765" t="s">
        <v>105</v>
      </c>
      <c r="J1765" t="s">
        <v>106</v>
      </c>
      <c r="K1765" t="s">
        <v>188</v>
      </c>
      <c r="L1765">
        <v>22.63851575</v>
      </c>
      <c r="M1765" t="s">
        <v>116</v>
      </c>
      <c r="N1765">
        <v>2.86829E-4</v>
      </c>
      <c r="O1765">
        <v>3.0256899999999998E-4</v>
      </c>
      <c r="P1765">
        <v>0</v>
      </c>
      <c r="Q1765">
        <v>0</v>
      </c>
      <c r="R1765">
        <v>0</v>
      </c>
      <c r="S1765">
        <v>7.8147100000000005E-4</v>
      </c>
      <c r="T1765">
        <v>7.0969800000000003E-4</v>
      </c>
      <c r="U1765">
        <v>1.6958899999999999E-4</v>
      </c>
      <c r="V1765" s="8">
        <v>4.0216899999999998E-5</v>
      </c>
      <c r="W1765">
        <v>2.6065099999999998E-4</v>
      </c>
      <c r="X1765">
        <v>0</v>
      </c>
      <c r="Y1765">
        <v>7.99171E-4</v>
      </c>
      <c r="Z1765">
        <v>2.3062899999999999E-4</v>
      </c>
      <c r="AA1765">
        <v>0</v>
      </c>
      <c r="AB1765">
        <v>0</v>
      </c>
      <c r="AC1765">
        <v>7.8147100000000005E-4</v>
      </c>
      <c r="AD1765">
        <v>1.50887E-3</v>
      </c>
      <c r="AE1765">
        <v>1.6958899999999999E-4</v>
      </c>
      <c r="AF1765" s="8">
        <v>4.0216899999999998E-5</v>
      </c>
      <c r="AG1765">
        <v>4.9127999999999997E-4</v>
      </c>
      <c r="AH1765">
        <v>2.9914270000000001E-3</v>
      </c>
      <c r="AI1765">
        <v>38726.062879999998</v>
      </c>
    </row>
    <row r="1766" spans="1:35" x14ac:dyDescent="0.25">
      <c r="A1766">
        <v>25222</v>
      </c>
      <c r="B1766" t="s">
        <v>244</v>
      </c>
      <c r="C1766" t="s">
        <v>62</v>
      </c>
      <c r="D1766" t="b">
        <v>1</v>
      </c>
      <c r="E1766">
        <v>0.16378166499999999</v>
      </c>
      <c r="F1766" t="s">
        <v>115</v>
      </c>
      <c r="G1766" t="s">
        <v>186</v>
      </c>
      <c r="H1766" t="s">
        <v>194</v>
      </c>
      <c r="I1766" t="s">
        <v>105</v>
      </c>
      <c r="J1766" t="s">
        <v>99</v>
      </c>
      <c r="K1766" t="s">
        <v>188</v>
      </c>
      <c r="L1766">
        <v>17.476882719999999</v>
      </c>
      <c r="M1766" t="s">
        <v>116</v>
      </c>
      <c r="N1766" s="8">
        <v>8.0437899999999998E-5</v>
      </c>
      <c r="O1766" s="8">
        <v>9.2875799999999996E-5</v>
      </c>
      <c r="P1766">
        <v>0</v>
      </c>
      <c r="Q1766">
        <v>0</v>
      </c>
      <c r="R1766">
        <v>0</v>
      </c>
      <c r="S1766">
        <v>2.6623400000000001E-4</v>
      </c>
      <c r="T1766">
        <v>2.1392199999999999E-4</v>
      </c>
      <c r="U1766" s="8">
        <v>5.0591099999999997E-5</v>
      </c>
      <c r="V1766" s="8">
        <v>1.1097800000000001E-5</v>
      </c>
      <c r="W1766">
        <v>1.10349E-4</v>
      </c>
      <c r="X1766">
        <v>0</v>
      </c>
      <c r="Y1766">
        <v>1.31972E-4</v>
      </c>
      <c r="Z1766" s="8">
        <v>9.4854799999999999E-5</v>
      </c>
      <c r="AA1766">
        <v>0</v>
      </c>
      <c r="AB1766">
        <v>0</v>
      </c>
      <c r="AC1766">
        <v>2.6623400000000001E-4</v>
      </c>
      <c r="AD1766">
        <v>3.45893E-4</v>
      </c>
      <c r="AE1766" s="8">
        <v>5.0591099999999997E-5</v>
      </c>
      <c r="AF1766" s="8">
        <v>1.1097800000000001E-5</v>
      </c>
      <c r="AG1766">
        <v>2.0520400000000001E-4</v>
      </c>
      <c r="AH1766">
        <v>8.7902E-4</v>
      </c>
      <c r="AI1766">
        <v>14740.34988</v>
      </c>
    </row>
    <row r="1767" spans="1:35" x14ac:dyDescent="0.25">
      <c r="A1767">
        <v>59061</v>
      </c>
      <c r="B1767" t="s">
        <v>244</v>
      </c>
      <c r="C1767" t="s">
        <v>62</v>
      </c>
      <c r="D1767" t="b">
        <v>1</v>
      </c>
      <c r="E1767">
        <v>0.19235929199999999</v>
      </c>
      <c r="F1767" t="s">
        <v>115</v>
      </c>
      <c r="G1767" t="s">
        <v>186</v>
      </c>
      <c r="H1767" t="s">
        <v>257</v>
      </c>
      <c r="I1767" t="s">
        <v>105</v>
      </c>
      <c r="J1767" t="s">
        <v>99</v>
      </c>
      <c r="K1767" t="s">
        <v>188</v>
      </c>
      <c r="L1767">
        <v>20.891394439999999</v>
      </c>
      <c r="M1767" t="s">
        <v>116</v>
      </c>
      <c r="N1767">
        <v>6.6576700000000005E-4</v>
      </c>
      <c r="O1767">
        <v>7.5630200000000004E-4</v>
      </c>
      <c r="P1767">
        <v>0</v>
      </c>
      <c r="Q1767">
        <v>0</v>
      </c>
      <c r="R1767">
        <v>0</v>
      </c>
      <c r="S1767">
        <v>3.71989E-3</v>
      </c>
      <c r="T1767">
        <v>1.049129E-3</v>
      </c>
      <c r="U1767">
        <v>2.35887E-4</v>
      </c>
      <c r="V1767" s="8">
        <v>1.31253E-5</v>
      </c>
      <c r="W1767">
        <v>6.7814299999999997E-4</v>
      </c>
      <c r="X1767">
        <v>0</v>
      </c>
      <c r="Y1767">
        <v>5.3782299999999999E-4</v>
      </c>
      <c r="Z1767">
        <v>6.2211199999999997E-4</v>
      </c>
      <c r="AA1767">
        <v>0</v>
      </c>
      <c r="AB1767">
        <v>0</v>
      </c>
      <c r="AC1767">
        <v>3.71989E-3</v>
      </c>
      <c r="AD1767">
        <v>1.5869510000000001E-3</v>
      </c>
      <c r="AE1767">
        <v>2.35887E-4</v>
      </c>
      <c r="AF1767" s="8">
        <v>1.31253E-5</v>
      </c>
      <c r="AG1767">
        <v>1.300254E-3</v>
      </c>
      <c r="AH1767">
        <v>6.8561079999999996E-3</v>
      </c>
      <c r="AI1767">
        <v>96179.646080000006</v>
      </c>
    </row>
    <row r="1768" spans="1:35" x14ac:dyDescent="0.25">
      <c r="A1768">
        <v>59067</v>
      </c>
      <c r="B1768" t="s">
        <v>244</v>
      </c>
      <c r="C1768" t="s">
        <v>62</v>
      </c>
      <c r="D1768" t="b">
        <v>0</v>
      </c>
      <c r="E1768">
        <v>0.32059882000000001</v>
      </c>
      <c r="F1768" t="s">
        <v>115</v>
      </c>
      <c r="G1768" t="s">
        <v>186</v>
      </c>
      <c r="H1768" t="s">
        <v>197</v>
      </c>
      <c r="I1768" t="s">
        <v>105</v>
      </c>
      <c r="J1768" t="s">
        <v>99</v>
      </c>
      <c r="K1768" t="s">
        <v>188</v>
      </c>
      <c r="L1768">
        <v>28.155074070000001</v>
      </c>
      <c r="M1768" t="s">
        <v>116</v>
      </c>
      <c r="N1768">
        <v>8.0981900000000003E-4</v>
      </c>
      <c r="O1768">
        <v>9.2197999999999998E-4</v>
      </c>
      <c r="P1768">
        <v>0</v>
      </c>
      <c r="Q1768">
        <v>0</v>
      </c>
      <c r="R1768">
        <v>0</v>
      </c>
      <c r="S1768">
        <v>3.2003000000000001E-3</v>
      </c>
      <c r="T1768">
        <v>1.193546E-3</v>
      </c>
      <c r="U1768">
        <v>7.9067600000000003E-4</v>
      </c>
      <c r="V1768" s="8">
        <v>2.2398199999999998E-5</v>
      </c>
      <c r="W1768">
        <v>6.1163999999999999E-4</v>
      </c>
      <c r="X1768">
        <v>1.6462289999999999E-3</v>
      </c>
      <c r="Y1768">
        <v>1.1688720000000001E-3</v>
      </c>
      <c r="Z1768">
        <v>6.0623399999999998E-4</v>
      </c>
      <c r="AA1768">
        <v>0</v>
      </c>
      <c r="AB1768">
        <v>0</v>
      </c>
      <c r="AC1768">
        <v>4.8465289999999996E-3</v>
      </c>
      <c r="AD1768">
        <v>2.3624179999999998E-3</v>
      </c>
      <c r="AE1768">
        <v>7.9067600000000003E-4</v>
      </c>
      <c r="AF1768" s="8">
        <v>2.2398199999999998E-5</v>
      </c>
      <c r="AG1768">
        <v>1.2178740000000001E-3</v>
      </c>
      <c r="AH1768">
        <v>9.2398919999999996E-3</v>
      </c>
      <c r="AI1768">
        <v>96179.646080000006</v>
      </c>
    </row>
    <row r="1769" spans="1:35" x14ac:dyDescent="0.25">
      <c r="A1769">
        <v>12981</v>
      </c>
      <c r="B1769" t="s">
        <v>245</v>
      </c>
      <c r="C1769" t="s">
        <v>63</v>
      </c>
      <c r="D1769" t="b">
        <v>0</v>
      </c>
      <c r="E1769">
        <v>1.7103812199999999</v>
      </c>
      <c r="F1769" t="s">
        <v>115</v>
      </c>
      <c r="G1769" t="s">
        <v>186</v>
      </c>
      <c r="H1769" t="s">
        <v>187</v>
      </c>
      <c r="I1769" t="s">
        <v>105</v>
      </c>
      <c r="J1769" t="s">
        <v>111</v>
      </c>
      <c r="K1769" t="s">
        <v>188</v>
      </c>
      <c r="L1769">
        <v>20.266904759999999</v>
      </c>
      <c r="M1769" t="s">
        <v>116</v>
      </c>
      <c r="N1769">
        <v>4.3155599999999999E-4</v>
      </c>
      <c r="O1769">
        <v>4.6422599999999998E-4</v>
      </c>
      <c r="P1769">
        <v>0</v>
      </c>
      <c r="Q1769">
        <v>0</v>
      </c>
      <c r="R1769">
        <v>0</v>
      </c>
      <c r="S1769">
        <v>1.265485E-3</v>
      </c>
      <c r="T1769">
        <v>1.0908090000000001E-3</v>
      </c>
      <c r="U1769">
        <v>5.6275900000000002E-4</v>
      </c>
      <c r="V1769">
        <v>0</v>
      </c>
      <c r="W1769">
        <v>6.6482499999999996E-4</v>
      </c>
      <c r="X1769">
        <v>0</v>
      </c>
      <c r="Y1769">
        <v>5.5586899999999996E-4</v>
      </c>
      <c r="Z1769">
        <v>0</v>
      </c>
      <c r="AA1769">
        <v>0</v>
      </c>
      <c r="AB1769">
        <v>0</v>
      </c>
      <c r="AC1769">
        <v>1.265485E-3</v>
      </c>
      <c r="AD1769">
        <v>1.6466779999999999E-3</v>
      </c>
      <c r="AE1769">
        <v>5.6275900000000002E-4</v>
      </c>
      <c r="AF1769">
        <v>0</v>
      </c>
      <c r="AG1769">
        <v>6.6482499999999996E-4</v>
      </c>
      <c r="AH1769">
        <v>4.1397630000000003E-3</v>
      </c>
      <c r="AI1769">
        <v>59863.342689999998</v>
      </c>
    </row>
    <row r="1770" spans="1:35" x14ac:dyDescent="0.25">
      <c r="A1770">
        <v>12982</v>
      </c>
      <c r="B1770" t="s">
        <v>245</v>
      </c>
      <c r="C1770" t="s">
        <v>63</v>
      </c>
      <c r="D1770" t="b">
        <v>0</v>
      </c>
      <c r="E1770">
        <v>0.54035822499999997</v>
      </c>
      <c r="F1770" t="s">
        <v>115</v>
      </c>
      <c r="G1770" t="s">
        <v>186</v>
      </c>
      <c r="H1770" t="s">
        <v>192</v>
      </c>
      <c r="I1770" t="s">
        <v>105</v>
      </c>
      <c r="J1770" t="s">
        <v>99</v>
      </c>
      <c r="K1770" t="s">
        <v>188</v>
      </c>
      <c r="L1770">
        <v>22.482333329999999</v>
      </c>
      <c r="M1770" t="s">
        <v>116</v>
      </c>
      <c r="N1770">
        <v>5.3222399999999998E-4</v>
      </c>
      <c r="O1770">
        <v>5.8253099999999996E-4</v>
      </c>
      <c r="P1770">
        <v>0</v>
      </c>
      <c r="Q1770">
        <v>0</v>
      </c>
      <c r="R1770">
        <v>0</v>
      </c>
      <c r="S1770">
        <v>1.6225969999999999E-3</v>
      </c>
      <c r="T1770">
        <v>1.2916900000000001E-3</v>
      </c>
      <c r="U1770">
        <v>1.0059450000000001E-3</v>
      </c>
      <c r="V1770">
        <v>0</v>
      </c>
      <c r="W1770">
        <v>5.9383999999999999E-4</v>
      </c>
      <c r="X1770">
        <v>0</v>
      </c>
      <c r="Y1770">
        <v>6.6748399999999998E-4</v>
      </c>
      <c r="Z1770">
        <v>0</v>
      </c>
      <c r="AA1770">
        <v>0</v>
      </c>
      <c r="AB1770">
        <v>0</v>
      </c>
      <c r="AC1770">
        <v>1.6225969999999999E-3</v>
      </c>
      <c r="AD1770">
        <v>1.9591740000000002E-3</v>
      </c>
      <c r="AE1770">
        <v>1.0059450000000001E-3</v>
      </c>
      <c r="AF1770">
        <v>0</v>
      </c>
      <c r="AG1770">
        <v>5.9383999999999999E-4</v>
      </c>
      <c r="AH1770">
        <v>5.1815560000000004E-3</v>
      </c>
      <c r="AI1770">
        <v>67544.778109999999</v>
      </c>
    </row>
    <row r="1771" spans="1:35" x14ac:dyDescent="0.25">
      <c r="A1771">
        <v>12984</v>
      </c>
      <c r="B1771" t="s">
        <v>245</v>
      </c>
      <c r="C1771" t="s">
        <v>63</v>
      </c>
      <c r="D1771" t="b">
        <v>0</v>
      </c>
      <c r="E1771">
        <v>3.7591610800000002</v>
      </c>
      <c r="F1771" t="s">
        <v>115</v>
      </c>
      <c r="G1771" t="s">
        <v>186</v>
      </c>
      <c r="H1771" t="s">
        <v>196</v>
      </c>
      <c r="I1771" t="s">
        <v>105</v>
      </c>
      <c r="J1771" t="s">
        <v>99</v>
      </c>
      <c r="K1771" t="s">
        <v>188</v>
      </c>
      <c r="L1771">
        <v>23.79949495</v>
      </c>
      <c r="M1771" t="s">
        <v>116</v>
      </c>
      <c r="N1771">
        <v>1.65494E-4</v>
      </c>
      <c r="O1771">
        <v>1.88137E-4</v>
      </c>
      <c r="P1771">
        <v>0</v>
      </c>
      <c r="Q1771">
        <v>0</v>
      </c>
      <c r="R1771">
        <v>0</v>
      </c>
      <c r="S1771">
        <v>5.9833399999999995E-4</v>
      </c>
      <c r="T1771">
        <v>3.0427999999999998E-4</v>
      </c>
      <c r="U1771">
        <v>2.6408900000000001E-4</v>
      </c>
      <c r="V1771">
        <v>0</v>
      </c>
      <c r="W1771">
        <v>2.84078E-4</v>
      </c>
      <c r="X1771">
        <v>0</v>
      </c>
      <c r="Y1771">
        <v>2.2821000000000001E-4</v>
      </c>
      <c r="Z1771">
        <v>0</v>
      </c>
      <c r="AA1771">
        <v>0</v>
      </c>
      <c r="AB1771">
        <v>0</v>
      </c>
      <c r="AC1771">
        <v>5.9833399999999995E-4</v>
      </c>
      <c r="AD1771">
        <v>5.3249000000000005E-4</v>
      </c>
      <c r="AE1771">
        <v>2.6408900000000001E-4</v>
      </c>
      <c r="AF1771">
        <v>0</v>
      </c>
      <c r="AG1771">
        <v>2.84078E-4</v>
      </c>
      <c r="AH1771">
        <v>1.6789909999999999E-3</v>
      </c>
      <c r="AI1771">
        <v>20675.38594</v>
      </c>
    </row>
    <row r="1772" spans="1:35" x14ac:dyDescent="0.25">
      <c r="A1772">
        <v>12985</v>
      </c>
      <c r="B1772" t="s">
        <v>245</v>
      </c>
      <c r="C1772" t="s">
        <v>63</v>
      </c>
      <c r="D1772" t="b">
        <v>0</v>
      </c>
      <c r="E1772">
        <v>7.2477615310000001</v>
      </c>
      <c r="F1772" t="s">
        <v>115</v>
      </c>
      <c r="G1772" t="s">
        <v>186</v>
      </c>
      <c r="H1772" t="s">
        <v>198</v>
      </c>
      <c r="I1772" t="s">
        <v>105</v>
      </c>
      <c r="J1772" t="s">
        <v>99</v>
      </c>
      <c r="K1772" t="s">
        <v>188</v>
      </c>
      <c r="L1772">
        <v>22.066388889999999</v>
      </c>
      <c r="M1772" t="s">
        <v>116</v>
      </c>
      <c r="N1772">
        <v>5.7965499999999999E-4</v>
      </c>
      <c r="O1772">
        <v>6.1698600000000003E-4</v>
      </c>
      <c r="P1772">
        <v>0</v>
      </c>
      <c r="Q1772">
        <v>0</v>
      </c>
      <c r="R1772">
        <v>0</v>
      </c>
      <c r="S1772">
        <v>1.3976100000000001E-3</v>
      </c>
      <c r="T1772">
        <v>1.3697200000000001E-3</v>
      </c>
      <c r="U1772">
        <v>1.2691499999999999E-3</v>
      </c>
      <c r="V1772">
        <v>0</v>
      </c>
      <c r="W1772">
        <v>7.84091E-4</v>
      </c>
      <c r="X1772">
        <v>0</v>
      </c>
      <c r="Y1772">
        <v>6.36533E-4</v>
      </c>
      <c r="Z1772">
        <v>0</v>
      </c>
      <c r="AA1772">
        <v>0</v>
      </c>
      <c r="AB1772">
        <v>0</v>
      </c>
      <c r="AC1772">
        <v>1.3976100000000001E-3</v>
      </c>
      <c r="AD1772">
        <v>2.0062529999999999E-3</v>
      </c>
      <c r="AE1772">
        <v>1.2691499999999999E-3</v>
      </c>
      <c r="AF1772">
        <v>0</v>
      </c>
      <c r="AG1772">
        <v>7.84091E-4</v>
      </c>
      <c r="AH1772">
        <v>5.4571039999999999E-3</v>
      </c>
      <c r="AI1772">
        <v>72477.615309999994</v>
      </c>
    </row>
    <row r="1773" spans="1:35" x14ac:dyDescent="0.25">
      <c r="A1773">
        <v>12986</v>
      </c>
      <c r="B1773" t="s">
        <v>245</v>
      </c>
      <c r="C1773" t="s">
        <v>63</v>
      </c>
      <c r="D1773" t="b">
        <v>0</v>
      </c>
      <c r="E1773">
        <v>1.171153584</v>
      </c>
      <c r="F1773" t="s">
        <v>115</v>
      </c>
      <c r="G1773" t="s">
        <v>186</v>
      </c>
      <c r="H1773" t="s">
        <v>193</v>
      </c>
      <c r="I1773" t="s">
        <v>105</v>
      </c>
      <c r="J1773" t="s">
        <v>106</v>
      </c>
      <c r="K1773" t="s">
        <v>188</v>
      </c>
      <c r="L1773">
        <v>26.32325926</v>
      </c>
      <c r="M1773" t="s">
        <v>116</v>
      </c>
      <c r="N1773">
        <v>8.0009899999999997E-4</v>
      </c>
      <c r="O1773">
        <v>8.9591599999999997E-4</v>
      </c>
      <c r="P1773">
        <v>0</v>
      </c>
      <c r="Q1773">
        <v>0</v>
      </c>
      <c r="R1773">
        <v>0</v>
      </c>
      <c r="S1773">
        <v>2.478563E-3</v>
      </c>
      <c r="T1773">
        <v>1.880629E-3</v>
      </c>
      <c r="U1773">
        <v>1.903096E-3</v>
      </c>
      <c r="V1773">
        <v>0</v>
      </c>
      <c r="W1773">
        <v>7.8197800000000001E-4</v>
      </c>
      <c r="X1773">
        <v>0</v>
      </c>
      <c r="Y1773">
        <v>8.4510599999999998E-4</v>
      </c>
      <c r="Z1773">
        <v>0</v>
      </c>
      <c r="AA1773">
        <v>0</v>
      </c>
      <c r="AB1773">
        <v>0</v>
      </c>
      <c r="AC1773">
        <v>2.478563E-3</v>
      </c>
      <c r="AD1773">
        <v>2.725735E-3</v>
      </c>
      <c r="AE1773">
        <v>1.903096E-3</v>
      </c>
      <c r="AF1773">
        <v>0</v>
      </c>
      <c r="AG1773">
        <v>7.8197800000000001E-4</v>
      </c>
      <c r="AH1773">
        <v>7.8893609999999992E-3</v>
      </c>
      <c r="AI1773">
        <v>87836.518779999999</v>
      </c>
    </row>
    <row r="1774" spans="1:35" x14ac:dyDescent="0.25">
      <c r="A1774">
        <v>12987</v>
      </c>
      <c r="B1774" t="s">
        <v>245</v>
      </c>
      <c r="C1774" t="s">
        <v>63</v>
      </c>
      <c r="D1774" t="b">
        <v>0</v>
      </c>
      <c r="E1774">
        <v>3.1436733289999998</v>
      </c>
      <c r="F1774" t="s">
        <v>115</v>
      </c>
      <c r="G1774" t="s">
        <v>186</v>
      </c>
      <c r="H1774" t="s">
        <v>195</v>
      </c>
      <c r="I1774" t="s">
        <v>105</v>
      </c>
      <c r="J1774" t="s">
        <v>106</v>
      </c>
      <c r="K1774" t="s">
        <v>188</v>
      </c>
      <c r="L1774">
        <v>26.97314815</v>
      </c>
      <c r="M1774" t="s">
        <v>116</v>
      </c>
      <c r="N1774">
        <v>6.60744E-4</v>
      </c>
      <c r="O1774">
        <v>6.9305400000000002E-4</v>
      </c>
      <c r="P1774">
        <v>0</v>
      </c>
      <c r="Q1774">
        <v>0</v>
      </c>
      <c r="R1774">
        <v>0</v>
      </c>
      <c r="S1774">
        <v>1.897903E-3</v>
      </c>
      <c r="T1774">
        <v>1.3960450000000001E-3</v>
      </c>
      <c r="U1774">
        <v>1.527327E-3</v>
      </c>
      <c r="V1774">
        <v>0</v>
      </c>
      <c r="W1774">
        <v>6.62431E-4</v>
      </c>
      <c r="X1774">
        <v>0</v>
      </c>
      <c r="Y1774">
        <v>5.9226099999999996E-4</v>
      </c>
      <c r="Z1774">
        <v>0</v>
      </c>
      <c r="AA1774">
        <v>0</v>
      </c>
      <c r="AB1774">
        <v>0</v>
      </c>
      <c r="AC1774">
        <v>1.897903E-3</v>
      </c>
      <c r="AD1774">
        <v>1.9883050000000001E-3</v>
      </c>
      <c r="AE1774">
        <v>1.527327E-3</v>
      </c>
      <c r="AF1774">
        <v>0</v>
      </c>
      <c r="AG1774">
        <v>6.62431E-4</v>
      </c>
      <c r="AH1774">
        <v>6.0759669999999998E-3</v>
      </c>
      <c r="AI1774">
        <v>66017.139909999998</v>
      </c>
    </row>
    <row r="1775" spans="1:35" x14ac:dyDescent="0.25">
      <c r="A1775">
        <v>12988</v>
      </c>
      <c r="B1775" t="s">
        <v>245</v>
      </c>
      <c r="C1775" t="s">
        <v>63</v>
      </c>
      <c r="D1775" t="b">
        <v>0</v>
      </c>
      <c r="E1775">
        <v>0.54992964300000002</v>
      </c>
      <c r="F1775" t="s">
        <v>115</v>
      </c>
      <c r="G1775" t="s">
        <v>186</v>
      </c>
      <c r="H1775" t="s">
        <v>191</v>
      </c>
      <c r="I1775" t="s">
        <v>105</v>
      </c>
      <c r="J1775" t="s">
        <v>99</v>
      </c>
      <c r="K1775" t="s">
        <v>188</v>
      </c>
      <c r="L1775">
        <v>25.462595790000002</v>
      </c>
      <c r="M1775" t="s">
        <v>116</v>
      </c>
      <c r="N1775">
        <v>2.7050199999999999E-4</v>
      </c>
      <c r="O1775">
        <v>2.9377299999999999E-4</v>
      </c>
      <c r="P1775">
        <v>0</v>
      </c>
      <c r="Q1775">
        <v>0</v>
      </c>
      <c r="R1775">
        <v>0</v>
      </c>
      <c r="S1775">
        <v>8.09886E-4</v>
      </c>
      <c r="T1775">
        <v>7.0975200000000002E-4</v>
      </c>
      <c r="U1775">
        <v>5.5507099999999997E-4</v>
      </c>
      <c r="V1775">
        <v>0</v>
      </c>
      <c r="W1775">
        <v>0</v>
      </c>
      <c r="X1775">
        <v>0</v>
      </c>
      <c r="Y1775">
        <v>3.3651299999999998E-4</v>
      </c>
      <c r="Z1775">
        <v>3.5994800000000002E-4</v>
      </c>
      <c r="AA1775">
        <v>0</v>
      </c>
      <c r="AB1775">
        <v>0</v>
      </c>
      <c r="AC1775">
        <v>8.09886E-4</v>
      </c>
      <c r="AD1775">
        <v>1.046265E-3</v>
      </c>
      <c r="AE1775">
        <v>5.5507099999999997E-4</v>
      </c>
      <c r="AF1775">
        <v>0</v>
      </c>
      <c r="AG1775">
        <v>3.5994800000000002E-4</v>
      </c>
      <c r="AH1775">
        <v>2.7711810000000002E-3</v>
      </c>
      <c r="AI1775">
        <v>31895.919300000001</v>
      </c>
    </row>
    <row r="1776" spans="1:35" x14ac:dyDescent="0.25">
      <c r="A1776">
        <v>12991</v>
      </c>
      <c r="B1776" t="s">
        <v>245</v>
      </c>
      <c r="C1776" t="s">
        <v>63</v>
      </c>
      <c r="D1776" t="b">
        <v>0</v>
      </c>
      <c r="E1776">
        <v>2.7389126560000001</v>
      </c>
      <c r="F1776" t="s">
        <v>115</v>
      </c>
      <c r="G1776" t="s">
        <v>186</v>
      </c>
      <c r="H1776" t="s">
        <v>189</v>
      </c>
      <c r="I1776" t="s">
        <v>105</v>
      </c>
      <c r="J1776" t="s">
        <v>99</v>
      </c>
      <c r="K1776" t="s">
        <v>188</v>
      </c>
      <c r="L1776">
        <v>22.341002419999999</v>
      </c>
      <c r="M1776" t="s">
        <v>116</v>
      </c>
      <c r="N1776">
        <v>9.7949899999999999E-4</v>
      </c>
      <c r="O1776">
        <v>1.0869499999999999E-3</v>
      </c>
      <c r="P1776">
        <v>0</v>
      </c>
      <c r="Q1776">
        <v>0</v>
      </c>
      <c r="R1776">
        <v>0</v>
      </c>
      <c r="S1776">
        <v>2.8996410000000001E-3</v>
      </c>
      <c r="T1776">
        <v>2.3271479999999998E-3</v>
      </c>
      <c r="U1776">
        <v>2.1339280000000002E-3</v>
      </c>
      <c r="V1776">
        <v>0</v>
      </c>
      <c r="W1776">
        <v>1.143844E-3</v>
      </c>
      <c r="X1776">
        <v>0</v>
      </c>
      <c r="Y1776">
        <v>1.099713E-3</v>
      </c>
      <c r="Z1776">
        <v>0</v>
      </c>
      <c r="AA1776">
        <v>0</v>
      </c>
      <c r="AB1776">
        <v>0</v>
      </c>
      <c r="AC1776">
        <v>2.8996410000000001E-3</v>
      </c>
      <c r="AD1776">
        <v>3.4268599999999999E-3</v>
      </c>
      <c r="AE1776">
        <v>2.1339280000000002E-3</v>
      </c>
      <c r="AF1776">
        <v>0</v>
      </c>
      <c r="AG1776">
        <v>1.143844E-3</v>
      </c>
      <c r="AH1776">
        <v>9.6042999999999996E-3</v>
      </c>
      <c r="AI1776">
        <v>125989.9822</v>
      </c>
    </row>
    <row r="1777" spans="1:35" x14ac:dyDescent="0.25">
      <c r="A1777">
        <v>25221</v>
      </c>
      <c r="B1777" t="s">
        <v>245</v>
      </c>
      <c r="C1777" t="s">
        <v>63</v>
      </c>
      <c r="D1777" t="b">
        <v>0</v>
      </c>
      <c r="E1777">
        <v>0.57800093799999996</v>
      </c>
      <c r="F1777" t="s">
        <v>115</v>
      </c>
      <c r="G1777" t="s">
        <v>186</v>
      </c>
      <c r="H1777" t="s">
        <v>190</v>
      </c>
      <c r="I1777" t="s">
        <v>105</v>
      </c>
      <c r="J1777" t="s">
        <v>106</v>
      </c>
      <c r="K1777" t="s">
        <v>188</v>
      </c>
      <c r="L1777">
        <v>27.660406299999998</v>
      </c>
      <c r="M1777" t="s">
        <v>116</v>
      </c>
      <c r="N1777">
        <v>3.5555800000000001E-4</v>
      </c>
      <c r="O1777">
        <v>3.8164699999999999E-4</v>
      </c>
      <c r="P1777">
        <v>0</v>
      </c>
      <c r="Q1777">
        <v>0</v>
      </c>
      <c r="R1777">
        <v>0</v>
      </c>
      <c r="S1777">
        <v>1.0061670000000001E-3</v>
      </c>
      <c r="T1777">
        <v>7.0969800000000003E-4</v>
      </c>
      <c r="U1777">
        <v>6.0849600000000004E-4</v>
      </c>
      <c r="V1777" s="8">
        <v>4.0189499999999999E-5</v>
      </c>
      <c r="W1777">
        <v>2.6065099999999998E-4</v>
      </c>
      <c r="X1777">
        <v>0</v>
      </c>
      <c r="Y1777">
        <v>7.99171E-4</v>
      </c>
      <c r="Z1777">
        <v>2.3062899999999999E-4</v>
      </c>
      <c r="AA1777">
        <v>0</v>
      </c>
      <c r="AB1777">
        <v>0</v>
      </c>
      <c r="AC1777">
        <v>1.0061670000000001E-3</v>
      </c>
      <c r="AD1777">
        <v>1.50887E-3</v>
      </c>
      <c r="AE1777">
        <v>6.0849600000000004E-4</v>
      </c>
      <c r="AF1777" s="8">
        <v>4.0189499999999999E-5</v>
      </c>
      <c r="AG1777">
        <v>4.9127999999999997E-4</v>
      </c>
      <c r="AH1777">
        <v>3.6550129999999999E-3</v>
      </c>
      <c r="AI1777">
        <v>38726.062879999998</v>
      </c>
    </row>
    <row r="1778" spans="1:35" x14ac:dyDescent="0.25">
      <c r="A1778">
        <v>25222</v>
      </c>
      <c r="B1778" t="s">
        <v>245</v>
      </c>
      <c r="C1778" t="s">
        <v>63</v>
      </c>
      <c r="D1778" t="b">
        <v>0</v>
      </c>
      <c r="E1778">
        <v>0.16378166499999999</v>
      </c>
      <c r="F1778" t="s">
        <v>115</v>
      </c>
      <c r="G1778" t="s">
        <v>186</v>
      </c>
      <c r="H1778" t="s">
        <v>194</v>
      </c>
      <c r="I1778" t="s">
        <v>105</v>
      </c>
      <c r="J1778" t="s">
        <v>99</v>
      </c>
      <c r="K1778" t="s">
        <v>188</v>
      </c>
      <c r="L1778">
        <v>21.06728395</v>
      </c>
      <c r="M1778" t="s">
        <v>116</v>
      </c>
      <c r="N1778" s="8">
        <v>9.92777E-5</v>
      </c>
      <c r="O1778">
        <v>1.1439599999999999E-4</v>
      </c>
      <c r="P1778">
        <v>0</v>
      </c>
      <c r="Q1778">
        <v>0</v>
      </c>
      <c r="R1778">
        <v>0</v>
      </c>
      <c r="S1778">
        <v>3.6764799999999999E-4</v>
      </c>
      <c r="T1778">
        <v>2.1392199999999999E-4</v>
      </c>
      <c r="U1778">
        <v>1.2973100000000001E-4</v>
      </c>
      <c r="V1778" s="8">
        <v>1.1125699999999999E-5</v>
      </c>
      <c r="W1778">
        <v>1.10349E-4</v>
      </c>
      <c r="X1778">
        <v>0</v>
      </c>
      <c r="Y1778">
        <v>1.31972E-4</v>
      </c>
      <c r="Z1778" s="8">
        <v>9.4854799999999999E-5</v>
      </c>
      <c r="AA1778">
        <v>0</v>
      </c>
      <c r="AB1778">
        <v>0</v>
      </c>
      <c r="AC1778">
        <v>3.6764799999999999E-4</v>
      </c>
      <c r="AD1778">
        <v>3.45893E-4</v>
      </c>
      <c r="AE1778">
        <v>1.2973100000000001E-4</v>
      </c>
      <c r="AF1778" s="8">
        <v>1.1125699999999999E-5</v>
      </c>
      <c r="AG1778">
        <v>2.0520400000000001E-4</v>
      </c>
      <c r="AH1778">
        <v>1.059604E-3</v>
      </c>
      <c r="AI1778">
        <v>14740.34988</v>
      </c>
    </row>
    <row r="1779" spans="1:35" x14ac:dyDescent="0.25">
      <c r="A1779">
        <v>59061</v>
      </c>
      <c r="B1779" t="s">
        <v>245</v>
      </c>
      <c r="C1779" t="s">
        <v>63</v>
      </c>
      <c r="D1779" t="b">
        <v>1</v>
      </c>
      <c r="E1779">
        <v>0.19235929199999999</v>
      </c>
      <c r="F1779" t="s">
        <v>115</v>
      </c>
      <c r="G1779" t="s">
        <v>186</v>
      </c>
      <c r="H1779" t="s">
        <v>257</v>
      </c>
      <c r="I1779" t="s">
        <v>105</v>
      </c>
      <c r="J1779" t="s">
        <v>99</v>
      </c>
      <c r="K1779" t="s">
        <v>188</v>
      </c>
      <c r="L1779">
        <v>22.068483329999999</v>
      </c>
      <c r="M1779" t="s">
        <v>116</v>
      </c>
      <c r="N1779">
        <v>7.01178E-4</v>
      </c>
      <c r="O1779">
        <v>8.0233599999999996E-4</v>
      </c>
      <c r="P1779">
        <v>0</v>
      </c>
      <c r="Q1779">
        <v>0</v>
      </c>
      <c r="R1779">
        <v>0</v>
      </c>
      <c r="S1779">
        <v>3.6550089999999999E-3</v>
      </c>
      <c r="T1779">
        <v>1.049129E-3</v>
      </c>
      <c r="U1779">
        <v>6.8700399999999996E-4</v>
      </c>
      <c r="V1779" s="8">
        <v>1.31727E-5</v>
      </c>
      <c r="W1779">
        <v>6.7814800000000005E-4</v>
      </c>
      <c r="X1779">
        <v>0</v>
      </c>
      <c r="Y1779">
        <v>5.3782299999999999E-4</v>
      </c>
      <c r="Z1779">
        <v>6.2211500000000002E-4</v>
      </c>
      <c r="AA1779">
        <v>0</v>
      </c>
      <c r="AB1779">
        <v>0</v>
      </c>
      <c r="AC1779">
        <v>3.6550089999999999E-3</v>
      </c>
      <c r="AD1779">
        <v>1.5869510000000001E-3</v>
      </c>
      <c r="AE1779">
        <v>6.8700399999999996E-4</v>
      </c>
      <c r="AF1779" s="8">
        <v>1.31727E-5</v>
      </c>
      <c r="AG1779">
        <v>1.300264E-3</v>
      </c>
      <c r="AH1779">
        <v>7.2424029999999997E-3</v>
      </c>
      <c r="AI1779">
        <v>96179.646080000006</v>
      </c>
    </row>
    <row r="1780" spans="1:35" x14ac:dyDescent="0.25">
      <c r="A1780">
        <v>59067</v>
      </c>
      <c r="B1780" t="s">
        <v>245</v>
      </c>
      <c r="C1780" t="s">
        <v>63</v>
      </c>
      <c r="D1780" t="b">
        <v>1</v>
      </c>
      <c r="E1780">
        <v>0.32059882000000001</v>
      </c>
      <c r="F1780" t="s">
        <v>115</v>
      </c>
      <c r="G1780" t="s">
        <v>186</v>
      </c>
      <c r="H1780" t="s">
        <v>197</v>
      </c>
      <c r="I1780" t="s">
        <v>105</v>
      </c>
      <c r="J1780" t="s">
        <v>99</v>
      </c>
      <c r="K1780" t="s">
        <v>188</v>
      </c>
      <c r="L1780">
        <v>23.267425930000002</v>
      </c>
      <c r="M1780" t="s">
        <v>116</v>
      </c>
      <c r="N1780">
        <v>7.0711199999999997E-4</v>
      </c>
      <c r="O1780">
        <v>8.1701799999999998E-4</v>
      </c>
      <c r="P1780">
        <v>0</v>
      </c>
      <c r="Q1780">
        <v>0</v>
      </c>
      <c r="R1780">
        <v>0</v>
      </c>
      <c r="S1780">
        <v>3.2424770000000001E-3</v>
      </c>
      <c r="T1780">
        <v>1.193546E-3</v>
      </c>
      <c r="U1780">
        <v>7.9067600000000003E-4</v>
      </c>
      <c r="V1780" s="8">
        <v>2.2425500000000001E-5</v>
      </c>
      <c r="W1780">
        <v>6.1163999999999999E-4</v>
      </c>
      <c r="X1780">
        <v>0</v>
      </c>
      <c r="Y1780">
        <v>1.1688720000000001E-3</v>
      </c>
      <c r="Z1780">
        <v>6.0623399999999998E-4</v>
      </c>
      <c r="AA1780">
        <v>0</v>
      </c>
      <c r="AB1780">
        <v>0</v>
      </c>
      <c r="AC1780">
        <v>3.2424770000000001E-3</v>
      </c>
      <c r="AD1780">
        <v>2.3624179999999998E-3</v>
      </c>
      <c r="AE1780">
        <v>7.9067600000000003E-4</v>
      </c>
      <c r="AF1780" s="8">
        <v>2.2425500000000001E-5</v>
      </c>
      <c r="AG1780">
        <v>1.2178740000000001E-3</v>
      </c>
      <c r="AH1780">
        <v>7.6358709999999998E-3</v>
      </c>
      <c r="AI1780">
        <v>96179.646080000006</v>
      </c>
    </row>
    <row r="1781" spans="1:35" x14ac:dyDescent="0.25">
      <c r="A1781">
        <v>12981</v>
      </c>
      <c r="B1781" t="s">
        <v>246</v>
      </c>
      <c r="C1781" t="s">
        <v>51</v>
      </c>
      <c r="D1781" t="b">
        <v>1</v>
      </c>
      <c r="E1781">
        <v>1.7103812199999999</v>
      </c>
      <c r="F1781" t="s">
        <v>115</v>
      </c>
      <c r="G1781" t="s">
        <v>186</v>
      </c>
      <c r="H1781" t="s">
        <v>187</v>
      </c>
      <c r="I1781" t="s">
        <v>105</v>
      </c>
      <c r="J1781" t="s">
        <v>111</v>
      </c>
      <c r="K1781" t="s">
        <v>188</v>
      </c>
      <c r="L1781">
        <v>21.360396829999999</v>
      </c>
      <c r="M1781" t="s">
        <v>116</v>
      </c>
      <c r="N1781">
        <v>4.5804500000000002E-4</v>
      </c>
      <c r="O1781">
        <v>4.9084300000000003E-4</v>
      </c>
      <c r="P1781">
        <v>0</v>
      </c>
      <c r="Q1781">
        <v>0</v>
      </c>
      <c r="R1781">
        <v>0</v>
      </c>
      <c r="S1781">
        <v>1.4888449999999999E-3</v>
      </c>
      <c r="T1781">
        <v>1.0908090000000001E-3</v>
      </c>
      <c r="U1781">
        <v>5.6275900000000002E-4</v>
      </c>
      <c r="V1781">
        <v>0</v>
      </c>
      <c r="W1781">
        <v>6.6482499999999996E-4</v>
      </c>
      <c r="X1781">
        <v>0</v>
      </c>
      <c r="Y1781">
        <v>5.5586899999999996E-4</v>
      </c>
      <c r="Z1781">
        <v>0</v>
      </c>
      <c r="AA1781">
        <v>0</v>
      </c>
      <c r="AB1781">
        <v>0</v>
      </c>
      <c r="AC1781">
        <v>1.4888449999999999E-3</v>
      </c>
      <c r="AD1781">
        <v>1.6466779999999999E-3</v>
      </c>
      <c r="AE1781">
        <v>5.6275900000000002E-4</v>
      </c>
      <c r="AF1781">
        <v>0</v>
      </c>
      <c r="AG1781">
        <v>6.6482499999999996E-4</v>
      </c>
      <c r="AH1781">
        <v>4.3631219999999997E-3</v>
      </c>
      <c r="AI1781">
        <v>59863.342689999998</v>
      </c>
    </row>
    <row r="1782" spans="1:35" x14ac:dyDescent="0.25">
      <c r="A1782">
        <v>12982</v>
      </c>
      <c r="B1782" t="s">
        <v>246</v>
      </c>
      <c r="C1782" t="s">
        <v>51</v>
      </c>
      <c r="D1782" t="b">
        <v>1</v>
      </c>
      <c r="E1782">
        <v>0.54035822499999997</v>
      </c>
      <c r="F1782" t="s">
        <v>115</v>
      </c>
      <c r="G1782" t="s">
        <v>186</v>
      </c>
      <c r="H1782" t="s">
        <v>192</v>
      </c>
      <c r="I1782" t="s">
        <v>105</v>
      </c>
      <c r="J1782" t="s">
        <v>99</v>
      </c>
      <c r="K1782" t="s">
        <v>188</v>
      </c>
      <c r="L1782">
        <v>22.806955559999999</v>
      </c>
      <c r="M1782" t="s">
        <v>116</v>
      </c>
      <c r="N1782">
        <v>5.4645799999999999E-4</v>
      </c>
      <c r="O1782">
        <v>5.9144600000000003E-4</v>
      </c>
      <c r="P1782">
        <v>0</v>
      </c>
      <c r="Q1782">
        <v>0</v>
      </c>
      <c r="R1782">
        <v>0</v>
      </c>
      <c r="S1782">
        <v>1.6974080000000001E-3</v>
      </c>
      <c r="T1782">
        <v>1.2916900000000001E-3</v>
      </c>
      <c r="U1782">
        <v>1.0059450000000001E-3</v>
      </c>
      <c r="V1782">
        <v>0</v>
      </c>
      <c r="W1782">
        <v>5.9384499999999996E-4</v>
      </c>
      <c r="X1782">
        <v>0</v>
      </c>
      <c r="Y1782">
        <v>6.6748399999999998E-4</v>
      </c>
      <c r="Z1782">
        <v>0</v>
      </c>
      <c r="AA1782">
        <v>0</v>
      </c>
      <c r="AB1782">
        <v>0</v>
      </c>
      <c r="AC1782">
        <v>1.6974080000000001E-3</v>
      </c>
      <c r="AD1782">
        <v>1.9591740000000002E-3</v>
      </c>
      <c r="AE1782">
        <v>1.0059450000000001E-3</v>
      </c>
      <c r="AF1782">
        <v>0</v>
      </c>
      <c r="AG1782">
        <v>5.9384499999999996E-4</v>
      </c>
      <c r="AH1782">
        <v>5.2563729999999999E-3</v>
      </c>
      <c r="AI1782">
        <v>67544.778109999999</v>
      </c>
    </row>
    <row r="1783" spans="1:35" x14ac:dyDescent="0.25">
      <c r="A1783">
        <v>12984</v>
      </c>
      <c r="B1783" t="s">
        <v>246</v>
      </c>
      <c r="C1783" t="s">
        <v>51</v>
      </c>
      <c r="D1783" t="b">
        <v>1</v>
      </c>
      <c r="E1783">
        <v>3.7591610800000002</v>
      </c>
      <c r="F1783" t="s">
        <v>115</v>
      </c>
      <c r="G1783" t="s">
        <v>186</v>
      </c>
      <c r="H1783" t="s">
        <v>196</v>
      </c>
      <c r="I1783" t="s">
        <v>105</v>
      </c>
      <c r="J1783" t="s">
        <v>99</v>
      </c>
      <c r="K1783" t="s">
        <v>188</v>
      </c>
      <c r="L1783">
        <v>26.240909089999999</v>
      </c>
      <c r="M1783" t="s">
        <v>116</v>
      </c>
      <c r="N1783">
        <v>1.88068E-4</v>
      </c>
      <c r="O1783">
        <v>2.0866099999999999E-4</v>
      </c>
      <c r="P1783">
        <v>0</v>
      </c>
      <c r="Q1783">
        <v>0</v>
      </c>
      <c r="R1783">
        <v>0</v>
      </c>
      <c r="S1783">
        <v>7.7064099999999997E-4</v>
      </c>
      <c r="T1783">
        <v>3.0427999999999998E-4</v>
      </c>
      <c r="U1783">
        <v>2.6408900000000001E-4</v>
      </c>
      <c r="V1783">
        <v>0</v>
      </c>
      <c r="W1783">
        <v>2.84078E-4</v>
      </c>
      <c r="X1783">
        <v>0</v>
      </c>
      <c r="Y1783">
        <v>2.2821000000000001E-4</v>
      </c>
      <c r="Z1783">
        <v>0</v>
      </c>
      <c r="AA1783">
        <v>0</v>
      </c>
      <c r="AB1783">
        <v>0</v>
      </c>
      <c r="AC1783">
        <v>7.7064099999999997E-4</v>
      </c>
      <c r="AD1783">
        <v>5.3249000000000005E-4</v>
      </c>
      <c r="AE1783">
        <v>2.6408900000000001E-4</v>
      </c>
      <c r="AF1783">
        <v>0</v>
      </c>
      <c r="AG1783">
        <v>2.84078E-4</v>
      </c>
      <c r="AH1783">
        <v>1.8512260000000001E-3</v>
      </c>
      <c r="AI1783">
        <v>20675.38594</v>
      </c>
    </row>
    <row r="1784" spans="1:35" x14ac:dyDescent="0.25">
      <c r="A1784">
        <v>12985</v>
      </c>
      <c r="B1784" t="s">
        <v>246</v>
      </c>
      <c r="C1784" t="s">
        <v>51</v>
      </c>
      <c r="D1784" t="b">
        <v>1</v>
      </c>
      <c r="E1784">
        <v>7.2477615310000001</v>
      </c>
      <c r="F1784" t="s">
        <v>115</v>
      </c>
      <c r="G1784" t="s">
        <v>186</v>
      </c>
      <c r="H1784" t="s">
        <v>198</v>
      </c>
      <c r="I1784" t="s">
        <v>105</v>
      </c>
      <c r="J1784" t="s">
        <v>99</v>
      </c>
      <c r="K1784" t="s">
        <v>188</v>
      </c>
      <c r="L1784">
        <v>22.608333330000001</v>
      </c>
      <c r="M1784" t="s">
        <v>116</v>
      </c>
      <c r="N1784">
        <v>5.9716900000000004E-4</v>
      </c>
      <c r="O1784">
        <v>6.3296299999999995E-4</v>
      </c>
      <c r="P1784">
        <v>0</v>
      </c>
      <c r="Q1784">
        <v>0</v>
      </c>
      <c r="R1784">
        <v>0</v>
      </c>
      <c r="S1784">
        <v>1.5316349999999999E-3</v>
      </c>
      <c r="T1784">
        <v>1.3697200000000001E-3</v>
      </c>
      <c r="U1784">
        <v>1.2691499999999999E-3</v>
      </c>
      <c r="V1784">
        <v>0</v>
      </c>
      <c r="W1784">
        <v>7.84091E-4</v>
      </c>
      <c r="X1784">
        <v>0</v>
      </c>
      <c r="Y1784">
        <v>6.36533E-4</v>
      </c>
      <c r="Z1784">
        <v>0</v>
      </c>
      <c r="AA1784">
        <v>0</v>
      </c>
      <c r="AB1784">
        <v>0</v>
      </c>
      <c r="AC1784">
        <v>1.5316349999999999E-3</v>
      </c>
      <c r="AD1784">
        <v>2.0062529999999999E-3</v>
      </c>
      <c r="AE1784">
        <v>1.2691499999999999E-3</v>
      </c>
      <c r="AF1784">
        <v>0</v>
      </c>
      <c r="AG1784">
        <v>7.84091E-4</v>
      </c>
      <c r="AH1784">
        <v>5.5911290000000002E-3</v>
      </c>
      <c r="AI1784">
        <v>72477.615309999994</v>
      </c>
    </row>
    <row r="1785" spans="1:35" x14ac:dyDescent="0.25">
      <c r="A1785">
        <v>12986</v>
      </c>
      <c r="B1785" t="s">
        <v>246</v>
      </c>
      <c r="C1785" t="s">
        <v>51</v>
      </c>
      <c r="D1785" t="b">
        <v>1</v>
      </c>
      <c r="E1785">
        <v>1.171153584</v>
      </c>
      <c r="F1785" t="s">
        <v>115</v>
      </c>
      <c r="G1785" t="s">
        <v>186</v>
      </c>
      <c r="H1785" t="s">
        <v>193</v>
      </c>
      <c r="I1785" t="s">
        <v>105</v>
      </c>
      <c r="J1785" t="s">
        <v>106</v>
      </c>
      <c r="K1785" t="s">
        <v>188</v>
      </c>
      <c r="L1785">
        <v>26.361259260000001</v>
      </c>
      <c r="M1785" t="s">
        <v>116</v>
      </c>
      <c r="N1785">
        <v>8.1586500000000004E-4</v>
      </c>
      <c r="O1785">
        <v>8.9727299999999997E-4</v>
      </c>
      <c r="P1785">
        <v>0</v>
      </c>
      <c r="Q1785">
        <v>0</v>
      </c>
      <c r="R1785">
        <v>0</v>
      </c>
      <c r="S1785">
        <v>2.4899520000000001E-3</v>
      </c>
      <c r="T1785">
        <v>1.880629E-3</v>
      </c>
      <c r="U1785">
        <v>1.903096E-3</v>
      </c>
      <c r="V1785">
        <v>0</v>
      </c>
      <c r="W1785">
        <v>7.8197800000000001E-4</v>
      </c>
      <c r="X1785">
        <v>0</v>
      </c>
      <c r="Y1785">
        <v>8.4510599999999998E-4</v>
      </c>
      <c r="Z1785">
        <v>0</v>
      </c>
      <c r="AA1785">
        <v>0</v>
      </c>
      <c r="AB1785">
        <v>0</v>
      </c>
      <c r="AC1785">
        <v>2.4899520000000001E-3</v>
      </c>
      <c r="AD1785">
        <v>2.725735E-3</v>
      </c>
      <c r="AE1785">
        <v>1.903096E-3</v>
      </c>
      <c r="AF1785">
        <v>0</v>
      </c>
      <c r="AG1785">
        <v>7.8197800000000001E-4</v>
      </c>
      <c r="AH1785">
        <v>7.9007499999999998E-3</v>
      </c>
      <c r="AI1785">
        <v>87836.518779999999</v>
      </c>
    </row>
    <row r="1786" spans="1:35" x14ac:dyDescent="0.25">
      <c r="A1786">
        <v>12987</v>
      </c>
      <c r="B1786" t="s">
        <v>246</v>
      </c>
      <c r="C1786" t="s">
        <v>51</v>
      </c>
      <c r="D1786" t="b">
        <v>1</v>
      </c>
      <c r="E1786">
        <v>3.1436733289999998</v>
      </c>
      <c r="F1786" t="s">
        <v>115</v>
      </c>
      <c r="G1786" t="s">
        <v>186</v>
      </c>
      <c r="H1786" t="s">
        <v>195</v>
      </c>
      <c r="I1786" t="s">
        <v>105</v>
      </c>
      <c r="J1786" t="s">
        <v>106</v>
      </c>
      <c r="K1786" t="s">
        <v>188</v>
      </c>
      <c r="L1786">
        <v>26.912301589999998</v>
      </c>
      <c r="M1786" t="s">
        <v>116</v>
      </c>
      <c r="N1786">
        <v>6.6220199999999997E-4</v>
      </c>
      <c r="O1786">
        <v>6.9142100000000001E-4</v>
      </c>
      <c r="P1786">
        <v>0</v>
      </c>
      <c r="Q1786">
        <v>0</v>
      </c>
      <c r="R1786">
        <v>0</v>
      </c>
      <c r="S1786">
        <v>1.884167E-3</v>
      </c>
      <c r="T1786">
        <v>1.3960450000000001E-3</v>
      </c>
      <c r="U1786">
        <v>1.527327E-3</v>
      </c>
      <c r="V1786">
        <v>0</v>
      </c>
      <c r="W1786">
        <v>6.6246100000000004E-4</v>
      </c>
      <c r="X1786">
        <v>0</v>
      </c>
      <c r="Y1786">
        <v>5.9226099999999996E-4</v>
      </c>
      <c r="Z1786">
        <v>0</v>
      </c>
      <c r="AA1786">
        <v>0</v>
      </c>
      <c r="AB1786">
        <v>0</v>
      </c>
      <c r="AC1786">
        <v>1.884167E-3</v>
      </c>
      <c r="AD1786">
        <v>1.9883050000000001E-3</v>
      </c>
      <c r="AE1786">
        <v>1.527327E-3</v>
      </c>
      <c r="AF1786">
        <v>0</v>
      </c>
      <c r="AG1786">
        <v>6.6246100000000004E-4</v>
      </c>
      <c r="AH1786">
        <v>6.0622610000000002E-3</v>
      </c>
      <c r="AI1786">
        <v>66017.139909999998</v>
      </c>
    </row>
    <row r="1787" spans="1:35" x14ac:dyDescent="0.25">
      <c r="A1787">
        <v>12988</v>
      </c>
      <c r="B1787" t="s">
        <v>246</v>
      </c>
      <c r="C1787" t="s">
        <v>51</v>
      </c>
      <c r="D1787" t="b">
        <v>1</v>
      </c>
      <c r="E1787">
        <v>0.54992964300000002</v>
      </c>
      <c r="F1787" t="s">
        <v>115</v>
      </c>
      <c r="G1787" t="s">
        <v>186</v>
      </c>
      <c r="H1787" t="s">
        <v>191</v>
      </c>
      <c r="I1787" t="s">
        <v>105</v>
      </c>
      <c r="J1787" t="s">
        <v>99</v>
      </c>
      <c r="K1787" t="s">
        <v>188</v>
      </c>
      <c r="L1787">
        <v>25.511015329999999</v>
      </c>
      <c r="M1787" t="s">
        <v>116</v>
      </c>
      <c r="N1787">
        <v>2.7610800000000001E-4</v>
      </c>
      <c r="O1787">
        <v>2.9440199999999998E-4</v>
      </c>
      <c r="P1787">
        <v>0</v>
      </c>
      <c r="Q1787">
        <v>0</v>
      </c>
      <c r="R1787">
        <v>0</v>
      </c>
      <c r="S1787">
        <v>8.1516100000000001E-4</v>
      </c>
      <c r="T1787">
        <v>7.0975200000000002E-4</v>
      </c>
      <c r="U1787">
        <v>5.5507099999999997E-4</v>
      </c>
      <c r="V1787">
        <v>0</v>
      </c>
      <c r="W1787">
        <v>0</v>
      </c>
      <c r="X1787">
        <v>0</v>
      </c>
      <c r="Y1787">
        <v>3.3651299999999998E-4</v>
      </c>
      <c r="Z1787">
        <v>3.5994800000000002E-4</v>
      </c>
      <c r="AA1787">
        <v>0</v>
      </c>
      <c r="AB1787">
        <v>0</v>
      </c>
      <c r="AC1787">
        <v>8.1516100000000001E-4</v>
      </c>
      <c r="AD1787">
        <v>1.046265E-3</v>
      </c>
      <c r="AE1787">
        <v>5.5507099999999997E-4</v>
      </c>
      <c r="AF1787">
        <v>0</v>
      </c>
      <c r="AG1787">
        <v>3.5994800000000002E-4</v>
      </c>
      <c r="AH1787">
        <v>2.7764500000000002E-3</v>
      </c>
      <c r="AI1787">
        <v>31895.919300000001</v>
      </c>
    </row>
    <row r="1788" spans="1:35" x14ac:dyDescent="0.25">
      <c r="A1788">
        <v>12991</v>
      </c>
      <c r="B1788" t="s">
        <v>246</v>
      </c>
      <c r="C1788" t="s">
        <v>51</v>
      </c>
      <c r="D1788" t="b">
        <v>1</v>
      </c>
      <c r="E1788">
        <v>2.7389126560000001</v>
      </c>
      <c r="F1788" t="s">
        <v>115</v>
      </c>
      <c r="G1788" t="s">
        <v>186</v>
      </c>
      <c r="H1788" t="s">
        <v>189</v>
      </c>
      <c r="I1788" t="s">
        <v>105</v>
      </c>
      <c r="J1788" t="s">
        <v>99</v>
      </c>
      <c r="K1788" t="s">
        <v>188</v>
      </c>
      <c r="L1788">
        <v>22.832789859999998</v>
      </c>
      <c r="M1788" t="s">
        <v>116</v>
      </c>
      <c r="N1788">
        <v>1.0255030000000001E-3</v>
      </c>
      <c r="O1788">
        <v>1.112147E-3</v>
      </c>
      <c r="P1788">
        <v>0</v>
      </c>
      <c r="Q1788">
        <v>0</v>
      </c>
      <c r="R1788">
        <v>0</v>
      </c>
      <c r="S1788">
        <v>3.1110840000000001E-3</v>
      </c>
      <c r="T1788">
        <v>2.3271479999999998E-3</v>
      </c>
      <c r="U1788">
        <v>2.1339280000000002E-3</v>
      </c>
      <c r="V1788">
        <v>0</v>
      </c>
      <c r="W1788">
        <v>1.143844E-3</v>
      </c>
      <c r="X1788">
        <v>0</v>
      </c>
      <c r="Y1788">
        <v>1.099713E-3</v>
      </c>
      <c r="Z1788">
        <v>0</v>
      </c>
      <c r="AA1788">
        <v>0</v>
      </c>
      <c r="AB1788">
        <v>0</v>
      </c>
      <c r="AC1788">
        <v>3.1110840000000001E-3</v>
      </c>
      <c r="AD1788">
        <v>3.4268599999999999E-3</v>
      </c>
      <c r="AE1788">
        <v>2.1339280000000002E-3</v>
      </c>
      <c r="AF1788">
        <v>0</v>
      </c>
      <c r="AG1788">
        <v>1.143844E-3</v>
      </c>
      <c r="AH1788">
        <v>9.8157169999999998E-3</v>
      </c>
      <c r="AI1788">
        <v>125989.9822</v>
      </c>
    </row>
    <row r="1789" spans="1:35" x14ac:dyDescent="0.25">
      <c r="A1789">
        <v>25221</v>
      </c>
      <c r="B1789" t="s">
        <v>246</v>
      </c>
      <c r="C1789" t="s">
        <v>51</v>
      </c>
      <c r="D1789" t="b">
        <v>1</v>
      </c>
      <c r="E1789">
        <v>0.57800093799999996</v>
      </c>
      <c r="F1789" t="s">
        <v>115</v>
      </c>
      <c r="G1789" t="s">
        <v>186</v>
      </c>
      <c r="H1789" t="s">
        <v>190</v>
      </c>
      <c r="I1789" t="s">
        <v>105</v>
      </c>
      <c r="J1789" t="s">
        <v>106</v>
      </c>
      <c r="K1789" t="s">
        <v>188</v>
      </c>
      <c r="L1789">
        <v>28.858665009999999</v>
      </c>
      <c r="M1789" t="s">
        <v>116</v>
      </c>
      <c r="N1789">
        <v>3.7653099999999999E-4</v>
      </c>
      <c r="O1789">
        <v>4.00515E-4</v>
      </c>
      <c r="P1789">
        <v>0</v>
      </c>
      <c r="Q1789">
        <v>0</v>
      </c>
      <c r="R1789">
        <v>0</v>
      </c>
      <c r="S1789">
        <v>1.1646130000000001E-3</v>
      </c>
      <c r="T1789">
        <v>7.0969800000000003E-4</v>
      </c>
      <c r="U1789">
        <v>6.0849600000000004E-4</v>
      </c>
      <c r="V1789" s="8">
        <v>4.0079900000000002E-5</v>
      </c>
      <c r="W1789">
        <v>2.6065600000000001E-4</v>
      </c>
      <c r="X1789">
        <v>0</v>
      </c>
      <c r="Y1789">
        <v>7.99171E-4</v>
      </c>
      <c r="Z1789">
        <v>2.3062899999999999E-4</v>
      </c>
      <c r="AA1789">
        <v>0</v>
      </c>
      <c r="AB1789">
        <v>0</v>
      </c>
      <c r="AC1789">
        <v>1.1646130000000001E-3</v>
      </c>
      <c r="AD1789">
        <v>1.50887E-3</v>
      </c>
      <c r="AE1789">
        <v>6.0849600000000004E-4</v>
      </c>
      <c r="AF1789" s="8">
        <v>4.0079900000000002E-5</v>
      </c>
      <c r="AG1789">
        <v>4.9128599999999996E-4</v>
      </c>
      <c r="AH1789">
        <v>3.8133500000000001E-3</v>
      </c>
      <c r="AI1789">
        <v>38726.062879999998</v>
      </c>
    </row>
    <row r="1790" spans="1:35" x14ac:dyDescent="0.25">
      <c r="A1790">
        <v>25222</v>
      </c>
      <c r="B1790" t="s">
        <v>246</v>
      </c>
      <c r="C1790" t="s">
        <v>51</v>
      </c>
      <c r="D1790" t="b">
        <v>1</v>
      </c>
      <c r="E1790">
        <v>0.16378166499999999</v>
      </c>
      <c r="F1790" t="s">
        <v>115</v>
      </c>
      <c r="G1790" t="s">
        <v>186</v>
      </c>
      <c r="H1790" t="s">
        <v>194</v>
      </c>
      <c r="I1790" t="s">
        <v>105</v>
      </c>
      <c r="J1790" t="s">
        <v>99</v>
      </c>
      <c r="K1790" t="s">
        <v>188</v>
      </c>
      <c r="L1790">
        <v>24.945370369999999</v>
      </c>
      <c r="M1790" t="s">
        <v>116</v>
      </c>
      <c r="N1790">
        <v>1.26172E-4</v>
      </c>
      <c r="O1790">
        <v>1.3763999999999999E-4</v>
      </c>
      <c r="P1790">
        <v>0</v>
      </c>
      <c r="Q1790">
        <v>0</v>
      </c>
      <c r="R1790">
        <v>0</v>
      </c>
      <c r="S1790">
        <v>5.62833E-4</v>
      </c>
      <c r="T1790">
        <v>2.1392199999999999E-4</v>
      </c>
      <c r="U1790">
        <v>1.2973100000000001E-4</v>
      </c>
      <c r="V1790" s="8">
        <v>1.09953E-5</v>
      </c>
      <c r="W1790">
        <v>1.10349E-4</v>
      </c>
      <c r="X1790">
        <v>0</v>
      </c>
      <c r="Y1790">
        <v>1.31972E-4</v>
      </c>
      <c r="Z1790" s="8">
        <v>9.4854799999999999E-5</v>
      </c>
      <c r="AA1790">
        <v>0</v>
      </c>
      <c r="AB1790">
        <v>0</v>
      </c>
      <c r="AC1790">
        <v>5.62833E-4</v>
      </c>
      <c r="AD1790">
        <v>3.45893E-4</v>
      </c>
      <c r="AE1790">
        <v>1.2973100000000001E-4</v>
      </c>
      <c r="AF1790" s="8">
        <v>1.09953E-5</v>
      </c>
      <c r="AG1790">
        <v>2.0520400000000001E-4</v>
      </c>
      <c r="AH1790">
        <v>1.254656E-3</v>
      </c>
      <c r="AI1790">
        <v>14740.34988</v>
      </c>
    </row>
    <row r="1791" spans="1:35" x14ac:dyDescent="0.25">
      <c r="A1791">
        <v>59061</v>
      </c>
      <c r="B1791" t="s">
        <v>246</v>
      </c>
      <c r="C1791" t="s">
        <v>51</v>
      </c>
      <c r="D1791" t="b">
        <v>0</v>
      </c>
      <c r="E1791">
        <v>0.19235929199999999</v>
      </c>
      <c r="F1791" t="s">
        <v>115</v>
      </c>
      <c r="G1791" t="s">
        <v>186</v>
      </c>
      <c r="H1791" t="s">
        <v>257</v>
      </c>
      <c r="I1791" t="s">
        <v>105</v>
      </c>
      <c r="J1791" t="s">
        <v>99</v>
      </c>
      <c r="K1791" t="s">
        <v>188</v>
      </c>
      <c r="L1791">
        <v>27.47746111</v>
      </c>
      <c r="M1791" t="s">
        <v>116</v>
      </c>
      <c r="N1791">
        <v>8.1599000000000005E-4</v>
      </c>
      <c r="O1791">
        <v>9.2038299999999999E-4</v>
      </c>
      <c r="P1791">
        <v>0</v>
      </c>
      <c r="Q1791">
        <v>0</v>
      </c>
      <c r="R1791">
        <v>0</v>
      </c>
      <c r="S1791">
        <v>3.6444099999999998E-3</v>
      </c>
      <c r="T1791">
        <v>1.049129E-3</v>
      </c>
      <c r="U1791">
        <v>6.8700399999999996E-4</v>
      </c>
      <c r="V1791" s="8">
        <v>1.3169100000000001E-5</v>
      </c>
      <c r="W1791">
        <v>6.7814800000000005E-4</v>
      </c>
      <c r="X1791">
        <v>1.785713E-3</v>
      </c>
      <c r="Y1791">
        <v>5.3782299999999999E-4</v>
      </c>
      <c r="Z1791">
        <v>6.2211500000000002E-4</v>
      </c>
      <c r="AA1791">
        <v>0</v>
      </c>
      <c r="AB1791">
        <v>0</v>
      </c>
      <c r="AC1791">
        <v>5.4301230000000002E-3</v>
      </c>
      <c r="AD1791">
        <v>1.5869510000000001E-3</v>
      </c>
      <c r="AE1791">
        <v>6.8700399999999996E-4</v>
      </c>
      <c r="AF1791" s="8">
        <v>1.3169100000000001E-5</v>
      </c>
      <c r="AG1791">
        <v>1.300264E-3</v>
      </c>
      <c r="AH1791">
        <v>9.0175140000000008E-3</v>
      </c>
      <c r="AI1791">
        <v>96179.646080000006</v>
      </c>
    </row>
    <row r="1792" spans="1:35" x14ac:dyDescent="0.25">
      <c r="A1792">
        <v>59067</v>
      </c>
      <c r="B1792" t="s">
        <v>246</v>
      </c>
      <c r="C1792" t="s">
        <v>51</v>
      </c>
      <c r="D1792" t="b">
        <v>1</v>
      </c>
      <c r="E1792">
        <v>0.32059882000000001</v>
      </c>
      <c r="F1792" t="s">
        <v>115</v>
      </c>
      <c r="G1792" t="s">
        <v>186</v>
      </c>
      <c r="H1792" t="s">
        <v>197</v>
      </c>
      <c r="I1792" t="s">
        <v>105</v>
      </c>
      <c r="J1792" t="s">
        <v>99</v>
      </c>
      <c r="K1792" t="s">
        <v>188</v>
      </c>
      <c r="L1792">
        <v>21.932675929999998</v>
      </c>
      <c r="M1792" t="s">
        <v>116</v>
      </c>
      <c r="N1792">
        <v>6.6525600000000003E-4</v>
      </c>
      <c r="O1792">
        <v>7.6481800000000001E-4</v>
      </c>
      <c r="P1792">
        <v>0</v>
      </c>
      <c r="Q1792">
        <v>0</v>
      </c>
      <c r="R1792">
        <v>0</v>
      </c>
      <c r="S1792">
        <v>2.8044860000000001E-3</v>
      </c>
      <c r="T1792">
        <v>1.193546E-3</v>
      </c>
      <c r="U1792">
        <v>7.9067600000000003E-4</v>
      </c>
      <c r="V1792" s="8">
        <v>2.2385999999999999E-5</v>
      </c>
      <c r="W1792">
        <v>6.1163999999999999E-4</v>
      </c>
      <c r="X1792">
        <v>0</v>
      </c>
      <c r="Y1792">
        <v>1.1688720000000001E-3</v>
      </c>
      <c r="Z1792">
        <v>6.0623399999999998E-4</v>
      </c>
      <c r="AA1792">
        <v>0</v>
      </c>
      <c r="AB1792">
        <v>0</v>
      </c>
      <c r="AC1792">
        <v>2.8044860000000001E-3</v>
      </c>
      <c r="AD1792">
        <v>2.3624179999999998E-3</v>
      </c>
      <c r="AE1792">
        <v>7.9067600000000003E-4</v>
      </c>
      <c r="AF1792" s="8">
        <v>2.2385999999999999E-5</v>
      </c>
      <c r="AG1792">
        <v>1.2178740000000001E-3</v>
      </c>
      <c r="AH1792">
        <v>7.1978340000000002E-3</v>
      </c>
      <c r="AI1792">
        <v>96179.646080000006</v>
      </c>
    </row>
    <row r="1793" spans="1:35" x14ac:dyDescent="0.25">
      <c r="A1793">
        <v>12981</v>
      </c>
      <c r="B1793" t="s">
        <v>247</v>
      </c>
      <c r="C1793" t="s">
        <v>248</v>
      </c>
      <c r="D1793" t="b">
        <v>0</v>
      </c>
      <c r="E1793">
        <v>1.7103812199999999</v>
      </c>
      <c r="F1793" t="s">
        <v>115</v>
      </c>
      <c r="G1793" t="s">
        <v>186</v>
      </c>
      <c r="H1793" t="s">
        <v>187</v>
      </c>
      <c r="I1793" t="s">
        <v>105</v>
      </c>
      <c r="J1793" t="s">
        <v>111</v>
      </c>
      <c r="K1793" t="s">
        <v>188</v>
      </c>
      <c r="L1793">
        <v>20.266904759999999</v>
      </c>
      <c r="M1793" t="s">
        <v>116</v>
      </c>
      <c r="N1793">
        <v>4.3155599999999999E-4</v>
      </c>
      <c r="O1793">
        <v>4.6422599999999998E-4</v>
      </c>
      <c r="P1793">
        <v>0</v>
      </c>
      <c r="Q1793">
        <v>0</v>
      </c>
      <c r="R1793">
        <v>0</v>
      </c>
      <c r="S1793">
        <v>1.265485E-3</v>
      </c>
      <c r="T1793">
        <v>1.0908090000000001E-3</v>
      </c>
      <c r="U1793">
        <v>5.6275900000000002E-4</v>
      </c>
      <c r="V1793">
        <v>0</v>
      </c>
      <c r="W1793">
        <v>6.6482499999999996E-4</v>
      </c>
      <c r="X1793">
        <v>0</v>
      </c>
      <c r="Y1793">
        <v>5.5586899999999996E-4</v>
      </c>
      <c r="Z1793">
        <v>0</v>
      </c>
      <c r="AA1793">
        <v>0</v>
      </c>
      <c r="AB1793">
        <v>0</v>
      </c>
      <c r="AC1793">
        <v>1.265485E-3</v>
      </c>
      <c r="AD1793">
        <v>1.6466779999999999E-3</v>
      </c>
      <c r="AE1793">
        <v>5.6275900000000002E-4</v>
      </c>
      <c r="AF1793">
        <v>0</v>
      </c>
      <c r="AG1793">
        <v>6.6482499999999996E-4</v>
      </c>
      <c r="AH1793">
        <v>4.1397630000000003E-3</v>
      </c>
      <c r="AI1793">
        <v>59863.342689999998</v>
      </c>
    </row>
    <row r="1794" spans="1:35" x14ac:dyDescent="0.25">
      <c r="A1794">
        <v>12982</v>
      </c>
      <c r="B1794" t="s">
        <v>247</v>
      </c>
      <c r="C1794" t="s">
        <v>248</v>
      </c>
      <c r="D1794" t="b">
        <v>0</v>
      </c>
      <c r="E1794">
        <v>0.54035822499999997</v>
      </c>
      <c r="F1794" t="s">
        <v>115</v>
      </c>
      <c r="G1794" t="s">
        <v>186</v>
      </c>
      <c r="H1794" t="s">
        <v>192</v>
      </c>
      <c r="I1794" t="s">
        <v>105</v>
      </c>
      <c r="J1794" t="s">
        <v>99</v>
      </c>
      <c r="K1794" t="s">
        <v>188</v>
      </c>
      <c r="L1794">
        <v>22.482333329999999</v>
      </c>
      <c r="M1794" t="s">
        <v>116</v>
      </c>
      <c r="N1794">
        <v>5.3222399999999998E-4</v>
      </c>
      <c r="O1794">
        <v>5.8253099999999996E-4</v>
      </c>
      <c r="P1794">
        <v>0</v>
      </c>
      <c r="Q1794">
        <v>0</v>
      </c>
      <c r="R1794">
        <v>0</v>
      </c>
      <c r="S1794">
        <v>1.6225969999999999E-3</v>
      </c>
      <c r="T1794">
        <v>1.2916900000000001E-3</v>
      </c>
      <c r="U1794">
        <v>1.0059450000000001E-3</v>
      </c>
      <c r="V1794">
        <v>0</v>
      </c>
      <c r="W1794">
        <v>5.9383999999999999E-4</v>
      </c>
      <c r="X1794">
        <v>0</v>
      </c>
      <c r="Y1794">
        <v>6.6748399999999998E-4</v>
      </c>
      <c r="Z1794">
        <v>0</v>
      </c>
      <c r="AA1794">
        <v>0</v>
      </c>
      <c r="AB1794">
        <v>0</v>
      </c>
      <c r="AC1794">
        <v>1.6225969999999999E-3</v>
      </c>
      <c r="AD1794">
        <v>1.9591740000000002E-3</v>
      </c>
      <c r="AE1794">
        <v>1.0059450000000001E-3</v>
      </c>
      <c r="AF1794">
        <v>0</v>
      </c>
      <c r="AG1794">
        <v>5.9383999999999999E-4</v>
      </c>
      <c r="AH1794">
        <v>5.1815560000000004E-3</v>
      </c>
      <c r="AI1794">
        <v>67544.778109999999</v>
      </c>
    </row>
    <row r="1795" spans="1:35" x14ac:dyDescent="0.25">
      <c r="A1795">
        <v>12984</v>
      </c>
      <c r="B1795" t="s">
        <v>247</v>
      </c>
      <c r="C1795" t="s">
        <v>248</v>
      </c>
      <c r="D1795" t="b">
        <v>0</v>
      </c>
      <c r="E1795">
        <v>3.7591610800000002</v>
      </c>
      <c r="F1795" t="s">
        <v>115</v>
      </c>
      <c r="G1795" t="s">
        <v>186</v>
      </c>
      <c r="H1795" t="s">
        <v>196</v>
      </c>
      <c r="I1795" t="s">
        <v>105</v>
      </c>
      <c r="J1795" t="s">
        <v>99</v>
      </c>
      <c r="K1795" t="s">
        <v>188</v>
      </c>
      <c r="L1795">
        <v>23.79949495</v>
      </c>
      <c r="M1795" t="s">
        <v>116</v>
      </c>
      <c r="N1795">
        <v>1.65494E-4</v>
      </c>
      <c r="O1795">
        <v>1.88137E-4</v>
      </c>
      <c r="P1795">
        <v>0</v>
      </c>
      <c r="Q1795">
        <v>0</v>
      </c>
      <c r="R1795">
        <v>0</v>
      </c>
      <c r="S1795">
        <v>5.9833399999999995E-4</v>
      </c>
      <c r="T1795">
        <v>3.0427999999999998E-4</v>
      </c>
      <c r="U1795">
        <v>2.6408900000000001E-4</v>
      </c>
      <c r="V1795">
        <v>0</v>
      </c>
      <c r="W1795">
        <v>2.84078E-4</v>
      </c>
      <c r="X1795">
        <v>0</v>
      </c>
      <c r="Y1795">
        <v>2.2821000000000001E-4</v>
      </c>
      <c r="Z1795">
        <v>0</v>
      </c>
      <c r="AA1795">
        <v>0</v>
      </c>
      <c r="AB1795">
        <v>0</v>
      </c>
      <c r="AC1795">
        <v>5.9833399999999995E-4</v>
      </c>
      <c r="AD1795">
        <v>5.3249000000000005E-4</v>
      </c>
      <c r="AE1795">
        <v>2.6408900000000001E-4</v>
      </c>
      <c r="AF1795">
        <v>0</v>
      </c>
      <c r="AG1795">
        <v>2.84078E-4</v>
      </c>
      <c r="AH1795">
        <v>1.6789909999999999E-3</v>
      </c>
      <c r="AI1795">
        <v>20675.38594</v>
      </c>
    </row>
    <row r="1796" spans="1:35" x14ac:dyDescent="0.25">
      <c r="A1796">
        <v>12985</v>
      </c>
      <c r="B1796" t="s">
        <v>247</v>
      </c>
      <c r="C1796" t="s">
        <v>248</v>
      </c>
      <c r="D1796" t="b">
        <v>0</v>
      </c>
      <c r="E1796">
        <v>7.2477615310000001</v>
      </c>
      <c r="F1796" t="s">
        <v>115</v>
      </c>
      <c r="G1796" t="s">
        <v>186</v>
      </c>
      <c r="H1796" t="s">
        <v>198</v>
      </c>
      <c r="I1796" t="s">
        <v>105</v>
      </c>
      <c r="J1796" t="s">
        <v>99</v>
      </c>
      <c r="K1796" t="s">
        <v>188</v>
      </c>
      <c r="L1796">
        <v>22.066388889999999</v>
      </c>
      <c r="M1796" t="s">
        <v>116</v>
      </c>
      <c r="N1796">
        <v>5.7965499999999999E-4</v>
      </c>
      <c r="O1796">
        <v>6.1698600000000003E-4</v>
      </c>
      <c r="P1796">
        <v>0</v>
      </c>
      <c r="Q1796">
        <v>0</v>
      </c>
      <c r="R1796">
        <v>0</v>
      </c>
      <c r="S1796">
        <v>1.3976100000000001E-3</v>
      </c>
      <c r="T1796">
        <v>1.3697200000000001E-3</v>
      </c>
      <c r="U1796">
        <v>1.2691499999999999E-3</v>
      </c>
      <c r="V1796">
        <v>0</v>
      </c>
      <c r="W1796">
        <v>7.84091E-4</v>
      </c>
      <c r="X1796">
        <v>0</v>
      </c>
      <c r="Y1796">
        <v>6.36533E-4</v>
      </c>
      <c r="Z1796">
        <v>0</v>
      </c>
      <c r="AA1796">
        <v>0</v>
      </c>
      <c r="AB1796">
        <v>0</v>
      </c>
      <c r="AC1796">
        <v>1.3976100000000001E-3</v>
      </c>
      <c r="AD1796">
        <v>2.0062529999999999E-3</v>
      </c>
      <c r="AE1796">
        <v>1.2691499999999999E-3</v>
      </c>
      <c r="AF1796">
        <v>0</v>
      </c>
      <c r="AG1796">
        <v>7.84091E-4</v>
      </c>
      <c r="AH1796">
        <v>5.4571039999999999E-3</v>
      </c>
      <c r="AI1796">
        <v>72477.615309999994</v>
      </c>
    </row>
    <row r="1797" spans="1:35" x14ac:dyDescent="0.25">
      <c r="A1797">
        <v>12986</v>
      </c>
      <c r="B1797" t="s">
        <v>247</v>
      </c>
      <c r="C1797" t="s">
        <v>248</v>
      </c>
      <c r="D1797" t="b">
        <v>0</v>
      </c>
      <c r="E1797">
        <v>1.171153584</v>
      </c>
      <c r="F1797" t="s">
        <v>115</v>
      </c>
      <c r="G1797" t="s">
        <v>186</v>
      </c>
      <c r="H1797" t="s">
        <v>193</v>
      </c>
      <c r="I1797" t="s">
        <v>105</v>
      </c>
      <c r="J1797" t="s">
        <v>106</v>
      </c>
      <c r="K1797" t="s">
        <v>188</v>
      </c>
      <c r="L1797">
        <v>26.32325926</v>
      </c>
      <c r="M1797" t="s">
        <v>116</v>
      </c>
      <c r="N1797">
        <v>8.0009899999999997E-4</v>
      </c>
      <c r="O1797">
        <v>8.9591599999999997E-4</v>
      </c>
      <c r="P1797">
        <v>0</v>
      </c>
      <c r="Q1797">
        <v>0</v>
      </c>
      <c r="R1797">
        <v>0</v>
      </c>
      <c r="S1797">
        <v>2.478563E-3</v>
      </c>
      <c r="T1797">
        <v>1.880629E-3</v>
      </c>
      <c r="U1797">
        <v>1.903096E-3</v>
      </c>
      <c r="V1797">
        <v>0</v>
      </c>
      <c r="W1797">
        <v>7.8197800000000001E-4</v>
      </c>
      <c r="X1797">
        <v>0</v>
      </c>
      <c r="Y1797">
        <v>8.4510599999999998E-4</v>
      </c>
      <c r="Z1797">
        <v>0</v>
      </c>
      <c r="AA1797">
        <v>0</v>
      </c>
      <c r="AB1797">
        <v>0</v>
      </c>
      <c r="AC1797">
        <v>2.478563E-3</v>
      </c>
      <c r="AD1797">
        <v>2.725735E-3</v>
      </c>
      <c r="AE1797">
        <v>1.903096E-3</v>
      </c>
      <c r="AF1797">
        <v>0</v>
      </c>
      <c r="AG1797">
        <v>7.8197800000000001E-4</v>
      </c>
      <c r="AH1797">
        <v>7.8893609999999992E-3</v>
      </c>
      <c r="AI1797">
        <v>87836.518779999999</v>
      </c>
    </row>
    <row r="1798" spans="1:35" x14ac:dyDescent="0.25">
      <c r="A1798">
        <v>12987</v>
      </c>
      <c r="B1798" t="s">
        <v>247</v>
      </c>
      <c r="C1798" t="s">
        <v>248</v>
      </c>
      <c r="D1798" t="b">
        <v>0</v>
      </c>
      <c r="E1798">
        <v>3.1436733289999998</v>
      </c>
      <c r="F1798" t="s">
        <v>115</v>
      </c>
      <c r="G1798" t="s">
        <v>186</v>
      </c>
      <c r="H1798" t="s">
        <v>195</v>
      </c>
      <c r="I1798" t="s">
        <v>105</v>
      </c>
      <c r="J1798" t="s">
        <v>106</v>
      </c>
      <c r="K1798" t="s">
        <v>188</v>
      </c>
      <c r="L1798">
        <v>26.97314815</v>
      </c>
      <c r="M1798" t="s">
        <v>116</v>
      </c>
      <c r="N1798">
        <v>6.60744E-4</v>
      </c>
      <c r="O1798">
        <v>6.9305400000000002E-4</v>
      </c>
      <c r="P1798">
        <v>0</v>
      </c>
      <c r="Q1798">
        <v>0</v>
      </c>
      <c r="R1798">
        <v>0</v>
      </c>
      <c r="S1798">
        <v>1.897903E-3</v>
      </c>
      <c r="T1798">
        <v>1.3960450000000001E-3</v>
      </c>
      <c r="U1798">
        <v>1.527327E-3</v>
      </c>
      <c r="V1798">
        <v>0</v>
      </c>
      <c r="W1798">
        <v>6.62431E-4</v>
      </c>
      <c r="X1798">
        <v>0</v>
      </c>
      <c r="Y1798">
        <v>5.9226099999999996E-4</v>
      </c>
      <c r="Z1798">
        <v>0</v>
      </c>
      <c r="AA1798">
        <v>0</v>
      </c>
      <c r="AB1798">
        <v>0</v>
      </c>
      <c r="AC1798">
        <v>1.897903E-3</v>
      </c>
      <c r="AD1798">
        <v>1.9883050000000001E-3</v>
      </c>
      <c r="AE1798">
        <v>1.527327E-3</v>
      </c>
      <c r="AF1798">
        <v>0</v>
      </c>
      <c r="AG1798">
        <v>6.62431E-4</v>
      </c>
      <c r="AH1798">
        <v>6.0759669999999998E-3</v>
      </c>
      <c r="AI1798">
        <v>66017.139909999998</v>
      </c>
    </row>
    <row r="1799" spans="1:35" x14ac:dyDescent="0.25">
      <c r="A1799">
        <v>12988</v>
      </c>
      <c r="B1799" t="s">
        <v>247</v>
      </c>
      <c r="C1799" t="s">
        <v>248</v>
      </c>
      <c r="D1799" t="b">
        <v>0</v>
      </c>
      <c r="E1799">
        <v>0.54992964300000002</v>
      </c>
      <c r="F1799" t="s">
        <v>115</v>
      </c>
      <c r="G1799" t="s">
        <v>186</v>
      </c>
      <c r="H1799" t="s">
        <v>191</v>
      </c>
      <c r="I1799" t="s">
        <v>105</v>
      </c>
      <c r="J1799" t="s">
        <v>99</v>
      </c>
      <c r="K1799" t="s">
        <v>188</v>
      </c>
      <c r="L1799">
        <v>25.462595790000002</v>
      </c>
      <c r="M1799" t="s">
        <v>116</v>
      </c>
      <c r="N1799">
        <v>2.7050199999999999E-4</v>
      </c>
      <c r="O1799">
        <v>2.9377299999999999E-4</v>
      </c>
      <c r="P1799">
        <v>0</v>
      </c>
      <c r="Q1799">
        <v>0</v>
      </c>
      <c r="R1799">
        <v>0</v>
      </c>
      <c r="S1799">
        <v>8.09886E-4</v>
      </c>
      <c r="T1799">
        <v>7.0975200000000002E-4</v>
      </c>
      <c r="U1799">
        <v>5.5507099999999997E-4</v>
      </c>
      <c r="V1799">
        <v>0</v>
      </c>
      <c r="W1799">
        <v>0</v>
      </c>
      <c r="X1799">
        <v>0</v>
      </c>
      <c r="Y1799">
        <v>3.3651299999999998E-4</v>
      </c>
      <c r="Z1799">
        <v>3.5994800000000002E-4</v>
      </c>
      <c r="AA1799">
        <v>0</v>
      </c>
      <c r="AB1799">
        <v>0</v>
      </c>
      <c r="AC1799">
        <v>8.09886E-4</v>
      </c>
      <c r="AD1799">
        <v>1.046265E-3</v>
      </c>
      <c r="AE1799">
        <v>5.5507099999999997E-4</v>
      </c>
      <c r="AF1799">
        <v>0</v>
      </c>
      <c r="AG1799">
        <v>3.5994800000000002E-4</v>
      </c>
      <c r="AH1799">
        <v>2.7711810000000002E-3</v>
      </c>
      <c r="AI1799">
        <v>31895.919300000001</v>
      </c>
    </row>
    <row r="1800" spans="1:35" x14ac:dyDescent="0.25">
      <c r="A1800">
        <v>12991</v>
      </c>
      <c r="B1800" t="s">
        <v>247</v>
      </c>
      <c r="C1800" t="s">
        <v>248</v>
      </c>
      <c r="D1800" t="b">
        <v>0</v>
      </c>
      <c r="E1800">
        <v>2.7389126560000001</v>
      </c>
      <c r="F1800" t="s">
        <v>115</v>
      </c>
      <c r="G1800" t="s">
        <v>186</v>
      </c>
      <c r="H1800" t="s">
        <v>189</v>
      </c>
      <c r="I1800" t="s">
        <v>105</v>
      </c>
      <c r="J1800" t="s">
        <v>99</v>
      </c>
      <c r="K1800" t="s">
        <v>188</v>
      </c>
      <c r="L1800">
        <v>22.341002419999999</v>
      </c>
      <c r="M1800" t="s">
        <v>116</v>
      </c>
      <c r="N1800">
        <v>9.7949899999999999E-4</v>
      </c>
      <c r="O1800">
        <v>1.0869499999999999E-3</v>
      </c>
      <c r="P1800">
        <v>0</v>
      </c>
      <c r="Q1800">
        <v>0</v>
      </c>
      <c r="R1800">
        <v>0</v>
      </c>
      <c r="S1800">
        <v>2.8996410000000001E-3</v>
      </c>
      <c r="T1800">
        <v>2.3271479999999998E-3</v>
      </c>
      <c r="U1800">
        <v>2.1339280000000002E-3</v>
      </c>
      <c r="V1800">
        <v>0</v>
      </c>
      <c r="W1800">
        <v>1.143844E-3</v>
      </c>
      <c r="X1800">
        <v>0</v>
      </c>
      <c r="Y1800">
        <v>1.099713E-3</v>
      </c>
      <c r="Z1800">
        <v>0</v>
      </c>
      <c r="AA1800">
        <v>0</v>
      </c>
      <c r="AB1800">
        <v>0</v>
      </c>
      <c r="AC1800">
        <v>2.8996410000000001E-3</v>
      </c>
      <c r="AD1800">
        <v>3.4268599999999999E-3</v>
      </c>
      <c r="AE1800">
        <v>2.1339280000000002E-3</v>
      </c>
      <c r="AF1800">
        <v>0</v>
      </c>
      <c r="AG1800">
        <v>1.143844E-3</v>
      </c>
      <c r="AH1800">
        <v>9.6042999999999996E-3</v>
      </c>
      <c r="AI1800">
        <v>125989.9822</v>
      </c>
    </row>
    <row r="1801" spans="1:35" x14ac:dyDescent="0.25">
      <c r="A1801">
        <v>25221</v>
      </c>
      <c r="B1801" t="s">
        <v>247</v>
      </c>
      <c r="C1801" t="s">
        <v>248</v>
      </c>
      <c r="D1801" t="b">
        <v>0</v>
      </c>
      <c r="E1801">
        <v>0.57800093799999996</v>
      </c>
      <c r="F1801" t="s">
        <v>115</v>
      </c>
      <c r="G1801" t="s">
        <v>186</v>
      </c>
      <c r="H1801" t="s">
        <v>190</v>
      </c>
      <c r="I1801" t="s">
        <v>105</v>
      </c>
      <c r="J1801" t="s">
        <v>106</v>
      </c>
      <c r="K1801" t="s">
        <v>188</v>
      </c>
      <c r="L1801">
        <v>27.660406299999998</v>
      </c>
      <c r="M1801" t="s">
        <v>116</v>
      </c>
      <c r="N1801">
        <v>3.5555800000000001E-4</v>
      </c>
      <c r="O1801">
        <v>3.8164699999999999E-4</v>
      </c>
      <c r="P1801">
        <v>0</v>
      </c>
      <c r="Q1801">
        <v>0</v>
      </c>
      <c r="R1801">
        <v>0</v>
      </c>
      <c r="S1801">
        <v>1.0061670000000001E-3</v>
      </c>
      <c r="T1801">
        <v>7.0969800000000003E-4</v>
      </c>
      <c r="U1801">
        <v>6.0849600000000004E-4</v>
      </c>
      <c r="V1801" s="8">
        <v>4.0189499999999999E-5</v>
      </c>
      <c r="W1801">
        <v>2.6065099999999998E-4</v>
      </c>
      <c r="X1801">
        <v>0</v>
      </c>
      <c r="Y1801">
        <v>7.99171E-4</v>
      </c>
      <c r="Z1801">
        <v>2.3062899999999999E-4</v>
      </c>
      <c r="AA1801">
        <v>0</v>
      </c>
      <c r="AB1801">
        <v>0</v>
      </c>
      <c r="AC1801">
        <v>1.0061670000000001E-3</v>
      </c>
      <c r="AD1801">
        <v>1.50887E-3</v>
      </c>
      <c r="AE1801">
        <v>6.0849600000000004E-4</v>
      </c>
      <c r="AF1801" s="8">
        <v>4.0189499999999999E-5</v>
      </c>
      <c r="AG1801">
        <v>4.9127999999999997E-4</v>
      </c>
      <c r="AH1801">
        <v>3.6550129999999999E-3</v>
      </c>
      <c r="AI1801">
        <v>38726.062879999998</v>
      </c>
    </row>
    <row r="1802" spans="1:35" x14ac:dyDescent="0.25">
      <c r="A1802">
        <v>25222</v>
      </c>
      <c r="B1802" t="s">
        <v>247</v>
      </c>
      <c r="C1802" t="s">
        <v>248</v>
      </c>
      <c r="D1802" t="b">
        <v>0</v>
      </c>
      <c r="E1802">
        <v>0.16378166499999999</v>
      </c>
      <c r="F1802" t="s">
        <v>115</v>
      </c>
      <c r="G1802" t="s">
        <v>186</v>
      </c>
      <c r="H1802" t="s">
        <v>194</v>
      </c>
      <c r="I1802" t="s">
        <v>105</v>
      </c>
      <c r="J1802" t="s">
        <v>99</v>
      </c>
      <c r="K1802" t="s">
        <v>188</v>
      </c>
      <c r="L1802">
        <v>21.06728395</v>
      </c>
      <c r="M1802" t="s">
        <v>116</v>
      </c>
      <c r="N1802" s="8">
        <v>9.92777E-5</v>
      </c>
      <c r="O1802">
        <v>1.1439599999999999E-4</v>
      </c>
      <c r="P1802">
        <v>0</v>
      </c>
      <c r="Q1802">
        <v>0</v>
      </c>
      <c r="R1802">
        <v>0</v>
      </c>
      <c r="S1802">
        <v>3.6764799999999999E-4</v>
      </c>
      <c r="T1802">
        <v>2.1392199999999999E-4</v>
      </c>
      <c r="U1802">
        <v>1.2973100000000001E-4</v>
      </c>
      <c r="V1802" s="8">
        <v>1.1125699999999999E-5</v>
      </c>
      <c r="W1802">
        <v>1.10349E-4</v>
      </c>
      <c r="X1802">
        <v>0</v>
      </c>
      <c r="Y1802">
        <v>1.31972E-4</v>
      </c>
      <c r="Z1802" s="8">
        <v>9.4854799999999999E-5</v>
      </c>
      <c r="AA1802">
        <v>0</v>
      </c>
      <c r="AB1802">
        <v>0</v>
      </c>
      <c r="AC1802">
        <v>3.6764799999999999E-4</v>
      </c>
      <c r="AD1802">
        <v>3.45893E-4</v>
      </c>
      <c r="AE1802">
        <v>1.2973100000000001E-4</v>
      </c>
      <c r="AF1802" s="8">
        <v>1.1125699999999999E-5</v>
      </c>
      <c r="AG1802">
        <v>2.0520400000000001E-4</v>
      </c>
      <c r="AH1802">
        <v>1.059604E-3</v>
      </c>
      <c r="AI1802">
        <v>14740.34988</v>
      </c>
    </row>
    <row r="1803" spans="1:35" x14ac:dyDescent="0.25">
      <c r="A1803">
        <v>59061</v>
      </c>
      <c r="B1803" t="s">
        <v>247</v>
      </c>
      <c r="C1803" t="s">
        <v>248</v>
      </c>
      <c r="D1803" t="b">
        <v>0</v>
      </c>
      <c r="E1803">
        <v>0.19235929199999999</v>
      </c>
      <c r="F1803" t="s">
        <v>115</v>
      </c>
      <c r="G1803" t="s">
        <v>186</v>
      </c>
      <c r="H1803" t="s">
        <v>257</v>
      </c>
      <c r="I1803" t="s">
        <v>105</v>
      </c>
      <c r="J1803" t="s">
        <v>99</v>
      </c>
      <c r="K1803" t="s">
        <v>188</v>
      </c>
      <c r="L1803">
        <v>27.47746111</v>
      </c>
      <c r="M1803" t="s">
        <v>116</v>
      </c>
      <c r="N1803">
        <v>8.1599000000000005E-4</v>
      </c>
      <c r="O1803">
        <v>9.2038299999999999E-4</v>
      </c>
      <c r="P1803">
        <v>0</v>
      </c>
      <c r="Q1803">
        <v>0</v>
      </c>
      <c r="R1803">
        <v>0</v>
      </c>
      <c r="S1803">
        <v>3.6444099999999998E-3</v>
      </c>
      <c r="T1803">
        <v>1.049129E-3</v>
      </c>
      <c r="U1803">
        <v>6.8700399999999996E-4</v>
      </c>
      <c r="V1803" s="8">
        <v>1.3169100000000001E-5</v>
      </c>
      <c r="W1803">
        <v>6.7814800000000005E-4</v>
      </c>
      <c r="X1803">
        <v>1.785713E-3</v>
      </c>
      <c r="Y1803">
        <v>5.3782299999999999E-4</v>
      </c>
      <c r="Z1803">
        <v>6.2211500000000002E-4</v>
      </c>
      <c r="AA1803">
        <v>0</v>
      </c>
      <c r="AB1803">
        <v>0</v>
      </c>
      <c r="AC1803">
        <v>5.4301230000000002E-3</v>
      </c>
      <c r="AD1803">
        <v>1.5869510000000001E-3</v>
      </c>
      <c r="AE1803">
        <v>6.8700399999999996E-4</v>
      </c>
      <c r="AF1803" s="8">
        <v>1.3169100000000001E-5</v>
      </c>
      <c r="AG1803">
        <v>1.300264E-3</v>
      </c>
      <c r="AH1803">
        <v>9.0175140000000008E-3</v>
      </c>
      <c r="AI1803">
        <v>96179.646080000006</v>
      </c>
    </row>
    <row r="1804" spans="1:35" x14ac:dyDescent="0.25">
      <c r="A1804">
        <v>59067</v>
      </c>
      <c r="B1804" t="s">
        <v>247</v>
      </c>
      <c r="C1804" t="s">
        <v>248</v>
      </c>
      <c r="D1804" t="b">
        <v>0</v>
      </c>
      <c r="E1804">
        <v>0.32059882000000001</v>
      </c>
      <c r="F1804" t="s">
        <v>115</v>
      </c>
      <c r="G1804" t="s">
        <v>186</v>
      </c>
      <c r="H1804" t="s">
        <v>197</v>
      </c>
      <c r="I1804" t="s">
        <v>105</v>
      </c>
      <c r="J1804" t="s">
        <v>99</v>
      </c>
      <c r="K1804" t="s">
        <v>188</v>
      </c>
      <c r="L1804">
        <v>28.155074070000001</v>
      </c>
      <c r="M1804" t="s">
        <v>116</v>
      </c>
      <c r="N1804">
        <v>8.0981900000000003E-4</v>
      </c>
      <c r="O1804">
        <v>9.2197999999999998E-4</v>
      </c>
      <c r="P1804">
        <v>0</v>
      </c>
      <c r="Q1804">
        <v>0</v>
      </c>
      <c r="R1804">
        <v>0</v>
      </c>
      <c r="S1804">
        <v>3.2003000000000001E-3</v>
      </c>
      <c r="T1804">
        <v>1.193546E-3</v>
      </c>
      <c r="U1804">
        <v>7.9067600000000003E-4</v>
      </c>
      <c r="V1804" s="8">
        <v>2.2398199999999998E-5</v>
      </c>
      <c r="W1804">
        <v>6.1163999999999999E-4</v>
      </c>
      <c r="X1804">
        <v>1.6462289999999999E-3</v>
      </c>
      <c r="Y1804">
        <v>1.1688720000000001E-3</v>
      </c>
      <c r="Z1804">
        <v>6.0623399999999998E-4</v>
      </c>
      <c r="AA1804">
        <v>0</v>
      </c>
      <c r="AB1804">
        <v>0</v>
      </c>
      <c r="AC1804">
        <v>4.8465289999999996E-3</v>
      </c>
      <c r="AD1804">
        <v>2.3624179999999998E-3</v>
      </c>
      <c r="AE1804">
        <v>7.9067600000000003E-4</v>
      </c>
      <c r="AF1804" s="8">
        <v>2.2398199999999998E-5</v>
      </c>
      <c r="AG1804">
        <v>1.2178740000000001E-3</v>
      </c>
      <c r="AH1804">
        <v>9.2398919999999996E-3</v>
      </c>
      <c r="AI1804">
        <v>96179.646080000006</v>
      </c>
    </row>
    <row r="1805" spans="1:35" x14ac:dyDescent="0.25">
      <c r="A1805">
        <v>59063</v>
      </c>
      <c r="B1805" t="s">
        <v>200</v>
      </c>
      <c r="C1805" t="s">
        <v>54</v>
      </c>
      <c r="D1805" t="b">
        <v>1</v>
      </c>
      <c r="E1805">
        <v>0.117846319</v>
      </c>
      <c r="F1805" t="s">
        <v>115</v>
      </c>
      <c r="G1805" t="s">
        <v>258</v>
      </c>
      <c r="H1805" t="s">
        <v>259</v>
      </c>
      <c r="I1805" t="s">
        <v>105</v>
      </c>
      <c r="J1805" t="s">
        <v>99</v>
      </c>
      <c r="K1805" t="s">
        <v>188</v>
      </c>
      <c r="L1805">
        <v>29.116406569999999</v>
      </c>
      <c r="M1805" t="s">
        <v>116</v>
      </c>
      <c r="N1805">
        <v>1.146804E-3</v>
      </c>
      <c r="O1805">
        <v>1.2659539999999999E-3</v>
      </c>
      <c r="P1805">
        <v>0</v>
      </c>
      <c r="Q1805">
        <v>0</v>
      </c>
      <c r="R1805">
        <v>0</v>
      </c>
      <c r="S1805">
        <v>4.4600949999999999E-3</v>
      </c>
      <c r="T1805">
        <v>1.3578220000000001E-3</v>
      </c>
      <c r="U1805">
        <v>1.0977370000000001E-3</v>
      </c>
      <c r="V1805" s="8">
        <v>8.0913100000000006E-6</v>
      </c>
      <c r="W1805">
        <v>8.2106300000000002E-4</v>
      </c>
      <c r="X1805">
        <v>3.5328339999999999E-3</v>
      </c>
      <c r="Y1805">
        <v>7.8081999999999999E-4</v>
      </c>
      <c r="Z1805">
        <v>8.2028299999999999E-4</v>
      </c>
      <c r="AA1805">
        <v>0</v>
      </c>
      <c r="AB1805">
        <v>0</v>
      </c>
      <c r="AC1805">
        <v>7.9929300000000005E-3</v>
      </c>
      <c r="AD1805">
        <v>2.1386410000000002E-3</v>
      </c>
      <c r="AE1805">
        <v>1.0977370000000001E-3</v>
      </c>
      <c r="AF1805" s="8">
        <v>8.0913100000000006E-6</v>
      </c>
      <c r="AG1805">
        <v>1.6413459999999999E-3</v>
      </c>
      <c r="AH1805">
        <v>1.2878745E-2</v>
      </c>
      <c r="AI1805">
        <v>129630.9504</v>
      </c>
    </row>
    <row r="1806" spans="1:35" x14ac:dyDescent="0.25">
      <c r="A1806">
        <v>59063</v>
      </c>
      <c r="B1806" t="s">
        <v>201</v>
      </c>
      <c r="C1806" t="s">
        <v>55</v>
      </c>
      <c r="D1806" t="b">
        <v>1</v>
      </c>
      <c r="E1806">
        <v>0.117846319</v>
      </c>
      <c r="F1806" t="s">
        <v>115</v>
      </c>
      <c r="G1806" t="s">
        <v>258</v>
      </c>
      <c r="H1806" t="s">
        <v>259</v>
      </c>
      <c r="I1806" t="s">
        <v>105</v>
      </c>
      <c r="J1806" t="s">
        <v>99</v>
      </c>
      <c r="K1806" t="s">
        <v>188</v>
      </c>
      <c r="L1806">
        <v>27.951452020000001</v>
      </c>
      <c r="M1806" t="s">
        <v>116</v>
      </c>
      <c r="N1806">
        <v>1.111739E-3</v>
      </c>
      <c r="O1806">
        <v>1.225732E-3</v>
      </c>
      <c r="P1806">
        <v>0</v>
      </c>
      <c r="Q1806">
        <v>0</v>
      </c>
      <c r="R1806">
        <v>0</v>
      </c>
      <c r="S1806">
        <v>4.3494340000000001E-3</v>
      </c>
      <c r="T1806">
        <v>1.3578220000000001E-3</v>
      </c>
      <c r="U1806">
        <v>1.0977370000000001E-3</v>
      </c>
      <c r="V1806" s="8">
        <v>8.0935499999999998E-6</v>
      </c>
      <c r="W1806">
        <v>8.2106400000000004E-4</v>
      </c>
      <c r="X1806">
        <v>3.1282100000000002E-3</v>
      </c>
      <c r="Y1806">
        <v>7.8081999999999999E-4</v>
      </c>
      <c r="Z1806">
        <v>8.2028299999999999E-4</v>
      </c>
      <c r="AA1806">
        <v>0</v>
      </c>
      <c r="AB1806">
        <v>0</v>
      </c>
      <c r="AC1806">
        <v>7.477643E-3</v>
      </c>
      <c r="AD1806">
        <v>2.1386410000000002E-3</v>
      </c>
      <c r="AE1806">
        <v>1.0977370000000001E-3</v>
      </c>
      <c r="AF1806" s="8">
        <v>8.0935499999999998E-6</v>
      </c>
      <c r="AG1806">
        <v>1.641347E-3</v>
      </c>
      <c r="AH1806">
        <v>1.2363463E-2</v>
      </c>
      <c r="AI1806">
        <v>129630.9504</v>
      </c>
    </row>
    <row r="1807" spans="1:35" x14ac:dyDescent="0.25">
      <c r="A1807">
        <v>59063</v>
      </c>
      <c r="B1807" t="s">
        <v>202</v>
      </c>
      <c r="C1807" t="s">
        <v>56</v>
      </c>
      <c r="D1807" t="b">
        <v>1</v>
      </c>
      <c r="E1807">
        <v>0.117846319</v>
      </c>
      <c r="F1807" t="s">
        <v>115</v>
      </c>
      <c r="G1807" t="s">
        <v>258</v>
      </c>
      <c r="H1807" t="s">
        <v>259</v>
      </c>
      <c r="I1807" t="s">
        <v>105</v>
      </c>
      <c r="J1807" t="s">
        <v>99</v>
      </c>
      <c r="K1807" t="s">
        <v>188</v>
      </c>
      <c r="L1807">
        <v>29.11140404</v>
      </c>
      <c r="M1807" t="s">
        <v>116</v>
      </c>
      <c r="N1807">
        <v>1.1461869999999999E-3</v>
      </c>
      <c r="O1807">
        <v>1.2643890000000001E-3</v>
      </c>
      <c r="P1807">
        <v>0</v>
      </c>
      <c r="Q1807">
        <v>0</v>
      </c>
      <c r="R1807">
        <v>0</v>
      </c>
      <c r="S1807">
        <v>4.4330339999999998E-3</v>
      </c>
      <c r="T1807">
        <v>1.3578220000000001E-3</v>
      </c>
      <c r="U1807">
        <v>1.0977370000000001E-3</v>
      </c>
      <c r="V1807" s="8">
        <v>8.0913100000000006E-6</v>
      </c>
      <c r="W1807">
        <v>8.2106300000000002E-4</v>
      </c>
      <c r="X1807">
        <v>3.5576819999999999E-3</v>
      </c>
      <c r="Y1807">
        <v>7.8081999999999999E-4</v>
      </c>
      <c r="Z1807">
        <v>8.2028299999999999E-4</v>
      </c>
      <c r="AA1807">
        <v>0</v>
      </c>
      <c r="AB1807">
        <v>0</v>
      </c>
      <c r="AC1807">
        <v>7.9907169999999996E-3</v>
      </c>
      <c r="AD1807">
        <v>2.1386410000000002E-3</v>
      </c>
      <c r="AE1807">
        <v>1.0977370000000001E-3</v>
      </c>
      <c r="AF1807" s="8">
        <v>8.0913100000000006E-6</v>
      </c>
      <c r="AG1807">
        <v>1.6413459999999999E-3</v>
      </c>
      <c r="AH1807">
        <v>1.2876532E-2</v>
      </c>
      <c r="AI1807">
        <v>129630.9504</v>
      </c>
    </row>
    <row r="1808" spans="1:35" x14ac:dyDescent="0.25">
      <c r="A1808">
        <v>59063</v>
      </c>
      <c r="B1808" t="s">
        <v>203</v>
      </c>
      <c r="C1808" t="s">
        <v>57</v>
      </c>
      <c r="D1808" t="b">
        <v>1</v>
      </c>
      <c r="E1808">
        <v>0.117846319</v>
      </c>
      <c r="F1808" t="s">
        <v>115</v>
      </c>
      <c r="G1808" t="s">
        <v>258</v>
      </c>
      <c r="H1808" t="s">
        <v>259</v>
      </c>
      <c r="I1808" t="s">
        <v>105</v>
      </c>
      <c r="J1808" t="s">
        <v>99</v>
      </c>
      <c r="K1808" t="s">
        <v>188</v>
      </c>
      <c r="L1808">
        <v>29.17946465</v>
      </c>
      <c r="M1808" t="s">
        <v>116</v>
      </c>
      <c r="N1808">
        <v>1.14657E-3</v>
      </c>
      <c r="O1808">
        <v>1.2632570000000001E-3</v>
      </c>
      <c r="P1808">
        <v>0</v>
      </c>
      <c r="Q1808">
        <v>0</v>
      </c>
      <c r="R1808">
        <v>0</v>
      </c>
      <c r="S1808">
        <v>4.372992E-3</v>
      </c>
      <c r="T1808">
        <v>1.3578220000000001E-3</v>
      </c>
      <c r="U1808">
        <v>1.0977370000000001E-3</v>
      </c>
      <c r="V1808" s="8">
        <v>8.0901999999999992E-6</v>
      </c>
      <c r="W1808">
        <v>8.2106200000000001E-4</v>
      </c>
      <c r="X1808">
        <v>3.6478299999999999E-3</v>
      </c>
      <c r="Y1808">
        <v>7.8081999999999999E-4</v>
      </c>
      <c r="Z1808">
        <v>8.2028299999999999E-4</v>
      </c>
      <c r="AA1808">
        <v>0</v>
      </c>
      <c r="AB1808">
        <v>0</v>
      </c>
      <c r="AC1808">
        <v>8.0208209999999992E-3</v>
      </c>
      <c r="AD1808">
        <v>2.1386410000000002E-3</v>
      </c>
      <c r="AE1808">
        <v>1.0977370000000001E-3</v>
      </c>
      <c r="AF1808" s="8">
        <v>8.0901999999999992E-6</v>
      </c>
      <c r="AG1808">
        <v>1.641345E-3</v>
      </c>
      <c r="AH1808">
        <v>1.2906636000000001E-2</v>
      </c>
      <c r="AI1808">
        <v>129630.9504</v>
      </c>
    </row>
    <row r="1809" spans="1:35" x14ac:dyDescent="0.25">
      <c r="A1809">
        <v>59063</v>
      </c>
      <c r="B1809" t="s">
        <v>204</v>
      </c>
      <c r="C1809" t="s">
        <v>58</v>
      </c>
      <c r="D1809" t="b">
        <v>1</v>
      </c>
      <c r="E1809">
        <v>0.117846319</v>
      </c>
      <c r="F1809" t="s">
        <v>115</v>
      </c>
      <c r="G1809" t="s">
        <v>258</v>
      </c>
      <c r="H1809" t="s">
        <v>259</v>
      </c>
      <c r="I1809" t="s">
        <v>105</v>
      </c>
      <c r="J1809" t="s">
        <v>99</v>
      </c>
      <c r="K1809" t="s">
        <v>188</v>
      </c>
      <c r="L1809">
        <v>29.0479798</v>
      </c>
      <c r="M1809" t="s">
        <v>116</v>
      </c>
      <c r="N1809">
        <v>1.143172E-3</v>
      </c>
      <c r="O1809">
        <v>1.2593490000000001E-3</v>
      </c>
      <c r="P1809">
        <v>0</v>
      </c>
      <c r="Q1809">
        <v>0</v>
      </c>
      <c r="R1809">
        <v>0</v>
      </c>
      <c r="S1809">
        <v>4.3725680000000003E-3</v>
      </c>
      <c r="T1809">
        <v>1.3578220000000001E-3</v>
      </c>
      <c r="U1809">
        <v>1.0977370000000001E-3</v>
      </c>
      <c r="V1809" s="8">
        <v>8.0901999999999992E-6</v>
      </c>
      <c r="W1809">
        <v>8.2106099999999999E-4</v>
      </c>
      <c r="X1809">
        <v>3.590097E-3</v>
      </c>
      <c r="Y1809">
        <v>7.8081999999999999E-4</v>
      </c>
      <c r="Z1809">
        <v>8.2028199999999998E-4</v>
      </c>
      <c r="AA1809">
        <v>0</v>
      </c>
      <c r="AB1809">
        <v>0</v>
      </c>
      <c r="AC1809">
        <v>7.9626650000000007E-3</v>
      </c>
      <c r="AD1809">
        <v>2.1386410000000002E-3</v>
      </c>
      <c r="AE1809">
        <v>1.0977370000000001E-3</v>
      </c>
      <c r="AF1809" s="8">
        <v>8.0901999999999992E-6</v>
      </c>
      <c r="AG1809">
        <v>1.641343E-3</v>
      </c>
      <c r="AH1809">
        <v>1.2848478E-2</v>
      </c>
      <c r="AI1809">
        <v>129630.9504</v>
      </c>
    </row>
    <row r="1810" spans="1:35" x14ac:dyDescent="0.25">
      <c r="A1810">
        <v>59063</v>
      </c>
      <c r="B1810" t="s">
        <v>205</v>
      </c>
      <c r="C1810" t="s">
        <v>41</v>
      </c>
      <c r="D1810" t="b">
        <v>1</v>
      </c>
      <c r="E1810">
        <v>0.117846319</v>
      </c>
      <c r="F1810" t="s">
        <v>115</v>
      </c>
      <c r="G1810" t="s">
        <v>258</v>
      </c>
      <c r="H1810" t="s">
        <v>259</v>
      </c>
      <c r="I1810" t="s">
        <v>105</v>
      </c>
      <c r="J1810" t="s">
        <v>99</v>
      </c>
      <c r="K1810" t="s">
        <v>188</v>
      </c>
      <c r="L1810">
        <v>23.477383840000002</v>
      </c>
      <c r="M1810" t="s">
        <v>116</v>
      </c>
      <c r="N1810">
        <v>1.0422669999999999E-3</v>
      </c>
      <c r="O1810">
        <v>1.153676E-3</v>
      </c>
      <c r="P1810">
        <v>0</v>
      </c>
      <c r="Q1810">
        <v>0</v>
      </c>
      <c r="R1810">
        <v>0</v>
      </c>
      <c r="S1810">
        <v>5.4986799999999997E-3</v>
      </c>
      <c r="T1810">
        <v>1.3578220000000001E-3</v>
      </c>
      <c r="U1810">
        <v>1.0977370000000001E-3</v>
      </c>
      <c r="V1810" s="8">
        <v>8.0913100000000006E-6</v>
      </c>
      <c r="W1810">
        <v>8.2106400000000004E-4</v>
      </c>
      <c r="X1810">
        <v>0</v>
      </c>
      <c r="Y1810">
        <v>7.8081999999999999E-4</v>
      </c>
      <c r="Z1810">
        <v>8.2028299999999999E-4</v>
      </c>
      <c r="AA1810">
        <v>0</v>
      </c>
      <c r="AB1810">
        <v>0</v>
      </c>
      <c r="AC1810">
        <v>5.4986799999999997E-3</v>
      </c>
      <c r="AD1810">
        <v>2.1386410000000002E-3</v>
      </c>
      <c r="AE1810">
        <v>1.0977370000000001E-3</v>
      </c>
      <c r="AF1810" s="8">
        <v>8.0913100000000006E-6</v>
      </c>
      <c r="AG1810">
        <v>1.641347E-3</v>
      </c>
      <c r="AH1810">
        <v>1.0384496999999999E-2</v>
      </c>
      <c r="AI1810">
        <v>129630.9504</v>
      </c>
    </row>
    <row r="1811" spans="1:35" x14ac:dyDescent="0.25">
      <c r="A1811">
        <v>59063</v>
      </c>
      <c r="B1811" t="s">
        <v>206</v>
      </c>
      <c r="C1811" t="s">
        <v>42</v>
      </c>
      <c r="D1811" t="b">
        <v>1</v>
      </c>
      <c r="E1811">
        <v>0.117846319</v>
      </c>
      <c r="F1811" t="s">
        <v>115</v>
      </c>
      <c r="G1811" t="s">
        <v>258</v>
      </c>
      <c r="H1811" t="s">
        <v>259</v>
      </c>
      <c r="I1811" t="s">
        <v>105</v>
      </c>
      <c r="J1811" t="s">
        <v>99</v>
      </c>
      <c r="K1811" t="s">
        <v>188</v>
      </c>
      <c r="L1811">
        <v>23.477492420000001</v>
      </c>
      <c r="M1811" t="s">
        <v>116</v>
      </c>
      <c r="N1811">
        <v>1.0422680000000001E-3</v>
      </c>
      <c r="O1811">
        <v>1.1536700000000001E-3</v>
      </c>
      <c r="P1811">
        <v>0</v>
      </c>
      <c r="Q1811">
        <v>0</v>
      </c>
      <c r="R1811">
        <v>0</v>
      </c>
      <c r="S1811">
        <v>5.4984960000000003E-3</v>
      </c>
      <c r="T1811">
        <v>1.3578220000000001E-3</v>
      </c>
      <c r="U1811">
        <v>1.0977370000000001E-3</v>
      </c>
      <c r="V1811" s="8">
        <v>8.0913100000000006E-6</v>
      </c>
      <c r="W1811">
        <v>8.2106400000000004E-4</v>
      </c>
      <c r="X1811" s="8">
        <v>2.3121199999999999E-7</v>
      </c>
      <c r="Y1811">
        <v>7.8081999999999999E-4</v>
      </c>
      <c r="Z1811">
        <v>8.2028299999999999E-4</v>
      </c>
      <c r="AA1811">
        <v>0</v>
      </c>
      <c r="AB1811">
        <v>0</v>
      </c>
      <c r="AC1811">
        <v>5.4987279999999996E-3</v>
      </c>
      <c r="AD1811">
        <v>2.1386410000000002E-3</v>
      </c>
      <c r="AE1811">
        <v>1.0977370000000001E-3</v>
      </c>
      <c r="AF1811" s="8">
        <v>8.0913100000000006E-6</v>
      </c>
      <c r="AG1811">
        <v>1.641347E-3</v>
      </c>
      <c r="AH1811">
        <v>1.0384545E-2</v>
      </c>
      <c r="AI1811">
        <v>129630.9504</v>
      </c>
    </row>
    <row r="1812" spans="1:35" x14ac:dyDescent="0.25">
      <c r="A1812">
        <v>59063</v>
      </c>
      <c r="B1812" t="s">
        <v>207</v>
      </c>
      <c r="C1812" t="s">
        <v>40</v>
      </c>
      <c r="D1812" t="b">
        <v>0</v>
      </c>
      <c r="E1812">
        <v>0.117846319</v>
      </c>
      <c r="F1812" t="s">
        <v>115</v>
      </c>
      <c r="G1812" t="s">
        <v>258</v>
      </c>
      <c r="H1812" t="s">
        <v>259</v>
      </c>
      <c r="I1812" t="s">
        <v>105</v>
      </c>
      <c r="J1812" t="s">
        <v>99</v>
      </c>
      <c r="K1812" t="s">
        <v>188</v>
      </c>
      <c r="L1812">
        <v>29.16191414</v>
      </c>
      <c r="M1812" t="s">
        <v>116</v>
      </c>
      <c r="N1812">
        <v>1.1480889999999999E-3</v>
      </c>
      <c r="O1812">
        <v>1.2674590000000001E-3</v>
      </c>
      <c r="P1812">
        <v>0</v>
      </c>
      <c r="Q1812">
        <v>0</v>
      </c>
      <c r="R1812">
        <v>0</v>
      </c>
      <c r="S1812">
        <v>4.4631710000000002E-3</v>
      </c>
      <c r="T1812">
        <v>1.3578220000000001E-3</v>
      </c>
      <c r="U1812">
        <v>1.0977370000000001E-3</v>
      </c>
      <c r="V1812" s="8">
        <v>8.0913100000000006E-6</v>
      </c>
      <c r="W1812">
        <v>8.2106400000000004E-4</v>
      </c>
      <c r="X1812">
        <v>3.549885E-3</v>
      </c>
      <c r="Y1812">
        <v>7.8081999999999999E-4</v>
      </c>
      <c r="Z1812">
        <v>8.2028400000000001E-4</v>
      </c>
      <c r="AA1812">
        <v>0</v>
      </c>
      <c r="AB1812">
        <v>0</v>
      </c>
      <c r="AC1812">
        <v>8.0130559999999993E-3</v>
      </c>
      <c r="AD1812">
        <v>2.1386410000000002E-3</v>
      </c>
      <c r="AE1812">
        <v>1.0977370000000001E-3</v>
      </c>
      <c r="AF1812" s="8">
        <v>8.0913100000000006E-6</v>
      </c>
      <c r="AG1812">
        <v>1.6413479999999999E-3</v>
      </c>
      <c r="AH1812">
        <v>1.2898873E-2</v>
      </c>
      <c r="AI1812">
        <v>129630.9504</v>
      </c>
    </row>
    <row r="1813" spans="1:35" x14ac:dyDescent="0.25">
      <c r="A1813">
        <v>59063</v>
      </c>
      <c r="B1813" t="s">
        <v>208</v>
      </c>
      <c r="C1813" t="s">
        <v>36</v>
      </c>
      <c r="D1813" t="b">
        <v>0</v>
      </c>
      <c r="E1813">
        <v>0.117846319</v>
      </c>
      <c r="F1813" t="s">
        <v>115</v>
      </c>
      <c r="G1813" t="s">
        <v>258</v>
      </c>
      <c r="H1813" t="s">
        <v>259</v>
      </c>
      <c r="I1813" t="s">
        <v>105</v>
      </c>
      <c r="J1813" t="s">
        <v>99</v>
      </c>
      <c r="K1813" t="s">
        <v>188</v>
      </c>
      <c r="L1813">
        <v>29.16191414</v>
      </c>
      <c r="M1813" t="s">
        <v>116</v>
      </c>
      <c r="N1813">
        <v>1.1480889999999999E-3</v>
      </c>
      <c r="O1813">
        <v>1.2674590000000001E-3</v>
      </c>
      <c r="P1813">
        <v>0</v>
      </c>
      <c r="Q1813">
        <v>0</v>
      </c>
      <c r="R1813">
        <v>0</v>
      </c>
      <c r="S1813">
        <v>4.4631710000000002E-3</v>
      </c>
      <c r="T1813">
        <v>1.3578220000000001E-3</v>
      </c>
      <c r="U1813">
        <v>1.0977370000000001E-3</v>
      </c>
      <c r="V1813" s="8">
        <v>8.0913100000000006E-6</v>
      </c>
      <c r="W1813">
        <v>8.2106400000000004E-4</v>
      </c>
      <c r="X1813">
        <v>3.549885E-3</v>
      </c>
      <c r="Y1813">
        <v>7.8081999999999999E-4</v>
      </c>
      <c r="Z1813">
        <v>8.2028400000000001E-4</v>
      </c>
      <c r="AA1813">
        <v>0</v>
      </c>
      <c r="AB1813">
        <v>0</v>
      </c>
      <c r="AC1813">
        <v>8.0130559999999993E-3</v>
      </c>
      <c r="AD1813">
        <v>2.1386410000000002E-3</v>
      </c>
      <c r="AE1813">
        <v>1.0977370000000001E-3</v>
      </c>
      <c r="AF1813" s="8">
        <v>8.0913100000000006E-6</v>
      </c>
      <c r="AG1813">
        <v>1.6413479999999999E-3</v>
      </c>
      <c r="AH1813">
        <v>1.2898873E-2</v>
      </c>
      <c r="AI1813">
        <v>129630.9504</v>
      </c>
    </row>
    <row r="1814" spans="1:35" x14ac:dyDescent="0.25">
      <c r="A1814">
        <v>59063</v>
      </c>
      <c r="B1814" t="s">
        <v>209</v>
      </c>
      <c r="C1814" t="s">
        <v>35</v>
      </c>
      <c r="D1814" t="b">
        <v>0</v>
      </c>
      <c r="E1814">
        <v>0.117846319</v>
      </c>
      <c r="F1814" t="s">
        <v>115</v>
      </c>
      <c r="G1814" t="s">
        <v>258</v>
      </c>
      <c r="H1814" t="s">
        <v>259</v>
      </c>
      <c r="I1814" t="s">
        <v>105</v>
      </c>
      <c r="J1814" t="s">
        <v>99</v>
      </c>
      <c r="K1814" t="s">
        <v>188</v>
      </c>
      <c r="L1814">
        <v>29.16191414</v>
      </c>
      <c r="M1814" t="s">
        <v>116</v>
      </c>
      <c r="N1814">
        <v>1.1480889999999999E-3</v>
      </c>
      <c r="O1814">
        <v>1.2674590000000001E-3</v>
      </c>
      <c r="P1814">
        <v>0</v>
      </c>
      <c r="Q1814">
        <v>0</v>
      </c>
      <c r="R1814">
        <v>0</v>
      </c>
      <c r="S1814">
        <v>4.4631710000000002E-3</v>
      </c>
      <c r="T1814">
        <v>1.3578220000000001E-3</v>
      </c>
      <c r="U1814">
        <v>1.0977370000000001E-3</v>
      </c>
      <c r="V1814" s="8">
        <v>8.0913100000000006E-6</v>
      </c>
      <c r="W1814">
        <v>8.2106400000000004E-4</v>
      </c>
      <c r="X1814">
        <v>3.549885E-3</v>
      </c>
      <c r="Y1814">
        <v>7.8081999999999999E-4</v>
      </c>
      <c r="Z1814">
        <v>8.2028400000000001E-4</v>
      </c>
      <c r="AA1814">
        <v>0</v>
      </c>
      <c r="AB1814">
        <v>0</v>
      </c>
      <c r="AC1814">
        <v>8.0130559999999993E-3</v>
      </c>
      <c r="AD1814">
        <v>2.1386410000000002E-3</v>
      </c>
      <c r="AE1814">
        <v>1.0977370000000001E-3</v>
      </c>
      <c r="AF1814" s="8">
        <v>8.0913100000000006E-6</v>
      </c>
      <c r="AG1814">
        <v>1.6413479999999999E-3</v>
      </c>
      <c r="AH1814">
        <v>1.2898873E-2</v>
      </c>
      <c r="AI1814">
        <v>129630.9504</v>
      </c>
    </row>
    <row r="1815" spans="1:35" x14ac:dyDescent="0.25">
      <c r="A1815">
        <v>59063</v>
      </c>
      <c r="B1815" t="s">
        <v>210</v>
      </c>
      <c r="C1815" t="s">
        <v>39</v>
      </c>
      <c r="D1815" t="b">
        <v>0</v>
      </c>
      <c r="E1815">
        <v>0.117846319</v>
      </c>
      <c r="F1815" t="s">
        <v>115</v>
      </c>
      <c r="G1815" t="s">
        <v>258</v>
      </c>
      <c r="H1815" t="s">
        <v>259</v>
      </c>
      <c r="I1815" t="s">
        <v>105</v>
      </c>
      <c r="J1815" t="s">
        <v>99</v>
      </c>
      <c r="K1815" t="s">
        <v>188</v>
      </c>
      <c r="L1815">
        <v>29.16191414</v>
      </c>
      <c r="M1815" t="s">
        <v>116</v>
      </c>
      <c r="N1815">
        <v>1.1480889999999999E-3</v>
      </c>
      <c r="O1815">
        <v>1.2674590000000001E-3</v>
      </c>
      <c r="P1815">
        <v>0</v>
      </c>
      <c r="Q1815">
        <v>0</v>
      </c>
      <c r="R1815">
        <v>0</v>
      </c>
      <c r="S1815">
        <v>4.4631710000000002E-3</v>
      </c>
      <c r="T1815">
        <v>1.3578220000000001E-3</v>
      </c>
      <c r="U1815">
        <v>1.0977370000000001E-3</v>
      </c>
      <c r="V1815" s="8">
        <v>8.0913100000000006E-6</v>
      </c>
      <c r="W1815">
        <v>8.2106400000000004E-4</v>
      </c>
      <c r="X1815">
        <v>3.549885E-3</v>
      </c>
      <c r="Y1815">
        <v>7.8081999999999999E-4</v>
      </c>
      <c r="Z1815">
        <v>8.2028400000000001E-4</v>
      </c>
      <c r="AA1815">
        <v>0</v>
      </c>
      <c r="AB1815">
        <v>0</v>
      </c>
      <c r="AC1815">
        <v>8.0130559999999993E-3</v>
      </c>
      <c r="AD1815">
        <v>2.1386410000000002E-3</v>
      </c>
      <c r="AE1815">
        <v>1.0977370000000001E-3</v>
      </c>
      <c r="AF1815" s="8">
        <v>8.0913100000000006E-6</v>
      </c>
      <c r="AG1815">
        <v>1.6413479999999999E-3</v>
      </c>
      <c r="AH1815">
        <v>1.2898873E-2</v>
      </c>
      <c r="AI1815">
        <v>129630.9504</v>
      </c>
    </row>
    <row r="1816" spans="1:35" x14ac:dyDescent="0.25">
      <c r="A1816">
        <v>59063</v>
      </c>
      <c r="B1816" t="s">
        <v>211</v>
      </c>
      <c r="C1816" t="s">
        <v>44</v>
      </c>
      <c r="D1816" t="b">
        <v>0</v>
      </c>
      <c r="E1816">
        <v>0.117846319</v>
      </c>
      <c r="F1816" t="s">
        <v>115</v>
      </c>
      <c r="G1816" t="s">
        <v>258</v>
      </c>
      <c r="H1816" t="s">
        <v>259</v>
      </c>
      <c r="I1816" t="s">
        <v>105</v>
      </c>
      <c r="J1816" t="s">
        <v>99</v>
      </c>
      <c r="K1816" t="s">
        <v>188</v>
      </c>
      <c r="L1816">
        <v>29.16191414</v>
      </c>
      <c r="M1816" t="s">
        <v>116</v>
      </c>
      <c r="N1816">
        <v>1.1480889999999999E-3</v>
      </c>
      <c r="O1816">
        <v>1.2674590000000001E-3</v>
      </c>
      <c r="P1816">
        <v>0</v>
      </c>
      <c r="Q1816">
        <v>0</v>
      </c>
      <c r="R1816">
        <v>0</v>
      </c>
      <c r="S1816">
        <v>4.4631710000000002E-3</v>
      </c>
      <c r="T1816">
        <v>1.3578220000000001E-3</v>
      </c>
      <c r="U1816">
        <v>1.0977370000000001E-3</v>
      </c>
      <c r="V1816" s="8">
        <v>8.0913100000000006E-6</v>
      </c>
      <c r="W1816">
        <v>8.2106400000000004E-4</v>
      </c>
      <c r="X1816">
        <v>3.549885E-3</v>
      </c>
      <c r="Y1816">
        <v>7.8081999999999999E-4</v>
      </c>
      <c r="Z1816">
        <v>8.2028400000000001E-4</v>
      </c>
      <c r="AA1816">
        <v>0</v>
      </c>
      <c r="AB1816">
        <v>0</v>
      </c>
      <c r="AC1816">
        <v>8.0130559999999993E-3</v>
      </c>
      <c r="AD1816">
        <v>2.1386410000000002E-3</v>
      </c>
      <c r="AE1816">
        <v>1.0977370000000001E-3</v>
      </c>
      <c r="AF1816" s="8">
        <v>8.0913100000000006E-6</v>
      </c>
      <c r="AG1816">
        <v>1.6413479999999999E-3</v>
      </c>
      <c r="AH1816">
        <v>1.2898873E-2</v>
      </c>
      <c r="AI1816">
        <v>129630.9504</v>
      </c>
    </row>
    <row r="1817" spans="1:35" x14ac:dyDescent="0.25">
      <c r="A1817">
        <v>59063</v>
      </c>
      <c r="B1817" t="s">
        <v>212</v>
      </c>
      <c r="C1817" t="s">
        <v>45</v>
      </c>
      <c r="D1817" t="b">
        <v>1</v>
      </c>
      <c r="E1817">
        <v>0.117846319</v>
      </c>
      <c r="F1817" t="s">
        <v>115</v>
      </c>
      <c r="G1817" t="s">
        <v>258</v>
      </c>
      <c r="H1817" t="s">
        <v>259</v>
      </c>
      <c r="I1817" t="s">
        <v>105</v>
      </c>
      <c r="J1817" t="s">
        <v>99</v>
      </c>
      <c r="K1817" t="s">
        <v>188</v>
      </c>
      <c r="L1817">
        <v>25.15242172</v>
      </c>
      <c r="M1817" t="s">
        <v>116</v>
      </c>
      <c r="N1817">
        <v>1.033197E-3</v>
      </c>
      <c r="O1817">
        <v>1.151207E-3</v>
      </c>
      <c r="P1817">
        <v>0</v>
      </c>
      <c r="Q1817">
        <v>0</v>
      </c>
      <c r="R1817">
        <v>0</v>
      </c>
      <c r="S1817">
        <v>4.5059599999999998E-3</v>
      </c>
      <c r="T1817">
        <v>1.3578220000000001E-3</v>
      </c>
      <c r="U1817">
        <v>1.0977370000000001E-3</v>
      </c>
      <c r="V1817" s="8">
        <v>8.0957799999999999E-6</v>
      </c>
      <c r="W1817">
        <v>8.2106400000000004E-4</v>
      </c>
      <c r="X1817">
        <v>1.7336160000000001E-3</v>
      </c>
      <c r="Y1817">
        <v>7.8081999999999999E-4</v>
      </c>
      <c r="Z1817">
        <v>8.2028299999999999E-4</v>
      </c>
      <c r="AA1817">
        <v>0</v>
      </c>
      <c r="AB1817">
        <v>0</v>
      </c>
      <c r="AC1817">
        <v>6.2395760000000001E-3</v>
      </c>
      <c r="AD1817">
        <v>2.1386410000000002E-3</v>
      </c>
      <c r="AE1817">
        <v>1.0977370000000001E-3</v>
      </c>
      <c r="AF1817" s="8">
        <v>8.0957799999999999E-6</v>
      </c>
      <c r="AG1817">
        <v>1.641347E-3</v>
      </c>
      <c r="AH1817">
        <v>1.1125398E-2</v>
      </c>
      <c r="AI1817">
        <v>129630.9504</v>
      </c>
    </row>
    <row r="1818" spans="1:35" x14ac:dyDescent="0.25">
      <c r="A1818">
        <v>59063</v>
      </c>
      <c r="B1818" t="s">
        <v>213</v>
      </c>
      <c r="C1818" t="s">
        <v>43</v>
      </c>
      <c r="D1818" t="b">
        <v>0</v>
      </c>
      <c r="E1818">
        <v>0.117846319</v>
      </c>
      <c r="F1818" t="s">
        <v>115</v>
      </c>
      <c r="G1818" t="s">
        <v>258</v>
      </c>
      <c r="H1818" t="s">
        <v>259</v>
      </c>
      <c r="I1818" t="s">
        <v>105</v>
      </c>
      <c r="J1818" t="s">
        <v>99</v>
      </c>
      <c r="K1818" t="s">
        <v>188</v>
      </c>
      <c r="L1818">
        <v>29.16191414</v>
      </c>
      <c r="M1818" t="s">
        <v>116</v>
      </c>
      <c r="N1818">
        <v>1.1480889999999999E-3</v>
      </c>
      <c r="O1818">
        <v>1.2674590000000001E-3</v>
      </c>
      <c r="P1818">
        <v>0</v>
      </c>
      <c r="Q1818">
        <v>0</v>
      </c>
      <c r="R1818">
        <v>0</v>
      </c>
      <c r="S1818">
        <v>4.4631710000000002E-3</v>
      </c>
      <c r="T1818">
        <v>1.3578220000000001E-3</v>
      </c>
      <c r="U1818">
        <v>1.0977370000000001E-3</v>
      </c>
      <c r="V1818" s="8">
        <v>8.0913100000000006E-6</v>
      </c>
      <c r="W1818">
        <v>8.2106400000000004E-4</v>
      </c>
      <c r="X1818">
        <v>3.549885E-3</v>
      </c>
      <c r="Y1818">
        <v>7.8081999999999999E-4</v>
      </c>
      <c r="Z1818">
        <v>8.2028400000000001E-4</v>
      </c>
      <c r="AA1818">
        <v>0</v>
      </c>
      <c r="AB1818">
        <v>0</v>
      </c>
      <c r="AC1818">
        <v>8.0130559999999993E-3</v>
      </c>
      <c r="AD1818">
        <v>2.1386410000000002E-3</v>
      </c>
      <c r="AE1818">
        <v>1.0977370000000001E-3</v>
      </c>
      <c r="AF1818" s="8">
        <v>8.0913100000000006E-6</v>
      </c>
      <c r="AG1818">
        <v>1.6413479999999999E-3</v>
      </c>
      <c r="AH1818">
        <v>1.2898873E-2</v>
      </c>
      <c r="AI1818">
        <v>129630.9504</v>
      </c>
    </row>
    <row r="1819" spans="1:35" x14ac:dyDescent="0.25">
      <c r="A1819">
        <v>59063</v>
      </c>
      <c r="B1819" t="s">
        <v>214</v>
      </c>
      <c r="C1819" t="s">
        <v>215</v>
      </c>
      <c r="D1819" t="b">
        <v>0</v>
      </c>
      <c r="E1819">
        <v>0.117846319</v>
      </c>
      <c r="F1819" t="s">
        <v>115</v>
      </c>
      <c r="G1819" t="s">
        <v>258</v>
      </c>
      <c r="H1819" t="s">
        <v>259</v>
      </c>
      <c r="I1819" t="s">
        <v>105</v>
      </c>
      <c r="J1819" t="s">
        <v>99</v>
      </c>
      <c r="K1819" t="s">
        <v>188</v>
      </c>
      <c r="L1819">
        <v>29.16191414</v>
      </c>
      <c r="M1819" t="s">
        <v>116</v>
      </c>
      <c r="N1819">
        <v>1.1480889999999999E-3</v>
      </c>
      <c r="O1819">
        <v>1.2674590000000001E-3</v>
      </c>
      <c r="P1819">
        <v>0</v>
      </c>
      <c r="Q1819">
        <v>0</v>
      </c>
      <c r="R1819">
        <v>0</v>
      </c>
      <c r="S1819">
        <v>4.4631710000000002E-3</v>
      </c>
      <c r="T1819">
        <v>1.3578220000000001E-3</v>
      </c>
      <c r="U1819">
        <v>1.0977370000000001E-3</v>
      </c>
      <c r="V1819" s="8">
        <v>8.0913100000000006E-6</v>
      </c>
      <c r="W1819">
        <v>8.2106400000000004E-4</v>
      </c>
      <c r="X1819">
        <v>3.549885E-3</v>
      </c>
      <c r="Y1819">
        <v>7.8081999999999999E-4</v>
      </c>
      <c r="Z1819">
        <v>8.2028400000000001E-4</v>
      </c>
      <c r="AA1819">
        <v>0</v>
      </c>
      <c r="AB1819">
        <v>0</v>
      </c>
      <c r="AC1819">
        <v>8.0130559999999993E-3</v>
      </c>
      <c r="AD1819">
        <v>2.1386410000000002E-3</v>
      </c>
      <c r="AE1819">
        <v>1.0977370000000001E-3</v>
      </c>
      <c r="AF1819" s="8">
        <v>8.0913100000000006E-6</v>
      </c>
      <c r="AG1819">
        <v>1.6413479999999999E-3</v>
      </c>
      <c r="AH1819">
        <v>1.2898873E-2</v>
      </c>
      <c r="AI1819">
        <v>129630.9504</v>
      </c>
    </row>
    <row r="1820" spans="1:35" x14ac:dyDescent="0.25">
      <c r="A1820">
        <v>59063</v>
      </c>
      <c r="B1820" t="s">
        <v>216</v>
      </c>
      <c r="C1820" t="s">
        <v>47</v>
      </c>
      <c r="D1820" t="b">
        <v>0</v>
      </c>
      <c r="E1820">
        <v>0.117846319</v>
      </c>
      <c r="F1820" t="s">
        <v>115</v>
      </c>
      <c r="G1820" t="s">
        <v>258</v>
      </c>
      <c r="H1820" t="s">
        <v>259</v>
      </c>
      <c r="I1820" t="s">
        <v>105</v>
      </c>
      <c r="J1820" t="s">
        <v>99</v>
      </c>
      <c r="K1820" t="s">
        <v>188</v>
      </c>
      <c r="L1820">
        <v>29.16191414</v>
      </c>
      <c r="M1820" t="s">
        <v>116</v>
      </c>
      <c r="N1820">
        <v>1.1480889999999999E-3</v>
      </c>
      <c r="O1820">
        <v>1.2674590000000001E-3</v>
      </c>
      <c r="P1820">
        <v>0</v>
      </c>
      <c r="Q1820">
        <v>0</v>
      </c>
      <c r="R1820">
        <v>0</v>
      </c>
      <c r="S1820">
        <v>4.4631710000000002E-3</v>
      </c>
      <c r="T1820">
        <v>1.3578220000000001E-3</v>
      </c>
      <c r="U1820">
        <v>1.0977370000000001E-3</v>
      </c>
      <c r="V1820" s="8">
        <v>8.0913100000000006E-6</v>
      </c>
      <c r="W1820">
        <v>8.2106400000000004E-4</v>
      </c>
      <c r="X1820">
        <v>3.549885E-3</v>
      </c>
      <c r="Y1820">
        <v>7.8081999999999999E-4</v>
      </c>
      <c r="Z1820">
        <v>8.2028400000000001E-4</v>
      </c>
      <c r="AA1820">
        <v>0</v>
      </c>
      <c r="AB1820">
        <v>0</v>
      </c>
      <c r="AC1820">
        <v>8.0130559999999993E-3</v>
      </c>
      <c r="AD1820">
        <v>2.1386410000000002E-3</v>
      </c>
      <c r="AE1820">
        <v>1.0977370000000001E-3</v>
      </c>
      <c r="AF1820" s="8">
        <v>8.0913100000000006E-6</v>
      </c>
      <c r="AG1820">
        <v>1.6413479999999999E-3</v>
      </c>
      <c r="AH1820">
        <v>1.2898873E-2</v>
      </c>
      <c r="AI1820">
        <v>129630.9504</v>
      </c>
    </row>
    <row r="1821" spans="1:35" x14ac:dyDescent="0.25">
      <c r="A1821">
        <v>59063</v>
      </c>
      <c r="B1821" t="s">
        <v>217</v>
      </c>
      <c r="C1821" t="s">
        <v>37</v>
      </c>
      <c r="D1821" t="b">
        <v>0</v>
      </c>
      <c r="E1821">
        <v>0.117846319</v>
      </c>
      <c r="F1821" t="s">
        <v>115</v>
      </c>
      <c r="G1821" t="s">
        <v>258</v>
      </c>
      <c r="H1821" t="s">
        <v>259</v>
      </c>
      <c r="I1821" t="s">
        <v>105</v>
      </c>
      <c r="J1821" t="s">
        <v>99</v>
      </c>
      <c r="K1821" t="s">
        <v>188</v>
      </c>
      <c r="L1821">
        <v>29.16191414</v>
      </c>
      <c r="M1821" t="s">
        <v>116</v>
      </c>
      <c r="N1821">
        <v>1.1480889999999999E-3</v>
      </c>
      <c r="O1821">
        <v>1.2674590000000001E-3</v>
      </c>
      <c r="P1821">
        <v>0</v>
      </c>
      <c r="Q1821">
        <v>0</v>
      </c>
      <c r="R1821">
        <v>0</v>
      </c>
      <c r="S1821">
        <v>4.4631710000000002E-3</v>
      </c>
      <c r="T1821">
        <v>1.3578220000000001E-3</v>
      </c>
      <c r="U1821">
        <v>1.0977370000000001E-3</v>
      </c>
      <c r="V1821" s="8">
        <v>8.0913100000000006E-6</v>
      </c>
      <c r="W1821">
        <v>8.2106400000000004E-4</v>
      </c>
      <c r="X1821">
        <v>3.549885E-3</v>
      </c>
      <c r="Y1821">
        <v>7.8081999999999999E-4</v>
      </c>
      <c r="Z1821">
        <v>8.2028400000000001E-4</v>
      </c>
      <c r="AA1821">
        <v>0</v>
      </c>
      <c r="AB1821">
        <v>0</v>
      </c>
      <c r="AC1821">
        <v>8.0130559999999993E-3</v>
      </c>
      <c r="AD1821">
        <v>2.1386410000000002E-3</v>
      </c>
      <c r="AE1821">
        <v>1.0977370000000001E-3</v>
      </c>
      <c r="AF1821" s="8">
        <v>8.0913100000000006E-6</v>
      </c>
      <c r="AG1821">
        <v>1.6413479999999999E-3</v>
      </c>
      <c r="AH1821">
        <v>1.2898873E-2</v>
      </c>
      <c r="AI1821">
        <v>129630.9504</v>
      </c>
    </row>
    <row r="1822" spans="1:35" x14ac:dyDescent="0.25">
      <c r="A1822">
        <v>59063</v>
      </c>
      <c r="B1822" t="s">
        <v>218</v>
      </c>
      <c r="C1822" t="s">
        <v>46</v>
      </c>
      <c r="D1822" t="b">
        <v>0</v>
      </c>
      <c r="E1822">
        <v>0.117846319</v>
      </c>
      <c r="F1822" t="s">
        <v>115</v>
      </c>
      <c r="G1822" t="s">
        <v>258</v>
      </c>
      <c r="H1822" t="s">
        <v>259</v>
      </c>
      <c r="I1822" t="s">
        <v>105</v>
      </c>
      <c r="J1822" t="s">
        <v>99</v>
      </c>
      <c r="K1822" t="s">
        <v>188</v>
      </c>
      <c r="L1822">
        <v>29.16191414</v>
      </c>
      <c r="M1822" t="s">
        <v>116</v>
      </c>
      <c r="N1822">
        <v>1.1480889999999999E-3</v>
      </c>
      <c r="O1822">
        <v>1.2674590000000001E-3</v>
      </c>
      <c r="P1822">
        <v>0</v>
      </c>
      <c r="Q1822">
        <v>0</v>
      </c>
      <c r="R1822">
        <v>0</v>
      </c>
      <c r="S1822">
        <v>4.4631710000000002E-3</v>
      </c>
      <c r="T1822">
        <v>1.3578220000000001E-3</v>
      </c>
      <c r="U1822">
        <v>1.0977370000000001E-3</v>
      </c>
      <c r="V1822" s="8">
        <v>8.0913100000000006E-6</v>
      </c>
      <c r="W1822">
        <v>8.2106400000000004E-4</v>
      </c>
      <c r="X1822">
        <v>3.549885E-3</v>
      </c>
      <c r="Y1822">
        <v>7.8081999999999999E-4</v>
      </c>
      <c r="Z1822">
        <v>8.2028400000000001E-4</v>
      </c>
      <c r="AA1822">
        <v>0</v>
      </c>
      <c r="AB1822">
        <v>0</v>
      </c>
      <c r="AC1822">
        <v>8.0130559999999993E-3</v>
      </c>
      <c r="AD1822">
        <v>2.1386410000000002E-3</v>
      </c>
      <c r="AE1822">
        <v>1.0977370000000001E-3</v>
      </c>
      <c r="AF1822" s="8">
        <v>8.0913100000000006E-6</v>
      </c>
      <c r="AG1822">
        <v>1.6413479999999999E-3</v>
      </c>
      <c r="AH1822">
        <v>1.2898873E-2</v>
      </c>
      <c r="AI1822">
        <v>129630.9504</v>
      </c>
    </row>
    <row r="1823" spans="1:35" x14ac:dyDescent="0.25">
      <c r="A1823">
        <v>59063</v>
      </c>
      <c r="B1823" t="s">
        <v>219</v>
      </c>
      <c r="C1823" t="s">
        <v>48</v>
      </c>
      <c r="D1823" t="b">
        <v>0</v>
      </c>
      <c r="E1823">
        <v>0.117846319</v>
      </c>
      <c r="F1823" t="s">
        <v>115</v>
      </c>
      <c r="G1823" t="s">
        <v>258</v>
      </c>
      <c r="H1823" t="s">
        <v>259</v>
      </c>
      <c r="I1823" t="s">
        <v>105</v>
      </c>
      <c r="J1823" t="s">
        <v>99</v>
      </c>
      <c r="K1823" t="s">
        <v>188</v>
      </c>
      <c r="L1823">
        <v>29.16191414</v>
      </c>
      <c r="M1823" t="s">
        <v>116</v>
      </c>
      <c r="N1823">
        <v>1.1480889999999999E-3</v>
      </c>
      <c r="O1823">
        <v>1.2674590000000001E-3</v>
      </c>
      <c r="P1823">
        <v>0</v>
      </c>
      <c r="Q1823">
        <v>0</v>
      </c>
      <c r="R1823">
        <v>0</v>
      </c>
      <c r="S1823">
        <v>4.4631710000000002E-3</v>
      </c>
      <c r="T1823">
        <v>1.3578220000000001E-3</v>
      </c>
      <c r="U1823">
        <v>1.0977370000000001E-3</v>
      </c>
      <c r="V1823" s="8">
        <v>8.0913100000000006E-6</v>
      </c>
      <c r="W1823">
        <v>8.2106400000000004E-4</v>
      </c>
      <c r="X1823">
        <v>3.549885E-3</v>
      </c>
      <c r="Y1823">
        <v>7.8081999999999999E-4</v>
      </c>
      <c r="Z1823">
        <v>8.2028400000000001E-4</v>
      </c>
      <c r="AA1823">
        <v>0</v>
      </c>
      <c r="AB1823">
        <v>0</v>
      </c>
      <c r="AC1823">
        <v>8.0130559999999993E-3</v>
      </c>
      <c r="AD1823">
        <v>2.1386410000000002E-3</v>
      </c>
      <c r="AE1823">
        <v>1.0977370000000001E-3</v>
      </c>
      <c r="AF1823" s="8">
        <v>8.0913100000000006E-6</v>
      </c>
      <c r="AG1823">
        <v>1.6413479999999999E-3</v>
      </c>
      <c r="AH1823">
        <v>1.2898873E-2</v>
      </c>
      <c r="AI1823">
        <v>129630.9504</v>
      </c>
    </row>
    <row r="1824" spans="1:35" x14ac:dyDescent="0.25">
      <c r="A1824">
        <v>59063</v>
      </c>
      <c r="B1824" t="s">
        <v>220</v>
      </c>
      <c r="C1824" t="s">
        <v>49</v>
      </c>
      <c r="D1824" t="b">
        <v>0</v>
      </c>
      <c r="E1824">
        <v>0.117846319</v>
      </c>
      <c r="F1824" t="s">
        <v>115</v>
      </c>
      <c r="G1824" t="s">
        <v>258</v>
      </c>
      <c r="H1824" t="s">
        <v>259</v>
      </c>
      <c r="I1824" t="s">
        <v>105</v>
      </c>
      <c r="J1824" t="s">
        <v>99</v>
      </c>
      <c r="K1824" t="s">
        <v>188</v>
      </c>
      <c r="L1824">
        <v>29.16191414</v>
      </c>
      <c r="M1824" t="s">
        <v>116</v>
      </c>
      <c r="N1824">
        <v>1.1480889999999999E-3</v>
      </c>
      <c r="O1824">
        <v>1.2674590000000001E-3</v>
      </c>
      <c r="P1824">
        <v>0</v>
      </c>
      <c r="Q1824">
        <v>0</v>
      </c>
      <c r="R1824">
        <v>0</v>
      </c>
      <c r="S1824">
        <v>4.4631710000000002E-3</v>
      </c>
      <c r="T1824">
        <v>1.3578220000000001E-3</v>
      </c>
      <c r="U1824">
        <v>1.0977370000000001E-3</v>
      </c>
      <c r="V1824" s="8">
        <v>8.0913100000000006E-6</v>
      </c>
      <c r="W1824">
        <v>8.2106400000000004E-4</v>
      </c>
      <c r="X1824">
        <v>3.549885E-3</v>
      </c>
      <c r="Y1824">
        <v>7.8081999999999999E-4</v>
      </c>
      <c r="Z1824">
        <v>8.2028400000000001E-4</v>
      </c>
      <c r="AA1824">
        <v>0</v>
      </c>
      <c r="AB1824">
        <v>0</v>
      </c>
      <c r="AC1824">
        <v>8.0130559999999993E-3</v>
      </c>
      <c r="AD1824">
        <v>2.1386410000000002E-3</v>
      </c>
      <c r="AE1824">
        <v>1.0977370000000001E-3</v>
      </c>
      <c r="AF1824" s="8">
        <v>8.0913100000000006E-6</v>
      </c>
      <c r="AG1824">
        <v>1.6413479999999999E-3</v>
      </c>
      <c r="AH1824">
        <v>1.2898873E-2</v>
      </c>
      <c r="AI1824">
        <v>129630.9504</v>
      </c>
    </row>
    <row r="1825" spans="1:35" x14ac:dyDescent="0.25">
      <c r="A1825">
        <v>59063</v>
      </c>
      <c r="B1825" t="s">
        <v>221</v>
      </c>
      <c r="C1825" t="s">
        <v>50</v>
      </c>
      <c r="D1825" t="b">
        <v>0</v>
      </c>
      <c r="E1825">
        <v>0.117846319</v>
      </c>
      <c r="F1825" t="s">
        <v>115</v>
      </c>
      <c r="G1825" t="s">
        <v>258</v>
      </c>
      <c r="H1825" t="s">
        <v>259</v>
      </c>
      <c r="I1825" t="s">
        <v>105</v>
      </c>
      <c r="J1825" t="s">
        <v>99</v>
      </c>
      <c r="K1825" t="s">
        <v>188</v>
      </c>
      <c r="L1825">
        <v>29.16191414</v>
      </c>
      <c r="M1825" t="s">
        <v>116</v>
      </c>
      <c r="N1825">
        <v>1.1480889999999999E-3</v>
      </c>
      <c r="O1825">
        <v>1.2674590000000001E-3</v>
      </c>
      <c r="P1825">
        <v>0</v>
      </c>
      <c r="Q1825">
        <v>0</v>
      </c>
      <c r="R1825">
        <v>0</v>
      </c>
      <c r="S1825">
        <v>4.4631710000000002E-3</v>
      </c>
      <c r="T1825">
        <v>1.3578220000000001E-3</v>
      </c>
      <c r="U1825">
        <v>1.0977370000000001E-3</v>
      </c>
      <c r="V1825" s="8">
        <v>8.0913100000000006E-6</v>
      </c>
      <c r="W1825">
        <v>8.2106400000000004E-4</v>
      </c>
      <c r="X1825">
        <v>3.549885E-3</v>
      </c>
      <c r="Y1825">
        <v>7.8081999999999999E-4</v>
      </c>
      <c r="Z1825">
        <v>8.2028400000000001E-4</v>
      </c>
      <c r="AA1825">
        <v>0</v>
      </c>
      <c r="AB1825">
        <v>0</v>
      </c>
      <c r="AC1825">
        <v>8.0130559999999993E-3</v>
      </c>
      <c r="AD1825">
        <v>2.1386410000000002E-3</v>
      </c>
      <c r="AE1825">
        <v>1.0977370000000001E-3</v>
      </c>
      <c r="AF1825" s="8">
        <v>8.0913100000000006E-6</v>
      </c>
      <c r="AG1825">
        <v>1.6413479999999999E-3</v>
      </c>
      <c r="AH1825">
        <v>1.2898873E-2</v>
      </c>
      <c r="AI1825">
        <v>129630.9504</v>
      </c>
    </row>
    <row r="1826" spans="1:35" x14ac:dyDescent="0.25">
      <c r="A1826">
        <v>59063</v>
      </c>
      <c r="B1826" t="s">
        <v>222</v>
      </c>
      <c r="C1826" t="s">
        <v>38</v>
      </c>
      <c r="D1826" t="b">
        <v>0</v>
      </c>
      <c r="E1826">
        <v>0.117846319</v>
      </c>
      <c r="F1826" t="s">
        <v>115</v>
      </c>
      <c r="G1826" t="s">
        <v>258</v>
      </c>
      <c r="H1826" t="s">
        <v>259</v>
      </c>
      <c r="I1826" t="s">
        <v>105</v>
      </c>
      <c r="J1826" t="s">
        <v>99</v>
      </c>
      <c r="K1826" t="s">
        <v>188</v>
      </c>
      <c r="L1826">
        <v>29.16191414</v>
      </c>
      <c r="M1826" t="s">
        <v>116</v>
      </c>
      <c r="N1826">
        <v>1.1480889999999999E-3</v>
      </c>
      <c r="O1826">
        <v>1.2674590000000001E-3</v>
      </c>
      <c r="P1826">
        <v>0</v>
      </c>
      <c r="Q1826">
        <v>0</v>
      </c>
      <c r="R1826">
        <v>0</v>
      </c>
      <c r="S1826">
        <v>4.4631710000000002E-3</v>
      </c>
      <c r="T1826">
        <v>1.3578220000000001E-3</v>
      </c>
      <c r="U1826">
        <v>1.0977370000000001E-3</v>
      </c>
      <c r="V1826" s="8">
        <v>8.0913100000000006E-6</v>
      </c>
      <c r="W1826">
        <v>8.2106400000000004E-4</v>
      </c>
      <c r="X1826">
        <v>3.549885E-3</v>
      </c>
      <c r="Y1826">
        <v>7.8081999999999999E-4</v>
      </c>
      <c r="Z1826">
        <v>8.2028400000000001E-4</v>
      </c>
      <c r="AA1826">
        <v>0</v>
      </c>
      <c r="AB1826">
        <v>0</v>
      </c>
      <c r="AC1826">
        <v>8.0130559999999993E-3</v>
      </c>
      <c r="AD1826">
        <v>2.1386410000000002E-3</v>
      </c>
      <c r="AE1826">
        <v>1.0977370000000001E-3</v>
      </c>
      <c r="AF1826" s="8">
        <v>8.0913100000000006E-6</v>
      </c>
      <c r="AG1826">
        <v>1.6413479999999999E-3</v>
      </c>
      <c r="AH1826">
        <v>1.2898873E-2</v>
      </c>
      <c r="AI1826">
        <v>129630.9504</v>
      </c>
    </row>
    <row r="1827" spans="1:35" x14ac:dyDescent="0.25">
      <c r="A1827">
        <v>59063</v>
      </c>
      <c r="B1827" t="s">
        <v>223</v>
      </c>
      <c r="C1827" t="s">
        <v>224</v>
      </c>
      <c r="D1827" t="b">
        <v>0</v>
      </c>
      <c r="E1827">
        <v>0.117846319</v>
      </c>
      <c r="F1827" t="s">
        <v>115</v>
      </c>
      <c r="G1827" t="s">
        <v>258</v>
      </c>
      <c r="H1827" t="s">
        <v>259</v>
      </c>
      <c r="I1827" t="s">
        <v>105</v>
      </c>
      <c r="J1827" t="s">
        <v>99</v>
      </c>
      <c r="K1827" t="s">
        <v>188</v>
      </c>
      <c r="L1827">
        <v>29.16191414</v>
      </c>
      <c r="M1827" t="s">
        <v>116</v>
      </c>
      <c r="N1827">
        <v>1.1480889999999999E-3</v>
      </c>
      <c r="O1827">
        <v>1.2674590000000001E-3</v>
      </c>
      <c r="P1827">
        <v>0</v>
      </c>
      <c r="Q1827">
        <v>0</v>
      </c>
      <c r="R1827">
        <v>0</v>
      </c>
      <c r="S1827">
        <v>4.4631710000000002E-3</v>
      </c>
      <c r="T1827">
        <v>1.3578220000000001E-3</v>
      </c>
      <c r="U1827">
        <v>1.0977370000000001E-3</v>
      </c>
      <c r="V1827" s="8">
        <v>8.0913100000000006E-6</v>
      </c>
      <c r="W1827">
        <v>8.2106400000000004E-4</v>
      </c>
      <c r="X1827">
        <v>3.549885E-3</v>
      </c>
      <c r="Y1827">
        <v>7.8081999999999999E-4</v>
      </c>
      <c r="Z1827">
        <v>8.2028400000000001E-4</v>
      </c>
      <c r="AA1827">
        <v>0</v>
      </c>
      <c r="AB1827">
        <v>0</v>
      </c>
      <c r="AC1827">
        <v>8.0130559999999993E-3</v>
      </c>
      <c r="AD1827">
        <v>2.1386410000000002E-3</v>
      </c>
      <c r="AE1827">
        <v>1.0977370000000001E-3</v>
      </c>
      <c r="AF1827" s="8">
        <v>8.0913100000000006E-6</v>
      </c>
      <c r="AG1827">
        <v>1.6413479999999999E-3</v>
      </c>
      <c r="AH1827">
        <v>1.2898873E-2</v>
      </c>
      <c r="AI1827">
        <v>129630.9504</v>
      </c>
    </row>
    <row r="1828" spans="1:35" x14ac:dyDescent="0.25">
      <c r="A1828">
        <v>59063</v>
      </c>
      <c r="B1828" t="s">
        <v>225</v>
      </c>
      <c r="C1828" t="s">
        <v>226</v>
      </c>
      <c r="D1828" t="b">
        <v>0</v>
      </c>
      <c r="E1828">
        <v>0.117846319</v>
      </c>
      <c r="F1828" t="s">
        <v>115</v>
      </c>
      <c r="G1828" t="s">
        <v>258</v>
      </c>
      <c r="H1828" t="s">
        <v>259</v>
      </c>
      <c r="I1828" t="s">
        <v>105</v>
      </c>
      <c r="J1828" t="s">
        <v>99</v>
      </c>
      <c r="K1828" t="s">
        <v>188</v>
      </c>
      <c r="L1828">
        <v>29.16191414</v>
      </c>
      <c r="M1828" t="s">
        <v>116</v>
      </c>
      <c r="N1828">
        <v>1.1480889999999999E-3</v>
      </c>
      <c r="O1828">
        <v>1.2674590000000001E-3</v>
      </c>
      <c r="P1828">
        <v>0</v>
      </c>
      <c r="Q1828">
        <v>0</v>
      </c>
      <c r="R1828">
        <v>0</v>
      </c>
      <c r="S1828">
        <v>4.4631710000000002E-3</v>
      </c>
      <c r="T1828">
        <v>1.3578220000000001E-3</v>
      </c>
      <c r="U1828">
        <v>1.0977370000000001E-3</v>
      </c>
      <c r="V1828" s="8">
        <v>8.0913100000000006E-6</v>
      </c>
      <c r="W1828">
        <v>8.2106400000000004E-4</v>
      </c>
      <c r="X1828">
        <v>3.549885E-3</v>
      </c>
      <c r="Y1828">
        <v>7.8081999999999999E-4</v>
      </c>
      <c r="Z1828">
        <v>8.2028400000000001E-4</v>
      </c>
      <c r="AA1828">
        <v>0</v>
      </c>
      <c r="AB1828">
        <v>0</v>
      </c>
      <c r="AC1828">
        <v>8.0130559999999993E-3</v>
      </c>
      <c r="AD1828">
        <v>2.1386410000000002E-3</v>
      </c>
      <c r="AE1828">
        <v>1.0977370000000001E-3</v>
      </c>
      <c r="AF1828" s="8">
        <v>8.0913100000000006E-6</v>
      </c>
      <c r="AG1828">
        <v>1.6413479999999999E-3</v>
      </c>
      <c r="AH1828">
        <v>1.2898873E-2</v>
      </c>
      <c r="AI1828">
        <v>129630.9504</v>
      </c>
    </row>
    <row r="1829" spans="1:35" x14ac:dyDescent="0.25">
      <c r="A1829">
        <v>59063</v>
      </c>
      <c r="B1829" t="s">
        <v>227</v>
      </c>
      <c r="C1829" t="s">
        <v>228</v>
      </c>
      <c r="D1829" t="b">
        <v>0</v>
      </c>
      <c r="E1829">
        <v>0.117846319</v>
      </c>
      <c r="F1829" t="s">
        <v>115</v>
      </c>
      <c r="G1829" t="s">
        <v>258</v>
      </c>
      <c r="H1829" t="s">
        <v>259</v>
      </c>
      <c r="I1829" t="s">
        <v>105</v>
      </c>
      <c r="J1829" t="s">
        <v>99</v>
      </c>
      <c r="K1829" t="s">
        <v>188</v>
      </c>
      <c r="L1829">
        <v>29.16191414</v>
      </c>
      <c r="M1829" t="s">
        <v>116</v>
      </c>
      <c r="N1829">
        <v>1.1480889999999999E-3</v>
      </c>
      <c r="O1829">
        <v>1.2674590000000001E-3</v>
      </c>
      <c r="P1829">
        <v>0</v>
      </c>
      <c r="Q1829">
        <v>0</v>
      </c>
      <c r="R1829">
        <v>0</v>
      </c>
      <c r="S1829">
        <v>4.4631710000000002E-3</v>
      </c>
      <c r="T1829">
        <v>1.3578220000000001E-3</v>
      </c>
      <c r="U1829">
        <v>1.0977370000000001E-3</v>
      </c>
      <c r="V1829" s="8">
        <v>8.0913100000000006E-6</v>
      </c>
      <c r="W1829">
        <v>8.2106400000000004E-4</v>
      </c>
      <c r="X1829">
        <v>3.549885E-3</v>
      </c>
      <c r="Y1829">
        <v>7.8081999999999999E-4</v>
      </c>
      <c r="Z1829">
        <v>8.2028400000000001E-4</v>
      </c>
      <c r="AA1829">
        <v>0</v>
      </c>
      <c r="AB1829">
        <v>0</v>
      </c>
      <c r="AC1829">
        <v>8.0130559999999993E-3</v>
      </c>
      <c r="AD1829">
        <v>2.1386410000000002E-3</v>
      </c>
      <c r="AE1829">
        <v>1.0977370000000001E-3</v>
      </c>
      <c r="AF1829" s="8">
        <v>8.0913100000000006E-6</v>
      </c>
      <c r="AG1829">
        <v>1.6413479999999999E-3</v>
      </c>
      <c r="AH1829">
        <v>1.2898873E-2</v>
      </c>
      <c r="AI1829">
        <v>129630.9504</v>
      </c>
    </row>
    <row r="1830" spans="1:35" x14ac:dyDescent="0.25">
      <c r="A1830">
        <v>59063</v>
      </c>
      <c r="B1830" t="s">
        <v>229</v>
      </c>
      <c r="C1830" t="s">
        <v>230</v>
      </c>
      <c r="D1830" t="b">
        <v>1</v>
      </c>
      <c r="E1830">
        <v>0.117846319</v>
      </c>
      <c r="F1830" t="s">
        <v>115</v>
      </c>
      <c r="G1830" t="s">
        <v>258</v>
      </c>
      <c r="H1830" t="s">
        <v>259</v>
      </c>
      <c r="I1830" t="s">
        <v>105</v>
      </c>
      <c r="J1830" t="s">
        <v>99</v>
      </c>
      <c r="K1830" t="s">
        <v>188</v>
      </c>
      <c r="L1830">
        <v>29.550611109999998</v>
      </c>
      <c r="M1830" t="s">
        <v>116</v>
      </c>
      <c r="N1830">
        <v>4.7108000000000002E-4</v>
      </c>
      <c r="O1830">
        <v>5.0879400000000002E-4</v>
      </c>
      <c r="P1830">
        <v>4.8766349999999998E-3</v>
      </c>
      <c r="Q1830">
        <v>3.2212109999999999E-3</v>
      </c>
      <c r="R1830">
        <v>0</v>
      </c>
      <c r="S1830" s="8">
        <v>8.7133500000000002E-5</v>
      </c>
      <c r="T1830">
        <v>1.3578220000000001E-3</v>
      </c>
      <c r="U1830">
        <v>1.0977370000000001E-3</v>
      </c>
      <c r="V1830" s="8">
        <v>8.0980100000000001E-6</v>
      </c>
      <c r="W1830">
        <v>8.2106300000000002E-4</v>
      </c>
      <c r="X1830">
        <v>0</v>
      </c>
      <c r="Y1830">
        <v>7.8081999999999999E-4</v>
      </c>
      <c r="Z1830">
        <v>8.2028299999999999E-4</v>
      </c>
      <c r="AA1830">
        <v>0</v>
      </c>
      <c r="AB1830">
        <v>0</v>
      </c>
      <c r="AC1830">
        <v>8.1849790000000002E-3</v>
      </c>
      <c r="AD1830">
        <v>2.1386410000000002E-3</v>
      </c>
      <c r="AE1830">
        <v>1.0977370000000001E-3</v>
      </c>
      <c r="AF1830" s="8">
        <v>8.0980100000000001E-6</v>
      </c>
      <c r="AG1830">
        <v>1.6413459999999999E-3</v>
      </c>
      <c r="AH1830">
        <v>1.3070801999999999E-2</v>
      </c>
      <c r="AI1830">
        <v>129630.9504</v>
      </c>
    </row>
    <row r="1831" spans="1:35" x14ac:dyDescent="0.25">
      <c r="A1831">
        <v>59063</v>
      </c>
      <c r="B1831" t="s">
        <v>231</v>
      </c>
      <c r="C1831" t="s">
        <v>52</v>
      </c>
      <c r="D1831" t="b">
        <v>1</v>
      </c>
      <c r="E1831">
        <v>0.117846319</v>
      </c>
      <c r="F1831" t="s">
        <v>115</v>
      </c>
      <c r="G1831" t="s">
        <v>258</v>
      </c>
      <c r="H1831" t="s">
        <v>259</v>
      </c>
      <c r="I1831" t="s">
        <v>105</v>
      </c>
      <c r="J1831" t="s">
        <v>99</v>
      </c>
      <c r="K1831" t="s">
        <v>188</v>
      </c>
      <c r="L1831">
        <v>28.05858838</v>
      </c>
      <c r="M1831" t="s">
        <v>116</v>
      </c>
      <c r="N1831">
        <v>1.0802450000000001E-3</v>
      </c>
      <c r="O1831">
        <v>1.1958649999999999E-3</v>
      </c>
      <c r="P1831">
        <v>0</v>
      </c>
      <c r="Q1831">
        <v>0</v>
      </c>
      <c r="R1831">
        <v>0</v>
      </c>
      <c r="S1831">
        <v>4.3574369999999996E-3</v>
      </c>
      <c r="T1831">
        <v>1.3578220000000001E-3</v>
      </c>
      <c r="U1831">
        <v>4.58794E-4</v>
      </c>
      <c r="V1831" s="8">
        <v>8.0734400000000008E-6</v>
      </c>
      <c r="W1831">
        <v>8.2106400000000004E-4</v>
      </c>
      <c r="X1831">
        <v>3.8065590000000002E-3</v>
      </c>
      <c r="Y1831">
        <v>7.8081999999999999E-4</v>
      </c>
      <c r="Z1831">
        <v>8.2028299999999999E-4</v>
      </c>
      <c r="AA1831">
        <v>0</v>
      </c>
      <c r="AB1831">
        <v>0</v>
      </c>
      <c r="AC1831">
        <v>8.1639950000000003E-3</v>
      </c>
      <c r="AD1831">
        <v>2.1386410000000002E-3</v>
      </c>
      <c r="AE1831">
        <v>4.58794E-4</v>
      </c>
      <c r="AF1831" s="8">
        <v>8.0734400000000008E-6</v>
      </c>
      <c r="AG1831">
        <v>1.641347E-3</v>
      </c>
      <c r="AH1831">
        <v>1.2410851000000001E-2</v>
      </c>
      <c r="AI1831">
        <v>129630.9504</v>
      </c>
    </row>
    <row r="1832" spans="1:35" x14ac:dyDescent="0.25">
      <c r="A1832">
        <v>59063</v>
      </c>
      <c r="B1832" t="s">
        <v>232</v>
      </c>
      <c r="C1832" t="s">
        <v>53</v>
      </c>
      <c r="D1832" t="b">
        <v>1</v>
      </c>
      <c r="E1832">
        <v>0.117846319</v>
      </c>
      <c r="F1832" t="s">
        <v>115</v>
      </c>
      <c r="G1832" t="s">
        <v>258</v>
      </c>
      <c r="H1832" t="s">
        <v>259</v>
      </c>
      <c r="I1832" t="s">
        <v>105</v>
      </c>
      <c r="J1832" t="s">
        <v>99</v>
      </c>
      <c r="K1832" t="s">
        <v>188</v>
      </c>
      <c r="L1832">
        <v>28.9542298</v>
      </c>
      <c r="M1832" t="s">
        <v>116</v>
      </c>
      <c r="N1832">
        <v>1.1431760000000001E-3</v>
      </c>
      <c r="O1832">
        <v>1.263836E-3</v>
      </c>
      <c r="P1832">
        <v>0</v>
      </c>
      <c r="Q1832">
        <v>0</v>
      </c>
      <c r="R1832">
        <v>0</v>
      </c>
      <c r="S1832">
        <v>4.4338520000000003E-3</v>
      </c>
      <c r="T1832">
        <v>1.4351679999999999E-3</v>
      </c>
      <c r="U1832">
        <v>1.0977370000000001E-3</v>
      </c>
      <c r="V1832" s="8">
        <v>8.0823799999999993E-6</v>
      </c>
      <c r="W1832">
        <v>8.2106400000000004E-4</v>
      </c>
      <c r="X1832">
        <v>3.550208E-3</v>
      </c>
      <c r="Y1832">
        <v>6.4061599999999999E-4</v>
      </c>
      <c r="Z1832">
        <v>8.2028299999999999E-4</v>
      </c>
      <c r="AA1832">
        <v>0</v>
      </c>
      <c r="AB1832">
        <v>0</v>
      </c>
      <c r="AC1832">
        <v>7.9840599999999994E-3</v>
      </c>
      <c r="AD1832">
        <v>2.0757839999999998E-3</v>
      </c>
      <c r="AE1832">
        <v>1.0977370000000001E-3</v>
      </c>
      <c r="AF1832" s="8">
        <v>8.0823799999999993E-6</v>
      </c>
      <c r="AG1832">
        <v>1.641347E-3</v>
      </c>
      <c r="AH1832">
        <v>1.2807011E-2</v>
      </c>
      <c r="AI1832">
        <v>129630.9504</v>
      </c>
    </row>
    <row r="1833" spans="1:35" x14ac:dyDescent="0.25">
      <c r="A1833">
        <v>59063</v>
      </c>
      <c r="B1833" t="s">
        <v>233</v>
      </c>
      <c r="C1833" t="s">
        <v>234</v>
      </c>
      <c r="D1833" t="b">
        <v>0</v>
      </c>
      <c r="E1833">
        <v>0.117846319</v>
      </c>
      <c r="F1833" t="s">
        <v>115</v>
      </c>
      <c r="G1833" t="s">
        <v>258</v>
      </c>
      <c r="H1833" t="s">
        <v>259</v>
      </c>
      <c r="I1833" t="s">
        <v>105</v>
      </c>
      <c r="J1833" t="s">
        <v>99</v>
      </c>
      <c r="K1833" t="s">
        <v>188</v>
      </c>
      <c r="L1833">
        <v>29.16191414</v>
      </c>
      <c r="M1833" t="s">
        <v>116</v>
      </c>
      <c r="N1833">
        <v>1.1480889999999999E-3</v>
      </c>
      <c r="O1833">
        <v>1.2674590000000001E-3</v>
      </c>
      <c r="P1833">
        <v>0</v>
      </c>
      <c r="Q1833">
        <v>0</v>
      </c>
      <c r="R1833">
        <v>0</v>
      </c>
      <c r="S1833">
        <v>4.4631710000000002E-3</v>
      </c>
      <c r="T1833">
        <v>1.3578220000000001E-3</v>
      </c>
      <c r="U1833">
        <v>1.0977370000000001E-3</v>
      </c>
      <c r="V1833" s="8">
        <v>8.0913100000000006E-6</v>
      </c>
      <c r="W1833">
        <v>8.2106400000000004E-4</v>
      </c>
      <c r="X1833">
        <v>3.549885E-3</v>
      </c>
      <c r="Y1833">
        <v>7.8081999999999999E-4</v>
      </c>
      <c r="Z1833">
        <v>8.2028400000000001E-4</v>
      </c>
      <c r="AA1833">
        <v>0</v>
      </c>
      <c r="AB1833">
        <v>0</v>
      </c>
      <c r="AC1833">
        <v>8.0130559999999993E-3</v>
      </c>
      <c r="AD1833">
        <v>2.1386410000000002E-3</v>
      </c>
      <c r="AE1833">
        <v>1.0977370000000001E-3</v>
      </c>
      <c r="AF1833" s="8">
        <v>8.0913100000000006E-6</v>
      </c>
      <c r="AG1833">
        <v>1.6413479999999999E-3</v>
      </c>
      <c r="AH1833">
        <v>1.2898873E-2</v>
      </c>
      <c r="AI1833">
        <v>129630.9504</v>
      </c>
    </row>
    <row r="1834" spans="1:35" x14ac:dyDescent="0.25">
      <c r="A1834">
        <v>59063</v>
      </c>
      <c r="B1834" t="s">
        <v>235</v>
      </c>
      <c r="C1834" t="s">
        <v>236</v>
      </c>
      <c r="D1834" t="b">
        <v>0</v>
      </c>
      <c r="E1834">
        <v>0.117846319</v>
      </c>
      <c r="F1834" t="s">
        <v>115</v>
      </c>
      <c r="G1834" t="s">
        <v>258</v>
      </c>
      <c r="H1834" t="s">
        <v>259</v>
      </c>
      <c r="I1834" t="s">
        <v>105</v>
      </c>
      <c r="J1834" t="s">
        <v>99</v>
      </c>
      <c r="K1834" t="s">
        <v>188</v>
      </c>
      <c r="L1834">
        <v>29.16191414</v>
      </c>
      <c r="M1834" t="s">
        <v>116</v>
      </c>
      <c r="N1834">
        <v>1.1480889999999999E-3</v>
      </c>
      <c r="O1834">
        <v>1.2674590000000001E-3</v>
      </c>
      <c r="P1834">
        <v>0</v>
      </c>
      <c r="Q1834">
        <v>0</v>
      </c>
      <c r="R1834">
        <v>0</v>
      </c>
      <c r="S1834">
        <v>4.4631710000000002E-3</v>
      </c>
      <c r="T1834">
        <v>1.3578220000000001E-3</v>
      </c>
      <c r="U1834">
        <v>1.0977370000000001E-3</v>
      </c>
      <c r="V1834" s="8">
        <v>8.0913100000000006E-6</v>
      </c>
      <c r="W1834">
        <v>8.2106400000000004E-4</v>
      </c>
      <c r="X1834">
        <v>3.549885E-3</v>
      </c>
      <c r="Y1834">
        <v>7.8081999999999999E-4</v>
      </c>
      <c r="Z1834">
        <v>8.2028400000000001E-4</v>
      </c>
      <c r="AA1834">
        <v>0</v>
      </c>
      <c r="AB1834">
        <v>0</v>
      </c>
      <c r="AC1834">
        <v>8.0130559999999993E-3</v>
      </c>
      <c r="AD1834">
        <v>2.1386410000000002E-3</v>
      </c>
      <c r="AE1834">
        <v>1.0977370000000001E-3</v>
      </c>
      <c r="AF1834" s="8">
        <v>8.0913100000000006E-6</v>
      </c>
      <c r="AG1834">
        <v>1.6413479999999999E-3</v>
      </c>
      <c r="AH1834">
        <v>1.2898873E-2</v>
      </c>
      <c r="AI1834">
        <v>129630.9504</v>
      </c>
    </row>
    <row r="1835" spans="1:35" x14ac:dyDescent="0.25">
      <c r="A1835">
        <v>59063</v>
      </c>
      <c r="B1835" t="s">
        <v>237</v>
      </c>
      <c r="C1835" t="s">
        <v>238</v>
      </c>
      <c r="D1835" t="b">
        <v>0</v>
      </c>
      <c r="E1835">
        <v>0.117846319</v>
      </c>
      <c r="F1835" t="s">
        <v>115</v>
      </c>
      <c r="G1835" t="s">
        <v>258</v>
      </c>
      <c r="H1835" t="s">
        <v>259</v>
      </c>
      <c r="I1835" t="s">
        <v>105</v>
      </c>
      <c r="J1835" t="s">
        <v>99</v>
      </c>
      <c r="K1835" t="s">
        <v>188</v>
      </c>
      <c r="L1835">
        <v>29.16191414</v>
      </c>
      <c r="M1835" t="s">
        <v>116</v>
      </c>
      <c r="N1835">
        <v>1.1480889999999999E-3</v>
      </c>
      <c r="O1835">
        <v>1.2674590000000001E-3</v>
      </c>
      <c r="P1835">
        <v>0</v>
      </c>
      <c r="Q1835">
        <v>0</v>
      </c>
      <c r="R1835">
        <v>0</v>
      </c>
      <c r="S1835">
        <v>4.4631710000000002E-3</v>
      </c>
      <c r="T1835">
        <v>1.3578220000000001E-3</v>
      </c>
      <c r="U1835">
        <v>1.0977370000000001E-3</v>
      </c>
      <c r="V1835" s="8">
        <v>8.0913100000000006E-6</v>
      </c>
      <c r="W1835">
        <v>8.2106400000000004E-4</v>
      </c>
      <c r="X1835">
        <v>3.549885E-3</v>
      </c>
      <c r="Y1835">
        <v>7.8081999999999999E-4</v>
      </c>
      <c r="Z1835">
        <v>8.2028400000000001E-4</v>
      </c>
      <c r="AA1835">
        <v>0</v>
      </c>
      <c r="AB1835">
        <v>0</v>
      </c>
      <c r="AC1835">
        <v>8.0130559999999993E-3</v>
      </c>
      <c r="AD1835">
        <v>2.1386410000000002E-3</v>
      </c>
      <c r="AE1835">
        <v>1.0977370000000001E-3</v>
      </c>
      <c r="AF1835" s="8">
        <v>8.0913100000000006E-6</v>
      </c>
      <c r="AG1835">
        <v>1.6413479999999999E-3</v>
      </c>
      <c r="AH1835">
        <v>1.2898873E-2</v>
      </c>
      <c r="AI1835">
        <v>129630.9504</v>
      </c>
    </row>
    <row r="1836" spans="1:35" x14ac:dyDescent="0.25">
      <c r="A1836">
        <v>59063</v>
      </c>
      <c r="B1836" t="s">
        <v>239</v>
      </c>
      <c r="C1836" t="s">
        <v>240</v>
      </c>
      <c r="D1836" t="b">
        <v>0</v>
      </c>
      <c r="E1836">
        <v>0.117846319</v>
      </c>
      <c r="F1836" t="s">
        <v>115</v>
      </c>
      <c r="G1836" t="s">
        <v>258</v>
      </c>
      <c r="H1836" t="s">
        <v>259</v>
      </c>
      <c r="I1836" t="s">
        <v>105</v>
      </c>
      <c r="J1836" t="s">
        <v>99</v>
      </c>
      <c r="K1836" t="s">
        <v>188</v>
      </c>
      <c r="L1836">
        <v>29.16191414</v>
      </c>
      <c r="M1836" t="s">
        <v>116</v>
      </c>
      <c r="N1836">
        <v>1.1480889999999999E-3</v>
      </c>
      <c r="O1836">
        <v>1.2674590000000001E-3</v>
      </c>
      <c r="P1836">
        <v>0</v>
      </c>
      <c r="Q1836">
        <v>0</v>
      </c>
      <c r="R1836">
        <v>0</v>
      </c>
      <c r="S1836">
        <v>4.4631710000000002E-3</v>
      </c>
      <c r="T1836">
        <v>1.3578220000000001E-3</v>
      </c>
      <c r="U1836">
        <v>1.0977370000000001E-3</v>
      </c>
      <c r="V1836" s="8">
        <v>8.0913100000000006E-6</v>
      </c>
      <c r="W1836">
        <v>8.2106400000000004E-4</v>
      </c>
      <c r="X1836">
        <v>3.549885E-3</v>
      </c>
      <c r="Y1836">
        <v>7.8081999999999999E-4</v>
      </c>
      <c r="Z1836">
        <v>8.2028400000000001E-4</v>
      </c>
      <c r="AA1836">
        <v>0</v>
      </c>
      <c r="AB1836">
        <v>0</v>
      </c>
      <c r="AC1836">
        <v>8.0130559999999993E-3</v>
      </c>
      <c r="AD1836">
        <v>2.1386410000000002E-3</v>
      </c>
      <c r="AE1836">
        <v>1.0977370000000001E-3</v>
      </c>
      <c r="AF1836" s="8">
        <v>8.0913100000000006E-6</v>
      </c>
      <c r="AG1836">
        <v>1.6413479999999999E-3</v>
      </c>
      <c r="AH1836">
        <v>1.2898873E-2</v>
      </c>
      <c r="AI1836">
        <v>129630.9504</v>
      </c>
    </row>
    <row r="1837" spans="1:35" x14ac:dyDescent="0.25">
      <c r="A1837">
        <v>59063</v>
      </c>
      <c r="B1837" t="s">
        <v>241</v>
      </c>
      <c r="C1837" t="s">
        <v>59</v>
      </c>
      <c r="D1837" t="b">
        <v>1</v>
      </c>
      <c r="E1837">
        <v>0.117846319</v>
      </c>
      <c r="F1837" t="s">
        <v>115</v>
      </c>
      <c r="G1837" t="s">
        <v>258</v>
      </c>
      <c r="H1837" t="s">
        <v>259</v>
      </c>
      <c r="I1837" t="s">
        <v>105</v>
      </c>
      <c r="J1837" t="s">
        <v>99</v>
      </c>
      <c r="K1837" t="s">
        <v>188</v>
      </c>
      <c r="L1837">
        <v>27.78606061</v>
      </c>
      <c r="M1837" t="s">
        <v>116</v>
      </c>
      <c r="N1837">
        <v>1.1050630000000001E-3</v>
      </c>
      <c r="O1837">
        <v>1.2158589999999999E-3</v>
      </c>
      <c r="P1837">
        <v>0</v>
      </c>
      <c r="Q1837">
        <v>0</v>
      </c>
      <c r="R1837">
        <v>0</v>
      </c>
      <c r="S1837">
        <v>4.2542279999999997E-3</v>
      </c>
      <c r="T1837">
        <v>1.3578220000000001E-3</v>
      </c>
      <c r="U1837">
        <v>1.0977370000000001E-3</v>
      </c>
      <c r="V1837" s="8">
        <v>8.0935499999999998E-6</v>
      </c>
      <c r="W1837">
        <v>8.2105899999999996E-4</v>
      </c>
      <c r="X1837">
        <v>3.150267E-3</v>
      </c>
      <c r="Y1837">
        <v>7.8081999999999999E-4</v>
      </c>
      <c r="Z1837">
        <v>8.2028099999999996E-4</v>
      </c>
      <c r="AA1837">
        <v>0</v>
      </c>
      <c r="AB1837">
        <v>0</v>
      </c>
      <c r="AC1837">
        <v>7.4044949999999997E-3</v>
      </c>
      <c r="AD1837">
        <v>2.1386410000000002E-3</v>
      </c>
      <c r="AE1837">
        <v>1.0977370000000001E-3</v>
      </c>
      <c r="AF1837" s="8">
        <v>8.0935499999999998E-6</v>
      </c>
      <c r="AG1837">
        <v>1.64134E-3</v>
      </c>
      <c r="AH1837">
        <v>1.2290307E-2</v>
      </c>
      <c r="AI1837">
        <v>129630.9504</v>
      </c>
    </row>
    <row r="1838" spans="1:35" x14ac:dyDescent="0.25">
      <c r="A1838">
        <v>59063</v>
      </c>
      <c r="B1838" t="s">
        <v>242</v>
      </c>
      <c r="C1838" t="s">
        <v>60</v>
      </c>
      <c r="D1838" t="b">
        <v>1</v>
      </c>
      <c r="E1838">
        <v>0.117846319</v>
      </c>
      <c r="F1838" t="s">
        <v>115</v>
      </c>
      <c r="G1838" t="s">
        <v>258</v>
      </c>
      <c r="H1838" t="s">
        <v>259</v>
      </c>
      <c r="I1838" t="s">
        <v>105</v>
      </c>
      <c r="J1838" t="s">
        <v>99</v>
      </c>
      <c r="K1838" t="s">
        <v>188</v>
      </c>
      <c r="L1838">
        <v>21.972517679999999</v>
      </c>
      <c r="M1838" t="s">
        <v>116</v>
      </c>
      <c r="N1838">
        <v>9.6729300000000004E-4</v>
      </c>
      <c r="O1838">
        <v>1.074354E-3</v>
      </c>
      <c r="P1838">
        <v>0</v>
      </c>
      <c r="Q1838">
        <v>0</v>
      </c>
      <c r="R1838">
        <v>0</v>
      </c>
      <c r="S1838">
        <v>5.4720089999999999E-3</v>
      </c>
      <c r="T1838">
        <v>1.3578220000000001E-3</v>
      </c>
      <c r="U1838">
        <v>4.58794E-4</v>
      </c>
      <c r="V1838" s="8">
        <v>8.0734400000000008E-6</v>
      </c>
      <c r="W1838">
        <v>8.2106400000000004E-4</v>
      </c>
      <c r="X1838">
        <v>0</v>
      </c>
      <c r="Y1838">
        <v>7.8081999999999999E-4</v>
      </c>
      <c r="Z1838">
        <v>8.2028299999999999E-4</v>
      </c>
      <c r="AA1838">
        <v>0</v>
      </c>
      <c r="AB1838">
        <v>0</v>
      </c>
      <c r="AC1838">
        <v>5.4720089999999999E-3</v>
      </c>
      <c r="AD1838">
        <v>2.1386410000000002E-3</v>
      </c>
      <c r="AE1838">
        <v>4.58794E-4</v>
      </c>
      <c r="AF1838" s="8">
        <v>8.0734400000000008E-6</v>
      </c>
      <c r="AG1838">
        <v>1.641347E-3</v>
      </c>
      <c r="AH1838">
        <v>9.7188659999999996E-3</v>
      </c>
      <c r="AI1838">
        <v>129630.9504</v>
      </c>
    </row>
    <row r="1839" spans="1:35" x14ac:dyDescent="0.25">
      <c r="A1839">
        <v>59063</v>
      </c>
      <c r="B1839" t="s">
        <v>243</v>
      </c>
      <c r="C1839" t="s">
        <v>61</v>
      </c>
      <c r="D1839" t="b">
        <v>1</v>
      </c>
      <c r="E1839">
        <v>0.117846319</v>
      </c>
      <c r="F1839" t="s">
        <v>115</v>
      </c>
      <c r="G1839" t="s">
        <v>258</v>
      </c>
      <c r="H1839" t="s">
        <v>259</v>
      </c>
      <c r="I1839" t="s">
        <v>105</v>
      </c>
      <c r="J1839" t="s">
        <v>99</v>
      </c>
      <c r="K1839" t="s">
        <v>188</v>
      </c>
      <c r="L1839">
        <v>21.972517679999999</v>
      </c>
      <c r="M1839" t="s">
        <v>116</v>
      </c>
      <c r="N1839">
        <v>9.6729300000000004E-4</v>
      </c>
      <c r="O1839">
        <v>1.074354E-3</v>
      </c>
      <c r="P1839">
        <v>0</v>
      </c>
      <c r="Q1839">
        <v>0</v>
      </c>
      <c r="R1839">
        <v>0</v>
      </c>
      <c r="S1839">
        <v>5.4720089999999999E-3</v>
      </c>
      <c r="T1839">
        <v>1.3578220000000001E-3</v>
      </c>
      <c r="U1839">
        <v>4.58794E-4</v>
      </c>
      <c r="V1839" s="8">
        <v>8.0734400000000008E-6</v>
      </c>
      <c r="W1839">
        <v>8.2106400000000004E-4</v>
      </c>
      <c r="X1839">
        <v>0</v>
      </c>
      <c r="Y1839">
        <v>7.8081999999999999E-4</v>
      </c>
      <c r="Z1839">
        <v>8.2028299999999999E-4</v>
      </c>
      <c r="AA1839">
        <v>0</v>
      </c>
      <c r="AB1839">
        <v>0</v>
      </c>
      <c r="AC1839">
        <v>5.4720089999999999E-3</v>
      </c>
      <c r="AD1839">
        <v>2.1386410000000002E-3</v>
      </c>
      <c r="AE1839">
        <v>4.58794E-4</v>
      </c>
      <c r="AF1839" s="8">
        <v>8.0734400000000008E-6</v>
      </c>
      <c r="AG1839">
        <v>1.641347E-3</v>
      </c>
      <c r="AH1839">
        <v>9.7188659999999996E-3</v>
      </c>
      <c r="AI1839">
        <v>129630.9504</v>
      </c>
    </row>
    <row r="1840" spans="1:35" x14ac:dyDescent="0.25">
      <c r="A1840">
        <v>59063</v>
      </c>
      <c r="B1840" t="s">
        <v>244</v>
      </c>
      <c r="C1840" t="s">
        <v>62</v>
      </c>
      <c r="D1840" t="b">
        <v>1</v>
      </c>
      <c r="E1840">
        <v>0.117846319</v>
      </c>
      <c r="F1840" t="s">
        <v>115</v>
      </c>
      <c r="G1840" t="s">
        <v>258</v>
      </c>
      <c r="H1840" t="s">
        <v>259</v>
      </c>
      <c r="I1840" t="s">
        <v>105</v>
      </c>
      <c r="J1840" t="s">
        <v>99</v>
      </c>
      <c r="K1840" t="s">
        <v>188</v>
      </c>
      <c r="L1840">
        <v>21.220967170000002</v>
      </c>
      <c r="M1840" t="s">
        <v>116</v>
      </c>
      <c r="N1840">
        <v>9.3266300000000002E-4</v>
      </c>
      <c r="O1840">
        <v>1.0347399999999999E-3</v>
      </c>
      <c r="P1840">
        <v>0</v>
      </c>
      <c r="Q1840">
        <v>0</v>
      </c>
      <c r="R1840">
        <v>0</v>
      </c>
      <c r="S1840">
        <v>5.1395900000000003E-3</v>
      </c>
      <c r="T1840">
        <v>1.3578220000000001E-3</v>
      </c>
      <c r="U1840">
        <v>4.58794E-4</v>
      </c>
      <c r="V1840" s="8">
        <v>8.0723200000000003E-6</v>
      </c>
      <c r="W1840">
        <v>8.2105899999999996E-4</v>
      </c>
      <c r="X1840">
        <v>0</v>
      </c>
      <c r="Y1840">
        <v>7.8081999999999999E-4</v>
      </c>
      <c r="Z1840">
        <v>8.2028099999999996E-4</v>
      </c>
      <c r="AA1840">
        <v>0</v>
      </c>
      <c r="AB1840">
        <v>0</v>
      </c>
      <c r="AC1840">
        <v>5.1395900000000003E-3</v>
      </c>
      <c r="AD1840">
        <v>2.1386410000000002E-3</v>
      </c>
      <c r="AE1840">
        <v>4.58794E-4</v>
      </c>
      <c r="AF1840" s="8">
        <v>8.0723200000000003E-6</v>
      </c>
      <c r="AG1840">
        <v>1.64134E-3</v>
      </c>
      <c r="AH1840">
        <v>9.3864399999999994E-3</v>
      </c>
      <c r="AI1840">
        <v>129630.9504</v>
      </c>
    </row>
    <row r="1841" spans="1:35" x14ac:dyDescent="0.25">
      <c r="A1841">
        <v>59063</v>
      </c>
      <c r="B1841" t="s">
        <v>245</v>
      </c>
      <c r="C1841" t="s">
        <v>63</v>
      </c>
      <c r="D1841" t="b">
        <v>1</v>
      </c>
      <c r="E1841">
        <v>0.117846319</v>
      </c>
      <c r="F1841" t="s">
        <v>115</v>
      </c>
      <c r="G1841" t="s">
        <v>258</v>
      </c>
      <c r="H1841" t="s">
        <v>259</v>
      </c>
      <c r="I1841" t="s">
        <v>105</v>
      </c>
      <c r="J1841" t="s">
        <v>99</v>
      </c>
      <c r="K1841" t="s">
        <v>188</v>
      </c>
      <c r="L1841">
        <v>22.332613640000002</v>
      </c>
      <c r="M1841" t="s">
        <v>116</v>
      </c>
      <c r="N1841">
        <v>9.82791E-4</v>
      </c>
      <c r="O1841">
        <v>1.093335E-3</v>
      </c>
      <c r="P1841">
        <v>0</v>
      </c>
      <c r="Q1841">
        <v>0</v>
      </c>
      <c r="R1841">
        <v>0</v>
      </c>
      <c r="S1841">
        <v>4.9923199999999997E-3</v>
      </c>
      <c r="T1841">
        <v>1.3578220000000001E-3</v>
      </c>
      <c r="U1841">
        <v>1.0977370000000001E-3</v>
      </c>
      <c r="V1841" s="8">
        <v>8.0957799999999999E-6</v>
      </c>
      <c r="W1841">
        <v>8.2106400000000004E-4</v>
      </c>
      <c r="X1841">
        <v>0</v>
      </c>
      <c r="Y1841">
        <v>7.8081999999999999E-4</v>
      </c>
      <c r="Z1841">
        <v>8.2028299999999999E-4</v>
      </c>
      <c r="AA1841">
        <v>0</v>
      </c>
      <c r="AB1841">
        <v>0</v>
      </c>
      <c r="AC1841">
        <v>4.9923199999999997E-3</v>
      </c>
      <c r="AD1841">
        <v>2.1386410000000002E-3</v>
      </c>
      <c r="AE1841">
        <v>1.0977370000000001E-3</v>
      </c>
      <c r="AF1841" s="8">
        <v>8.0957799999999999E-6</v>
      </c>
      <c r="AG1841">
        <v>1.641347E-3</v>
      </c>
      <c r="AH1841">
        <v>9.8781430000000007E-3</v>
      </c>
      <c r="AI1841">
        <v>129630.9504</v>
      </c>
    </row>
    <row r="1842" spans="1:35" x14ac:dyDescent="0.25">
      <c r="A1842">
        <v>59063</v>
      </c>
      <c r="B1842" t="s">
        <v>246</v>
      </c>
      <c r="C1842" t="s">
        <v>51</v>
      </c>
      <c r="D1842" t="b">
        <v>0</v>
      </c>
      <c r="E1842">
        <v>0.117846319</v>
      </c>
      <c r="F1842" t="s">
        <v>115</v>
      </c>
      <c r="G1842" t="s">
        <v>258</v>
      </c>
      <c r="H1842" t="s">
        <v>259</v>
      </c>
      <c r="I1842" t="s">
        <v>105</v>
      </c>
      <c r="J1842" t="s">
        <v>99</v>
      </c>
      <c r="K1842" t="s">
        <v>188</v>
      </c>
      <c r="L1842">
        <v>29.16191414</v>
      </c>
      <c r="M1842" t="s">
        <v>116</v>
      </c>
      <c r="N1842">
        <v>1.1480889999999999E-3</v>
      </c>
      <c r="O1842">
        <v>1.2674590000000001E-3</v>
      </c>
      <c r="P1842">
        <v>0</v>
      </c>
      <c r="Q1842">
        <v>0</v>
      </c>
      <c r="R1842">
        <v>0</v>
      </c>
      <c r="S1842">
        <v>4.4631710000000002E-3</v>
      </c>
      <c r="T1842">
        <v>1.3578220000000001E-3</v>
      </c>
      <c r="U1842">
        <v>1.0977370000000001E-3</v>
      </c>
      <c r="V1842" s="8">
        <v>8.0913100000000006E-6</v>
      </c>
      <c r="W1842">
        <v>8.2106400000000004E-4</v>
      </c>
      <c r="X1842">
        <v>3.549885E-3</v>
      </c>
      <c r="Y1842">
        <v>7.8081999999999999E-4</v>
      </c>
      <c r="Z1842">
        <v>8.2028400000000001E-4</v>
      </c>
      <c r="AA1842">
        <v>0</v>
      </c>
      <c r="AB1842">
        <v>0</v>
      </c>
      <c r="AC1842">
        <v>8.0130559999999993E-3</v>
      </c>
      <c r="AD1842">
        <v>2.1386410000000002E-3</v>
      </c>
      <c r="AE1842">
        <v>1.0977370000000001E-3</v>
      </c>
      <c r="AF1842" s="8">
        <v>8.0913100000000006E-6</v>
      </c>
      <c r="AG1842">
        <v>1.6413479999999999E-3</v>
      </c>
      <c r="AH1842">
        <v>1.2898873E-2</v>
      </c>
      <c r="AI1842">
        <v>129630.9504</v>
      </c>
    </row>
    <row r="1843" spans="1:35" x14ac:dyDescent="0.25">
      <c r="A1843">
        <v>59063</v>
      </c>
      <c r="B1843" t="s">
        <v>247</v>
      </c>
      <c r="C1843" t="s">
        <v>248</v>
      </c>
      <c r="D1843" t="b">
        <v>0</v>
      </c>
      <c r="E1843">
        <v>0.117846319</v>
      </c>
      <c r="F1843" t="s">
        <v>115</v>
      </c>
      <c r="G1843" t="s">
        <v>258</v>
      </c>
      <c r="H1843" t="s">
        <v>259</v>
      </c>
      <c r="I1843" t="s">
        <v>105</v>
      </c>
      <c r="J1843" t="s">
        <v>99</v>
      </c>
      <c r="K1843" t="s">
        <v>188</v>
      </c>
      <c r="L1843">
        <v>29.16191414</v>
      </c>
      <c r="M1843" t="s">
        <v>116</v>
      </c>
      <c r="N1843">
        <v>1.1480889999999999E-3</v>
      </c>
      <c r="O1843">
        <v>1.2674590000000001E-3</v>
      </c>
      <c r="P1843">
        <v>0</v>
      </c>
      <c r="Q1843">
        <v>0</v>
      </c>
      <c r="R1843">
        <v>0</v>
      </c>
      <c r="S1843">
        <v>4.4631710000000002E-3</v>
      </c>
      <c r="T1843">
        <v>1.3578220000000001E-3</v>
      </c>
      <c r="U1843">
        <v>1.0977370000000001E-3</v>
      </c>
      <c r="V1843" s="8">
        <v>8.0913100000000006E-6</v>
      </c>
      <c r="W1843">
        <v>8.2106400000000004E-4</v>
      </c>
      <c r="X1843">
        <v>3.549885E-3</v>
      </c>
      <c r="Y1843">
        <v>7.8081999999999999E-4</v>
      </c>
      <c r="Z1843">
        <v>8.2028400000000001E-4</v>
      </c>
      <c r="AA1843">
        <v>0</v>
      </c>
      <c r="AB1843">
        <v>0</v>
      </c>
      <c r="AC1843">
        <v>8.0130559999999993E-3</v>
      </c>
      <c r="AD1843">
        <v>2.1386410000000002E-3</v>
      </c>
      <c r="AE1843">
        <v>1.0977370000000001E-3</v>
      </c>
      <c r="AF1843" s="8">
        <v>8.0913100000000006E-6</v>
      </c>
      <c r="AG1843">
        <v>1.6413479999999999E-3</v>
      </c>
      <c r="AH1843">
        <v>1.2898873E-2</v>
      </c>
      <c r="AI1843">
        <v>129630.9504</v>
      </c>
    </row>
    <row r="1844" spans="1:35" x14ac:dyDescent="0.25">
      <c r="A1844">
        <v>93754</v>
      </c>
      <c r="B1844" t="s">
        <v>200</v>
      </c>
      <c r="C1844" t="s">
        <v>54</v>
      </c>
      <c r="D1844" t="b">
        <v>1</v>
      </c>
      <c r="E1844">
        <v>0.723998692</v>
      </c>
      <c r="F1844" t="s">
        <v>115</v>
      </c>
      <c r="G1844" t="s">
        <v>260</v>
      </c>
      <c r="H1844" t="s">
        <v>199</v>
      </c>
      <c r="I1844" t="s">
        <v>105</v>
      </c>
      <c r="J1844" t="s">
        <v>99</v>
      </c>
      <c r="K1844" t="s">
        <v>188</v>
      </c>
      <c r="L1844">
        <v>20.278523809999999</v>
      </c>
      <c r="M1844" t="s">
        <v>116</v>
      </c>
      <c r="N1844">
        <v>7.7086199999999998E-4</v>
      </c>
      <c r="O1844">
        <v>8.7119699999999999E-4</v>
      </c>
      <c r="P1844">
        <v>0</v>
      </c>
      <c r="Q1844">
        <v>0</v>
      </c>
      <c r="R1844">
        <v>0</v>
      </c>
      <c r="S1844">
        <v>2.3527130000000002E-3</v>
      </c>
      <c r="T1844">
        <v>1.290633E-3</v>
      </c>
      <c r="U1844">
        <v>9.3799900000000002E-4</v>
      </c>
      <c r="V1844" s="8">
        <v>5.0937999999999999E-5</v>
      </c>
      <c r="W1844">
        <v>8.2009300000000004E-4</v>
      </c>
      <c r="X1844">
        <v>0</v>
      </c>
      <c r="Y1844">
        <v>2.5150519999999998E-3</v>
      </c>
      <c r="Z1844">
        <v>7.9932799999999997E-4</v>
      </c>
      <c r="AA1844">
        <v>0</v>
      </c>
      <c r="AB1844">
        <v>0</v>
      </c>
      <c r="AC1844">
        <v>2.3527130000000002E-3</v>
      </c>
      <c r="AD1844">
        <v>3.8056850000000001E-3</v>
      </c>
      <c r="AE1844">
        <v>9.3799900000000002E-4</v>
      </c>
      <c r="AF1844" s="8">
        <v>5.0937999999999999E-5</v>
      </c>
      <c r="AG1844">
        <v>1.6194200000000001E-3</v>
      </c>
      <c r="AH1844">
        <v>8.7667620000000009E-3</v>
      </c>
      <c r="AI1844">
        <v>126699.7711</v>
      </c>
    </row>
    <row r="1845" spans="1:35" x14ac:dyDescent="0.25">
      <c r="A1845">
        <v>93754</v>
      </c>
      <c r="B1845" t="s">
        <v>201</v>
      </c>
      <c r="C1845" t="s">
        <v>55</v>
      </c>
      <c r="D1845" t="b">
        <v>1</v>
      </c>
      <c r="E1845">
        <v>0.723998692</v>
      </c>
      <c r="F1845" t="s">
        <v>115</v>
      </c>
      <c r="G1845" t="s">
        <v>260</v>
      </c>
      <c r="H1845" t="s">
        <v>199</v>
      </c>
      <c r="I1845" t="s">
        <v>105</v>
      </c>
      <c r="J1845" t="s">
        <v>99</v>
      </c>
      <c r="K1845" t="s">
        <v>188</v>
      </c>
      <c r="L1845">
        <v>20.441206350000002</v>
      </c>
      <c r="M1845" t="s">
        <v>116</v>
      </c>
      <c r="N1845">
        <v>7.8178500000000001E-4</v>
      </c>
      <c r="O1845">
        <v>8.79578E-4</v>
      </c>
      <c r="P1845">
        <v>0</v>
      </c>
      <c r="Q1845">
        <v>0</v>
      </c>
      <c r="R1845">
        <v>0</v>
      </c>
      <c r="S1845">
        <v>2.4230369999999998E-3</v>
      </c>
      <c r="T1845">
        <v>1.290633E-3</v>
      </c>
      <c r="U1845">
        <v>9.3799900000000002E-4</v>
      </c>
      <c r="V1845" s="8">
        <v>5.0944900000000001E-5</v>
      </c>
      <c r="W1845">
        <v>8.2009300000000004E-4</v>
      </c>
      <c r="X1845">
        <v>0</v>
      </c>
      <c r="Y1845">
        <v>2.5150519999999998E-3</v>
      </c>
      <c r="Z1845">
        <v>7.9932799999999997E-4</v>
      </c>
      <c r="AA1845">
        <v>0</v>
      </c>
      <c r="AB1845">
        <v>0</v>
      </c>
      <c r="AC1845">
        <v>2.4230369999999998E-3</v>
      </c>
      <c r="AD1845">
        <v>3.8056850000000001E-3</v>
      </c>
      <c r="AE1845">
        <v>9.3799900000000002E-4</v>
      </c>
      <c r="AF1845" s="8">
        <v>5.0944900000000001E-5</v>
      </c>
      <c r="AG1845">
        <v>1.6194200000000001E-3</v>
      </c>
      <c r="AH1845">
        <v>8.8370930000000007E-3</v>
      </c>
      <c r="AI1845">
        <v>126699.7711</v>
      </c>
    </row>
    <row r="1846" spans="1:35" x14ac:dyDescent="0.25">
      <c r="A1846">
        <v>93754</v>
      </c>
      <c r="B1846" t="s">
        <v>202</v>
      </c>
      <c r="C1846" t="s">
        <v>56</v>
      </c>
      <c r="D1846" t="b">
        <v>1</v>
      </c>
      <c r="E1846">
        <v>0.723998692</v>
      </c>
      <c r="F1846" t="s">
        <v>115</v>
      </c>
      <c r="G1846" t="s">
        <v>260</v>
      </c>
      <c r="H1846" t="s">
        <v>199</v>
      </c>
      <c r="I1846" t="s">
        <v>105</v>
      </c>
      <c r="J1846" t="s">
        <v>99</v>
      </c>
      <c r="K1846" t="s">
        <v>188</v>
      </c>
      <c r="L1846">
        <v>20.314222220000001</v>
      </c>
      <c r="M1846" t="s">
        <v>116</v>
      </c>
      <c r="N1846">
        <v>7.77956E-4</v>
      </c>
      <c r="O1846">
        <v>8.7303700000000001E-4</v>
      </c>
      <c r="P1846">
        <v>0</v>
      </c>
      <c r="Q1846">
        <v>0</v>
      </c>
      <c r="R1846">
        <v>0</v>
      </c>
      <c r="S1846">
        <v>2.3681459999999998E-3</v>
      </c>
      <c r="T1846">
        <v>1.290633E-3</v>
      </c>
      <c r="U1846">
        <v>9.3799900000000002E-4</v>
      </c>
      <c r="V1846" s="8">
        <v>5.0944900000000001E-5</v>
      </c>
      <c r="W1846">
        <v>8.2009300000000004E-4</v>
      </c>
      <c r="X1846">
        <v>0</v>
      </c>
      <c r="Y1846">
        <v>2.5150519999999998E-3</v>
      </c>
      <c r="Z1846">
        <v>7.9932799999999997E-4</v>
      </c>
      <c r="AA1846">
        <v>0</v>
      </c>
      <c r="AB1846">
        <v>0</v>
      </c>
      <c r="AC1846">
        <v>2.3681459999999998E-3</v>
      </c>
      <c r="AD1846">
        <v>3.8056850000000001E-3</v>
      </c>
      <c r="AE1846">
        <v>9.3799900000000002E-4</v>
      </c>
      <c r="AF1846" s="8">
        <v>5.0944900000000001E-5</v>
      </c>
      <c r="AG1846">
        <v>1.6194200000000001E-3</v>
      </c>
      <c r="AH1846">
        <v>8.7821949999999996E-3</v>
      </c>
      <c r="AI1846">
        <v>126699.7711</v>
      </c>
    </row>
    <row r="1847" spans="1:35" x14ac:dyDescent="0.25">
      <c r="A1847">
        <v>93754</v>
      </c>
      <c r="B1847" t="s">
        <v>203</v>
      </c>
      <c r="C1847" t="s">
        <v>57</v>
      </c>
      <c r="D1847" t="b">
        <v>1</v>
      </c>
      <c r="E1847">
        <v>0.723998692</v>
      </c>
      <c r="F1847" t="s">
        <v>115</v>
      </c>
      <c r="G1847" t="s">
        <v>260</v>
      </c>
      <c r="H1847" t="s">
        <v>199</v>
      </c>
      <c r="I1847" t="s">
        <v>105</v>
      </c>
      <c r="J1847" t="s">
        <v>99</v>
      </c>
      <c r="K1847" t="s">
        <v>188</v>
      </c>
      <c r="L1847">
        <v>20.1955873</v>
      </c>
      <c r="M1847" t="s">
        <v>116</v>
      </c>
      <c r="N1847">
        <v>7.7502400000000003E-4</v>
      </c>
      <c r="O1847">
        <v>8.6692500000000005E-4</v>
      </c>
      <c r="P1847">
        <v>0</v>
      </c>
      <c r="Q1847">
        <v>0</v>
      </c>
      <c r="R1847">
        <v>0</v>
      </c>
      <c r="S1847">
        <v>2.3168580000000002E-3</v>
      </c>
      <c r="T1847">
        <v>1.290633E-3</v>
      </c>
      <c r="U1847">
        <v>9.3799900000000002E-4</v>
      </c>
      <c r="V1847" s="8">
        <v>5.0944900000000001E-5</v>
      </c>
      <c r="W1847">
        <v>8.2009300000000004E-4</v>
      </c>
      <c r="X1847">
        <v>0</v>
      </c>
      <c r="Y1847">
        <v>2.5150519999999998E-3</v>
      </c>
      <c r="Z1847">
        <v>7.9932799999999997E-4</v>
      </c>
      <c r="AA1847">
        <v>0</v>
      </c>
      <c r="AB1847">
        <v>0</v>
      </c>
      <c r="AC1847">
        <v>2.3168580000000002E-3</v>
      </c>
      <c r="AD1847">
        <v>3.8056850000000001E-3</v>
      </c>
      <c r="AE1847">
        <v>9.3799900000000002E-4</v>
      </c>
      <c r="AF1847" s="8">
        <v>5.0944900000000001E-5</v>
      </c>
      <c r="AG1847">
        <v>1.6194200000000001E-3</v>
      </c>
      <c r="AH1847">
        <v>8.7309069999999996E-3</v>
      </c>
      <c r="AI1847">
        <v>126699.7711</v>
      </c>
    </row>
    <row r="1848" spans="1:35" x14ac:dyDescent="0.25">
      <c r="A1848">
        <v>93754</v>
      </c>
      <c r="B1848" t="s">
        <v>204</v>
      </c>
      <c r="C1848" t="s">
        <v>58</v>
      </c>
      <c r="D1848" t="b">
        <v>1</v>
      </c>
      <c r="E1848">
        <v>0.723998692</v>
      </c>
      <c r="F1848" t="s">
        <v>115</v>
      </c>
      <c r="G1848" t="s">
        <v>260</v>
      </c>
      <c r="H1848" t="s">
        <v>199</v>
      </c>
      <c r="I1848" t="s">
        <v>105</v>
      </c>
      <c r="J1848" t="s">
        <v>99</v>
      </c>
      <c r="K1848" t="s">
        <v>188</v>
      </c>
      <c r="L1848">
        <v>20.163269840000002</v>
      </c>
      <c r="M1848" t="s">
        <v>116</v>
      </c>
      <c r="N1848">
        <v>7.7278399999999999E-4</v>
      </c>
      <c r="O1848">
        <v>8.6525999999999997E-4</v>
      </c>
      <c r="P1848">
        <v>0</v>
      </c>
      <c r="Q1848">
        <v>0</v>
      </c>
      <c r="R1848">
        <v>0</v>
      </c>
      <c r="S1848">
        <v>2.302887E-3</v>
      </c>
      <c r="T1848">
        <v>1.290633E-3</v>
      </c>
      <c r="U1848">
        <v>9.3799900000000002E-4</v>
      </c>
      <c r="V1848" s="8">
        <v>5.0944900000000001E-5</v>
      </c>
      <c r="W1848">
        <v>8.2009300000000004E-4</v>
      </c>
      <c r="X1848">
        <v>0</v>
      </c>
      <c r="Y1848">
        <v>2.5150519999999998E-3</v>
      </c>
      <c r="Z1848">
        <v>7.9932799999999997E-4</v>
      </c>
      <c r="AA1848">
        <v>0</v>
      </c>
      <c r="AB1848">
        <v>0</v>
      </c>
      <c r="AC1848">
        <v>2.302887E-3</v>
      </c>
      <c r="AD1848">
        <v>3.8056850000000001E-3</v>
      </c>
      <c r="AE1848">
        <v>9.3799900000000002E-4</v>
      </c>
      <c r="AF1848" s="8">
        <v>5.0944900000000001E-5</v>
      </c>
      <c r="AG1848">
        <v>1.6194200000000001E-3</v>
      </c>
      <c r="AH1848">
        <v>8.7169359999999998E-3</v>
      </c>
      <c r="AI1848">
        <v>126699.7711</v>
      </c>
    </row>
    <row r="1849" spans="1:35" x14ac:dyDescent="0.25">
      <c r="A1849">
        <v>93754</v>
      </c>
      <c r="B1849" t="s">
        <v>205</v>
      </c>
      <c r="C1849" t="s">
        <v>41</v>
      </c>
      <c r="D1849" t="b">
        <v>0</v>
      </c>
      <c r="E1849">
        <v>0.723998692</v>
      </c>
      <c r="F1849" t="s">
        <v>115</v>
      </c>
      <c r="G1849" t="s">
        <v>260</v>
      </c>
      <c r="H1849" t="s">
        <v>199</v>
      </c>
      <c r="I1849" t="s">
        <v>105</v>
      </c>
      <c r="J1849" t="s">
        <v>99</v>
      </c>
      <c r="K1849" t="s">
        <v>188</v>
      </c>
      <c r="L1849">
        <v>20.571174599999999</v>
      </c>
      <c r="M1849" t="s">
        <v>116</v>
      </c>
      <c r="N1849">
        <v>7.8806000000000004E-4</v>
      </c>
      <c r="O1849">
        <v>8.8627499999999995E-4</v>
      </c>
      <c r="P1849">
        <v>0</v>
      </c>
      <c r="Q1849">
        <v>0</v>
      </c>
      <c r="R1849">
        <v>0</v>
      </c>
      <c r="S1849">
        <v>2.4792310000000001E-3</v>
      </c>
      <c r="T1849">
        <v>1.290633E-3</v>
      </c>
      <c r="U1849">
        <v>9.3799900000000002E-4</v>
      </c>
      <c r="V1849" s="8">
        <v>5.0944900000000001E-5</v>
      </c>
      <c r="W1849">
        <v>8.2009300000000004E-4</v>
      </c>
      <c r="X1849">
        <v>0</v>
      </c>
      <c r="Y1849">
        <v>2.5150519999999998E-3</v>
      </c>
      <c r="Z1849">
        <v>7.9932799999999997E-4</v>
      </c>
      <c r="AA1849">
        <v>0</v>
      </c>
      <c r="AB1849">
        <v>0</v>
      </c>
      <c r="AC1849">
        <v>2.4792310000000001E-3</v>
      </c>
      <c r="AD1849">
        <v>3.8056850000000001E-3</v>
      </c>
      <c r="AE1849">
        <v>9.3799900000000002E-4</v>
      </c>
      <c r="AF1849" s="8">
        <v>5.0944900000000001E-5</v>
      </c>
      <c r="AG1849">
        <v>1.6194200000000001E-3</v>
      </c>
      <c r="AH1849">
        <v>8.8932799999999999E-3</v>
      </c>
      <c r="AI1849">
        <v>126699.7711</v>
      </c>
    </row>
    <row r="1850" spans="1:35" x14ac:dyDescent="0.25">
      <c r="A1850">
        <v>93754</v>
      </c>
      <c r="B1850" t="s">
        <v>206</v>
      </c>
      <c r="C1850" t="s">
        <v>42</v>
      </c>
      <c r="D1850" t="b">
        <v>0</v>
      </c>
      <c r="E1850">
        <v>0.723998692</v>
      </c>
      <c r="F1850" t="s">
        <v>115</v>
      </c>
      <c r="G1850" t="s">
        <v>260</v>
      </c>
      <c r="H1850" t="s">
        <v>199</v>
      </c>
      <c r="I1850" t="s">
        <v>105</v>
      </c>
      <c r="J1850" t="s">
        <v>99</v>
      </c>
      <c r="K1850" t="s">
        <v>188</v>
      </c>
      <c r="L1850">
        <v>20.571174599999999</v>
      </c>
      <c r="M1850" t="s">
        <v>116</v>
      </c>
      <c r="N1850">
        <v>7.8806000000000004E-4</v>
      </c>
      <c r="O1850">
        <v>8.8627499999999995E-4</v>
      </c>
      <c r="P1850">
        <v>0</v>
      </c>
      <c r="Q1850">
        <v>0</v>
      </c>
      <c r="R1850">
        <v>0</v>
      </c>
      <c r="S1850">
        <v>2.4792310000000001E-3</v>
      </c>
      <c r="T1850">
        <v>1.290633E-3</v>
      </c>
      <c r="U1850">
        <v>9.3799900000000002E-4</v>
      </c>
      <c r="V1850" s="8">
        <v>5.0944900000000001E-5</v>
      </c>
      <c r="W1850">
        <v>8.2009300000000004E-4</v>
      </c>
      <c r="X1850">
        <v>0</v>
      </c>
      <c r="Y1850">
        <v>2.5150519999999998E-3</v>
      </c>
      <c r="Z1850">
        <v>7.9932799999999997E-4</v>
      </c>
      <c r="AA1850">
        <v>0</v>
      </c>
      <c r="AB1850">
        <v>0</v>
      </c>
      <c r="AC1850">
        <v>2.4792310000000001E-3</v>
      </c>
      <c r="AD1850">
        <v>3.8056850000000001E-3</v>
      </c>
      <c r="AE1850">
        <v>9.3799900000000002E-4</v>
      </c>
      <c r="AF1850" s="8">
        <v>5.0944900000000001E-5</v>
      </c>
      <c r="AG1850">
        <v>1.6194200000000001E-3</v>
      </c>
      <c r="AH1850">
        <v>8.8932799999999999E-3</v>
      </c>
      <c r="AI1850">
        <v>126699.7711</v>
      </c>
    </row>
    <row r="1851" spans="1:35" x14ac:dyDescent="0.25">
      <c r="A1851">
        <v>93754</v>
      </c>
      <c r="B1851" t="s">
        <v>207</v>
      </c>
      <c r="C1851" t="s">
        <v>40</v>
      </c>
      <c r="D1851" t="b">
        <v>0</v>
      </c>
      <c r="E1851">
        <v>0.723998692</v>
      </c>
      <c r="F1851" t="s">
        <v>115</v>
      </c>
      <c r="G1851" t="s">
        <v>260</v>
      </c>
      <c r="H1851" t="s">
        <v>199</v>
      </c>
      <c r="I1851" t="s">
        <v>105</v>
      </c>
      <c r="J1851" t="s">
        <v>99</v>
      </c>
      <c r="K1851" t="s">
        <v>188</v>
      </c>
      <c r="L1851">
        <v>20.571174599999999</v>
      </c>
      <c r="M1851" t="s">
        <v>116</v>
      </c>
      <c r="N1851">
        <v>7.8806000000000004E-4</v>
      </c>
      <c r="O1851">
        <v>8.8627499999999995E-4</v>
      </c>
      <c r="P1851">
        <v>0</v>
      </c>
      <c r="Q1851">
        <v>0</v>
      </c>
      <c r="R1851">
        <v>0</v>
      </c>
      <c r="S1851">
        <v>2.4792310000000001E-3</v>
      </c>
      <c r="T1851">
        <v>1.290633E-3</v>
      </c>
      <c r="U1851">
        <v>9.3799900000000002E-4</v>
      </c>
      <c r="V1851" s="8">
        <v>5.0944900000000001E-5</v>
      </c>
      <c r="W1851">
        <v>8.2009300000000004E-4</v>
      </c>
      <c r="X1851">
        <v>0</v>
      </c>
      <c r="Y1851">
        <v>2.5150519999999998E-3</v>
      </c>
      <c r="Z1851">
        <v>7.9932799999999997E-4</v>
      </c>
      <c r="AA1851">
        <v>0</v>
      </c>
      <c r="AB1851">
        <v>0</v>
      </c>
      <c r="AC1851">
        <v>2.4792310000000001E-3</v>
      </c>
      <c r="AD1851">
        <v>3.8056850000000001E-3</v>
      </c>
      <c r="AE1851">
        <v>9.3799900000000002E-4</v>
      </c>
      <c r="AF1851" s="8">
        <v>5.0944900000000001E-5</v>
      </c>
      <c r="AG1851">
        <v>1.6194200000000001E-3</v>
      </c>
      <c r="AH1851">
        <v>8.8932799999999999E-3</v>
      </c>
      <c r="AI1851">
        <v>126699.7711</v>
      </c>
    </row>
    <row r="1852" spans="1:35" x14ac:dyDescent="0.25">
      <c r="A1852">
        <v>93754</v>
      </c>
      <c r="B1852" t="s">
        <v>208</v>
      </c>
      <c r="C1852" t="s">
        <v>36</v>
      </c>
      <c r="D1852" t="b">
        <v>0</v>
      </c>
      <c r="E1852">
        <v>0.723998692</v>
      </c>
      <c r="F1852" t="s">
        <v>115</v>
      </c>
      <c r="G1852" t="s">
        <v>260</v>
      </c>
      <c r="H1852" t="s">
        <v>199</v>
      </c>
      <c r="I1852" t="s">
        <v>105</v>
      </c>
      <c r="J1852" t="s">
        <v>99</v>
      </c>
      <c r="K1852" t="s">
        <v>188</v>
      </c>
      <c r="L1852">
        <v>20.571174599999999</v>
      </c>
      <c r="M1852" t="s">
        <v>116</v>
      </c>
      <c r="N1852">
        <v>7.8806000000000004E-4</v>
      </c>
      <c r="O1852">
        <v>8.8627499999999995E-4</v>
      </c>
      <c r="P1852">
        <v>0</v>
      </c>
      <c r="Q1852">
        <v>0</v>
      </c>
      <c r="R1852">
        <v>0</v>
      </c>
      <c r="S1852">
        <v>2.4792310000000001E-3</v>
      </c>
      <c r="T1852">
        <v>1.290633E-3</v>
      </c>
      <c r="U1852">
        <v>9.3799900000000002E-4</v>
      </c>
      <c r="V1852" s="8">
        <v>5.0944900000000001E-5</v>
      </c>
      <c r="W1852">
        <v>8.2009300000000004E-4</v>
      </c>
      <c r="X1852">
        <v>0</v>
      </c>
      <c r="Y1852">
        <v>2.5150519999999998E-3</v>
      </c>
      <c r="Z1852">
        <v>7.9932799999999997E-4</v>
      </c>
      <c r="AA1852">
        <v>0</v>
      </c>
      <c r="AB1852">
        <v>0</v>
      </c>
      <c r="AC1852">
        <v>2.4792310000000001E-3</v>
      </c>
      <c r="AD1852">
        <v>3.8056850000000001E-3</v>
      </c>
      <c r="AE1852">
        <v>9.3799900000000002E-4</v>
      </c>
      <c r="AF1852" s="8">
        <v>5.0944900000000001E-5</v>
      </c>
      <c r="AG1852">
        <v>1.6194200000000001E-3</v>
      </c>
      <c r="AH1852">
        <v>8.8932799999999999E-3</v>
      </c>
      <c r="AI1852">
        <v>126699.7711</v>
      </c>
    </row>
    <row r="1853" spans="1:35" x14ac:dyDescent="0.25">
      <c r="A1853">
        <v>93754</v>
      </c>
      <c r="B1853" t="s">
        <v>209</v>
      </c>
      <c r="C1853" t="s">
        <v>35</v>
      </c>
      <c r="D1853" t="b">
        <v>0</v>
      </c>
      <c r="E1853">
        <v>0.723998692</v>
      </c>
      <c r="F1853" t="s">
        <v>115</v>
      </c>
      <c r="G1853" t="s">
        <v>260</v>
      </c>
      <c r="H1853" t="s">
        <v>199</v>
      </c>
      <c r="I1853" t="s">
        <v>105</v>
      </c>
      <c r="J1853" t="s">
        <v>99</v>
      </c>
      <c r="K1853" t="s">
        <v>188</v>
      </c>
      <c r="L1853">
        <v>20.571174599999999</v>
      </c>
      <c r="M1853" t="s">
        <v>116</v>
      </c>
      <c r="N1853">
        <v>7.8806000000000004E-4</v>
      </c>
      <c r="O1853">
        <v>8.8627499999999995E-4</v>
      </c>
      <c r="P1853">
        <v>0</v>
      </c>
      <c r="Q1853">
        <v>0</v>
      </c>
      <c r="R1853">
        <v>0</v>
      </c>
      <c r="S1853">
        <v>2.4792310000000001E-3</v>
      </c>
      <c r="T1853">
        <v>1.290633E-3</v>
      </c>
      <c r="U1853">
        <v>9.3799900000000002E-4</v>
      </c>
      <c r="V1853" s="8">
        <v>5.0944900000000001E-5</v>
      </c>
      <c r="W1853">
        <v>8.2009300000000004E-4</v>
      </c>
      <c r="X1853">
        <v>0</v>
      </c>
      <c r="Y1853">
        <v>2.5150519999999998E-3</v>
      </c>
      <c r="Z1853">
        <v>7.9932799999999997E-4</v>
      </c>
      <c r="AA1853">
        <v>0</v>
      </c>
      <c r="AB1853">
        <v>0</v>
      </c>
      <c r="AC1853">
        <v>2.4792310000000001E-3</v>
      </c>
      <c r="AD1853">
        <v>3.8056850000000001E-3</v>
      </c>
      <c r="AE1853">
        <v>9.3799900000000002E-4</v>
      </c>
      <c r="AF1853" s="8">
        <v>5.0944900000000001E-5</v>
      </c>
      <c r="AG1853">
        <v>1.6194200000000001E-3</v>
      </c>
      <c r="AH1853">
        <v>8.8932799999999999E-3</v>
      </c>
      <c r="AI1853">
        <v>126699.7711</v>
      </c>
    </row>
    <row r="1854" spans="1:35" x14ac:dyDescent="0.25">
      <c r="A1854">
        <v>93754</v>
      </c>
      <c r="B1854" t="s">
        <v>210</v>
      </c>
      <c r="C1854" t="s">
        <v>39</v>
      </c>
      <c r="D1854" t="b">
        <v>0</v>
      </c>
      <c r="E1854">
        <v>0.723998692</v>
      </c>
      <c r="F1854" t="s">
        <v>115</v>
      </c>
      <c r="G1854" t="s">
        <v>260</v>
      </c>
      <c r="H1854" t="s">
        <v>199</v>
      </c>
      <c r="I1854" t="s">
        <v>105</v>
      </c>
      <c r="J1854" t="s">
        <v>99</v>
      </c>
      <c r="K1854" t="s">
        <v>188</v>
      </c>
      <c r="L1854">
        <v>20.571174599999999</v>
      </c>
      <c r="M1854" t="s">
        <v>116</v>
      </c>
      <c r="N1854">
        <v>7.8806000000000004E-4</v>
      </c>
      <c r="O1854">
        <v>8.8627499999999995E-4</v>
      </c>
      <c r="P1854">
        <v>0</v>
      </c>
      <c r="Q1854">
        <v>0</v>
      </c>
      <c r="R1854">
        <v>0</v>
      </c>
      <c r="S1854">
        <v>2.4792310000000001E-3</v>
      </c>
      <c r="T1854">
        <v>1.290633E-3</v>
      </c>
      <c r="U1854">
        <v>9.3799900000000002E-4</v>
      </c>
      <c r="V1854" s="8">
        <v>5.0944900000000001E-5</v>
      </c>
      <c r="W1854">
        <v>8.2009300000000004E-4</v>
      </c>
      <c r="X1854">
        <v>0</v>
      </c>
      <c r="Y1854">
        <v>2.5150519999999998E-3</v>
      </c>
      <c r="Z1854">
        <v>7.9932799999999997E-4</v>
      </c>
      <c r="AA1854">
        <v>0</v>
      </c>
      <c r="AB1854">
        <v>0</v>
      </c>
      <c r="AC1854">
        <v>2.4792310000000001E-3</v>
      </c>
      <c r="AD1854">
        <v>3.8056850000000001E-3</v>
      </c>
      <c r="AE1854">
        <v>9.3799900000000002E-4</v>
      </c>
      <c r="AF1854" s="8">
        <v>5.0944900000000001E-5</v>
      </c>
      <c r="AG1854">
        <v>1.6194200000000001E-3</v>
      </c>
      <c r="AH1854">
        <v>8.8932799999999999E-3</v>
      </c>
      <c r="AI1854">
        <v>126699.7711</v>
      </c>
    </row>
    <row r="1855" spans="1:35" x14ac:dyDescent="0.25">
      <c r="A1855">
        <v>93754</v>
      </c>
      <c r="B1855" t="s">
        <v>211</v>
      </c>
      <c r="C1855" t="s">
        <v>44</v>
      </c>
      <c r="D1855" t="b">
        <v>0</v>
      </c>
      <c r="E1855">
        <v>0.723998692</v>
      </c>
      <c r="F1855" t="s">
        <v>115</v>
      </c>
      <c r="G1855" t="s">
        <v>260</v>
      </c>
      <c r="H1855" t="s">
        <v>199</v>
      </c>
      <c r="I1855" t="s">
        <v>105</v>
      </c>
      <c r="J1855" t="s">
        <v>99</v>
      </c>
      <c r="K1855" t="s">
        <v>188</v>
      </c>
      <c r="L1855">
        <v>20.571174599999999</v>
      </c>
      <c r="M1855" t="s">
        <v>116</v>
      </c>
      <c r="N1855">
        <v>7.8806000000000004E-4</v>
      </c>
      <c r="O1855">
        <v>8.8627499999999995E-4</v>
      </c>
      <c r="P1855">
        <v>0</v>
      </c>
      <c r="Q1855">
        <v>0</v>
      </c>
      <c r="R1855">
        <v>0</v>
      </c>
      <c r="S1855">
        <v>2.4792310000000001E-3</v>
      </c>
      <c r="T1855">
        <v>1.290633E-3</v>
      </c>
      <c r="U1855">
        <v>9.3799900000000002E-4</v>
      </c>
      <c r="V1855" s="8">
        <v>5.0944900000000001E-5</v>
      </c>
      <c r="W1855">
        <v>8.2009300000000004E-4</v>
      </c>
      <c r="X1855">
        <v>0</v>
      </c>
      <c r="Y1855">
        <v>2.5150519999999998E-3</v>
      </c>
      <c r="Z1855">
        <v>7.9932799999999997E-4</v>
      </c>
      <c r="AA1855">
        <v>0</v>
      </c>
      <c r="AB1855">
        <v>0</v>
      </c>
      <c r="AC1855">
        <v>2.4792310000000001E-3</v>
      </c>
      <c r="AD1855">
        <v>3.8056850000000001E-3</v>
      </c>
      <c r="AE1855">
        <v>9.3799900000000002E-4</v>
      </c>
      <c r="AF1855" s="8">
        <v>5.0944900000000001E-5</v>
      </c>
      <c r="AG1855">
        <v>1.6194200000000001E-3</v>
      </c>
      <c r="AH1855">
        <v>8.8932799999999999E-3</v>
      </c>
      <c r="AI1855">
        <v>126699.7711</v>
      </c>
    </row>
    <row r="1856" spans="1:35" x14ac:dyDescent="0.25">
      <c r="A1856">
        <v>93754</v>
      </c>
      <c r="B1856" t="s">
        <v>212</v>
      </c>
      <c r="C1856" t="s">
        <v>45</v>
      </c>
      <c r="D1856" t="b">
        <v>0</v>
      </c>
      <c r="E1856">
        <v>0.723998692</v>
      </c>
      <c r="F1856" t="s">
        <v>115</v>
      </c>
      <c r="G1856" t="s">
        <v>260</v>
      </c>
      <c r="H1856" t="s">
        <v>199</v>
      </c>
      <c r="I1856" t="s">
        <v>105</v>
      </c>
      <c r="J1856" t="s">
        <v>99</v>
      </c>
      <c r="K1856" t="s">
        <v>188</v>
      </c>
      <c r="L1856">
        <v>20.571174599999999</v>
      </c>
      <c r="M1856" t="s">
        <v>116</v>
      </c>
      <c r="N1856">
        <v>7.8806000000000004E-4</v>
      </c>
      <c r="O1856">
        <v>8.8627499999999995E-4</v>
      </c>
      <c r="P1856">
        <v>0</v>
      </c>
      <c r="Q1856">
        <v>0</v>
      </c>
      <c r="R1856">
        <v>0</v>
      </c>
      <c r="S1856">
        <v>2.4792310000000001E-3</v>
      </c>
      <c r="T1856">
        <v>1.290633E-3</v>
      </c>
      <c r="U1856">
        <v>9.3799900000000002E-4</v>
      </c>
      <c r="V1856" s="8">
        <v>5.0944900000000001E-5</v>
      </c>
      <c r="W1856">
        <v>8.2009300000000004E-4</v>
      </c>
      <c r="X1856">
        <v>0</v>
      </c>
      <c r="Y1856">
        <v>2.5150519999999998E-3</v>
      </c>
      <c r="Z1856">
        <v>7.9932799999999997E-4</v>
      </c>
      <c r="AA1856">
        <v>0</v>
      </c>
      <c r="AB1856">
        <v>0</v>
      </c>
      <c r="AC1856">
        <v>2.4792310000000001E-3</v>
      </c>
      <c r="AD1856">
        <v>3.8056850000000001E-3</v>
      </c>
      <c r="AE1856">
        <v>9.3799900000000002E-4</v>
      </c>
      <c r="AF1856" s="8">
        <v>5.0944900000000001E-5</v>
      </c>
      <c r="AG1856">
        <v>1.6194200000000001E-3</v>
      </c>
      <c r="AH1856">
        <v>8.8932799999999999E-3</v>
      </c>
      <c r="AI1856">
        <v>126699.7711</v>
      </c>
    </row>
    <row r="1857" spans="1:35" x14ac:dyDescent="0.25">
      <c r="A1857">
        <v>93754</v>
      </c>
      <c r="B1857" t="s">
        <v>213</v>
      </c>
      <c r="C1857" t="s">
        <v>43</v>
      </c>
      <c r="D1857" t="b">
        <v>0</v>
      </c>
      <c r="E1857">
        <v>0.723998692</v>
      </c>
      <c r="F1857" t="s">
        <v>115</v>
      </c>
      <c r="G1857" t="s">
        <v>260</v>
      </c>
      <c r="H1857" t="s">
        <v>199</v>
      </c>
      <c r="I1857" t="s">
        <v>105</v>
      </c>
      <c r="J1857" t="s">
        <v>99</v>
      </c>
      <c r="K1857" t="s">
        <v>188</v>
      </c>
      <c r="L1857">
        <v>20.571174599999999</v>
      </c>
      <c r="M1857" t="s">
        <v>116</v>
      </c>
      <c r="N1857">
        <v>7.8806000000000004E-4</v>
      </c>
      <c r="O1857">
        <v>8.8627499999999995E-4</v>
      </c>
      <c r="P1857">
        <v>0</v>
      </c>
      <c r="Q1857">
        <v>0</v>
      </c>
      <c r="R1857">
        <v>0</v>
      </c>
      <c r="S1857">
        <v>2.4792310000000001E-3</v>
      </c>
      <c r="T1857">
        <v>1.290633E-3</v>
      </c>
      <c r="U1857">
        <v>9.3799900000000002E-4</v>
      </c>
      <c r="V1857" s="8">
        <v>5.0944900000000001E-5</v>
      </c>
      <c r="W1857">
        <v>8.2009300000000004E-4</v>
      </c>
      <c r="X1857">
        <v>0</v>
      </c>
      <c r="Y1857">
        <v>2.5150519999999998E-3</v>
      </c>
      <c r="Z1857">
        <v>7.9932799999999997E-4</v>
      </c>
      <c r="AA1857">
        <v>0</v>
      </c>
      <c r="AB1857">
        <v>0</v>
      </c>
      <c r="AC1857">
        <v>2.4792310000000001E-3</v>
      </c>
      <c r="AD1857">
        <v>3.8056850000000001E-3</v>
      </c>
      <c r="AE1857">
        <v>9.3799900000000002E-4</v>
      </c>
      <c r="AF1857" s="8">
        <v>5.0944900000000001E-5</v>
      </c>
      <c r="AG1857">
        <v>1.6194200000000001E-3</v>
      </c>
      <c r="AH1857">
        <v>8.8932799999999999E-3</v>
      </c>
      <c r="AI1857">
        <v>126699.7711</v>
      </c>
    </row>
    <row r="1858" spans="1:35" x14ac:dyDescent="0.25">
      <c r="A1858">
        <v>93754</v>
      </c>
      <c r="B1858" t="s">
        <v>214</v>
      </c>
      <c r="C1858" t="s">
        <v>215</v>
      </c>
      <c r="D1858" t="b">
        <v>0</v>
      </c>
      <c r="E1858">
        <v>0.723998692</v>
      </c>
      <c r="F1858" t="s">
        <v>115</v>
      </c>
      <c r="G1858" t="s">
        <v>260</v>
      </c>
      <c r="H1858" t="s">
        <v>199</v>
      </c>
      <c r="I1858" t="s">
        <v>105</v>
      </c>
      <c r="J1858" t="s">
        <v>99</v>
      </c>
      <c r="K1858" t="s">
        <v>188</v>
      </c>
      <c r="L1858">
        <v>20.571174599999999</v>
      </c>
      <c r="M1858" t="s">
        <v>116</v>
      </c>
      <c r="N1858">
        <v>7.8806000000000004E-4</v>
      </c>
      <c r="O1858">
        <v>8.8627499999999995E-4</v>
      </c>
      <c r="P1858">
        <v>0</v>
      </c>
      <c r="Q1858">
        <v>0</v>
      </c>
      <c r="R1858">
        <v>0</v>
      </c>
      <c r="S1858">
        <v>2.4792310000000001E-3</v>
      </c>
      <c r="T1858">
        <v>1.290633E-3</v>
      </c>
      <c r="U1858">
        <v>9.3799900000000002E-4</v>
      </c>
      <c r="V1858" s="8">
        <v>5.0944900000000001E-5</v>
      </c>
      <c r="W1858">
        <v>8.2009300000000004E-4</v>
      </c>
      <c r="X1858">
        <v>0</v>
      </c>
      <c r="Y1858">
        <v>2.5150519999999998E-3</v>
      </c>
      <c r="Z1858">
        <v>7.9932799999999997E-4</v>
      </c>
      <c r="AA1858">
        <v>0</v>
      </c>
      <c r="AB1858">
        <v>0</v>
      </c>
      <c r="AC1858">
        <v>2.4792310000000001E-3</v>
      </c>
      <c r="AD1858">
        <v>3.8056850000000001E-3</v>
      </c>
      <c r="AE1858">
        <v>9.3799900000000002E-4</v>
      </c>
      <c r="AF1858" s="8">
        <v>5.0944900000000001E-5</v>
      </c>
      <c r="AG1858">
        <v>1.6194200000000001E-3</v>
      </c>
      <c r="AH1858">
        <v>8.8932799999999999E-3</v>
      </c>
      <c r="AI1858">
        <v>126699.7711</v>
      </c>
    </row>
    <row r="1859" spans="1:35" x14ac:dyDescent="0.25">
      <c r="A1859">
        <v>93754</v>
      </c>
      <c r="B1859" t="s">
        <v>216</v>
      </c>
      <c r="C1859" t="s">
        <v>47</v>
      </c>
      <c r="D1859" t="b">
        <v>0</v>
      </c>
      <c r="E1859">
        <v>0.723998692</v>
      </c>
      <c r="F1859" t="s">
        <v>115</v>
      </c>
      <c r="G1859" t="s">
        <v>260</v>
      </c>
      <c r="H1859" t="s">
        <v>199</v>
      </c>
      <c r="I1859" t="s">
        <v>105</v>
      </c>
      <c r="J1859" t="s">
        <v>99</v>
      </c>
      <c r="K1859" t="s">
        <v>188</v>
      </c>
      <c r="L1859">
        <v>20.571174599999999</v>
      </c>
      <c r="M1859" t="s">
        <v>116</v>
      </c>
      <c r="N1859">
        <v>7.8806000000000004E-4</v>
      </c>
      <c r="O1859">
        <v>8.8627499999999995E-4</v>
      </c>
      <c r="P1859">
        <v>0</v>
      </c>
      <c r="Q1859">
        <v>0</v>
      </c>
      <c r="R1859">
        <v>0</v>
      </c>
      <c r="S1859">
        <v>2.4792310000000001E-3</v>
      </c>
      <c r="T1859">
        <v>1.290633E-3</v>
      </c>
      <c r="U1859">
        <v>9.3799900000000002E-4</v>
      </c>
      <c r="V1859" s="8">
        <v>5.0944900000000001E-5</v>
      </c>
      <c r="W1859">
        <v>8.2009300000000004E-4</v>
      </c>
      <c r="X1859">
        <v>0</v>
      </c>
      <c r="Y1859">
        <v>2.5150519999999998E-3</v>
      </c>
      <c r="Z1859">
        <v>7.9932799999999997E-4</v>
      </c>
      <c r="AA1859">
        <v>0</v>
      </c>
      <c r="AB1859">
        <v>0</v>
      </c>
      <c r="AC1859">
        <v>2.4792310000000001E-3</v>
      </c>
      <c r="AD1859">
        <v>3.8056850000000001E-3</v>
      </c>
      <c r="AE1859">
        <v>9.3799900000000002E-4</v>
      </c>
      <c r="AF1859" s="8">
        <v>5.0944900000000001E-5</v>
      </c>
      <c r="AG1859">
        <v>1.6194200000000001E-3</v>
      </c>
      <c r="AH1859">
        <v>8.8932799999999999E-3</v>
      </c>
      <c r="AI1859">
        <v>126699.7711</v>
      </c>
    </row>
    <row r="1860" spans="1:35" x14ac:dyDescent="0.25">
      <c r="A1860">
        <v>93754</v>
      </c>
      <c r="B1860" t="s">
        <v>217</v>
      </c>
      <c r="C1860" t="s">
        <v>37</v>
      </c>
      <c r="D1860" t="b">
        <v>0</v>
      </c>
      <c r="E1860">
        <v>0.723998692</v>
      </c>
      <c r="F1860" t="s">
        <v>115</v>
      </c>
      <c r="G1860" t="s">
        <v>260</v>
      </c>
      <c r="H1860" t="s">
        <v>199</v>
      </c>
      <c r="I1860" t="s">
        <v>105</v>
      </c>
      <c r="J1860" t="s">
        <v>99</v>
      </c>
      <c r="K1860" t="s">
        <v>188</v>
      </c>
      <c r="L1860">
        <v>20.571174599999999</v>
      </c>
      <c r="M1860" t="s">
        <v>116</v>
      </c>
      <c r="N1860">
        <v>7.8806000000000004E-4</v>
      </c>
      <c r="O1860">
        <v>8.8627499999999995E-4</v>
      </c>
      <c r="P1860">
        <v>0</v>
      </c>
      <c r="Q1860">
        <v>0</v>
      </c>
      <c r="R1860">
        <v>0</v>
      </c>
      <c r="S1860">
        <v>2.4792310000000001E-3</v>
      </c>
      <c r="T1860">
        <v>1.290633E-3</v>
      </c>
      <c r="U1860">
        <v>9.3799900000000002E-4</v>
      </c>
      <c r="V1860" s="8">
        <v>5.0944900000000001E-5</v>
      </c>
      <c r="W1860">
        <v>8.2009300000000004E-4</v>
      </c>
      <c r="X1860">
        <v>0</v>
      </c>
      <c r="Y1860">
        <v>2.5150519999999998E-3</v>
      </c>
      <c r="Z1860">
        <v>7.9932799999999997E-4</v>
      </c>
      <c r="AA1860">
        <v>0</v>
      </c>
      <c r="AB1860">
        <v>0</v>
      </c>
      <c r="AC1860">
        <v>2.4792310000000001E-3</v>
      </c>
      <c r="AD1860">
        <v>3.8056850000000001E-3</v>
      </c>
      <c r="AE1860">
        <v>9.3799900000000002E-4</v>
      </c>
      <c r="AF1860" s="8">
        <v>5.0944900000000001E-5</v>
      </c>
      <c r="AG1860">
        <v>1.6194200000000001E-3</v>
      </c>
      <c r="AH1860">
        <v>8.8932799999999999E-3</v>
      </c>
      <c r="AI1860">
        <v>126699.7711</v>
      </c>
    </row>
    <row r="1861" spans="1:35" x14ac:dyDescent="0.25">
      <c r="A1861">
        <v>93754</v>
      </c>
      <c r="B1861" t="s">
        <v>218</v>
      </c>
      <c r="C1861" t="s">
        <v>46</v>
      </c>
      <c r="D1861" t="b">
        <v>0</v>
      </c>
      <c r="E1861">
        <v>0.723998692</v>
      </c>
      <c r="F1861" t="s">
        <v>115</v>
      </c>
      <c r="G1861" t="s">
        <v>260</v>
      </c>
      <c r="H1861" t="s">
        <v>199</v>
      </c>
      <c r="I1861" t="s">
        <v>105</v>
      </c>
      <c r="J1861" t="s">
        <v>99</v>
      </c>
      <c r="K1861" t="s">
        <v>188</v>
      </c>
      <c r="L1861">
        <v>20.571174599999999</v>
      </c>
      <c r="M1861" t="s">
        <v>116</v>
      </c>
      <c r="N1861">
        <v>7.8806000000000004E-4</v>
      </c>
      <c r="O1861">
        <v>8.8627499999999995E-4</v>
      </c>
      <c r="P1861">
        <v>0</v>
      </c>
      <c r="Q1861">
        <v>0</v>
      </c>
      <c r="R1861">
        <v>0</v>
      </c>
      <c r="S1861">
        <v>2.4792310000000001E-3</v>
      </c>
      <c r="T1861">
        <v>1.290633E-3</v>
      </c>
      <c r="U1861">
        <v>9.3799900000000002E-4</v>
      </c>
      <c r="V1861" s="8">
        <v>5.0944900000000001E-5</v>
      </c>
      <c r="W1861">
        <v>8.2009300000000004E-4</v>
      </c>
      <c r="X1861">
        <v>0</v>
      </c>
      <c r="Y1861">
        <v>2.5150519999999998E-3</v>
      </c>
      <c r="Z1861">
        <v>7.9932799999999997E-4</v>
      </c>
      <c r="AA1861">
        <v>0</v>
      </c>
      <c r="AB1861">
        <v>0</v>
      </c>
      <c r="AC1861">
        <v>2.4792310000000001E-3</v>
      </c>
      <c r="AD1861">
        <v>3.8056850000000001E-3</v>
      </c>
      <c r="AE1861">
        <v>9.3799900000000002E-4</v>
      </c>
      <c r="AF1861" s="8">
        <v>5.0944900000000001E-5</v>
      </c>
      <c r="AG1861">
        <v>1.6194200000000001E-3</v>
      </c>
      <c r="AH1861">
        <v>8.8932799999999999E-3</v>
      </c>
      <c r="AI1861">
        <v>126699.7711</v>
      </c>
    </row>
    <row r="1862" spans="1:35" x14ac:dyDescent="0.25">
      <c r="A1862">
        <v>93754</v>
      </c>
      <c r="B1862" t="s">
        <v>219</v>
      </c>
      <c r="C1862" t="s">
        <v>48</v>
      </c>
      <c r="D1862" t="b">
        <v>0</v>
      </c>
      <c r="E1862">
        <v>0.723998692</v>
      </c>
      <c r="F1862" t="s">
        <v>115</v>
      </c>
      <c r="G1862" t="s">
        <v>260</v>
      </c>
      <c r="H1862" t="s">
        <v>199</v>
      </c>
      <c r="I1862" t="s">
        <v>105</v>
      </c>
      <c r="J1862" t="s">
        <v>99</v>
      </c>
      <c r="K1862" t="s">
        <v>188</v>
      </c>
      <c r="L1862">
        <v>20.571174599999999</v>
      </c>
      <c r="M1862" t="s">
        <v>116</v>
      </c>
      <c r="N1862">
        <v>7.8806000000000004E-4</v>
      </c>
      <c r="O1862">
        <v>8.8627499999999995E-4</v>
      </c>
      <c r="P1862">
        <v>0</v>
      </c>
      <c r="Q1862">
        <v>0</v>
      </c>
      <c r="R1862">
        <v>0</v>
      </c>
      <c r="S1862">
        <v>2.4792310000000001E-3</v>
      </c>
      <c r="T1862">
        <v>1.290633E-3</v>
      </c>
      <c r="U1862">
        <v>9.3799900000000002E-4</v>
      </c>
      <c r="V1862" s="8">
        <v>5.0944900000000001E-5</v>
      </c>
      <c r="W1862">
        <v>8.2009300000000004E-4</v>
      </c>
      <c r="X1862">
        <v>0</v>
      </c>
      <c r="Y1862">
        <v>2.5150519999999998E-3</v>
      </c>
      <c r="Z1862">
        <v>7.9932799999999997E-4</v>
      </c>
      <c r="AA1862">
        <v>0</v>
      </c>
      <c r="AB1862">
        <v>0</v>
      </c>
      <c r="AC1862">
        <v>2.4792310000000001E-3</v>
      </c>
      <c r="AD1862">
        <v>3.8056850000000001E-3</v>
      </c>
      <c r="AE1862">
        <v>9.3799900000000002E-4</v>
      </c>
      <c r="AF1862" s="8">
        <v>5.0944900000000001E-5</v>
      </c>
      <c r="AG1862">
        <v>1.6194200000000001E-3</v>
      </c>
      <c r="AH1862">
        <v>8.8932799999999999E-3</v>
      </c>
      <c r="AI1862">
        <v>126699.7711</v>
      </c>
    </row>
    <row r="1863" spans="1:35" x14ac:dyDescent="0.25">
      <c r="A1863">
        <v>93754</v>
      </c>
      <c r="B1863" t="s">
        <v>220</v>
      </c>
      <c r="C1863" t="s">
        <v>49</v>
      </c>
      <c r="D1863" t="b">
        <v>0</v>
      </c>
      <c r="E1863">
        <v>0.723998692</v>
      </c>
      <c r="F1863" t="s">
        <v>115</v>
      </c>
      <c r="G1863" t="s">
        <v>260</v>
      </c>
      <c r="H1863" t="s">
        <v>199</v>
      </c>
      <c r="I1863" t="s">
        <v>105</v>
      </c>
      <c r="J1863" t="s">
        <v>99</v>
      </c>
      <c r="K1863" t="s">
        <v>188</v>
      </c>
      <c r="L1863">
        <v>20.571174599999999</v>
      </c>
      <c r="M1863" t="s">
        <v>116</v>
      </c>
      <c r="N1863">
        <v>7.8806000000000004E-4</v>
      </c>
      <c r="O1863">
        <v>8.8627499999999995E-4</v>
      </c>
      <c r="P1863">
        <v>0</v>
      </c>
      <c r="Q1863">
        <v>0</v>
      </c>
      <c r="R1863">
        <v>0</v>
      </c>
      <c r="S1863">
        <v>2.4792310000000001E-3</v>
      </c>
      <c r="T1863">
        <v>1.290633E-3</v>
      </c>
      <c r="U1863">
        <v>9.3799900000000002E-4</v>
      </c>
      <c r="V1863" s="8">
        <v>5.0944900000000001E-5</v>
      </c>
      <c r="W1863">
        <v>8.2009300000000004E-4</v>
      </c>
      <c r="X1863">
        <v>0</v>
      </c>
      <c r="Y1863">
        <v>2.5150519999999998E-3</v>
      </c>
      <c r="Z1863">
        <v>7.9932799999999997E-4</v>
      </c>
      <c r="AA1863">
        <v>0</v>
      </c>
      <c r="AB1863">
        <v>0</v>
      </c>
      <c r="AC1863">
        <v>2.4792310000000001E-3</v>
      </c>
      <c r="AD1863">
        <v>3.8056850000000001E-3</v>
      </c>
      <c r="AE1863">
        <v>9.3799900000000002E-4</v>
      </c>
      <c r="AF1863" s="8">
        <v>5.0944900000000001E-5</v>
      </c>
      <c r="AG1863">
        <v>1.6194200000000001E-3</v>
      </c>
      <c r="AH1863">
        <v>8.8932799999999999E-3</v>
      </c>
      <c r="AI1863">
        <v>126699.7711</v>
      </c>
    </row>
    <row r="1864" spans="1:35" x14ac:dyDescent="0.25">
      <c r="A1864">
        <v>93754</v>
      </c>
      <c r="B1864" t="s">
        <v>221</v>
      </c>
      <c r="C1864" t="s">
        <v>50</v>
      </c>
      <c r="D1864" t="b">
        <v>1</v>
      </c>
      <c r="E1864">
        <v>0.723998692</v>
      </c>
      <c r="F1864" t="s">
        <v>115</v>
      </c>
      <c r="G1864" t="s">
        <v>260</v>
      </c>
      <c r="H1864" t="s">
        <v>199</v>
      </c>
      <c r="I1864" t="s">
        <v>105</v>
      </c>
      <c r="J1864" t="s">
        <v>99</v>
      </c>
      <c r="K1864" t="s">
        <v>188</v>
      </c>
      <c r="L1864">
        <v>23.064507939999999</v>
      </c>
      <c r="M1864" t="s">
        <v>116</v>
      </c>
      <c r="N1864">
        <v>9.3006499999999999E-4</v>
      </c>
      <c r="O1864">
        <v>1.014727E-3</v>
      </c>
      <c r="P1864">
        <v>0</v>
      </c>
      <c r="Q1864">
        <v>0</v>
      </c>
      <c r="R1864">
        <v>0</v>
      </c>
      <c r="S1864">
        <v>3.5583580000000002E-3</v>
      </c>
      <c r="T1864">
        <v>1.290633E-3</v>
      </c>
      <c r="U1864">
        <v>9.3799900000000002E-4</v>
      </c>
      <c r="V1864" s="8">
        <v>4.9716499999999997E-5</v>
      </c>
      <c r="W1864">
        <v>8.2010600000000003E-4</v>
      </c>
      <c r="X1864">
        <v>0</v>
      </c>
      <c r="Y1864">
        <v>2.5150519999999998E-3</v>
      </c>
      <c r="Z1864">
        <v>7.9932799999999997E-4</v>
      </c>
      <c r="AA1864">
        <v>0</v>
      </c>
      <c r="AB1864">
        <v>0</v>
      </c>
      <c r="AC1864">
        <v>3.5583580000000002E-3</v>
      </c>
      <c r="AD1864">
        <v>3.8056850000000001E-3</v>
      </c>
      <c r="AE1864">
        <v>9.3799900000000002E-4</v>
      </c>
      <c r="AF1864" s="8">
        <v>4.9716499999999997E-5</v>
      </c>
      <c r="AG1864">
        <v>1.6194340000000001E-3</v>
      </c>
      <c r="AH1864">
        <v>9.9711920000000002E-3</v>
      </c>
      <c r="AI1864">
        <v>126699.7711</v>
      </c>
    </row>
    <row r="1865" spans="1:35" x14ac:dyDescent="0.25">
      <c r="A1865">
        <v>93754</v>
      </c>
      <c r="B1865" t="s">
        <v>222</v>
      </c>
      <c r="C1865" t="s">
        <v>38</v>
      </c>
      <c r="D1865" t="b">
        <v>0</v>
      </c>
      <c r="E1865">
        <v>0.723998692</v>
      </c>
      <c r="F1865" t="s">
        <v>115</v>
      </c>
      <c r="G1865" t="s">
        <v>260</v>
      </c>
      <c r="H1865" t="s">
        <v>199</v>
      </c>
      <c r="I1865" t="s">
        <v>105</v>
      </c>
      <c r="J1865" t="s">
        <v>99</v>
      </c>
      <c r="K1865" t="s">
        <v>188</v>
      </c>
      <c r="L1865">
        <v>20.571174599999999</v>
      </c>
      <c r="M1865" t="s">
        <v>116</v>
      </c>
      <c r="N1865">
        <v>7.8806000000000004E-4</v>
      </c>
      <c r="O1865">
        <v>8.8627499999999995E-4</v>
      </c>
      <c r="P1865">
        <v>0</v>
      </c>
      <c r="Q1865">
        <v>0</v>
      </c>
      <c r="R1865">
        <v>0</v>
      </c>
      <c r="S1865">
        <v>2.4792310000000001E-3</v>
      </c>
      <c r="T1865">
        <v>1.290633E-3</v>
      </c>
      <c r="U1865">
        <v>9.3799900000000002E-4</v>
      </c>
      <c r="V1865" s="8">
        <v>5.0944900000000001E-5</v>
      </c>
      <c r="W1865">
        <v>8.2009300000000004E-4</v>
      </c>
      <c r="X1865">
        <v>0</v>
      </c>
      <c r="Y1865">
        <v>2.5150519999999998E-3</v>
      </c>
      <c r="Z1865">
        <v>7.9932799999999997E-4</v>
      </c>
      <c r="AA1865">
        <v>0</v>
      </c>
      <c r="AB1865">
        <v>0</v>
      </c>
      <c r="AC1865">
        <v>2.4792310000000001E-3</v>
      </c>
      <c r="AD1865">
        <v>3.8056850000000001E-3</v>
      </c>
      <c r="AE1865">
        <v>9.3799900000000002E-4</v>
      </c>
      <c r="AF1865" s="8">
        <v>5.0944900000000001E-5</v>
      </c>
      <c r="AG1865">
        <v>1.6194200000000001E-3</v>
      </c>
      <c r="AH1865">
        <v>8.8932799999999999E-3</v>
      </c>
      <c r="AI1865">
        <v>126699.7711</v>
      </c>
    </row>
    <row r="1866" spans="1:35" x14ac:dyDescent="0.25">
      <c r="A1866">
        <v>93754</v>
      </c>
      <c r="B1866" t="s">
        <v>223</v>
      </c>
      <c r="C1866" t="s">
        <v>224</v>
      </c>
      <c r="D1866" t="b">
        <v>0</v>
      </c>
      <c r="E1866">
        <v>0.723998692</v>
      </c>
      <c r="F1866" t="s">
        <v>115</v>
      </c>
      <c r="G1866" t="s">
        <v>260</v>
      </c>
      <c r="H1866" t="s">
        <v>199</v>
      </c>
      <c r="I1866" t="s">
        <v>105</v>
      </c>
      <c r="J1866" t="s">
        <v>99</v>
      </c>
      <c r="K1866" t="s">
        <v>188</v>
      </c>
      <c r="L1866">
        <v>20.571174599999999</v>
      </c>
      <c r="M1866" t="s">
        <v>116</v>
      </c>
      <c r="N1866">
        <v>7.8806000000000004E-4</v>
      </c>
      <c r="O1866">
        <v>8.8627499999999995E-4</v>
      </c>
      <c r="P1866">
        <v>0</v>
      </c>
      <c r="Q1866">
        <v>0</v>
      </c>
      <c r="R1866">
        <v>0</v>
      </c>
      <c r="S1866">
        <v>2.4792310000000001E-3</v>
      </c>
      <c r="T1866">
        <v>1.290633E-3</v>
      </c>
      <c r="U1866">
        <v>9.3799900000000002E-4</v>
      </c>
      <c r="V1866" s="8">
        <v>5.0944900000000001E-5</v>
      </c>
      <c r="W1866">
        <v>8.2009300000000004E-4</v>
      </c>
      <c r="X1866">
        <v>0</v>
      </c>
      <c r="Y1866">
        <v>2.5150519999999998E-3</v>
      </c>
      <c r="Z1866">
        <v>7.9932799999999997E-4</v>
      </c>
      <c r="AA1866">
        <v>0</v>
      </c>
      <c r="AB1866">
        <v>0</v>
      </c>
      <c r="AC1866">
        <v>2.4792310000000001E-3</v>
      </c>
      <c r="AD1866">
        <v>3.8056850000000001E-3</v>
      </c>
      <c r="AE1866">
        <v>9.3799900000000002E-4</v>
      </c>
      <c r="AF1866" s="8">
        <v>5.0944900000000001E-5</v>
      </c>
      <c r="AG1866">
        <v>1.6194200000000001E-3</v>
      </c>
      <c r="AH1866">
        <v>8.8932799999999999E-3</v>
      </c>
      <c r="AI1866">
        <v>126699.7711</v>
      </c>
    </row>
    <row r="1867" spans="1:35" x14ac:dyDescent="0.25">
      <c r="A1867">
        <v>93754</v>
      </c>
      <c r="B1867" t="s">
        <v>225</v>
      </c>
      <c r="C1867" t="s">
        <v>226</v>
      </c>
      <c r="D1867" t="b">
        <v>0</v>
      </c>
      <c r="E1867">
        <v>0.723998692</v>
      </c>
      <c r="F1867" t="s">
        <v>115</v>
      </c>
      <c r="G1867" t="s">
        <v>260</v>
      </c>
      <c r="H1867" t="s">
        <v>199</v>
      </c>
      <c r="I1867" t="s">
        <v>105</v>
      </c>
      <c r="J1867" t="s">
        <v>99</v>
      </c>
      <c r="K1867" t="s">
        <v>188</v>
      </c>
      <c r="L1867">
        <v>20.571174599999999</v>
      </c>
      <c r="M1867" t="s">
        <v>116</v>
      </c>
      <c r="N1867">
        <v>7.8806000000000004E-4</v>
      </c>
      <c r="O1867">
        <v>8.8627499999999995E-4</v>
      </c>
      <c r="P1867">
        <v>0</v>
      </c>
      <c r="Q1867">
        <v>0</v>
      </c>
      <c r="R1867">
        <v>0</v>
      </c>
      <c r="S1867">
        <v>2.4792310000000001E-3</v>
      </c>
      <c r="T1867">
        <v>1.290633E-3</v>
      </c>
      <c r="U1867">
        <v>9.3799900000000002E-4</v>
      </c>
      <c r="V1867" s="8">
        <v>5.0944900000000001E-5</v>
      </c>
      <c r="W1867">
        <v>8.2009300000000004E-4</v>
      </c>
      <c r="X1867">
        <v>0</v>
      </c>
      <c r="Y1867">
        <v>2.5150519999999998E-3</v>
      </c>
      <c r="Z1867">
        <v>7.9932799999999997E-4</v>
      </c>
      <c r="AA1867">
        <v>0</v>
      </c>
      <c r="AB1867">
        <v>0</v>
      </c>
      <c r="AC1867">
        <v>2.4792310000000001E-3</v>
      </c>
      <c r="AD1867">
        <v>3.8056850000000001E-3</v>
      </c>
      <c r="AE1867">
        <v>9.3799900000000002E-4</v>
      </c>
      <c r="AF1867" s="8">
        <v>5.0944900000000001E-5</v>
      </c>
      <c r="AG1867">
        <v>1.6194200000000001E-3</v>
      </c>
      <c r="AH1867">
        <v>8.8932799999999999E-3</v>
      </c>
      <c r="AI1867">
        <v>126699.7711</v>
      </c>
    </row>
    <row r="1868" spans="1:35" x14ac:dyDescent="0.25">
      <c r="A1868">
        <v>93754</v>
      </c>
      <c r="B1868" t="s">
        <v>227</v>
      </c>
      <c r="C1868" t="s">
        <v>228</v>
      </c>
      <c r="D1868" t="b">
        <v>0</v>
      </c>
      <c r="E1868">
        <v>0.723998692</v>
      </c>
      <c r="F1868" t="s">
        <v>115</v>
      </c>
      <c r="G1868" t="s">
        <v>260</v>
      </c>
      <c r="H1868" t="s">
        <v>199</v>
      </c>
      <c r="I1868" t="s">
        <v>105</v>
      </c>
      <c r="J1868" t="s">
        <v>99</v>
      </c>
      <c r="K1868" t="s">
        <v>188</v>
      </c>
      <c r="L1868">
        <v>20.571174599999999</v>
      </c>
      <c r="M1868" t="s">
        <v>116</v>
      </c>
      <c r="N1868">
        <v>7.8806000000000004E-4</v>
      </c>
      <c r="O1868">
        <v>8.8627499999999995E-4</v>
      </c>
      <c r="P1868">
        <v>0</v>
      </c>
      <c r="Q1868">
        <v>0</v>
      </c>
      <c r="R1868">
        <v>0</v>
      </c>
      <c r="S1868">
        <v>2.4792310000000001E-3</v>
      </c>
      <c r="T1868">
        <v>1.290633E-3</v>
      </c>
      <c r="U1868">
        <v>9.3799900000000002E-4</v>
      </c>
      <c r="V1868" s="8">
        <v>5.0944900000000001E-5</v>
      </c>
      <c r="W1868">
        <v>8.2009300000000004E-4</v>
      </c>
      <c r="X1868">
        <v>0</v>
      </c>
      <c r="Y1868">
        <v>2.5150519999999998E-3</v>
      </c>
      <c r="Z1868">
        <v>7.9932799999999997E-4</v>
      </c>
      <c r="AA1868">
        <v>0</v>
      </c>
      <c r="AB1868">
        <v>0</v>
      </c>
      <c r="AC1868">
        <v>2.4792310000000001E-3</v>
      </c>
      <c r="AD1868">
        <v>3.8056850000000001E-3</v>
      </c>
      <c r="AE1868">
        <v>9.3799900000000002E-4</v>
      </c>
      <c r="AF1868" s="8">
        <v>5.0944900000000001E-5</v>
      </c>
      <c r="AG1868">
        <v>1.6194200000000001E-3</v>
      </c>
      <c r="AH1868">
        <v>8.8932799999999999E-3</v>
      </c>
      <c r="AI1868">
        <v>126699.7711</v>
      </c>
    </row>
    <row r="1869" spans="1:35" x14ac:dyDescent="0.25">
      <c r="A1869">
        <v>93754</v>
      </c>
      <c r="B1869" t="s">
        <v>229</v>
      </c>
      <c r="C1869" t="s">
        <v>230</v>
      </c>
      <c r="D1869" t="b">
        <v>1</v>
      </c>
      <c r="E1869">
        <v>0.723998692</v>
      </c>
      <c r="F1869" t="s">
        <v>115</v>
      </c>
      <c r="G1869" t="s">
        <v>260</v>
      </c>
      <c r="H1869" t="s">
        <v>199</v>
      </c>
      <c r="I1869" t="s">
        <v>105</v>
      </c>
      <c r="J1869" t="s">
        <v>99</v>
      </c>
      <c r="K1869" t="s">
        <v>188</v>
      </c>
      <c r="L1869">
        <v>29.905000000000001</v>
      </c>
      <c r="M1869" t="s">
        <v>116</v>
      </c>
      <c r="N1869">
        <v>5.4779999999999998E-4</v>
      </c>
      <c r="O1869">
        <v>5.9303000000000003E-4</v>
      </c>
      <c r="P1869">
        <v>4.6660790000000001E-3</v>
      </c>
      <c r="Q1869">
        <v>1.8298629999999999E-3</v>
      </c>
      <c r="R1869">
        <v>0</v>
      </c>
      <c r="S1869" s="8">
        <v>1.86857E-5</v>
      </c>
      <c r="T1869">
        <v>1.290633E-3</v>
      </c>
      <c r="U1869">
        <v>9.3799900000000002E-4</v>
      </c>
      <c r="V1869" s="8">
        <v>5.0718399999999999E-5</v>
      </c>
      <c r="W1869">
        <v>8.2010000000000004E-4</v>
      </c>
      <c r="X1869">
        <v>0</v>
      </c>
      <c r="Y1869">
        <v>2.5150519999999998E-3</v>
      </c>
      <c r="Z1869">
        <v>7.9932799999999997E-4</v>
      </c>
      <c r="AA1869">
        <v>0</v>
      </c>
      <c r="AB1869">
        <v>0</v>
      </c>
      <c r="AC1869">
        <v>6.5146279999999997E-3</v>
      </c>
      <c r="AD1869">
        <v>3.8056850000000001E-3</v>
      </c>
      <c r="AE1869">
        <v>9.3799900000000002E-4</v>
      </c>
      <c r="AF1869" s="8">
        <v>5.0718399999999999E-5</v>
      </c>
      <c r="AG1869">
        <v>1.6194270000000001E-3</v>
      </c>
      <c r="AH1869">
        <v>1.2928457000000001E-2</v>
      </c>
      <c r="AI1869">
        <v>126699.7711</v>
      </c>
    </row>
    <row r="1870" spans="1:35" x14ac:dyDescent="0.25">
      <c r="A1870">
        <v>93754</v>
      </c>
      <c r="B1870" t="s">
        <v>231</v>
      </c>
      <c r="C1870" t="s">
        <v>52</v>
      </c>
      <c r="D1870" t="b">
        <v>1</v>
      </c>
      <c r="E1870">
        <v>0.723998692</v>
      </c>
      <c r="F1870" t="s">
        <v>115</v>
      </c>
      <c r="G1870" t="s">
        <v>260</v>
      </c>
      <c r="H1870" t="s">
        <v>199</v>
      </c>
      <c r="I1870" t="s">
        <v>105</v>
      </c>
      <c r="J1870" t="s">
        <v>99</v>
      </c>
      <c r="K1870" t="s">
        <v>188</v>
      </c>
      <c r="L1870">
        <v>18.980793649999999</v>
      </c>
      <c r="M1870" t="s">
        <v>116</v>
      </c>
      <c r="N1870">
        <v>7.1325299999999996E-4</v>
      </c>
      <c r="O1870">
        <v>8.0433999999999996E-4</v>
      </c>
      <c r="P1870">
        <v>0</v>
      </c>
      <c r="Q1870">
        <v>0</v>
      </c>
      <c r="R1870">
        <v>0</v>
      </c>
      <c r="S1870">
        <v>2.3636519999999999E-3</v>
      </c>
      <c r="T1870">
        <v>1.290633E-3</v>
      </c>
      <c r="U1870">
        <v>3.6598799999999998E-4</v>
      </c>
      <c r="V1870" s="8">
        <v>5.0979200000000001E-5</v>
      </c>
      <c r="W1870">
        <v>8.2009300000000004E-4</v>
      </c>
      <c r="X1870">
        <v>0</v>
      </c>
      <c r="Y1870">
        <v>2.5150519999999998E-3</v>
      </c>
      <c r="Z1870">
        <v>7.9932799999999997E-4</v>
      </c>
      <c r="AA1870">
        <v>0</v>
      </c>
      <c r="AB1870">
        <v>0</v>
      </c>
      <c r="AC1870">
        <v>2.3636519999999999E-3</v>
      </c>
      <c r="AD1870">
        <v>3.8056850000000001E-3</v>
      </c>
      <c r="AE1870">
        <v>3.6598799999999998E-4</v>
      </c>
      <c r="AF1870" s="8">
        <v>5.0979200000000001E-5</v>
      </c>
      <c r="AG1870">
        <v>1.6194200000000001E-3</v>
      </c>
      <c r="AH1870">
        <v>8.2057299999999996E-3</v>
      </c>
      <c r="AI1870">
        <v>126699.7711</v>
      </c>
    </row>
    <row r="1871" spans="1:35" x14ac:dyDescent="0.25">
      <c r="A1871">
        <v>93754</v>
      </c>
      <c r="B1871" t="s">
        <v>232</v>
      </c>
      <c r="C1871" t="s">
        <v>53</v>
      </c>
      <c r="D1871" t="b">
        <v>1</v>
      </c>
      <c r="E1871">
        <v>0.723998692</v>
      </c>
      <c r="F1871" t="s">
        <v>115</v>
      </c>
      <c r="G1871" t="s">
        <v>260</v>
      </c>
      <c r="H1871" t="s">
        <v>199</v>
      </c>
      <c r="I1871" t="s">
        <v>105</v>
      </c>
      <c r="J1871" t="s">
        <v>99</v>
      </c>
      <c r="K1871" t="s">
        <v>188</v>
      </c>
      <c r="L1871">
        <v>18.242603169999999</v>
      </c>
      <c r="M1871" t="s">
        <v>116</v>
      </c>
      <c r="N1871">
        <v>7.4792000000000001E-4</v>
      </c>
      <c r="O1871">
        <v>8.6419899999999996E-4</v>
      </c>
      <c r="P1871">
        <v>0</v>
      </c>
      <c r="Q1871">
        <v>0</v>
      </c>
      <c r="R1871">
        <v>0</v>
      </c>
      <c r="S1871">
        <v>2.3746650000000002E-3</v>
      </c>
      <c r="T1871">
        <v>2.2586120000000001E-3</v>
      </c>
      <c r="U1871">
        <v>9.3799900000000002E-4</v>
      </c>
      <c r="V1871" s="8">
        <v>5.06017E-5</v>
      </c>
      <c r="W1871">
        <v>8.2010000000000004E-4</v>
      </c>
      <c r="X1871">
        <v>0</v>
      </c>
      <c r="Y1871">
        <v>6.45299E-4</v>
      </c>
      <c r="Z1871">
        <v>7.9932799999999997E-4</v>
      </c>
      <c r="AA1871">
        <v>0</v>
      </c>
      <c r="AB1871">
        <v>0</v>
      </c>
      <c r="AC1871">
        <v>2.3746650000000002E-3</v>
      </c>
      <c r="AD1871">
        <v>2.9039109999999999E-3</v>
      </c>
      <c r="AE1871">
        <v>9.3799900000000002E-4</v>
      </c>
      <c r="AF1871" s="8">
        <v>5.06017E-5</v>
      </c>
      <c r="AG1871">
        <v>1.6194270000000001E-3</v>
      </c>
      <c r="AH1871">
        <v>7.8865979999999999E-3</v>
      </c>
      <c r="AI1871">
        <v>126699.7711</v>
      </c>
    </row>
    <row r="1872" spans="1:35" x14ac:dyDescent="0.25">
      <c r="A1872">
        <v>93754</v>
      </c>
      <c r="B1872" t="s">
        <v>233</v>
      </c>
      <c r="C1872" t="s">
        <v>234</v>
      </c>
      <c r="D1872" t="b">
        <v>0</v>
      </c>
      <c r="E1872">
        <v>0.723998692</v>
      </c>
      <c r="F1872" t="s">
        <v>115</v>
      </c>
      <c r="G1872" t="s">
        <v>260</v>
      </c>
      <c r="H1872" t="s">
        <v>199</v>
      </c>
      <c r="I1872" t="s">
        <v>105</v>
      </c>
      <c r="J1872" t="s">
        <v>99</v>
      </c>
      <c r="K1872" t="s">
        <v>188</v>
      </c>
      <c r="L1872">
        <v>20.571174599999999</v>
      </c>
      <c r="M1872" t="s">
        <v>116</v>
      </c>
      <c r="N1872">
        <v>7.8806000000000004E-4</v>
      </c>
      <c r="O1872">
        <v>8.8627499999999995E-4</v>
      </c>
      <c r="P1872">
        <v>0</v>
      </c>
      <c r="Q1872">
        <v>0</v>
      </c>
      <c r="R1872">
        <v>0</v>
      </c>
      <c r="S1872">
        <v>2.4792310000000001E-3</v>
      </c>
      <c r="T1872">
        <v>1.290633E-3</v>
      </c>
      <c r="U1872">
        <v>9.3799900000000002E-4</v>
      </c>
      <c r="V1872" s="8">
        <v>5.0944900000000001E-5</v>
      </c>
      <c r="W1872">
        <v>8.2009300000000004E-4</v>
      </c>
      <c r="X1872">
        <v>0</v>
      </c>
      <c r="Y1872">
        <v>2.5150519999999998E-3</v>
      </c>
      <c r="Z1872">
        <v>7.9932799999999997E-4</v>
      </c>
      <c r="AA1872">
        <v>0</v>
      </c>
      <c r="AB1872">
        <v>0</v>
      </c>
      <c r="AC1872">
        <v>2.4792310000000001E-3</v>
      </c>
      <c r="AD1872">
        <v>3.8056850000000001E-3</v>
      </c>
      <c r="AE1872">
        <v>9.3799900000000002E-4</v>
      </c>
      <c r="AF1872" s="8">
        <v>5.0944900000000001E-5</v>
      </c>
      <c r="AG1872">
        <v>1.6194200000000001E-3</v>
      </c>
      <c r="AH1872">
        <v>8.8932799999999999E-3</v>
      </c>
      <c r="AI1872">
        <v>126699.7711</v>
      </c>
    </row>
    <row r="1873" spans="1:35" x14ac:dyDescent="0.25">
      <c r="A1873">
        <v>93754</v>
      </c>
      <c r="B1873" t="s">
        <v>235</v>
      </c>
      <c r="C1873" t="s">
        <v>236</v>
      </c>
      <c r="D1873" t="b">
        <v>0</v>
      </c>
      <c r="E1873">
        <v>0.723998692</v>
      </c>
      <c r="F1873" t="s">
        <v>115</v>
      </c>
      <c r="G1873" t="s">
        <v>260</v>
      </c>
      <c r="H1873" t="s">
        <v>199</v>
      </c>
      <c r="I1873" t="s">
        <v>105</v>
      </c>
      <c r="J1873" t="s">
        <v>99</v>
      </c>
      <c r="K1873" t="s">
        <v>188</v>
      </c>
      <c r="L1873">
        <v>20.571174599999999</v>
      </c>
      <c r="M1873" t="s">
        <v>116</v>
      </c>
      <c r="N1873">
        <v>7.8806000000000004E-4</v>
      </c>
      <c r="O1873">
        <v>8.8627499999999995E-4</v>
      </c>
      <c r="P1873">
        <v>0</v>
      </c>
      <c r="Q1873">
        <v>0</v>
      </c>
      <c r="R1873">
        <v>0</v>
      </c>
      <c r="S1873">
        <v>2.4792310000000001E-3</v>
      </c>
      <c r="T1873">
        <v>1.290633E-3</v>
      </c>
      <c r="U1873">
        <v>9.3799900000000002E-4</v>
      </c>
      <c r="V1873" s="8">
        <v>5.0944900000000001E-5</v>
      </c>
      <c r="W1873">
        <v>8.2009300000000004E-4</v>
      </c>
      <c r="X1873">
        <v>0</v>
      </c>
      <c r="Y1873">
        <v>2.5150519999999998E-3</v>
      </c>
      <c r="Z1873">
        <v>7.9932799999999997E-4</v>
      </c>
      <c r="AA1873">
        <v>0</v>
      </c>
      <c r="AB1873">
        <v>0</v>
      </c>
      <c r="AC1873">
        <v>2.4792310000000001E-3</v>
      </c>
      <c r="AD1873">
        <v>3.8056850000000001E-3</v>
      </c>
      <c r="AE1873">
        <v>9.3799900000000002E-4</v>
      </c>
      <c r="AF1873" s="8">
        <v>5.0944900000000001E-5</v>
      </c>
      <c r="AG1873">
        <v>1.6194200000000001E-3</v>
      </c>
      <c r="AH1873">
        <v>8.8932799999999999E-3</v>
      </c>
      <c r="AI1873">
        <v>126699.7711</v>
      </c>
    </row>
    <row r="1874" spans="1:35" x14ac:dyDescent="0.25">
      <c r="A1874">
        <v>93754</v>
      </c>
      <c r="B1874" t="s">
        <v>237</v>
      </c>
      <c r="C1874" t="s">
        <v>238</v>
      </c>
      <c r="D1874" t="b">
        <v>0</v>
      </c>
      <c r="E1874">
        <v>0.723998692</v>
      </c>
      <c r="F1874" t="s">
        <v>115</v>
      </c>
      <c r="G1874" t="s">
        <v>260</v>
      </c>
      <c r="H1874" t="s">
        <v>199</v>
      </c>
      <c r="I1874" t="s">
        <v>105</v>
      </c>
      <c r="J1874" t="s">
        <v>99</v>
      </c>
      <c r="K1874" t="s">
        <v>188</v>
      </c>
      <c r="L1874">
        <v>20.571174599999999</v>
      </c>
      <c r="M1874" t="s">
        <v>116</v>
      </c>
      <c r="N1874">
        <v>7.8806000000000004E-4</v>
      </c>
      <c r="O1874">
        <v>8.8627499999999995E-4</v>
      </c>
      <c r="P1874">
        <v>0</v>
      </c>
      <c r="Q1874">
        <v>0</v>
      </c>
      <c r="R1874">
        <v>0</v>
      </c>
      <c r="S1874">
        <v>2.4792310000000001E-3</v>
      </c>
      <c r="T1874">
        <v>1.290633E-3</v>
      </c>
      <c r="U1874">
        <v>9.3799900000000002E-4</v>
      </c>
      <c r="V1874" s="8">
        <v>5.0944900000000001E-5</v>
      </c>
      <c r="W1874">
        <v>8.2009300000000004E-4</v>
      </c>
      <c r="X1874">
        <v>0</v>
      </c>
      <c r="Y1874">
        <v>2.5150519999999998E-3</v>
      </c>
      <c r="Z1874">
        <v>7.9932799999999997E-4</v>
      </c>
      <c r="AA1874">
        <v>0</v>
      </c>
      <c r="AB1874">
        <v>0</v>
      </c>
      <c r="AC1874">
        <v>2.4792310000000001E-3</v>
      </c>
      <c r="AD1874">
        <v>3.8056850000000001E-3</v>
      </c>
      <c r="AE1874">
        <v>9.3799900000000002E-4</v>
      </c>
      <c r="AF1874" s="8">
        <v>5.0944900000000001E-5</v>
      </c>
      <c r="AG1874">
        <v>1.6194200000000001E-3</v>
      </c>
      <c r="AH1874">
        <v>8.8932799999999999E-3</v>
      </c>
      <c r="AI1874">
        <v>126699.7711</v>
      </c>
    </row>
    <row r="1875" spans="1:35" x14ac:dyDescent="0.25">
      <c r="A1875">
        <v>93754</v>
      </c>
      <c r="B1875" t="s">
        <v>239</v>
      </c>
      <c r="C1875" t="s">
        <v>240</v>
      </c>
      <c r="D1875" t="b">
        <v>0</v>
      </c>
      <c r="E1875">
        <v>0.723998692</v>
      </c>
      <c r="F1875" t="s">
        <v>115</v>
      </c>
      <c r="G1875" t="s">
        <v>260</v>
      </c>
      <c r="H1875" t="s">
        <v>199</v>
      </c>
      <c r="I1875" t="s">
        <v>105</v>
      </c>
      <c r="J1875" t="s">
        <v>99</v>
      </c>
      <c r="K1875" t="s">
        <v>188</v>
      </c>
      <c r="L1875">
        <v>20.571174599999999</v>
      </c>
      <c r="M1875" t="s">
        <v>116</v>
      </c>
      <c r="N1875">
        <v>7.8806000000000004E-4</v>
      </c>
      <c r="O1875">
        <v>8.8627499999999995E-4</v>
      </c>
      <c r="P1875">
        <v>0</v>
      </c>
      <c r="Q1875">
        <v>0</v>
      </c>
      <c r="R1875">
        <v>0</v>
      </c>
      <c r="S1875">
        <v>2.4792310000000001E-3</v>
      </c>
      <c r="T1875">
        <v>1.290633E-3</v>
      </c>
      <c r="U1875">
        <v>9.3799900000000002E-4</v>
      </c>
      <c r="V1875" s="8">
        <v>5.0944900000000001E-5</v>
      </c>
      <c r="W1875">
        <v>8.2009300000000004E-4</v>
      </c>
      <c r="X1875">
        <v>0</v>
      </c>
      <c r="Y1875">
        <v>2.5150519999999998E-3</v>
      </c>
      <c r="Z1875">
        <v>7.9932799999999997E-4</v>
      </c>
      <c r="AA1875">
        <v>0</v>
      </c>
      <c r="AB1875">
        <v>0</v>
      </c>
      <c r="AC1875">
        <v>2.4792310000000001E-3</v>
      </c>
      <c r="AD1875">
        <v>3.8056850000000001E-3</v>
      </c>
      <c r="AE1875">
        <v>9.3799900000000002E-4</v>
      </c>
      <c r="AF1875" s="8">
        <v>5.0944900000000001E-5</v>
      </c>
      <c r="AG1875">
        <v>1.6194200000000001E-3</v>
      </c>
      <c r="AH1875">
        <v>8.8932799999999999E-3</v>
      </c>
      <c r="AI1875">
        <v>126699.7711</v>
      </c>
    </row>
    <row r="1876" spans="1:35" x14ac:dyDescent="0.25">
      <c r="A1876">
        <v>93754</v>
      </c>
      <c r="B1876" t="s">
        <v>241</v>
      </c>
      <c r="C1876" t="s">
        <v>59</v>
      </c>
      <c r="D1876" t="b">
        <v>1</v>
      </c>
      <c r="E1876">
        <v>0.723998692</v>
      </c>
      <c r="F1876" t="s">
        <v>115</v>
      </c>
      <c r="G1876" t="s">
        <v>260</v>
      </c>
      <c r="H1876" t="s">
        <v>199</v>
      </c>
      <c r="I1876" t="s">
        <v>105</v>
      </c>
      <c r="J1876" t="s">
        <v>99</v>
      </c>
      <c r="K1876" t="s">
        <v>188</v>
      </c>
      <c r="L1876">
        <v>19.79357143</v>
      </c>
      <c r="M1876" t="s">
        <v>116</v>
      </c>
      <c r="N1876">
        <v>7.5296599999999999E-4</v>
      </c>
      <c r="O1876">
        <v>8.4621299999999996E-4</v>
      </c>
      <c r="P1876">
        <v>0</v>
      </c>
      <c r="Q1876">
        <v>0</v>
      </c>
      <c r="R1876">
        <v>0</v>
      </c>
      <c r="S1876">
        <v>2.14306E-3</v>
      </c>
      <c r="T1876">
        <v>1.290633E-3</v>
      </c>
      <c r="U1876">
        <v>9.3799900000000002E-4</v>
      </c>
      <c r="V1876" s="8">
        <v>5.0937999999999999E-5</v>
      </c>
      <c r="W1876">
        <v>8.2009300000000004E-4</v>
      </c>
      <c r="X1876">
        <v>0</v>
      </c>
      <c r="Y1876">
        <v>2.5150519999999998E-3</v>
      </c>
      <c r="Z1876">
        <v>7.9932799999999997E-4</v>
      </c>
      <c r="AA1876">
        <v>0</v>
      </c>
      <c r="AB1876">
        <v>0</v>
      </c>
      <c r="AC1876">
        <v>2.14306E-3</v>
      </c>
      <c r="AD1876">
        <v>3.8056850000000001E-3</v>
      </c>
      <c r="AE1876">
        <v>9.3799900000000002E-4</v>
      </c>
      <c r="AF1876" s="8">
        <v>5.0937999999999999E-5</v>
      </c>
      <c r="AG1876">
        <v>1.6194200000000001E-3</v>
      </c>
      <c r="AH1876">
        <v>8.5571090000000002E-3</v>
      </c>
      <c r="AI1876">
        <v>126699.7711</v>
      </c>
    </row>
    <row r="1877" spans="1:35" x14ac:dyDescent="0.25">
      <c r="A1877">
        <v>93754</v>
      </c>
      <c r="B1877" t="s">
        <v>242</v>
      </c>
      <c r="C1877" t="s">
        <v>60</v>
      </c>
      <c r="D1877" t="b">
        <v>1</v>
      </c>
      <c r="E1877">
        <v>0.723998692</v>
      </c>
      <c r="F1877" t="s">
        <v>115</v>
      </c>
      <c r="G1877" t="s">
        <v>260</v>
      </c>
      <c r="H1877" t="s">
        <v>199</v>
      </c>
      <c r="I1877" t="s">
        <v>105</v>
      </c>
      <c r="J1877" t="s">
        <v>99</v>
      </c>
      <c r="K1877" t="s">
        <v>188</v>
      </c>
      <c r="L1877">
        <v>18.980793649999999</v>
      </c>
      <c r="M1877" t="s">
        <v>116</v>
      </c>
      <c r="N1877">
        <v>7.1325299999999996E-4</v>
      </c>
      <c r="O1877">
        <v>8.0433999999999996E-4</v>
      </c>
      <c r="P1877">
        <v>0</v>
      </c>
      <c r="Q1877">
        <v>0</v>
      </c>
      <c r="R1877">
        <v>0</v>
      </c>
      <c r="S1877">
        <v>2.3636519999999999E-3</v>
      </c>
      <c r="T1877">
        <v>1.290633E-3</v>
      </c>
      <c r="U1877">
        <v>3.6598799999999998E-4</v>
      </c>
      <c r="V1877" s="8">
        <v>5.0979200000000001E-5</v>
      </c>
      <c r="W1877">
        <v>8.2009300000000004E-4</v>
      </c>
      <c r="X1877">
        <v>0</v>
      </c>
      <c r="Y1877">
        <v>2.5150519999999998E-3</v>
      </c>
      <c r="Z1877">
        <v>7.9932799999999997E-4</v>
      </c>
      <c r="AA1877">
        <v>0</v>
      </c>
      <c r="AB1877">
        <v>0</v>
      </c>
      <c r="AC1877">
        <v>2.3636519999999999E-3</v>
      </c>
      <c r="AD1877">
        <v>3.8056850000000001E-3</v>
      </c>
      <c r="AE1877">
        <v>3.6598799999999998E-4</v>
      </c>
      <c r="AF1877" s="8">
        <v>5.0979200000000001E-5</v>
      </c>
      <c r="AG1877">
        <v>1.6194200000000001E-3</v>
      </c>
      <c r="AH1877">
        <v>8.2057299999999996E-3</v>
      </c>
      <c r="AI1877">
        <v>126699.7711</v>
      </c>
    </row>
    <row r="1878" spans="1:35" x14ac:dyDescent="0.25">
      <c r="A1878">
        <v>93754</v>
      </c>
      <c r="B1878" t="s">
        <v>243</v>
      </c>
      <c r="C1878" t="s">
        <v>61</v>
      </c>
      <c r="D1878" t="b">
        <v>1</v>
      </c>
      <c r="E1878">
        <v>0.723998692</v>
      </c>
      <c r="F1878" t="s">
        <v>115</v>
      </c>
      <c r="G1878" t="s">
        <v>260</v>
      </c>
      <c r="H1878" t="s">
        <v>199</v>
      </c>
      <c r="I1878" t="s">
        <v>105</v>
      </c>
      <c r="J1878" t="s">
        <v>99</v>
      </c>
      <c r="K1878" t="s">
        <v>188</v>
      </c>
      <c r="L1878">
        <v>18.980793649999999</v>
      </c>
      <c r="M1878" t="s">
        <v>116</v>
      </c>
      <c r="N1878">
        <v>7.1325299999999996E-4</v>
      </c>
      <c r="O1878">
        <v>8.0433999999999996E-4</v>
      </c>
      <c r="P1878">
        <v>0</v>
      </c>
      <c r="Q1878">
        <v>0</v>
      </c>
      <c r="R1878">
        <v>0</v>
      </c>
      <c r="S1878">
        <v>2.3636519999999999E-3</v>
      </c>
      <c r="T1878">
        <v>1.290633E-3</v>
      </c>
      <c r="U1878">
        <v>3.6598799999999998E-4</v>
      </c>
      <c r="V1878" s="8">
        <v>5.0979200000000001E-5</v>
      </c>
      <c r="W1878">
        <v>8.2009300000000004E-4</v>
      </c>
      <c r="X1878">
        <v>0</v>
      </c>
      <c r="Y1878">
        <v>2.5150519999999998E-3</v>
      </c>
      <c r="Z1878">
        <v>7.9932799999999997E-4</v>
      </c>
      <c r="AA1878">
        <v>0</v>
      </c>
      <c r="AB1878">
        <v>0</v>
      </c>
      <c r="AC1878">
        <v>2.3636519999999999E-3</v>
      </c>
      <c r="AD1878">
        <v>3.8056850000000001E-3</v>
      </c>
      <c r="AE1878">
        <v>3.6598799999999998E-4</v>
      </c>
      <c r="AF1878" s="8">
        <v>5.0979200000000001E-5</v>
      </c>
      <c r="AG1878">
        <v>1.6194200000000001E-3</v>
      </c>
      <c r="AH1878">
        <v>8.2057299999999996E-3</v>
      </c>
      <c r="AI1878">
        <v>126699.7711</v>
      </c>
    </row>
    <row r="1879" spans="1:35" x14ac:dyDescent="0.25">
      <c r="A1879">
        <v>93754</v>
      </c>
      <c r="B1879" t="s">
        <v>244</v>
      </c>
      <c r="C1879" t="s">
        <v>62</v>
      </c>
      <c r="D1879" t="b">
        <v>1</v>
      </c>
      <c r="E1879">
        <v>0.723998692</v>
      </c>
      <c r="F1879" t="s">
        <v>115</v>
      </c>
      <c r="G1879" t="s">
        <v>260</v>
      </c>
      <c r="H1879" t="s">
        <v>199</v>
      </c>
      <c r="I1879" t="s">
        <v>105</v>
      </c>
      <c r="J1879" t="s">
        <v>99</v>
      </c>
      <c r="K1879" t="s">
        <v>188</v>
      </c>
      <c r="L1879">
        <v>17.983952380000002</v>
      </c>
      <c r="M1879" t="s">
        <v>116</v>
      </c>
      <c r="N1879">
        <v>6.6637599999999999E-4</v>
      </c>
      <c r="O1879">
        <v>7.5298499999999996E-4</v>
      </c>
      <c r="P1879">
        <v>0</v>
      </c>
      <c r="Q1879">
        <v>0</v>
      </c>
      <c r="R1879">
        <v>0</v>
      </c>
      <c r="S1879">
        <v>1.932713E-3</v>
      </c>
      <c r="T1879">
        <v>1.290633E-3</v>
      </c>
      <c r="U1879">
        <v>3.6598799999999998E-4</v>
      </c>
      <c r="V1879" s="8">
        <v>5.0979200000000001E-5</v>
      </c>
      <c r="W1879">
        <v>8.2009300000000004E-4</v>
      </c>
      <c r="X1879">
        <v>0</v>
      </c>
      <c r="Y1879">
        <v>2.5150519999999998E-3</v>
      </c>
      <c r="Z1879">
        <v>7.9932799999999997E-4</v>
      </c>
      <c r="AA1879">
        <v>0</v>
      </c>
      <c r="AB1879">
        <v>0</v>
      </c>
      <c r="AC1879">
        <v>1.932713E-3</v>
      </c>
      <c r="AD1879">
        <v>3.8056850000000001E-3</v>
      </c>
      <c r="AE1879">
        <v>3.6598799999999998E-4</v>
      </c>
      <c r="AF1879" s="8">
        <v>5.0979200000000001E-5</v>
      </c>
      <c r="AG1879">
        <v>1.6194200000000001E-3</v>
      </c>
      <c r="AH1879">
        <v>7.7747780000000004E-3</v>
      </c>
      <c r="AI1879">
        <v>126699.7711</v>
      </c>
    </row>
    <row r="1880" spans="1:35" x14ac:dyDescent="0.25">
      <c r="A1880">
        <v>93754</v>
      </c>
      <c r="B1880" t="s">
        <v>245</v>
      </c>
      <c r="C1880" t="s">
        <v>63</v>
      </c>
      <c r="D1880" t="b">
        <v>0</v>
      </c>
      <c r="E1880">
        <v>0.723998692</v>
      </c>
      <c r="F1880" t="s">
        <v>115</v>
      </c>
      <c r="G1880" t="s">
        <v>260</v>
      </c>
      <c r="H1880" t="s">
        <v>199</v>
      </c>
      <c r="I1880" t="s">
        <v>105</v>
      </c>
      <c r="J1880" t="s">
        <v>99</v>
      </c>
      <c r="K1880" t="s">
        <v>188</v>
      </c>
      <c r="L1880">
        <v>20.571174599999999</v>
      </c>
      <c r="M1880" t="s">
        <v>116</v>
      </c>
      <c r="N1880">
        <v>7.8806000000000004E-4</v>
      </c>
      <c r="O1880">
        <v>8.8627499999999995E-4</v>
      </c>
      <c r="P1880">
        <v>0</v>
      </c>
      <c r="Q1880">
        <v>0</v>
      </c>
      <c r="R1880">
        <v>0</v>
      </c>
      <c r="S1880">
        <v>2.4792310000000001E-3</v>
      </c>
      <c r="T1880">
        <v>1.290633E-3</v>
      </c>
      <c r="U1880">
        <v>9.3799900000000002E-4</v>
      </c>
      <c r="V1880" s="8">
        <v>5.0944900000000001E-5</v>
      </c>
      <c r="W1880">
        <v>8.2009300000000004E-4</v>
      </c>
      <c r="X1880">
        <v>0</v>
      </c>
      <c r="Y1880">
        <v>2.5150519999999998E-3</v>
      </c>
      <c r="Z1880">
        <v>7.9932799999999997E-4</v>
      </c>
      <c r="AA1880">
        <v>0</v>
      </c>
      <c r="AB1880">
        <v>0</v>
      </c>
      <c r="AC1880">
        <v>2.4792310000000001E-3</v>
      </c>
      <c r="AD1880">
        <v>3.8056850000000001E-3</v>
      </c>
      <c r="AE1880">
        <v>9.3799900000000002E-4</v>
      </c>
      <c r="AF1880" s="8">
        <v>5.0944900000000001E-5</v>
      </c>
      <c r="AG1880">
        <v>1.6194200000000001E-3</v>
      </c>
      <c r="AH1880">
        <v>8.8932799999999999E-3</v>
      </c>
      <c r="AI1880">
        <v>126699.7711</v>
      </c>
    </row>
    <row r="1881" spans="1:35" x14ac:dyDescent="0.25">
      <c r="A1881">
        <v>93754</v>
      </c>
      <c r="B1881" t="s">
        <v>246</v>
      </c>
      <c r="C1881" t="s">
        <v>51</v>
      </c>
      <c r="D1881" t="b">
        <v>1</v>
      </c>
      <c r="E1881">
        <v>0.723998692</v>
      </c>
      <c r="F1881" t="s">
        <v>115</v>
      </c>
      <c r="G1881" t="s">
        <v>260</v>
      </c>
      <c r="H1881" t="s">
        <v>199</v>
      </c>
      <c r="I1881" t="s">
        <v>105</v>
      </c>
      <c r="J1881" t="s">
        <v>99</v>
      </c>
      <c r="K1881" t="s">
        <v>188</v>
      </c>
      <c r="L1881">
        <v>23.064507939999999</v>
      </c>
      <c r="M1881" t="s">
        <v>116</v>
      </c>
      <c r="N1881">
        <v>9.3006499999999999E-4</v>
      </c>
      <c r="O1881">
        <v>1.014727E-3</v>
      </c>
      <c r="P1881">
        <v>0</v>
      </c>
      <c r="Q1881">
        <v>0</v>
      </c>
      <c r="R1881">
        <v>0</v>
      </c>
      <c r="S1881">
        <v>3.5583580000000002E-3</v>
      </c>
      <c r="T1881">
        <v>1.290633E-3</v>
      </c>
      <c r="U1881">
        <v>9.3799900000000002E-4</v>
      </c>
      <c r="V1881" s="8">
        <v>4.9716499999999997E-5</v>
      </c>
      <c r="W1881">
        <v>8.2010600000000003E-4</v>
      </c>
      <c r="X1881">
        <v>0</v>
      </c>
      <c r="Y1881">
        <v>2.5150519999999998E-3</v>
      </c>
      <c r="Z1881">
        <v>7.9932799999999997E-4</v>
      </c>
      <c r="AA1881">
        <v>0</v>
      </c>
      <c r="AB1881">
        <v>0</v>
      </c>
      <c r="AC1881">
        <v>3.5583580000000002E-3</v>
      </c>
      <c r="AD1881">
        <v>3.8056850000000001E-3</v>
      </c>
      <c r="AE1881">
        <v>9.3799900000000002E-4</v>
      </c>
      <c r="AF1881" s="8">
        <v>4.9716499999999997E-5</v>
      </c>
      <c r="AG1881">
        <v>1.6194340000000001E-3</v>
      </c>
      <c r="AH1881">
        <v>9.9711920000000002E-3</v>
      </c>
      <c r="AI1881">
        <v>126699.7711</v>
      </c>
    </row>
    <row r="1882" spans="1:35" x14ac:dyDescent="0.25">
      <c r="A1882">
        <v>93754</v>
      </c>
      <c r="B1882" t="s">
        <v>247</v>
      </c>
      <c r="C1882" t="s">
        <v>248</v>
      </c>
      <c r="D1882" t="b">
        <v>0</v>
      </c>
      <c r="E1882">
        <v>0.723998692</v>
      </c>
      <c r="F1882" t="s">
        <v>115</v>
      </c>
      <c r="G1882" t="s">
        <v>260</v>
      </c>
      <c r="H1882" t="s">
        <v>199</v>
      </c>
      <c r="I1882" t="s">
        <v>105</v>
      </c>
      <c r="J1882" t="s">
        <v>99</v>
      </c>
      <c r="K1882" t="s">
        <v>188</v>
      </c>
      <c r="L1882">
        <v>20.571174599999999</v>
      </c>
      <c r="M1882" t="s">
        <v>116</v>
      </c>
      <c r="N1882">
        <v>7.8806000000000004E-4</v>
      </c>
      <c r="O1882">
        <v>8.8627499999999995E-4</v>
      </c>
      <c r="P1882">
        <v>0</v>
      </c>
      <c r="Q1882">
        <v>0</v>
      </c>
      <c r="R1882">
        <v>0</v>
      </c>
      <c r="S1882">
        <v>2.4792310000000001E-3</v>
      </c>
      <c r="T1882">
        <v>1.290633E-3</v>
      </c>
      <c r="U1882">
        <v>9.3799900000000002E-4</v>
      </c>
      <c r="V1882" s="8">
        <v>5.0944900000000001E-5</v>
      </c>
      <c r="W1882">
        <v>8.2009300000000004E-4</v>
      </c>
      <c r="X1882">
        <v>0</v>
      </c>
      <c r="Y1882">
        <v>2.5150519999999998E-3</v>
      </c>
      <c r="Z1882">
        <v>7.9932799999999997E-4</v>
      </c>
      <c r="AA1882">
        <v>0</v>
      </c>
      <c r="AB1882">
        <v>0</v>
      </c>
      <c r="AC1882">
        <v>2.4792310000000001E-3</v>
      </c>
      <c r="AD1882">
        <v>3.8056850000000001E-3</v>
      </c>
      <c r="AE1882">
        <v>9.3799900000000002E-4</v>
      </c>
      <c r="AF1882" s="8">
        <v>5.0944900000000001E-5</v>
      </c>
      <c r="AG1882">
        <v>1.6194200000000001E-3</v>
      </c>
      <c r="AH1882">
        <v>8.8932799999999999E-3</v>
      </c>
      <c r="AI1882">
        <v>126699.7711</v>
      </c>
    </row>
    <row r="1883" spans="1:35" x14ac:dyDescent="0.25">
      <c r="A1883">
        <v>105358</v>
      </c>
      <c r="B1883" t="s">
        <v>200</v>
      </c>
      <c r="C1883" t="s">
        <v>54</v>
      </c>
      <c r="D1883" t="b">
        <v>1</v>
      </c>
      <c r="E1883">
        <v>0.322759823</v>
      </c>
      <c r="F1883" t="s">
        <v>115</v>
      </c>
      <c r="G1883" t="s">
        <v>261</v>
      </c>
      <c r="H1883" t="s">
        <v>256</v>
      </c>
      <c r="I1883" t="s">
        <v>105</v>
      </c>
      <c r="J1883" t="s">
        <v>102</v>
      </c>
      <c r="K1883" t="s">
        <v>188</v>
      </c>
      <c r="L1883">
        <v>14.82332639</v>
      </c>
      <c r="M1883" t="s">
        <v>116</v>
      </c>
      <c r="N1883">
        <v>1.1566390000000001E-3</v>
      </c>
      <c r="O1883">
        <v>1.3977499999999999E-3</v>
      </c>
      <c r="P1883">
        <v>0</v>
      </c>
      <c r="Q1883">
        <v>0</v>
      </c>
      <c r="R1883">
        <v>0</v>
      </c>
      <c r="S1883">
        <v>3.905787E-3</v>
      </c>
      <c r="T1883">
        <v>3.7524730000000001E-3</v>
      </c>
      <c r="U1883">
        <v>7.7172500000000002E-4</v>
      </c>
      <c r="V1883" s="8">
        <v>2.2818400000000002E-5</v>
      </c>
      <c r="W1883">
        <v>1.5781359999999999E-3</v>
      </c>
      <c r="X1883">
        <v>1.41459E-4</v>
      </c>
      <c r="Y1883">
        <v>1.2721779999999999E-3</v>
      </c>
      <c r="Z1883">
        <v>1.61539E-3</v>
      </c>
      <c r="AA1883">
        <v>0</v>
      </c>
      <c r="AB1883">
        <v>0</v>
      </c>
      <c r="AC1883">
        <v>4.047246E-3</v>
      </c>
      <c r="AD1883">
        <v>5.0246520000000001E-3</v>
      </c>
      <c r="AE1883">
        <v>7.7172500000000002E-4</v>
      </c>
      <c r="AF1883" s="8">
        <v>2.2818400000000002E-5</v>
      </c>
      <c r="AG1883">
        <v>3.1935259999999999E-3</v>
      </c>
      <c r="AH1883">
        <v>1.3059970000000001E-2</v>
      </c>
      <c r="AI1883">
        <v>258207.85870000001</v>
      </c>
    </row>
    <row r="1884" spans="1:35" x14ac:dyDescent="0.25">
      <c r="A1884">
        <v>105358</v>
      </c>
      <c r="B1884" t="s">
        <v>201</v>
      </c>
      <c r="C1884" t="s">
        <v>55</v>
      </c>
      <c r="D1884" t="b">
        <v>1</v>
      </c>
      <c r="E1884">
        <v>0.322759823</v>
      </c>
      <c r="F1884" t="s">
        <v>115</v>
      </c>
      <c r="G1884" t="s">
        <v>261</v>
      </c>
      <c r="H1884" t="s">
        <v>256</v>
      </c>
      <c r="I1884" t="s">
        <v>105</v>
      </c>
      <c r="J1884" t="s">
        <v>102</v>
      </c>
      <c r="K1884" t="s">
        <v>188</v>
      </c>
      <c r="L1884">
        <v>14.81652431</v>
      </c>
      <c r="M1884" t="s">
        <v>116</v>
      </c>
      <c r="N1884">
        <v>1.156893E-3</v>
      </c>
      <c r="O1884">
        <v>1.396172E-3</v>
      </c>
      <c r="P1884">
        <v>0</v>
      </c>
      <c r="Q1884">
        <v>0</v>
      </c>
      <c r="R1884">
        <v>0</v>
      </c>
      <c r="S1884">
        <v>3.8832900000000002E-3</v>
      </c>
      <c r="T1884">
        <v>3.7524730000000001E-3</v>
      </c>
      <c r="U1884">
        <v>7.7172500000000002E-4</v>
      </c>
      <c r="V1884" s="8">
        <v>2.2818400000000002E-5</v>
      </c>
      <c r="W1884">
        <v>1.5781359999999999E-3</v>
      </c>
      <c r="X1884">
        <v>1.5796300000000001E-4</v>
      </c>
      <c r="Y1884">
        <v>1.2721779999999999E-3</v>
      </c>
      <c r="Z1884">
        <v>1.61539E-3</v>
      </c>
      <c r="AA1884">
        <v>0</v>
      </c>
      <c r="AB1884">
        <v>0</v>
      </c>
      <c r="AC1884">
        <v>4.0412529999999999E-3</v>
      </c>
      <c r="AD1884">
        <v>5.0246520000000001E-3</v>
      </c>
      <c r="AE1884">
        <v>7.7172500000000002E-4</v>
      </c>
      <c r="AF1884" s="8">
        <v>2.2818400000000002E-5</v>
      </c>
      <c r="AG1884">
        <v>3.1935259999999999E-3</v>
      </c>
      <c r="AH1884">
        <v>1.3053977E-2</v>
      </c>
      <c r="AI1884">
        <v>258207.85870000001</v>
      </c>
    </row>
    <row r="1885" spans="1:35" x14ac:dyDescent="0.25">
      <c r="A1885">
        <v>105358</v>
      </c>
      <c r="B1885" t="s">
        <v>202</v>
      </c>
      <c r="C1885" t="s">
        <v>56</v>
      </c>
      <c r="D1885" t="b">
        <v>1</v>
      </c>
      <c r="E1885">
        <v>0.322759823</v>
      </c>
      <c r="F1885" t="s">
        <v>115</v>
      </c>
      <c r="G1885" t="s">
        <v>261</v>
      </c>
      <c r="H1885" t="s">
        <v>256</v>
      </c>
      <c r="I1885" t="s">
        <v>105</v>
      </c>
      <c r="J1885" t="s">
        <v>102</v>
      </c>
      <c r="K1885" t="s">
        <v>188</v>
      </c>
      <c r="L1885">
        <v>14.843010420000001</v>
      </c>
      <c r="M1885" t="s">
        <v>116</v>
      </c>
      <c r="N1885">
        <v>1.1585040000000001E-3</v>
      </c>
      <c r="O1885">
        <v>1.396609E-3</v>
      </c>
      <c r="P1885">
        <v>0</v>
      </c>
      <c r="Q1885">
        <v>0</v>
      </c>
      <c r="R1885">
        <v>0</v>
      </c>
      <c r="S1885">
        <v>3.8618569999999998E-3</v>
      </c>
      <c r="T1885">
        <v>3.7524730000000001E-3</v>
      </c>
      <c r="U1885">
        <v>7.7172500000000002E-4</v>
      </c>
      <c r="V1885" s="8">
        <v>2.2818400000000002E-5</v>
      </c>
      <c r="W1885">
        <v>1.5781359999999999E-3</v>
      </c>
      <c r="X1885">
        <v>2.0273399999999999E-4</v>
      </c>
      <c r="Y1885">
        <v>1.2721779999999999E-3</v>
      </c>
      <c r="Z1885">
        <v>1.61539E-3</v>
      </c>
      <c r="AA1885">
        <v>0</v>
      </c>
      <c r="AB1885">
        <v>0</v>
      </c>
      <c r="AC1885">
        <v>4.0645910000000002E-3</v>
      </c>
      <c r="AD1885">
        <v>5.0246520000000001E-3</v>
      </c>
      <c r="AE1885">
        <v>7.7172500000000002E-4</v>
      </c>
      <c r="AF1885" s="8">
        <v>2.2818400000000002E-5</v>
      </c>
      <c r="AG1885">
        <v>3.1935259999999999E-3</v>
      </c>
      <c r="AH1885">
        <v>1.3077312000000001E-2</v>
      </c>
      <c r="AI1885">
        <v>258207.85870000001</v>
      </c>
    </row>
    <row r="1886" spans="1:35" x14ac:dyDescent="0.25">
      <c r="A1886">
        <v>105358</v>
      </c>
      <c r="B1886" t="s">
        <v>203</v>
      </c>
      <c r="C1886" t="s">
        <v>57</v>
      </c>
      <c r="D1886" t="b">
        <v>1</v>
      </c>
      <c r="E1886">
        <v>0.322759823</v>
      </c>
      <c r="F1886" t="s">
        <v>115</v>
      </c>
      <c r="G1886" t="s">
        <v>261</v>
      </c>
      <c r="H1886" t="s">
        <v>256</v>
      </c>
      <c r="I1886" t="s">
        <v>105</v>
      </c>
      <c r="J1886" t="s">
        <v>102</v>
      </c>
      <c r="K1886" t="s">
        <v>188</v>
      </c>
      <c r="L1886">
        <v>14.73034028</v>
      </c>
      <c r="M1886" t="s">
        <v>116</v>
      </c>
      <c r="N1886">
        <v>1.149459E-3</v>
      </c>
      <c r="O1886">
        <v>1.3832989999999999E-3</v>
      </c>
      <c r="P1886">
        <v>0</v>
      </c>
      <c r="Q1886">
        <v>0</v>
      </c>
      <c r="R1886">
        <v>0</v>
      </c>
      <c r="S1886">
        <v>3.7343110000000001E-3</v>
      </c>
      <c r="T1886">
        <v>3.7524730000000001E-3</v>
      </c>
      <c r="U1886">
        <v>7.7172500000000002E-4</v>
      </c>
      <c r="V1886" s="8">
        <v>2.2818400000000002E-5</v>
      </c>
      <c r="W1886">
        <v>1.5781359999999999E-3</v>
      </c>
      <c r="X1886">
        <v>2.3101299999999999E-4</v>
      </c>
      <c r="Y1886">
        <v>1.2721779999999999E-3</v>
      </c>
      <c r="Z1886">
        <v>1.61539E-3</v>
      </c>
      <c r="AA1886">
        <v>0</v>
      </c>
      <c r="AB1886">
        <v>0</v>
      </c>
      <c r="AC1886">
        <v>3.9653240000000001E-3</v>
      </c>
      <c r="AD1886">
        <v>5.0246520000000001E-3</v>
      </c>
      <c r="AE1886">
        <v>7.7172500000000002E-4</v>
      </c>
      <c r="AF1886" s="8">
        <v>2.2818400000000002E-5</v>
      </c>
      <c r="AG1886">
        <v>3.1935259999999999E-3</v>
      </c>
      <c r="AH1886">
        <v>1.2978045000000001E-2</v>
      </c>
      <c r="AI1886">
        <v>258207.85870000001</v>
      </c>
    </row>
    <row r="1887" spans="1:35" x14ac:dyDescent="0.25">
      <c r="A1887">
        <v>105358</v>
      </c>
      <c r="B1887" t="s">
        <v>204</v>
      </c>
      <c r="C1887" t="s">
        <v>58</v>
      </c>
      <c r="D1887" t="b">
        <v>1</v>
      </c>
      <c r="E1887">
        <v>0.322759823</v>
      </c>
      <c r="F1887" t="s">
        <v>115</v>
      </c>
      <c r="G1887" t="s">
        <v>261</v>
      </c>
      <c r="H1887" t="s">
        <v>256</v>
      </c>
      <c r="I1887" t="s">
        <v>105</v>
      </c>
      <c r="J1887" t="s">
        <v>102</v>
      </c>
      <c r="K1887" t="s">
        <v>188</v>
      </c>
      <c r="L1887">
        <v>14.74286111</v>
      </c>
      <c r="M1887" t="s">
        <v>116</v>
      </c>
      <c r="N1887">
        <v>1.151953E-3</v>
      </c>
      <c r="O1887">
        <v>1.3863E-3</v>
      </c>
      <c r="P1887">
        <v>0</v>
      </c>
      <c r="Q1887">
        <v>0</v>
      </c>
      <c r="R1887">
        <v>0</v>
      </c>
      <c r="S1887">
        <v>3.7775550000000001E-3</v>
      </c>
      <c r="T1887">
        <v>3.7524730000000001E-3</v>
      </c>
      <c r="U1887">
        <v>7.7172500000000002E-4</v>
      </c>
      <c r="V1887" s="8">
        <v>2.2818400000000002E-5</v>
      </c>
      <c r="W1887">
        <v>1.5781359999999999E-3</v>
      </c>
      <c r="X1887">
        <v>1.9880000000000001E-4</v>
      </c>
      <c r="Y1887">
        <v>1.2721779999999999E-3</v>
      </c>
      <c r="Z1887">
        <v>1.61539E-3</v>
      </c>
      <c r="AA1887">
        <v>0</v>
      </c>
      <c r="AB1887">
        <v>0</v>
      </c>
      <c r="AC1887">
        <v>3.9763560000000003E-3</v>
      </c>
      <c r="AD1887">
        <v>5.0246520000000001E-3</v>
      </c>
      <c r="AE1887">
        <v>7.7172500000000002E-4</v>
      </c>
      <c r="AF1887" s="8">
        <v>2.2818400000000002E-5</v>
      </c>
      <c r="AG1887">
        <v>3.1935259999999999E-3</v>
      </c>
      <c r="AH1887">
        <v>1.2989077E-2</v>
      </c>
      <c r="AI1887">
        <v>258207.85870000001</v>
      </c>
    </row>
    <row r="1888" spans="1:35" x14ac:dyDescent="0.25">
      <c r="A1888">
        <v>105358</v>
      </c>
      <c r="B1888" t="s">
        <v>205</v>
      </c>
      <c r="C1888" t="s">
        <v>41</v>
      </c>
      <c r="D1888" t="b">
        <v>0</v>
      </c>
      <c r="E1888">
        <v>0.322759823</v>
      </c>
      <c r="F1888" t="s">
        <v>115</v>
      </c>
      <c r="G1888" t="s">
        <v>261</v>
      </c>
      <c r="H1888" t="s">
        <v>256</v>
      </c>
      <c r="I1888" t="s">
        <v>105</v>
      </c>
      <c r="J1888" t="s">
        <v>102</v>
      </c>
      <c r="K1888" t="s">
        <v>188</v>
      </c>
      <c r="L1888">
        <v>14.901729169999999</v>
      </c>
      <c r="M1888" t="s">
        <v>116</v>
      </c>
      <c r="N1888">
        <v>1.1620129999999999E-3</v>
      </c>
      <c r="O1888">
        <v>1.402585E-3</v>
      </c>
      <c r="P1888">
        <v>0</v>
      </c>
      <c r="Q1888">
        <v>0</v>
      </c>
      <c r="R1888">
        <v>0</v>
      </c>
      <c r="S1888">
        <v>3.9099809999999999E-3</v>
      </c>
      <c r="T1888">
        <v>3.7524730000000001E-3</v>
      </c>
      <c r="U1888">
        <v>7.7172500000000002E-4</v>
      </c>
      <c r="V1888" s="8">
        <v>2.2818400000000002E-5</v>
      </c>
      <c r="W1888">
        <v>1.5781390000000001E-3</v>
      </c>
      <c r="X1888">
        <v>2.06341E-4</v>
      </c>
      <c r="Y1888">
        <v>1.2721779999999999E-3</v>
      </c>
      <c r="Z1888">
        <v>1.61539E-3</v>
      </c>
      <c r="AA1888">
        <v>0</v>
      </c>
      <c r="AB1888">
        <v>0</v>
      </c>
      <c r="AC1888">
        <v>4.1163220000000004E-3</v>
      </c>
      <c r="AD1888">
        <v>5.0246520000000001E-3</v>
      </c>
      <c r="AE1888">
        <v>7.7172500000000002E-4</v>
      </c>
      <c r="AF1888" s="8">
        <v>2.2818400000000002E-5</v>
      </c>
      <c r="AG1888">
        <v>3.1935290000000001E-3</v>
      </c>
      <c r="AH1888">
        <v>1.3129046E-2</v>
      </c>
      <c r="AI1888">
        <v>258207.85870000001</v>
      </c>
    </row>
    <row r="1889" spans="1:35" x14ac:dyDescent="0.25">
      <c r="A1889">
        <v>105358</v>
      </c>
      <c r="B1889" t="s">
        <v>206</v>
      </c>
      <c r="C1889" t="s">
        <v>42</v>
      </c>
      <c r="D1889" t="b">
        <v>0</v>
      </c>
      <c r="E1889">
        <v>0.322759823</v>
      </c>
      <c r="F1889" t="s">
        <v>115</v>
      </c>
      <c r="G1889" t="s">
        <v>261</v>
      </c>
      <c r="H1889" t="s">
        <v>256</v>
      </c>
      <c r="I1889" t="s">
        <v>105</v>
      </c>
      <c r="J1889" t="s">
        <v>102</v>
      </c>
      <c r="K1889" t="s">
        <v>188</v>
      </c>
      <c r="L1889">
        <v>14.901729169999999</v>
      </c>
      <c r="M1889" t="s">
        <v>116</v>
      </c>
      <c r="N1889">
        <v>1.1620129999999999E-3</v>
      </c>
      <c r="O1889">
        <v>1.402585E-3</v>
      </c>
      <c r="P1889">
        <v>0</v>
      </c>
      <c r="Q1889">
        <v>0</v>
      </c>
      <c r="R1889">
        <v>0</v>
      </c>
      <c r="S1889">
        <v>3.9099809999999999E-3</v>
      </c>
      <c r="T1889">
        <v>3.7524730000000001E-3</v>
      </c>
      <c r="U1889">
        <v>7.7172500000000002E-4</v>
      </c>
      <c r="V1889" s="8">
        <v>2.2818400000000002E-5</v>
      </c>
      <c r="W1889">
        <v>1.5781390000000001E-3</v>
      </c>
      <c r="X1889">
        <v>2.06341E-4</v>
      </c>
      <c r="Y1889">
        <v>1.2721779999999999E-3</v>
      </c>
      <c r="Z1889">
        <v>1.61539E-3</v>
      </c>
      <c r="AA1889">
        <v>0</v>
      </c>
      <c r="AB1889">
        <v>0</v>
      </c>
      <c r="AC1889">
        <v>4.1163220000000004E-3</v>
      </c>
      <c r="AD1889">
        <v>5.0246520000000001E-3</v>
      </c>
      <c r="AE1889">
        <v>7.7172500000000002E-4</v>
      </c>
      <c r="AF1889" s="8">
        <v>2.2818400000000002E-5</v>
      </c>
      <c r="AG1889">
        <v>3.1935290000000001E-3</v>
      </c>
      <c r="AH1889">
        <v>1.3129046E-2</v>
      </c>
      <c r="AI1889">
        <v>258207.85870000001</v>
      </c>
    </row>
    <row r="1890" spans="1:35" x14ac:dyDescent="0.25">
      <c r="A1890">
        <v>105358</v>
      </c>
      <c r="B1890" t="s">
        <v>207</v>
      </c>
      <c r="C1890" t="s">
        <v>40</v>
      </c>
      <c r="D1890" t="b">
        <v>0</v>
      </c>
      <c r="E1890">
        <v>0.322759823</v>
      </c>
      <c r="F1890" t="s">
        <v>115</v>
      </c>
      <c r="G1890" t="s">
        <v>261</v>
      </c>
      <c r="H1890" t="s">
        <v>256</v>
      </c>
      <c r="I1890" t="s">
        <v>105</v>
      </c>
      <c r="J1890" t="s">
        <v>102</v>
      </c>
      <c r="K1890" t="s">
        <v>188</v>
      </c>
      <c r="L1890">
        <v>14.901729169999999</v>
      </c>
      <c r="M1890" t="s">
        <v>116</v>
      </c>
      <c r="N1890">
        <v>1.1620129999999999E-3</v>
      </c>
      <c r="O1890">
        <v>1.402585E-3</v>
      </c>
      <c r="P1890">
        <v>0</v>
      </c>
      <c r="Q1890">
        <v>0</v>
      </c>
      <c r="R1890">
        <v>0</v>
      </c>
      <c r="S1890">
        <v>3.9099809999999999E-3</v>
      </c>
      <c r="T1890">
        <v>3.7524730000000001E-3</v>
      </c>
      <c r="U1890">
        <v>7.7172500000000002E-4</v>
      </c>
      <c r="V1890" s="8">
        <v>2.2818400000000002E-5</v>
      </c>
      <c r="W1890">
        <v>1.5781390000000001E-3</v>
      </c>
      <c r="X1890">
        <v>2.06341E-4</v>
      </c>
      <c r="Y1890">
        <v>1.2721779999999999E-3</v>
      </c>
      <c r="Z1890">
        <v>1.61539E-3</v>
      </c>
      <c r="AA1890">
        <v>0</v>
      </c>
      <c r="AB1890">
        <v>0</v>
      </c>
      <c r="AC1890">
        <v>4.1163220000000004E-3</v>
      </c>
      <c r="AD1890">
        <v>5.0246520000000001E-3</v>
      </c>
      <c r="AE1890">
        <v>7.7172500000000002E-4</v>
      </c>
      <c r="AF1890" s="8">
        <v>2.2818400000000002E-5</v>
      </c>
      <c r="AG1890">
        <v>3.1935290000000001E-3</v>
      </c>
      <c r="AH1890">
        <v>1.3129046E-2</v>
      </c>
      <c r="AI1890">
        <v>258207.85870000001</v>
      </c>
    </row>
    <row r="1891" spans="1:35" x14ac:dyDescent="0.25">
      <c r="A1891">
        <v>105358</v>
      </c>
      <c r="B1891" t="s">
        <v>208</v>
      </c>
      <c r="C1891" t="s">
        <v>36</v>
      </c>
      <c r="D1891" t="b">
        <v>0</v>
      </c>
      <c r="E1891">
        <v>0.322759823</v>
      </c>
      <c r="F1891" t="s">
        <v>115</v>
      </c>
      <c r="G1891" t="s">
        <v>261</v>
      </c>
      <c r="H1891" t="s">
        <v>256</v>
      </c>
      <c r="I1891" t="s">
        <v>105</v>
      </c>
      <c r="J1891" t="s">
        <v>102</v>
      </c>
      <c r="K1891" t="s">
        <v>188</v>
      </c>
      <c r="L1891">
        <v>14.901729169999999</v>
      </c>
      <c r="M1891" t="s">
        <v>116</v>
      </c>
      <c r="N1891">
        <v>1.1620129999999999E-3</v>
      </c>
      <c r="O1891">
        <v>1.402585E-3</v>
      </c>
      <c r="P1891">
        <v>0</v>
      </c>
      <c r="Q1891">
        <v>0</v>
      </c>
      <c r="R1891">
        <v>0</v>
      </c>
      <c r="S1891">
        <v>3.9099809999999999E-3</v>
      </c>
      <c r="T1891">
        <v>3.7524730000000001E-3</v>
      </c>
      <c r="U1891">
        <v>7.7172500000000002E-4</v>
      </c>
      <c r="V1891" s="8">
        <v>2.2818400000000002E-5</v>
      </c>
      <c r="W1891">
        <v>1.5781390000000001E-3</v>
      </c>
      <c r="X1891">
        <v>2.06341E-4</v>
      </c>
      <c r="Y1891">
        <v>1.2721779999999999E-3</v>
      </c>
      <c r="Z1891">
        <v>1.61539E-3</v>
      </c>
      <c r="AA1891">
        <v>0</v>
      </c>
      <c r="AB1891">
        <v>0</v>
      </c>
      <c r="AC1891">
        <v>4.1163220000000004E-3</v>
      </c>
      <c r="AD1891">
        <v>5.0246520000000001E-3</v>
      </c>
      <c r="AE1891">
        <v>7.7172500000000002E-4</v>
      </c>
      <c r="AF1891" s="8">
        <v>2.2818400000000002E-5</v>
      </c>
      <c r="AG1891">
        <v>3.1935290000000001E-3</v>
      </c>
      <c r="AH1891">
        <v>1.3129046E-2</v>
      </c>
      <c r="AI1891">
        <v>258207.85870000001</v>
      </c>
    </row>
    <row r="1892" spans="1:35" x14ac:dyDescent="0.25">
      <c r="A1892">
        <v>105358</v>
      </c>
      <c r="B1892" t="s">
        <v>209</v>
      </c>
      <c r="C1892" t="s">
        <v>35</v>
      </c>
      <c r="D1892" t="b">
        <v>0</v>
      </c>
      <c r="E1892">
        <v>0.322759823</v>
      </c>
      <c r="F1892" t="s">
        <v>115</v>
      </c>
      <c r="G1892" t="s">
        <v>261</v>
      </c>
      <c r="H1892" t="s">
        <v>256</v>
      </c>
      <c r="I1892" t="s">
        <v>105</v>
      </c>
      <c r="J1892" t="s">
        <v>102</v>
      </c>
      <c r="K1892" t="s">
        <v>188</v>
      </c>
      <c r="L1892">
        <v>14.901729169999999</v>
      </c>
      <c r="M1892" t="s">
        <v>116</v>
      </c>
      <c r="N1892">
        <v>1.1620129999999999E-3</v>
      </c>
      <c r="O1892">
        <v>1.402585E-3</v>
      </c>
      <c r="P1892">
        <v>0</v>
      </c>
      <c r="Q1892">
        <v>0</v>
      </c>
      <c r="R1892">
        <v>0</v>
      </c>
      <c r="S1892">
        <v>3.9099809999999999E-3</v>
      </c>
      <c r="T1892">
        <v>3.7524730000000001E-3</v>
      </c>
      <c r="U1892">
        <v>7.7172500000000002E-4</v>
      </c>
      <c r="V1892" s="8">
        <v>2.2818400000000002E-5</v>
      </c>
      <c r="W1892">
        <v>1.5781390000000001E-3</v>
      </c>
      <c r="X1892">
        <v>2.06341E-4</v>
      </c>
      <c r="Y1892">
        <v>1.2721779999999999E-3</v>
      </c>
      <c r="Z1892">
        <v>1.61539E-3</v>
      </c>
      <c r="AA1892">
        <v>0</v>
      </c>
      <c r="AB1892">
        <v>0</v>
      </c>
      <c r="AC1892">
        <v>4.1163220000000004E-3</v>
      </c>
      <c r="AD1892">
        <v>5.0246520000000001E-3</v>
      </c>
      <c r="AE1892">
        <v>7.7172500000000002E-4</v>
      </c>
      <c r="AF1892" s="8">
        <v>2.2818400000000002E-5</v>
      </c>
      <c r="AG1892">
        <v>3.1935290000000001E-3</v>
      </c>
      <c r="AH1892">
        <v>1.3129046E-2</v>
      </c>
      <c r="AI1892">
        <v>258207.85870000001</v>
      </c>
    </row>
    <row r="1893" spans="1:35" x14ac:dyDescent="0.25">
      <c r="A1893">
        <v>105358</v>
      </c>
      <c r="B1893" t="s">
        <v>210</v>
      </c>
      <c r="C1893" t="s">
        <v>39</v>
      </c>
      <c r="D1893" t="b">
        <v>0</v>
      </c>
      <c r="E1893">
        <v>0.322759823</v>
      </c>
      <c r="F1893" t="s">
        <v>115</v>
      </c>
      <c r="G1893" t="s">
        <v>261</v>
      </c>
      <c r="H1893" t="s">
        <v>256</v>
      </c>
      <c r="I1893" t="s">
        <v>105</v>
      </c>
      <c r="J1893" t="s">
        <v>102</v>
      </c>
      <c r="K1893" t="s">
        <v>188</v>
      </c>
      <c r="L1893">
        <v>14.901729169999999</v>
      </c>
      <c r="M1893" t="s">
        <v>116</v>
      </c>
      <c r="N1893">
        <v>1.1620129999999999E-3</v>
      </c>
      <c r="O1893">
        <v>1.402585E-3</v>
      </c>
      <c r="P1893">
        <v>0</v>
      </c>
      <c r="Q1893">
        <v>0</v>
      </c>
      <c r="R1893">
        <v>0</v>
      </c>
      <c r="S1893">
        <v>3.9099809999999999E-3</v>
      </c>
      <c r="T1893">
        <v>3.7524730000000001E-3</v>
      </c>
      <c r="U1893">
        <v>7.7172500000000002E-4</v>
      </c>
      <c r="V1893" s="8">
        <v>2.2818400000000002E-5</v>
      </c>
      <c r="W1893">
        <v>1.5781390000000001E-3</v>
      </c>
      <c r="X1893">
        <v>2.06341E-4</v>
      </c>
      <c r="Y1893">
        <v>1.2721779999999999E-3</v>
      </c>
      <c r="Z1893">
        <v>1.61539E-3</v>
      </c>
      <c r="AA1893">
        <v>0</v>
      </c>
      <c r="AB1893">
        <v>0</v>
      </c>
      <c r="AC1893">
        <v>4.1163220000000004E-3</v>
      </c>
      <c r="AD1893">
        <v>5.0246520000000001E-3</v>
      </c>
      <c r="AE1893">
        <v>7.7172500000000002E-4</v>
      </c>
      <c r="AF1893" s="8">
        <v>2.2818400000000002E-5</v>
      </c>
      <c r="AG1893">
        <v>3.1935290000000001E-3</v>
      </c>
      <c r="AH1893">
        <v>1.3129046E-2</v>
      </c>
      <c r="AI1893">
        <v>258207.85870000001</v>
      </c>
    </row>
    <row r="1894" spans="1:35" x14ac:dyDescent="0.25">
      <c r="A1894">
        <v>105358</v>
      </c>
      <c r="B1894" t="s">
        <v>211</v>
      </c>
      <c r="C1894" t="s">
        <v>44</v>
      </c>
      <c r="D1894" t="b">
        <v>0</v>
      </c>
      <c r="E1894">
        <v>0.322759823</v>
      </c>
      <c r="F1894" t="s">
        <v>115</v>
      </c>
      <c r="G1894" t="s">
        <v>261</v>
      </c>
      <c r="H1894" t="s">
        <v>256</v>
      </c>
      <c r="I1894" t="s">
        <v>105</v>
      </c>
      <c r="J1894" t="s">
        <v>102</v>
      </c>
      <c r="K1894" t="s">
        <v>188</v>
      </c>
      <c r="L1894">
        <v>14.901729169999999</v>
      </c>
      <c r="M1894" t="s">
        <v>116</v>
      </c>
      <c r="N1894">
        <v>1.1620129999999999E-3</v>
      </c>
      <c r="O1894">
        <v>1.402585E-3</v>
      </c>
      <c r="P1894">
        <v>0</v>
      </c>
      <c r="Q1894">
        <v>0</v>
      </c>
      <c r="R1894">
        <v>0</v>
      </c>
      <c r="S1894">
        <v>3.9099809999999999E-3</v>
      </c>
      <c r="T1894">
        <v>3.7524730000000001E-3</v>
      </c>
      <c r="U1894">
        <v>7.7172500000000002E-4</v>
      </c>
      <c r="V1894" s="8">
        <v>2.2818400000000002E-5</v>
      </c>
      <c r="W1894">
        <v>1.5781390000000001E-3</v>
      </c>
      <c r="X1894">
        <v>2.06341E-4</v>
      </c>
      <c r="Y1894">
        <v>1.2721779999999999E-3</v>
      </c>
      <c r="Z1894">
        <v>1.61539E-3</v>
      </c>
      <c r="AA1894">
        <v>0</v>
      </c>
      <c r="AB1894">
        <v>0</v>
      </c>
      <c r="AC1894">
        <v>4.1163220000000004E-3</v>
      </c>
      <c r="AD1894">
        <v>5.0246520000000001E-3</v>
      </c>
      <c r="AE1894">
        <v>7.7172500000000002E-4</v>
      </c>
      <c r="AF1894" s="8">
        <v>2.2818400000000002E-5</v>
      </c>
      <c r="AG1894">
        <v>3.1935290000000001E-3</v>
      </c>
      <c r="AH1894">
        <v>1.3129046E-2</v>
      </c>
      <c r="AI1894">
        <v>258207.85870000001</v>
      </c>
    </row>
    <row r="1895" spans="1:35" x14ac:dyDescent="0.25">
      <c r="A1895">
        <v>105358</v>
      </c>
      <c r="B1895" t="s">
        <v>212</v>
      </c>
      <c r="C1895" t="s">
        <v>45</v>
      </c>
      <c r="D1895" t="b">
        <v>0</v>
      </c>
      <c r="E1895">
        <v>0.322759823</v>
      </c>
      <c r="F1895" t="s">
        <v>115</v>
      </c>
      <c r="G1895" t="s">
        <v>261</v>
      </c>
      <c r="H1895" t="s">
        <v>256</v>
      </c>
      <c r="I1895" t="s">
        <v>105</v>
      </c>
      <c r="J1895" t="s">
        <v>102</v>
      </c>
      <c r="K1895" t="s">
        <v>188</v>
      </c>
      <c r="L1895">
        <v>14.901729169999999</v>
      </c>
      <c r="M1895" t="s">
        <v>116</v>
      </c>
      <c r="N1895">
        <v>1.1620129999999999E-3</v>
      </c>
      <c r="O1895">
        <v>1.402585E-3</v>
      </c>
      <c r="P1895">
        <v>0</v>
      </c>
      <c r="Q1895">
        <v>0</v>
      </c>
      <c r="R1895">
        <v>0</v>
      </c>
      <c r="S1895">
        <v>3.9099809999999999E-3</v>
      </c>
      <c r="T1895">
        <v>3.7524730000000001E-3</v>
      </c>
      <c r="U1895">
        <v>7.7172500000000002E-4</v>
      </c>
      <c r="V1895" s="8">
        <v>2.2818400000000002E-5</v>
      </c>
      <c r="W1895">
        <v>1.5781390000000001E-3</v>
      </c>
      <c r="X1895">
        <v>2.06341E-4</v>
      </c>
      <c r="Y1895">
        <v>1.2721779999999999E-3</v>
      </c>
      <c r="Z1895">
        <v>1.61539E-3</v>
      </c>
      <c r="AA1895">
        <v>0</v>
      </c>
      <c r="AB1895">
        <v>0</v>
      </c>
      <c r="AC1895">
        <v>4.1163220000000004E-3</v>
      </c>
      <c r="AD1895">
        <v>5.0246520000000001E-3</v>
      </c>
      <c r="AE1895">
        <v>7.7172500000000002E-4</v>
      </c>
      <c r="AF1895" s="8">
        <v>2.2818400000000002E-5</v>
      </c>
      <c r="AG1895">
        <v>3.1935290000000001E-3</v>
      </c>
      <c r="AH1895">
        <v>1.3129046E-2</v>
      </c>
      <c r="AI1895">
        <v>258207.85870000001</v>
      </c>
    </row>
    <row r="1896" spans="1:35" x14ac:dyDescent="0.25">
      <c r="A1896">
        <v>105358</v>
      </c>
      <c r="B1896" t="s">
        <v>213</v>
      </c>
      <c r="C1896" t="s">
        <v>43</v>
      </c>
      <c r="D1896" t="b">
        <v>0</v>
      </c>
      <c r="E1896">
        <v>0.322759823</v>
      </c>
      <c r="F1896" t="s">
        <v>115</v>
      </c>
      <c r="G1896" t="s">
        <v>261</v>
      </c>
      <c r="H1896" t="s">
        <v>256</v>
      </c>
      <c r="I1896" t="s">
        <v>105</v>
      </c>
      <c r="J1896" t="s">
        <v>102</v>
      </c>
      <c r="K1896" t="s">
        <v>188</v>
      </c>
      <c r="L1896">
        <v>14.901729169999999</v>
      </c>
      <c r="M1896" t="s">
        <v>116</v>
      </c>
      <c r="N1896">
        <v>1.1620129999999999E-3</v>
      </c>
      <c r="O1896">
        <v>1.402585E-3</v>
      </c>
      <c r="P1896">
        <v>0</v>
      </c>
      <c r="Q1896">
        <v>0</v>
      </c>
      <c r="R1896">
        <v>0</v>
      </c>
      <c r="S1896">
        <v>3.9099809999999999E-3</v>
      </c>
      <c r="T1896">
        <v>3.7524730000000001E-3</v>
      </c>
      <c r="U1896">
        <v>7.7172500000000002E-4</v>
      </c>
      <c r="V1896" s="8">
        <v>2.2818400000000002E-5</v>
      </c>
      <c r="W1896">
        <v>1.5781390000000001E-3</v>
      </c>
      <c r="X1896">
        <v>2.06341E-4</v>
      </c>
      <c r="Y1896">
        <v>1.2721779999999999E-3</v>
      </c>
      <c r="Z1896">
        <v>1.61539E-3</v>
      </c>
      <c r="AA1896">
        <v>0</v>
      </c>
      <c r="AB1896">
        <v>0</v>
      </c>
      <c r="AC1896">
        <v>4.1163220000000004E-3</v>
      </c>
      <c r="AD1896">
        <v>5.0246520000000001E-3</v>
      </c>
      <c r="AE1896">
        <v>7.7172500000000002E-4</v>
      </c>
      <c r="AF1896" s="8">
        <v>2.2818400000000002E-5</v>
      </c>
      <c r="AG1896">
        <v>3.1935290000000001E-3</v>
      </c>
      <c r="AH1896">
        <v>1.3129046E-2</v>
      </c>
      <c r="AI1896">
        <v>258207.85870000001</v>
      </c>
    </row>
    <row r="1897" spans="1:35" x14ac:dyDescent="0.25">
      <c r="A1897">
        <v>105358</v>
      </c>
      <c r="B1897" t="s">
        <v>214</v>
      </c>
      <c r="C1897" t="s">
        <v>215</v>
      </c>
      <c r="D1897" t="b">
        <v>0</v>
      </c>
      <c r="E1897">
        <v>0.322759823</v>
      </c>
      <c r="F1897" t="s">
        <v>115</v>
      </c>
      <c r="G1897" t="s">
        <v>261</v>
      </c>
      <c r="H1897" t="s">
        <v>256</v>
      </c>
      <c r="I1897" t="s">
        <v>105</v>
      </c>
      <c r="J1897" t="s">
        <v>102</v>
      </c>
      <c r="K1897" t="s">
        <v>188</v>
      </c>
      <c r="L1897">
        <v>14.901729169999999</v>
      </c>
      <c r="M1897" t="s">
        <v>116</v>
      </c>
      <c r="N1897">
        <v>1.1620129999999999E-3</v>
      </c>
      <c r="O1897">
        <v>1.402585E-3</v>
      </c>
      <c r="P1897">
        <v>0</v>
      </c>
      <c r="Q1897">
        <v>0</v>
      </c>
      <c r="R1897">
        <v>0</v>
      </c>
      <c r="S1897">
        <v>3.9099809999999999E-3</v>
      </c>
      <c r="T1897">
        <v>3.7524730000000001E-3</v>
      </c>
      <c r="U1897">
        <v>7.7172500000000002E-4</v>
      </c>
      <c r="V1897" s="8">
        <v>2.2818400000000002E-5</v>
      </c>
      <c r="W1897">
        <v>1.5781390000000001E-3</v>
      </c>
      <c r="X1897">
        <v>2.06341E-4</v>
      </c>
      <c r="Y1897">
        <v>1.2721779999999999E-3</v>
      </c>
      <c r="Z1897">
        <v>1.61539E-3</v>
      </c>
      <c r="AA1897">
        <v>0</v>
      </c>
      <c r="AB1897">
        <v>0</v>
      </c>
      <c r="AC1897">
        <v>4.1163220000000004E-3</v>
      </c>
      <c r="AD1897">
        <v>5.0246520000000001E-3</v>
      </c>
      <c r="AE1897">
        <v>7.7172500000000002E-4</v>
      </c>
      <c r="AF1897" s="8">
        <v>2.2818400000000002E-5</v>
      </c>
      <c r="AG1897">
        <v>3.1935290000000001E-3</v>
      </c>
      <c r="AH1897">
        <v>1.3129046E-2</v>
      </c>
      <c r="AI1897">
        <v>258207.85870000001</v>
      </c>
    </row>
    <row r="1898" spans="1:35" x14ac:dyDescent="0.25">
      <c r="A1898">
        <v>105358</v>
      </c>
      <c r="B1898" t="s">
        <v>216</v>
      </c>
      <c r="C1898" t="s">
        <v>47</v>
      </c>
      <c r="D1898" t="b">
        <v>0</v>
      </c>
      <c r="E1898">
        <v>0.322759823</v>
      </c>
      <c r="F1898" t="s">
        <v>115</v>
      </c>
      <c r="G1898" t="s">
        <v>261</v>
      </c>
      <c r="H1898" t="s">
        <v>256</v>
      </c>
      <c r="I1898" t="s">
        <v>105</v>
      </c>
      <c r="J1898" t="s">
        <v>102</v>
      </c>
      <c r="K1898" t="s">
        <v>188</v>
      </c>
      <c r="L1898">
        <v>14.901729169999999</v>
      </c>
      <c r="M1898" t="s">
        <v>116</v>
      </c>
      <c r="N1898">
        <v>1.1620129999999999E-3</v>
      </c>
      <c r="O1898">
        <v>1.402585E-3</v>
      </c>
      <c r="P1898">
        <v>0</v>
      </c>
      <c r="Q1898">
        <v>0</v>
      </c>
      <c r="R1898">
        <v>0</v>
      </c>
      <c r="S1898">
        <v>3.9099809999999999E-3</v>
      </c>
      <c r="T1898">
        <v>3.7524730000000001E-3</v>
      </c>
      <c r="U1898">
        <v>7.7172500000000002E-4</v>
      </c>
      <c r="V1898" s="8">
        <v>2.2818400000000002E-5</v>
      </c>
      <c r="W1898">
        <v>1.5781390000000001E-3</v>
      </c>
      <c r="X1898">
        <v>2.06341E-4</v>
      </c>
      <c r="Y1898">
        <v>1.2721779999999999E-3</v>
      </c>
      <c r="Z1898">
        <v>1.61539E-3</v>
      </c>
      <c r="AA1898">
        <v>0</v>
      </c>
      <c r="AB1898">
        <v>0</v>
      </c>
      <c r="AC1898">
        <v>4.1163220000000004E-3</v>
      </c>
      <c r="AD1898">
        <v>5.0246520000000001E-3</v>
      </c>
      <c r="AE1898">
        <v>7.7172500000000002E-4</v>
      </c>
      <c r="AF1898" s="8">
        <v>2.2818400000000002E-5</v>
      </c>
      <c r="AG1898">
        <v>3.1935290000000001E-3</v>
      </c>
      <c r="AH1898">
        <v>1.3129046E-2</v>
      </c>
      <c r="AI1898">
        <v>258207.85870000001</v>
      </c>
    </row>
    <row r="1899" spans="1:35" x14ac:dyDescent="0.25">
      <c r="A1899">
        <v>105358</v>
      </c>
      <c r="B1899" t="s">
        <v>217</v>
      </c>
      <c r="C1899" t="s">
        <v>37</v>
      </c>
      <c r="D1899" t="b">
        <v>0</v>
      </c>
      <c r="E1899">
        <v>0.322759823</v>
      </c>
      <c r="F1899" t="s">
        <v>115</v>
      </c>
      <c r="G1899" t="s">
        <v>261</v>
      </c>
      <c r="H1899" t="s">
        <v>256</v>
      </c>
      <c r="I1899" t="s">
        <v>105</v>
      </c>
      <c r="J1899" t="s">
        <v>102</v>
      </c>
      <c r="K1899" t="s">
        <v>188</v>
      </c>
      <c r="L1899">
        <v>14.901729169999999</v>
      </c>
      <c r="M1899" t="s">
        <v>116</v>
      </c>
      <c r="N1899">
        <v>1.1620129999999999E-3</v>
      </c>
      <c r="O1899">
        <v>1.402585E-3</v>
      </c>
      <c r="P1899">
        <v>0</v>
      </c>
      <c r="Q1899">
        <v>0</v>
      </c>
      <c r="R1899">
        <v>0</v>
      </c>
      <c r="S1899">
        <v>3.9099809999999999E-3</v>
      </c>
      <c r="T1899">
        <v>3.7524730000000001E-3</v>
      </c>
      <c r="U1899">
        <v>7.7172500000000002E-4</v>
      </c>
      <c r="V1899" s="8">
        <v>2.2818400000000002E-5</v>
      </c>
      <c r="W1899">
        <v>1.5781390000000001E-3</v>
      </c>
      <c r="X1899">
        <v>2.06341E-4</v>
      </c>
      <c r="Y1899">
        <v>1.2721779999999999E-3</v>
      </c>
      <c r="Z1899">
        <v>1.61539E-3</v>
      </c>
      <c r="AA1899">
        <v>0</v>
      </c>
      <c r="AB1899">
        <v>0</v>
      </c>
      <c r="AC1899">
        <v>4.1163220000000004E-3</v>
      </c>
      <c r="AD1899">
        <v>5.0246520000000001E-3</v>
      </c>
      <c r="AE1899">
        <v>7.7172500000000002E-4</v>
      </c>
      <c r="AF1899" s="8">
        <v>2.2818400000000002E-5</v>
      </c>
      <c r="AG1899">
        <v>3.1935290000000001E-3</v>
      </c>
      <c r="AH1899">
        <v>1.3129046E-2</v>
      </c>
      <c r="AI1899">
        <v>258207.85870000001</v>
      </c>
    </row>
    <row r="1900" spans="1:35" x14ac:dyDescent="0.25">
      <c r="A1900">
        <v>105358</v>
      </c>
      <c r="B1900" t="s">
        <v>218</v>
      </c>
      <c r="C1900" t="s">
        <v>46</v>
      </c>
      <c r="D1900" t="b">
        <v>0</v>
      </c>
      <c r="E1900">
        <v>0.322759823</v>
      </c>
      <c r="F1900" t="s">
        <v>115</v>
      </c>
      <c r="G1900" t="s">
        <v>261</v>
      </c>
      <c r="H1900" t="s">
        <v>256</v>
      </c>
      <c r="I1900" t="s">
        <v>105</v>
      </c>
      <c r="J1900" t="s">
        <v>102</v>
      </c>
      <c r="K1900" t="s">
        <v>188</v>
      </c>
      <c r="L1900">
        <v>14.901729169999999</v>
      </c>
      <c r="M1900" t="s">
        <v>116</v>
      </c>
      <c r="N1900">
        <v>1.1620129999999999E-3</v>
      </c>
      <c r="O1900">
        <v>1.402585E-3</v>
      </c>
      <c r="P1900">
        <v>0</v>
      </c>
      <c r="Q1900">
        <v>0</v>
      </c>
      <c r="R1900">
        <v>0</v>
      </c>
      <c r="S1900">
        <v>3.9099809999999999E-3</v>
      </c>
      <c r="T1900">
        <v>3.7524730000000001E-3</v>
      </c>
      <c r="U1900">
        <v>7.7172500000000002E-4</v>
      </c>
      <c r="V1900" s="8">
        <v>2.2818400000000002E-5</v>
      </c>
      <c r="W1900">
        <v>1.5781390000000001E-3</v>
      </c>
      <c r="X1900">
        <v>2.06341E-4</v>
      </c>
      <c r="Y1900">
        <v>1.2721779999999999E-3</v>
      </c>
      <c r="Z1900">
        <v>1.61539E-3</v>
      </c>
      <c r="AA1900">
        <v>0</v>
      </c>
      <c r="AB1900">
        <v>0</v>
      </c>
      <c r="AC1900">
        <v>4.1163220000000004E-3</v>
      </c>
      <c r="AD1900">
        <v>5.0246520000000001E-3</v>
      </c>
      <c r="AE1900">
        <v>7.7172500000000002E-4</v>
      </c>
      <c r="AF1900" s="8">
        <v>2.2818400000000002E-5</v>
      </c>
      <c r="AG1900">
        <v>3.1935290000000001E-3</v>
      </c>
      <c r="AH1900">
        <v>1.3129046E-2</v>
      </c>
      <c r="AI1900">
        <v>258207.85870000001</v>
      </c>
    </row>
    <row r="1901" spans="1:35" x14ac:dyDescent="0.25">
      <c r="A1901">
        <v>105358</v>
      </c>
      <c r="B1901" t="s">
        <v>219</v>
      </c>
      <c r="C1901" t="s">
        <v>48</v>
      </c>
      <c r="D1901" t="b">
        <v>0</v>
      </c>
      <c r="E1901">
        <v>0.322759823</v>
      </c>
      <c r="F1901" t="s">
        <v>115</v>
      </c>
      <c r="G1901" t="s">
        <v>261</v>
      </c>
      <c r="H1901" t="s">
        <v>256</v>
      </c>
      <c r="I1901" t="s">
        <v>105</v>
      </c>
      <c r="J1901" t="s">
        <v>102</v>
      </c>
      <c r="K1901" t="s">
        <v>188</v>
      </c>
      <c r="L1901">
        <v>14.901729169999999</v>
      </c>
      <c r="M1901" t="s">
        <v>116</v>
      </c>
      <c r="N1901">
        <v>1.1620129999999999E-3</v>
      </c>
      <c r="O1901">
        <v>1.402585E-3</v>
      </c>
      <c r="P1901">
        <v>0</v>
      </c>
      <c r="Q1901">
        <v>0</v>
      </c>
      <c r="R1901">
        <v>0</v>
      </c>
      <c r="S1901">
        <v>3.9099809999999999E-3</v>
      </c>
      <c r="T1901">
        <v>3.7524730000000001E-3</v>
      </c>
      <c r="U1901">
        <v>7.7172500000000002E-4</v>
      </c>
      <c r="V1901" s="8">
        <v>2.2818400000000002E-5</v>
      </c>
      <c r="W1901">
        <v>1.5781390000000001E-3</v>
      </c>
      <c r="X1901">
        <v>2.06341E-4</v>
      </c>
      <c r="Y1901">
        <v>1.2721779999999999E-3</v>
      </c>
      <c r="Z1901">
        <v>1.61539E-3</v>
      </c>
      <c r="AA1901">
        <v>0</v>
      </c>
      <c r="AB1901">
        <v>0</v>
      </c>
      <c r="AC1901">
        <v>4.1163220000000004E-3</v>
      </c>
      <c r="AD1901">
        <v>5.0246520000000001E-3</v>
      </c>
      <c r="AE1901">
        <v>7.7172500000000002E-4</v>
      </c>
      <c r="AF1901" s="8">
        <v>2.2818400000000002E-5</v>
      </c>
      <c r="AG1901">
        <v>3.1935290000000001E-3</v>
      </c>
      <c r="AH1901">
        <v>1.3129046E-2</v>
      </c>
      <c r="AI1901">
        <v>258207.85870000001</v>
      </c>
    </row>
    <row r="1902" spans="1:35" x14ac:dyDescent="0.25">
      <c r="A1902">
        <v>105358</v>
      </c>
      <c r="B1902" t="s">
        <v>220</v>
      </c>
      <c r="C1902" t="s">
        <v>49</v>
      </c>
      <c r="D1902" t="b">
        <v>0</v>
      </c>
      <c r="E1902">
        <v>0.322759823</v>
      </c>
      <c r="F1902" t="s">
        <v>115</v>
      </c>
      <c r="G1902" t="s">
        <v>261</v>
      </c>
      <c r="H1902" t="s">
        <v>256</v>
      </c>
      <c r="I1902" t="s">
        <v>105</v>
      </c>
      <c r="J1902" t="s">
        <v>102</v>
      </c>
      <c r="K1902" t="s">
        <v>188</v>
      </c>
      <c r="L1902">
        <v>14.901729169999999</v>
      </c>
      <c r="M1902" t="s">
        <v>116</v>
      </c>
      <c r="N1902">
        <v>1.1620129999999999E-3</v>
      </c>
      <c r="O1902">
        <v>1.402585E-3</v>
      </c>
      <c r="P1902">
        <v>0</v>
      </c>
      <c r="Q1902">
        <v>0</v>
      </c>
      <c r="R1902">
        <v>0</v>
      </c>
      <c r="S1902">
        <v>3.9099809999999999E-3</v>
      </c>
      <c r="T1902">
        <v>3.7524730000000001E-3</v>
      </c>
      <c r="U1902">
        <v>7.7172500000000002E-4</v>
      </c>
      <c r="V1902" s="8">
        <v>2.2818400000000002E-5</v>
      </c>
      <c r="W1902">
        <v>1.5781390000000001E-3</v>
      </c>
      <c r="X1902">
        <v>2.06341E-4</v>
      </c>
      <c r="Y1902">
        <v>1.2721779999999999E-3</v>
      </c>
      <c r="Z1902">
        <v>1.61539E-3</v>
      </c>
      <c r="AA1902">
        <v>0</v>
      </c>
      <c r="AB1902">
        <v>0</v>
      </c>
      <c r="AC1902">
        <v>4.1163220000000004E-3</v>
      </c>
      <c r="AD1902">
        <v>5.0246520000000001E-3</v>
      </c>
      <c r="AE1902">
        <v>7.7172500000000002E-4</v>
      </c>
      <c r="AF1902" s="8">
        <v>2.2818400000000002E-5</v>
      </c>
      <c r="AG1902">
        <v>3.1935290000000001E-3</v>
      </c>
      <c r="AH1902">
        <v>1.3129046E-2</v>
      </c>
      <c r="AI1902">
        <v>258207.85870000001</v>
      </c>
    </row>
    <row r="1903" spans="1:35" x14ac:dyDescent="0.25">
      <c r="A1903">
        <v>105358</v>
      </c>
      <c r="B1903" t="s">
        <v>221</v>
      </c>
      <c r="C1903" t="s">
        <v>50</v>
      </c>
      <c r="D1903" t="b">
        <v>0</v>
      </c>
      <c r="E1903">
        <v>0.322759823</v>
      </c>
      <c r="F1903" t="s">
        <v>115</v>
      </c>
      <c r="G1903" t="s">
        <v>261</v>
      </c>
      <c r="H1903" t="s">
        <v>256</v>
      </c>
      <c r="I1903" t="s">
        <v>105</v>
      </c>
      <c r="J1903" t="s">
        <v>102</v>
      </c>
      <c r="K1903" t="s">
        <v>188</v>
      </c>
      <c r="L1903">
        <v>14.901729169999999</v>
      </c>
      <c r="M1903" t="s">
        <v>116</v>
      </c>
      <c r="N1903">
        <v>1.1620129999999999E-3</v>
      </c>
      <c r="O1903">
        <v>1.402585E-3</v>
      </c>
      <c r="P1903">
        <v>0</v>
      </c>
      <c r="Q1903">
        <v>0</v>
      </c>
      <c r="R1903">
        <v>0</v>
      </c>
      <c r="S1903">
        <v>3.9099809999999999E-3</v>
      </c>
      <c r="T1903">
        <v>3.7524730000000001E-3</v>
      </c>
      <c r="U1903">
        <v>7.7172500000000002E-4</v>
      </c>
      <c r="V1903" s="8">
        <v>2.2818400000000002E-5</v>
      </c>
      <c r="W1903">
        <v>1.5781390000000001E-3</v>
      </c>
      <c r="X1903">
        <v>2.06341E-4</v>
      </c>
      <c r="Y1903">
        <v>1.2721779999999999E-3</v>
      </c>
      <c r="Z1903">
        <v>1.61539E-3</v>
      </c>
      <c r="AA1903">
        <v>0</v>
      </c>
      <c r="AB1903">
        <v>0</v>
      </c>
      <c r="AC1903">
        <v>4.1163220000000004E-3</v>
      </c>
      <c r="AD1903">
        <v>5.0246520000000001E-3</v>
      </c>
      <c r="AE1903">
        <v>7.7172500000000002E-4</v>
      </c>
      <c r="AF1903" s="8">
        <v>2.2818400000000002E-5</v>
      </c>
      <c r="AG1903">
        <v>3.1935290000000001E-3</v>
      </c>
      <c r="AH1903">
        <v>1.3129046E-2</v>
      </c>
      <c r="AI1903">
        <v>258207.85870000001</v>
      </c>
    </row>
    <row r="1904" spans="1:35" x14ac:dyDescent="0.25">
      <c r="A1904">
        <v>105358</v>
      </c>
      <c r="B1904" t="s">
        <v>222</v>
      </c>
      <c r="C1904" t="s">
        <v>38</v>
      </c>
      <c r="D1904" t="b">
        <v>0</v>
      </c>
      <c r="E1904">
        <v>0.322759823</v>
      </c>
      <c r="F1904" t="s">
        <v>115</v>
      </c>
      <c r="G1904" t="s">
        <v>261</v>
      </c>
      <c r="H1904" t="s">
        <v>256</v>
      </c>
      <c r="I1904" t="s">
        <v>105</v>
      </c>
      <c r="J1904" t="s">
        <v>102</v>
      </c>
      <c r="K1904" t="s">
        <v>188</v>
      </c>
      <c r="L1904">
        <v>14.901729169999999</v>
      </c>
      <c r="M1904" t="s">
        <v>116</v>
      </c>
      <c r="N1904">
        <v>1.1620129999999999E-3</v>
      </c>
      <c r="O1904">
        <v>1.402585E-3</v>
      </c>
      <c r="P1904">
        <v>0</v>
      </c>
      <c r="Q1904">
        <v>0</v>
      </c>
      <c r="R1904">
        <v>0</v>
      </c>
      <c r="S1904">
        <v>3.9099809999999999E-3</v>
      </c>
      <c r="T1904">
        <v>3.7524730000000001E-3</v>
      </c>
      <c r="U1904">
        <v>7.7172500000000002E-4</v>
      </c>
      <c r="V1904" s="8">
        <v>2.2818400000000002E-5</v>
      </c>
      <c r="W1904">
        <v>1.5781390000000001E-3</v>
      </c>
      <c r="X1904">
        <v>2.06341E-4</v>
      </c>
      <c r="Y1904">
        <v>1.2721779999999999E-3</v>
      </c>
      <c r="Z1904">
        <v>1.61539E-3</v>
      </c>
      <c r="AA1904">
        <v>0</v>
      </c>
      <c r="AB1904">
        <v>0</v>
      </c>
      <c r="AC1904">
        <v>4.1163220000000004E-3</v>
      </c>
      <c r="AD1904">
        <v>5.0246520000000001E-3</v>
      </c>
      <c r="AE1904">
        <v>7.7172500000000002E-4</v>
      </c>
      <c r="AF1904" s="8">
        <v>2.2818400000000002E-5</v>
      </c>
      <c r="AG1904">
        <v>3.1935290000000001E-3</v>
      </c>
      <c r="AH1904">
        <v>1.3129046E-2</v>
      </c>
      <c r="AI1904">
        <v>258207.85870000001</v>
      </c>
    </row>
    <row r="1905" spans="1:35" x14ac:dyDescent="0.25">
      <c r="A1905">
        <v>105358</v>
      </c>
      <c r="B1905" t="s">
        <v>223</v>
      </c>
      <c r="C1905" t="s">
        <v>224</v>
      </c>
      <c r="D1905" t="b">
        <v>0</v>
      </c>
      <c r="E1905">
        <v>0.322759823</v>
      </c>
      <c r="F1905" t="s">
        <v>115</v>
      </c>
      <c r="G1905" t="s">
        <v>261</v>
      </c>
      <c r="H1905" t="s">
        <v>256</v>
      </c>
      <c r="I1905" t="s">
        <v>105</v>
      </c>
      <c r="J1905" t="s">
        <v>102</v>
      </c>
      <c r="K1905" t="s">
        <v>188</v>
      </c>
      <c r="L1905">
        <v>14.901729169999999</v>
      </c>
      <c r="M1905" t="s">
        <v>116</v>
      </c>
      <c r="N1905">
        <v>1.1620129999999999E-3</v>
      </c>
      <c r="O1905">
        <v>1.402585E-3</v>
      </c>
      <c r="P1905">
        <v>0</v>
      </c>
      <c r="Q1905">
        <v>0</v>
      </c>
      <c r="R1905">
        <v>0</v>
      </c>
      <c r="S1905">
        <v>3.9099809999999999E-3</v>
      </c>
      <c r="T1905">
        <v>3.7524730000000001E-3</v>
      </c>
      <c r="U1905">
        <v>7.7172500000000002E-4</v>
      </c>
      <c r="V1905" s="8">
        <v>2.2818400000000002E-5</v>
      </c>
      <c r="W1905">
        <v>1.5781390000000001E-3</v>
      </c>
      <c r="X1905">
        <v>2.06341E-4</v>
      </c>
      <c r="Y1905">
        <v>1.2721779999999999E-3</v>
      </c>
      <c r="Z1905">
        <v>1.61539E-3</v>
      </c>
      <c r="AA1905">
        <v>0</v>
      </c>
      <c r="AB1905">
        <v>0</v>
      </c>
      <c r="AC1905">
        <v>4.1163220000000004E-3</v>
      </c>
      <c r="AD1905">
        <v>5.0246520000000001E-3</v>
      </c>
      <c r="AE1905">
        <v>7.7172500000000002E-4</v>
      </c>
      <c r="AF1905" s="8">
        <v>2.2818400000000002E-5</v>
      </c>
      <c r="AG1905">
        <v>3.1935290000000001E-3</v>
      </c>
      <c r="AH1905">
        <v>1.3129046E-2</v>
      </c>
      <c r="AI1905">
        <v>258207.85870000001</v>
      </c>
    </row>
    <row r="1906" spans="1:35" x14ac:dyDescent="0.25">
      <c r="A1906">
        <v>105358</v>
      </c>
      <c r="B1906" t="s">
        <v>225</v>
      </c>
      <c r="C1906" t="s">
        <v>226</v>
      </c>
      <c r="D1906" t="b">
        <v>0</v>
      </c>
      <c r="E1906">
        <v>0.322759823</v>
      </c>
      <c r="F1906" t="s">
        <v>115</v>
      </c>
      <c r="G1906" t="s">
        <v>261</v>
      </c>
      <c r="H1906" t="s">
        <v>256</v>
      </c>
      <c r="I1906" t="s">
        <v>105</v>
      </c>
      <c r="J1906" t="s">
        <v>102</v>
      </c>
      <c r="K1906" t="s">
        <v>188</v>
      </c>
      <c r="L1906">
        <v>14.901729169999999</v>
      </c>
      <c r="M1906" t="s">
        <v>116</v>
      </c>
      <c r="N1906">
        <v>1.1620129999999999E-3</v>
      </c>
      <c r="O1906">
        <v>1.402585E-3</v>
      </c>
      <c r="P1906">
        <v>0</v>
      </c>
      <c r="Q1906">
        <v>0</v>
      </c>
      <c r="R1906">
        <v>0</v>
      </c>
      <c r="S1906">
        <v>3.9099809999999999E-3</v>
      </c>
      <c r="T1906">
        <v>3.7524730000000001E-3</v>
      </c>
      <c r="U1906">
        <v>7.7172500000000002E-4</v>
      </c>
      <c r="V1906" s="8">
        <v>2.2818400000000002E-5</v>
      </c>
      <c r="W1906">
        <v>1.5781390000000001E-3</v>
      </c>
      <c r="X1906">
        <v>2.06341E-4</v>
      </c>
      <c r="Y1906">
        <v>1.2721779999999999E-3</v>
      </c>
      <c r="Z1906">
        <v>1.61539E-3</v>
      </c>
      <c r="AA1906">
        <v>0</v>
      </c>
      <c r="AB1906">
        <v>0</v>
      </c>
      <c r="AC1906">
        <v>4.1163220000000004E-3</v>
      </c>
      <c r="AD1906">
        <v>5.0246520000000001E-3</v>
      </c>
      <c r="AE1906">
        <v>7.7172500000000002E-4</v>
      </c>
      <c r="AF1906" s="8">
        <v>2.2818400000000002E-5</v>
      </c>
      <c r="AG1906">
        <v>3.1935290000000001E-3</v>
      </c>
      <c r="AH1906">
        <v>1.3129046E-2</v>
      </c>
      <c r="AI1906">
        <v>258207.85870000001</v>
      </c>
    </row>
    <row r="1907" spans="1:35" x14ac:dyDescent="0.25">
      <c r="A1907">
        <v>105358</v>
      </c>
      <c r="B1907" t="s">
        <v>227</v>
      </c>
      <c r="C1907" t="s">
        <v>228</v>
      </c>
      <c r="D1907" t="b">
        <v>0</v>
      </c>
      <c r="E1907">
        <v>0.322759823</v>
      </c>
      <c r="F1907" t="s">
        <v>115</v>
      </c>
      <c r="G1907" t="s">
        <v>261</v>
      </c>
      <c r="H1907" t="s">
        <v>256</v>
      </c>
      <c r="I1907" t="s">
        <v>105</v>
      </c>
      <c r="J1907" t="s">
        <v>102</v>
      </c>
      <c r="K1907" t="s">
        <v>188</v>
      </c>
      <c r="L1907">
        <v>14.901729169999999</v>
      </c>
      <c r="M1907" t="s">
        <v>116</v>
      </c>
      <c r="N1907">
        <v>1.1620129999999999E-3</v>
      </c>
      <c r="O1907">
        <v>1.402585E-3</v>
      </c>
      <c r="P1907">
        <v>0</v>
      </c>
      <c r="Q1907">
        <v>0</v>
      </c>
      <c r="R1907">
        <v>0</v>
      </c>
      <c r="S1907">
        <v>3.9099809999999999E-3</v>
      </c>
      <c r="T1907">
        <v>3.7524730000000001E-3</v>
      </c>
      <c r="U1907">
        <v>7.7172500000000002E-4</v>
      </c>
      <c r="V1907" s="8">
        <v>2.2818400000000002E-5</v>
      </c>
      <c r="W1907">
        <v>1.5781390000000001E-3</v>
      </c>
      <c r="X1907">
        <v>2.06341E-4</v>
      </c>
      <c r="Y1907">
        <v>1.2721779999999999E-3</v>
      </c>
      <c r="Z1907">
        <v>1.61539E-3</v>
      </c>
      <c r="AA1907">
        <v>0</v>
      </c>
      <c r="AB1907">
        <v>0</v>
      </c>
      <c r="AC1907">
        <v>4.1163220000000004E-3</v>
      </c>
      <c r="AD1907">
        <v>5.0246520000000001E-3</v>
      </c>
      <c r="AE1907">
        <v>7.7172500000000002E-4</v>
      </c>
      <c r="AF1907" s="8">
        <v>2.2818400000000002E-5</v>
      </c>
      <c r="AG1907">
        <v>3.1935290000000001E-3</v>
      </c>
      <c r="AH1907">
        <v>1.3129046E-2</v>
      </c>
      <c r="AI1907">
        <v>258207.85870000001</v>
      </c>
    </row>
    <row r="1908" spans="1:35" x14ac:dyDescent="0.25">
      <c r="A1908">
        <v>105358</v>
      </c>
      <c r="B1908" t="s">
        <v>229</v>
      </c>
      <c r="C1908" t="s">
        <v>230</v>
      </c>
      <c r="D1908" t="b">
        <v>1</v>
      </c>
      <c r="E1908">
        <v>0.322759823</v>
      </c>
      <c r="F1908" t="s">
        <v>115</v>
      </c>
      <c r="G1908" t="s">
        <v>261</v>
      </c>
      <c r="H1908" t="s">
        <v>256</v>
      </c>
      <c r="I1908" t="s">
        <v>105</v>
      </c>
      <c r="J1908" t="s">
        <v>102</v>
      </c>
      <c r="K1908" t="s">
        <v>188</v>
      </c>
      <c r="L1908">
        <v>21.419475689999999</v>
      </c>
      <c r="M1908" t="s">
        <v>116</v>
      </c>
      <c r="N1908">
        <v>8.1111099999999999E-4</v>
      </c>
      <c r="O1908">
        <v>9.2734499999999999E-4</v>
      </c>
      <c r="P1908">
        <v>7.0690789999999998E-3</v>
      </c>
      <c r="Q1908">
        <v>2.7519580000000001E-3</v>
      </c>
      <c r="R1908">
        <v>0</v>
      </c>
      <c r="S1908" s="8">
        <v>3.8077500000000003E-5</v>
      </c>
      <c r="T1908">
        <v>3.7524730000000001E-3</v>
      </c>
      <c r="U1908">
        <v>7.7172500000000002E-4</v>
      </c>
      <c r="V1908" s="8">
        <v>2.2436E-5</v>
      </c>
      <c r="W1908">
        <v>1.5781359999999999E-3</v>
      </c>
      <c r="X1908">
        <v>0</v>
      </c>
      <c r="Y1908">
        <v>1.2721779999999999E-3</v>
      </c>
      <c r="Z1908">
        <v>1.6153929999999999E-3</v>
      </c>
      <c r="AA1908">
        <v>0</v>
      </c>
      <c r="AB1908">
        <v>0</v>
      </c>
      <c r="AC1908">
        <v>9.8591149999999999E-3</v>
      </c>
      <c r="AD1908">
        <v>5.0246520000000001E-3</v>
      </c>
      <c r="AE1908">
        <v>7.7172500000000002E-4</v>
      </c>
      <c r="AF1908" s="8">
        <v>2.2436E-5</v>
      </c>
      <c r="AG1908">
        <v>3.1935290000000001E-3</v>
      </c>
      <c r="AH1908">
        <v>1.8871453E-2</v>
      </c>
      <c r="AI1908">
        <v>258207.85870000001</v>
      </c>
    </row>
    <row r="1909" spans="1:35" x14ac:dyDescent="0.25">
      <c r="A1909">
        <v>105358</v>
      </c>
      <c r="B1909" t="s">
        <v>231</v>
      </c>
      <c r="C1909" t="s">
        <v>52</v>
      </c>
      <c r="D1909" t="b">
        <v>0</v>
      </c>
      <c r="E1909">
        <v>0.322759823</v>
      </c>
      <c r="F1909" t="s">
        <v>115</v>
      </c>
      <c r="G1909" t="s">
        <v>261</v>
      </c>
      <c r="H1909" t="s">
        <v>256</v>
      </c>
      <c r="I1909" t="s">
        <v>105</v>
      </c>
      <c r="J1909" t="s">
        <v>102</v>
      </c>
      <c r="K1909" t="s">
        <v>188</v>
      </c>
      <c r="L1909">
        <v>14.901729169999999</v>
      </c>
      <c r="M1909" t="s">
        <v>116</v>
      </c>
      <c r="N1909">
        <v>1.1620129999999999E-3</v>
      </c>
      <c r="O1909">
        <v>1.402585E-3</v>
      </c>
      <c r="P1909">
        <v>0</v>
      </c>
      <c r="Q1909">
        <v>0</v>
      </c>
      <c r="R1909">
        <v>0</v>
      </c>
      <c r="S1909">
        <v>3.9099809999999999E-3</v>
      </c>
      <c r="T1909">
        <v>3.7524730000000001E-3</v>
      </c>
      <c r="U1909">
        <v>7.7172500000000002E-4</v>
      </c>
      <c r="V1909" s="8">
        <v>2.2818400000000002E-5</v>
      </c>
      <c r="W1909">
        <v>1.5781390000000001E-3</v>
      </c>
      <c r="X1909">
        <v>2.06341E-4</v>
      </c>
      <c r="Y1909">
        <v>1.2721779999999999E-3</v>
      </c>
      <c r="Z1909">
        <v>1.61539E-3</v>
      </c>
      <c r="AA1909">
        <v>0</v>
      </c>
      <c r="AB1909">
        <v>0</v>
      </c>
      <c r="AC1909">
        <v>4.1163220000000004E-3</v>
      </c>
      <c r="AD1909">
        <v>5.0246520000000001E-3</v>
      </c>
      <c r="AE1909">
        <v>7.7172500000000002E-4</v>
      </c>
      <c r="AF1909" s="8">
        <v>2.2818400000000002E-5</v>
      </c>
      <c r="AG1909">
        <v>3.1935290000000001E-3</v>
      </c>
      <c r="AH1909">
        <v>1.3129046E-2</v>
      </c>
      <c r="AI1909">
        <v>258207.85870000001</v>
      </c>
    </row>
    <row r="1910" spans="1:35" x14ac:dyDescent="0.25">
      <c r="A1910">
        <v>105358</v>
      </c>
      <c r="B1910" t="s">
        <v>232</v>
      </c>
      <c r="C1910" t="s">
        <v>53</v>
      </c>
      <c r="D1910" t="b">
        <v>1</v>
      </c>
      <c r="E1910">
        <v>0.322759823</v>
      </c>
      <c r="F1910" t="s">
        <v>115</v>
      </c>
      <c r="G1910" t="s">
        <v>261</v>
      </c>
      <c r="H1910" t="s">
        <v>256</v>
      </c>
      <c r="I1910" t="s">
        <v>105</v>
      </c>
      <c r="J1910" t="s">
        <v>102</v>
      </c>
      <c r="K1910" t="s">
        <v>188</v>
      </c>
      <c r="L1910">
        <v>14.818677080000001</v>
      </c>
      <c r="M1910" t="s">
        <v>116</v>
      </c>
      <c r="N1910">
        <v>1.1600180000000001E-3</v>
      </c>
      <c r="O1910">
        <v>1.4032000000000001E-3</v>
      </c>
      <c r="P1910">
        <v>0</v>
      </c>
      <c r="Q1910">
        <v>0</v>
      </c>
      <c r="R1910">
        <v>0</v>
      </c>
      <c r="S1910">
        <v>3.9092739999999999E-3</v>
      </c>
      <c r="T1910">
        <v>3.8583659999999998E-3</v>
      </c>
      <c r="U1910">
        <v>7.7172500000000002E-4</v>
      </c>
      <c r="V1910" s="8">
        <v>2.2766399999999999E-5</v>
      </c>
      <c r="W1910">
        <v>1.5781390000000001E-3</v>
      </c>
      <c r="X1910">
        <v>2.0633500000000001E-4</v>
      </c>
      <c r="Y1910">
        <v>1.093878E-3</v>
      </c>
      <c r="Z1910">
        <v>1.61539E-3</v>
      </c>
      <c r="AA1910">
        <v>0</v>
      </c>
      <c r="AB1910">
        <v>0</v>
      </c>
      <c r="AC1910">
        <v>4.1156090000000001E-3</v>
      </c>
      <c r="AD1910">
        <v>4.9522439999999997E-3</v>
      </c>
      <c r="AE1910">
        <v>7.7172500000000002E-4</v>
      </c>
      <c r="AF1910" s="8">
        <v>2.2766399999999999E-5</v>
      </c>
      <c r="AG1910">
        <v>3.1935290000000001E-3</v>
      </c>
      <c r="AH1910">
        <v>1.3055874E-2</v>
      </c>
      <c r="AI1910">
        <v>258207.85870000001</v>
      </c>
    </row>
    <row r="1911" spans="1:35" x14ac:dyDescent="0.25">
      <c r="A1911">
        <v>105358</v>
      </c>
      <c r="B1911" t="s">
        <v>233</v>
      </c>
      <c r="C1911" t="s">
        <v>234</v>
      </c>
      <c r="D1911" t="b">
        <v>0</v>
      </c>
      <c r="E1911">
        <v>0.322759823</v>
      </c>
      <c r="F1911" t="s">
        <v>115</v>
      </c>
      <c r="G1911" t="s">
        <v>261</v>
      </c>
      <c r="H1911" t="s">
        <v>256</v>
      </c>
      <c r="I1911" t="s">
        <v>105</v>
      </c>
      <c r="J1911" t="s">
        <v>102</v>
      </c>
      <c r="K1911" t="s">
        <v>188</v>
      </c>
      <c r="L1911">
        <v>14.901729169999999</v>
      </c>
      <c r="M1911" t="s">
        <v>116</v>
      </c>
      <c r="N1911">
        <v>1.1620129999999999E-3</v>
      </c>
      <c r="O1911">
        <v>1.402585E-3</v>
      </c>
      <c r="P1911">
        <v>0</v>
      </c>
      <c r="Q1911">
        <v>0</v>
      </c>
      <c r="R1911">
        <v>0</v>
      </c>
      <c r="S1911">
        <v>3.9099809999999999E-3</v>
      </c>
      <c r="T1911">
        <v>3.7524730000000001E-3</v>
      </c>
      <c r="U1911">
        <v>7.7172500000000002E-4</v>
      </c>
      <c r="V1911" s="8">
        <v>2.2818400000000002E-5</v>
      </c>
      <c r="W1911">
        <v>1.5781390000000001E-3</v>
      </c>
      <c r="X1911">
        <v>2.06341E-4</v>
      </c>
      <c r="Y1911">
        <v>1.2721779999999999E-3</v>
      </c>
      <c r="Z1911">
        <v>1.61539E-3</v>
      </c>
      <c r="AA1911">
        <v>0</v>
      </c>
      <c r="AB1911">
        <v>0</v>
      </c>
      <c r="AC1911">
        <v>4.1163220000000004E-3</v>
      </c>
      <c r="AD1911">
        <v>5.0246520000000001E-3</v>
      </c>
      <c r="AE1911">
        <v>7.7172500000000002E-4</v>
      </c>
      <c r="AF1911" s="8">
        <v>2.2818400000000002E-5</v>
      </c>
      <c r="AG1911">
        <v>3.1935290000000001E-3</v>
      </c>
      <c r="AH1911">
        <v>1.3129046E-2</v>
      </c>
      <c r="AI1911">
        <v>258207.85870000001</v>
      </c>
    </row>
    <row r="1912" spans="1:35" x14ac:dyDescent="0.25">
      <c r="A1912">
        <v>105358</v>
      </c>
      <c r="B1912" t="s">
        <v>235</v>
      </c>
      <c r="C1912" t="s">
        <v>236</v>
      </c>
      <c r="D1912" t="b">
        <v>0</v>
      </c>
      <c r="E1912">
        <v>0.322759823</v>
      </c>
      <c r="F1912" t="s">
        <v>115</v>
      </c>
      <c r="G1912" t="s">
        <v>261</v>
      </c>
      <c r="H1912" t="s">
        <v>256</v>
      </c>
      <c r="I1912" t="s">
        <v>105</v>
      </c>
      <c r="J1912" t="s">
        <v>102</v>
      </c>
      <c r="K1912" t="s">
        <v>188</v>
      </c>
      <c r="L1912">
        <v>14.901729169999999</v>
      </c>
      <c r="M1912" t="s">
        <v>116</v>
      </c>
      <c r="N1912">
        <v>1.1620129999999999E-3</v>
      </c>
      <c r="O1912">
        <v>1.402585E-3</v>
      </c>
      <c r="P1912">
        <v>0</v>
      </c>
      <c r="Q1912">
        <v>0</v>
      </c>
      <c r="R1912">
        <v>0</v>
      </c>
      <c r="S1912">
        <v>3.9099809999999999E-3</v>
      </c>
      <c r="T1912">
        <v>3.7524730000000001E-3</v>
      </c>
      <c r="U1912">
        <v>7.7172500000000002E-4</v>
      </c>
      <c r="V1912" s="8">
        <v>2.2818400000000002E-5</v>
      </c>
      <c r="W1912">
        <v>1.5781390000000001E-3</v>
      </c>
      <c r="X1912">
        <v>2.06341E-4</v>
      </c>
      <c r="Y1912">
        <v>1.2721779999999999E-3</v>
      </c>
      <c r="Z1912">
        <v>1.61539E-3</v>
      </c>
      <c r="AA1912">
        <v>0</v>
      </c>
      <c r="AB1912">
        <v>0</v>
      </c>
      <c r="AC1912">
        <v>4.1163220000000004E-3</v>
      </c>
      <c r="AD1912">
        <v>5.0246520000000001E-3</v>
      </c>
      <c r="AE1912">
        <v>7.7172500000000002E-4</v>
      </c>
      <c r="AF1912" s="8">
        <v>2.2818400000000002E-5</v>
      </c>
      <c r="AG1912">
        <v>3.1935290000000001E-3</v>
      </c>
      <c r="AH1912">
        <v>1.3129046E-2</v>
      </c>
      <c r="AI1912">
        <v>258207.85870000001</v>
      </c>
    </row>
    <row r="1913" spans="1:35" x14ac:dyDescent="0.25">
      <c r="A1913">
        <v>105358</v>
      </c>
      <c r="B1913" t="s">
        <v>237</v>
      </c>
      <c r="C1913" t="s">
        <v>238</v>
      </c>
      <c r="D1913" t="b">
        <v>0</v>
      </c>
      <c r="E1913">
        <v>0.322759823</v>
      </c>
      <c r="F1913" t="s">
        <v>115</v>
      </c>
      <c r="G1913" t="s">
        <v>261</v>
      </c>
      <c r="H1913" t="s">
        <v>256</v>
      </c>
      <c r="I1913" t="s">
        <v>105</v>
      </c>
      <c r="J1913" t="s">
        <v>102</v>
      </c>
      <c r="K1913" t="s">
        <v>188</v>
      </c>
      <c r="L1913">
        <v>14.901729169999999</v>
      </c>
      <c r="M1913" t="s">
        <v>116</v>
      </c>
      <c r="N1913">
        <v>1.1620129999999999E-3</v>
      </c>
      <c r="O1913">
        <v>1.402585E-3</v>
      </c>
      <c r="P1913">
        <v>0</v>
      </c>
      <c r="Q1913">
        <v>0</v>
      </c>
      <c r="R1913">
        <v>0</v>
      </c>
      <c r="S1913">
        <v>3.9099809999999999E-3</v>
      </c>
      <c r="T1913">
        <v>3.7524730000000001E-3</v>
      </c>
      <c r="U1913">
        <v>7.7172500000000002E-4</v>
      </c>
      <c r="V1913" s="8">
        <v>2.2818400000000002E-5</v>
      </c>
      <c r="W1913">
        <v>1.5781390000000001E-3</v>
      </c>
      <c r="X1913">
        <v>2.06341E-4</v>
      </c>
      <c r="Y1913">
        <v>1.2721779999999999E-3</v>
      </c>
      <c r="Z1913">
        <v>1.61539E-3</v>
      </c>
      <c r="AA1913">
        <v>0</v>
      </c>
      <c r="AB1913">
        <v>0</v>
      </c>
      <c r="AC1913">
        <v>4.1163220000000004E-3</v>
      </c>
      <c r="AD1913">
        <v>5.0246520000000001E-3</v>
      </c>
      <c r="AE1913">
        <v>7.7172500000000002E-4</v>
      </c>
      <c r="AF1913" s="8">
        <v>2.2818400000000002E-5</v>
      </c>
      <c r="AG1913">
        <v>3.1935290000000001E-3</v>
      </c>
      <c r="AH1913">
        <v>1.3129046E-2</v>
      </c>
      <c r="AI1913">
        <v>258207.85870000001</v>
      </c>
    </row>
    <row r="1914" spans="1:35" x14ac:dyDescent="0.25">
      <c r="A1914">
        <v>105358</v>
      </c>
      <c r="B1914" t="s">
        <v>239</v>
      </c>
      <c r="C1914" t="s">
        <v>240</v>
      </c>
      <c r="D1914" t="b">
        <v>0</v>
      </c>
      <c r="E1914">
        <v>0.322759823</v>
      </c>
      <c r="F1914" t="s">
        <v>115</v>
      </c>
      <c r="G1914" t="s">
        <v>261</v>
      </c>
      <c r="H1914" t="s">
        <v>256</v>
      </c>
      <c r="I1914" t="s">
        <v>105</v>
      </c>
      <c r="J1914" t="s">
        <v>102</v>
      </c>
      <c r="K1914" t="s">
        <v>188</v>
      </c>
      <c r="L1914">
        <v>14.901729169999999</v>
      </c>
      <c r="M1914" t="s">
        <v>116</v>
      </c>
      <c r="N1914">
        <v>1.1620129999999999E-3</v>
      </c>
      <c r="O1914">
        <v>1.402585E-3</v>
      </c>
      <c r="P1914">
        <v>0</v>
      </c>
      <c r="Q1914">
        <v>0</v>
      </c>
      <c r="R1914">
        <v>0</v>
      </c>
      <c r="S1914">
        <v>3.9099809999999999E-3</v>
      </c>
      <c r="T1914">
        <v>3.7524730000000001E-3</v>
      </c>
      <c r="U1914">
        <v>7.7172500000000002E-4</v>
      </c>
      <c r="V1914" s="8">
        <v>2.2818400000000002E-5</v>
      </c>
      <c r="W1914">
        <v>1.5781390000000001E-3</v>
      </c>
      <c r="X1914">
        <v>2.06341E-4</v>
      </c>
      <c r="Y1914">
        <v>1.2721779999999999E-3</v>
      </c>
      <c r="Z1914">
        <v>1.61539E-3</v>
      </c>
      <c r="AA1914">
        <v>0</v>
      </c>
      <c r="AB1914">
        <v>0</v>
      </c>
      <c r="AC1914">
        <v>4.1163220000000004E-3</v>
      </c>
      <c r="AD1914">
        <v>5.0246520000000001E-3</v>
      </c>
      <c r="AE1914">
        <v>7.7172500000000002E-4</v>
      </c>
      <c r="AF1914" s="8">
        <v>2.2818400000000002E-5</v>
      </c>
      <c r="AG1914">
        <v>3.1935290000000001E-3</v>
      </c>
      <c r="AH1914">
        <v>1.3129046E-2</v>
      </c>
      <c r="AI1914">
        <v>258207.85870000001</v>
      </c>
    </row>
    <row r="1915" spans="1:35" x14ac:dyDescent="0.25">
      <c r="A1915">
        <v>105358</v>
      </c>
      <c r="B1915" t="s">
        <v>241</v>
      </c>
      <c r="C1915" t="s">
        <v>59</v>
      </c>
      <c r="D1915" t="b">
        <v>1</v>
      </c>
      <c r="E1915">
        <v>0.322759823</v>
      </c>
      <c r="F1915" t="s">
        <v>115</v>
      </c>
      <c r="G1915" t="s">
        <v>261</v>
      </c>
      <c r="H1915" t="s">
        <v>256</v>
      </c>
      <c r="I1915" t="s">
        <v>105</v>
      </c>
      <c r="J1915" t="s">
        <v>102</v>
      </c>
      <c r="K1915" t="s">
        <v>188</v>
      </c>
      <c r="L1915">
        <v>14.581524310000001</v>
      </c>
      <c r="M1915" t="s">
        <v>116</v>
      </c>
      <c r="N1915">
        <v>1.14186E-3</v>
      </c>
      <c r="O1915">
        <v>1.3750629999999999E-3</v>
      </c>
      <c r="P1915">
        <v>0</v>
      </c>
      <c r="Q1915">
        <v>0</v>
      </c>
      <c r="R1915">
        <v>0</v>
      </c>
      <c r="S1915">
        <v>3.7443419999999999E-3</v>
      </c>
      <c r="T1915">
        <v>3.7524730000000001E-3</v>
      </c>
      <c r="U1915">
        <v>7.7172500000000002E-4</v>
      </c>
      <c r="V1915" s="8">
        <v>2.2818400000000002E-5</v>
      </c>
      <c r="W1915">
        <v>1.5781359999999999E-3</v>
      </c>
      <c r="X1915" s="8">
        <v>8.9869299999999997E-5</v>
      </c>
      <c r="Y1915">
        <v>1.2721779999999999E-3</v>
      </c>
      <c r="Z1915">
        <v>1.61539E-3</v>
      </c>
      <c r="AA1915">
        <v>0</v>
      </c>
      <c r="AB1915">
        <v>0</v>
      </c>
      <c r="AC1915">
        <v>3.8342110000000001E-3</v>
      </c>
      <c r="AD1915">
        <v>5.0246520000000001E-3</v>
      </c>
      <c r="AE1915">
        <v>7.7172500000000002E-4</v>
      </c>
      <c r="AF1915" s="8">
        <v>2.2818400000000002E-5</v>
      </c>
      <c r="AG1915">
        <v>3.1935259999999999E-3</v>
      </c>
      <c r="AH1915">
        <v>1.2846932E-2</v>
      </c>
      <c r="AI1915">
        <v>258207.85870000001</v>
      </c>
    </row>
    <row r="1916" spans="1:35" x14ac:dyDescent="0.25">
      <c r="A1916">
        <v>105358</v>
      </c>
      <c r="B1916" t="s">
        <v>242</v>
      </c>
      <c r="C1916" t="s">
        <v>60</v>
      </c>
      <c r="D1916" t="b">
        <v>0</v>
      </c>
      <c r="E1916">
        <v>0.322759823</v>
      </c>
      <c r="F1916" t="s">
        <v>115</v>
      </c>
      <c r="G1916" t="s">
        <v>261</v>
      </c>
      <c r="H1916" t="s">
        <v>256</v>
      </c>
      <c r="I1916" t="s">
        <v>105</v>
      </c>
      <c r="J1916" t="s">
        <v>102</v>
      </c>
      <c r="K1916" t="s">
        <v>188</v>
      </c>
      <c r="L1916">
        <v>14.901729169999999</v>
      </c>
      <c r="M1916" t="s">
        <v>116</v>
      </c>
      <c r="N1916">
        <v>1.1620129999999999E-3</v>
      </c>
      <c r="O1916">
        <v>1.402585E-3</v>
      </c>
      <c r="P1916">
        <v>0</v>
      </c>
      <c r="Q1916">
        <v>0</v>
      </c>
      <c r="R1916">
        <v>0</v>
      </c>
      <c r="S1916">
        <v>3.9099809999999999E-3</v>
      </c>
      <c r="T1916">
        <v>3.7524730000000001E-3</v>
      </c>
      <c r="U1916">
        <v>7.7172500000000002E-4</v>
      </c>
      <c r="V1916" s="8">
        <v>2.2818400000000002E-5</v>
      </c>
      <c r="W1916">
        <v>1.5781390000000001E-3</v>
      </c>
      <c r="X1916">
        <v>2.06341E-4</v>
      </c>
      <c r="Y1916">
        <v>1.2721779999999999E-3</v>
      </c>
      <c r="Z1916">
        <v>1.61539E-3</v>
      </c>
      <c r="AA1916">
        <v>0</v>
      </c>
      <c r="AB1916">
        <v>0</v>
      </c>
      <c r="AC1916">
        <v>4.1163220000000004E-3</v>
      </c>
      <c r="AD1916">
        <v>5.0246520000000001E-3</v>
      </c>
      <c r="AE1916">
        <v>7.7172500000000002E-4</v>
      </c>
      <c r="AF1916" s="8">
        <v>2.2818400000000002E-5</v>
      </c>
      <c r="AG1916">
        <v>3.1935290000000001E-3</v>
      </c>
      <c r="AH1916">
        <v>1.3129046E-2</v>
      </c>
      <c r="AI1916">
        <v>258207.85870000001</v>
      </c>
    </row>
    <row r="1917" spans="1:35" x14ac:dyDescent="0.25">
      <c r="A1917">
        <v>105358</v>
      </c>
      <c r="B1917" t="s">
        <v>243</v>
      </c>
      <c r="C1917" t="s">
        <v>61</v>
      </c>
      <c r="D1917" t="b">
        <v>0</v>
      </c>
      <c r="E1917">
        <v>0.322759823</v>
      </c>
      <c r="F1917" t="s">
        <v>115</v>
      </c>
      <c r="G1917" t="s">
        <v>261</v>
      </c>
      <c r="H1917" t="s">
        <v>256</v>
      </c>
      <c r="I1917" t="s">
        <v>105</v>
      </c>
      <c r="J1917" t="s">
        <v>102</v>
      </c>
      <c r="K1917" t="s">
        <v>188</v>
      </c>
      <c r="L1917">
        <v>14.901729169999999</v>
      </c>
      <c r="M1917" t="s">
        <v>116</v>
      </c>
      <c r="N1917">
        <v>1.1620129999999999E-3</v>
      </c>
      <c r="O1917">
        <v>1.402585E-3</v>
      </c>
      <c r="P1917">
        <v>0</v>
      </c>
      <c r="Q1917">
        <v>0</v>
      </c>
      <c r="R1917">
        <v>0</v>
      </c>
      <c r="S1917">
        <v>3.9099809999999999E-3</v>
      </c>
      <c r="T1917">
        <v>3.7524730000000001E-3</v>
      </c>
      <c r="U1917">
        <v>7.7172500000000002E-4</v>
      </c>
      <c r="V1917" s="8">
        <v>2.2818400000000002E-5</v>
      </c>
      <c r="W1917">
        <v>1.5781390000000001E-3</v>
      </c>
      <c r="X1917">
        <v>2.06341E-4</v>
      </c>
      <c r="Y1917">
        <v>1.2721779999999999E-3</v>
      </c>
      <c r="Z1917">
        <v>1.61539E-3</v>
      </c>
      <c r="AA1917">
        <v>0</v>
      </c>
      <c r="AB1917">
        <v>0</v>
      </c>
      <c r="AC1917">
        <v>4.1163220000000004E-3</v>
      </c>
      <c r="AD1917">
        <v>5.0246520000000001E-3</v>
      </c>
      <c r="AE1917">
        <v>7.7172500000000002E-4</v>
      </c>
      <c r="AF1917" s="8">
        <v>2.2818400000000002E-5</v>
      </c>
      <c r="AG1917">
        <v>3.1935290000000001E-3</v>
      </c>
      <c r="AH1917">
        <v>1.3129046E-2</v>
      </c>
      <c r="AI1917">
        <v>258207.85870000001</v>
      </c>
    </row>
    <row r="1918" spans="1:35" x14ac:dyDescent="0.25">
      <c r="A1918">
        <v>105358</v>
      </c>
      <c r="B1918" t="s">
        <v>244</v>
      </c>
      <c r="C1918" t="s">
        <v>62</v>
      </c>
      <c r="D1918" t="b">
        <v>1</v>
      </c>
      <c r="E1918">
        <v>0.322759823</v>
      </c>
      <c r="F1918" t="s">
        <v>115</v>
      </c>
      <c r="G1918" t="s">
        <v>261</v>
      </c>
      <c r="H1918" t="s">
        <v>256</v>
      </c>
      <c r="I1918" t="s">
        <v>105</v>
      </c>
      <c r="J1918" t="s">
        <v>102</v>
      </c>
      <c r="K1918" t="s">
        <v>188</v>
      </c>
      <c r="L1918">
        <v>14.581524310000001</v>
      </c>
      <c r="M1918" t="s">
        <v>116</v>
      </c>
      <c r="N1918">
        <v>1.14186E-3</v>
      </c>
      <c r="O1918">
        <v>1.3750629999999999E-3</v>
      </c>
      <c r="P1918">
        <v>0</v>
      </c>
      <c r="Q1918">
        <v>0</v>
      </c>
      <c r="R1918">
        <v>0</v>
      </c>
      <c r="S1918">
        <v>3.7443419999999999E-3</v>
      </c>
      <c r="T1918">
        <v>3.7524730000000001E-3</v>
      </c>
      <c r="U1918">
        <v>7.7172500000000002E-4</v>
      </c>
      <c r="V1918" s="8">
        <v>2.2818400000000002E-5</v>
      </c>
      <c r="W1918">
        <v>1.5781359999999999E-3</v>
      </c>
      <c r="X1918" s="8">
        <v>8.9869299999999997E-5</v>
      </c>
      <c r="Y1918">
        <v>1.2721779999999999E-3</v>
      </c>
      <c r="Z1918">
        <v>1.61539E-3</v>
      </c>
      <c r="AA1918">
        <v>0</v>
      </c>
      <c r="AB1918">
        <v>0</v>
      </c>
      <c r="AC1918">
        <v>3.8342110000000001E-3</v>
      </c>
      <c r="AD1918">
        <v>5.0246520000000001E-3</v>
      </c>
      <c r="AE1918">
        <v>7.7172500000000002E-4</v>
      </c>
      <c r="AF1918" s="8">
        <v>2.2818400000000002E-5</v>
      </c>
      <c r="AG1918">
        <v>3.1935259999999999E-3</v>
      </c>
      <c r="AH1918">
        <v>1.2846932E-2</v>
      </c>
      <c r="AI1918">
        <v>258207.85870000001</v>
      </c>
    </row>
    <row r="1919" spans="1:35" x14ac:dyDescent="0.25">
      <c r="A1919">
        <v>105358</v>
      </c>
      <c r="B1919" t="s">
        <v>245</v>
      </c>
      <c r="C1919" t="s">
        <v>63</v>
      </c>
      <c r="D1919" t="b">
        <v>0</v>
      </c>
      <c r="E1919">
        <v>0.322759823</v>
      </c>
      <c r="F1919" t="s">
        <v>115</v>
      </c>
      <c r="G1919" t="s">
        <v>261</v>
      </c>
      <c r="H1919" t="s">
        <v>256</v>
      </c>
      <c r="I1919" t="s">
        <v>105</v>
      </c>
      <c r="J1919" t="s">
        <v>102</v>
      </c>
      <c r="K1919" t="s">
        <v>188</v>
      </c>
      <c r="L1919">
        <v>14.901729169999999</v>
      </c>
      <c r="M1919" t="s">
        <v>116</v>
      </c>
      <c r="N1919">
        <v>1.1620129999999999E-3</v>
      </c>
      <c r="O1919">
        <v>1.402585E-3</v>
      </c>
      <c r="P1919">
        <v>0</v>
      </c>
      <c r="Q1919">
        <v>0</v>
      </c>
      <c r="R1919">
        <v>0</v>
      </c>
      <c r="S1919">
        <v>3.9099809999999999E-3</v>
      </c>
      <c r="T1919">
        <v>3.7524730000000001E-3</v>
      </c>
      <c r="U1919">
        <v>7.7172500000000002E-4</v>
      </c>
      <c r="V1919" s="8">
        <v>2.2818400000000002E-5</v>
      </c>
      <c r="W1919">
        <v>1.5781390000000001E-3</v>
      </c>
      <c r="X1919">
        <v>2.06341E-4</v>
      </c>
      <c r="Y1919">
        <v>1.2721779999999999E-3</v>
      </c>
      <c r="Z1919">
        <v>1.61539E-3</v>
      </c>
      <c r="AA1919">
        <v>0</v>
      </c>
      <c r="AB1919">
        <v>0</v>
      </c>
      <c r="AC1919">
        <v>4.1163220000000004E-3</v>
      </c>
      <c r="AD1919">
        <v>5.0246520000000001E-3</v>
      </c>
      <c r="AE1919">
        <v>7.7172500000000002E-4</v>
      </c>
      <c r="AF1919" s="8">
        <v>2.2818400000000002E-5</v>
      </c>
      <c r="AG1919">
        <v>3.1935290000000001E-3</v>
      </c>
      <c r="AH1919">
        <v>1.3129046E-2</v>
      </c>
      <c r="AI1919">
        <v>258207.85870000001</v>
      </c>
    </row>
    <row r="1920" spans="1:35" x14ac:dyDescent="0.25">
      <c r="A1920">
        <v>105358</v>
      </c>
      <c r="B1920" t="s">
        <v>246</v>
      </c>
      <c r="C1920" t="s">
        <v>51</v>
      </c>
      <c r="D1920" t="b">
        <v>0</v>
      </c>
      <c r="E1920">
        <v>0.322759823</v>
      </c>
      <c r="F1920" t="s">
        <v>115</v>
      </c>
      <c r="G1920" t="s">
        <v>261</v>
      </c>
      <c r="H1920" t="s">
        <v>256</v>
      </c>
      <c r="I1920" t="s">
        <v>105</v>
      </c>
      <c r="J1920" t="s">
        <v>102</v>
      </c>
      <c r="K1920" t="s">
        <v>188</v>
      </c>
      <c r="L1920">
        <v>14.901729169999999</v>
      </c>
      <c r="M1920" t="s">
        <v>116</v>
      </c>
      <c r="N1920">
        <v>1.1620129999999999E-3</v>
      </c>
      <c r="O1920">
        <v>1.402585E-3</v>
      </c>
      <c r="P1920">
        <v>0</v>
      </c>
      <c r="Q1920">
        <v>0</v>
      </c>
      <c r="R1920">
        <v>0</v>
      </c>
      <c r="S1920">
        <v>3.9099809999999999E-3</v>
      </c>
      <c r="T1920">
        <v>3.7524730000000001E-3</v>
      </c>
      <c r="U1920">
        <v>7.7172500000000002E-4</v>
      </c>
      <c r="V1920" s="8">
        <v>2.2818400000000002E-5</v>
      </c>
      <c r="W1920">
        <v>1.5781390000000001E-3</v>
      </c>
      <c r="X1920">
        <v>2.06341E-4</v>
      </c>
      <c r="Y1920">
        <v>1.2721779999999999E-3</v>
      </c>
      <c r="Z1920">
        <v>1.61539E-3</v>
      </c>
      <c r="AA1920">
        <v>0</v>
      </c>
      <c r="AB1920">
        <v>0</v>
      </c>
      <c r="AC1920">
        <v>4.1163220000000004E-3</v>
      </c>
      <c r="AD1920">
        <v>5.0246520000000001E-3</v>
      </c>
      <c r="AE1920">
        <v>7.7172500000000002E-4</v>
      </c>
      <c r="AF1920" s="8">
        <v>2.2818400000000002E-5</v>
      </c>
      <c r="AG1920">
        <v>3.1935290000000001E-3</v>
      </c>
      <c r="AH1920">
        <v>1.3129046E-2</v>
      </c>
      <c r="AI1920">
        <v>258207.85870000001</v>
      </c>
    </row>
    <row r="1921" spans="1:35" x14ac:dyDescent="0.25">
      <c r="A1921">
        <v>105358</v>
      </c>
      <c r="B1921" t="s">
        <v>247</v>
      </c>
      <c r="C1921" t="s">
        <v>248</v>
      </c>
      <c r="D1921" t="b">
        <v>0</v>
      </c>
      <c r="E1921">
        <v>0.322759823</v>
      </c>
      <c r="F1921" t="s">
        <v>115</v>
      </c>
      <c r="G1921" t="s">
        <v>261</v>
      </c>
      <c r="H1921" t="s">
        <v>256</v>
      </c>
      <c r="I1921" t="s">
        <v>105</v>
      </c>
      <c r="J1921" t="s">
        <v>102</v>
      </c>
      <c r="K1921" t="s">
        <v>188</v>
      </c>
      <c r="L1921">
        <v>14.901729169999999</v>
      </c>
      <c r="M1921" t="s">
        <v>116</v>
      </c>
      <c r="N1921">
        <v>1.1620129999999999E-3</v>
      </c>
      <c r="O1921">
        <v>1.402585E-3</v>
      </c>
      <c r="P1921">
        <v>0</v>
      </c>
      <c r="Q1921">
        <v>0</v>
      </c>
      <c r="R1921">
        <v>0</v>
      </c>
      <c r="S1921">
        <v>3.9099809999999999E-3</v>
      </c>
      <c r="T1921">
        <v>3.7524730000000001E-3</v>
      </c>
      <c r="U1921">
        <v>7.7172500000000002E-4</v>
      </c>
      <c r="V1921" s="8">
        <v>2.2818400000000002E-5</v>
      </c>
      <c r="W1921">
        <v>1.5781390000000001E-3</v>
      </c>
      <c r="X1921">
        <v>2.06341E-4</v>
      </c>
      <c r="Y1921">
        <v>1.2721779999999999E-3</v>
      </c>
      <c r="Z1921">
        <v>1.61539E-3</v>
      </c>
      <c r="AA1921">
        <v>0</v>
      </c>
      <c r="AB1921">
        <v>0</v>
      </c>
      <c r="AC1921">
        <v>4.1163220000000004E-3</v>
      </c>
      <c r="AD1921">
        <v>5.0246520000000001E-3</v>
      </c>
      <c r="AE1921">
        <v>7.7172500000000002E-4</v>
      </c>
      <c r="AF1921" s="8">
        <v>2.2818400000000002E-5</v>
      </c>
      <c r="AG1921">
        <v>3.1935290000000001E-3</v>
      </c>
      <c r="AH1921">
        <v>1.3129046E-2</v>
      </c>
      <c r="AI1921">
        <v>258207.85870000001</v>
      </c>
    </row>
    <row r="1922" spans="1:35" x14ac:dyDescent="0.25">
      <c r="A1922">
        <v>419</v>
      </c>
      <c r="B1922" t="s">
        <v>185</v>
      </c>
      <c r="C1922" t="s">
        <v>33</v>
      </c>
      <c r="D1922" t="b">
        <v>1</v>
      </c>
      <c r="E1922">
        <v>45.294103759999999</v>
      </c>
      <c r="F1922" t="s">
        <v>100</v>
      </c>
      <c r="G1922" t="s">
        <v>186</v>
      </c>
      <c r="H1922" t="s">
        <v>249</v>
      </c>
      <c r="I1922" t="s">
        <v>291</v>
      </c>
      <c r="J1922" t="s">
        <v>99</v>
      </c>
      <c r="K1922" t="s">
        <v>188</v>
      </c>
      <c r="L1922">
        <v>28.212499999999999</v>
      </c>
      <c r="M1922" t="s">
        <v>292</v>
      </c>
      <c r="N1922">
        <v>7.7099999999999998E-4</v>
      </c>
      <c r="O1922">
        <v>9.68303E-4</v>
      </c>
      <c r="P1922">
        <v>0</v>
      </c>
      <c r="Q1922">
        <v>0</v>
      </c>
      <c r="R1922">
        <v>0</v>
      </c>
      <c r="S1922">
        <v>3.3120900000000002E-3</v>
      </c>
      <c r="T1922">
        <v>6.9848000000000002E-4</v>
      </c>
      <c r="U1922">
        <v>2.5565129999999998E-3</v>
      </c>
      <c r="V1922">
        <v>0</v>
      </c>
      <c r="W1922">
        <v>7.9936600000000003E-4</v>
      </c>
      <c r="X1922">
        <v>5.2599999999999999E-4</v>
      </c>
      <c r="Y1922">
        <v>0</v>
      </c>
      <c r="Z1922">
        <v>8.2812999999999995E-4</v>
      </c>
      <c r="AA1922">
        <v>0</v>
      </c>
      <c r="AB1922">
        <v>0</v>
      </c>
      <c r="AC1922">
        <v>3.837989E-3</v>
      </c>
      <c r="AD1922">
        <v>6.9848000000000002E-4</v>
      </c>
      <c r="AE1922">
        <v>2.5565129999999998E-3</v>
      </c>
      <c r="AF1922">
        <v>0</v>
      </c>
      <c r="AG1922">
        <v>1.627496E-3</v>
      </c>
      <c r="AH1922">
        <v>8.7204780000000003E-3</v>
      </c>
      <c r="AI1922">
        <v>90588.207519999996</v>
      </c>
    </row>
    <row r="1923" spans="1:35" x14ac:dyDescent="0.25">
      <c r="A1923">
        <v>420</v>
      </c>
      <c r="B1923" t="s">
        <v>185</v>
      </c>
      <c r="C1923" t="s">
        <v>33</v>
      </c>
      <c r="D1923" t="b">
        <v>1</v>
      </c>
      <c r="E1923">
        <v>11.33339761</v>
      </c>
      <c r="F1923" t="s">
        <v>100</v>
      </c>
      <c r="G1923" t="s">
        <v>186</v>
      </c>
      <c r="H1923" t="s">
        <v>198</v>
      </c>
      <c r="I1923" t="s">
        <v>101</v>
      </c>
      <c r="J1923" t="s">
        <v>99</v>
      </c>
      <c r="K1923" t="s">
        <v>188</v>
      </c>
      <c r="L1923">
        <v>44.545277779999999</v>
      </c>
      <c r="M1923" t="s">
        <v>103</v>
      </c>
      <c r="N1923">
        <v>1.2950959999999999E-3</v>
      </c>
      <c r="O1923">
        <v>1.5957409999999999E-3</v>
      </c>
      <c r="P1923">
        <v>0</v>
      </c>
      <c r="Q1923">
        <v>0</v>
      </c>
      <c r="R1923">
        <v>0</v>
      </c>
      <c r="S1923">
        <v>4.9937360000000004E-3</v>
      </c>
      <c r="T1923">
        <v>8.52592E-4</v>
      </c>
      <c r="U1923">
        <v>1.857182E-3</v>
      </c>
      <c r="V1923">
        <v>0</v>
      </c>
      <c r="W1923">
        <v>7.9232900000000004E-4</v>
      </c>
      <c r="X1923">
        <v>2.1431340000000001E-3</v>
      </c>
      <c r="Y1923">
        <v>2.1914730000000002E-3</v>
      </c>
      <c r="Z1923">
        <v>4.3957290000000001E-3</v>
      </c>
      <c r="AA1923">
        <v>0</v>
      </c>
      <c r="AB1923">
        <v>0</v>
      </c>
      <c r="AC1923">
        <v>7.13687E-3</v>
      </c>
      <c r="AD1923">
        <v>3.0440649999999999E-3</v>
      </c>
      <c r="AE1923">
        <v>1.857182E-3</v>
      </c>
      <c r="AF1923">
        <v>0</v>
      </c>
      <c r="AG1923">
        <v>5.1880579999999997E-3</v>
      </c>
      <c r="AH1923">
        <v>1.7226175E-2</v>
      </c>
      <c r="AI1923">
        <v>113333.9761</v>
      </c>
    </row>
    <row r="1924" spans="1:35" x14ac:dyDescent="0.25">
      <c r="A1924">
        <v>421</v>
      </c>
      <c r="B1924" t="s">
        <v>185</v>
      </c>
      <c r="C1924" t="s">
        <v>33</v>
      </c>
      <c r="D1924" t="b">
        <v>1</v>
      </c>
      <c r="E1924">
        <v>5.291284675</v>
      </c>
      <c r="F1924" t="s">
        <v>100</v>
      </c>
      <c r="G1924" t="s">
        <v>186</v>
      </c>
      <c r="H1924" t="s">
        <v>195</v>
      </c>
      <c r="I1924" t="s">
        <v>101</v>
      </c>
      <c r="J1924" t="s">
        <v>99</v>
      </c>
      <c r="K1924" t="s">
        <v>188</v>
      </c>
      <c r="L1924">
        <v>40.993518520000002</v>
      </c>
      <c r="M1924" t="s">
        <v>103</v>
      </c>
      <c r="N1924">
        <v>1.214524E-3</v>
      </c>
      <c r="O1924">
        <v>1.5271E-3</v>
      </c>
      <c r="P1924">
        <v>0</v>
      </c>
      <c r="Q1924">
        <v>0</v>
      </c>
      <c r="R1924">
        <v>0</v>
      </c>
      <c r="S1924">
        <v>4.8507230000000004E-3</v>
      </c>
      <c r="T1924">
        <v>2.0371619999999999E-3</v>
      </c>
      <c r="U1924">
        <v>2.011484E-3</v>
      </c>
      <c r="V1924">
        <v>0</v>
      </c>
      <c r="W1924">
        <v>4.3406299999999999E-4</v>
      </c>
      <c r="X1924">
        <v>6.1977500000000004E-4</v>
      </c>
      <c r="Y1924">
        <v>3.4183899999999999E-3</v>
      </c>
      <c r="Z1924">
        <v>2.1709670000000002E-3</v>
      </c>
      <c r="AA1924">
        <v>0</v>
      </c>
      <c r="AB1924">
        <v>0</v>
      </c>
      <c r="AC1924">
        <v>5.4704979999999999E-3</v>
      </c>
      <c r="AD1924">
        <v>5.4555519999999998E-3</v>
      </c>
      <c r="AE1924">
        <v>2.011484E-3</v>
      </c>
      <c r="AF1924">
        <v>0</v>
      </c>
      <c r="AG1924">
        <v>2.6050299999999999E-3</v>
      </c>
      <c r="AH1924">
        <v>1.5542564E-2</v>
      </c>
      <c r="AI1924">
        <v>111116.9782</v>
      </c>
    </row>
    <row r="1925" spans="1:35" x14ac:dyDescent="0.25">
      <c r="A1925">
        <v>423</v>
      </c>
      <c r="B1925" t="s">
        <v>185</v>
      </c>
      <c r="C1925" t="s">
        <v>33</v>
      </c>
      <c r="D1925" t="b">
        <v>1</v>
      </c>
      <c r="E1925">
        <v>22.567696349999999</v>
      </c>
      <c r="F1925" t="s">
        <v>100</v>
      </c>
      <c r="G1925" t="s">
        <v>186</v>
      </c>
      <c r="H1925" t="s">
        <v>196</v>
      </c>
      <c r="I1925" t="s">
        <v>101</v>
      </c>
      <c r="J1925" t="s">
        <v>262</v>
      </c>
      <c r="K1925" t="s">
        <v>188</v>
      </c>
      <c r="L1925">
        <v>44.75353535</v>
      </c>
      <c r="M1925" t="s">
        <v>103</v>
      </c>
      <c r="N1925">
        <v>1.725842E-3</v>
      </c>
      <c r="O1925">
        <v>1.996027E-3</v>
      </c>
      <c r="P1925">
        <v>0</v>
      </c>
      <c r="Q1925">
        <v>0</v>
      </c>
      <c r="R1925">
        <v>0</v>
      </c>
      <c r="S1925">
        <v>7.4747529999999998E-3</v>
      </c>
      <c r="T1925">
        <v>3.3137459999999998E-3</v>
      </c>
      <c r="U1925">
        <v>2.103925E-3</v>
      </c>
      <c r="V1925">
        <v>0</v>
      </c>
      <c r="W1925">
        <v>1.0440479999999999E-3</v>
      </c>
      <c r="X1925">
        <v>1.667782E-3</v>
      </c>
      <c r="Y1925">
        <v>0</v>
      </c>
      <c r="Z1925">
        <v>3.350109E-3</v>
      </c>
      <c r="AA1925">
        <v>0</v>
      </c>
      <c r="AB1925">
        <v>0</v>
      </c>
      <c r="AC1925">
        <v>9.1425350000000002E-3</v>
      </c>
      <c r="AD1925">
        <v>3.3137459999999998E-3</v>
      </c>
      <c r="AE1925">
        <v>2.103925E-3</v>
      </c>
      <c r="AF1925">
        <v>0</v>
      </c>
      <c r="AG1925">
        <v>4.3941579999999996E-3</v>
      </c>
      <c r="AH1925">
        <v>1.8954149999999999E-2</v>
      </c>
      <c r="AI1925">
        <v>124122.3299</v>
      </c>
    </row>
    <row r="1926" spans="1:35" x14ac:dyDescent="0.25">
      <c r="A1926">
        <v>869</v>
      </c>
      <c r="B1926" t="s">
        <v>185</v>
      </c>
      <c r="C1926" t="s">
        <v>33</v>
      </c>
      <c r="D1926" t="b">
        <v>1</v>
      </c>
      <c r="E1926">
        <v>63.879871080000001</v>
      </c>
      <c r="F1926" t="s">
        <v>100</v>
      </c>
      <c r="G1926" t="s">
        <v>186</v>
      </c>
      <c r="H1926" t="s">
        <v>250</v>
      </c>
      <c r="I1926" t="s">
        <v>101</v>
      </c>
      <c r="J1926" t="s">
        <v>106</v>
      </c>
      <c r="K1926" t="s">
        <v>188</v>
      </c>
      <c r="L1926">
        <v>25.738888889999998</v>
      </c>
      <c r="M1926" t="s">
        <v>109</v>
      </c>
      <c r="N1926">
        <v>4.6873299999999999E-4</v>
      </c>
      <c r="O1926">
        <v>5.9895499999999997E-4</v>
      </c>
      <c r="P1926">
        <v>0</v>
      </c>
      <c r="Q1926">
        <v>0</v>
      </c>
      <c r="R1926">
        <v>0</v>
      </c>
      <c r="S1926">
        <v>2.2172099999999998E-3</v>
      </c>
      <c r="T1926">
        <v>2.48846E-4</v>
      </c>
      <c r="U1926">
        <v>1.815182E-3</v>
      </c>
      <c r="V1926">
        <v>0</v>
      </c>
      <c r="W1926">
        <v>0</v>
      </c>
      <c r="X1926">
        <v>1.328994E-3</v>
      </c>
      <c r="Y1926">
        <v>0</v>
      </c>
      <c r="Z1926">
        <v>0</v>
      </c>
      <c r="AA1926">
        <v>0</v>
      </c>
      <c r="AB1926">
        <v>0</v>
      </c>
      <c r="AC1926">
        <v>3.5462050000000002E-3</v>
      </c>
      <c r="AD1926">
        <v>2.48846E-4</v>
      </c>
      <c r="AE1926">
        <v>1.815182E-3</v>
      </c>
      <c r="AF1926">
        <v>0</v>
      </c>
      <c r="AG1926">
        <v>0</v>
      </c>
      <c r="AH1926">
        <v>5.6102330000000001E-3</v>
      </c>
      <c r="AI1926">
        <v>63879.871079999997</v>
      </c>
    </row>
    <row r="1927" spans="1:35" x14ac:dyDescent="0.25">
      <c r="A1927">
        <v>6095</v>
      </c>
      <c r="B1927" t="s">
        <v>185</v>
      </c>
      <c r="C1927" t="s">
        <v>33</v>
      </c>
      <c r="D1927" t="b">
        <v>1</v>
      </c>
      <c r="E1927">
        <v>0.80023063000000005</v>
      </c>
      <c r="F1927" t="s">
        <v>100</v>
      </c>
      <c r="G1927" t="s">
        <v>186</v>
      </c>
      <c r="H1927" t="s">
        <v>199</v>
      </c>
      <c r="I1927" t="s">
        <v>101</v>
      </c>
      <c r="J1927" t="s">
        <v>111</v>
      </c>
      <c r="K1927" t="s">
        <v>188</v>
      </c>
      <c r="L1927">
        <v>15.85571429</v>
      </c>
      <c r="M1927" t="s">
        <v>109</v>
      </c>
      <c r="N1927">
        <v>7.3689999999999997E-4</v>
      </c>
      <c r="O1927">
        <v>8.3962100000000003E-4</v>
      </c>
      <c r="P1927">
        <v>0</v>
      </c>
      <c r="Q1927">
        <v>0</v>
      </c>
      <c r="R1927">
        <v>0</v>
      </c>
      <c r="S1927">
        <v>3.6946629999999999E-3</v>
      </c>
      <c r="T1927">
        <v>1.0752940000000001E-3</v>
      </c>
      <c r="U1927">
        <v>1.5983589999999999E-3</v>
      </c>
      <c r="V1927">
        <v>0</v>
      </c>
      <c r="W1927">
        <v>0</v>
      </c>
      <c r="X1927">
        <v>1.2081329999999999E-3</v>
      </c>
      <c r="Y1927">
        <v>0</v>
      </c>
      <c r="Z1927">
        <v>0</v>
      </c>
      <c r="AA1927">
        <v>0</v>
      </c>
      <c r="AB1927">
        <v>0</v>
      </c>
      <c r="AC1927">
        <v>4.9027949999999997E-3</v>
      </c>
      <c r="AD1927">
        <v>1.0752940000000001E-3</v>
      </c>
      <c r="AE1927">
        <v>1.5983589999999999E-3</v>
      </c>
      <c r="AF1927">
        <v>0</v>
      </c>
      <c r="AG1927">
        <v>0</v>
      </c>
      <c r="AH1927">
        <v>7.5764559999999996E-3</v>
      </c>
      <c r="AI1927">
        <v>140040.3602</v>
      </c>
    </row>
    <row r="1928" spans="1:35" x14ac:dyDescent="0.25">
      <c r="A1928">
        <v>6098</v>
      </c>
      <c r="B1928" t="s">
        <v>185</v>
      </c>
      <c r="C1928" t="s">
        <v>33</v>
      </c>
      <c r="D1928" t="b">
        <v>1</v>
      </c>
      <c r="E1928">
        <v>1.9489976870000001</v>
      </c>
      <c r="F1928" t="s">
        <v>100</v>
      </c>
      <c r="G1928" t="s">
        <v>186</v>
      </c>
      <c r="H1928" t="s">
        <v>192</v>
      </c>
      <c r="I1928" t="s">
        <v>101</v>
      </c>
      <c r="J1928" t="s">
        <v>99</v>
      </c>
      <c r="K1928" t="s">
        <v>188</v>
      </c>
      <c r="L1928">
        <v>19.332266669999999</v>
      </c>
      <c r="M1928" t="s">
        <v>109</v>
      </c>
      <c r="N1928">
        <v>1.438036E-3</v>
      </c>
      <c r="O1928">
        <v>1.8209000000000001E-3</v>
      </c>
      <c r="P1928">
        <v>0</v>
      </c>
      <c r="Q1928">
        <v>0</v>
      </c>
      <c r="R1928">
        <v>0</v>
      </c>
      <c r="S1928">
        <v>9.0542499999999998E-3</v>
      </c>
      <c r="T1928">
        <v>1.3099159999999999E-3</v>
      </c>
      <c r="U1928">
        <v>3.9071360000000003E-3</v>
      </c>
      <c r="V1928">
        <v>0</v>
      </c>
      <c r="W1928">
        <v>0</v>
      </c>
      <c r="X1928">
        <v>1.7992640000000001E-3</v>
      </c>
      <c r="Y1928">
        <v>0</v>
      </c>
      <c r="Z1928">
        <v>0</v>
      </c>
      <c r="AA1928">
        <v>0</v>
      </c>
      <c r="AB1928">
        <v>0</v>
      </c>
      <c r="AC1928">
        <v>1.0853514E-2</v>
      </c>
      <c r="AD1928">
        <v>1.3099159999999999E-3</v>
      </c>
      <c r="AE1928">
        <v>3.9071360000000003E-3</v>
      </c>
      <c r="AF1928">
        <v>0</v>
      </c>
      <c r="AG1928">
        <v>0</v>
      </c>
      <c r="AH1928">
        <v>1.6070566000000001E-2</v>
      </c>
      <c r="AI1928">
        <v>243624.71090000001</v>
      </c>
    </row>
    <row r="1929" spans="1:35" x14ac:dyDescent="0.25">
      <c r="A1929">
        <v>6099</v>
      </c>
      <c r="B1929" t="s">
        <v>185</v>
      </c>
      <c r="C1929" t="s">
        <v>33</v>
      </c>
      <c r="D1929" t="b">
        <v>1</v>
      </c>
      <c r="E1929">
        <v>2.490672708</v>
      </c>
      <c r="F1929" t="s">
        <v>100</v>
      </c>
      <c r="G1929" t="s">
        <v>186</v>
      </c>
      <c r="H1929" t="s">
        <v>189</v>
      </c>
      <c r="I1929" t="s">
        <v>101</v>
      </c>
      <c r="J1929" t="s">
        <v>99</v>
      </c>
      <c r="K1929" t="s">
        <v>188</v>
      </c>
      <c r="L1929">
        <v>24.1509058</v>
      </c>
      <c r="M1929" t="s">
        <v>109</v>
      </c>
      <c r="N1929">
        <v>8.8531199999999997E-4</v>
      </c>
      <c r="O1929">
        <v>1.024893E-3</v>
      </c>
      <c r="P1929">
        <v>0</v>
      </c>
      <c r="Q1929">
        <v>0</v>
      </c>
      <c r="R1929">
        <v>0</v>
      </c>
      <c r="S1929">
        <v>5.0520920000000002E-3</v>
      </c>
      <c r="T1929">
        <v>6.1604900000000002E-4</v>
      </c>
      <c r="U1929">
        <v>1.859077E-3</v>
      </c>
      <c r="V1929">
        <v>0</v>
      </c>
      <c r="W1929">
        <v>0</v>
      </c>
      <c r="X1929">
        <v>1.9141989999999999E-3</v>
      </c>
      <c r="Y1929">
        <v>0</v>
      </c>
      <c r="Z1929">
        <v>0</v>
      </c>
      <c r="AA1929">
        <v>0</v>
      </c>
      <c r="AB1929">
        <v>0</v>
      </c>
      <c r="AC1929">
        <v>6.9662910000000003E-3</v>
      </c>
      <c r="AD1929">
        <v>6.1604900000000002E-4</v>
      </c>
      <c r="AE1929">
        <v>1.859077E-3</v>
      </c>
      <c r="AF1929">
        <v>0</v>
      </c>
      <c r="AG1929">
        <v>0</v>
      </c>
      <c r="AH1929">
        <v>9.4413689999999998E-3</v>
      </c>
      <c r="AI1929">
        <v>114570.9445</v>
      </c>
    </row>
    <row r="1930" spans="1:35" x14ac:dyDescent="0.25">
      <c r="A1930">
        <v>6101</v>
      </c>
      <c r="B1930" t="s">
        <v>185</v>
      </c>
      <c r="C1930" t="s">
        <v>33</v>
      </c>
      <c r="D1930" t="b">
        <v>1</v>
      </c>
      <c r="E1930">
        <v>0.60833183300000004</v>
      </c>
      <c r="F1930" t="s">
        <v>100</v>
      </c>
      <c r="G1930" t="s">
        <v>186</v>
      </c>
      <c r="H1930" t="s">
        <v>197</v>
      </c>
      <c r="I1930" t="s">
        <v>101</v>
      </c>
      <c r="J1930" t="s">
        <v>99</v>
      </c>
      <c r="K1930" t="s">
        <v>188</v>
      </c>
      <c r="L1930">
        <v>14.47989815</v>
      </c>
      <c r="M1930" t="s">
        <v>109</v>
      </c>
      <c r="N1930">
        <v>8.2271299999999998E-4</v>
      </c>
      <c r="O1930">
        <v>1.032692E-3</v>
      </c>
      <c r="P1930">
        <v>0</v>
      </c>
      <c r="Q1930">
        <v>0</v>
      </c>
      <c r="R1930">
        <v>0</v>
      </c>
      <c r="S1930">
        <v>4.1053879999999997E-3</v>
      </c>
      <c r="T1930">
        <v>1.4007900000000001E-3</v>
      </c>
      <c r="U1930">
        <v>2.7117249999999999E-3</v>
      </c>
      <c r="V1930">
        <v>0</v>
      </c>
      <c r="W1930">
        <v>0</v>
      </c>
      <c r="X1930">
        <v>7.9893100000000001E-4</v>
      </c>
      <c r="Y1930">
        <v>0</v>
      </c>
      <c r="Z1930">
        <v>0</v>
      </c>
      <c r="AA1930">
        <v>0</v>
      </c>
      <c r="AB1930">
        <v>0</v>
      </c>
      <c r="AC1930">
        <v>4.9043189999999999E-3</v>
      </c>
      <c r="AD1930">
        <v>1.4007900000000001E-3</v>
      </c>
      <c r="AE1930">
        <v>2.7117249999999999E-3</v>
      </c>
      <c r="AF1930">
        <v>0</v>
      </c>
      <c r="AG1930">
        <v>0</v>
      </c>
      <c r="AH1930">
        <v>9.0168399999999999E-3</v>
      </c>
      <c r="AI1930">
        <v>182499.55</v>
      </c>
    </row>
    <row r="1931" spans="1:35" x14ac:dyDescent="0.25">
      <c r="A1931">
        <v>6103</v>
      </c>
      <c r="B1931" t="s">
        <v>185</v>
      </c>
      <c r="C1931" t="s">
        <v>33</v>
      </c>
      <c r="D1931" t="b">
        <v>1</v>
      </c>
      <c r="E1931">
        <v>2.4894111959999998</v>
      </c>
      <c r="F1931" t="s">
        <v>100</v>
      </c>
      <c r="G1931" t="s">
        <v>186</v>
      </c>
      <c r="H1931" t="s">
        <v>190</v>
      </c>
      <c r="I1931" t="s">
        <v>101</v>
      </c>
      <c r="J1931" t="s">
        <v>99</v>
      </c>
      <c r="K1931" t="s">
        <v>188</v>
      </c>
      <c r="L1931">
        <v>20.065215590000001</v>
      </c>
      <c r="M1931" t="s">
        <v>109</v>
      </c>
      <c r="N1931">
        <v>1.0625109999999999E-3</v>
      </c>
      <c r="O1931">
        <v>1.2733449999999999E-3</v>
      </c>
      <c r="P1931">
        <v>0</v>
      </c>
      <c r="Q1931">
        <v>0</v>
      </c>
      <c r="R1931">
        <v>0</v>
      </c>
      <c r="S1931">
        <v>6.3320429999999999E-3</v>
      </c>
      <c r="T1931">
        <v>8.0440299999999998E-4</v>
      </c>
      <c r="U1931">
        <v>2.611997E-3</v>
      </c>
      <c r="V1931">
        <v>0</v>
      </c>
      <c r="W1931">
        <v>0</v>
      </c>
      <c r="X1931">
        <v>1.670908E-3</v>
      </c>
      <c r="Y1931">
        <v>0</v>
      </c>
      <c r="Z1931">
        <v>0</v>
      </c>
      <c r="AA1931">
        <v>0</v>
      </c>
      <c r="AB1931">
        <v>0</v>
      </c>
      <c r="AC1931">
        <v>8.0029509999999995E-3</v>
      </c>
      <c r="AD1931">
        <v>8.0440299999999998E-4</v>
      </c>
      <c r="AE1931">
        <v>2.611997E-3</v>
      </c>
      <c r="AF1931">
        <v>0</v>
      </c>
      <c r="AG1931">
        <v>0</v>
      </c>
      <c r="AH1931">
        <v>1.1419375000000001E-2</v>
      </c>
      <c r="AI1931">
        <v>166790.55009999999</v>
      </c>
    </row>
    <row r="1932" spans="1:35" x14ac:dyDescent="0.25">
      <c r="A1932">
        <v>6104</v>
      </c>
      <c r="B1932" t="s">
        <v>185</v>
      </c>
      <c r="C1932" t="s">
        <v>33</v>
      </c>
      <c r="D1932" t="b">
        <v>1</v>
      </c>
      <c r="E1932">
        <v>2.1820552790000001</v>
      </c>
      <c r="F1932" t="s">
        <v>100</v>
      </c>
      <c r="G1932" t="s">
        <v>186</v>
      </c>
      <c r="H1932" t="s">
        <v>193</v>
      </c>
      <c r="I1932" t="s">
        <v>101</v>
      </c>
      <c r="J1932" t="s">
        <v>99</v>
      </c>
      <c r="K1932" t="s">
        <v>188</v>
      </c>
      <c r="L1932">
        <v>13.13914815</v>
      </c>
      <c r="M1932" t="s">
        <v>109</v>
      </c>
      <c r="N1932">
        <v>5.71E-4</v>
      </c>
      <c r="O1932">
        <v>8.1768599999999998E-4</v>
      </c>
      <c r="P1932">
        <v>0</v>
      </c>
      <c r="Q1932">
        <v>0</v>
      </c>
      <c r="R1932">
        <v>0</v>
      </c>
      <c r="S1932">
        <v>3.7022859999999999E-3</v>
      </c>
      <c r="T1932">
        <v>5.2926999999999998E-4</v>
      </c>
      <c r="U1932">
        <v>2.02331E-3</v>
      </c>
      <c r="V1932">
        <v>0</v>
      </c>
      <c r="W1932">
        <v>0</v>
      </c>
      <c r="X1932">
        <v>1.08E-3</v>
      </c>
      <c r="Y1932">
        <v>0</v>
      </c>
      <c r="Z1932">
        <v>0</v>
      </c>
      <c r="AA1932">
        <v>0</v>
      </c>
      <c r="AB1932">
        <v>0</v>
      </c>
      <c r="AC1932">
        <v>4.7844669999999997E-3</v>
      </c>
      <c r="AD1932">
        <v>5.2926999999999998E-4</v>
      </c>
      <c r="AE1932">
        <v>2.02331E-3</v>
      </c>
      <c r="AF1932">
        <v>0</v>
      </c>
      <c r="AG1932">
        <v>0</v>
      </c>
      <c r="AH1932">
        <v>7.3370459999999998E-3</v>
      </c>
      <c r="AI1932">
        <v>163654.1459</v>
      </c>
    </row>
    <row r="1933" spans="1:35" x14ac:dyDescent="0.25">
      <c r="A1933">
        <v>9131</v>
      </c>
      <c r="B1933" t="s">
        <v>185</v>
      </c>
      <c r="C1933" t="s">
        <v>33</v>
      </c>
      <c r="D1933" t="b">
        <v>1</v>
      </c>
      <c r="E1933">
        <v>1.374182652</v>
      </c>
      <c r="F1933" t="s">
        <v>100</v>
      </c>
      <c r="G1933" t="s">
        <v>186</v>
      </c>
      <c r="H1933" t="s">
        <v>191</v>
      </c>
      <c r="I1933" t="s">
        <v>101</v>
      </c>
      <c r="J1933" t="s">
        <v>99</v>
      </c>
      <c r="K1933" t="s">
        <v>188</v>
      </c>
      <c r="L1933">
        <v>39.749042150000001</v>
      </c>
      <c r="M1933" t="s">
        <v>103</v>
      </c>
      <c r="N1933">
        <v>8.7686100000000005E-4</v>
      </c>
      <c r="O1933">
        <v>1.0693650000000001E-3</v>
      </c>
      <c r="P1933">
        <v>0</v>
      </c>
      <c r="Q1933">
        <v>0</v>
      </c>
      <c r="R1933">
        <v>0</v>
      </c>
      <c r="S1933">
        <v>3.1024410000000001E-3</v>
      </c>
      <c r="T1933">
        <v>1.9530070000000001E-3</v>
      </c>
      <c r="U1933">
        <v>1.1065949999999999E-3</v>
      </c>
      <c r="V1933">
        <v>0</v>
      </c>
      <c r="W1933">
        <v>4.6791399999999999E-4</v>
      </c>
      <c r="X1933">
        <v>1.0199700000000001E-4</v>
      </c>
      <c r="Y1933">
        <v>1.1915420000000001E-3</v>
      </c>
      <c r="Z1933">
        <v>2.886516E-3</v>
      </c>
      <c r="AA1933">
        <v>0</v>
      </c>
      <c r="AB1933">
        <v>0</v>
      </c>
      <c r="AC1933">
        <v>3.2044370000000001E-3</v>
      </c>
      <c r="AD1933">
        <v>3.1445499999999999E-3</v>
      </c>
      <c r="AE1933">
        <v>1.1065949999999999E-3</v>
      </c>
      <c r="AF1933">
        <v>0</v>
      </c>
      <c r="AG1933">
        <v>3.3544299999999998E-3</v>
      </c>
      <c r="AH1933">
        <v>1.0810012000000001E-2</v>
      </c>
      <c r="AI1933">
        <v>79702.593810000006</v>
      </c>
    </row>
    <row r="1934" spans="1:35" x14ac:dyDescent="0.25">
      <c r="A1934">
        <v>9133</v>
      </c>
      <c r="B1934" t="s">
        <v>185</v>
      </c>
      <c r="C1934" t="s">
        <v>33</v>
      </c>
      <c r="D1934" t="b">
        <v>1</v>
      </c>
      <c r="E1934">
        <v>0.98347234400000005</v>
      </c>
      <c r="F1934" t="s">
        <v>100</v>
      </c>
      <c r="G1934" t="s">
        <v>186</v>
      </c>
      <c r="H1934" t="s">
        <v>187</v>
      </c>
      <c r="I1934" t="s">
        <v>101</v>
      </c>
      <c r="J1934" t="s">
        <v>262</v>
      </c>
      <c r="K1934" t="s">
        <v>188</v>
      </c>
      <c r="L1934">
        <v>30.838412699999999</v>
      </c>
      <c r="M1934" t="s">
        <v>103</v>
      </c>
      <c r="N1934">
        <v>2.8100199999999998E-4</v>
      </c>
      <c r="O1934">
        <v>3.6073300000000002E-4</v>
      </c>
      <c r="P1934">
        <v>0</v>
      </c>
      <c r="Q1934">
        <v>0</v>
      </c>
      <c r="R1934">
        <v>0</v>
      </c>
      <c r="S1934">
        <v>9.4388800000000004E-4</v>
      </c>
      <c r="T1934">
        <v>7.1723499999999999E-4</v>
      </c>
      <c r="U1934">
        <v>4.82137E-4</v>
      </c>
      <c r="V1934">
        <v>0</v>
      </c>
      <c r="W1934">
        <v>1.2460100000000001E-4</v>
      </c>
      <c r="X1934">
        <v>4.9614699999999995E-4</v>
      </c>
      <c r="Y1934">
        <v>1.74415E-4</v>
      </c>
      <c r="Z1934">
        <v>6.8356600000000003E-4</v>
      </c>
      <c r="AA1934">
        <v>0</v>
      </c>
      <c r="AB1934">
        <v>0</v>
      </c>
      <c r="AC1934">
        <v>1.4400350000000001E-3</v>
      </c>
      <c r="AD1934">
        <v>8.9165000000000002E-4</v>
      </c>
      <c r="AE1934">
        <v>4.82137E-4</v>
      </c>
      <c r="AF1934">
        <v>0</v>
      </c>
      <c r="AG1934">
        <v>8.0816600000000003E-4</v>
      </c>
      <c r="AH1934">
        <v>3.622007E-3</v>
      </c>
      <c r="AI1934">
        <v>34421.532030000002</v>
      </c>
    </row>
    <row r="1935" spans="1:35" x14ac:dyDescent="0.25">
      <c r="A1935">
        <v>11585</v>
      </c>
      <c r="B1935" t="s">
        <v>185</v>
      </c>
      <c r="C1935" t="s">
        <v>33</v>
      </c>
      <c r="D1935" t="b">
        <v>1</v>
      </c>
      <c r="E1935">
        <v>1.4211164510000001</v>
      </c>
      <c r="F1935" t="s">
        <v>100</v>
      </c>
      <c r="G1935" t="s">
        <v>186</v>
      </c>
      <c r="H1935" t="s">
        <v>194</v>
      </c>
      <c r="I1935" t="s">
        <v>101</v>
      </c>
      <c r="J1935" t="s">
        <v>99</v>
      </c>
      <c r="K1935" t="s">
        <v>188</v>
      </c>
      <c r="L1935">
        <v>30.925617280000001</v>
      </c>
      <c r="M1935" t="s">
        <v>103</v>
      </c>
      <c r="N1935">
        <v>1.08416E-3</v>
      </c>
      <c r="O1935">
        <v>1.3554890000000001E-3</v>
      </c>
      <c r="P1935">
        <v>0</v>
      </c>
      <c r="Q1935">
        <v>0</v>
      </c>
      <c r="R1935">
        <v>0</v>
      </c>
      <c r="S1935">
        <v>4.361963E-3</v>
      </c>
      <c r="T1935">
        <v>1.679671E-3</v>
      </c>
      <c r="U1935">
        <v>2.0348639999999999E-3</v>
      </c>
      <c r="V1935">
        <v>0</v>
      </c>
      <c r="W1935">
        <v>5.9027799999999996E-4</v>
      </c>
      <c r="X1935">
        <v>7.7116100000000003E-4</v>
      </c>
      <c r="Y1935">
        <v>3.4654500000000002E-4</v>
      </c>
      <c r="Z1935">
        <v>3.711921E-3</v>
      </c>
      <c r="AA1935">
        <v>0</v>
      </c>
      <c r="AB1935">
        <v>0</v>
      </c>
      <c r="AC1935">
        <v>5.1331240000000002E-3</v>
      </c>
      <c r="AD1935">
        <v>2.026216E-3</v>
      </c>
      <c r="AE1935">
        <v>2.0348639999999999E-3</v>
      </c>
      <c r="AF1935">
        <v>0</v>
      </c>
      <c r="AG1935">
        <v>4.3021989999999996E-3</v>
      </c>
      <c r="AH1935">
        <v>1.3496388999999999E-2</v>
      </c>
      <c r="AI1935">
        <v>127900.4806</v>
      </c>
    </row>
    <row r="1936" spans="1:35" x14ac:dyDescent="0.25">
      <c r="A1936">
        <v>26621</v>
      </c>
      <c r="B1936" t="s">
        <v>185</v>
      </c>
      <c r="C1936" t="s">
        <v>33</v>
      </c>
      <c r="D1936" t="b">
        <v>1</v>
      </c>
      <c r="E1936">
        <v>4.2096490000000002E-3</v>
      </c>
      <c r="F1936" t="s">
        <v>100</v>
      </c>
      <c r="G1936" t="s">
        <v>186</v>
      </c>
      <c r="H1936" t="s">
        <v>256</v>
      </c>
      <c r="I1936" t="s">
        <v>101</v>
      </c>
      <c r="J1936" t="s">
        <v>99</v>
      </c>
      <c r="K1936" t="s">
        <v>188</v>
      </c>
      <c r="L1936">
        <v>11.69912847</v>
      </c>
      <c r="M1936" t="s">
        <v>109</v>
      </c>
      <c r="N1936" s="8">
        <v>1.0934700000000001E-5</v>
      </c>
      <c r="O1936" s="8">
        <v>1.60205E-5</v>
      </c>
      <c r="P1936">
        <v>0</v>
      </c>
      <c r="Q1936">
        <v>0</v>
      </c>
      <c r="R1936">
        <v>0</v>
      </c>
      <c r="S1936" s="8">
        <v>8.0888499999999996E-5</v>
      </c>
      <c r="T1936" s="8">
        <v>1.11167E-5</v>
      </c>
      <c r="U1936" s="8">
        <v>4.2431100000000001E-5</v>
      </c>
      <c r="V1936">
        <v>0</v>
      </c>
      <c r="W1936">
        <v>0</v>
      </c>
      <c r="X1936">
        <v>0</v>
      </c>
      <c r="Y1936">
        <v>0</v>
      </c>
      <c r="Z1936">
        <v>0</v>
      </c>
      <c r="AA1936">
        <v>0</v>
      </c>
      <c r="AB1936">
        <v>0</v>
      </c>
      <c r="AC1936" s="8">
        <v>8.0888499999999996E-5</v>
      </c>
      <c r="AD1936" s="8">
        <v>1.11167E-5</v>
      </c>
      <c r="AE1936" s="8">
        <v>4.2431100000000001E-5</v>
      </c>
      <c r="AF1936">
        <v>0</v>
      </c>
      <c r="AG1936">
        <v>0</v>
      </c>
      <c r="AH1936">
        <v>1.3443600000000001E-4</v>
      </c>
      <c r="AI1936">
        <v>3367.7194089999998</v>
      </c>
    </row>
    <row r="1937" spans="1:35" x14ac:dyDescent="0.25">
      <c r="A1937">
        <v>44082</v>
      </c>
      <c r="B1937" t="s">
        <v>185</v>
      </c>
      <c r="C1937" t="s">
        <v>33</v>
      </c>
      <c r="D1937" t="b">
        <v>1</v>
      </c>
      <c r="E1937">
        <v>2.3207233000000001E-2</v>
      </c>
      <c r="F1937" t="s">
        <v>100</v>
      </c>
      <c r="G1937" t="s">
        <v>186</v>
      </c>
      <c r="H1937" t="s">
        <v>257</v>
      </c>
      <c r="I1937" t="s">
        <v>101</v>
      </c>
      <c r="J1937" t="s">
        <v>99</v>
      </c>
      <c r="K1937" t="s">
        <v>188</v>
      </c>
      <c r="L1937">
        <v>25.355550000000001</v>
      </c>
      <c r="M1937" t="s">
        <v>103</v>
      </c>
      <c r="N1937" s="8">
        <v>8.9560400000000004E-5</v>
      </c>
      <c r="O1937">
        <v>1.19288E-4</v>
      </c>
      <c r="P1937">
        <v>0</v>
      </c>
      <c r="Q1937">
        <v>0</v>
      </c>
      <c r="R1937">
        <v>0</v>
      </c>
      <c r="S1937">
        <v>5.1506499999999999E-4</v>
      </c>
      <c r="T1937" s="8">
        <v>9.2862500000000001E-5</v>
      </c>
      <c r="U1937">
        <v>1.7079199999999999E-4</v>
      </c>
      <c r="V1937">
        <v>0</v>
      </c>
      <c r="W1937">
        <v>2.18588E-4</v>
      </c>
      <c r="X1937">
        <v>0</v>
      </c>
      <c r="Y1937" s="8">
        <v>6.5990800000000004E-6</v>
      </c>
      <c r="Z1937">
        <v>0</v>
      </c>
      <c r="AA1937">
        <v>0</v>
      </c>
      <c r="AB1937">
        <v>0</v>
      </c>
      <c r="AC1937">
        <v>5.1506499999999999E-4</v>
      </c>
      <c r="AD1937" s="8">
        <v>9.9461600000000003E-5</v>
      </c>
      <c r="AE1937">
        <v>1.7079199999999999E-4</v>
      </c>
      <c r="AF1937">
        <v>0</v>
      </c>
      <c r="AG1937">
        <v>2.18588E-4</v>
      </c>
      <c r="AH1937">
        <v>1.0039070000000001E-3</v>
      </c>
      <c r="AI1937">
        <v>11603.61634</v>
      </c>
    </row>
    <row r="1938" spans="1:35" x14ac:dyDescent="0.25">
      <c r="A1938">
        <v>419</v>
      </c>
      <c r="B1938" t="s">
        <v>200</v>
      </c>
      <c r="C1938" t="s">
        <v>54</v>
      </c>
      <c r="D1938" t="b">
        <v>1</v>
      </c>
      <c r="E1938">
        <v>45.294103759999999</v>
      </c>
      <c r="F1938" t="s">
        <v>100</v>
      </c>
      <c r="G1938" t="s">
        <v>186</v>
      </c>
      <c r="H1938" t="s">
        <v>249</v>
      </c>
      <c r="I1938" t="s">
        <v>291</v>
      </c>
      <c r="J1938" t="s">
        <v>99</v>
      </c>
      <c r="K1938" t="s">
        <v>188</v>
      </c>
      <c r="L1938">
        <v>26.909722219999999</v>
      </c>
      <c r="M1938" t="s">
        <v>292</v>
      </c>
      <c r="N1938">
        <v>7.3975799999999997E-4</v>
      </c>
      <c r="O1938">
        <v>9.2939200000000002E-4</v>
      </c>
      <c r="P1938">
        <v>0</v>
      </c>
      <c r="Q1938">
        <v>0</v>
      </c>
      <c r="R1938">
        <v>0</v>
      </c>
      <c r="S1938">
        <v>3.0824120000000001E-3</v>
      </c>
      <c r="T1938">
        <v>6.9848000000000002E-4</v>
      </c>
      <c r="U1938">
        <v>2.5565129999999998E-3</v>
      </c>
      <c r="V1938">
        <v>0</v>
      </c>
      <c r="W1938">
        <v>7.9936600000000003E-4</v>
      </c>
      <c r="X1938">
        <v>3.52889E-4</v>
      </c>
      <c r="Y1938">
        <v>0</v>
      </c>
      <c r="Z1938">
        <v>8.2812999999999995E-4</v>
      </c>
      <c r="AA1938">
        <v>0</v>
      </c>
      <c r="AB1938">
        <v>0</v>
      </c>
      <c r="AC1938">
        <v>3.435301E-3</v>
      </c>
      <c r="AD1938">
        <v>6.9848000000000002E-4</v>
      </c>
      <c r="AE1938">
        <v>2.5565129999999998E-3</v>
      </c>
      <c r="AF1938">
        <v>0</v>
      </c>
      <c r="AG1938">
        <v>1.627496E-3</v>
      </c>
      <c r="AH1938">
        <v>8.3177900000000003E-3</v>
      </c>
      <c r="AI1938">
        <v>90588.207519999996</v>
      </c>
    </row>
    <row r="1939" spans="1:35" x14ac:dyDescent="0.25">
      <c r="A1939">
        <v>420</v>
      </c>
      <c r="B1939" t="s">
        <v>200</v>
      </c>
      <c r="C1939" t="s">
        <v>54</v>
      </c>
      <c r="D1939" t="b">
        <v>1</v>
      </c>
      <c r="E1939">
        <v>11.33339761</v>
      </c>
      <c r="F1939" t="s">
        <v>100</v>
      </c>
      <c r="G1939" t="s">
        <v>186</v>
      </c>
      <c r="H1939" t="s">
        <v>198</v>
      </c>
      <c r="I1939" t="s">
        <v>101</v>
      </c>
      <c r="J1939" t="s">
        <v>99</v>
      </c>
      <c r="K1939" t="s">
        <v>188</v>
      </c>
      <c r="L1939">
        <v>43.411666670000002</v>
      </c>
      <c r="M1939" t="s">
        <v>103</v>
      </c>
      <c r="N1939">
        <v>1.2610469999999999E-3</v>
      </c>
      <c r="O1939">
        <v>1.560397E-3</v>
      </c>
      <c r="P1939">
        <v>0</v>
      </c>
      <c r="Q1939">
        <v>0</v>
      </c>
      <c r="R1939">
        <v>0</v>
      </c>
      <c r="S1939">
        <v>4.8780439999999998E-3</v>
      </c>
      <c r="T1939">
        <v>8.52592E-4</v>
      </c>
      <c r="U1939">
        <v>1.857182E-3</v>
      </c>
      <c r="V1939">
        <v>0</v>
      </c>
      <c r="W1939">
        <v>7.9232900000000004E-4</v>
      </c>
      <c r="X1939">
        <v>1.820445E-3</v>
      </c>
      <c r="Y1939">
        <v>2.1914730000000002E-3</v>
      </c>
      <c r="Z1939">
        <v>4.3957290000000001E-3</v>
      </c>
      <c r="AA1939">
        <v>0</v>
      </c>
      <c r="AB1939">
        <v>0</v>
      </c>
      <c r="AC1939">
        <v>6.6984890000000002E-3</v>
      </c>
      <c r="AD1939">
        <v>3.0440649999999999E-3</v>
      </c>
      <c r="AE1939">
        <v>1.857182E-3</v>
      </c>
      <c r="AF1939">
        <v>0</v>
      </c>
      <c r="AG1939">
        <v>5.1880579999999997E-3</v>
      </c>
      <c r="AH1939">
        <v>1.6787794000000002E-2</v>
      </c>
      <c r="AI1939">
        <v>113333.9761</v>
      </c>
    </row>
    <row r="1940" spans="1:35" x14ac:dyDescent="0.25">
      <c r="A1940">
        <v>421</v>
      </c>
      <c r="B1940" t="s">
        <v>200</v>
      </c>
      <c r="C1940" t="s">
        <v>54</v>
      </c>
      <c r="D1940" t="b">
        <v>1</v>
      </c>
      <c r="E1940">
        <v>5.291284675</v>
      </c>
      <c r="F1940" t="s">
        <v>100</v>
      </c>
      <c r="G1940" t="s">
        <v>186</v>
      </c>
      <c r="H1940" t="s">
        <v>195</v>
      </c>
      <c r="I1940" t="s">
        <v>101</v>
      </c>
      <c r="J1940" t="s">
        <v>99</v>
      </c>
      <c r="K1940" t="s">
        <v>188</v>
      </c>
      <c r="L1940">
        <v>40.480026459999998</v>
      </c>
      <c r="M1940" t="s">
        <v>103</v>
      </c>
      <c r="N1940">
        <v>1.2004749999999999E-3</v>
      </c>
      <c r="O1940">
        <v>1.51092E-3</v>
      </c>
      <c r="P1940">
        <v>0</v>
      </c>
      <c r="Q1940">
        <v>0</v>
      </c>
      <c r="R1940">
        <v>0</v>
      </c>
      <c r="S1940">
        <v>4.7900390000000003E-3</v>
      </c>
      <c r="T1940">
        <v>2.0371619999999999E-3</v>
      </c>
      <c r="U1940">
        <v>2.011484E-3</v>
      </c>
      <c r="V1940">
        <v>0</v>
      </c>
      <c r="W1940">
        <v>4.3406299999999999E-4</v>
      </c>
      <c r="X1940">
        <v>4.8571900000000002E-4</v>
      </c>
      <c r="Y1940">
        <v>3.4183899999999999E-3</v>
      </c>
      <c r="Z1940">
        <v>2.1709670000000002E-3</v>
      </c>
      <c r="AA1940">
        <v>0</v>
      </c>
      <c r="AB1940">
        <v>0</v>
      </c>
      <c r="AC1940">
        <v>5.2757580000000002E-3</v>
      </c>
      <c r="AD1940">
        <v>5.4555519999999998E-3</v>
      </c>
      <c r="AE1940">
        <v>2.011484E-3</v>
      </c>
      <c r="AF1940">
        <v>0</v>
      </c>
      <c r="AG1940">
        <v>2.6050299999999999E-3</v>
      </c>
      <c r="AH1940">
        <v>1.5347875E-2</v>
      </c>
      <c r="AI1940">
        <v>111116.9782</v>
      </c>
    </row>
    <row r="1941" spans="1:35" x14ac:dyDescent="0.25">
      <c r="A1941">
        <v>423</v>
      </c>
      <c r="B1941" t="s">
        <v>200</v>
      </c>
      <c r="C1941" t="s">
        <v>54</v>
      </c>
      <c r="D1941" t="b">
        <v>1</v>
      </c>
      <c r="E1941">
        <v>22.567696349999999</v>
      </c>
      <c r="F1941" t="s">
        <v>100</v>
      </c>
      <c r="G1941" t="s">
        <v>186</v>
      </c>
      <c r="H1941" t="s">
        <v>196</v>
      </c>
      <c r="I1941" t="s">
        <v>101</v>
      </c>
      <c r="J1941" t="s">
        <v>262</v>
      </c>
      <c r="K1941" t="s">
        <v>188</v>
      </c>
      <c r="L1941">
        <v>42.317171719999997</v>
      </c>
      <c r="M1941" t="s">
        <v>103</v>
      </c>
      <c r="N1941">
        <v>1.624393E-3</v>
      </c>
      <c r="O1941">
        <v>1.889752E-3</v>
      </c>
      <c r="P1941">
        <v>0</v>
      </c>
      <c r="Q1941">
        <v>0</v>
      </c>
      <c r="R1941">
        <v>0</v>
      </c>
      <c r="S1941">
        <v>6.7616079999999997E-3</v>
      </c>
      <c r="T1941">
        <v>3.3137459999999998E-3</v>
      </c>
      <c r="U1941">
        <v>2.103925E-3</v>
      </c>
      <c r="V1941">
        <v>0</v>
      </c>
      <c r="W1941">
        <v>1.0440479999999999E-3</v>
      </c>
      <c r="X1941">
        <v>1.34907E-3</v>
      </c>
      <c r="Y1941">
        <v>0</v>
      </c>
      <c r="Z1941">
        <v>3.350109E-3</v>
      </c>
      <c r="AA1941">
        <v>0</v>
      </c>
      <c r="AB1941">
        <v>0</v>
      </c>
      <c r="AC1941">
        <v>8.1106790000000008E-3</v>
      </c>
      <c r="AD1941">
        <v>3.3137459999999998E-3</v>
      </c>
      <c r="AE1941">
        <v>2.103925E-3</v>
      </c>
      <c r="AF1941">
        <v>0</v>
      </c>
      <c r="AG1941">
        <v>4.3941579999999996E-3</v>
      </c>
      <c r="AH1941">
        <v>1.7922293999999998E-2</v>
      </c>
      <c r="AI1941">
        <v>124122.3299</v>
      </c>
    </row>
    <row r="1942" spans="1:35" x14ac:dyDescent="0.25">
      <c r="A1942">
        <v>869</v>
      </c>
      <c r="B1942" t="s">
        <v>200</v>
      </c>
      <c r="C1942" t="s">
        <v>54</v>
      </c>
      <c r="D1942" t="b">
        <v>1</v>
      </c>
      <c r="E1942">
        <v>63.879871080000001</v>
      </c>
      <c r="F1942" t="s">
        <v>100</v>
      </c>
      <c r="G1942" t="s">
        <v>186</v>
      </c>
      <c r="H1942" t="s">
        <v>250</v>
      </c>
      <c r="I1942" t="s">
        <v>101</v>
      </c>
      <c r="J1942" t="s">
        <v>106</v>
      </c>
      <c r="K1942" t="s">
        <v>188</v>
      </c>
      <c r="L1942">
        <v>21.274999999999999</v>
      </c>
      <c r="M1942" t="s">
        <v>109</v>
      </c>
      <c r="N1942">
        <v>3.8945000000000001E-4</v>
      </c>
      <c r="O1942">
        <v>5.1645100000000002E-4</v>
      </c>
      <c r="P1942">
        <v>0</v>
      </c>
      <c r="Q1942">
        <v>0</v>
      </c>
      <c r="R1942">
        <v>0</v>
      </c>
      <c r="S1942">
        <v>1.8823889999999999E-3</v>
      </c>
      <c r="T1942">
        <v>2.48846E-4</v>
      </c>
      <c r="U1942">
        <v>1.815182E-3</v>
      </c>
      <c r="V1942">
        <v>0</v>
      </c>
      <c r="W1942">
        <v>0</v>
      </c>
      <c r="X1942">
        <v>6.90835E-4</v>
      </c>
      <c r="Y1942">
        <v>0</v>
      </c>
      <c r="Z1942">
        <v>0</v>
      </c>
      <c r="AA1942">
        <v>0</v>
      </c>
      <c r="AB1942">
        <v>0</v>
      </c>
      <c r="AC1942">
        <v>2.5732239999999998E-3</v>
      </c>
      <c r="AD1942">
        <v>2.48846E-4</v>
      </c>
      <c r="AE1942">
        <v>1.815182E-3</v>
      </c>
      <c r="AF1942">
        <v>0</v>
      </c>
      <c r="AG1942">
        <v>0</v>
      </c>
      <c r="AH1942">
        <v>4.6372510000000002E-3</v>
      </c>
      <c r="AI1942">
        <v>63879.871079999997</v>
      </c>
    </row>
    <row r="1943" spans="1:35" x14ac:dyDescent="0.25">
      <c r="A1943">
        <v>6095</v>
      </c>
      <c r="B1943" t="s">
        <v>200</v>
      </c>
      <c r="C1943" t="s">
        <v>54</v>
      </c>
      <c r="D1943" t="b">
        <v>1</v>
      </c>
      <c r="E1943">
        <v>0.80023063000000005</v>
      </c>
      <c r="F1943" t="s">
        <v>100</v>
      </c>
      <c r="G1943" t="s">
        <v>186</v>
      </c>
      <c r="H1943" t="s">
        <v>199</v>
      </c>
      <c r="I1943" t="s">
        <v>101</v>
      </c>
      <c r="J1943" t="s">
        <v>111</v>
      </c>
      <c r="K1943" t="s">
        <v>188</v>
      </c>
      <c r="L1943">
        <v>15.709396829999999</v>
      </c>
      <c r="M1943" t="s">
        <v>109</v>
      </c>
      <c r="N1943">
        <v>7.3230500000000004E-4</v>
      </c>
      <c r="O1943">
        <v>8.33931E-4</v>
      </c>
      <c r="P1943">
        <v>0</v>
      </c>
      <c r="Q1943">
        <v>0</v>
      </c>
      <c r="R1943">
        <v>0</v>
      </c>
      <c r="S1943">
        <v>3.6752080000000001E-3</v>
      </c>
      <c r="T1943">
        <v>1.0752940000000001E-3</v>
      </c>
      <c r="U1943">
        <v>1.5983589999999999E-3</v>
      </c>
      <c r="V1943">
        <v>0</v>
      </c>
      <c r="W1943">
        <v>0</v>
      </c>
      <c r="X1943">
        <v>1.157679E-3</v>
      </c>
      <c r="Y1943">
        <v>0</v>
      </c>
      <c r="Z1943">
        <v>0</v>
      </c>
      <c r="AA1943">
        <v>0</v>
      </c>
      <c r="AB1943">
        <v>0</v>
      </c>
      <c r="AC1943">
        <v>4.8328870000000001E-3</v>
      </c>
      <c r="AD1943">
        <v>1.0752940000000001E-3</v>
      </c>
      <c r="AE1943">
        <v>1.5983589999999999E-3</v>
      </c>
      <c r="AF1943">
        <v>0</v>
      </c>
      <c r="AG1943">
        <v>0</v>
      </c>
      <c r="AH1943">
        <v>7.5065399999999999E-3</v>
      </c>
      <c r="AI1943">
        <v>140040.3602</v>
      </c>
    </row>
    <row r="1944" spans="1:35" x14ac:dyDescent="0.25">
      <c r="A1944">
        <v>6098</v>
      </c>
      <c r="B1944" t="s">
        <v>200</v>
      </c>
      <c r="C1944" t="s">
        <v>54</v>
      </c>
      <c r="D1944" t="b">
        <v>1</v>
      </c>
      <c r="E1944">
        <v>1.9489976870000001</v>
      </c>
      <c r="F1944" t="s">
        <v>100</v>
      </c>
      <c r="G1944" t="s">
        <v>186</v>
      </c>
      <c r="H1944" t="s">
        <v>192</v>
      </c>
      <c r="I1944" t="s">
        <v>101</v>
      </c>
      <c r="J1944" t="s">
        <v>99</v>
      </c>
      <c r="K1944" t="s">
        <v>188</v>
      </c>
      <c r="L1944">
        <v>18.799822219999999</v>
      </c>
      <c r="M1944" t="s">
        <v>109</v>
      </c>
      <c r="N1944">
        <v>1.4057469999999999E-3</v>
      </c>
      <c r="O1944">
        <v>1.7828880000000001E-3</v>
      </c>
      <c r="P1944">
        <v>0</v>
      </c>
      <c r="Q1944">
        <v>0</v>
      </c>
      <c r="R1944">
        <v>0</v>
      </c>
      <c r="S1944">
        <v>8.8930369999999995E-3</v>
      </c>
      <c r="T1944">
        <v>1.3099159999999999E-3</v>
      </c>
      <c r="U1944">
        <v>3.9071360000000003E-3</v>
      </c>
      <c r="V1944">
        <v>0</v>
      </c>
      <c r="W1944">
        <v>0</v>
      </c>
      <c r="X1944">
        <v>1.5178660000000001E-3</v>
      </c>
      <c r="Y1944">
        <v>0</v>
      </c>
      <c r="Z1944">
        <v>0</v>
      </c>
      <c r="AA1944">
        <v>0</v>
      </c>
      <c r="AB1944">
        <v>0</v>
      </c>
      <c r="AC1944">
        <v>1.0410902E-2</v>
      </c>
      <c r="AD1944">
        <v>1.3099159999999999E-3</v>
      </c>
      <c r="AE1944">
        <v>3.9071360000000003E-3</v>
      </c>
      <c r="AF1944">
        <v>0</v>
      </c>
      <c r="AG1944">
        <v>0</v>
      </c>
      <c r="AH1944">
        <v>1.5627953999999999E-2</v>
      </c>
      <c r="AI1944">
        <v>243624.71090000001</v>
      </c>
    </row>
    <row r="1945" spans="1:35" x14ac:dyDescent="0.25">
      <c r="A1945">
        <v>6099</v>
      </c>
      <c r="B1945" t="s">
        <v>200</v>
      </c>
      <c r="C1945" t="s">
        <v>54</v>
      </c>
      <c r="D1945" t="b">
        <v>1</v>
      </c>
      <c r="E1945">
        <v>2.490672708</v>
      </c>
      <c r="F1945" t="s">
        <v>100</v>
      </c>
      <c r="G1945" t="s">
        <v>186</v>
      </c>
      <c r="H1945" t="s">
        <v>189</v>
      </c>
      <c r="I1945" t="s">
        <v>101</v>
      </c>
      <c r="J1945" t="s">
        <v>99</v>
      </c>
      <c r="K1945" t="s">
        <v>188</v>
      </c>
      <c r="L1945">
        <v>22.508333329999999</v>
      </c>
      <c r="M1945" t="s">
        <v>109</v>
      </c>
      <c r="N1945">
        <v>8.3279700000000003E-4</v>
      </c>
      <c r="O1945">
        <v>9.7065400000000005E-4</v>
      </c>
      <c r="P1945">
        <v>0</v>
      </c>
      <c r="Q1945">
        <v>0</v>
      </c>
      <c r="R1945">
        <v>0</v>
      </c>
      <c r="S1945">
        <v>4.8355439999999998E-3</v>
      </c>
      <c r="T1945">
        <v>6.1604900000000002E-4</v>
      </c>
      <c r="U1945">
        <v>1.859077E-3</v>
      </c>
      <c r="V1945">
        <v>0</v>
      </c>
      <c r="W1945">
        <v>0</v>
      </c>
      <c r="X1945">
        <v>1.4885880000000001E-3</v>
      </c>
      <c r="Y1945">
        <v>0</v>
      </c>
      <c r="Z1945">
        <v>0</v>
      </c>
      <c r="AA1945">
        <v>0</v>
      </c>
      <c r="AB1945">
        <v>0</v>
      </c>
      <c r="AC1945">
        <v>6.3241319999999997E-3</v>
      </c>
      <c r="AD1945">
        <v>6.1604900000000002E-4</v>
      </c>
      <c r="AE1945">
        <v>1.859077E-3</v>
      </c>
      <c r="AF1945">
        <v>0</v>
      </c>
      <c r="AG1945">
        <v>0</v>
      </c>
      <c r="AH1945">
        <v>8.7992339999999995E-3</v>
      </c>
      <c r="AI1945">
        <v>114570.9445</v>
      </c>
    </row>
    <row r="1946" spans="1:35" x14ac:dyDescent="0.25">
      <c r="A1946">
        <v>6101</v>
      </c>
      <c r="B1946" t="s">
        <v>200</v>
      </c>
      <c r="C1946" t="s">
        <v>54</v>
      </c>
      <c r="D1946" t="b">
        <v>1</v>
      </c>
      <c r="E1946">
        <v>0.60833183300000004</v>
      </c>
      <c r="F1946" t="s">
        <v>100</v>
      </c>
      <c r="G1946" t="s">
        <v>186</v>
      </c>
      <c r="H1946" t="s">
        <v>197</v>
      </c>
      <c r="I1946" t="s">
        <v>101</v>
      </c>
      <c r="J1946" t="s">
        <v>99</v>
      </c>
      <c r="K1946" t="s">
        <v>188</v>
      </c>
      <c r="L1946">
        <v>14.11303704</v>
      </c>
      <c r="M1946" t="s">
        <v>109</v>
      </c>
      <c r="N1946">
        <v>8.0332400000000001E-4</v>
      </c>
      <c r="O1946">
        <v>1.012904E-3</v>
      </c>
      <c r="P1946">
        <v>0</v>
      </c>
      <c r="Q1946">
        <v>0</v>
      </c>
      <c r="R1946">
        <v>0</v>
      </c>
      <c r="S1946">
        <v>4.0189689999999998E-3</v>
      </c>
      <c r="T1946">
        <v>1.4007900000000001E-3</v>
      </c>
      <c r="U1946">
        <v>2.7117249999999999E-3</v>
      </c>
      <c r="V1946">
        <v>0</v>
      </c>
      <c r="W1946">
        <v>0</v>
      </c>
      <c r="X1946">
        <v>6.5689999999999998E-4</v>
      </c>
      <c r="Y1946">
        <v>0</v>
      </c>
      <c r="Z1946">
        <v>0</v>
      </c>
      <c r="AA1946">
        <v>0</v>
      </c>
      <c r="AB1946">
        <v>0</v>
      </c>
      <c r="AC1946">
        <v>4.6758700000000004E-3</v>
      </c>
      <c r="AD1946">
        <v>1.4007900000000001E-3</v>
      </c>
      <c r="AE1946">
        <v>2.7117249999999999E-3</v>
      </c>
      <c r="AF1946">
        <v>0</v>
      </c>
      <c r="AG1946">
        <v>0</v>
      </c>
      <c r="AH1946">
        <v>8.7883900000000001E-3</v>
      </c>
      <c r="AI1946">
        <v>182499.55</v>
      </c>
    </row>
    <row r="1947" spans="1:35" x14ac:dyDescent="0.25">
      <c r="A1947">
        <v>6103</v>
      </c>
      <c r="B1947" t="s">
        <v>200</v>
      </c>
      <c r="C1947" t="s">
        <v>54</v>
      </c>
      <c r="D1947" t="b">
        <v>1</v>
      </c>
      <c r="E1947">
        <v>2.4894111959999998</v>
      </c>
      <c r="F1947" t="s">
        <v>100</v>
      </c>
      <c r="G1947" t="s">
        <v>186</v>
      </c>
      <c r="H1947" t="s">
        <v>190</v>
      </c>
      <c r="I1947" t="s">
        <v>101</v>
      </c>
      <c r="J1947" t="s">
        <v>99</v>
      </c>
      <c r="K1947" t="s">
        <v>188</v>
      </c>
      <c r="L1947">
        <v>19.624917079999999</v>
      </c>
      <c r="M1947" t="s">
        <v>109</v>
      </c>
      <c r="N1947">
        <v>1.0444479999999999E-3</v>
      </c>
      <c r="O1947">
        <v>1.2515079999999999E-3</v>
      </c>
      <c r="P1947">
        <v>0</v>
      </c>
      <c r="Q1947">
        <v>0</v>
      </c>
      <c r="R1947">
        <v>0</v>
      </c>
      <c r="S1947">
        <v>6.2347130000000002E-3</v>
      </c>
      <c r="T1947">
        <v>8.0440299999999998E-4</v>
      </c>
      <c r="U1947">
        <v>2.611997E-3</v>
      </c>
      <c r="V1947">
        <v>0</v>
      </c>
      <c r="W1947">
        <v>0</v>
      </c>
      <c r="X1947">
        <v>1.517682E-3</v>
      </c>
      <c r="Y1947">
        <v>0</v>
      </c>
      <c r="Z1947">
        <v>0</v>
      </c>
      <c r="AA1947">
        <v>0</v>
      </c>
      <c r="AB1947">
        <v>0</v>
      </c>
      <c r="AC1947">
        <v>7.7523949999999996E-3</v>
      </c>
      <c r="AD1947">
        <v>8.0440299999999998E-4</v>
      </c>
      <c r="AE1947">
        <v>2.611997E-3</v>
      </c>
      <c r="AF1947">
        <v>0</v>
      </c>
      <c r="AG1947">
        <v>0</v>
      </c>
      <c r="AH1947">
        <v>1.1168795E-2</v>
      </c>
      <c r="AI1947">
        <v>166790.55009999999</v>
      </c>
    </row>
    <row r="1948" spans="1:35" x14ac:dyDescent="0.25">
      <c r="A1948">
        <v>6104</v>
      </c>
      <c r="B1948" t="s">
        <v>200</v>
      </c>
      <c r="C1948" t="s">
        <v>54</v>
      </c>
      <c r="D1948" t="b">
        <v>0</v>
      </c>
      <c r="E1948">
        <v>2.1820552790000001</v>
      </c>
      <c r="F1948" t="s">
        <v>100</v>
      </c>
      <c r="G1948" t="s">
        <v>186</v>
      </c>
      <c r="H1948" t="s">
        <v>193</v>
      </c>
      <c r="I1948" t="s">
        <v>101</v>
      </c>
      <c r="J1948" t="s">
        <v>99</v>
      </c>
      <c r="K1948" t="s">
        <v>188</v>
      </c>
      <c r="L1948">
        <v>13.13914815</v>
      </c>
      <c r="M1948" t="s">
        <v>109</v>
      </c>
      <c r="N1948">
        <v>5.7105199999999995E-4</v>
      </c>
      <c r="O1948">
        <v>8.1768599999999998E-4</v>
      </c>
      <c r="P1948">
        <v>0</v>
      </c>
      <c r="Q1948">
        <v>0</v>
      </c>
      <c r="R1948">
        <v>0</v>
      </c>
      <c r="S1948">
        <v>3.7022859999999999E-3</v>
      </c>
      <c r="T1948">
        <v>5.2926999999999998E-4</v>
      </c>
      <c r="U1948">
        <v>2.02331E-3</v>
      </c>
      <c r="V1948">
        <v>0</v>
      </c>
      <c r="W1948">
        <v>0</v>
      </c>
      <c r="X1948">
        <v>1.0821800000000001E-3</v>
      </c>
      <c r="Y1948">
        <v>0</v>
      </c>
      <c r="Z1948">
        <v>0</v>
      </c>
      <c r="AA1948">
        <v>0</v>
      </c>
      <c r="AB1948">
        <v>0</v>
      </c>
      <c r="AC1948">
        <v>4.7844669999999997E-3</v>
      </c>
      <c r="AD1948">
        <v>5.2926999999999998E-4</v>
      </c>
      <c r="AE1948">
        <v>2.02331E-3</v>
      </c>
      <c r="AF1948">
        <v>0</v>
      </c>
      <c r="AG1948">
        <v>0</v>
      </c>
      <c r="AH1948">
        <v>7.3370459999999998E-3</v>
      </c>
      <c r="AI1948">
        <v>163654.1459</v>
      </c>
    </row>
    <row r="1949" spans="1:35" x14ac:dyDescent="0.25">
      <c r="A1949">
        <v>9131</v>
      </c>
      <c r="B1949" t="s">
        <v>200</v>
      </c>
      <c r="C1949" t="s">
        <v>54</v>
      </c>
      <c r="D1949" t="b">
        <v>1</v>
      </c>
      <c r="E1949">
        <v>1.374182652</v>
      </c>
      <c r="F1949" t="s">
        <v>100</v>
      </c>
      <c r="G1949" t="s">
        <v>186</v>
      </c>
      <c r="H1949" t="s">
        <v>191</v>
      </c>
      <c r="I1949" t="s">
        <v>101</v>
      </c>
      <c r="J1949" t="s">
        <v>99</v>
      </c>
      <c r="K1949" t="s">
        <v>188</v>
      </c>
      <c r="L1949">
        <v>39.546360149999998</v>
      </c>
      <c r="M1949" t="s">
        <v>103</v>
      </c>
      <c r="N1949">
        <v>8.7140199999999996E-4</v>
      </c>
      <c r="O1949">
        <v>1.0636459999999999E-3</v>
      </c>
      <c r="P1949">
        <v>0</v>
      </c>
      <c r="Q1949">
        <v>0</v>
      </c>
      <c r="R1949">
        <v>0</v>
      </c>
      <c r="S1949">
        <v>3.0635229999999999E-3</v>
      </c>
      <c r="T1949">
        <v>1.9530070000000001E-3</v>
      </c>
      <c r="U1949">
        <v>1.1065949999999999E-3</v>
      </c>
      <c r="V1949">
        <v>0</v>
      </c>
      <c r="W1949">
        <v>4.6791399999999999E-4</v>
      </c>
      <c r="X1949" s="8">
        <v>8.5807E-5</v>
      </c>
      <c r="Y1949">
        <v>1.1915420000000001E-3</v>
      </c>
      <c r="Z1949">
        <v>2.886516E-3</v>
      </c>
      <c r="AA1949">
        <v>0</v>
      </c>
      <c r="AB1949">
        <v>0</v>
      </c>
      <c r="AC1949">
        <v>3.1493300000000001E-3</v>
      </c>
      <c r="AD1949">
        <v>3.1445499999999999E-3</v>
      </c>
      <c r="AE1949">
        <v>1.1065949999999999E-3</v>
      </c>
      <c r="AF1949">
        <v>0</v>
      </c>
      <c r="AG1949">
        <v>3.3544299999999998E-3</v>
      </c>
      <c r="AH1949">
        <v>1.0754891000000001E-2</v>
      </c>
      <c r="AI1949">
        <v>79702.593810000006</v>
      </c>
    </row>
    <row r="1950" spans="1:35" x14ac:dyDescent="0.25">
      <c r="A1950">
        <v>9133</v>
      </c>
      <c r="B1950" t="s">
        <v>200</v>
      </c>
      <c r="C1950" t="s">
        <v>54</v>
      </c>
      <c r="D1950" t="b">
        <v>1</v>
      </c>
      <c r="E1950">
        <v>0.98347234400000005</v>
      </c>
      <c r="F1950" t="s">
        <v>100</v>
      </c>
      <c r="G1950" t="s">
        <v>186</v>
      </c>
      <c r="H1950" t="s">
        <v>187</v>
      </c>
      <c r="I1950" t="s">
        <v>101</v>
      </c>
      <c r="J1950" t="s">
        <v>262</v>
      </c>
      <c r="K1950" t="s">
        <v>188</v>
      </c>
      <c r="L1950">
        <v>29.40230159</v>
      </c>
      <c r="M1950" t="s">
        <v>103</v>
      </c>
      <c r="N1950">
        <v>2.68495E-4</v>
      </c>
      <c r="O1950">
        <v>3.4733499999999999E-4</v>
      </c>
      <c r="P1950">
        <v>0</v>
      </c>
      <c r="Q1950">
        <v>0</v>
      </c>
      <c r="R1950">
        <v>0</v>
      </c>
      <c r="S1950">
        <v>9.0322700000000004E-4</v>
      </c>
      <c r="T1950">
        <v>7.1723499999999999E-4</v>
      </c>
      <c r="U1950">
        <v>4.82137E-4</v>
      </c>
      <c r="V1950">
        <v>0</v>
      </c>
      <c r="W1950">
        <v>1.2460100000000001E-4</v>
      </c>
      <c r="X1950">
        <v>3.6814399999999999E-4</v>
      </c>
      <c r="Y1950">
        <v>1.74415E-4</v>
      </c>
      <c r="Z1950">
        <v>6.8356600000000003E-4</v>
      </c>
      <c r="AA1950">
        <v>0</v>
      </c>
      <c r="AB1950">
        <v>0</v>
      </c>
      <c r="AC1950">
        <v>1.2713710000000001E-3</v>
      </c>
      <c r="AD1950">
        <v>8.9165000000000002E-4</v>
      </c>
      <c r="AE1950">
        <v>4.82137E-4</v>
      </c>
      <c r="AF1950">
        <v>0</v>
      </c>
      <c r="AG1950">
        <v>8.0816600000000003E-4</v>
      </c>
      <c r="AH1950">
        <v>3.4533340000000002E-3</v>
      </c>
      <c r="AI1950">
        <v>34421.532030000002</v>
      </c>
    </row>
    <row r="1951" spans="1:35" x14ac:dyDescent="0.25">
      <c r="A1951">
        <v>11585</v>
      </c>
      <c r="B1951" t="s">
        <v>200</v>
      </c>
      <c r="C1951" t="s">
        <v>54</v>
      </c>
      <c r="D1951" t="b">
        <v>1</v>
      </c>
      <c r="E1951">
        <v>1.4211164510000001</v>
      </c>
      <c r="F1951" t="s">
        <v>100</v>
      </c>
      <c r="G1951" t="s">
        <v>186</v>
      </c>
      <c r="H1951" t="s">
        <v>194</v>
      </c>
      <c r="I1951" t="s">
        <v>101</v>
      </c>
      <c r="J1951" t="s">
        <v>99</v>
      </c>
      <c r="K1951" t="s">
        <v>188</v>
      </c>
      <c r="L1951">
        <v>30.21817901</v>
      </c>
      <c r="M1951" t="s">
        <v>103</v>
      </c>
      <c r="N1951">
        <v>1.057842E-3</v>
      </c>
      <c r="O1951">
        <v>1.329003E-3</v>
      </c>
      <c r="P1951">
        <v>0</v>
      </c>
      <c r="Q1951">
        <v>0</v>
      </c>
      <c r="R1951">
        <v>0</v>
      </c>
      <c r="S1951">
        <v>4.2500719999999997E-3</v>
      </c>
      <c r="T1951">
        <v>1.679671E-3</v>
      </c>
      <c r="U1951">
        <v>2.0348639999999999E-3</v>
      </c>
      <c r="V1951">
        <v>0</v>
      </c>
      <c r="W1951">
        <v>5.9027799999999996E-4</v>
      </c>
      <c r="X1951">
        <v>5.7431599999999995E-4</v>
      </c>
      <c r="Y1951">
        <v>3.4654500000000002E-4</v>
      </c>
      <c r="Z1951">
        <v>3.711921E-3</v>
      </c>
      <c r="AA1951">
        <v>0</v>
      </c>
      <c r="AB1951">
        <v>0</v>
      </c>
      <c r="AC1951">
        <v>4.8243879999999998E-3</v>
      </c>
      <c r="AD1951">
        <v>2.026216E-3</v>
      </c>
      <c r="AE1951">
        <v>2.0348639999999999E-3</v>
      </c>
      <c r="AF1951">
        <v>0</v>
      </c>
      <c r="AG1951">
        <v>4.3021989999999996E-3</v>
      </c>
      <c r="AH1951">
        <v>1.3187653000000001E-2</v>
      </c>
      <c r="AI1951">
        <v>127900.4806</v>
      </c>
    </row>
    <row r="1952" spans="1:35" x14ac:dyDescent="0.25">
      <c r="A1952">
        <v>26621</v>
      </c>
      <c r="B1952" t="s">
        <v>200</v>
      </c>
      <c r="C1952" t="s">
        <v>54</v>
      </c>
      <c r="D1952" t="b">
        <v>1</v>
      </c>
      <c r="E1952">
        <v>4.2096490000000002E-3</v>
      </c>
      <c r="F1952" t="s">
        <v>100</v>
      </c>
      <c r="G1952" t="s">
        <v>186</v>
      </c>
      <c r="H1952" t="s">
        <v>256</v>
      </c>
      <c r="I1952" t="s">
        <v>101</v>
      </c>
      <c r="J1952" t="s">
        <v>99</v>
      </c>
      <c r="K1952" t="s">
        <v>188</v>
      </c>
      <c r="L1952">
        <v>11.592854170000001</v>
      </c>
      <c r="M1952" t="s">
        <v>109</v>
      </c>
      <c r="N1952" s="8">
        <v>1.08139E-5</v>
      </c>
      <c r="O1952" s="8">
        <v>1.5875E-5</v>
      </c>
      <c r="P1952">
        <v>0</v>
      </c>
      <c r="Q1952">
        <v>0</v>
      </c>
      <c r="R1952">
        <v>0</v>
      </c>
      <c r="S1952" s="8">
        <v>7.9667199999999995E-5</v>
      </c>
      <c r="T1952" s="8">
        <v>1.11167E-5</v>
      </c>
      <c r="U1952" s="8">
        <v>4.2431100000000001E-5</v>
      </c>
      <c r="V1952">
        <v>0</v>
      </c>
      <c r="W1952">
        <v>0</v>
      </c>
      <c r="X1952">
        <v>0</v>
      </c>
      <c r="Y1952">
        <v>0</v>
      </c>
      <c r="Z1952">
        <v>0</v>
      </c>
      <c r="AA1952">
        <v>0</v>
      </c>
      <c r="AB1952">
        <v>0</v>
      </c>
      <c r="AC1952" s="8">
        <v>7.9667199999999995E-5</v>
      </c>
      <c r="AD1952" s="8">
        <v>1.11167E-5</v>
      </c>
      <c r="AE1952" s="8">
        <v>4.2431100000000001E-5</v>
      </c>
      <c r="AF1952">
        <v>0</v>
      </c>
      <c r="AG1952">
        <v>0</v>
      </c>
      <c r="AH1952">
        <v>1.33215E-4</v>
      </c>
      <c r="AI1952">
        <v>3367.7194089999998</v>
      </c>
    </row>
    <row r="1953" spans="1:35" x14ac:dyDescent="0.25">
      <c r="A1953">
        <v>44082</v>
      </c>
      <c r="B1953" t="s">
        <v>200</v>
      </c>
      <c r="C1953" t="s">
        <v>54</v>
      </c>
      <c r="D1953" t="b">
        <v>1</v>
      </c>
      <c r="E1953">
        <v>2.3207233000000001E-2</v>
      </c>
      <c r="F1953" t="s">
        <v>100</v>
      </c>
      <c r="G1953" t="s">
        <v>186</v>
      </c>
      <c r="H1953" t="s">
        <v>257</v>
      </c>
      <c r="I1953" t="s">
        <v>101</v>
      </c>
      <c r="J1953" t="s">
        <v>99</v>
      </c>
      <c r="K1953" t="s">
        <v>188</v>
      </c>
      <c r="L1953">
        <v>25.194438890000001</v>
      </c>
      <c r="M1953" t="s">
        <v>103</v>
      </c>
      <c r="N1953" s="8">
        <v>8.8859799999999999E-5</v>
      </c>
      <c r="O1953">
        <v>1.18528E-4</v>
      </c>
      <c r="P1953">
        <v>0</v>
      </c>
      <c r="Q1953">
        <v>0</v>
      </c>
      <c r="R1953">
        <v>0</v>
      </c>
      <c r="S1953">
        <v>5.0868599999999995E-4</v>
      </c>
      <c r="T1953" s="8">
        <v>9.2862500000000001E-5</v>
      </c>
      <c r="U1953">
        <v>1.7079199999999999E-4</v>
      </c>
      <c r="V1953">
        <v>0</v>
      </c>
      <c r="W1953">
        <v>2.18588E-4</v>
      </c>
      <c r="X1953">
        <v>0</v>
      </c>
      <c r="Y1953" s="8">
        <v>6.5990800000000004E-6</v>
      </c>
      <c r="Z1953">
        <v>0</v>
      </c>
      <c r="AA1953">
        <v>0</v>
      </c>
      <c r="AB1953">
        <v>0</v>
      </c>
      <c r="AC1953">
        <v>5.0868599999999995E-4</v>
      </c>
      <c r="AD1953" s="8">
        <v>9.9461600000000003E-5</v>
      </c>
      <c r="AE1953">
        <v>1.7079199999999999E-4</v>
      </c>
      <c r="AF1953">
        <v>0</v>
      </c>
      <c r="AG1953">
        <v>2.18588E-4</v>
      </c>
      <c r="AH1953">
        <v>9.9752799999999991E-4</v>
      </c>
      <c r="AI1953">
        <v>11603.61634</v>
      </c>
    </row>
    <row r="1954" spans="1:35" x14ac:dyDescent="0.25">
      <c r="A1954">
        <v>419</v>
      </c>
      <c r="B1954" t="s">
        <v>201</v>
      </c>
      <c r="C1954" t="s">
        <v>55</v>
      </c>
      <c r="D1954" t="b">
        <v>1</v>
      </c>
      <c r="E1954">
        <v>45.294103759999999</v>
      </c>
      <c r="F1954" t="s">
        <v>100</v>
      </c>
      <c r="G1954" t="s">
        <v>186</v>
      </c>
      <c r="H1954" t="s">
        <v>249</v>
      </c>
      <c r="I1954" t="s">
        <v>291</v>
      </c>
      <c r="J1954" t="s">
        <v>99</v>
      </c>
      <c r="K1954" t="s">
        <v>188</v>
      </c>
      <c r="L1954">
        <v>27.706944440000001</v>
      </c>
      <c r="M1954" t="s">
        <v>292</v>
      </c>
      <c r="N1954">
        <v>7.60059E-4</v>
      </c>
      <c r="O1954">
        <v>9.5309699999999997E-4</v>
      </c>
      <c r="P1954">
        <v>0</v>
      </c>
      <c r="Q1954">
        <v>0</v>
      </c>
      <c r="R1954">
        <v>0</v>
      </c>
      <c r="S1954">
        <v>3.220648E-3</v>
      </c>
      <c r="T1954">
        <v>6.9848000000000002E-4</v>
      </c>
      <c r="U1954">
        <v>2.5565129999999998E-3</v>
      </c>
      <c r="V1954">
        <v>0</v>
      </c>
      <c r="W1954">
        <v>7.9936600000000003E-4</v>
      </c>
      <c r="X1954">
        <v>4.6107400000000001E-4</v>
      </c>
      <c r="Y1954">
        <v>0</v>
      </c>
      <c r="Z1954">
        <v>8.2812999999999995E-4</v>
      </c>
      <c r="AA1954">
        <v>0</v>
      </c>
      <c r="AB1954">
        <v>0</v>
      </c>
      <c r="AC1954">
        <v>3.6817220000000001E-3</v>
      </c>
      <c r="AD1954">
        <v>6.9848000000000002E-4</v>
      </c>
      <c r="AE1954">
        <v>2.5565129999999998E-3</v>
      </c>
      <c r="AF1954">
        <v>0</v>
      </c>
      <c r="AG1954">
        <v>1.627496E-3</v>
      </c>
      <c r="AH1954">
        <v>8.5642110000000004E-3</v>
      </c>
      <c r="AI1954">
        <v>90588.207519999996</v>
      </c>
    </row>
    <row r="1955" spans="1:35" x14ac:dyDescent="0.25">
      <c r="A1955">
        <v>420</v>
      </c>
      <c r="B1955" t="s">
        <v>201</v>
      </c>
      <c r="C1955" t="s">
        <v>55</v>
      </c>
      <c r="D1955" t="b">
        <v>1</v>
      </c>
      <c r="E1955">
        <v>11.33339761</v>
      </c>
      <c r="F1955" t="s">
        <v>100</v>
      </c>
      <c r="G1955" t="s">
        <v>186</v>
      </c>
      <c r="H1955" t="s">
        <v>198</v>
      </c>
      <c r="I1955" t="s">
        <v>101</v>
      </c>
      <c r="J1955" t="s">
        <v>99</v>
      </c>
      <c r="K1955" t="s">
        <v>188</v>
      </c>
      <c r="L1955">
        <v>43.135277780000003</v>
      </c>
      <c r="M1955" t="s">
        <v>103</v>
      </c>
      <c r="N1955">
        <v>1.2599029999999999E-3</v>
      </c>
      <c r="O1955">
        <v>1.551518E-3</v>
      </c>
      <c r="P1955">
        <v>0</v>
      </c>
      <c r="Q1955">
        <v>0</v>
      </c>
      <c r="R1955">
        <v>0</v>
      </c>
      <c r="S1955">
        <v>4.8448520000000002E-3</v>
      </c>
      <c r="T1955">
        <v>8.52592E-4</v>
      </c>
      <c r="U1955">
        <v>1.857182E-3</v>
      </c>
      <c r="V1955">
        <v>0</v>
      </c>
      <c r="W1955">
        <v>7.9232900000000004E-4</v>
      </c>
      <c r="X1955">
        <v>1.7468620000000001E-3</v>
      </c>
      <c r="Y1955">
        <v>2.1914730000000002E-3</v>
      </c>
      <c r="Z1955">
        <v>4.3957290000000001E-3</v>
      </c>
      <c r="AA1955">
        <v>0</v>
      </c>
      <c r="AB1955">
        <v>0</v>
      </c>
      <c r="AC1955">
        <v>6.5917140000000003E-3</v>
      </c>
      <c r="AD1955">
        <v>3.0440649999999999E-3</v>
      </c>
      <c r="AE1955">
        <v>1.857182E-3</v>
      </c>
      <c r="AF1955">
        <v>0</v>
      </c>
      <c r="AG1955">
        <v>5.1880579999999997E-3</v>
      </c>
      <c r="AH1955">
        <v>1.6680911E-2</v>
      </c>
      <c r="AI1955">
        <v>113333.9761</v>
      </c>
    </row>
    <row r="1956" spans="1:35" x14ac:dyDescent="0.25">
      <c r="A1956">
        <v>421</v>
      </c>
      <c r="B1956" t="s">
        <v>201</v>
      </c>
      <c r="C1956" t="s">
        <v>55</v>
      </c>
      <c r="D1956" t="b">
        <v>1</v>
      </c>
      <c r="E1956">
        <v>5.291284675</v>
      </c>
      <c r="F1956" t="s">
        <v>100</v>
      </c>
      <c r="G1956" t="s">
        <v>186</v>
      </c>
      <c r="H1956" t="s">
        <v>195</v>
      </c>
      <c r="I1956" t="s">
        <v>101</v>
      </c>
      <c r="J1956" t="s">
        <v>99</v>
      </c>
      <c r="K1956" t="s">
        <v>188</v>
      </c>
      <c r="L1956">
        <v>40.186772490000003</v>
      </c>
      <c r="M1956" t="s">
        <v>103</v>
      </c>
      <c r="N1956">
        <v>1.195216E-3</v>
      </c>
      <c r="O1956">
        <v>1.5008300000000001E-3</v>
      </c>
      <c r="P1956">
        <v>0</v>
      </c>
      <c r="Q1956">
        <v>0</v>
      </c>
      <c r="R1956">
        <v>0</v>
      </c>
      <c r="S1956">
        <v>4.739236E-3</v>
      </c>
      <c r="T1956">
        <v>2.0371619999999999E-3</v>
      </c>
      <c r="U1956">
        <v>2.011484E-3</v>
      </c>
      <c r="V1956">
        <v>0</v>
      </c>
      <c r="W1956">
        <v>4.3406299999999999E-4</v>
      </c>
      <c r="X1956">
        <v>4.25387E-4</v>
      </c>
      <c r="Y1956">
        <v>3.4183899999999999E-3</v>
      </c>
      <c r="Z1956">
        <v>2.1709670000000002E-3</v>
      </c>
      <c r="AA1956">
        <v>0</v>
      </c>
      <c r="AB1956">
        <v>0</v>
      </c>
      <c r="AC1956">
        <v>5.1646219999999998E-3</v>
      </c>
      <c r="AD1956">
        <v>5.4555519999999998E-3</v>
      </c>
      <c r="AE1956">
        <v>2.011484E-3</v>
      </c>
      <c r="AF1956">
        <v>0</v>
      </c>
      <c r="AG1956">
        <v>2.6050299999999999E-3</v>
      </c>
      <c r="AH1956">
        <v>1.5236688999999999E-2</v>
      </c>
      <c r="AI1956">
        <v>111116.9782</v>
      </c>
    </row>
    <row r="1957" spans="1:35" x14ac:dyDescent="0.25">
      <c r="A1957">
        <v>423</v>
      </c>
      <c r="B1957" t="s">
        <v>201</v>
      </c>
      <c r="C1957" t="s">
        <v>55</v>
      </c>
      <c r="D1957" t="b">
        <v>1</v>
      </c>
      <c r="E1957">
        <v>22.567696349999999</v>
      </c>
      <c r="F1957" t="s">
        <v>100</v>
      </c>
      <c r="G1957" t="s">
        <v>186</v>
      </c>
      <c r="H1957" t="s">
        <v>196</v>
      </c>
      <c r="I1957" t="s">
        <v>101</v>
      </c>
      <c r="J1957" t="s">
        <v>262</v>
      </c>
      <c r="K1957" t="s">
        <v>188</v>
      </c>
      <c r="L1957">
        <v>44.231313129999997</v>
      </c>
      <c r="M1957" t="s">
        <v>103</v>
      </c>
      <c r="N1957">
        <v>1.7116169999999999E-3</v>
      </c>
      <c r="O1957">
        <v>1.9737499999999998E-3</v>
      </c>
      <c r="P1957">
        <v>0</v>
      </c>
      <c r="Q1957">
        <v>0</v>
      </c>
      <c r="R1957">
        <v>0</v>
      </c>
      <c r="S1957">
        <v>7.3314390000000004E-3</v>
      </c>
      <c r="T1957">
        <v>3.3137459999999998E-3</v>
      </c>
      <c r="U1957">
        <v>2.103925E-3</v>
      </c>
      <c r="V1957">
        <v>0</v>
      </c>
      <c r="W1957">
        <v>1.0440479999999999E-3</v>
      </c>
      <c r="X1957">
        <v>1.5899219999999999E-3</v>
      </c>
      <c r="Y1957">
        <v>0</v>
      </c>
      <c r="Z1957">
        <v>3.350109E-3</v>
      </c>
      <c r="AA1957">
        <v>0</v>
      </c>
      <c r="AB1957">
        <v>0</v>
      </c>
      <c r="AC1957">
        <v>8.9213620000000004E-3</v>
      </c>
      <c r="AD1957">
        <v>3.3137459999999998E-3</v>
      </c>
      <c r="AE1957">
        <v>2.103925E-3</v>
      </c>
      <c r="AF1957">
        <v>0</v>
      </c>
      <c r="AG1957">
        <v>4.3941579999999996E-3</v>
      </c>
      <c r="AH1957">
        <v>1.8732977000000001E-2</v>
      </c>
      <c r="AI1957">
        <v>124122.3299</v>
      </c>
    </row>
    <row r="1958" spans="1:35" x14ac:dyDescent="0.25">
      <c r="A1958">
        <v>869</v>
      </c>
      <c r="B1958" t="s">
        <v>201</v>
      </c>
      <c r="C1958" t="s">
        <v>55</v>
      </c>
      <c r="D1958" t="b">
        <v>1</v>
      </c>
      <c r="E1958">
        <v>63.879871080000001</v>
      </c>
      <c r="F1958" t="s">
        <v>100</v>
      </c>
      <c r="G1958" t="s">
        <v>186</v>
      </c>
      <c r="H1958" t="s">
        <v>250</v>
      </c>
      <c r="I1958" t="s">
        <v>101</v>
      </c>
      <c r="J1958" t="s">
        <v>106</v>
      </c>
      <c r="K1958" t="s">
        <v>188</v>
      </c>
      <c r="L1958">
        <v>24.616666670000001</v>
      </c>
      <c r="M1958" t="s">
        <v>109</v>
      </c>
      <c r="N1958">
        <v>4.5320400000000002E-4</v>
      </c>
      <c r="O1958">
        <v>5.7835799999999995E-4</v>
      </c>
      <c r="P1958">
        <v>0</v>
      </c>
      <c r="Q1958">
        <v>0</v>
      </c>
      <c r="R1958">
        <v>0</v>
      </c>
      <c r="S1958">
        <v>2.136078E-3</v>
      </c>
      <c r="T1958">
        <v>2.48846E-4</v>
      </c>
      <c r="U1958">
        <v>1.815182E-3</v>
      </c>
      <c r="V1958">
        <v>0</v>
      </c>
      <c r="W1958">
        <v>0</v>
      </c>
      <c r="X1958">
        <v>1.1661239999999999E-3</v>
      </c>
      <c r="Y1958">
        <v>0</v>
      </c>
      <c r="Z1958">
        <v>0</v>
      </c>
      <c r="AA1958">
        <v>0</v>
      </c>
      <c r="AB1958">
        <v>0</v>
      </c>
      <c r="AC1958">
        <v>3.3022030000000001E-3</v>
      </c>
      <c r="AD1958">
        <v>2.48846E-4</v>
      </c>
      <c r="AE1958">
        <v>1.815182E-3</v>
      </c>
      <c r="AF1958">
        <v>0</v>
      </c>
      <c r="AG1958">
        <v>0</v>
      </c>
      <c r="AH1958">
        <v>5.3656249999999997E-3</v>
      </c>
      <c r="AI1958">
        <v>63879.871079999997</v>
      </c>
    </row>
    <row r="1959" spans="1:35" x14ac:dyDescent="0.25">
      <c r="A1959">
        <v>6095</v>
      </c>
      <c r="B1959" t="s">
        <v>201</v>
      </c>
      <c r="C1959" t="s">
        <v>55</v>
      </c>
      <c r="D1959" t="b">
        <v>1</v>
      </c>
      <c r="E1959">
        <v>0.80023063000000005</v>
      </c>
      <c r="F1959" t="s">
        <v>100</v>
      </c>
      <c r="G1959" t="s">
        <v>186</v>
      </c>
      <c r="H1959" t="s">
        <v>199</v>
      </c>
      <c r="I1959" t="s">
        <v>101</v>
      </c>
      <c r="J1959" t="s">
        <v>111</v>
      </c>
      <c r="K1959" t="s">
        <v>188</v>
      </c>
      <c r="L1959">
        <v>15.700047619999999</v>
      </c>
      <c r="M1959" t="s">
        <v>109</v>
      </c>
      <c r="N1959">
        <v>7.3202900000000003E-4</v>
      </c>
      <c r="O1959">
        <v>8.3387800000000003E-4</v>
      </c>
      <c r="P1959">
        <v>0</v>
      </c>
      <c r="Q1959">
        <v>0</v>
      </c>
      <c r="R1959">
        <v>0</v>
      </c>
      <c r="S1959">
        <v>3.679903E-3</v>
      </c>
      <c r="T1959">
        <v>1.0752940000000001E-3</v>
      </c>
      <c r="U1959">
        <v>1.5983589999999999E-3</v>
      </c>
      <c r="V1959">
        <v>0</v>
      </c>
      <c r="W1959">
        <v>0</v>
      </c>
      <c r="X1959">
        <v>1.1485169999999999E-3</v>
      </c>
      <c r="Y1959">
        <v>0</v>
      </c>
      <c r="Z1959">
        <v>0</v>
      </c>
      <c r="AA1959">
        <v>0</v>
      </c>
      <c r="AB1959">
        <v>0</v>
      </c>
      <c r="AC1959">
        <v>4.8284189999999996E-3</v>
      </c>
      <c r="AD1959">
        <v>1.0752940000000001E-3</v>
      </c>
      <c r="AE1959">
        <v>1.5983589999999999E-3</v>
      </c>
      <c r="AF1959">
        <v>0</v>
      </c>
      <c r="AG1959">
        <v>0</v>
      </c>
      <c r="AH1959">
        <v>7.5020720000000003E-3</v>
      </c>
      <c r="AI1959">
        <v>140040.3602</v>
      </c>
    </row>
    <row r="1960" spans="1:35" x14ac:dyDescent="0.25">
      <c r="A1960">
        <v>6098</v>
      </c>
      <c r="B1960" t="s">
        <v>201</v>
      </c>
      <c r="C1960" t="s">
        <v>55</v>
      </c>
      <c r="D1960" t="b">
        <v>1</v>
      </c>
      <c r="E1960">
        <v>1.9489976870000001</v>
      </c>
      <c r="F1960" t="s">
        <v>100</v>
      </c>
      <c r="G1960" t="s">
        <v>186</v>
      </c>
      <c r="H1960" t="s">
        <v>192</v>
      </c>
      <c r="I1960" t="s">
        <v>101</v>
      </c>
      <c r="J1960" t="s">
        <v>99</v>
      </c>
      <c r="K1960" t="s">
        <v>188</v>
      </c>
      <c r="L1960">
        <v>18.174222220000001</v>
      </c>
      <c r="M1960" t="s">
        <v>109</v>
      </c>
      <c r="N1960">
        <v>1.374669E-3</v>
      </c>
      <c r="O1960">
        <v>1.737169E-3</v>
      </c>
      <c r="P1960">
        <v>0</v>
      </c>
      <c r="Q1960">
        <v>0</v>
      </c>
      <c r="R1960">
        <v>0</v>
      </c>
      <c r="S1960">
        <v>8.683461E-3</v>
      </c>
      <c r="T1960">
        <v>1.3099159999999999E-3</v>
      </c>
      <c r="U1960">
        <v>3.9071360000000003E-3</v>
      </c>
      <c r="V1960">
        <v>0</v>
      </c>
      <c r="W1960">
        <v>0</v>
      </c>
      <c r="X1960">
        <v>1.207372E-3</v>
      </c>
      <c r="Y1960">
        <v>0</v>
      </c>
      <c r="Z1960">
        <v>0</v>
      </c>
      <c r="AA1960">
        <v>0</v>
      </c>
      <c r="AB1960">
        <v>0</v>
      </c>
      <c r="AC1960">
        <v>9.8908339999999994E-3</v>
      </c>
      <c r="AD1960">
        <v>1.3099159999999999E-3</v>
      </c>
      <c r="AE1960">
        <v>3.9071360000000003E-3</v>
      </c>
      <c r="AF1960">
        <v>0</v>
      </c>
      <c r="AG1960">
        <v>0</v>
      </c>
      <c r="AH1960">
        <v>1.5107904E-2</v>
      </c>
      <c r="AI1960">
        <v>243624.71090000001</v>
      </c>
    </row>
    <row r="1961" spans="1:35" x14ac:dyDescent="0.25">
      <c r="A1961">
        <v>6099</v>
      </c>
      <c r="B1961" t="s">
        <v>201</v>
      </c>
      <c r="C1961" t="s">
        <v>55</v>
      </c>
      <c r="D1961" t="b">
        <v>1</v>
      </c>
      <c r="E1961">
        <v>2.490672708</v>
      </c>
      <c r="F1961" t="s">
        <v>100</v>
      </c>
      <c r="G1961" t="s">
        <v>186</v>
      </c>
      <c r="H1961" t="s">
        <v>189</v>
      </c>
      <c r="I1961" t="s">
        <v>101</v>
      </c>
      <c r="J1961" t="s">
        <v>99</v>
      </c>
      <c r="K1961" t="s">
        <v>188</v>
      </c>
      <c r="L1961">
        <v>23.21624396</v>
      </c>
      <c r="M1961" t="s">
        <v>109</v>
      </c>
      <c r="N1961">
        <v>8.6079799999999997E-4</v>
      </c>
      <c r="O1961">
        <v>9.9494699999999993E-4</v>
      </c>
      <c r="P1961">
        <v>0</v>
      </c>
      <c r="Q1961">
        <v>0</v>
      </c>
      <c r="R1961">
        <v>0</v>
      </c>
      <c r="S1961">
        <v>4.9463559999999998E-3</v>
      </c>
      <c r="T1961">
        <v>6.1604900000000002E-4</v>
      </c>
      <c r="U1961">
        <v>1.859077E-3</v>
      </c>
      <c r="V1961">
        <v>0</v>
      </c>
      <c r="W1961">
        <v>0</v>
      </c>
      <c r="X1961">
        <v>1.6545220000000001E-3</v>
      </c>
      <c r="Y1961">
        <v>0</v>
      </c>
      <c r="Z1961">
        <v>0</v>
      </c>
      <c r="AA1961">
        <v>0</v>
      </c>
      <c r="AB1961">
        <v>0</v>
      </c>
      <c r="AC1961">
        <v>6.6008780000000001E-3</v>
      </c>
      <c r="AD1961">
        <v>6.1604900000000002E-4</v>
      </c>
      <c r="AE1961">
        <v>1.859077E-3</v>
      </c>
      <c r="AF1961">
        <v>0</v>
      </c>
      <c r="AG1961">
        <v>0</v>
      </c>
      <c r="AH1961">
        <v>9.0759789999999996E-3</v>
      </c>
      <c r="AI1961">
        <v>114570.9445</v>
      </c>
    </row>
    <row r="1962" spans="1:35" x14ac:dyDescent="0.25">
      <c r="A1962">
        <v>6101</v>
      </c>
      <c r="B1962" t="s">
        <v>201</v>
      </c>
      <c r="C1962" t="s">
        <v>55</v>
      </c>
      <c r="D1962" t="b">
        <v>1</v>
      </c>
      <c r="E1962">
        <v>0.60833183300000004</v>
      </c>
      <c r="F1962" t="s">
        <v>100</v>
      </c>
      <c r="G1962" t="s">
        <v>186</v>
      </c>
      <c r="H1962" t="s">
        <v>197</v>
      </c>
      <c r="I1962" t="s">
        <v>101</v>
      </c>
      <c r="J1962" t="s">
        <v>99</v>
      </c>
      <c r="K1962" t="s">
        <v>188</v>
      </c>
      <c r="L1962">
        <v>13.386546299999999</v>
      </c>
      <c r="M1962" t="s">
        <v>109</v>
      </c>
      <c r="N1962">
        <v>7.8018100000000002E-4</v>
      </c>
      <c r="O1962">
        <v>9.7539999999999996E-4</v>
      </c>
      <c r="P1962">
        <v>0</v>
      </c>
      <c r="Q1962">
        <v>0</v>
      </c>
      <c r="R1962">
        <v>0</v>
      </c>
      <c r="S1962">
        <v>3.87996E-3</v>
      </c>
      <c r="T1962">
        <v>1.4007900000000001E-3</v>
      </c>
      <c r="U1962">
        <v>2.7117249999999999E-3</v>
      </c>
      <c r="V1962">
        <v>0</v>
      </c>
      <c r="W1962">
        <v>0</v>
      </c>
      <c r="X1962">
        <v>3.4351299999999999E-4</v>
      </c>
      <c r="Y1962">
        <v>0</v>
      </c>
      <c r="Z1962">
        <v>0</v>
      </c>
      <c r="AA1962">
        <v>0</v>
      </c>
      <c r="AB1962">
        <v>0</v>
      </c>
      <c r="AC1962">
        <v>4.2234730000000002E-3</v>
      </c>
      <c r="AD1962">
        <v>1.4007900000000001E-3</v>
      </c>
      <c r="AE1962">
        <v>2.7117249999999999E-3</v>
      </c>
      <c r="AF1962">
        <v>0</v>
      </c>
      <c r="AG1962">
        <v>0</v>
      </c>
      <c r="AH1962">
        <v>8.3359939999999993E-3</v>
      </c>
      <c r="AI1962">
        <v>182499.55</v>
      </c>
    </row>
    <row r="1963" spans="1:35" x14ac:dyDescent="0.25">
      <c r="A1963">
        <v>6103</v>
      </c>
      <c r="B1963" t="s">
        <v>201</v>
      </c>
      <c r="C1963" t="s">
        <v>55</v>
      </c>
      <c r="D1963" t="b">
        <v>1</v>
      </c>
      <c r="E1963">
        <v>2.4894111959999998</v>
      </c>
      <c r="F1963" t="s">
        <v>100</v>
      </c>
      <c r="G1963" t="s">
        <v>186</v>
      </c>
      <c r="H1963" t="s">
        <v>190</v>
      </c>
      <c r="I1963" t="s">
        <v>101</v>
      </c>
      <c r="J1963" t="s">
        <v>99</v>
      </c>
      <c r="K1963" t="s">
        <v>188</v>
      </c>
      <c r="L1963">
        <v>19.412313430000001</v>
      </c>
      <c r="M1963" t="s">
        <v>109</v>
      </c>
      <c r="N1963">
        <v>1.0377470000000001E-3</v>
      </c>
      <c r="O1963">
        <v>1.2412829999999999E-3</v>
      </c>
      <c r="P1963">
        <v>0</v>
      </c>
      <c r="Q1963">
        <v>0</v>
      </c>
      <c r="R1963">
        <v>0</v>
      </c>
      <c r="S1963">
        <v>6.1938230000000002E-3</v>
      </c>
      <c r="T1963">
        <v>8.0440299999999998E-4</v>
      </c>
      <c r="U1963">
        <v>2.611997E-3</v>
      </c>
      <c r="V1963">
        <v>0</v>
      </c>
      <c r="W1963">
        <v>0</v>
      </c>
      <c r="X1963">
        <v>1.437577E-3</v>
      </c>
      <c r="Y1963">
        <v>0</v>
      </c>
      <c r="Z1963">
        <v>0</v>
      </c>
      <c r="AA1963">
        <v>0</v>
      </c>
      <c r="AB1963">
        <v>0</v>
      </c>
      <c r="AC1963">
        <v>7.6313989999999996E-3</v>
      </c>
      <c r="AD1963">
        <v>8.0440299999999998E-4</v>
      </c>
      <c r="AE1963">
        <v>2.611997E-3</v>
      </c>
      <c r="AF1963">
        <v>0</v>
      </c>
      <c r="AG1963">
        <v>0</v>
      </c>
      <c r="AH1963">
        <v>1.10478E-2</v>
      </c>
      <c r="AI1963">
        <v>166790.55009999999</v>
      </c>
    </row>
    <row r="1964" spans="1:35" x14ac:dyDescent="0.25">
      <c r="A1964">
        <v>6104</v>
      </c>
      <c r="B1964" t="s">
        <v>201</v>
      </c>
      <c r="C1964" t="s">
        <v>55</v>
      </c>
      <c r="D1964" t="b">
        <v>1</v>
      </c>
      <c r="E1964">
        <v>2.1820552790000001</v>
      </c>
      <c r="F1964" t="s">
        <v>100</v>
      </c>
      <c r="G1964" t="s">
        <v>186</v>
      </c>
      <c r="H1964" t="s">
        <v>193</v>
      </c>
      <c r="I1964" t="s">
        <v>101</v>
      </c>
      <c r="J1964" t="s">
        <v>99</v>
      </c>
      <c r="K1964" t="s">
        <v>188</v>
      </c>
      <c r="L1964">
        <v>12.87014815</v>
      </c>
      <c r="M1964" t="s">
        <v>109</v>
      </c>
      <c r="N1964">
        <v>5.6042500000000003E-4</v>
      </c>
      <c r="O1964">
        <v>8.0567099999999999E-4</v>
      </c>
      <c r="P1964">
        <v>0</v>
      </c>
      <c r="Q1964">
        <v>0</v>
      </c>
      <c r="R1964">
        <v>0</v>
      </c>
      <c r="S1964">
        <v>3.664521E-3</v>
      </c>
      <c r="T1964">
        <v>5.2926999999999998E-4</v>
      </c>
      <c r="U1964">
        <v>2.02331E-3</v>
      </c>
      <c r="V1964">
        <v>0</v>
      </c>
      <c r="W1964">
        <v>0</v>
      </c>
      <c r="X1964">
        <v>9.6975299999999996E-4</v>
      </c>
      <c r="Y1964">
        <v>0</v>
      </c>
      <c r="Z1964">
        <v>0</v>
      </c>
      <c r="AA1964">
        <v>0</v>
      </c>
      <c r="AB1964">
        <v>0</v>
      </c>
      <c r="AC1964">
        <v>4.6342750000000002E-3</v>
      </c>
      <c r="AD1964">
        <v>5.2926999999999998E-4</v>
      </c>
      <c r="AE1964">
        <v>2.02331E-3</v>
      </c>
      <c r="AF1964">
        <v>0</v>
      </c>
      <c r="AG1964">
        <v>0</v>
      </c>
      <c r="AH1964">
        <v>7.1868339999999996E-3</v>
      </c>
      <c r="AI1964">
        <v>163654.1459</v>
      </c>
    </row>
    <row r="1965" spans="1:35" x14ac:dyDescent="0.25">
      <c r="A1965">
        <v>9131</v>
      </c>
      <c r="B1965" t="s">
        <v>201</v>
      </c>
      <c r="C1965" t="s">
        <v>55</v>
      </c>
      <c r="D1965" t="b">
        <v>1</v>
      </c>
      <c r="E1965">
        <v>1.374182652</v>
      </c>
      <c r="F1965" t="s">
        <v>100</v>
      </c>
      <c r="G1965" t="s">
        <v>186</v>
      </c>
      <c r="H1965" t="s">
        <v>191</v>
      </c>
      <c r="I1965" t="s">
        <v>101</v>
      </c>
      <c r="J1965" t="s">
        <v>99</v>
      </c>
      <c r="K1965" t="s">
        <v>188</v>
      </c>
      <c r="L1965">
        <v>39.653687740000002</v>
      </c>
      <c r="M1965" t="s">
        <v>103</v>
      </c>
      <c r="N1965">
        <v>8.7538100000000005E-4</v>
      </c>
      <c r="O1965">
        <v>1.066848E-3</v>
      </c>
      <c r="P1965">
        <v>0</v>
      </c>
      <c r="Q1965">
        <v>0</v>
      </c>
      <c r="R1965">
        <v>0</v>
      </c>
      <c r="S1965">
        <v>3.0874489999999999E-3</v>
      </c>
      <c r="T1965">
        <v>1.9530070000000001E-3</v>
      </c>
      <c r="U1965">
        <v>1.1065949999999999E-3</v>
      </c>
      <c r="V1965">
        <v>0</v>
      </c>
      <c r="W1965">
        <v>4.6791399999999999E-4</v>
      </c>
      <c r="X1965" s="8">
        <v>9.1055899999999997E-5</v>
      </c>
      <c r="Y1965">
        <v>1.1915420000000001E-3</v>
      </c>
      <c r="Z1965">
        <v>2.886516E-3</v>
      </c>
      <c r="AA1965">
        <v>0</v>
      </c>
      <c r="AB1965">
        <v>0</v>
      </c>
      <c r="AC1965">
        <v>3.1785049999999999E-3</v>
      </c>
      <c r="AD1965">
        <v>3.1445499999999999E-3</v>
      </c>
      <c r="AE1965">
        <v>1.1065949999999999E-3</v>
      </c>
      <c r="AF1965">
        <v>0</v>
      </c>
      <c r="AG1965">
        <v>3.3544299999999998E-3</v>
      </c>
      <c r="AH1965">
        <v>1.078408E-2</v>
      </c>
      <c r="AI1965">
        <v>79702.593810000006</v>
      </c>
    </row>
    <row r="1966" spans="1:35" x14ac:dyDescent="0.25">
      <c r="A1966">
        <v>9133</v>
      </c>
      <c r="B1966" t="s">
        <v>201</v>
      </c>
      <c r="C1966" t="s">
        <v>55</v>
      </c>
      <c r="D1966" t="b">
        <v>1</v>
      </c>
      <c r="E1966">
        <v>0.98347234400000005</v>
      </c>
      <c r="F1966" t="s">
        <v>100</v>
      </c>
      <c r="G1966" t="s">
        <v>186</v>
      </c>
      <c r="H1966" t="s">
        <v>187</v>
      </c>
      <c r="I1966" t="s">
        <v>101</v>
      </c>
      <c r="J1966" t="s">
        <v>262</v>
      </c>
      <c r="K1966" t="s">
        <v>188</v>
      </c>
      <c r="L1966">
        <v>29.81071429</v>
      </c>
      <c r="M1966" t="s">
        <v>103</v>
      </c>
      <c r="N1966">
        <v>2.7291799999999998E-4</v>
      </c>
      <c r="O1966">
        <v>3.5114500000000003E-4</v>
      </c>
      <c r="P1966">
        <v>0</v>
      </c>
      <c r="Q1966">
        <v>0</v>
      </c>
      <c r="R1966">
        <v>0</v>
      </c>
      <c r="S1966">
        <v>9.1477699999999997E-4</v>
      </c>
      <c r="T1966">
        <v>7.1723499999999999E-4</v>
      </c>
      <c r="U1966">
        <v>4.82137E-4</v>
      </c>
      <c r="V1966">
        <v>0</v>
      </c>
      <c r="W1966">
        <v>1.2460100000000001E-4</v>
      </c>
      <c r="X1966">
        <v>4.0456299999999998E-4</v>
      </c>
      <c r="Y1966">
        <v>1.74415E-4</v>
      </c>
      <c r="Z1966">
        <v>6.8356600000000003E-4</v>
      </c>
      <c r="AA1966">
        <v>0</v>
      </c>
      <c r="AB1966">
        <v>0</v>
      </c>
      <c r="AC1966">
        <v>1.31934E-3</v>
      </c>
      <c r="AD1966">
        <v>8.9165000000000002E-4</v>
      </c>
      <c r="AE1966">
        <v>4.82137E-4</v>
      </c>
      <c r="AF1966">
        <v>0</v>
      </c>
      <c r="AG1966">
        <v>8.0816600000000003E-4</v>
      </c>
      <c r="AH1966">
        <v>3.501302E-3</v>
      </c>
      <c r="AI1966">
        <v>34421.532030000002</v>
      </c>
    </row>
    <row r="1967" spans="1:35" x14ac:dyDescent="0.25">
      <c r="A1967">
        <v>11585</v>
      </c>
      <c r="B1967" t="s">
        <v>201</v>
      </c>
      <c r="C1967" t="s">
        <v>55</v>
      </c>
      <c r="D1967" t="b">
        <v>1</v>
      </c>
      <c r="E1967">
        <v>1.4211164510000001</v>
      </c>
      <c r="F1967" t="s">
        <v>100</v>
      </c>
      <c r="G1967" t="s">
        <v>186</v>
      </c>
      <c r="H1967" t="s">
        <v>194</v>
      </c>
      <c r="I1967" t="s">
        <v>101</v>
      </c>
      <c r="J1967" t="s">
        <v>99</v>
      </c>
      <c r="K1967" t="s">
        <v>188</v>
      </c>
      <c r="L1967">
        <v>30.153024689999999</v>
      </c>
      <c r="M1967" t="s">
        <v>103</v>
      </c>
      <c r="N1967">
        <v>1.0620009999999999E-3</v>
      </c>
      <c r="O1967">
        <v>1.3260489999999999E-3</v>
      </c>
      <c r="P1967">
        <v>0</v>
      </c>
      <c r="Q1967">
        <v>0</v>
      </c>
      <c r="R1967">
        <v>0</v>
      </c>
      <c r="S1967">
        <v>4.2299349999999998E-3</v>
      </c>
      <c r="T1967">
        <v>1.679671E-3</v>
      </c>
      <c r="U1967">
        <v>2.0348639999999999E-3</v>
      </c>
      <c r="V1967">
        <v>0</v>
      </c>
      <c r="W1967">
        <v>5.9027799999999996E-4</v>
      </c>
      <c r="X1967">
        <v>5.6600499999999996E-4</v>
      </c>
      <c r="Y1967">
        <v>3.4654500000000002E-4</v>
      </c>
      <c r="Z1967">
        <v>3.711921E-3</v>
      </c>
      <c r="AA1967">
        <v>0</v>
      </c>
      <c r="AB1967">
        <v>0</v>
      </c>
      <c r="AC1967">
        <v>4.7959400000000003E-3</v>
      </c>
      <c r="AD1967">
        <v>2.026216E-3</v>
      </c>
      <c r="AE1967">
        <v>2.0348639999999999E-3</v>
      </c>
      <c r="AF1967">
        <v>0</v>
      </c>
      <c r="AG1967">
        <v>4.3021989999999996E-3</v>
      </c>
      <c r="AH1967">
        <v>1.3159219E-2</v>
      </c>
      <c r="AI1967">
        <v>127900.4806</v>
      </c>
    </row>
    <row r="1968" spans="1:35" x14ac:dyDescent="0.25">
      <c r="A1968">
        <v>26621</v>
      </c>
      <c r="B1968" t="s">
        <v>201</v>
      </c>
      <c r="C1968" t="s">
        <v>55</v>
      </c>
      <c r="D1968" t="b">
        <v>1</v>
      </c>
      <c r="E1968">
        <v>4.2096490000000002E-3</v>
      </c>
      <c r="F1968" t="s">
        <v>100</v>
      </c>
      <c r="G1968" t="s">
        <v>186</v>
      </c>
      <c r="H1968" t="s">
        <v>256</v>
      </c>
      <c r="I1968" t="s">
        <v>101</v>
      </c>
      <c r="J1968" t="s">
        <v>99</v>
      </c>
      <c r="K1968" t="s">
        <v>188</v>
      </c>
      <c r="L1968">
        <v>11.053284720000001</v>
      </c>
      <c r="M1968" t="s">
        <v>109</v>
      </c>
      <c r="N1968" s="8">
        <v>1.02536E-5</v>
      </c>
      <c r="O1968" s="8">
        <v>1.5136100000000001E-5</v>
      </c>
      <c r="P1968">
        <v>0</v>
      </c>
      <c r="Q1968">
        <v>0</v>
      </c>
      <c r="R1968">
        <v>0</v>
      </c>
      <c r="S1968" s="8">
        <v>7.3467000000000007E-5</v>
      </c>
      <c r="T1968" s="8">
        <v>1.11167E-5</v>
      </c>
      <c r="U1968" s="8">
        <v>4.2431100000000001E-5</v>
      </c>
      <c r="V1968">
        <v>0</v>
      </c>
      <c r="W1968">
        <v>0</v>
      </c>
      <c r="X1968">
        <v>0</v>
      </c>
      <c r="Y1968">
        <v>0</v>
      </c>
      <c r="Z1968">
        <v>0</v>
      </c>
      <c r="AA1968">
        <v>0</v>
      </c>
      <c r="AB1968">
        <v>0</v>
      </c>
      <c r="AC1968" s="8">
        <v>7.3467000000000007E-5</v>
      </c>
      <c r="AD1968" s="8">
        <v>1.11167E-5</v>
      </c>
      <c r="AE1968" s="8">
        <v>4.2431100000000001E-5</v>
      </c>
      <c r="AF1968">
        <v>0</v>
      </c>
      <c r="AG1968">
        <v>0</v>
      </c>
      <c r="AH1968">
        <v>1.2701499999999999E-4</v>
      </c>
      <c r="AI1968">
        <v>3367.7194089999998</v>
      </c>
    </row>
    <row r="1969" spans="1:35" x14ac:dyDescent="0.25">
      <c r="A1969">
        <v>44082</v>
      </c>
      <c r="B1969" t="s">
        <v>201</v>
      </c>
      <c r="C1969" t="s">
        <v>55</v>
      </c>
      <c r="D1969" t="b">
        <v>1</v>
      </c>
      <c r="E1969">
        <v>2.3207233000000001E-2</v>
      </c>
      <c r="F1969" t="s">
        <v>100</v>
      </c>
      <c r="G1969" t="s">
        <v>186</v>
      </c>
      <c r="H1969" t="s">
        <v>257</v>
      </c>
      <c r="I1969" t="s">
        <v>101</v>
      </c>
      <c r="J1969" t="s">
        <v>99</v>
      </c>
      <c r="K1969" t="s">
        <v>188</v>
      </c>
      <c r="L1969">
        <v>24.37091667</v>
      </c>
      <c r="M1969" t="s">
        <v>103</v>
      </c>
      <c r="N1969" s="8">
        <v>8.6073099999999994E-5</v>
      </c>
      <c r="O1969">
        <v>1.14642E-4</v>
      </c>
      <c r="P1969">
        <v>0</v>
      </c>
      <c r="Q1969">
        <v>0</v>
      </c>
      <c r="R1969">
        <v>0</v>
      </c>
      <c r="S1969">
        <v>4.7607999999999998E-4</v>
      </c>
      <c r="T1969" s="8">
        <v>9.2862500000000001E-5</v>
      </c>
      <c r="U1969">
        <v>1.7079199999999999E-4</v>
      </c>
      <c r="V1969">
        <v>0</v>
      </c>
      <c r="W1969">
        <v>2.18588E-4</v>
      </c>
      <c r="X1969">
        <v>0</v>
      </c>
      <c r="Y1969" s="8">
        <v>6.5990800000000004E-6</v>
      </c>
      <c r="Z1969">
        <v>0</v>
      </c>
      <c r="AA1969">
        <v>0</v>
      </c>
      <c r="AB1969">
        <v>0</v>
      </c>
      <c r="AC1969">
        <v>4.7607999999999998E-4</v>
      </c>
      <c r="AD1969" s="8">
        <v>9.9461600000000003E-5</v>
      </c>
      <c r="AE1969">
        <v>1.7079199999999999E-4</v>
      </c>
      <c r="AF1969">
        <v>0</v>
      </c>
      <c r="AG1969">
        <v>2.18588E-4</v>
      </c>
      <c r="AH1969">
        <v>9.64922E-4</v>
      </c>
      <c r="AI1969">
        <v>11603.61634</v>
      </c>
    </row>
    <row r="1970" spans="1:35" x14ac:dyDescent="0.25">
      <c r="A1970">
        <v>419</v>
      </c>
      <c r="B1970" t="s">
        <v>202</v>
      </c>
      <c r="C1970" t="s">
        <v>56</v>
      </c>
      <c r="D1970" t="b">
        <v>1</v>
      </c>
      <c r="E1970">
        <v>45.294103759999999</v>
      </c>
      <c r="F1970" t="s">
        <v>100</v>
      </c>
      <c r="G1970" t="s">
        <v>186</v>
      </c>
      <c r="H1970" t="s">
        <v>249</v>
      </c>
      <c r="I1970" t="s">
        <v>291</v>
      </c>
      <c r="J1970" t="s">
        <v>99</v>
      </c>
      <c r="K1970" t="s">
        <v>188</v>
      </c>
      <c r="L1970">
        <v>28.125</v>
      </c>
      <c r="M1970" t="s">
        <v>292</v>
      </c>
      <c r="N1970">
        <v>7.6864900000000005E-4</v>
      </c>
      <c r="O1970">
        <v>9.6539100000000001E-4</v>
      </c>
      <c r="P1970">
        <v>0</v>
      </c>
      <c r="Q1970">
        <v>0</v>
      </c>
      <c r="R1970">
        <v>0</v>
      </c>
      <c r="S1970">
        <v>3.2906250000000001E-3</v>
      </c>
      <c r="T1970">
        <v>6.9848000000000002E-4</v>
      </c>
      <c r="U1970">
        <v>2.5565129999999998E-3</v>
      </c>
      <c r="V1970">
        <v>0</v>
      </c>
      <c r="W1970">
        <v>7.9936600000000003E-4</v>
      </c>
      <c r="X1970">
        <v>5.1988900000000005E-4</v>
      </c>
      <c r="Y1970">
        <v>0</v>
      </c>
      <c r="Z1970">
        <v>8.2812999999999995E-4</v>
      </c>
      <c r="AA1970">
        <v>0</v>
      </c>
      <c r="AB1970">
        <v>0</v>
      </c>
      <c r="AC1970">
        <v>3.8105140000000001E-3</v>
      </c>
      <c r="AD1970">
        <v>6.9848000000000002E-4</v>
      </c>
      <c r="AE1970">
        <v>2.5565129999999998E-3</v>
      </c>
      <c r="AF1970">
        <v>0</v>
      </c>
      <c r="AG1970">
        <v>1.627496E-3</v>
      </c>
      <c r="AH1970">
        <v>8.6934319999999992E-3</v>
      </c>
      <c r="AI1970">
        <v>90588.207519999996</v>
      </c>
    </row>
    <row r="1971" spans="1:35" x14ac:dyDescent="0.25">
      <c r="A1971">
        <v>420</v>
      </c>
      <c r="B1971" t="s">
        <v>202</v>
      </c>
      <c r="C1971" t="s">
        <v>56</v>
      </c>
      <c r="D1971" t="b">
        <v>1</v>
      </c>
      <c r="E1971">
        <v>11.33339761</v>
      </c>
      <c r="F1971" t="s">
        <v>100</v>
      </c>
      <c r="G1971" t="s">
        <v>186</v>
      </c>
      <c r="H1971" t="s">
        <v>198</v>
      </c>
      <c r="I1971" t="s">
        <v>101</v>
      </c>
      <c r="J1971" t="s">
        <v>99</v>
      </c>
      <c r="K1971" t="s">
        <v>188</v>
      </c>
      <c r="L1971">
        <v>44.342500000000001</v>
      </c>
      <c r="M1971" t="s">
        <v>103</v>
      </c>
      <c r="N1971">
        <v>1.289295E-3</v>
      </c>
      <c r="O1971">
        <v>1.5855489999999999E-3</v>
      </c>
      <c r="P1971">
        <v>0</v>
      </c>
      <c r="Q1971">
        <v>0</v>
      </c>
      <c r="R1971">
        <v>0</v>
      </c>
      <c r="S1971">
        <v>4.8992059999999997E-3</v>
      </c>
      <c r="T1971">
        <v>8.52592E-4</v>
      </c>
      <c r="U1971">
        <v>1.857182E-3</v>
      </c>
      <c r="V1971">
        <v>0</v>
      </c>
      <c r="W1971">
        <v>7.9232900000000004E-4</v>
      </c>
      <c r="X1971">
        <v>2.159354E-3</v>
      </c>
      <c r="Y1971">
        <v>2.1914730000000002E-3</v>
      </c>
      <c r="Z1971">
        <v>4.3957290000000001E-3</v>
      </c>
      <c r="AA1971">
        <v>0</v>
      </c>
      <c r="AB1971">
        <v>0</v>
      </c>
      <c r="AC1971">
        <v>7.0585609999999997E-3</v>
      </c>
      <c r="AD1971">
        <v>3.0440649999999999E-3</v>
      </c>
      <c r="AE1971">
        <v>1.857182E-3</v>
      </c>
      <c r="AF1971">
        <v>0</v>
      </c>
      <c r="AG1971">
        <v>5.1880579999999997E-3</v>
      </c>
      <c r="AH1971">
        <v>1.7147757999999999E-2</v>
      </c>
      <c r="AI1971">
        <v>113333.9761</v>
      </c>
    </row>
    <row r="1972" spans="1:35" x14ac:dyDescent="0.25">
      <c r="A1972">
        <v>421</v>
      </c>
      <c r="B1972" t="s">
        <v>202</v>
      </c>
      <c r="C1972" t="s">
        <v>56</v>
      </c>
      <c r="D1972" t="b">
        <v>1</v>
      </c>
      <c r="E1972">
        <v>5.291284675</v>
      </c>
      <c r="F1972" t="s">
        <v>100</v>
      </c>
      <c r="G1972" t="s">
        <v>186</v>
      </c>
      <c r="H1972" t="s">
        <v>195</v>
      </c>
      <c r="I1972" t="s">
        <v>101</v>
      </c>
      <c r="J1972" t="s">
        <v>99</v>
      </c>
      <c r="K1972" t="s">
        <v>188</v>
      </c>
      <c r="L1972">
        <v>40.168650790000001</v>
      </c>
      <c r="M1972" t="s">
        <v>103</v>
      </c>
      <c r="N1972">
        <v>1.192516E-3</v>
      </c>
      <c r="O1972">
        <v>1.497078E-3</v>
      </c>
      <c r="P1972">
        <v>0</v>
      </c>
      <c r="Q1972">
        <v>0</v>
      </c>
      <c r="R1972">
        <v>0</v>
      </c>
      <c r="S1972">
        <v>4.6762949999999996E-3</v>
      </c>
      <c r="T1972">
        <v>2.0371619999999999E-3</v>
      </c>
      <c r="U1972">
        <v>2.011484E-3</v>
      </c>
      <c r="V1972">
        <v>0</v>
      </c>
      <c r="W1972">
        <v>4.3406299999999999E-4</v>
      </c>
      <c r="X1972">
        <v>4.8145600000000001E-4</v>
      </c>
      <c r="Y1972">
        <v>3.4183899999999999E-3</v>
      </c>
      <c r="Z1972">
        <v>2.1709670000000002E-3</v>
      </c>
      <c r="AA1972">
        <v>0</v>
      </c>
      <c r="AB1972">
        <v>0</v>
      </c>
      <c r="AC1972">
        <v>5.1577510000000003E-3</v>
      </c>
      <c r="AD1972">
        <v>5.4555519999999998E-3</v>
      </c>
      <c r="AE1972">
        <v>2.011484E-3</v>
      </c>
      <c r="AF1972">
        <v>0</v>
      </c>
      <c r="AG1972">
        <v>2.6050299999999999E-3</v>
      </c>
      <c r="AH1972">
        <v>1.5229817999999999E-2</v>
      </c>
      <c r="AI1972">
        <v>111116.9782</v>
      </c>
    </row>
    <row r="1973" spans="1:35" x14ac:dyDescent="0.25">
      <c r="A1973">
        <v>423</v>
      </c>
      <c r="B1973" t="s">
        <v>202</v>
      </c>
      <c r="C1973" t="s">
        <v>56</v>
      </c>
      <c r="D1973" t="b">
        <v>1</v>
      </c>
      <c r="E1973">
        <v>22.567696349999999</v>
      </c>
      <c r="F1973" t="s">
        <v>100</v>
      </c>
      <c r="G1973" t="s">
        <v>186</v>
      </c>
      <c r="H1973" t="s">
        <v>196</v>
      </c>
      <c r="I1973" t="s">
        <v>101</v>
      </c>
      <c r="J1973" t="s">
        <v>262</v>
      </c>
      <c r="K1973" t="s">
        <v>188</v>
      </c>
      <c r="L1973">
        <v>44.735353539999998</v>
      </c>
      <c r="M1973" t="s">
        <v>103</v>
      </c>
      <c r="N1973">
        <v>1.725175E-3</v>
      </c>
      <c r="O1973">
        <v>1.9948990000000001E-3</v>
      </c>
      <c r="P1973">
        <v>0</v>
      </c>
      <c r="Q1973">
        <v>0</v>
      </c>
      <c r="R1973">
        <v>0</v>
      </c>
      <c r="S1973">
        <v>7.4632020000000004E-3</v>
      </c>
      <c r="T1973">
        <v>3.3137459999999998E-3</v>
      </c>
      <c r="U1973">
        <v>2.103925E-3</v>
      </c>
      <c r="V1973">
        <v>0</v>
      </c>
      <c r="W1973">
        <v>1.0440479999999999E-3</v>
      </c>
      <c r="X1973">
        <v>1.671418E-3</v>
      </c>
      <c r="Y1973">
        <v>0</v>
      </c>
      <c r="Z1973">
        <v>3.350109E-3</v>
      </c>
      <c r="AA1973">
        <v>0</v>
      </c>
      <c r="AB1973">
        <v>0</v>
      </c>
      <c r="AC1973">
        <v>9.1346199999999995E-3</v>
      </c>
      <c r="AD1973">
        <v>3.3137459999999998E-3</v>
      </c>
      <c r="AE1973">
        <v>2.103925E-3</v>
      </c>
      <c r="AF1973">
        <v>0</v>
      </c>
      <c r="AG1973">
        <v>4.3941579999999996E-3</v>
      </c>
      <c r="AH1973">
        <v>1.894645E-2</v>
      </c>
      <c r="AI1973">
        <v>124122.3299</v>
      </c>
    </row>
    <row r="1974" spans="1:35" x14ac:dyDescent="0.25">
      <c r="A1974">
        <v>869</v>
      </c>
      <c r="B1974" t="s">
        <v>202</v>
      </c>
      <c r="C1974" t="s">
        <v>56</v>
      </c>
      <c r="D1974" t="b">
        <v>1</v>
      </c>
      <c r="E1974">
        <v>63.879871080000001</v>
      </c>
      <c r="F1974" t="s">
        <v>100</v>
      </c>
      <c r="G1974" t="s">
        <v>186</v>
      </c>
      <c r="H1974" t="s">
        <v>250</v>
      </c>
      <c r="I1974" t="s">
        <v>101</v>
      </c>
      <c r="J1974" t="s">
        <v>106</v>
      </c>
      <c r="K1974" t="s">
        <v>188</v>
      </c>
      <c r="L1974">
        <v>24.994444439999999</v>
      </c>
      <c r="M1974" t="s">
        <v>109</v>
      </c>
      <c r="N1974">
        <v>4.5758099999999998E-4</v>
      </c>
      <c r="O1974">
        <v>5.8313099999999997E-4</v>
      </c>
      <c r="P1974">
        <v>0</v>
      </c>
      <c r="Q1974">
        <v>0</v>
      </c>
      <c r="R1974">
        <v>0</v>
      </c>
      <c r="S1974">
        <v>2.1221529999999999E-3</v>
      </c>
      <c r="T1974">
        <v>2.48846E-4</v>
      </c>
      <c r="U1974">
        <v>1.815182E-3</v>
      </c>
      <c r="V1974">
        <v>0</v>
      </c>
      <c r="W1974">
        <v>0</v>
      </c>
      <c r="X1974">
        <v>1.261788E-3</v>
      </c>
      <c r="Y1974">
        <v>0</v>
      </c>
      <c r="Z1974">
        <v>0</v>
      </c>
      <c r="AA1974">
        <v>0</v>
      </c>
      <c r="AB1974">
        <v>0</v>
      </c>
      <c r="AC1974">
        <v>3.3839400000000002E-3</v>
      </c>
      <c r="AD1974">
        <v>2.48846E-4</v>
      </c>
      <c r="AE1974">
        <v>1.815182E-3</v>
      </c>
      <c r="AF1974">
        <v>0</v>
      </c>
      <c r="AG1974">
        <v>0</v>
      </c>
      <c r="AH1974">
        <v>5.4479680000000001E-3</v>
      </c>
      <c r="AI1974">
        <v>63879.871079999997</v>
      </c>
    </row>
    <row r="1975" spans="1:35" x14ac:dyDescent="0.25">
      <c r="A1975">
        <v>6095</v>
      </c>
      <c r="B1975" t="s">
        <v>202</v>
      </c>
      <c r="C1975" t="s">
        <v>56</v>
      </c>
      <c r="D1975" t="b">
        <v>1</v>
      </c>
      <c r="E1975">
        <v>0.80023063000000005</v>
      </c>
      <c r="F1975" t="s">
        <v>100</v>
      </c>
      <c r="G1975" t="s">
        <v>186</v>
      </c>
      <c r="H1975" t="s">
        <v>199</v>
      </c>
      <c r="I1975" t="s">
        <v>101</v>
      </c>
      <c r="J1975" t="s">
        <v>111</v>
      </c>
      <c r="K1975" t="s">
        <v>188</v>
      </c>
      <c r="L1975">
        <v>15.85319048</v>
      </c>
      <c r="M1975" t="s">
        <v>109</v>
      </c>
      <c r="N1975">
        <v>7.3680499999999999E-4</v>
      </c>
      <c r="O1975">
        <v>8.3949399999999998E-4</v>
      </c>
      <c r="P1975">
        <v>0</v>
      </c>
      <c r="Q1975">
        <v>0</v>
      </c>
      <c r="R1975">
        <v>0</v>
      </c>
      <c r="S1975">
        <v>3.6937680000000001E-3</v>
      </c>
      <c r="T1975">
        <v>1.0752940000000001E-3</v>
      </c>
      <c r="U1975">
        <v>1.5983589999999999E-3</v>
      </c>
      <c r="V1975">
        <v>0</v>
      </c>
      <c r="W1975">
        <v>0</v>
      </c>
      <c r="X1975">
        <v>1.2078220000000001E-3</v>
      </c>
      <c r="Y1975">
        <v>0</v>
      </c>
      <c r="Z1975">
        <v>0</v>
      </c>
      <c r="AA1975">
        <v>0</v>
      </c>
      <c r="AB1975">
        <v>0</v>
      </c>
      <c r="AC1975">
        <v>4.9015889999999996E-3</v>
      </c>
      <c r="AD1975">
        <v>1.0752940000000001E-3</v>
      </c>
      <c r="AE1975">
        <v>1.5983589999999999E-3</v>
      </c>
      <c r="AF1975">
        <v>0</v>
      </c>
      <c r="AG1975">
        <v>0</v>
      </c>
      <c r="AH1975">
        <v>7.5752500000000004E-3</v>
      </c>
      <c r="AI1975">
        <v>140040.3602</v>
      </c>
    </row>
    <row r="1976" spans="1:35" x14ac:dyDescent="0.25">
      <c r="A1976">
        <v>6098</v>
      </c>
      <c r="B1976" t="s">
        <v>202</v>
      </c>
      <c r="C1976" t="s">
        <v>56</v>
      </c>
      <c r="D1976" t="b">
        <v>1</v>
      </c>
      <c r="E1976">
        <v>1.9489976870000001</v>
      </c>
      <c r="F1976" t="s">
        <v>100</v>
      </c>
      <c r="G1976" t="s">
        <v>186</v>
      </c>
      <c r="H1976" t="s">
        <v>192</v>
      </c>
      <c r="I1976" t="s">
        <v>101</v>
      </c>
      <c r="J1976" t="s">
        <v>99</v>
      </c>
      <c r="K1976" t="s">
        <v>188</v>
      </c>
      <c r="L1976">
        <v>19.030911110000002</v>
      </c>
      <c r="M1976" t="s">
        <v>109</v>
      </c>
      <c r="N1976">
        <v>1.419626E-3</v>
      </c>
      <c r="O1976">
        <v>1.796506E-3</v>
      </c>
      <c r="P1976">
        <v>0</v>
      </c>
      <c r="Q1976">
        <v>0</v>
      </c>
      <c r="R1976">
        <v>0</v>
      </c>
      <c r="S1976">
        <v>8.9080180000000002E-3</v>
      </c>
      <c r="T1976">
        <v>1.3099159999999999E-3</v>
      </c>
      <c r="U1976">
        <v>3.9071360000000003E-3</v>
      </c>
      <c r="V1976">
        <v>0</v>
      </c>
      <c r="W1976">
        <v>0</v>
      </c>
      <c r="X1976">
        <v>1.6949840000000001E-3</v>
      </c>
      <c r="Y1976">
        <v>0</v>
      </c>
      <c r="Z1976">
        <v>0</v>
      </c>
      <c r="AA1976">
        <v>0</v>
      </c>
      <c r="AB1976">
        <v>0</v>
      </c>
      <c r="AC1976">
        <v>1.0603002E-2</v>
      </c>
      <c r="AD1976">
        <v>1.3099159999999999E-3</v>
      </c>
      <c r="AE1976">
        <v>3.9071360000000003E-3</v>
      </c>
      <c r="AF1976">
        <v>0</v>
      </c>
      <c r="AG1976">
        <v>0</v>
      </c>
      <c r="AH1976">
        <v>1.5820054E-2</v>
      </c>
      <c r="AI1976">
        <v>243624.71090000001</v>
      </c>
    </row>
    <row r="1977" spans="1:35" x14ac:dyDescent="0.25">
      <c r="A1977">
        <v>6099</v>
      </c>
      <c r="B1977" t="s">
        <v>202</v>
      </c>
      <c r="C1977" t="s">
        <v>56</v>
      </c>
      <c r="D1977" t="b">
        <v>1</v>
      </c>
      <c r="E1977">
        <v>2.490672708</v>
      </c>
      <c r="F1977" t="s">
        <v>100</v>
      </c>
      <c r="G1977" t="s">
        <v>186</v>
      </c>
      <c r="H1977" t="s">
        <v>189</v>
      </c>
      <c r="I1977" t="s">
        <v>101</v>
      </c>
      <c r="J1977" t="s">
        <v>99</v>
      </c>
      <c r="K1977" t="s">
        <v>188</v>
      </c>
      <c r="L1977">
        <v>24.11630435</v>
      </c>
      <c r="M1977" t="s">
        <v>109</v>
      </c>
      <c r="N1977">
        <v>8.8431600000000001E-4</v>
      </c>
      <c r="O1977">
        <v>1.0236310000000001E-3</v>
      </c>
      <c r="P1977">
        <v>0</v>
      </c>
      <c r="Q1977">
        <v>0</v>
      </c>
      <c r="R1977">
        <v>0</v>
      </c>
      <c r="S1977">
        <v>5.0452220000000002E-3</v>
      </c>
      <c r="T1977">
        <v>6.1604900000000002E-4</v>
      </c>
      <c r="U1977">
        <v>1.859077E-3</v>
      </c>
      <c r="V1977">
        <v>0</v>
      </c>
      <c r="W1977">
        <v>0</v>
      </c>
      <c r="X1977">
        <v>1.907518E-3</v>
      </c>
      <c r="Y1977">
        <v>0</v>
      </c>
      <c r="Z1977">
        <v>0</v>
      </c>
      <c r="AA1977">
        <v>0</v>
      </c>
      <c r="AB1977">
        <v>0</v>
      </c>
      <c r="AC1977">
        <v>6.9527399999999998E-3</v>
      </c>
      <c r="AD1977">
        <v>6.1604900000000002E-4</v>
      </c>
      <c r="AE1977">
        <v>1.859077E-3</v>
      </c>
      <c r="AF1977">
        <v>0</v>
      </c>
      <c r="AG1977">
        <v>0</v>
      </c>
      <c r="AH1977">
        <v>9.4278420000000005E-3</v>
      </c>
      <c r="AI1977">
        <v>114570.9445</v>
      </c>
    </row>
    <row r="1978" spans="1:35" x14ac:dyDescent="0.25">
      <c r="A1978">
        <v>6101</v>
      </c>
      <c r="B1978" t="s">
        <v>202</v>
      </c>
      <c r="C1978" t="s">
        <v>56</v>
      </c>
      <c r="D1978" t="b">
        <v>1</v>
      </c>
      <c r="E1978">
        <v>0.60833183300000004</v>
      </c>
      <c r="F1978" t="s">
        <v>100</v>
      </c>
      <c r="G1978" t="s">
        <v>186</v>
      </c>
      <c r="H1978" t="s">
        <v>197</v>
      </c>
      <c r="I1978" t="s">
        <v>101</v>
      </c>
      <c r="J1978" t="s">
        <v>99</v>
      </c>
      <c r="K1978" t="s">
        <v>188</v>
      </c>
      <c r="L1978">
        <v>14.45928704</v>
      </c>
      <c r="M1978" t="s">
        <v>109</v>
      </c>
      <c r="N1978">
        <v>8.2174099999999996E-4</v>
      </c>
      <c r="O1978">
        <v>1.0312469999999999E-3</v>
      </c>
      <c r="P1978">
        <v>0</v>
      </c>
      <c r="Q1978">
        <v>0</v>
      </c>
      <c r="R1978">
        <v>0</v>
      </c>
      <c r="S1978">
        <v>4.0941679999999996E-3</v>
      </c>
      <c r="T1978">
        <v>1.4007900000000001E-3</v>
      </c>
      <c r="U1978">
        <v>2.7117249999999999E-3</v>
      </c>
      <c r="V1978">
        <v>0</v>
      </c>
      <c r="W1978">
        <v>0</v>
      </c>
      <c r="X1978">
        <v>7.9731599999999995E-4</v>
      </c>
      <c r="Y1978">
        <v>0</v>
      </c>
      <c r="Z1978">
        <v>0</v>
      </c>
      <c r="AA1978">
        <v>0</v>
      </c>
      <c r="AB1978">
        <v>0</v>
      </c>
      <c r="AC1978">
        <v>4.8914839999999998E-3</v>
      </c>
      <c r="AD1978">
        <v>1.4007900000000001E-3</v>
      </c>
      <c r="AE1978">
        <v>2.7117249999999999E-3</v>
      </c>
      <c r="AF1978">
        <v>0</v>
      </c>
      <c r="AG1978">
        <v>0</v>
      </c>
      <c r="AH1978">
        <v>9.0040050000000007E-3</v>
      </c>
      <c r="AI1978">
        <v>182499.55</v>
      </c>
    </row>
    <row r="1979" spans="1:35" x14ac:dyDescent="0.25">
      <c r="A1979">
        <v>6103</v>
      </c>
      <c r="B1979" t="s">
        <v>202</v>
      </c>
      <c r="C1979" t="s">
        <v>56</v>
      </c>
      <c r="D1979" t="b">
        <v>1</v>
      </c>
      <c r="E1979">
        <v>2.4894111959999998</v>
      </c>
      <c r="F1979" t="s">
        <v>100</v>
      </c>
      <c r="G1979" t="s">
        <v>186</v>
      </c>
      <c r="H1979" t="s">
        <v>190</v>
      </c>
      <c r="I1979" t="s">
        <v>101</v>
      </c>
      <c r="J1979" t="s">
        <v>99</v>
      </c>
      <c r="K1979" t="s">
        <v>188</v>
      </c>
      <c r="L1979">
        <v>20.038847430000001</v>
      </c>
      <c r="M1979" t="s">
        <v>109</v>
      </c>
      <c r="N1979">
        <v>1.061455E-3</v>
      </c>
      <c r="O1979">
        <v>1.2718510000000001E-3</v>
      </c>
      <c r="P1979">
        <v>0</v>
      </c>
      <c r="Q1979">
        <v>0</v>
      </c>
      <c r="R1979">
        <v>0</v>
      </c>
      <c r="S1979">
        <v>6.3226519999999998E-3</v>
      </c>
      <c r="T1979">
        <v>8.0440299999999998E-4</v>
      </c>
      <c r="U1979">
        <v>2.611997E-3</v>
      </c>
      <c r="V1979">
        <v>0</v>
      </c>
      <c r="W1979">
        <v>0</v>
      </c>
      <c r="X1979">
        <v>1.665316E-3</v>
      </c>
      <c r="Y1979">
        <v>0</v>
      </c>
      <c r="Z1979">
        <v>0</v>
      </c>
      <c r="AA1979">
        <v>0</v>
      </c>
      <c r="AB1979">
        <v>0</v>
      </c>
      <c r="AC1979">
        <v>7.9879679999999998E-3</v>
      </c>
      <c r="AD1979">
        <v>8.0440299999999998E-4</v>
      </c>
      <c r="AE1979">
        <v>2.611997E-3</v>
      </c>
      <c r="AF1979">
        <v>0</v>
      </c>
      <c r="AG1979">
        <v>0</v>
      </c>
      <c r="AH1979">
        <v>1.1404368E-2</v>
      </c>
      <c r="AI1979">
        <v>166790.55009999999</v>
      </c>
    </row>
    <row r="1980" spans="1:35" x14ac:dyDescent="0.25">
      <c r="A1980">
        <v>6104</v>
      </c>
      <c r="B1980" t="s">
        <v>202</v>
      </c>
      <c r="C1980" t="s">
        <v>56</v>
      </c>
      <c r="D1980" t="b">
        <v>1</v>
      </c>
      <c r="E1980">
        <v>2.1820552790000001</v>
      </c>
      <c r="F1980" t="s">
        <v>100</v>
      </c>
      <c r="G1980" t="s">
        <v>186</v>
      </c>
      <c r="H1980" t="s">
        <v>193</v>
      </c>
      <c r="I1980" t="s">
        <v>101</v>
      </c>
      <c r="J1980" t="s">
        <v>99</v>
      </c>
      <c r="K1980" t="s">
        <v>188</v>
      </c>
      <c r="L1980">
        <v>13.08485185</v>
      </c>
      <c r="M1980" t="s">
        <v>109</v>
      </c>
      <c r="N1980">
        <v>5.68514E-4</v>
      </c>
      <c r="O1980">
        <v>8.1442400000000001E-4</v>
      </c>
      <c r="P1980">
        <v>0</v>
      </c>
      <c r="Q1980">
        <v>0</v>
      </c>
      <c r="R1980">
        <v>0</v>
      </c>
      <c r="S1980">
        <v>3.6786879999999998E-3</v>
      </c>
      <c r="T1980">
        <v>5.2926999999999998E-4</v>
      </c>
      <c r="U1980">
        <v>2.02331E-3</v>
      </c>
      <c r="V1980">
        <v>0</v>
      </c>
      <c r="W1980">
        <v>0</v>
      </c>
      <c r="X1980">
        <v>1.0754790000000001E-3</v>
      </c>
      <c r="Y1980">
        <v>0</v>
      </c>
      <c r="Z1980">
        <v>0</v>
      </c>
      <c r="AA1980">
        <v>0</v>
      </c>
      <c r="AB1980">
        <v>0</v>
      </c>
      <c r="AC1980">
        <v>4.7541679999999996E-3</v>
      </c>
      <c r="AD1980">
        <v>5.2926999999999998E-4</v>
      </c>
      <c r="AE1980">
        <v>2.02331E-3</v>
      </c>
      <c r="AF1980">
        <v>0</v>
      </c>
      <c r="AG1980">
        <v>0</v>
      </c>
      <c r="AH1980">
        <v>7.3067269999999998E-3</v>
      </c>
      <c r="AI1980">
        <v>163654.1459</v>
      </c>
    </row>
    <row r="1981" spans="1:35" x14ac:dyDescent="0.25">
      <c r="A1981">
        <v>9131</v>
      </c>
      <c r="B1981" t="s">
        <v>202</v>
      </c>
      <c r="C1981" t="s">
        <v>56</v>
      </c>
      <c r="D1981" t="b">
        <v>1</v>
      </c>
      <c r="E1981">
        <v>1.374182652</v>
      </c>
      <c r="F1981" t="s">
        <v>100</v>
      </c>
      <c r="G1981" t="s">
        <v>186</v>
      </c>
      <c r="H1981" t="s">
        <v>191</v>
      </c>
      <c r="I1981" t="s">
        <v>101</v>
      </c>
      <c r="J1981" t="s">
        <v>99</v>
      </c>
      <c r="K1981" t="s">
        <v>188</v>
      </c>
      <c r="L1981">
        <v>39.73539272</v>
      </c>
      <c r="M1981" t="s">
        <v>103</v>
      </c>
      <c r="N1981">
        <v>8.76548E-4</v>
      </c>
      <c r="O1981">
        <v>1.068928E-3</v>
      </c>
      <c r="P1981">
        <v>0</v>
      </c>
      <c r="Q1981">
        <v>0</v>
      </c>
      <c r="R1981">
        <v>0</v>
      </c>
      <c r="S1981">
        <v>3.09882E-3</v>
      </c>
      <c r="T1981">
        <v>1.9530070000000001E-3</v>
      </c>
      <c r="U1981">
        <v>1.1065949999999999E-3</v>
      </c>
      <c r="V1981">
        <v>0</v>
      </c>
      <c r="W1981">
        <v>4.6791399999999999E-4</v>
      </c>
      <c r="X1981">
        <v>1.01919E-4</v>
      </c>
      <c r="Y1981">
        <v>1.1915420000000001E-3</v>
      </c>
      <c r="Z1981">
        <v>2.886516E-3</v>
      </c>
      <c r="AA1981">
        <v>0</v>
      </c>
      <c r="AB1981">
        <v>0</v>
      </c>
      <c r="AC1981">
        <v>3.2007379999999998E-3</v>
      </c>
      <c r="AD1981">
        <v>3.1445499999999999E-3</v>
      </c>
      <c r="AE1981">
        <v>1.1065949999999999E-3</v>
      </c>
      <c r="AF1981">
        <v>0</v>
      </c>
      <c r="AG1981">
        <v>3.3544299999999998E-3</v>
      </c>
      <c r="AH1981">
        <v>1.08063E-2</v>
      </c>
      <c r="AI1981">
        <v>79702.593810000006</v>
      </c>
    </row>
    <row r="1982" spans="1:35" x14ac:dyDescent="0.25">
      <c r="A1982">
        <v>9133</v>
      </c>
      <c r="B1982" t="s">
        <v>202</v>
      </c>
      <c r="C1982" t="s">
        <v>56</v>
      </c>
      <c r="D1982" t="b">
        <v>1</v>
      </c>
      <c r="E1982">
        <v>0.98347234400000005</v>
      </c>
      <c r="F1982" t="s">
        <v>100</v>
      </c>
      <c r="G1982" t="s">
        <v>186</v>
      </c>
      <c r="H1982" t="s">
        <v>187</v>
      </c>
      <c r="I1982" t="s">
        <v>101</v>
      </c>
      <c r="J1982" t="s">
        <v>262</v>
      </c>
      <c r="K1982" t="s">
        <v>188</v>
      </c>
      <c r="L1982">
        <v>30.83190476</v>
      </c>
      <c r="M1982" t="s">
        <v>103</v>
      </c>
      <c r="N1982">
        <v>2.8094399999999999E-4</v>
      </c>
      <c r="O1982">
        <v>3.6063300000000001E-4</v>
      </c>
      <c r="P1982">
        <v>0</v>
      </c>
      <c r="Q1982">
        <v>0</v>
      </c>
      <c r="R1982">
        <v>0</v>
      </c>
      <c r="S1982">
        <v>9.42956E-4</v>
      </c>
      <c r="T1982">
        <v>7.1723499999999999E-4</v>
      </c>
      <c r="U1982">
        <v>4.82137E-4</v>
      </c>
      <c r="V1982">
        <v>0</v>
      </c>
      <c r="W1982">
        <v>1.2460100000000001E-4</v>
      </c>
      <c r="X1982">
        <v>4.9632400000000003E-4</v>
      </c>
      <c r="Y1982">
        <v>1.74415E-4</v>
      </c>
      <c r="Z1982">
        <v>6.8356600000000003E-4</v>
      </c>
      <c r="AA1982">
        <v>0</v>
      </c>
      <c r="AB1982">
        <v>0</v>
      </c>
      <c r="AC1982">
        <v>1.43928E-3</v>
      </c>
      <c r="AD1982">
        <v>8.9165000000000002E-4</v>
      </c>
      <c r="AE1982">
        <v>4.82137E-4</v>
      </c>
      <c r="AF1982">
        <v>0</v>
      </c>
      <c r="AG1982">
        <v>8.0816600000000003E-4</v>
      </c>
      <c r="AH1982">
        <v>3.6212420000000002E-3</v>
      </c>
      <c r="AI1982">
        <v>34421.532030000002</v>
      </c>
    </row>
    <row r="1983" spans="1:35" x14ac:dyDescent="0.25">
      <c r="A1983">
        <v>11585</v>
      </c>
      <c r="B1983" t="s">
        <v>202</v>
      </c>
      <c r="C1983" t="s">
        <v>56</v>
      </c>
      <c r="D1983" t="b">
        <v>1</v>
      </c>
      <c r="E1983">
        <v>1.4211164510000001</v>
      </c>
      <c r="F1983" t="s">
        <v>100</v>
      </c>
      <c r="G1983" t="s">
        <v>186</v>
      </c>
      <c r="H1983" t="s">
        <v>194</v>
      </c>
      <c r="I1983" t="s">
        <v>101</v>
      </c>
      <c r="J1983" t="s">
        <v>99</v>
      </c>
      <c r="K1983" t="s">
        <v>188</v>
      </c>
      <c r="L1983">
        <v>30.825833329999998</v>
      </c>
      <c r="M1983" t="s">
        <v>103</v>
      </c>
      <c r="N1983">
        <v>1.080796E-3</v>
      </c>
      <c r="O1983">
        <v>1.3506830000000001E-3</v>
      </c>
      <c r="P1983">
        <v>0</v>
      </c>
      <c r="Q1983">
        <v>0</v>
      </c>
      <c r="R1983">
        <v>0</v>
      </c>
      <c r="S1983">
        <v>4.3257570000000004E-3</v>
      </c>
      <c r="T1983">
        <v>1.679671E-3</v>
      </c>
      <c r="U1983">
        <v>2.0348639999999999E-3</v>
      </c>
      <c r="V1983">
        <v>0</v>
      </c>
      <c r="W1983">
        <v>5.9027799999999996E-4</v>
      </c>
      <c r="X1983">
        <v>7.6382000000000002E-4</v>
      </c>
      <c r="Y1983">
        <v>3.4654500000000002E-4</v>
      </c>
      <c r="Z1983">
        <v>3.711921E-3</v>
      </c>
      <c r="AA1983">
        <v>0</v>
      </c>
      <c r="AB1983">
        <v>0</v>
      </c>
      <c r="AC1983">
        <v>5.0895769999999996E-3</v>
      </c>
      <c r="AD1983">
        <v>2.026216E-3</v>
      </c>
      <c r="AE1983">
        <v>2.0348639999999999E-3</v>
      </c>
      <c r="AF1983">
        <v>0</v>
      </c>
      <c r="AG1983">
        <v>4.3021989999999996E-3</v>
      </c>
      <c r="AH1983">
        <v>1.3452842E-2</v>
      </c>
      <c r="AI1983">
        <v>127900.4806</v>
      </c>
    </row>
    <row r="1984" spans="1:35" x14ac:dyDescent="0.25">
      <c r="A1984">
        <v>26621</v>
      </c>
      <c r="B1984" t="s">
        <v>202</v>
      </c>
      <c r="C1984" t="s">
        <v>56</v>
      </c>
      <c r="D1984" t="b">
        <v>1</v>
      </c>
      <c r="E1984">
        <v>4.2096490000000002E-3</v>
      </c>
      <c r="F1984" t="s">
        <v>100</v>
      </c>
      <c r="G1984" t="s">
        <v>186</v>
      </c>
      <c r="H1984" t="s">
        <v>256</v>
      </c>
      <c r="I1984" t="s">
        <v>101</v>
      </c>
      <c r="J1984" t="s">
        <v>99</v>
      </c>
      <c r="K1984" t="s">
        <v>188</v>
      </c>
      <c r="L1984">
        <v>11.697079860000001</v>
      </c>
      <c r="M1984" t="s">
        <v>109</v>
      </c>
      <c r="N1984" s="8">
        <v>1.0932500000000001E-5</v>
      </c>
      <c r="O1984" s="8">
        <v>1.6017700000000001E-5</v>
      </c>
      <c r="P1984">
        <v>0</v>
      </c>
      <c r="Q1984">
        <v>0</v>
      </c>
      <c r="R1984">
        <v>0</v>
      </c>
      <c r="S1984" s="8">
        <v>8.0864899999999999E-5</v>
      </c>
      <c r="T1984" s="8">
        <v>1.11167E-5</v>
      </c>
      <c r="U1984" s="8">
        <v>4.2431100000000001E-5</v>
      </c>
      <c r="V1984">
        <v>0</v>
      </c>
      <c r="W1984">
        <v>0</v>
      </c>
      <c r="X1984">
        <v>0</v>
      </c>
      <c r="Y1984">
        <v>0</v>
      </c>
      <c r="Z1984">
        <v>0</v>
      </c>
      <c r="AA1984">
        <v>0</v>
      </c>
      <c r="AB1984">
        <v>0</v>
      </c>
      <c r="AC1984" s="8">
        <v>8.0864899999999999E-5</v>
      </c>
      <c r="AD1984" s="8">
        <v>1.11167E-5</v>
      </c>
      <c r="AE1984" s="8">
        <v>4.2431100000000001E-5</v>
      </c>
      <c r="AF1984">
        <v>0</v>
      </c>
      <c r="AG1984">
        <v>0</v>
      </c>
      <c r="AH1984">
        <v>1.34413E-4</v>
      </c>
      <c r="AI1984">
        <v>3367.7194089999998</v>
      </c>
    </row>
    <row r="1985" spans="1:35" x14ac:dyDescent="0.25">
      <c r="A1985">
        <v>44082</v>
      </c>
      <c r="B1985" t="s">
        <v>202</v>
      </c>
      <c r="C1985" t="s">
        <v>56</v>
      </c>
      <c r="D1985" t="b">
        <v>1</v>
      </c>
      <c r="E1985">
        <v>2.3207233000000001E-2</v>
      </c>
      <c r="F1985" t="s">
        <v>100</v>
      </c>
      <c r="G1985" t="s">
        <v>186</v>
      </c>
      <c r="H1985" t="s">
        <v>257</v>
      </c>
      <c r="I1985" t="s">
        <v>101</v>
      </c>
      <c r="J1985" t="s">
        <v>99</v>
      </c>
      <c r="K1985" t="s">
        <v>188</v>
      </c>
      <c r="L1985">
        <v>25.34351667</v>
      </c>
      <c r="M1985" t="s">
        <v>103</v>
      </c>
      <c r="N1985" s="8">
        <v>8.9518200000000006E-5</v>
      </c>
      <c r="O1985">
        <v>1.19231E-4</v>
      </c>
      <c r="P1985">
        <v>0</v>
      </c>
      <c r="Q1985">
        <v>0</v>
      </c>
      <c r="R1985">
        <v>0</v>
      </c>
      <c r="S1985">
        <v>5.1458899999999998E-4</v>
      </c>
      <c r="T1985" s="8">
        <v>9.2862500000000001E-5</v>
      </c>
      <c r="U1985">
        <v>1.7079199999999999E-4</v>
      </c>
      <c r="V1985">
        <v>0</v>
      </c>
      <c r="W1985">
        <v>2.18588E-4</v>
      </c>
      <c r="X1985">
        <v>0</v>
      </c>
      <c r="Y1985" s="8">
        <v>6.5990800000000004E-6</v>
      </c>
      <c r="Z1985">
        <v>0</v>
      </c>
      <c r="AA1985">
        <v>0</v>
      </c>
      <c r="AB1985">
        <v>0</v>
      </c>
      <c r="AC1985">
        <v>5.1458899999999998E-4</v>
      </c>
      <c r="AD1985" s="8">
        <v>9.9461600000000003E-5</v>
      </c>
      <c r="AE1985">
        <v>1.7079199999999999E-4</v>
      </c>
      <c r="AF1985">
        <v>0</v>
      </c>
      <c r="AG1985">
        <v>2.18588E-4</v>
      </c>
      <c r="AH1985">
        <v>1.00343E-3</v>
      </c>
      <c r="AI1985">
        <v>11603.61634</v>
      </c>
    </row>
    <row r="1986" spans="1:35" x14ac:dyDescent="0.25">
      <c r="A1986">
        <v>419</v>
      </c>
      <c r="B1986" t="s">
        <v>203</v>
      </c>
      <c r="C1986" t="s">
        <v>57</v>
      </c>
      <c r="D1986" t="b">
        <v>1</v>
      </c>
      <c r="E1986">
        <v>45.294103759999999</v>
      </c>
      <c r="F1986" t="s">
        <v>100</v>
      </c>
      <c r="G1986" t="s">
        <v>186</v>
      </c>
      <c r="H1986" t="s">
        <v>249</v>
      </c>
      <c r="I1986" t="s">
        <v>291</v>
      </c>
      <c r="J1986" t="s">
        <v>99</v>
      </c>
      <c r="K1986" t="s">
        <v>188</v>
      </c>
      <c r="L1986">
        <v>28.15</v>
      </c>
      <c r="M1986" t="s">
        <v>292</v>
      </c>
      <c r="N1986">
        <v>7.6895999999999996E-4</v>
      </c>
      <c r="O1986">
        <v>9.6545799999999998E-4</v>
      </c>
      <c r="P1986">
        <v>0</v>
      </c>
      <c r="Q1986">
        <v>0</v>
      </c>
      <c r="R1986">
        <v>0</v>
      </c>
      <c r="S1986">
        <v>3.2820390000000001E-3</v>
      </c>
      <c r="T1986">
        <v>6.9848000000000002E-4</v>
      </c>
      <c r="U1986">
        <v>2.5565129999999998E-3</v>
      </c>
      <c r="V1986">
        <v>0</v>
      </c>
      <c r="W1986">
        <v>7.9936600000000003E-4</v>
      </c>
      <c r="X1986">
        <v>5.3620199999999995E-4</v>
      </c>
      <c r="Y1986">
        <v>0</v>
      </c>
      <c r="Z1986">
        <v>8.2812999999999995E-4</v>
      </c>
      <c r="AA1986">
        <v>0</v>
      </c>
      <c r="AB1986">
        <v>0</v>
      </c>
      <c r="AC1986">
        <v>3.818241E-3</v>
      </c>
      <c r="AD1986">
        <v>6.9848000000000002E-4</v>
      </c>
      <c r="AE1986">
        <v>2.5565129999999998E-3</v>
      </c>
      <c r="AF1986">
        <v>0</v>
      </c>
      <c r="AG1986">
        <v>1.627496E-3</v>
      </c>
      <c r="AH1986">
        <v>8.701159E-3</v>
      </c>
      <c r="AI1986">
        <v>90588.207519999996</v>
      </c>
    </row>
    <row r="1987" spans="1:35" x14ac:dyDescent="0.25">
      <c r="A1987">
        <v>420</v>
      </c>
      <c r="B1987" t="s">
        <v>203</v>
      </c>
      <c r="C1987" t="s">
        <v>57</v>
      </c>
      <c r="D1987" t="b">
        <v>1</v>
      </c>
      <c r="E1987">
        <v>11.33339761</v>
      </c>
      <c r="F1987" t="s">
        <v>100</v>
      </c>
      <c r="G1987" t="s">
        <v>186</v>
      </c>
      <c r="H1987" t="s">
        <v>198</v>
      </c>
      <c r="I1987" t="s">
        <v>101</v>
      </c>
      <c r="J1987" t="s">
        <v>99</v>
      </c>
      <c r="K1987" t="s">
        <v>188</v>
      </c>
      <c r="L1987">
        <v>44.64</v>
      </c>
      <c r="M1987" t="s">
        <v>103</v>
      </c>
      <c r="N1987">
        <v>1.2954360000000001E-3</v>
      </c>
      <c r="O1987">
        <v>1.5849670000000001E-3</v>
      </c>
      <c r="P1987">
        <v>0</v>
      </c>
      <c r="Q1987">
        <v>0</v>
      </c>
      <c r="R1987">
        <v>0</v>
      </c>
      <c r="S1987">
        <v>4.7411909999999996E-3</v>
      </c>
      <c r="T1987">
        <v>8.52592E-4</v>
      </c>
      <c r="U1987">
        <v>1.857182E-3</v>
      </c>
      <c r="V1987">
        <v>0</v>
      </c>
      <c r="W1987">
        <v>7.9232900000000004E-4</v>
      </c>
      <c r="X1987">
        <v>2.4324160000000002E-3</v>
      </c>
      <c r="Y1987">
        <v>2.1914730000000002E-3</v>
      </c>
      <c r="Z1987">
        <v>4.3957290000000001E-3</v>
      </c>
      <c r="AA1987">
        <v>0</v>
      </c>
      <c r="AB1987">
        <v>0</v>
      </c>
      <c r="AC1987">
        <v>7.1736070000000002E-3</v>
      </c>
      <c r="AD1987">
        <v>3.0440649999999999E-3</v>
      </c>
      <c r="AE1987">
        <v>1.857182E-3</v>
      </c>
      <c r="AF1987">
        <v>0</v>
      </c>
      <c r="AG1987">
        <v>5.1880579999999997E-3</v>
      </c>
      <c r="AH1987">
        <v>1.7262804999999999E-2</v>
      </c>
      <c r="AI1987">
        <v>113333.9761</v>
      </c>
    </row>
    <row r="1988" spans="1:35" x14ac:dyDescent="0.25">
      <c r="A1988">
        <v>421</v>
      </c>
      <c r="B1988" t="s">
        <v>203</v>
      </c>
      <c r="C1988" t="s">
        <v>57</v>
      </c>
      <c r="D1988" t="b">
        <v>1</v>
      </c>
      <c r="E1988">
        <v>5.291284675</v>
      </c>
      <c r="F1988" t="s">
        <v>100</v>
      </c>
      <c r="G1988" t="s">
        <v>186</v>
      </c>
      <c r="H1988" t="s">
        <v>195</v>
      </c>
      <c r="I1988" t="s">
        <v>101</v>
      </c>
      <c r="J1988" t="s">
        <v>99</v>
      </c>
      <c r="K1988" t="s">
        <v>188</v>
      </c>
      <c r="L1988">
        <v>40.326058199999999</v>
      </c>
      <c r="M1988" t="s">
        <v>103</v>
      </c>
      <c r="N1988">
        <v>1.1950800000000001E-3</v>
      </c>
      <c r="O1988">
        <v>1.492571E-3</v>
      </c>
      <c r="P1988">
        <v>0</v>
      </c>
      <c r="Q1988">
        <v>0</v>
      </c>
      <c r="R1988">
        <v>0</v>
      </c>
      <c r="S1988">
        <v>4.514054E-3</v>
      </c>
      <c r="T1988">
        <v>2.0371619999999999E-3</v>
      </c>
      <c r="U1988">
        <v>2.011484E-3</v>
      </c>
      <c r="V1988">
        <v>0</v>
      </c>
      <c r="W1988">
        <v>4.3406299999999999E-4</v>
      </c>
      <c r="X1988">
        <v>7.0337799999999995E-4</v>
      </c>
      <c r="Y1988">
        <v>3.4183899999999999E-3</v>
      </c>
      <c r="Z1988">
        <v>2.1709670000000002E-3</v>
      </c>
      <c r="AA1988">
        <v>0</v>
      </c>
      <c r="AB1988">
        <v>0</v>
      </c>
      <c r="AC1988">
        <v>5.2174320000000001E-3</v>
      </c>
      <c r="AD1988">
        <v>5.4555519999999998E-3</v>
      </c>
      <c r="AE1988">
        <v>2.011484E-3</v>
      </c>
      <c r="AF1988">
        <v>0</v>
      </c>
      <c r="AG1988">
        <v>2.6050299999999999E-3</v>
      </c>
      <c r="AH1988">
        <v>1.5289499E-2</v>
      </c>
      <c r="AI1988">
        <v>111116.9782</v>
      </c>
    </row>
    <row r="1989" spans="1:35" x14ac:dyDescent="0.25">
      <c r="A1989">
        <v>423</v>
      </c>
      <c r="B1989" t="s">
        <v>203</v>
      </c>
      <c r="C1989" t="s">
        <v>57</v>
      </c>
      <c r="D1989" t="b">
        <v>1</v>
      </c>
      <c r="E1989">
        <v>22.567696349999999</v>
      </c>
      <c r="F1989" t="s">
        <v>100</v>
      </c>
      <c r="G1989" t="s">
        <v>186</v>
      </c>
      <c r="H1989" t="s">
        <v>196</v>
      </c>
      <c r="I1989" t="s">
        <v>101</v>
      </c>
      <c r="J1989" t="s">
        <v>262</v>
      </c>
      <c r="K1989" t="s">
        <v>188</v>
      </c>
      <c r="L1989">
        <v>44.733838380000002</v>
      </c>
      <c r="M1989" t="s">
        <v>103</v>
      </c>
      <c r="N1989">
        <v>1.7247510000000001E-3</v>
      </c>
      <c r="O1989">
        <v>1.994034E-3</v>
      </c>
      <c r="P1989">
        <v>0</v>
      </c>
      <c r="Q1989">
        <v>0</v>
      </c>
      <c r="R1989">
        <v>0</v>
      </c>
      <c r="S1989">
        <v>7.4473730000000002E-3</v>
      </c>
      <c r="T1989">
        <v>3.3137459999999998E-3</v>
      </c>
      <c r="U1989">
        <v>2.103925E-3</v>
      </c>
      <c r="V1989">
        <v>0</v>
      </c>
      <c r="W1989">
        <v>1.0440479999999999E-3</v>
      </c>
      <c r="X1989">
        <v>1.686819E-3</v>
      </c>
      <c r="Y1989">
        <v>0</v>
      </c>
      <c r="Z1989">
        <v>3.350109E-3</v>
      </c>
      <c r="AA1989">
        <v>0</v>
      </c>
      <c r="AB1989">
        <v>0</v>
      </c>
      <c r="AC1989">
        <v>9.1341930000000005E-3</v>
      </c>
      <c r="AD1989">
        <v>3.3137459999999998E-3</v>
      </c>
      <c r="AE1989">
        <v>2.103925E-3</v>
      </c>
      <c r="AF1989">
        <v>0</v>
      </c>
      <c r="AG1989">
        <v>4.3941579999999996E-3</v>
      </c>
      <c r="AH1989">
        <v>1.8945808000000001E-2</v>
      </c>
      <c r="AI1989">
        <v>124122.3299</v>
      </c>
    </row>
    <row r="1990" spans="1:35" x14ac:dyDescent="0.25">
      <c r="A1990">
        <v>869</v>
      </c>
      <c r="B1990" t="s">
        <v>203</v>
      </c>
      <c r="C1990" t="s">
        <v>57</v>
      </c>
      <c r="D1990" t="b">
        <v>1</v>
      </c>
      <c r="E1990">
        <v>63.879871080000001</v>
      </c>
      <c r="F1990" t="s">
        <v>100</v>
      </c>
      <c r="G1990" t="s">
        <v>186</v>
      </c>
      <c r="H1990" t="s">
        <v>250</v>
      </c>
      <c r="I1990" t="s">
        <v>101</v>
      </c>
      <c r="J1990" t="s">
        <v>106</v>
      </c>
      <c r="K1990" t="s">
        <v>188</v>
      </c>
      <c r="L1990">
        <v>25.538888889999999</v>
      </c>
      <c r="M1990" t="s">
        <v>109</v>
      </c>
      <c r="N1990">
        <v>4.6429400000000002E-4</v>
      </c>
      <c r="O1990">
        <v>5.88084E-4</v>
      </c>
      <c r="P1990">
        <v>0</v>
      </c>
      <c r="Q1990">
        <v>0</v>
      </c>
      <c r="R1990">
        <v>0</v>
      </c>
      <c r="S1990">
        <v>2.065239E-3</v>
      </c>
      <c r="T1990">
        <v>2.48846E-4</v>
      </c>
      <c r="U1990">
        <v>1.815182E-3</v>
      </c>
      <c r="V1990">
        <v>0</v>
      </c>
      <c r="W1990">
        <v>0</v>
      </c>
      <c r="X1990">
        <v>1.4379779999999999E-3</v>
      </c>
      <c r="Y1990">
        <v>0</v>
      </c>
      <c r="Z1990">
        <v>0</v>
      </c>
      <c r="AA1990">
        <v>0</v>
      </c>
      <c r="AB1990">
        <v>0</v>
      </c>
      <c r="AC1990">
        <v>3.5032169999999999E-3</v>
      </c>
      <c r="AD1990">
        <v>2.48846E-4</v>
      </c>
      <c r="AE1990">
        <v>1.815182E-3</v>
      </c>
      <c r="AF1990">
        <v>0</v>
      </c>
      <c r="AG1990">
        <v>0</v>
      </c>
      <c r="AH1990">
        <v>5.566639E-3</v>
      </c>
      <c r="AI1990">
        <v>63879.871079999997</v>
      </c>
    </row>
    <row r="1991" spans="1:35" x14ac:dyDescent="0.25">
      <c r="A1991">
        <v>6095</v>
      </c>
      <c r="B1991" t="s">
        <v>203</v>
      </c>
      <c r="C1991" t="s">
        <v>57</v>
      </c>
      <c r="D1991" t="b">
        <v>1</v>
      </c>
      <c r="E1991">
        <v>0.80023063000000005</v>
      </c>
      <c r="F1991" t="s">
        <v>100</v>
      </c>
      <c r="G1991" t="s">
        <v>186</v>
      </c>
      <c r="H1991" t="s">
        <v>199</v>
      </c>
      <c r="I1991" t="s">
        <v>101</v>
      </c>
      <c r="J1991" t="s">
        <v>111</v>
      </c>
      <c r="K1991" t="s">
        <v>188</v>
      </c>
      <c r="L1991">
        <v>15.85419048</v>
      </c>
      <c r="M1991" t="s">
        <v>109</v>
      </c>
      <c r="N1991">
        <v>7.3675399999999995E-4</v>
      </c>
      <c r="O1991">
        <v>8.3928799999999999E-4</v>
      </c>
      <c r="P1991">
        <v>0</v>
      </c>
      <c r="Q1991">
        <v>0</v>
      </c>
      <c r="R1991">
        <v>0</v>
      </c>
      <c r="S1991">
        <v>3.6892320000000002E-3</v>
      </c>
      <c r="T1991">
        <v>1.0752940000000001E-3</v>
      </c>
      <c r="U1991">
        <v>1.5983589999999999E-3</v>
      </c>
      <c r="V1991">
        <v>0</v>
      </c>
      <c r="W1991">
        <v>0</v>
      </c>
      <c r="X1991">
        <v>1.2128429999999999E-3</v>
      </c>
      <c r="Y1991">
        <v>0</v>
      </c>
      <c r="Z1991">
        <v>0</v>
      </c>
      <c r="AA1991">
        <v>0</v>
      </c>
      <c r="AB1991">
        <v>0</v>
      </c>
      <c r="AC1991">
        <v>4.9020749999999997E-3</v>
      </c>
      <c r="AD1991">
        <v>1.0752940000000001E-3</v>
      </c>
      <c r="AE1991">
        <v>1.5983589999999999E-3</v>
      </c>
      <c r="AF1991">
        <v>0</v>
      </c>
      <c r="AG1991">
        <v>0</v>
      </c>
      <c r="AH1991">
        <v>7.575727E-3</v>
      </c>
      <c r="AI1991">
        <v>140040.3602</v>
      </c>
    </row>
    <row r="1992" spans="1:35" x14ac:dyDescent="0.25">
      <c r="A1992">
        <v>6098</v>
      </c>
      <c r="B1992" t="s">
        <v>203</v>
      </c>
      <c r="C1992" t="s">
        <v>57</v>
      </c>
      <c r="D1992" t="b">
        <v>1</v>
      </c>
      <c r="E1992">
        <v>1.9489976870000001</v>
      </c>
      <c r="F1992" t="s">
        <v>100</v>
      </c>
      <c r="G1992" t="s">
        <v>186</v>
      </c>
      <c r="H1992" t="s">
        <v>192</v>
      </c>
      <c r="I1992" t="s">
        <v>101</v>
      </c>
      <c r="J1992" t="s">
        <v>99</v>
      </c>
      <c r="K1992" t="s">
        <v>188</v>
      </c>
      <c r="L1992">
        <v>19.132000000000001</v>
      </c>
      <c r="M1992" t="s">
        <v>109</v>
      </c>
      <c r="N1992">
        <v>1.4231549999999999E-3</v>
      </c>
      <c r="O1992">
        <v>1.797047E-3</v>
      </c>
      <c r="P1992">
        <v>0</v>
      </c>
      <c r="Q1992">
        <v>0</v>
      </c>
      <c r="R1992">
        <v>0</v>
      </c>
      <c r="S1992">
        <v>8.8111089999999993E-3</v>
      </c>
      <c r="T1992">
        <v>1.3099159999999999E-3</v>
      </c>
      <c r="U1992">
        <v>3.9071360000000003E-3</v>
      </c>
      <c r="V1992">
        <v>0</v>
      </c>
      <c r="W1992">
        <v>0</v>
      </c>
      <c r="X1992">
        <v>1.875926E-3</v>
      </c>
      <c r="Y1992">
        <v>0</v>
      </c>
      <c r="Z1992">
        <v>0</v>
      </c>
      <c r="AA1992">
        <v>0</v>
      </c>
      <c r="AB1992">
        <v>0</v>
      </c>
      <c r="AC1992">
        <v>1.0687036E-2</v>
      </c>
      <c r="AD1992">
        <v>1.3099159999999999E-3</v>
      </c>
      <c r="AE1992">
        <v>3.9071360000000003E-3</v>
      </c>
      <c r="AF1992">
        <v>0</v>
      </c>
      <c r="AG1992">
        <v>0</v>
      </c>
      <c r="AH1992">
        <v>1.5904088E-2</v>
      </c>
      <c r="AI1992">
        <v>243624.71090000001</v>
      </c>
    </row>
    <row r="1993" spans="1:35" x14ac:dyDescent="0.25">
      <c r="A1993">
        <v>6099</v>
      </c>
      <c r="B1993" t="s">
        <v>203</v>
      </c>
      <c r="C1993" t="s">
        <v>57</v>
      </c>
      <c r="D1993" t="b">
        <v>1</v>
      </c>
      <c r="E1993">
        <v>2.490672708</v>
      </c>
      <c r="F1993" t="s">
        <v>100</v>
      </c>
      <c r="G1993" t="s">
        <v>186</v>
      </c>
      <c r="H1993" t="s">
        <v>189</v>
      </c>
      <c r="I1993" t="s">
        <v>101</v>
      </c>
      <c r="J1993" t="s">
        <v>99</v>
      </c>
      <c r="K1993" t="s">
        <v>188</v>
      </c>
      <c r="L1993">
        <v>24.140458939999998</v>
      </c>
      <c r="M1993" t="s">
        <v>109</v>
      </c>
      <c r="N1993">
        <v>8.8480000000000004E-4</v>
      </c>
      <c r="O1993">
        <v>1.023936E-3</v>
      </c>
      <c r="P1993">
        <v>0</v>
      </c>
      <c r="Q1993">
        <v>0</v>
      </c>
      <c r="R1993">
        <v>0</v>
      </c>
      <c r="S1993">
        <v>5.0389659999999998E-3</v>
      </c>
      <c r="T1993">
        <v>6.1604900000000002E-4</v>
      </c>
      <c r="U1993">
        <v>1.859077E-3</v>
      </c>
      <c r="V1993">
        <v>0</v>
      </c>
      <c r="W1993">
        <v>0</v>
      </c>
      <c r="X1993">
        <v>1.9232170000000001E-3</v>
      </c>
      <c r="Y1993">
        <v>0</v>
      </c>
      <c r="Z1993">
        <v>0</v>
      </c>
      <c r="AA1993">
        <v>0</v>
      </c>
      <c r="AB1993">
        <v>0</v>
      </c>
      <c r="AC1993">
        <v>6.9621830000000003E-3</v>
      </c>
      <c r="AD1993">
        <v>6.1604900000000002E-4</v>
      </c>
      <c r="AE1993">
        <v>1.859077E-3</v>
      </c>
      <c r="AF1993">
        <v>0</v>
      </c>
      <c r="AG1993">
        <v>0</v>
      </c>
      <c r="AH1993">
        <v>9.4372850000000001E-3</v>
      </c>
      <c r="AI1993">
        <v>114570.9445</v>
      </c>
    </row>
    <row r="1994" spans="1:35" x14ac:dyDescent="0.25">
      <c r="A1994">
        <v>6101</v>
      </c>
      <c r="B1994" t="s">
        <v>203</v>
      </c>
      <c r="C1994" t="s">
        <v>57</v>
      </c>
      <c r="D1994" t="b">
        <v>1</v>
      </c>
      <c r="E1994">
        <v>0.60833183300000004</v>
      </c>
      <c r="F1994" t="s">
        <v>100</v>
      </c>
      <c r="G1994" t="s">
        <v>186</v>
      </c>
      <c r="H1994" t="s">
        <v>197</v>
      </c>
      <c r="I1994" t="s">
        <v>101</v>
      </c>
      <c r="J1994" t="s">
        <v>99</v>
      </c>
      <c r="K1994" t="s">
        <v>188</v>
      </c>
      <c r="L1994">
        <v>14.46712037</v>
      </c>
      <c r="M1994" t="s">
        <v>109</v>
      </c>
      <c r="N1994">
        <v>8.2167899999999996E-4</v>
      </c>
      <c r="O1994">
        <v>1.030675E-3</v>
      </c>
      <c r="P1994">
        <v>0</v>
      </c>
      <c r="Q1994">
        <v>0</v>
      </c>
      <c r="R1994">
        <v>0</v>
      </c>
      <c r="S1994">
        <v>4.0770260000000001E-3</v>
      </c>
      <c r="T1994">
        <v>1.4007900000000001E-3</v>
      </c>
      <c r="U1994">
        <v>2.7117249999999999E-3</v>
      </c>
      <c r="V1994">
        <v>0</v>
      </c>
      <c r="W1994">
        <v>0</v>
      </c>
      <c r="X1994">
        <v>8.1933600000000004E-4</v>
      </c>
      <c r="Y1994">
        <v>0</v>
      </c>
      <c r="Z1994">
        <v>0</v>
      </c>
      <c r="AA1994">
        <v>0</v>
      </c>
      <c r="AB1994">
        <v>0</v>
      </c>
      <c r="AC1994">
        <v>4.8963619999999996E-3</v>
      </c>
      <c r="AD1994">
        <v>1.4007900000000001E-3</v>
      </c>
      <c r="AE1994">
        <v>2.7117249999999999E-3</v>
      </c>
      <c r="AF1994">
        <v>0</v>
      </c>
      <c r="AG1994">
        <v>0</v>
      </c>
      <c r="AH1994">
        <v>9.0088830000000005E-3</v>
      </c>
      <c r="AI1994">
        <v>182499.55</v>
      </c>
    </row>
    <row r="1995" spans="1:35" x14ac:dyDescent="0.25">
      <c r="A1995">
        <v>6103</v>
      </c>
      <c r="B1995" t="s">
        <v>203</v>
      </c>
      <c r="C1995" t="s">
        <v>57</v>
      </c>
      <c r="D1995" t="b">
        <v>1</v>
      </c>
      <c r="E1995">
        <v>2.4894111959999998</v>
      </c>
      <c r="F1995" t="s">
        <v>100</v>
      </c>
      <c r="G1995" t="s">
        <v>186</v>
      </c>
      <c r="H1995" t="s">
        <v>190</v>
      </c>
      <c r="I1995" t="s">
        <v>101</v>
      </c>
      <c r="J1995" t="s">
        <v>99</v>
      </c>
      <c r="K1995" t="s">
        <v>188</v>
      </c>
      <c r="L1995">
        <v>20.05456053</v>
      </c>
      <c r="M1995" t="s">
        <v>109</v>
      </c>
      <c r="N1995">
        <v>1.0619749999999999E-3</v>
      </c>
      <c r="O1995">
        <v>1.2722059999999999E-3</v>
      </c>
      <c r="P1995">
        <v>0</v>
      </c>
      <c r="Q1995">
        <v>0</v>
      </c>
      <c r="R1995">
        <v>0</v>
      </c>
      <c r="S1995">
        <v>6.3180040000000003E-3</v>
      </c>
      <c r="T1995">
        <v>8.0440299999999998E-4</v>
      </c>
      <c r="U1995">
        <v>2.611997E-3</v>
      </c>
      <c r="V1995">
        <v>0</v>
      </c>
      <c r="W1995">
        <v>0</v>
      </c>
      <c r="X1995">
        <v>1.6789070000000001E-3</v>
      </c>
      <c r="Y1995">
        <v>0</v>
      </c>
      <c r="Z1995">
        <v>0</v>
      </c>
      <c r="AA1995">
        <v>0</v>
      </c>
      <c r="AB1995">
        <v>0</v>
      </c>
      <c r="AC1995">
        <v>7.9969099999999994E-3</v>
      </c>
      <c r="AD1995">
        <v>8.0440299999999998E-4</v>
      </c>
      <c r="AE1995">
        <v>2.611997E-3</v>
      </c>
      <c r="AF1995">
        <v>0</v>
      </c>
      <c r="AG1995">
        <v>0</v>
      </c>
      <c r="AH1995">
        <v>1.1413311000000001E-2</v>
      </c>
      <c r="AI1995">
        <v>166790.55009999999</v>
      </c>
    </row>
    <row r="1996" spans="1:35" x14ac:dyDescent="0.25">
      <c r="A1996">
        <v>6104</v>
      </c>
      <c r="B1996" t="s">
        <v>203</v>
      </c>
      <c r="C1996" t="s">
        <v>57</v>
      </c>
      <c r="D1996" t="b">
        <v>1</v>
      </c>
      <c r="E1996">
        <v>2.1820552790000001</v>
      </c>
      <c r="F1996" t="s">
        <v>100</v>
      </c>
      <c r="G1996" t="s">
        <v>186</v>
      </c>
      <c r="H1996" t="s">
        <v>193</v>
      </c>
      <c r="I1996" t="s">
        <v>101</v>
      </c>
      <c r="J1996" t="s">
        <v>99</v>
      </c>
      <c r="K1996" t="s">
        <v>188</v>
      </c>
      <c r="L1996">
        <v>13.06940741</v>
      </c>
      <c r="M1996" t="s">
        <v>109</v>
      </c>
      <c r="N1996">
        <v>5.6570399999999999E-4</v>
      </c>
      <c r="O1996">
        <v>8.0789900000000005E-4</v>
      </c>
      <c r="P1996">
        <v>0</v>
      </c>
      <c r="Q1996">
        <v>0</v>
      </c>
      <c r="R1996">
        <v>0</v>
      </c>
      <c r="S1996">
        <v>3.5650830000000001E-3</v>
      </c>
      <c r="T1996">
        <v>5.2926999999999998E-4</v>
      </c>
      <c r="U1996">
        <v>2.02331E-3</v>
      </c>
      <c r="V1996">
        <v>0</v>
      </c>
      <c r="W1996">
        <v>0</v>
      </c>
      <c r="X1996">
        <v>1.1804599999999999E-3</v>
      </c>
      <c r="Y1996">
        <v>0</v>
      </c>
      <c r="Z1996">
        <v>0</v>
      </c>
      <c r="AA1996">
        <v>0</v>
      </c>
      <c r="AB1996">
        <v>0</v>
      </c>
      <c r="AC1996">
        <v>4.7455429999999996E-3</v>
      </c>
      <c r="AD1996">
        <v>5.2926999999999998E-4</v>
      </c>
      <c r="AE1996">
        <v>2.02331E-3</v>
      </c>
      <c r="AF1996">
        <v>0</v>
      </c>
      <c r="AG1996">
        <v>0</v>
      </c>
      <c r="AH1996">
        <v>7.2981019999999999E-3</v>
      </c>
      <c r="AI1996">
        <v>163654.1459</v>
      </c>
    </row>
    <row r="1997" spans="1:35" x14ac:dyDescent="0.25">
      <c r="A1997">
        <v>9131</v>
      </c>
      <c r="B1997" t="s">
        <v>203</v>
      </c>
      <c r="C1997" t="s">
        <v>57</v>
      </c>
      <c r="D1997" t="b">
        <v>1</v>
      </c>
      <c r="E1997">
        <v>1.374182652</v>
      </c>
      <c r="F1997" t="s">
        <v>100</v>
      </c>
      <c r="G1997" t="s">
        <v>186</v>
      </c>
      <c r="H1997" t="s">
        <v>191</v>
      </c>
      <c r="I1997" t="s">
        <v>101</v>
      </c>
      <c r="J1997" t="s">
        <v>99</v>
      </c>
      <c r="K1997" t="s">
        <v>188</v>
      </c>
      <c r="L1997">
        <v>39.686159000000004</v>
      </c>
      <c r="M1997" t="s">
        <v>103</v>
      </c>
      <c r="N1997">
        <v>8.7521099999999998E-4</v>
      </c>
      <c r="O1997">
        <v>1.0670429999999999E-3</v>
      </c>
      <c r="P1997">
        <v>0</v>
      </c>
      <c r="Q1997">
        <v>0</v>
      </c>
      <c r="R1997">
        <v>0</v>
      </c>
      <c r="S1997">
        <v>3.0799209999999998E-3</v>
      </c>
      <c r="T1997">
        <v>1.9530070000000001E-3</v>
      </c>
      <c r="U1997">
        <v>1.1065949999999999E-3</v>
      </c>
      <c r="V1997">
        <v>0</v>
      </c>
      <c r="W1997">
        <v>4.6791399999999999E-4</v>
      </c>
      <c r="X1997">
        <v>1.07428E-4</v>
      </c>
      <c r="Y1997">
        <v>1.1915420000000001E-3</v>
      </c>
      <c r="Z1997">
        <v>2.886516E-3</v>
      </c>
      <c r="AA1997">
        <v>0</v>
      </c>
      <c r="AB1997">
        <v>0</v>
      </c>
      <c r="AC1997">
        <v>3.1873489999999999E-3</v>
      </c>
      <c r="AD1997">
        <v>3.1445499999999999E-3</v>
      </c>
      <c r="AE1997">
        <v>1.1065949999999999E-3</v>
      </c>
      <c r="AF1997">
        <v>0</v>
      </c>
      <c r="AG1997">
        <v>3.3544299999999998E-3</v>
      </c>
      <c r="AH1997">
        <v>1.0792909999999999E-2</v>
      </c>
      <c r="AI1997">
        <v>79702.593810000006</v>
      </c>
    </row>
    <row r="1998" spans="1:35" x14ac:dyDescent="0.25">
      <c r="A1998">
        <v>9133</v>
      </c>
      <c r="B1998" t="s">
        <v>203</v>
      </c>
      <c r="C1998" t="s">
        <v>57</v>
      </c>
      <c r="D1998" t="b">
        <v>1</v>
      </c>
      <c r="E1998">
        <v>0.98347234400000005</v>
      </c>
      <c r="F1998" t="s">
        <v>100</v>
      </c>
      <c r="G1998" t="s">
        <v>186</v>
      </c>
      <c r="H1998" t="s">
        <v>187</v>
      </c>
      <c r="I1998" t="s">
        <v>101</v>
      </c>
      <c r="J1998" t="s">
        <v>262</v>
      </c>
      <c r="K1998" t="s">
        <v>188</v>
      </c>
      <c r="L1998">
        <v>30.846746029999998</v>
      </c>
      <c r="M1998" t="s">
        <v>103</v>
      </c>
      <c r="N1998">
        <v>2.81038E-4</v>
      </c>
      <c r="O1998">
        <v>3.6067299999999999E-4</v>
      </c>
      <c r="P1998">
        <v>0</v>
      </c>
      <c r="Q1998">
        <v>0</v>
      </c>
      <c r="R1998">
        <v>0</v>
      </c>
      <c r="S1998">
        <v>9.4148300000000001E-4</v>
      </c>
      <c r="T1998">
        <v>7.1723499999999999E-4</v>
      </c>
      <c r="U1998">
        <v>4.82137E-4</v>
      </c>
      <c r="V1998">
        <v>0</v>
      </c>
      <c r="W1998">
        <v>1.2460100000000001E-4</v>
      </c>
      <c r="X1998">
        <v>4.9954999999999997E-4</v>
      </c>
      <c r="Y1998">
        <v>1.74415E-4</v>
      </c>
      <c r="Z1998">
        <v>6.8356600000000003E-4</v>
      </c>
      <c r="AA1998">
        <v>0</v>
      </c>
      <c r="AB1998">
        <v>0</v>
      </c>
      <c r="AC1998">
        <v>1.4410320000000001E-3</v>
      </c>
      <c r="AD1998">
        <v>8.9165000000000002E-4</v>
      </c>
      <c r="AE1998">
        <v>4.82137E-4</v>
      </c>
      <c r="AF1998">
        <v>0</v>
      </c>
      <c r="AG1998">
        <v>8.0816600000000003E-4</v>
      </c>
      <c r="AH1998">
        <v>3.6229859999999999E-3</v>
      </c>
      <c r="AI1998">
        <v>34421.532030000002</v>
      </c>
    </row>
    <row r="1999" spans="1:35" x14ac:dyDescent="0.25">
      <c r="A1999">
        <v>11585</v>
      </c>
      <c r="B1999" t="s">
        <v>203</v>
      </c>
      <c r="C1999" t="s">
        <v>57</v>
      </c>
      <c r="D1999" t="b">
        <v>1</v>
      </c>
      <c r="E1999">
        <v>1.4211164510000001</v>
      </c>
      <c r="F1999" t="s">
        <v>100</v>
      </c>
      <c r="G1999" t="s">
        <v>186</v>
      </c>
      <c r="H1999" t="s">
        <v>194</v>
      </c>
      <c r="I1999" t="s">
        <v>101</v>
      </c>
      <c r="J1999" t="s">
        <v>99</v>
      </c>
      <c r="K1999" t="s">
        <v>188</v>
      </c>
      <c r="L1999">
        <v>30.828518519999999</v>
      </c>
      <c r="M1999" t="s">
        <v>103</v>
      </c>
      <c r="N1999">
        <v>1.0792989999999999E-3</v>
      </c>
      <c r="O1999">
        <v>1.3474959999999999E-3</v>
      </c>
      <c r="P1999">
        <v>0</v>
      </c>
      <c r="Q1999">
        <v>0</v>
      </c>
      <c r="R1999">
        <v>0</v>
      </c>
      <c r="S1999">
        <v>4.2633660000000002E-3</v>
      </c>
      <c r="T1999">
        <v>1.679671E-3</v>
      </c>
      <c r="U1999">
        <v>2.0348639999999999E-3</v>
      </c>
      <c r="V1999">
        <v>0</v>
      </c>
      <c r="W1999">
        <v>5.9027799999999996E-4</v>
      </c>
      <c r="X1999">
        <v>8.27369E-4</v>
      </c>
      <c r="Y1999">
        <v>3.4654500000000002E-4</v>
      </c>
      <c r="Z1999">
        <v>3.711921E-3</v>
      </c>
      <c r="AA1999">
        <v>0</v>
      </c>
      <c r="AB1999">
        <v>0</v>
      </c>
      <c r="AC1999">
        <v>5.0907349999999999E-3</v>
      </c>
      <c r="AD1999">
        <v>2.026216E-3</v>
      </c>
      <c r="AE1999">
        <v>2.0348639999999999E-3</v>
      </c>
      <c r="AF1999">
        <v>0</v>
      </c>
      <c r="AG1999">
        <v>4.3021989999999996E-3</v>
      </c>
      <c r="AH1999">
        <v>1.3454014E-2</v>
      </c>
      <c r="AI1999">
        <v>127900.4806</v>
      </c>
    </row>
    <row r="2000" spans="1:35" x14ac:dyDescent="0.25">
      <c r="A2000">
        <v>26621</v>
      </c>
      <c r="B2000" t="s">
        <v>203</v>
      </c>
      <c r="C2000" t="s">
        <v>57</v>
      </c>
      <c r="D2000" t="b">
        <v>1</v>
      </c>
      <c r="E2000">
        <v>4.2096490000000002E-3</v>
      </c>
      <c r="F2000" t="s">
        <v>100</v>
      </c>
      <c r="G2000" t="s">
        <v>186</v>
      </c>
      <c r="H2000" t="s">
        <v>256</v>
      </c>
      <c r="I2000" t="s">
        <v>101</v>
      </c>
      <c r="J2000" t="s">
        <v>99</v>
      </c>
      <c r="K2000" t="s">
        <v>188</v>
      </c>
      <c r="L2000">
        <v>11.6965</v>
      </c>
      <c r="M2000" t="s">
        <v>109</v>
      </c>
      <c r="N2000" s="8">
        <v>1.09321E-5</v>
      </c>
      <c r="O2000" s="8">
        <v>1.6016899999999999E-5</v>
      </c>
      <c r="P2000">
        <v>0</v>
      </c>
      <c r="Q2000">
        <v>0</v>
      </c>
      <c r="R2000">
        <v>0</v>
      </c>
      <c r="S2000" s="8">
        <v>8.0858200000000005E-5</v>
      </c>
      <c r="T2000" s="8">
        <v>1.11167E-5</v>
      </c>
      <c r="U2000" s="8">
        <v>4.2431100000000001E-5</v>
      </c>
      <c r="V2000">
        <v>0</v>
      </c>
      <c r="W2000">
        <v>0</v>
      </c>
      <c r="X2000">
        <v>0</v>
      </c>
      <c r="Y2000">
        <v>0</v>
      </c>
      <c r="Z2000">
        <v>0</v>
      </c>
      <c r="AA2000">
        <v>0</v>
      </c>
      <c r="AB2000">
        <v>0</v>
      </c>
      <c r="AC2000" s="8">
        <v>8.0858200000000005E-5</v>
      </c>
      <c r="AD2000" s="8">
        <v>1.11167E-5</v>
      </c>
      <c r="AE2000" s="8">
        <v>4.2431100000000001E-5</v>
      </c>
      <c r="AF2000">
        <v>0</v>
      </c>
      <c r="AG2000">
        <v>0</v>
      </c>
      <c r="AH2000">
        <v>1.34406E-4</v>
      </c>
      <c r="AI2000">
        <v>3367.7194089999998</v>
      </c>
    </row>
    <row r="2001" spans="1:35" x14ac:dyDescent="0.25">
      <c r="A2001">
        <v>44082</v>
      </c>
      <c r="B2001" t="s">
        <v>203</v>
      </c>
      <c r="C2001" t="s">
        <v>57</v>
      </c>
      <c r="D2001" t="b">
        <v>1</v>
      </c>
      <c r="E2001">
        <v>2.3207233000000001E-2</v>
      </c>
      <c r="F2001" t="s">
        <v>100</v>
      </c>
      <c r="G2001" t="s">
        <v>186</v>
      </c>
      <c r="H2001" t="s">
        <v>257</v>
      </c>
      <c r="I2001" t="s">
        <v>101</v>
      </c>
      <c r="J2001" t="s">
        <v>99</v>
      </c>
      <c r="K2001" t="s">
        <v>188</v>
      </c>
      <c r="L2001">
        <v>25.339172219999998</v>
      </c>
      <c r="M2001" t="s">
        <v>103</v>
      </c>
      <c r="N2001" s="8">
        <v>8.9514399999999998E-5</v>
      </c>
      <c r="O2001">
        <v>1.1921099999999999E-4</v>
      </c>
      <c r="P2001">
        <v>0</v>
      </c>
      <c r="Q2001">
        <v>0</v>
      </c>
      <c r="R2001">
        <v>0</v>
      </c>
      <c r="S2001">
        <v>5.1441699999999998E-4</v>
      </c>
      <c r="T2001" s="8">
        <v>9.2862500000000001E-5</v>
      </c>
      <c r="U2001">
        <v>1.7079199999999999E-4</v>
      </c>
      <c r="V2001">
        <v>0</v>
      </c>
      <c r="W2001">
        <v>2.18588E-4</v>
      </c>
      <c r="X2001">
        <v>0</v>
      </c>
      <c r="Y2001" s="8">
        <v>6.5990800000000004E-6</v>
      </c>
      <c r="Z2001">
        <v>0</v>
      </c>
      <c r="AA2001">
        <v>0</v>
      </c>
      <c r="AB2001">
        <v>0</v>
      </c>
      <c r="AC2001">
        <v>5.1441699999999998E-4</v>
      </c>
      <c r="AD2001" s="8">
        <v>9.9461600000000003E-5</v>
      </c>
      <c r="AE2001">
        <v>1.7079199999999999E-4</v>
      </c>
      <c r="AF2001">
        <v>0</v>
      </c>
      <c r="AG2001">
        <v>2.18588E-4</v>
      </c>
      <c r="AH2001">
        <v>1.0032579999999999E-3</v>
      </c>
      <c r="AI2001">
        <v>11603.61634</v>
      </c>
    </row>
    <row r="2002" spans="1:35" x14ac:dyDescent="0.25">
      <c r="A2002">
        <v>419</v>
      </c>
      <c r="B2002" t="s">
        <v>204</v>
      </c>
      <c r="C2002" t="s">
        <v>58</v>
      </c>
      <c r="D2002" t="b">
        <v>1</v>
      </c>
      <c r="E2002">
        <v>45.294103759999999</v>
      </c>
      <c r="F2002" t="s">
        <v>100</v>
      </c>
      <c r="G2002" t="s">
        <v>186</v>
      </c>
      <c r="H2002" t="s">
        <v>249</v>
      </c>
      <c r="I2002" t="s">
        <v>291</v>
      </c>
      <c r="J2002" t="s">
        <v>99</v>
      </c>
      <c r="K2002" t="s">
        <v>188</v>
      </c>
      <c r="L2002">
        <v>28.112500000000001</v>
      </c>
      <c r="M2002" t="s">
        <v>292</v>
      </c>
      <c r="N2002">
        <v>7.6823699999999996E-4</v>
      </c>
      <c r="O2002">
        <v>9.6460700000000003E-4</v>
      </c>
      <c r="P2002">
        <v>0</v>
      </c>
      <c r="Q2002">
        <v>0</v>
      </c>
      <c r="R2002">
        <v>0</v>
      </c>
      <c r="S2002">
        <v>3.280322E-3</v>
      </c>
      <c r="T2002">
        <v>6.9848000000000002E-4</v>
      </c>
      <c r="U2002">
        <v>2.5565129999999998E-3</v>
      </c>
      <c r="V2002">
        <v>0</v>
      </c>
      <c r="W2002">
        <v>7.9936600000000003E-4</v>
      </c>
      <c r="X2002">
        <v>5.26758E-4</v>
      </c>
      <c r="Y2002">
        <v>0</v>
      </c>
      <c r="Z2002">
        <v>8.2812999999999995E-4</v>
      </c>
      <c r="AA2002">
        <v>0</v>
      </c>
      <c r="AB2002">
        <v>0</v>
      </c>
      <c r="AC2002">
        <v>3.8070790000000001E-3</v>
      </c>
      <c r="AD2002">
        <v>6.9848000000000002E-4</v>
      </c>
      <c r="AE2002">
        <v>2.5565129999999998E-3</v>
      </c>
      <c r="AF2002">
        <v>0</v>
      </c>
      <c r="AG2002">
        <v>1.627496E-3</v>
      </c>
      <c r="AH2002">
        <v>8.6895679999999999E-3</v>
      </c>
      <c r="AI2002">
        <v>90588.207519999996</v>
      </c>
    </row>
    <row r="2003" spans="1:35" x14ac:dyDescent="0.25">
      <c r="A2003">
        <v>420</v>
      </c>
      <c r="B2003" t="s">
        <v>204</v>
      </c>
      <c r="C2003" t="s">
        <v>58</v>
      </c>
      <c r="D2003" t="b">
        <v>1</v>
      </c>
      <c r="E2003">
        <v>11.33339761</v>
      </c>
      <c r="F2003" t="s">
        <v>100</v>
      </c>
      <c r="G2003" t="s">
        <v>186</v>
      </c>
      <c r="H2003" t="s">
        <v>198</v>
      </c>
      <c r="I2003" t="s">
        <v>101</v>
      </c>
      <c r="J2003" t="s">
        <v>99</v>
      </c>
      <c r="K2003" t="s">
        <v>188</v>
      </c>
      <c r="L2003">
        <v>44.103611110000003</v>
      </c>
      <c r="M2003" t="s">
        <v>103</v>
      </c>
      <c r="N2003">
        <v>1.2818129999999999E-3</v>
      </c>
      <c r="O2003">
        <v>1.5698660000000001E-3</v>
      </c>
      <c r="P2003">
        <v>0</v>
      </c>
      <c r="Q2003">
        <v>0</v>
      </c>
      <c r="R2003">
        <v>0</v>
      </c>
      <c r="S2003">
        <v>4.7174519999999996E-3</v>
      </c>
      <c r="T2003">
        <v>8.52592E-4</v>
      </c>
      <c r="U2003">
        <v>1.857182E-3</v>
      </c>
      <c r="V2003">
        <v>0</v>
      </c>
      <c r="W2003">
        <v>7.9232900000000004E-4</v>
      </c>
      <c r="X2003">
        <v>2.2486199999999998E-3</v>
      </c>
      <c r="Y2003">
        <v>2.1914730000000002E-3</v>
      </c>
      <c r="Z2003">
        <v>4.3957290000000001E-3</v>
      </c>
      <c r="AA2003">
        <v>0</v>
      </c>
      <c r="AB2003">
        <v>0</v>
      </c>
      <c r="AC2003">
        <v>6.9660720000000002E-3</v>
      </c>
      <c r="AD2003">
        <v>3.0440649999999999E-3</v>
      </c>
      <c r="AE2003">
        <v>1.857182E-3</v>
      </c>
      <c r="AF2003">
        <v>0</v>
      </c>
      <c r="AG2003">
        <v>5.1880579999999997E-3</v>
      </c>
      <c r="AH2003">
        <v>1.7055377E-2</v>
      </c>
      <c r="AI2003">
        <v>113333.9761</v>
      </c>
    </row>
    <row r="2004" spans="1:35" x14ac:dyDescent="0.25">
      <c r="A2004">
        <v>421</v>
      </c>
      <c r="B2004" t="s">
        <v>204</v>
      </c>
      <c r="C2004" t="s">
        <v>58</v>
      </c>
      <c r="D2004" t="b">
        <v>1</v>
      </c>
      <c r="E2004">
        <v>5.291284675</v>
      </c>
      <c r="F2004" t="s">
        <v>100</v>
      </c>
      <c r="G2004" t="s">
        <v>186</v>
      </c>
      <c r="H2004" t="s">
        <v>195</v>
      </c>
      <c r="I2004" t="s">
        <v>101</v>
      </c>
      <c r="J2004" t="s">
        <v>99</v>
      </c>
      <c r="K2004" t="s">
        <v>188</v>
      </c>
      <c r="L2004">
        <v>39.980820110000003</v>
      </c>
      <c r="M2004" t="s">
        <v>103</v>
      </c>
      <c r="N2004">
        <v>1.1865389999999999E-3</v>
      </c>
      <c r="O2004">
        <v>1.48475E-3</v>
      </c>
      <c r="P2004">
        <v>0</v>
      </c>
      <c r="Q2004">
        <v>0</v>
      </c>
      <c r="R2004">
        <v>0</v>
      </c>
      <c r="S2004">
        <v>4.5317580000000003E-3</v>
      </c>
      <c r="T2004">
        <v>2.0371619999999999E-3</v>
      </c>
      <c r="U2004">
        <v>2.011484E-3</v>
      </c>
      <c r="V2004">
        <v>0</v>
      </c>
      <c r="W2004">
        <v>4.3406299999999999E-4</v>
      </c>
      <c r="X2004">
        <v>5.5477800000000002E-4</v>
      </c>
      <c r="Y2004">
        <v>3.4183899999999999E-3</v>
      </c>
      <c r="Z2004">
        <v>2.1709670000000002E-3</v>
      </c>
      <c r="AA2004">
        <v>0</v>
      </c>
      <c r="AB2004">
        <v>0</v>
      </c>
      <c r="AC2004">
        <v>5.086536E-3</v>
      </c>
      <c r="AD2004">
        <v>5.4555519999999998E-3</v>
      </c>
      <c r="AE2004">
        <v>2.011484E-3</v>
      </c>
      <c r="AF2004">
        <v>0</v>
      </c>
      <c r="AG2004">
        <v>2.6050299999999999E-3</v>
      </c>
      <c r="AH2004">
        <v>1.5158603E-2</v>
      </c>
      <c r="AI2004">
        <v>111116.9782</v>
      </c>
    </row>
    <row r="2005" spans="1:35" x14ac:dyDescent="0.25">
      <c r="A2005">
        <v>423</v>
      </c>
      <c r="B2005" t="s">
        <v>204</v>
      </c>
      <c r="C2005" t="s">
        <v>58</v>
      </c>
      <c r="D2005" t="b">
        <v>1</v>
      </c>
      <c r="E2005">
        <v>22.567696349999999</v>
      </c>
      <c r="F2005" t="s">
        <v>100</v>
      </c>
      <c r="G2005" t="s">
        <v>186</v>
      </c>
      <c r="H2005" t="s">
        <v>196</v>
      </c>
      <c r="I2005" t="s">
        <v>101</v>
      </c>
      <c r="J2005" t="s">
        <v>262</v>
      </c>
      <c r="K2005" t="s">
        <v>188</v>
      </c>
      <c r="L2005">
        <v>44.706565660000003</v>
      </c>
      <c r="M2005" t="s">
        <v>103</v>
      </c>
      <c r="N2005">
        <v>1.7240199999999999E-3</v>
      </c>
      <c r="O2005">
        <v>1.992976E-3</v>
      </c>
      <c r="P2005">
        <v>0</v>
      </c>
      <c r="Q2005">
        <v>0</v>
      </c>
      <c r="R2005">
        <v>0</v>
      </c>
      <c r="S2005">
        <v>7.442026E-3</v>
      </c>
      <c r="T2005">
        <v>3.3137459999999998E-3</v>
      </c>
      <c r="U2005">
        <v>2.103925E-3</v>
      </c>
      <c r="V2005">
        <v>0</v>
      </c>
      <c r="W2005">
        <v>1.0440479999999999E-3</v>
      </c>
      <c r="X2005">
        <v>1.680616E-3</v>
      </c>
      <c r="Y2005">
        <v>0</v>
      </c>
      <c r="Z2005">
        <v>3.350109E-3</v>
      </c>
      <c r="AA2005">
        <v>0</v>
      </c>
      <c r="AB2005">
        <v>0</v>
      </c>
      <c r="AC2005">
        <v>9.1226420000000003E-3</v>
      </c>
      <c r="AD2005">
        <v>3.3137459999999998E-3</v>
      </c>
      <c r="AE2005">
        <v>2.103925E-3</v>
      </c>
      <c r="AF2005">
        <v>0</v>
      </c>
      <c r="AG2005">
        <v>4.3941579999999996E-3</v>
      </c>
      <c r="AH2005">
        <v>1.8934256999999999E-2</v>
      </c>
      <c r="AI2005">
        <v>124122.3299</v>
      </c>
    </row>
    <row r="2006" spans="1:35" x14ac:dyDescent="0.25">
      <c r="A2006">
        <v>869</v>
      </c>
      <c r="B2006" t="s">
        <v>204</v>
      </c>
      <c r="C2006" t="s">
        <v>58</v>
      </c>
      <c r="D2006" t="b">
        <v>1</v>
      </c>
      <c r="E2006">
        <v>63.879871080000001</v>
      </c>
      <c r="F2006" t="s">
        <v>100</v>
      </c>
      <c r="G2006" t="s">
        <v>186</v>
      </c>
      <c r="H2006" t="s">
        <v>250</v>
      </c>
      <c r="I2006" t="s">
        <v>101</v>
      </c>
      <c r="J2006" t="s">
        <v>106</v>
      </c>
      <c r="K2006" t="s">
        <v>188</v>
      </c>
      <c r="L2006">
        <v>25.074999999999999</v>
      </c>
      <c r="M2006" t="s">
        <v>109</v>
      </c>
      <c r="N2006">
        <v>4.5795299999999998E-4</v>
      </c>
      <c r="O2006">
        <v>5.8127500000000002E-4</v>
      </c>
      <c r="P2006">
        <v>0</v>
      </c>
      <c r="Q2006">
        <v>0</v>
      </c>
      <c r="R2006">
        <v>0</v>
      </c>
      <c r="S2006">
        <v>2.0640279999999999E-3</v>
      </c>
      <c r="T2006">
        <v>2.48846E-4</v>
      </c>
      <c r="U2006">
        <v>1.815182E-3</v>
      </c>
      <c r="V2006">
        <v>0</v>
      </c>
      <c r="W2006">
        <v>0</v>
      </c>
      <c r="X2006">
        <v>1.3380759999999999E-3</v>
      </c>
      <c r="Y2006">
        <v>0</v>
      </c>
      <c r="Z2006">
        <v>0</v>
      </c>
      <c r="AA2006">
        <v>0</v>
      </c>
      <c r="AB2006">
        <v>0</v>
      </c>
      <c r="AC2006">
        <v>3.402104E-3</v>
      </c>
      <c r="AD2006">
        <v>2.48846E-4</v>
      </c>
      <c r="AE2006">
        <v>1.815182E-3</v>
      </c>
      <c r="AF2006">
        <v>0</v>
      </c>
      <c r="AG2006">
        <v>0</v>
      </c>
      <c r="AH2006">
        <v>5.4655270000000004E-3</v>
      </c>
      <c r="AI2006">
        <v>63879.871079999997</v>
      </c>
    </row>
    <row r="2007" spans="1:35" x14ac:dyDescent="0.25">
      <c r="A2007">
        <v>6095</v>
      </c>
      <c r="B2007" t="s">
        <v>204</v>
      </c>
      <c r="C2007" t="s">
        <v>58</v>
      </c>
      <c r="D2007" t="b">
        <v>1</v>
      </c>
      <c r="E2007">
        <v>0.80023063000000005</v>
      </c>
      <c r="F2007" t="s">
        <v>100</v>
      </c>
      <c r="G2007" t="s">
        <v>186</v>
      </c>
      <c r="H2007" t="s">
        <v>199</v>
      </c>
      <c r="I2007" t="s">
        <v>101</v>
      </c>
      <c r="J2007" t="s">
        <v>111</v>
      </c>
      <c r="K2007" t="s">
        <v>188</v>
      </c>
      <c r="L2007">
        <v>15.84825397</v>
      </c>
      <c r="M2007" t="s">
        <v>109</v>
      </c>
      <c r="N2007">
        <v>7.3660700000000002E-4</v>
      </c>
      <c r="O2007">
        <v>8.3920299999999995E-4</v>
      </c>
      <c r="P2007">
        <v>0</v>
      </c>
      <c r="Q2007">
        <v>0</v>
      </c>
      <c r="R2007">
        <v>0</v>
      </c>
      <c r="S2007">
        <v>3.691242E-3</v>
      </c>
      <c r="T2007">
        <v>1.0752940000000001E-3</v>
      </c>
      <c r="U2007">
        <v>1.5983589999999999E-3</v>
      </c>
      <c r="V2007">
        <v>0</v>
      </c>
      <c r="W2007">
        <v>0</v>
      </c>
      <c r="X2007">
        <v>1.2079879999999999E-3</v>
      </c>
      <c r="Y2007">
        <v>0</v>
      </c>
      <c r="Z2007">
        <v>0</v>
      </c>
      <c r="AA2007">
        <v>0</v>
      </c>
      <c r="AB2007">
        <v>0</v>
      </c>
      <c r="AC2007">
        <v>4.8992300000000001E-3</v>
      </c>
      <c r="AD2007">
        <v>1.0752940000000001E-3</v>
      </c>
      <c r="AE2007">
        <v>1.5983589999999999E-3</v>
      </c>
      <c r="AF2007">
        <v>0</v>
      </c>
      <c r="AG2007">
        <v>0</v>
      </c>
      <c r="AH2007">
        <v>7.572891E-3</v>
      </c>
      <c r="AI2007">
        <v>140040.3602</v>
      </c>
    </row>
    <row r="2008" spans="1:35" x14ac:dyDescent="0.25">
      <c r="A2008">
        <v>6098</v>
      </c>
      <c r="B2008" t="s">
        <v>204</v>
      </c>
      <c r="C2008" t="s">
        <v>58</v>
      </c>
      <c r="D2008" t="b">
        <v>1</v>
      </c>
      <c r="E2008">
        <v>1.9489976870000001</v>
      </c>
      <c r="F2008" t="s">
        <v>100</v>
      </c>
      <c r="G2008" t="s">
        <v>186</v>
      </c>
      <c r="H2008" t="s">
        <v>192</v>
      </c>
      <c r="I2008" t="s">
        <v>101</v>
      </c>
      <c r="J2008" t="s">
        <v>99</v>
      </c>
      <c r="K2008" t="s">
        <v>188</v>
      </c>
      <c r="L2008">
        <v>18.995377779999998</v>
      </c>
      <c r="M2008" t="s">
        <v>109</v>
      </c>
      <c r="N2008">
        <v>1.4159120000000001E-3</v>
      </c>
      <c r="O2008">
        <v>1.7894810000000001E-3</v>
      </c>
      <c r="P2008">
        <v>0</v>
      </c>
      <c r="Q2008">
        <v>0</v>
      </c>
      <c r="R2008">
        <v>0</v>
      </c>
      <c r="S2008">
        <v>8.8115160000000001E-3</v>
      </c>
      <c r="T2008">
        <v>1.3099159999999999E-3</v>
      </c>
      <c r="U2008">
        <v>3.9071360000000003E-3</v>
      </c>
      <c r="V2008">
        <v>0</v>
      </c>
      <c r="W2008">
        <v>0</v>
      </c>
      <c r="X2008">
        <v>1.7619479999999999E-3</v>
      </c>
      <c r="Y2008">
        <v>0</v>
      </c>
      <c r="Z2008">
        <v>0</v>
      </c>
      <c r="AA2008">
        <v>0</v>
      </c>
      <c r="AB2008">
        <v>0</v>
      </c>
      <c r="AC2008">
        <v>1.0573463999999999E-2</v>
      </c>
      <c r="AD2008">
        <v>1.3099159999999999E-3</v>
      </c>
      <c r="AE2008">
        <v>3.9071360000000003E-3</v>
      </c>
      <c r="AF2008">
        <v>0</v>
      </c>
      <c r="AG2008">
        <v>0</v>
      </c>
      <c r="AH2008">
        <v>1.5790516000000001E-2</v>
      </c>
      <c r="AI2008">
        <v>243624.71090000001</v>
      </c>
    </row>
    <row r="2009" spans="1:35" x14ac:dyDescent="0.25">
      <c r="A2009">
        <v>6099</v>
      </c>
      <c r="B2009" t="s">
        <v>204</v>
      </c>
      <c r="C2009" t="s">
        <v>58</v>
      </c>
      <c r="D2009" t="b">
        <v>1</v>
      </c>
      <c r="E2009">
        <v>2.490672708</v>
      </c>
      <c r="F2009" t="s">
        <v>100</v>
      </c>
      <c r="G2009" t="s">
        <v>186</v>
      </c>
      <c r="H2009" t="s">
        <v>189</v>
      </c>
      <c r="I2009" t="s">
        <v>101</v>
      </c>
      <c r="J2009" t="s">
        <v>99</v>
      </c>
      <c r="K2009" t="s">
        <v>188</v>
      </c>
      <c r="L2009">
        <v>24.119202900000001</v>
      </c>
      <c r="M2009" t="s">
        <v>109</v>
      </c>
      <c r="N2009">
        <v>8.8427199999999997E-4</v>
      </c>
      <c r="O2009">
        <v>1.023377E-3</v>
      </c>
      <c r="P2009">
        <v>0</v>
      </c>
      <c r="Q2009">
        <v>0</v>
      </c>
      <c r="R2009">
        <v>0</v>
      </c>
      <c r="S2009">
        <v>5.0389190000000002E-3</v>
      </c>
      <c r="T2009">
        <v>6.1604900000000002E-4</v>
      </c>
      <c r="U2009">
        <v>1.859077E-3</v>
      </c>
      <c r="V2009">
        <v>0</v>
      </c>
      <c r="W2009">
        <v>0</v>
      </c>
      <c r="X2009">
        <v>1.914954E-3</v>
      </c>
      <c r="Y2009">
        <v>0</v>
      </c>
      <c r="Z2009">
        <v>0</v>
      </c>
      <c r="AA2009">
        <v>0</v>
      </c>
      <c r="AB2009">
        <v>0</v>
      </c>
      <c r="AC2009">
        <v>6.9538730000000002E-3</v>
      </c>
      <c r="AD2009">
        <v>6.1604900000000002E-4</v>
      </c>
      <c r="AE2009">
        <v>1.859077E-3</v>
      </c>
      <c r="AF2009">
        <v>0</v>
      </c>
      <c r="AG2009">
        <v>0</v>
      </c>
      <c r="AH2009">
        <v>9.4289749999999992E-3</v>
      </c>
      <c r="AI2009">
        <v>114570.9445</v>
      </c>
    </row>
    <row r="2010" spans="1:35" x14ac:dyDescent="0.25">
      <c r="A2010">
        <v>6101</v>
      </c>
      <c r="B2010" t="s">
        <v>204</v>
      </c>
      <c r="C2010" t="s">
        <v>58</v>
      </c>
      <c r="D2010" t="b">
        <v>1</v>
      </c>
      <c r="E2010">
        <v>0.60833183300000004</v>
      </c>
      <c r="F2010" t="s">
        <v>100</v>
      </c>
      <c r="G2010" t="s">
        <v>186</v>
      </c>
      <c r="H2010" t="s">
        <v>197</v>
      </c>
      <c r="I2010" t="s">
        <v>101</v>
      </c>
      <c r="J2010" t="s">
        <v>99</v>
      </c>
      <c r="K2010" t="s">
        <v>188</v>
      </c>
      <c r="L2010">
        <v>14.42662037</v>
      </c>
      <c r="M2010" t="s">
        <v>109</v>
      </c>
      <c r="N2010">
        <v>8.2004599999999995E-4</v>
      </c>
      <c r="O2010">
        <v>1.028946E-3</v>
      </c>
      <c r="P2010">
        <v>0</v>
      </c>
      <c r="Q2010">
        <v>0</v>
      </c>
      <c r="R2010">
        <v>0</v>
      </c>
      <c r="S2010">
        <v>4.0761840000000001E-3</v>
      </c>
      <c r="T2010">
        <v>1.4007900000000001E-3</v>
      </c>
      <c r="U2010">
        <v>2.7117249999999999E-3</v>
      </c>
      <c r="V2010">
        <v>0</v>
      </c>
      <c r="W2010">
        <v>0</v>
      </c>
      <c r="X2010">
        <v>7.9495800000000001E-4</v>
      </c>
      <c r="Y2010">
        <v>0</v>
      </c>
      <c r="Z2010">
        <v>0</v>
      </c>
      <c r="AA2010">
        <v>0</v>
      </c>
      <c r="AB2010">
        <v>0</v>
      </c>
      <c r="AC2010">
        <v>4.8711420000000002E-3</v>
      </c>
      <c r="AD2010">
        <v>1.4007900000000001E-3</v>
      </c>
      <c r="AE2010">
        <v>2.7117249999999999E-3</v>
      </c>
      <c r="AF2010">
        <v>0</v>
      </c>
      <c r="AG2010">
        <v>0</v>
      </c>
      <c r="AH2010">
        <v>8.9836629999999994E-3</v>
      </c>
      <c r="AI2010">
        <v>182499.55</v>
      </c>
    </row>
    <row r="2011" spans="1:35" x14ac:dyDescent="0.25">
      <c r="A2011">
        <v>6103</v>
      </c>
      <c r="B2011" t="s">
        <v>204</v>
      </c>
      <c r="C2011" t="s">
        <v>58</v>
      </c>
      <c r="D2011" t="b">
        <v>1</v>
      </c>
      <c r="E2011">
        <v>2.4894111959999998</v>
      </c>
      <c r="F2011" t="s">
        <v>100</v>
      </c>
      <c r="G2011" t="s">
        <v>186</v>
      </c>
      <c r="H2011" t="s">
        <v>190</v>
      </c>
      <c r="I2011" t="s">
        <v>101</v>
      </c>
      <c r="J2011" t="s">
        <v>99</v>
      </c>
      <c r="K2011" t="s">
        <v>188</v>
      </c>
      <c r="L2011">
        <v>20.040049750000001</v>
      </c>
      <c r="M2011" t="s">
        <v>109</v>
      </c>
      <c r="N2011">
        <v>1.0614419999999999E-3</v>
      </c>
      <c r="O2011">
        <v>1.2716310000000001E-3</v>
      </c>
      <c r="P2011">
        <v>0</v>
      </c>
      <c r="Q2011">
        <v>0</v>
      </c>
      <c r="R2011">
        <v>0</v>
      </c>
      <c r="S2011">
        <v>6.3175549999999999E-3</v>
      </c>
      <c r="T2011">
        <v>8.0440299999999998E-4</v>
      </c>
      <c r="U2011">
        <v>2.611997E-3</v>
      </c>
      <c r="V2011">
        <v>0</v>
      </c>
      <c r="W2011">
        <v>0</v>
      </c>
      <c r="X2011">
        <v>1.6710729999999999E-3</v>
      </c>
      <c r="Y2011">
        <v>0</v>
      </c>
      <c r="Z2011">
        <v>0</v>
      </c>
      <c r="AA2011">
        <v>0</v>
      </c>
      <c r="AB2011">
        <v>0</v>
      </c>
      <c r="AC2011">
        <v>7.9886290000000006E-3</v>
      </c>
      <c r="AD2011">
        <v>8.0440299999999998E-4</v>
      </c>
      <c r="AE2011">
        <v>2.611997E-3</v>
      </c>
      <c r="AF2011">
        <v>0</v>
      </c>
      <c r="AG2011">
        <v>0</v>
      </c>
      <c r="AH2011">
        <v>1.1405052000000001E-2</v>
      </c>
      <c r="AI2011">
        <v>166790.55009999999</v>
      </c>
    </row>
    <row r="2012" spans="1:35" x14ac:dyDescent="0.25">
      <c r="A2012">
        <v>6104</v>
      </c>
      <c r="B2012" t="s">
        <v>204</v>
      </c>
      <c r="C2012" t="s">
        <v>58</v>
      </c>
      <c r="D2012" t="b">
        <v>1</v>
      </c>
      <c r="E2012">
        <v>2.1820552790000001</v>
      </c>
      <c r="F2012" t="s">
        <v>100</v>
      </c>
      <c r="G2012" t="s">
        <v>186</v>
      </c>
      <c r="H2012" t="s">
        <v>193</v>
      </c>
      <c r="I2012" t="s">
        <v>101</v>
      </c>
      <c r="J2012" t="s">
        <v>99</v>
      </c>
      <c r="K2012" t="s">
        <v>188</v>
      </c>
      <c r="L2012">
        <v>13.015888889999999</v>
      </c>
      <c r="M2012" t="s">
        <v>109</v>
      </c>
      <c r="N2012">
        <v>5.6469799999999998E-4</v>
      </c>
      <c r="O2012">
        <v>8.08715E-4</v>
      </c>
      <c r="P2012">
        <v>0</v>
      </c>
      <c r="Q2012">
        <v>0</v>
      </c>
      <c r="R2012">
        <v>0</v>
      </c>
      <c r="S2012">
        <v>3.618773E-3</v>
      </c>
      <c r="T2012">
        <v>5.2926999999999998E-4</v>
      </c>
      <c r="U2012">
        <v>2.02331E-3</v>
      </c>
      <c r="V2012">
        <v>0</v>
      </c>
      <c r="W2012">
        <v>0</v>
      </c>
      <c r="X2012">
        <v>1.0968639999999999E-3</v>
      </c>
      <c r="Y2012">
        <v>0</v>
      </c>
      <c r="Z2012">
        <v>0</v>
      </c>
      <c r="AA2012">
        <v>0</v>
      </c>
      <c r="AB2012">
        <v>0</v>
      </c>
      <c r="AC2012">
        <v>4.715637E-3</v>
      </c>
      <c r="AD2012">
        <v>5.2926999999999998E-4</v>
      </c>
      <c r="AE2012">
        <v>2.02331E-3</v>
      </c>
      <c r="AF2012">
        <v>0</v>
      </c>
      <c r="AG2012">
        <v>0</v>
      </c>
      <c r="AH2012">
        <v>7.2682170000000004E-3</v>
      </c>
      <c r="AI2012">
        <v>163654.1459</v>
      </c>
    </row>
    <row r="2013" spans="1:35" x14ac:dyDescent="0.25">
      <c r="A2013">
        <v>9131</v>
      </c>
      <c r="B2013" t="s">
        <v>204</v>
      </c>
      <c r="C2013" t="s">
        <v>58</v>
      </c>
      <c r="D2013" t="b">
        <v>1</v>
      </c>
      <c r="E2013">
        <v>1.374182652</v>
      </c>
      <c r="F2013" t="s">
        <v>100</v>
      </c>
      <c r="G2013" t="s">
        <v>186</v>
      </c>
      <c r="H2013" t="s">
        <v>191</v>
      </c>
      <c r="I2013" t="s">
        <v>101</v>
      </c>
      <c r="J2013" t="s">
        <v>99</v>
      </c>
      <c r="K2013" t="s">
        <v>188</v>
      </c>
      <c r="L2013">
        <v>39.705316089999997</v>
      </c>
      <c r="M2013" t="s">
        <v>103</v>
      </c>
      <c r="N2013">
        <v>8.7580100000000005E-4</v>
      </c>
      <c r="O2013">
        <v>1.067882E-3</v>
      </c>
      <c r="P2013">
        <v>0</v>
      </c>
      <c r="Q2013">
        <v>0</v>
      </c>
      <c r="R2013">
        <v>0</v>
      </c>
      <c r="S2013">
        <v>3.089273E-3</v>
      </c>
      <c r="T2013">
        <v>1.9530070000000001E-3</v>
      </c>
      <c r="U2013">
        <v>1.1065949999999999E-3</v>
      </c>
      <c r="V2013">
        <v>0</v>
      </c>
      <c r="W2013">
        <v>4.6791399999999999E-4</v>
      </c>
      <c r="X2013">
        <v>1.03286E-4</v>
      </c>
      <c r="Y2013">
        <v>1.1915420000000001E-3</v>
      </c>
      <c r="Z2013">
        <v>2.886516E-3</v>
      </c>
      <c r="AA2013">
        <v>0</v>
      </c>
      <c r="AB2013">
        <v>0</v>
      </c>
      <c r="AC2013">
        <v>3.1925590000000002E-3</v>
      </c>
      <c r="AD2013">
        <v>3.1445499999999999E-3</v>
      </c>
      <c r="AE2013">
        <v>1.1065949999999999E-3</v>
      </c>
      <c r="AF2013">
        <v>0</v>
      </c>
      <c r="AG2013">
        <v>3.3544299999999998E-3</v>
      </c>
      <c r="AH2013">
        <v>1.079812E-2</v>
      </c>
      <c r="AI2013">
        <v>79702.593810000006</v>
      </c>
    </row>
    <row r="2014" spans="1:35" x14ac:dyDescent="0.25">
      <c r="A2014">
        <v>9133</v>
      </c>
      <c r="B2014" t="s">
        <v>204</v>
      </c>
      <c r="C2014" t="s">
        <v>58</v>
      </c>
      <c r="D2014" t="b">
        <v>1</v>
      </c>
      <c r="E2014">
        <v>0.98347234400000005</v>
      </c>
      <c r="F2014" t="s">
        <v>100</v>
      </c>
      <c r="G2014" t="s">
        <v>186</v>
      </c>
      <c r="H2014" t="s">
        <v>187</v>
      </c>
      <c r="I2014" t="s">
        <v>101</v>
      </c>
      <c r="J2014" t="s">
        <v>262</v>
      </c>
      <c r="K2014" t="s">
        <v>188</v>
      </c>
      <c r="L2014">
        <v>30.823571430000001</v>
      </c>
      <c r="M2014" t="s">
        <v>103</v>
      </c>
      <c r="N2014">
        <v>2.80859E-4</v>
      </c>
      <c r="O2014">
        <v>3.6047500000000002E-4</v>
      </c>
      <c r="P2014">
        <v>0</v>
      </c>
      <c r="Q2014">
        <v>0</v>
      </c>
      <c r="R2014">
        <v>0</v>
      </c>
      <c r="S2014">
        <v>9.4118399999999997E-4</v>
      </c>
      <c r="T2014">
        <v>7.1723499999999999E-4</v>
      </c>
      <c r="U2014">
        <v>4.82137E-4</v>
      </c>
      <c r="V2014">
        <v>0</v>
      </c>
      <c r="W2014">
        <v>1.2460100000000001E-4</v>
      </c>
      <c r="X2014">
        <v>4.9711700000000004E-4</v>
      </c>
      <c r="Y2014">
        <v>1.74415E-4</v>
      </c>
      <c r="Z2014">
        <v>6.8356600000000003E-4</v>
      </c>
      <c r="AA2014">
        <v>0</v>
      </c>
      <c r="AB2014">
        <v>0</v>
      </c>
      <c r="AC2014">
        <v>1.4383009999999999E-3</v>
      </c>
      <c r="AD2014">
        <v>8.9165000000000002E-4</v>
      </c>
      <c r="AE2014">
        <v>4.82137E-4</v>
      </c>
      <c r="AF2014">
        <v>0</v>
      </c>
      <c r="AG2014">
        <v>8.0816600000000003E-4</v>
      </c>
      <c r="AH2014">
        <v>3.6202640000000002E-3</v>
      </c>
      <c r="AI2014">
        <v>34421.532030000002</v>
      </c>
    </row>
    <row r="2015" spans="1:35" x14ac:dyDescent="0.25">
      <c r="A2015">
        <v>11585</v>
      </c>
      <c r="B2015" t="s">
        <v>204</v>
      </c>
      <c r="C2015" t="s">
        <v>58</v>
      </c>
      <c r="D2015" t="b">
        <v>1</v>
      </c>
      <c r="E2015">
        <v>1.4211164510000001</v>
      </c>
      <c r="F2015" t="s">
        <v>100</v>
      </c>
      <c r="G2015" t="s">
        <v>186</v>
      </c>
      <c r="H2015" t="s">
        <v>194</v>
      </c>
      <c r="I2015" t="s">
        <v>101</v>
      </c>
      <c r="J2015" t="s">
        <v>99</v>
      </c>
      <c r="K2015" t="s">
        <v>188</v>
      </c>
      <c r="L2015">
        <v>30.663858019999999</v>
      </c>
      <c r="M2015" t="s">
        <v>103</v>
      </c>
      <c r="N2015">
        <v>1.074811E-3</v>
      </c>
      <c r="O2015">
        <v>1.3427700000000001E-3</v>
      </c>
      <c r="P2015">
        <v>0</v>
      </c>
      <c r="Q2015">
        <v>0</v>
      </c>
      <c r="R2015">
        <v>0</v>
      </c>
      <c r="S2015">
        <v>4.2648210000000002E-3</v>
      </c>
      <c r="T2015">
        <v>1.679671E-3</v>
      </c>
      <c r="U2015">
        <v>2.0348639999999999E-3</v>
      </c>
      <c r="V2015">
        <v>0</v>
      </c>
      <c r="W2015">
        <v>5.9027799999999996E-4</v>
      </c>
      <c r="X2015">
        <v>7.5406799999999999E-4</v>
      </c>
      <c r="Y2015">
        <v>3.4654500000000002E-4</v>
      </c>
      <c r="Z2015">
        <v>3.711921E-3</v>
      </c>
      <c r="AA2015">
        <v>0</v>
      </c>
      <c r="AB2015">
        <v>0</v>
      </c>
      <c r="AC2015">
        <v>5.0188890000000003E-3</v>
      </c>
      <c r="AD2015">
        <v>2.026216E-3</v>
      </c>
      <c r="AE2015">
        <v>2.0348639999999999E-3</v>
      </c>
      <c r="AF2015">
        <v>0</v>
      </c>
      <c r="AG2015">
        <v>4.3021989999999996E-3</v>
      </c>
      <c r="AH2015">
        <v>1.3382154E-2</v>
      </c>
      <c r="AI2015">
        <v>127900.4806</v>
      </c>
    </row>
    <row r="2016" spans="1:35" x14ac:dyDescent="0.25">
      <c r="A2016">
        <v>26621</v>
      </c>
      <c r="B2016" t="s">
        <v>204</v>
      </c>
      <c r="C2016" t="s">
        <v>58</v>
      </c>
      <c r="D2016" t="b">
        <v>1</v>
      </c>
      <c r="E2016">
        <v>4.2096490000000002E-3</v>
      </c>
      <c r="F2016" t="s">
        <v>100</v>
      </c>
      <c r="G2016" t="s">
        <v>186</v>
      </c>
      <c r="H2016" t="s">
        <v>256</v>
      </c>
      <c r="I2016" t="s">
        <v>101</v>
      </c>
      <c r="J2016" t="s">
        <v>99</v>
      </c>
      <c r="K2016" t="s">
        <v>188</v>
      </c>
      <c r="L2016">
        <v>11.693072920000001</v>
      </c>
      <c r="M2016" t="s">
        <v>109</v>
      </c>
      <c r="N2016" s="8">
        <v>1.09282E-5</v>
      </c>
      <c r="O2016" s="8">
        <v>1.6012199999999999E-5</v>
      </c>
      <c r="P2016">
        <v>0</v>
      </c>
      <c r="Q2016">
        <v>0</v>
      </c>
      <c r="R2016">
        <v>0</v>
      </c>
      <c r="S2016" s="8">
        <v>8.0818900000000006E-5</v>
      </c>
      <c r="T2016" s="8">
        <v>1.11167E-5</v>
      </c>
      <c r="U2016" s="8">
        <v>4.2431100000000001E-5</v>
      </c>
      <c r="V2016">
        <v>0</v>
      </c>
      <c r="W2016">
        <v>0</v>
      </c>
      <c r="X2016">
        <v>0</v>
      </c>
      <c r="Y2016">
        <v>0</v>
      </c>
      <c r="Z2016">
        <v>0</v>
      </c>
      <c r="AA2016">
        <v>0</v>
      </c>
      <c r="AB2016">
        <v>0</v>
      </c>
      <c r="AC2016" s="8">
        <v>8.0818900000000006E-5</v>
      </c>
      <c r="AD2016" s="8">
        <v>1.11167E-5</v>
      </c>
      <c r="AE2016" s="8">
        <v>4.2431100000000001E-5</v>
      </c>
      <c r="AF2016">
        <v>0</v>
      </c>
      <c r="AG2016">
        <v>0</v>
      </c>
      <c r="AH2016">
        <v>1.3436700000000001E-4</v>
      </c>
      <c r="AI2016">
        <v>3367.7194089999998</v>
      </c>
    </row>
    <row r="2017" spans="1:35" x14ac:dyDescent="0.25">
      <c r="A2017">
        <v>44082</v>
      </c>
      <c r="B2017" t="s">
        <v>204</v>
      </c>
      <c r="C2017" t="s">
        <v>58</v>
      </c>
      <c r="D2017" t="b">
        <v>1</v>
      </c>
      <c r="E2017">
        <v>2.3207233000000001E-2</v>
      </c>
      <c r="F2017" t="s">
        <v>100</v>
      </c>
      <c r="G2017" t="s">
        <v>186</v>
      </c>
      <c r="H2017" t="s">
        <v>257</v>
      </c>
      <c r="I2017" t="s">
        <v>101</v>
      </c>
      <c r="J2017" t="s">
        <v>99</v>
      </c>
      <c r="K2017" t="s">
        <v>188</v>
      </c>
      <c r="L2017">
        <v>25.323394440000001</v>
      </c>
      <c r="M2017" t="s">
        <v>103</v>
      </c>
      <c r="N2017" s="8">
        <v>8.94505E-5</v>
      </c>
      <c r="O2017">
        <v>1.1913600000000001E-4</v>
      </c>
      <c r="P2017">
        <v>0</v>
      </c>
      <c r="Q2017">
        <v>0</v>
      </c>
      <c r="R2017">
        <v>0</v>
      </c>
      <c r="S2017">
        <v>5.13792E-4</v>
      </c>
      <c r="T2017" s="8">
        <v>9.2862500000000001E-5</v>
      </c>
      <c r="U2017">
        <v>1.7079199999999999E-4</v>
      </c>
      <c r="V2017">
        <v>0</v>
      </c>
      <c r="W2017">
        <v>2.18588E-4</v>
      </c>
      <c r="X2017">
        <v>0</v>
      </c>
      <c r="Y2017" s="8">
        <v>6.5990800000000004E-6</v>
      </c>
      <c r="Z2017">
        <v>0</v>
      </c>
      <c r="AA2017">
        <v>0</v>
      </c>
      <c r="AB2017">
        <v>0</v>
      </c>
      <c r="AC2017">
        <v>5.13792E-4</v>
      </c>
      <c r="AD2017" s="8">
        <v>9.9461600000000003E-5</v>
      </c>
      <c r="AE2017">
        <v>1.7079199999999999E-4</v>
      </c>
      <c r="AF2017">
        <v>0</v>
      </c>
      <c r="AG2017">
        <v>2.18588E-4</v>
      </c>
      <c r="AH2017">
        <v>1.0026340000000001E-3</v>
      </c>
      <c r="AI2017">
        <v>11603.61634</v>
      </c>
    </row>
    <row r="2018" spans="1:35" x14ac:dyDescent="0.25">
      <c r="A2018">
        <v>419</v>
      </c>
      <c r="B2018" t="s">
        <v>205</v>
      </c>
      <c r="C2018" t="s">
        <v>41</v>
      </c>
      <c r="D2018" t="b">
        <v>0</v>
      </c>
      <c r="E2018">
        <v>45.294103759999999</v>
      </c>
      <c r="F2018" t="s">
        <v>100</v>
      </c>
      <c r="G2018" t="s">
        <v>186</v>
      </c>
      <c r="H2018" t="s">
        <v>249</v>
      </c>
      <c r="I2018" t="s">
        <v>291</v>
      </c>
      <c r="J2018" t="s">
        <v>99</v>
      </c>
      <c r="K2018" t="s">
        <v>188</v>
      </c>
      <c r="L2018">
        <v>28.212499999999999</v>
      </c>
      <c r="M2018" t="s">
        <v>292</v>
      </c>
      <c r="N2018">
        <v>7.7066500000000002E-4</v>
      </c>
      <c r="O2018">
        <v>9.68303E-4</v>
      </c>
      <c r="P2018">
        <v>0</v>
      </c>
      <c r="Q2018">
        <v>0</v>
      </c>
      <c r="R2018">
        <v>0</v>
      </c>
      <c r="S2018">
        <v>3.3120900000000002E-3</v>
      </c>
      <c r="T2018">
        <v>6.9848000000000002E-4</v>
      </c>
      <c r="U2018">
        <v>2.5565129999999998E-3</v>
      </c>
      <c r="V2018">
        <v>0</v>
      </c>
      <c r="W2018">
        <v>7.9936600000000003E-4</v>
      </c>
      <c r="X2018">
        <v>5.2589900000000003E-4</v>
      </c>
      <c r="Y2018">
        <v>0</v>
      </c>
      <c r="Z2018">
        <v>8.2812999999999995E-4</v>
      </c>
      <c r="AA2018">
        <v>0</v>
      </c>
      <c r="AB2018">
        <v>0</v>
      </c>
      <c r="AC2018">
        <v>3.837989E-3</v>
      </c>
      <c r="AD2018">
        <v>6.9848000000000002E-4</v>
      </c>
      <c r="AE2018">
        <v>2.5565129999999998E-3</v>
      </c>
      <c r="AF2018">
        <v>0</v>
      </c>
      <c r="AG2018">
        <v>1.627496E-3</v>
      </c>
      <c r="AH2018">
        <v>8.7204780000000003E-3</v>
      </c>
      <c r="AI2018">
        <v>90588.207519999996</v>
      </c>
    </row>
    <row r="2019" spans="1:35" x14ac:dyDescent="0.25">
      <c r="A2019">
        <v>420</v>
      </c>
      <c r="B2019" t="s">
        <v>205</v>
      </c>
      <c r="C2019" t="s">
        <v>41</v>
      </c>
      <c r="D2019" t="b">
        <v>0</v>
      </c>
      <c r="E2019">
        <v>11.33339761</v>
      </c>
      <c r="F2019" t="s">
        <v>100</v>
      </c>
      <c r="G2019" t="s">
        <v>186</v>
      </c>
      <c r="H2019" t="s">
        <v>198</v>
      </c>
      <c r="I2019" t="s">
        <v>101</v>
      </c>
      <c r="J2019" t="s">
        <v>99</v>
      </c>
      <c r="K2019" t="s">
        <v>188</v>
      </c>
      <c r="L2019">
        <v>44.545277779999999</v>
      </c>
      <c r="M2019" t="s">
        <v>103</v>
      </c>
      <c r="N2019">
        <v>1.2950959999999999E-3</v>
      </c>
      <c r="O2019">
        <v>1.5957409999999999E-3</v>
      </c>
      <c r="P2019">
        <v>0</v>
      </c>
      <c r="Q2019">
        <v>0</v>
      </c>
      <c r="R2019">
        <v>0</v>
      </c>
      <c r="S2019">
        <v>4.9937360000000004E-3</v>
      </c>
      <c r="T2019">
        <v>8.52592E-4</v>
      </c>
      <c r="U2019">
        <v>1.857182E-3</v>
      </c>
      <c r="V2019">
        <v>0</v>
      </c>
      <c r="W2019">
        <v>7.9232900000000004E-4</v>
      </c>
      <c r="X2019">
        <v>2.1431340000000001E-3</v>
      </c>
      <c r="Y2019">
        <v>2.1914730000000002E-3</v>
      </c>
      <c r="Z2019">
        <v>4.3957290000000001E-3</v>
      </c>
      <c r="AA2019">
        <v>0</v>
      </c>
      <c r="AB2019">
        <v>0</v>
      </c>
      <c r="AC2019">
        <v>7.13687E-3</v>
      </c>
      <c r="AD2019">
        <v>3.0440649999999999E-3</v>
      </c>
      <c r="AE2019">
        <v>1.857182E-3</v>
      </c>
      <c r="AF2019">
        <v>0</v>
      </c>
      <c r="AG2019">
        <v>5.1880579999999997E-3</v>
      </c>
      <c r="AH2019">
        <v>1.7226175E-2</v>
      </c>
      <c r="AI2019">
        <v>113333.9761</v>
      </c>
    </row>
    <row r="2020" spans="1:35" x14ac:dyDescent="0.25">
      <c r="A2020">
        <v>421</v>
      </c>
      <c r="B2020" t="s">
        <v>205</v>
      </c>
      <c r="C2020" t="s">
        <v>41</v>
      </c>
      <c r="D2020" t="b">
        <v>0</v>
      </c>
      <c r="E2020">
        <v>5.291284675</v>
      </c>
      <c r="F2020" t="s">
        <v>100</v>
      </c>
      <c r="G2020" t="s">
        <v>186</v>
      </c>
      <c r="H2020" t="s">
        <v>195</v>
      </c>
      <c r="I2020" t="s">
        <v>101</v>
      </c>
      <c r="J2020" t="s">
        <v>99</v>
      </c>
      <c r="K2020" t="s">
        <v>188</v>
      </c>
      <c r="L2020">
        <v>40.993518520000002</v>
      </c>
      <c r="M2020" t="s">
        <v>103</v>
      </c>
      <c r="N2020">
        <v>1.214524E-3</v>
      </c>
      <c r="O2020">
        <v>1.5271E-3</v>
      </c>
      <c r="P2020">
        <v>0</v>
      </c>
      <c r="Q2020">
        <v>0</v>
      </c>
      <c r="R2020">
        <v>0</v>
      </c>
      <c r="S2020">
        <v>4.8507230000000004E-3</v>
      </c>
      <c r="T2020">
        <v>2.0371619999999999E-3</v>
      </c>
      <c r="U2020">
        <v>2.011484E-3</v>
      </c>
      <c r="V2020">
        <v>0</v>
      </c>
      <c r="W2020">
        <v>4.3406299999999999E-4</v>
      </c>
      <c r="X2020">
        <v>6.1977500000000004E-4</v>
      </c>
      <c r="Y2020">
        <v>3.4183899999999999E-3</v>
      </c>
      <c r="Z2020">
        <v>2.1709670000000002E-3</v>
      </c>
      <c r="AA2020">
        <v>0</v>
      </c>
      <c r="AB2020">
        <v>0</v>
      </c>
      <c r="AC2020">
        <v>5.4704979999999999E-3</v>
      </c>
      <c r="AD2020">
        <v>5.4555519999999998E-3</v>
      </c>
      <c r="AE2020">
        <v>2.011484E-3</v>
      </c>
      <c r="AF2020">
        <v>0</v>
      </c>
      <c r="AG2020">
        <v>2.6050299999999999E-3</v>
      </c>
      <c r="AH2020">
        <v>1.5542564E-2</v>
      </c>
      <c r="AI2020">
        <v>111116.9782</v>
      </c>
    </row>
    <row r="2021" spans="1:35" x14ac:dyDescent="0.25">
      <c r="A2021">
        <v>423</v>
      </c>
      <c r="B2021" t="s">
        <v>205</v>
      </c>
      <c r="C2021" t="s">
        <v>41</v>
      </c>
      <c r="D2021" t="b">
        <v>0</v>
      </c>
      <c r="E2021">
        <v>22.567696349999999</v>
      </c>
      <c r="F2021" t="s">
        <v>100</v>
      </c>
      <c r="G2021" t="s">
        <v>186</v>
      </c>
      <c r="H2021" t="s">
        <v>196</v>
      </c>
      <c r="I2021" t="s">
        <v>101</v>
      </c>
      <c r="J2021" t="s">
        <v>262</v>
      </c>
      <c r="K2021" t="s">
        <v>188</v>
      </c>
      <c r="L2021">
        <v>44.75353535</v>
      </c>
      <c r="M2021" t="s">
        <v>103</v>
      </c>
      <c r="N2021">
        <v>1.725842E-3</v>
      </c>
      <c r="O2021">
        <v>1.996027E-3</v>
      </c>
      <c r="P2021">
        <v>0</v>
      </c>
      <c r="Q2021">
        <v>0</v>
      </c>
      <c r="R2021">
        <v>0</v>
      </c>
      <c r="S2021">
        <v>7.4747529999999998E-3</v>
      </c>
      <c r="T2021">
        <v>3.3137459999999998E-3</v>
      </c>
      <c r="U2021">
        <v>2.103925E-3</v>
      </c>
      <c r="V2021">
        <v>0</v>
      </c>
      <c r="W2021">
        <v>1.0440479999999999E-3</v>
      </c>
      <c r="X2021">
        <v>1.667782E-3</v>
      </c>
      <c r="Y2021">
        <v>0</v>
      </c>
      <c r="Z2021">
        <v>3.350109E-3</v>
      </c>
      <c r="AA2021">
        <v>0</v>
      </c>
      <c r="AB2021">
        <v>0</v>
      </c>
      <c r="AC2021">
        <v>9.1425350000000002E-3</v>
      </c>
      <c r="AD2021">
        <v>3.3137459999999998E-3</v>
      </c>
      <c r="AE2021">
        <v>2.103925E-3</v>
      </c>
      <c r="AF2021">
        <v>0</v>
      </c>
      <c r="AG2021">
        <v>4.3941579999999996E-3</v>
      </c>
      <c r="AH2021">
        <v>1.8954149999999999E-2</v>
      </c>
      <c r="AI2021">
        <v>124122.3299</v>
      </c>
    </row>
    <row r="2022" spans="1:35" x14ac:dyDescent="0.25">
      <c r="A2022">
        <v>869</v>
      </c>
      <c r="B2022" t="s">
        <v>205</v>
      </c>
      <c r="C2022" t="s">
        <v>41</v>
      </c>
      <c r="D2022" t="b">
        <v>0</v>
      </c>
      <c r="E2022">
        <v>63.879871080000001</v>
      </c>
      <c r="F2022" t="s">
        <v>100</v>
      </c>
      <c r="G2022" t="s">
        <v>186</v>
      </c>
      <c r="H2022" t="s">
        <v>250</v>
      </c>
      <c r="I2022" t="s">
        <v>101</v>
      </c>
      <c r="J2022" t="s">
        <v>106</v>
      </c>
      <c r="K2022" t="s">
        <v>188</v>
      </c>
      <c r="L2022">
        <v>25.738888889999998</v>
      </c>
      <c r="M2022" t="s">
        <v>109</v>
      </c>
      <c r="N2022">
        <v>4.6873299999999999E-4</v>
      </c>
      <c r="O2022">
        <v>5.9895499999999997E-4</v>
      </c>
      <c r="P2022">
        <v>0</v>
      </c>
      <c r="Q2022">
        <v>0</v>
      </c>
      <c r="R2022">
        <v>0</v>
      </c>
      <c r="S2022">
        <v>2.2172099999999998E-3</v>
      </c>
      <c r="T2022">
        <v>2.48846E-4</v>
      </c>
      <c r="U2022">
        <v>1.815182E-3</v>
      </c>
      <c r="V2022">
        <v>0</v>
      </c>
      <c r="W2022">
        <v>0</v>
      </c>
      <c r="X2022">
        <v>1.328994E-3</v>
      </c>
      <c r="Y2022">
        <v>0</v>
      </c>
      <c r="Z2022">
        <v>0</v>
      </c>
      <c r="AA2022">
        <v>0</v>
      </c>
      <c r="AB2022">
        <v>0</v>
      </c>
      <c r="AC2022">
        <v>3.5462050000000002E-3</v>
      </c>
      <c r="AD2022">
        <v>2.48846E-4</v>
      </c>
      <c r="AE2022">
        <v>1.815182E-3</v>
      </c>
      <c r="AF2022">
        <v>0</v>
      </c>
      <c r="AG2022">
        <v>0</v>
      </c>
      <c r="AH2022">
        <v>5.6102330000000001E-3</v>
      </c>
      <c r="AI2022">
        <v>63879.871079999997</v>
      </c>
    </row>
    <row r="2023" spans="1:35" x14ac:dyDescent="0.25">
      <c r="A2023">
        <v>6095</v>
      </c>
      <c r="B2023" t="s">
        <v>205</v>
      </c>
      <c r="C2023" t="s">
        <v>41</v>
      </c>
      <c r="D2023" t="b">
        <v>0</v>
      </c>
      <c r="E2023">
        <v>0.80023063000000005</v>
      </c>
      <c r="F2023" t="s">
        <v>100</v>
      </c>
      <c r="G2023" t="s">
        <v>186</v>
      </c>
      <c r="H2023" t="s">
        <v>199</v>
      </c>
      <c r="I2023" t="s">
        <v>101</v>
      </c>
      <c r="J2023" t="s">
        <v>111</v>
      </c>
      <c r="K2023" t="s">
        <v>188</v>
      </c>
      <c r="L2023">
        <v>15.85571429</v>
      </c>
      <c r="M2023" t="s">
        <v>109</v>
      </c>
      <c r="N2023">
        <v>7.3689999999999997E-4</v>
      </c>
      <c r="O2023">
        <v>8.3962100000000003E-4</v>
      </c>
      <c r="P2023">
        <v>0</v>
      </c>
      <c r="Q2023">
        <v>0</v>
      </c>
      <c r="R2023">
        <v>0</v>
      </c>
      <c r="S2023">
        <v>3.6946629999999999E-3</v>
      </c>
      <c r="T2023">
        <v>1.0752940000000001E-3</v>
      </c>
      <c r="U2023">
        <v>1.5983589999999999E-3</v>
      </c>
      <c r="V2023">
        <v>0</v>
      </c>
      <c r="W2023">
        <v>0</v>
      </c>
      <c r="X2023">
        <v>1.2081329999999999E-3</v>
      </c>
      <c r="Y2023">
        <v>0</v>
      </c>
      <c r="Z2023">
        <v>0</v>
      </c>
      <c r="AA2023">
        <v>0</v>
      </c>
      <c r="AB2023">
        <v>0</v>
      </c>
      <c r="AC2023">
        <v>4.9027949999999997E-3</v>
      </c>
      <c r="AD2023">
        <v>1.0752940000000001E-3</v>
      </c>
      <c r="AE2023">
        <v>1.5983589999999999E-3</v>
      </c>
      <c r="AF2023">
        <v>0</v>
      </c>
      <c r="AG2023">
        <v>0</v>
      </c>
      <c r="AH2023">
        <v>7.5764559999999996E-3</v>
      </c>
      <c r="AI2023">
        <v>140040.3602</v>
      </c>
    </row>
    <row r="2024" spans="1:35" x14ac:dyDescent="0.25">
      <c r="A2024">
        <v>6098</v>
      </c>
      <c r="B2024" t="s">
        <v>205</v>
      </c>
      <c r="C2024" t="s">
        <v>41</v>
      </c>
      <c r="D2024" t="b">
        <v>0</v>
      </c>
      <c r="E2024">
        <v>1.9489976870000001</v>
      </c>
      <c r="F2024" t="s">
        <v>100</v>
      </c>
      <c r="G2024" t="s">
        <v>186</v>
      </c>
      <c r="H2024" t="s">
        <v>192</v>
      </c>
      <c r="I2024" t="s">
        <v>101</v>
      </c>
      <c r="J2024" t="s">
        <v>99</v>
      </c>
      <c r="K2024" t="s">
        <v>188</v>
      </c>
      <c r="L2024">
        <v>19.332266669999999</v>
      </c>
      <c r="M2024" t="s">
        <v>109</v>
      </c>
      <c r="N2024">
        <v>1.438036E-3</v>
      </c>
      <c r="O2024">
        <v>1.8209000000000001E-3</v>
      </c>
      <c r="P2024">
        <v>0</v>
      </c>
      <c r="Q2024">
        <v>0</v>
      </c>
      <c r="R2024">
        <v>0</v>
      </c>
      <c r="S2024">
        <v>9.0542499999999998E-3</v>
      </c>
      <c r="T2024">
        <v>1.3099159999999999E-3</v>
      </c>
      <c r="U2024">
        <v>3.9071360000000003E-3</v>
      </c>
      <c r="V2024">
        <v>0</v>
      </c>
      <c r="W2024">
        <v>0</v>
      </c>
      <c r="X2024">
        <v>1.7992640000000001E-3</v>
      </c>
      <c r="Y2024">
        <v>0</v>
      </c>
      <c r="Z2024">
        <v>0</v>
      </c>
      <c r="AA2024">
        <v>0</v>
      </c>
      <c r="AB2024">
        <v>0</v>
      </c>
      <c r="AC2024">
        <v>1.0853514E-2</v>
      </c>
      <c r="AD2024">
        <v>1.3099159999999999E-3</v>
      </c>
      <c r="AE2024">
        <v>3.9071360000000003E-3</v>
      </c>
      <c r="AF2024">
        <v>0</v>
      </c>
      <c r="AG2024">
        <v>0</v>
      </c>
      <c r="AH2024">
        <v>1.6070566000000001E-2</v>
      </c>
      <c r="AI2024">
        <v>243624.71090000001</v>
      </c>
    </row>
    <row r="2025" spans="1:35" x14ac:dyDescent="0.25">
      <c r="A2025">
        <v>6099</v>
      </c>
      <c r="B2025" t="s">
        <v>205</v>
      </c>
      <c r="C2025" t="s">
        <v>41</v>
      </c>
      <c r="D2025" t="b">
        <v>0</v>
      </c>
      <c r="E2025">
        <v>2.490672708</v>
      </c>
      <c r="F2025" t="s">
        <v>100</v>
      </c>
      <c r="G2025" t="s">
        <v>186</v>
      </c>
      <c r="H2025" t="s">
        <v>189</v>
      </c>
      <c r="I2025" t="s">
        <v>101</v>
      </c>
      <c r="J2025" t="s">
        <v>99</v>
      </c>
      <c r="K2025" t="s">
        <v>188</v>
      </c>
      <c r="L2025">
        <v>24.1509058</v>
      </c>
      <c r="M2025" t="s">
        <v>109</v>
      </c>
      <c r="N2025">
        <v>8.8531199999999997E-4</v>
      </c>
      <c r="O2025">
        <v>1.024893E-3</v>
      </c>
      <c r="P2025">
        <v>0</v>
      </c>
      <c r="Q2025">
        <v>0</v>
      </c>
      <c r="R2025">
        <v>0</v>
      </c>
      <c r="S2025">
        <v>5.0520920000000002E-3</v>
      </c>
      <c r="T2025">
        <v>6.1604900000000002E-4</v>
      </c>
      <c r="U2025">
        <v>1.859077E-3</v>
      </c>
      <c r="V2025">
        <v>0</v>
      </c>
      <c r="W2025">
        <v>0</v>
      </c>
      <c r="X2025">
        <v>1.9141989999999999E-3</v>
      </c>
      <c r="Y2025">
        <v>0</v>
      </c>
      <c r="Z2025">
        <v>0</v>
      </c>
      <c r="AA2025">
        <v>0</v>
      </c>
      <c r="AB2025">
        <v>0</v>
      </c>
      <c r="AC2025">
        <v>6.9662910000000003E-3</v>
      </c>
      <c r="AD2025">
        <v>6.1604900000000002E-4</v>
      </c>
      <c r="AE2025">
        <v>1.859077E-3</v>
      </c>
      <c r="AF2025">
        <v>0</v>
      </c>
      <c r="AG2025">
        <v>0</v>
      </c>
      <c r="AH2025">
        <v>9.4413689999999998E-3</v>
      </c>
      <c r="AI2025">
        <v>114570.9445</v>
      </c>
    </row>
    <row r="2026" spans="1:35" x14ac:dyDescent="0.25">
      <c r="A2026">
        <v>6101</v>
      </c>
      <c r="B2026" t="s">
        <v>205</v>
      </c>
      <c r="C2026" t="s">
        <v>41</v>
      </c>
      <c r="D2026" t="b">
        <v>0</v>
      </c>
      <c r="E2026">
        <v>0.60833183300000004</v>
      </c>
      <c r="F2026" t="s">
        <v>100</v>
      </c>
      <c r="G2026" t="s">
        <v>186</v>
      </c>
      <c r="H2026" t="s">
        <v>197</v>
      </c>
      <c r="I2026" t="s">
        <v>101</v>
      </c>
      <c r="J2026" t="s">
        <v>99</v>
      </c>
      <c r="K2026" t="s">
        <v>188</v>
      </c>
      <c r="L2026">
        <v>14.47989815</v>
      </c>
      <c r="M2026" t="s">
        <v>109</v>
      </c>
      <c r="N2026">
        <v>8.2271299999999998E-4</v>
      </c>
      <c r="O2026">
        <v>1.032692E-3</v>
      </c>
      <c r="P2026">
        <v>0</v>
      </c>
      <c r="Q2026">
        <v>0</v>
      </c>
      <c r="R2026">
        <v>0</v>
      </c>
      <c r="S2026">
        <v>4.1053879999999997E-3</v>
      </c>
      <c r="T2026">
        <v>1.4007900000000001E-3</v>
      </c>
      <c r="U2026">
        <v>2.7117249999999999E-3</v>
      </c>
      <c r="V2026">
        <v>0</v>
      </c>
      <c r="W2026">
        <v>0</v>
      </c>
      <c r="X2026">
        <v>7.9893100000000001E-4</v>
      </c>
      <c r="Y2026">
        <v>0</v>
      </c>
      <c r="Z2026">
        <v>0</v>
      </c>
      <c r="AA2026">
        <v>0</v>
      </c>
      <c r="AB2026">
        <v>0</v>
      </c>
      <c r="AC2026">
        <v>4.9043189999999999E-3</v>
      </c>
      <c r="AD2026">
        <v>1.4007900000000001E-3</v>
      </c>
      <c r="AE2026">
        <v>2.7117249999999999E-3</v>
      </c>
      <c r="AF2026">
        <v>0</v>
      </c>
      <c r="AG2026">
        <v>0</v>
      </c>
      <c r="AH2026">
        <v>9.0168399999999999E-3</v>
      </c>
      <c r="AI2026">
        <v>182499.55</v>
      </c>
    </row>
    <row r="2027" spans="1:35" x14ac:dyDescent="0.25">
      <c r="A2027">
        <v>6103</v>
      </c>
      <c r="B2027" t="s">
        <v>205</v>
      </c>
      <c r="C2027" t="s">
        <v>41</v>
      </c>
      <c r="D2027" t="b">
        <v>0</v>
      </c>
      <c r="E2027">
        <v>2.4894111959999998</v>
      </c>
      <c r="F2027" t="s">
        <v>100</v>
      </c>
      <c r="G2027" t="s">
        <v>186</v>
      </c>
      <c r="H2027" t="s">
        <v>190</v>
      </c>
      <c r="I2027" t="s">
        <v>101</v>
      </c>
      <c r="J2027" t="s">
        <v>99</v>
      </c>
      <c r="K2027" t="s">
        <v>188</v>
      </c>
      <c r="L2027">
        <v>20.065215590000001</v>
      </c>
      <c r="M2027" t="s">
        <v>109</v>
      </c>
      <c r="N2027">
        <v>1.0625109999999999E-3</v>
      </c>
      <c r="O2027">
        <v>1.2733449999999999E-3</v>
      </c>
      <c r="P2027">
        <v>0</v>
      </c>
      <c r="Q2027">
        <v>0</v>
      </c>
      <c r="R2027">
        <v>0</v>
      </c>
      <c r="S2027">
        <v>6.3320429999999999E-3</v>
      </c>
      <c r="T2027">
        <v>8.0440299999999998E-4</v>
      </c>
      <c r="U2027">
        <v>2.611997E-3</v>
      </c>
      <c r="V2027">
        <v>0</v>
      </c>
      <c r="W2027">
        <v>0</v>
      </c>
      <c r="X2027">
        <v>1.670908E-3</v>
      </c>
      <c r="Y2027">
        <v>0</v>
      </c>
      <c r="Z2027">
        <v>0</v>
      </c>
      <c r="AA2027">
        <v>0</v>
      </c>
      <c r="AB2027">
        <v>0</v>
      </c>
      <c r="AC2027">
        <v>8.0029509999999995E-3</v>
      </c>
      <c r="AD2027">
        <v>8.0440299999999998E-4</v>
      </c>
      <c r="AE2027">
        <v>2.611997E-3</v>
      </c>
      <c r="AF2027">
        <v>0</v>
      </c>
      <c r="AG2027">
        <v>0</v>
      </c>
      <c r="AH2027">
        <v>1.1419375000000001E-2</v>
      </c>
      <c r="AI2027">
        <v>166790.55009999999</v>
      </c>
    </row>
    <row r="2028" spans="1:35" x14ac:dyDescent="0.25">
      <c r="A2028">
        <v>6104</v>
      </c>
      <c r="B2028" t="s">
        <v>205</v>
      </c>
      <c r="C2028" t="s">
        <v>41</v>
      </c>
      <c r="D2028" t="b">
        <v>0</v>
      </c>
      <c r="E2028">
        <v>2.1820552790000001</v>
      </c>
      <c r="F2028" t="s">
        <v>100</v>
      </c>
      <c r="G2028" t="s">
        <v>186</v>
      </c>
      <c r="H2028" t="s">
        <v>193</v>
      </c>
      <c r="I2028" t="s">
        <v>101</v>
      </c>
      <c r="J2028" t="s">
        <v>99</v>
      </c>
      <c r="K2028" t="s">
        <v>188</v>
      </c>
      <c r="L2028">
        <v>13.13914815</v>
      </c>
      <c r="M2028" t="s">
        <v>109</v>
      </c>
      <c r="N2028">
        <v>5.7105199999999995E-4</v>
      </c>
      <c r="O2028">
        <v>8.1768599999999998E-4</v>
      </c>
      <c r="P2028">
        <v>0</v>
      </c>
      <c r="Q2028">
        <v>0</v>
      </c>
      <c r="R2028">
        <v>0</v>
      </c>
      <c r="S2028">
        <v>3.7022859999999999E-3</v>
      </c>
      <c r="T2028">
        <v>5.2926999999999998E-4</v>
      </c>
      <c r="U2028">
        <v>2.02331E-3</v>
      </c>
      <c r="V2028">
        <v>0</v>
      </c>
      <c r="W2028">
        <v>0</v>
      </c>
      <c r="X2028">
        <v>1.0821800000000001E-3</v>
      </c>
      <c r="Y2028">
        <v>0</v>
      </c>
      <c r="Z2028">
        <v>0</v>
      </c>
      <c r="AA2028">
        <v>0</v>
      </c>
      <c r="AB2028">
        <v>0</v>
      </c>
      <c r="AC2028">
        <v>4.7844669999999997E-3</v>
      </c>
      <c r="AD2028">
        <v>5.2926999999999998E-4</v>
      </c>
      <c r="AE2028">
        <v>2.02331E-3</v>
      </c>
      <c r="AF2028">
        <v>0</v>
      </c>
      <c r="AG2028">
        <v>0</v>
      </c>
      <c r="AH2028">
        <v>7.3370459999999998E-3</v>
      </c>
      <c r="AI2028">
        <v>163654.1459</v>
      </c>
    </row>
    <row r="2029" spans="1:35" x14ac:dyDescent="0.25">
      <c r="A2029">
        <v>9131</v>
      </c>
      <c r="B2029" t="s">
        <v>205</v>
      </c>
      <c r="C2029" t="s">
        <v>41</v>
      </c>
      <c r="D2029" t="b">
        <v>0</v>
      </c>
      <c r="E2029">
        <v>1.374182652</v>
      </c>
      <c r="F2029" t="s">
        <v>100</v>
      </c>
      <c r="G2029" t="s">
        <v>186</v>
      </c>
      <c r="H2029" t="s">
        <v>191</v>
      </c>
      <c r="I2029" t="s">
        <v>101</v>
      </c>
      <c r="J2029" t="s">
        <v>99</v>
      </c>
      <c r="K2029" t="s">
        <v>188</v>
      </c>
      <c r="L2029">
        <v>39.749042150000001</v>
      </c>
      <c r="M2029" t="s">
        <v>103</v>
      </c>
      <c r="N2029">
        <v>8.7686100000000005E-4</v>
      </c>
      <c r="O2029">
        <v>1.0693650000000001E-3</v>
      </c>
      <c r="P2029">
        <v>0</v>
      </c>
      <c r="Q2029">
        <v>0</v>
      </c>
      <c r="R2029">
        <v>0</v>
      </c>
      <c r="S2029">
        <v>3.1024410000000001E-3</v>
      </c>
      <c r="T2029">
        <v>1.9530070000000001E-3</v>
      </c>
      <c r="U2029">
        <v>1.1065949999999999E-3</v>
      </c>
      <c r="V2029">
        <v>0</v>
      </c>
      <c r="W2029">
        <v>4.6791399999999999E-4</v>
      </c>
      <c r="X2029">
        <v>1.0199700000000001E-4</v>
      </c>
      <c r="Y2029">
        <v>1.1915420000000001E-3</v>
      </c>
      <c r="Z2029">
        <v>2.886516E-3</v>
      </c>
      <c r="AA2029">
        <v>0</v>
      </c>
      <c r="AB2029">
        <v>0</v>
      </c>
      <c r="AC2029">
        <v>3.2044370000000001E-3</v>
      </c>
      <c r="AD2029">
        <v>3.1445499999999999E-3</v>
      </c>
      <c r="AE2029">
        <v>1.1065949999999999E-3</v>
      </c>
      <c r="AF2029">
        <v>0</v>
      </c>
      <c r="AG2029">
        <v>3.3544299999999998E-3</v>
      </c>
      <c r="AH2029">
        <v>1.0810012000000001E-2</v>
      </c>
      <c r="AI2029">
        <v>79702.593810000006</v>
      </c>
    </row>
    <row r="2030" spans="1:35" x14ac:dyDescent="0.25">
      <c r="A2030">
        <v>9133</v>
      </c>
      <c r="B2030" t="s">
        <v>205</v>
      </c>
      <c r="C2030" t="s">
        <v>41</v>
      </c>
      <c r="D2030" t="b">
        <v>0</v>
      </c>
      <c r="E2030">
        <v>0.98347234400000005</v>
      </c>
      <c r="F2030" t="s">
        <v>100</v>
      </c>
      <c r="G2030" t="s">
        <v>186</v>
      </c>
      <c r="H2030" t="s">
        <v>187</v>
      </c>
      <c r="I2030" t="s">
        <v>101</v>
      </c>
      <c r="J2030" t="s">
        <v>262</v>
      </c>
      <c r="K2030" t="s">
        <v>188</v>
      </c>
      <c r="L2030">
        <v>30.838412699999999</v>
      </c>
      <c r="M2030" t="s">
        <v>103</v>
      </c>
      <c r="N2030">
        <v>2.8100199999999998E-4</v>
      </c>
      <c r="O2030">
        <v>3.6073300000000002E-4</v>
      </c>
      <c r="P2030">
        <v>0</v>
      </c>
      <c r="Q2030">
        <v>0</v>
      </c>
      <c r="R2030">
        <v>0</v>
      </c>
      <c r="S2030">
        <v>9.4388800000000004E-4</v>
      </c>
      <c r="T2030">
        <v>7.1723499999999999E-4</v>
      </c>
      <c r="U2030">
        <v>4.82137E-4</v>
      </c>
      <c r="V2030">
        <v>0</v>
      </c>
      <c r="W2030">
        <v>1.2460100000000001E-4</v>
      </c>
      <c r="X2030">
        <v>4.9614699999999995E-4</v>
      </c>
      <c r="Y2030">
        <v>1.74415E-4</v>
      </c>
      <c r="Z2030">
        <v>6.8356600000000003E-4</v>
      </c>
      <c r="AA2030">
        <v>0</v>
      </c>
      <c r="AB2030">
        <v>0</v>
      </c>
      <c r="AC2030">
        <v>1.4400350000000001E-3</v>
      </c>
      <c r="AD2030">
        <v>8.9165000000000002E-4</v>
      </c>
      <c r="AE2030">
        <v>4.82137E-4</v>
      </c>
      <c r="AF2030">
        <v>0</v>
      </c>
      <c r="AG2030">
        <v>8.0816600000000003E-4</v>
      </c>
      <c r="AH2030">
        <v>3.622007E-3</v>
      </c>
      <c r="AI2030">
        <v>34421.532030000002</v>
      </c>
    </row>
    <row r="2031" spans="1:35" x14ac:dyDescent="0.25">
      <c r="A2031">
        <v>11585</v>
      </c>
      <c r="B2031" t="s">
        <v>205</v>
      </c>
      <c r="C2031" t="s">
        <v>41</v>
      </c>
      <c r="D2031" t="b">
        <v>0</v>
      </c>
      <c r="E2031">
        <v>1.4211164510000001</v>
      </c>
      <c r="F2031" t="s">
        <v>100</v>
      </c>
      <c r="G2031" t="s">
        <v>186</v>
      </c>
      <c r="H2031" t="s">
        <v>194</v>
      </c>
      <c r="I2031" t="s">
        <v>101</v>
      </c>
      <c r="J2031" t="s">
        <v>99</v>
      </c>
      <c r="K2031" t="s">
        <v>188</v>
      </c>
      <c r="L2031">
        <v>30.925617280000001</v>
      </c>
      <c r="M2031" t="s">
        <v>103</v>
      </c>
      <c r="N2031">
        <v>1.08416E-3</v>
      </c>
      <c r="O2031">
        <v>1.3554890000000001E-3</v>
      </c>
      <c r="P2031">
        <v>0</v>
      </c>
      <c r="Q2031">
        <v>0</v>
      </c>
      <c r="R2031">
        <v>0</v>
      </c>
      <c r="S2031">
        <v>4.361963E-3</v>
      </c>
      <c r="T2031">
        <v>1.679671E-3</v>
      </c>
      <c r="U2031">
        <v>2.0348639999999999E-3</v>
      </c>
      <c r="V2031">
        <v>0</v>
      </c>
      <c r="W2031">
        <v>5.9027799999999996E-4</v>
      </c>
      <c r="X2031">
        <v>7.7116100000000003E-4</v>
      </c>
      <c r="Y2031">
        <v>3.4654500000000002E-4</v>
      </c>
      <c r="Z2031">
        <v>3.711921E-3</v>
      </c>
      <c r="AA2031">
        <v>0</v>
      </c>
      <c r="AB2031">
        <v>0</v>
      </c>
      <c r="AC2031">
        <v>5.1331240000000002E-3</v>
      </c>
      <c r="AD2031">
        <v>2.026216E-3</v>
      </c>
      <c r="AE2031">
        <v>2.0348639999999999E-3</v>
      </c>
      <c r="AF2031">
        <v>0</v>
      </c>
      <c r="AG2031">
        <v>4.3021989999999996E-3</v>
      </c>
      <c r="AH2031">
        <v>1.3496388999999999E-2</v>
      </c>
      <c r="AI2031">
        <v>127900.4806</v>
      </c>
    </row>
    <row r="2032" spans="1:35" x14ac:dyDescent="0.25">
      <c r="A2032">
        <v>26621</v>
      </c>
      <c r="B2032" t="s">
        <v>205</v>
      </c>
      <c r="C2032" t="s">
        <v>41</v>
      </c>
      <c r="D2032" t="b">
        <v>0</v>
      </c>
      <c r="E2032">
        <v>4.2096490000000002E-3</v>
      </c>
      <c r="F2032" t="s">
        <v>100</v>
      </c>
      <c r="G2032" t="s">
        <v>186</v>
      </c>
      <c r="H2032" t="s">
        <v>256</v>
      </c>
      <c r="I2032" t="s">
        <v>101</v>
      </c>
      <c r="J2032" t="s">
        <v>99</v>
      </c>
      <c r="K2032" t="s">
        <v>188</v>
      </c>
      <c r="L2032">
        <v>11.69912847</v>
      </c>
      <c r="M2032" t="s">
        <v>109</v>
      </c>
      <c r="N2032" s="8">
        <v>1.0934700000000001E-5</v>
      </c>
      <c r="O2032" s="8">
        <v>1.60205E-5</v>
      </c>
      <c r="P2032">
        <v>0</v>
      </c>
      <c r="Q2032">
        <v>0</v>
      </c>
      <c r="R2032">
        <v>0</v>
      </c>
      <c r="S2032" s="8">
        <v>8.0888499999999996E-5</v>
      </c>
      <c r="T2032" s="8">
        <v>1.11167E-5</v>
      </c>
      <c r="U2032" s="8">
        <v>4.2431100000000001E-5</v>
      </c>
      <c r="V2032">
        <v>0</v>
      </c>
      <c r="W2032">
        <v>0</v>
      </c>
      <c r="X2032">
        <v>0</v>
      </c>
      <c r="Y2032">
        <v>0</v>
      </c>
      <c r="Z2032">
        <v>0</v>
      </c>
      <c r="AA2032">
        <v>0</v>
      </c>
      <c r="AB2032">
        <v>0</v>
      </c>
      <c r="AC2032" s="8">
        <v>8.0888499999999996E-5</v>
      </c>
      <c r="AD2032" s="8">
        <v>1.11167E-5</v>
      </c>
      <c r="AE2032" s="8">
        <v>4.2431100000000001E-5</v>
      </c>
      <c r="AF2032">
        <v>0</v>
      </c>
      <c r="AG2032">
        <v>0</v>
      </c>
      <c r="AH2032">
        <v>1.3443600000000001E-4</v>
      </c>
      <c r="AI2032">
        <v>3367.7194089999998</v>
      </c>
    </row>
    <row r="2033" spans="1:35" x14ac:dyDescent="0.25">
      <c r="A2033">
        <v>44082</v>
      </c>
      <c r="B2033" t="s">
        <v>205</v>
      </c>
      <c r="C2033" t="s">
        <v>41</v>
      </c>
      <c r="D2033" t="b">
        <v>0</v>
      </c>
      <c r="E2033">
        <v>2.3207233000000001E-2</v>
      </c>
      <c r="F2033" t="s">
        <v>100</v>
      </c>
      <c r="G2033" t="s">
        <v>186</v>
      </c>
      <c r="H2033" t="s">
        <v>257</v>
      </c>
      <c r="I2033" t="s">
        <v>101</v>
      </c>
      <c r="J2033" t="s">
        <v>99</v>
      </c>
      <c r="K2033" t="s">
        <v>188</v>
      </c>
      <c r="L2033">
        <v>25.355550000000001</v>
      </c>
      <c r="M2033" t="s">
        <v>103</v>
      </c>
      <c r="N2033" s="8">
        <v>8.9560400000000004E-5</v>
      </c>
      <c r="O2033">
        <v>1.19288E-4</v>
      </c>
      <c r="P2033">
        <v>0</v>
      </c>
      <c r="Q2033">
        <v>0</v>
      </c>
      <c r="R2033">
        <v>0</v>
      </c>
      <c r="S2033">
        <v>5.1506499999999999E-4</v>
      </c>
      <c r="T2033" s="8">
        <v>9.2862500000000001E-5</v>
      </c>
      <c r="U2033">
        <v>1.7079199999999999E-4</v>
      </c>
      <c r="V2033">
        <v>0</v>
      </c>
      <c r="W2033">
        <v>2.18588E-4</v>
      </c>
      <c r="X2033">
        <v>0</v>
      </c>
      <c r="Y2033" s="8">
        <v>6.5990800000000004E-6</v>
      </c>
      <c r="Z2033">
        <v>0</v>
      </c>
      <c r="AA2033">
        <v>0</v>
      </c>
      <c r="AB2033">
        <v>0</v>
      </c>
      <c r="AC2033">
        <v>5.1506499999999999E-4</v>
      </c>
      <c r="AD2033" s="8">
        <v>9.9461600000000003E-5</v>
      </c>
      <c r="AE2033">
        <v>1.7079199999999999E-4</v>
      </c>
      <c r="AF2033">
        <v>0</v>
      </c>
      <c r="AG2033">
        <v>2.18588E-4</v>
      </c>
      <c r="AH2033">
        <v>1.0039070000000001E-3</v>
      </c>
      <c r="AI2033">
        <v>11603.61634</v>
      </c>
    </row>
    <row r="2034" spans="1:35" x14ac:dyDescent="0.25">
      <c r="A2034">
        <v>419</v>
      </c>
      <c r="B2034" t="s">
        <v>206</v>
      </c>
      <c r="C2034" t="s">
        <v>42</v>
      </c>
      <c r="D2034" t="b">
        <v>0</v>
      </c>
      <c r="E2034">
        <v>45.294103759999999</v>
      </c>
      <c r="F2034" t="s">
        <v>100</v>
      </c>
      <c r="G2034" t="s">
        <v>186</v>
      </c>
      <c r="H2034" t="s">
        <v>249</v>
      </c>
      <c r="I2034" t="s">
        <v>291</v>
      </c>
      <c r="J2034" t="s">
        <v>99</v>
      </c>
      <c r="K2034" t="s">
        <v>188</v>
      </c>
      <c r="L2034">
        <v>28.212499999999999</v>
      </c>
      <c r="M2034" t="s">
        <v>292</v>
      </c>
      <c r="N2034">
        <v>7.7066500000000002E-4</v>
      </c>
      <c r="O2034">
        <v>9.68303E-4</v>
      </c>
      <c r="P2034">
        <v>0</v>
      </c>
      <c r="Q2034">
        <v>0</v>
      </c>
      <c r="R2034">
        <v>0</v>
      </c>
      <c r="S2034">
        <v>3.3120900000000002E-3</v>
      </c>
      <c r="T2034">
        <v>6.9848000000000002E-4</v>
      </c>
      <c r="U2034">
        <v>2.5565129999999998E-3</v>
      </c>
      <c r="V2034">
        <v>0</v>
      </c>
      <c r="W2034">
        <v>7.9936600000000003E-4</v>
      </c>
      <c r="X2034">
        <v>5.2589900000000003E-4</v>
      </c>
      <c r="Y2034">
        <v>0</v>
      </c>
      <c r="Z2034">
        <v>8.2812999999999995E-4</v>
      </c>
      <c r="AA2034">
        <v>0</v>
      </c>
      <c r="AB2034">
        <v>0</v>
      </c>
      <c r="AC2034">
        <v>3.837989E-3</v>
      </c>
      <c r="AD2034">
        <v>6.9848000000000002E-4</v>
      </c>
      <c r="AE2034">
        <v>2.5565129999999998E-3</v>
      </c>
      <c r="AF2034">
        <v>0</v>
      </c>
      <c r="AG2034">
        <v>1.627496E-3</v>
      </c>
      <c r="AH2034">
        <v>8.7204780000000003E-3</v>
      </c>
      <c r="AI2034">
        <v>90588.207519999996</v>
      </c>
    </row>
    <row r="2035" spans="1:35" x14ac:dyDescent="0.25">
      <c r="A2035">
        <v>420</v>
      </c>
      <c r="B2035" t="s">
        <v>206</v>
      </c>
      <c r="C2035" t="s">
        <v>42</v>
      </c>
      <c r="D2035" t="b">
        <v>0</v>
      </c>
      <c r="E2035">
        <v>11.33339761</v>
      </c>
      <c r="F2035" t="s">
        <v>100</v>
      </c>
      <c r="G2035" t="s">
        <v>186</v>
      </c>
      <c r="H2035" t="s">
        <v>198</v>
      </c>
      <c r="I2035" t="s">
        <v>101</v>
      </c>
      <c r="J2035" t="s">
        <v>99</v>
      </c>
      <c r="K2035" t="s">
        <v>188</v>
      </c>
      <c r="L2035">
        <v>44.545277779999999</v>
      </c>
      <c r="M2035" t="s">
        <v>103</v>
      </c>
      <c r="N2035">
        <v>1.2950959999999999E-3</v>
      </c>
      <c r="O2035">
        <v>1.5957409999999999E-3</v>
      </c>
      <c r="P2035">
        <v>0</v>
      </c>
      <c r="Q2035">
        <v>0</v>
      </c>
      <c r="R2035">
        <v>0</v>
      </c>
      <c r="S2035">
        <v>4.9937360000000004E-3</v>
      </c>
      <c r="T2035">
        <v>8.52592E-4</v>
      </c>
      <c r="U2035">
        <v>1.857182E-3</v>
      </c>
      <c r="V2035">
        <v>0</v>
      </c>
      <c r="W2035">
        <v>7.9232900000000004E-4</v>
      </c>
      <c r="X2035">
        <v>2.1431340000000001E-3</v>
      </c>
      <c r="Y2035">
        <v>2.1914730000000002E-3</v>
      </c>
      <c r="Z2035">
        <v>4.3957290000000001E-3</v>
      </c>
      <c r="AA2035">
        <v>0</v>
      </c>
      <c r="AB2035">
        <v>0</v>
      </c>
      <c r="AC2035">
        <v>7.13687E-3</v>
      </c>
      <c r="AD2035">
        <v>3.0440649999999999E-3</v>
      </c>
      <c r="AE2035">
        <v>1.857182E-3</v>
      </c>
      <c r="AF2035">
        <v>0</v>
      </c>
      <c r="AG2035">
        <v>5.1880579999999997E-3</v>
      </c>
      <c r="AH2035">
        <v>1.7226175E-2</v>
      </c>
      <c r="AI2035">
        <v>113333.9761</v>
      </c>
    </row>
    <row r="2036" spans="1:35" x14ac:dyDescent="0.25">
      <c r="A2036">
        <v>421</v>
      </c>
      <c r="B2036" t="s">
        <v>206</v>
      </c>
      <c r="C2036" t="s">
        <v>42</v>
      </c>
      <c r="D2036" t="b">
        <v>0</v>
      </c>
      <c r="E2036">
        <v>5.291284675</v>
      </c>
      <c r="F2036" t="s">
        <v>100</v>
      </c>
      <c r="G2036" t="s">
        <v>186</v>
      </c>
      <c r="H2036" t="s">
        <v>195</v>
      </c>
      <c r="I2036" t="s">
        <v>101</v>
      </c>
      <c r="J2036" t="s">
        <v>99</v>
      </c>
      <c r="K2036" t="s">
        <v>188</v>
      </c>
      <c r="L2036">
        <v>40.993518520000002</v>
      </c>
      <c r="M2036" t="s">
        <v>103</v>
      </c>
      <c r="N2036">
        <v>1.214524E-3</v>
      </c>
      <c r="O2036">
        <v>1.5271E-3</v>
      </c>
      <c r="P2036">
        <v>0</v>
      </c>
      <c r="Q2036">
        <v>0</v>
      </c>
      <c r="R2036">
        <v>0</v>
      </c>
      <c r="S2036">
        <v>4.8507230000000004E-3</v>
      </c>
      <c r="T2036">
        <v>2.0371619999999999E-3</v>
      </c>
      <c r="U2036">
        <v>2.011484E-3</v>
      </c>
      <c r="V2036">
        <v>0</v>
      </c>
      <c r="W2036">
        <v>4.3406299999999999E-4</v>
      </c>
      <c r="X2036">
        <v>6.1977500000000004E-4</v>
      </c>
      <c r="Y2036">
        <v>3.4183899999999999E-3</v>
      </c>
      <c r="Z2036">
        <v>2.1709670000000002E-3</v>
      </c>
      <c r="AA2036">
        <v>0</v>
      </c>
      <c r="AB2036">
        <v>0</v>
      </c>
      <c r="AC2036">
        <v>5.4704979999999999E-3</v>
      </c>
      <c r="AD2036">
        <v>5.4555519999999998E-3</v>
      </c>
      <c r="AE2036">
        <v>2.011484E-3</v>
      </c>
      <c r="AF2036">
        <v>0</v>
      </c>
      <c r="AG2036">
        <v>2.6050299999999999E-3</v>
      </c>
      <c r="AH2036">
        <v>1.5542564E-2</v>
      </c>
      <c r="AI2036">
        <v>111116.9782</v>
      </c>
    </row>
    <row r="2037" spans="1:35" x14ac:dyDescent="0.25">
      <c r="A2037">
        <v>423</v>
      </c>
      <c r="B2037" t="s">
        <v>206</v>
      </c>
      <c r="C2037" t="s">
        <v>42</v>
      </c>
      <c r="D2037" t="b">
        <v>0</v>
      </c>
      <c r="E2037">
        <v>22.567696349999999</v>
      </c>
      <c r="F2037" t="s">
        <v>100</v>
      </c>
      <c r="G2037" t="s">
        <v>186</v>
      </c>
      <c r="H2037" t="s">
        <v>196</v>
      </c>
      <c r="I2037" t="s">
        <v>101</v>
      </c>
      <c r="J2037" t="s">
        <v>262</v>
      </c>
      <c r="K2037" t="s">
        <v>188</v>
      </c>
      <c r="L2037">
        <v>44.75353535</v>
      </c>
      <c r="M2037" t="s">
        <v>103</v>
      </c>
      <c r="N2037">
        <v>1.725842E-3</v>
      </c>
      <c r="O2037">
        <v>1.996027E-3</v>
      </c>
      <c r="P2037">
        <v>0</v>
      </c>
      <c r="Q2037">
        <v>0</v>
      </c>
      <c r="R2037">
        <v>0</v>
      </c>
      <c r="S2037">
        <v>7.4747529999999998E-3</v>
      </c>
      <c r="T2037">
        <v>3.3137459999999998E-3</v>
      </c>
      <c r="U2037">
        <v>2.103925E-3</v>
      </c>
      <c r="V2037">
        <v>0</v>
      </c>
      <c r="W2037">
        <v>1.0440479999999999E-3</v>
      </c>
      <c r="X2037">
        <v>1.667782E-3</v>
      </c>
      <c r="Y2037">
        <v>0</v>
      </c>
      <c r="Z2037">
        <v>3.350109E-3</v>
      </c>
      <c r="AA2037">
        <v>0</v>
      </c>
      <c r="AB2037">
        <v>0</v>
      </c>
      <c r="AC2037">
        <v>9.1425350000000002E-3</v>
      </c>
      <c r="AD2037">
        <v>3.3137459999999998E-3</v>
      </c>
      <c r="AE2037">
        <v>2.103925E-3</v>
      </c>
      <c r="AF2037">
        <v>0</v>
      </c>
      <c r="AG2037">
        <v>4.3941579999999996E-3</v>
      </c>
      <c r="AH2037">
        <v>1.8954149999999999E-2</v>
      </c>
      <c r="AI2037">
        <v>124122.3299</v>
      </c>
    </row>
    <row r="2038" spans="1:35" x14ac:dyDescent="0.25">
      <c r="A2038">
        <v>869</v>
      </c>
      <c r="B2038" t="s">
        <v>206</v>
      </c>
      <c r="C2038" t="s">
        <v>42</v>
      </c>
      <c r="D2038" t="b">
        <v>0</v>
      </c>
      <c r="E2038">
        <v>63.879871080000001</v>
      </c>
      <c r="F2038" t="s">
        <v>100</v>
      </c>
      <c r="G2038" t="s">
        <v>186</v>
      </c>
      <c r="H2038" t="s">
        <v>250</v>
      </c>
      <c r="I2038" t="s">
        <v>101</v>
      </c>
      <c r="J2038" t="s">
        <v>106</v>
      </c>
      <c r="K2038" t="s">
        <v>188</v>
      </c>
      <c r="L2038">
        <v>25.738888889999998</v>
      </c>
      <c r="M2038" t="s">
        <v>109</v>
      </c>
      <c r="N2038">
        <v>4.6873299999999999E-4</v>
      </c>
      <c r="O2038">
        <v>5.9895499999999997E-4</v>
      </c>
      <c r="P2038">
        <v>0</v>
      </c>
      <c r="Q2038">
        <v>0</v>
      </c>
      <c r="R2038">
        <v>0</v>
      </c>
      <c r="S2038">
        <v>2.2172099999999998E-3</v>
      </c>
      <c r="T2038">
        <v>2.48846E-4</v>
      </c>
      <c r="U2038">
        <v>1.815182E-3</v>
      </c>
      <c r="V2038">
        <v>0</v>
      </c>
      <c r="W2038">
        <v>0</v>
      </c>
      <c r="X2038">
        <v>1.328994E-3</v>
      </c>
      <c r="Y2038">
        <v>0</v>
      </c>
      <c r="Z2038">
        <v>0</v>
      </c>
      <c r="AA2038">
        <v>0</v>
      </c>
      <c r="AB2038">
        <v>0</v>
      </c>
      <c r="AC2038">
        <v>3.5462050000000002E-3</v>
      </c>
      <c r="AD2038">
        <v>2.48846E-4</v>
      </c>
      <c r="AE2038">
        <v>1.815182E-3</v>
      </c>
      <c r="AF2038">
        <v>0</v>
      </c>
      <c r="AG2038">
        <v>0</v>
      </c>
      <c r="AH2038">
        <v>5.6102330000000001E-3</v>
      </c>
      <c r="AI2038">
        <v>63879.871079999997</v>
      </c>
    </row>
    <row r="2039" spans="1:35" x14ac:dyDescent="0.25">
      <c r="A2039">
        <v>6095</v>
      </c>
      <c r="B2039" t="s">
        <v>206</v>
      </c>
      <c r="C2039" t="s">
        <v>42</v>
      </c>
      <c r="D2039" t="b">
        <v>0</v>
      </c>
      <c r="E2039">
        <v>0.80023063000000005</v>
      </c>
      <c r="F2039" t="s">
        <v>100</v>
      </c>
      <c r="G2039" t="s">
        <v>186</v>
      </c>
      <c r="H2039" t="s">
        <v>199</v>
      </c>
      <c r="I2039" t="s">
        <v>101</v>
      </c>
      <c r="J2039" t="s">
        <v>111</v>
      </c>
      <c r="K2039" t="s">
        <v>188</v>
      </c>
      <c r="L2039">
        <v>15.85571429</v>
      </c>
      <c r="M2039" t="s">
        <v>109</v>
      </c>
      <c r="N2039">
        <v>7.3689999999999997E-4</v>
      </c>
      <c r="O2039">
        <v>8.3962100000000003E-4</v>
      </c>
      <c r="P2039">
        <v>0</v>
      </c>
      <c r="Q2039">
        <v>0</v>
      </c>
      <c r="R2039">
        <v>0</v>
      </c>
      <c r="S2039">
        <v>3.6946629999999999E-3</v>
      </c>
      <c r="T2039">
        <v>1.0752940000000001E-3</v>
      </c>
      <c r="U2039">
        <v>1.5983589999999999E-3</v>
      </c>
      <c r="V2039">
        <v>0</v>
      </c>
      <c r="W2039">
        <v>0</v>
      </c>
      <c r="X2039">
        <v>1.2081329999999999E-3</v>
      </c>
      <c r="Y2039">
        <v>0</v>
      </c>
      <c r="Z2039">
        <v>0</v>
      </c>
      <c r="AA2039">
        <v>0</v>
      </c>
      <c r="AB2039">
        <v>0</v>
      </c>
      <c r="AC2039">
        <v>4.9027949999999997E-3</v>
      </c>
      <c r="AD2039">
        <v>1.0752940000000001E-3</v>
      </c>
      <c r="AE2039">
        <v>1.5983589999999999E-3</v>
      </c>
      <c r="AF2039">
        <v>0</v>
      </c>
      <c r="AG2039">
        <v>0</v>
      </c>
      <c r="AH2039">
        <v>7.5764559999999996E-3</v>
      </c>
      <c r="AI2039">
        <v>140040.3602</v>
      </c>
    </row>
    <row r="2040" spans="1:35" x14ac:dyDescent="0.25">
      <c r="A2040">
        <v>6098</v>
      </c>
      <c r="B2040" t="s">
        <v>206</v>
      </c>
      <c r="C2040" t="s">
        <v>42</v>
      </c>
      <c r="D2040" t="b">
        <v>0</v>
      </c>
      <c r="E2040">
        <v>1.9489976870000001</v>
      </c>
      <c r="F2040" t="s">
        <v>100</v>
      </c>
      <c r="G2040" t="s">
        <v>186</v>
      </c>
      <c r="H2040" t="s">
        <v>192</v>
      </c>
      <c r="I2040" t="s">
        <v>101</v>
      </c>
      <c r="J2040" t="s">
        <v>99</v>
      </c>
      <c r="K2040" t="s">
        <v>188</v>
      </c>
      <c r="L2040">
        <v>19.332266669999999</v>
      </c>
      <c r="M2040" t="s">
        <v>109</v>
      </c>
      <c r="N2040">
        <v>1.438036E-3</v>
      </c>
      <c r="O2040">
        <v>1.8209000000000001E-3</v>
      </c>
      <c r="P2040">
        <v>0</v>
      </c>
      <c r="Q2040">
        <v>0</v>
      </c>
      <c r="R2040">
        <v>0</v>
      </c>
      <c r="S2040">
        <v>9.0542499999999998E-3</v>
      </c>
      <c r="T2040">
        <v>1.3099159999999999E-3</v>
      </c>
      <c r="U2040">
        <v>3.9071360000000003E-3</v>
      </c>
      <c r="V2040">
        <v>0</v>
      </c>
      <c r="W2040">
        <v>0</v>
      </c>
      <c r="X2040">
        <v>1.7992640000000001E-3</v>
      </c>
      <c r="Y2040">
        <v>0</v>
      </c>
      <c r="Z2040">
        <v>0</v>
      </c>
      <c r="AA2040">
        <v>0</v>
      </c>
      <c r="AB2040">
        <v>0</v>
      </c>
      <c r="AC2040">
        <v>1.0853514E-2</v>
      </c>
      <c r="AD2040">
        <v>1.3099159999999999E-3</v>
      </c>
      <c r="AE2040">
        <v>3.9071360000000003E-3</v>
      </c>
      <c r="AF2040">
        <v>0</v>
      </c>
      <c r="AG2040">
        <v>0</v>
      </c>
      <c r="AH2040">
        <v>1.6070566000000001E-2</v>
      </c>
      <c r="AI2040">
        <v>243624.71090000001</v>
      </c>
    </row>
    <row r="2041" spans="1:35" x14ac:dyDescent="0.25">
      <c r="A2041">
        <v>6099</v>
      </c>
      <c r="B2041" t="s">
        <v>206</v>
      </c>
      <c r="C2041" t="s">
        <v>42</v>
      </c>
      <c r="D2041" t="b">
        <v>0</v>
      </c>
      <c r="E2041">
        <v>2.490672708</v>
      </c>
      <c r="F2041" t="s">
        <v>100</v>
      </c>
      <c r="G2041" t="s">
        <v>186</v>
      </c>
      <c r="H2041" t="s">
        <v>189</v>
      </c>
      <c r="I2041" t="s">
        <v>101</v>
      </c>
      <c r="J2041" t="s">
        <v>99</v>
      </c>
      <c r="K2041" t="s">
        <v>188</v>
      </c>
      <c r="L2041">
        <v>24.1509058</v>
      </c>
      <c r="M2041" t="s">
        <v>109</v>
      </c>
      <c r="N2041">
        <v>8.8531199999999997E-4</v>
      </c>
      <c r="O2041">
        <v>1.024893E-3</v>
      </c>
      <c r="P2041">
        <v>0</v>
      </c>
      <c r="Q2041">
        <v>0</v>
      </c>
      <c r="R2041">
        <v>0</v>
      </c>
      <c r="S2041">
        <v>5.0520920000000002E-3</v>
      </c>
      <c r="T2041">
        <v>6.1604900000000002E-4</v>
      </c>
      <c r="U2041">
        <v>1.859077E-3</v>
      </c>
      <c r="V2041">
        <v>0</v>
      </c>
      <c r="W2041">
        <v>0</v>
      </c>
      <c r="X2041">
        <v>1.9141989999999999E-3</v>
      </c>
      <c r="Y2041">
        <v>0</v>
      </c>
      <c r="Z2041">
        <v>0</v>
      </c>
      <c r="AA2041">
        <v>0</v>
      </c>
      <c r="AB2041">
        <v>0</v>
      </c>
      <c r="AC2041">
        <v>6.9662910000000003E-3</v>
      </c>
      <c r="AD2041">
        <v>6.1604900000000002E-4</v>
      </c>
      <c r="AE2041">
        <v>1.859077E-3</v>
      </c>
      <c r="AF2041">
        <v>0</v>
      </c>
      <c r="AG2041">
        <v>0</v>
      </c>
      <c r="AH2041">
        <v>9.4413689999999998E-3</v>
      </c>
      <c r="AI2041">
        <v>114570.9445</v>
      </c>
    </row>
    <row r="2042" spans="1:35" x14ac:dyDescent="0.25">
      <c r="A2042">
        <v>6101</v>
      </c>
      <c r="B2042" t="s">
        <v>206</v>
      </c>
      <c r="C2042" t="s">
        <v>42</v>
      </c>
      <c r="D2042" t="b">
        <v>0</v>
      </c>
      <c r="E2042">
        <v>0.60833183300000004</v>
      </c>
      <c r="F2042" t="s">
        <v>100</v>
      </c>
      <c r="G2042" t="s">
        <v>186</v>
      </c>
      <c r="H2042" t="s">
        <v>197</v>
      </c>
      <c r="I2042" t="s">
        <v>101</v>
      </c>
      <c r="J2042" t="s">
        <v>99</v>
      </c>
      <c r="K2042" t="s">
        <v>188</v>
      </c>
      <c r="L2042">
        <v>14.47989815</v>
      </c>
      <c r="M2042" t="s">
        <v>109</v>
      </c>
      <c r="N2042">
        <v>8.2271299999999998E-4</v>
      </c>
      <c r="O2042">
        <v>1.032692E-3</v>
      </c>
      <c r="P2042">
        <v>0</v>
      </c>
      <c r="Q2042">
        <v>0</v>
      </c>
      <c r="R2042">
        <v>0</v>
      </c>
      <c r="S2042">
        <v>4.1053879999999997E-3</v>
      </c>
      <c r="T2042">
        <v>1.4007900000000001E-3</v>
      </c>
      <c r="U2042">
        <v>2.7117249999999999E-3</v>
      </c>
      <c r="V2042">
        <v>0</v>
      </c>
      <c r="W2042">
        <v>0</v>
      </c>
      <c r="X2042">
        <v>7.9893100000000001E-4</v>
      </c>
      <c r="Y2042">
        <v>0</v>
      </c>
      <c r="Z2042">
        <v>0</v>
      </c>
      <c r="AA2042">
        <v>0</v>
      </c>
      <c r="AB2042">
        <v>0</v>
      </c>
      <c r="AC2042">
        <v>4.9043189999999999E-3</v>
      </c>
      <c r="AD2042">
        <v>1.4007900000000001E-3</v>
      </c>
      <c r="AE2042">
        <v>2.7117249999999999E-3</v>
      </c>
      <c r="AF2042">
        <v>0</v>
      </c>
      <c r="AG2042">
        <v>0</v>
      </c>
      <c r="AH2042">
        <v>9.0168399999999999E-3</v>
      </c>
      <c r="AI2042">
        <v>182499.55</v>
      </c>
    </row>
    <row r="2043" spans="1:35" x14ac:dyDescent="0.25">
      <c r="A2043">
        <v>6103</v>
      </c>
      <c r="B2043" t="s">
        <v>206</v>
      </c>
      <c r="C2043" t="s">
        <v>42</v>
      </c>
      <c r="D2043" t="b">
        <v>0</v>
      </c>
      <c r="E2043">
        <v>2.4894111959999998</v>
      </c>
      <c r="F2043" t="s">
        <v>100</v>
      </c>
      <c r="G2043" t="s">
        <v>186</v>
      </c>
      <c r="H2043" t="s">
        <v>190</v>
      </c>
      <c r="I2043" t="s">
        <v>101</v>
      </c>
      <c r="J2043" t="s">
        <v>99</v>
      </c>
      <c r="K2043" t="s">
        <v>188</v>
      </c>
      <c r="L2043">
        <v>20.065215590000001</v>
      </c>
      <c r="M2043" t="s">
        <v>109</v>
      </c>
      <c r="N2043">
        <v>1.0625109999999999E-3</v>
      </c>
      <c r="O2043">
        <v>1.2733449999999999E-3</v>
      </c>
      <c r="P2043">
        <v>0</v>
      </c>
      <c r="Q2043">
        <v>0</v>
      </c>
      <c r="R2043">
        <v>0</v>
      </c>
      <c r="S2043">
        <v>6.3320429999999999E-3</v>
      </c>
      <c r="T2043">
        <v>8.0440299999999998E-4</v>
      </c>
      <c r="U2043">
        <v>2.611997E-3</v>
      </c>
      <c r="V2043">
        <v>0</v>
      </c>
      <c r="W2043">
        <v>0</v>
      </c>
      <c r="X2043">
        <v>1.670908E-3</v>
      </c>
      <c r="Y2043">
        <v>0</v>
      </c>
      <c r="Z2043">
        <v>0</v>
      </c>
      <c r="AA2043">
        <v>0</v>
      </c>
      <c r="AB2043">
        <v>0</v>
      </c>
      <c r="AC2043">
        <v>8.0029509999999995E-3</v>
      </c>
      <c r="AD2043">
        <v>8.0440299999999998E-4</v>
      </c>
      <c r="AE2043">
        <v>2.611997E-3</v>
      </c>
      <c r="AF2043">
        <v>0</v>
      </c>
      <c r="AG2043">
        <v>0</v>
      </c>
      <c r="AH2043">
        <v>1.1419375000000001E-2</v>
      </c>
      <c r="AI2043">
        <v>166790.55009999999</v>
      </c>
    </row>
    <row r="2044" spans="1:35" x14ac:dyDescent="0.25">
      <c r="A2044">
        <v>6104</v>
      </c>
      <c r="B2044" t="s">
        <v>206</v>
      </c>
      <c r="C2044" t="s">
        <v>42</v>
      </c>
      <c r="D2044" t="b">
        <v>0</v>
      </c>
      <c r="E2044">
        <v>2.1820552790000001</v>
      </c>
      <c r="F2044" t="s">
        <v>100</v>
      </c>
      <c r="G2044" t="s">
        <v>186</v>
      </c>
      <c r="H2044" t="s">
        <v>193</v>
      </c>
      <c r="I2044" t="s">
        <v>101</v>
      </c>
      <c r="J2044" t="s">
        <v>99</v>
      </c>
      <c r="K2044" t="s">
        <v>188</v>
      </c>
      <c r="L2044">
        <v>13.13914815</v>
      </c>
      <c r="M2044" t="s">
        <v>109</v>
      </c>
      <c r="N2044">
        <v>5.7105199999999995E-4</v>
      </c>
      <c r="O2044">
        <v>8.1768599999999998E-4</v>
      </c>
      <c r="P2044">
        <v>0</v>
      </c>
      <c r="Q2044">
        <v>0</v>
      </c>
      <c r="R2044">
        <v>0</v>
      </c>
      <c r="S2044">
        <v>3.7022859999999999E-3</v>
      </c>
      <c r="T2044">
        <v>5.2926999999999998E-4</v>
      </c>
      <c r="U2044">
        <v>2.02331E-3</v>
      </c>
      <c r="V2044">
        <v>0</v>
      </c>
      <c r="W2044">
        <v>0</v>
      </c>
      <c r="X2044">
        <v>1.0821800000000001E-3</v>
      </c>
      <c r="Y2044">
        <v>0</v>
      </c>
      <c r="Z2044">
        <v>0</v>
      </c>
      <c r="AA2044">
        <v>0</v>
      </c>
      <c r="AB2044">
        <v>0</v>
      </c>
      <c r="AC2044">
        <v>4.7844669999999997E-3</v>
      </c>
      <c r="AD2044">
        <v>5.2926999999999998E-4</v>
      </c>
      <c r="AE2044">
        <v>2.02331E-3</v>
      </c>
      <c r="AF2044">
        <v>0</v>
      </c>
      <c r="AG2044">
        <v>0</v>
      </c>
      <c r="AH2044">
        <v>7.3370459999999998E-3</v>
      </c>
      <c r="AI2044">
        <v>163654.1459</v>
      </c>
    </row>
    <row r="2045" spans="1:35" x14ac:dyDescent="0.25">
      <c r="A2045">
        <v>9131</v>
      </c>
      <c r="B2045" t="s">
        <v>206</v>
      </c>
      <c r="C2045" t="s">
        <v>42</v>
      </c>
      <c r="D2045" t="b">
        <v>0</v>
      </c>
      <c r="E2045">
        <v>1.374182652</v>
      </c>
      <c r="F2045" t="s">
        <v>100</v>
      </c>
      <c r="G2045" t="s">
        <v>186</v>
      </c>
      <c r="H2045" t="s">
        <v>191</v>
      </c>
      <c r="I2045" t="s">
        <v>101</v>
      </c>
      <c r="J2045" t="s">
        <v>99</v>
      </c>
      <c r="K2045" t="s">
        <v>188</v>
      </c>
      <c r="L2045">
        <v>39.749042150000001</v>
      </c>
      <c r="M2045" t="s">
        <v>103</v>
      </c>
      <c r="N2045">
        <v>8.7686100000000005E-4</v>
      </c>
      <c r="O2045">
        <v>1.0693650000000001E-3</v>
      </c>
      <c r="P2045">
        <v>0</v>
      </c>
      <c r="Q2045">
        <v>0</v>
      </c>
      <c r="R2045">
        <v>0</v>
      </c>
      <c r="S2045">
        <v>3.1024410000000001E-3</v>
      </c>
      <c r="T2045">
        <v>1.9530070000000001E-3</v>
      </c>
      <c r="U2045">
        <v>1.1065949999999999E-3</v>
      </c>
      <c r="V2045">
        <v>0</v>
      </c>
      <c r="W2045">
        <v>4.6791399999999999E-4</v>
      </c>
      <c r="X2045">
        <v>1.0199700000000001E-4</v>
      </c>
      <c r="Y2045">
        <v>1.1915420000000001E-3</v>
      </c>
      <c r="Z2045">
        <v>2.886516E-3</v>
      </c>
      <c r="AA2045">
        <v>0</v>
      </c>
      <c r="AB2045">
        <v>0</v>
      </c>
      <c r="AC2045">
        <v>3.2044370000000001E-3</v>
      </c>
      <c r="AD2045">
        <v>3.1445499999999999E-3</v>
      </c>
      <c r="AE2045">
        <v>1.1065949999999999E-3</v>
      </c>
      <c r="AF2045">
        <v>0</v>
      </c>
      <c r="AG2045">
        <v>3.3544299999999998E-3</v>
      </c>
      <c r="AH2045">
        <v>1.0810012000000001E-2</v>
      </c>
      <c r="AI2045">
        <v>79702.593810000006</v>
      </c>
    </row>
    <row r="2046" spans="1:35" x14ac:dyDescent="0.25">
      <c r="A2046">
        <v>9133</v>
      </c>
      <c r="B2046" t="s">
        <v>206</v>
      </c>
      <c r="C2046" t="s">
        <v>42</v>
      </c>
      <c r="D2046" t="b">
        <v>0</v>
      </c>
      <c r="E2046">
        <v>0.98347234400000005</v>
      </c>
      <c r="F2046" t="s">
        <v>100</v>
      </c>
      <c r="G2046" t="s">
        <v>186</v>
      </c>
      <c r="H2046" t="s">
        <v>187</v>
      </c>
      <c r="I2046" t="s">
        <v>101</v>
      </c>
      <c r="J2046" t="s">
        <v>262</v>
      </c>
      <c r="K2046" t="s">
        <v>188</v>
      </c>
      <c r="L2046">
        <v>30.838412699999999</v>
      </c>
      <c r="M2046" t="s">
        <v>103</v>
      </c>
      <c r="N2046">
        <v>2.8100199999999998E-4</v>
      </c>
      <c r="O2046">
        <v>3.6073300000000002E-4</v>
      </c>
      <c r="P2046">
        <v>0</v>
      </c>
      <c r="Q2046">
        <v>0</v>
      </c>
      <c r="R2046">
        <v>0</v>
      </c>
      <c r="S2046">
        <v>9.4388800000000004E-4</v>
      </c>
      <c r="T2046">
        <v>7.1723499999999999E-4</v>
      </c>
      <c r="U2046">
        <v>4.82137E-4</v>
      </c>
      <c r="V2046">
        <v>0</v>
      </c>
      <c r="W2046">
        <v>1.2460100000000001E-4</v>
      </c>
      <c r="X2046">
        <v>4.9614699999999995E-4</v>
      </c>
      <c r="Y2046">
        <v>1.74415E-4</v>
      </c>
      <c r="Z2046">
        <v>6.8356600000000003E-4</v>
      </c>
      <c r="AA2046">
        <v>0</v>
      </c>
      <c r="AB2046">
        <v>0</v>
      </c>
      <c r="AC2046">
        <v>1.4400350000000001E-3</v>
      </c>
      <c r="AD2046">
        <v>8.9165000000000002E-4</v>
      </c>
      <c r="AE2046">
        <v>4.82137E-4</v>
      </c>
      <c r="AF2046">
        <v>0</v>
      </c>
      <c r="AG2046">
        <v>8.0816600000000003E-4</v>
      </c>
      <c r="AH2046">
        <v>3.622007E-3</v>
      </c>
      <c r="AI2046">
        <v>34421.532030000002</v>
      </c>
    </row>
    <row r="2047" spans="1:35" x14ac:dyDescent="0.25">
      <c r="A2047">
        <v>11585</v>
      </c>
      <c r="B2047" t="s">
        <v>206</v>
      </c>
      <c r="C2047" t="s">
        <v>42</v>
      </c>
      <c r="D2047" t="b">
        <v>0</v>
      </c>
      <c r="E2047">
        <v>1.4211164510000001</v>
      </c>
      <c r="F2047" t="s">
        <v>100</v>
      </c>
      <c r="G2047" t="s">
        <v>186</v>
      </c>
      <c r="H2047" t="s">
        <v>194</v>
      </c>
      <c r="I2047" t="s">
        <v>101</v>
      </c>
      <c r="J2047" t="s">
        <v>99</v>
      </c>
      <c r="K2047" t="s">
        <v>188</v>
      </c>
      <c r="L2047">
        <v>30.925617280000001</v>
      </c>
      <c r="M2047" t="s">
        <v>103</v>
      </c>
      <c r="N2047">
        <v>1.08416E-3</v>
      </c>
      <c r="O2047">
        <v>1.3554890000000001E-3</v>
      </c>
      <c r="P2047">
        <v>0</v>
      </c>
      <c r="Q2047">
        <v>0</v>
      </c>
      <c r="R2047">
        <v>0</v>
      </c>
      <c r="S2047">
        <v>4.361963E-3</v>
      </c>
      <c r="T2047">
        <v>1.679671E-3</v>
      </c>
      <c r="U2047">
        <v>2.0348639999999999E-3</v>
      </c>
      <c r="V2047">
        <v>0</v>
      </c>
      <c r="W2047">
        <v>5.9027799999999996E-4</v>
      </c>
      <c r="X2047">
        <v>7.7116100000000003E-4</v>
      </c>
      <c r="Y2047">
        <v>3.4654500000000002E-4</v>
      </c>
      <c r="Z2047">
        <v>3.711921E-3</v>
      </c>
      <c r="AA2047">
        <v>0</v>
      </c>
      <c r="AB2047">
        <v>0</v>
      </c>
      <c r="AC2047">
        <v>5.1331240000000002E-3</v>
      </c>
      <c r="AD2047">
        <v>2.026216E-3</v>
      </c>
      <c r="AE2047">
        <v>2.0348639999999999E-3</v>
      </c>
      <c r="AF2047">
        <v>0</v>
      </c>
      <c r="AG2047">
        <v>4.3021989999999996E-3</v>
      </c>
      <c r="AH2047">
        <v>1.3496388999999999E-2</v>
      </c>
      <c r="AI2047">
        <v>127900.4806</v>
      </c>
    </row>
    <row r="2048" spans="1:35" x14ac:dyDescent="0.25">
      <c r="A2048">
        <v>26621</v>
      </c>
      <c r="B2048" t="s">
        <v>206</v>
      </c>
      <c r="C2048" t="s">
        <v>42</v>
      </c>
      <c r="D2048" t="b">
        <v>0</v>
      </c>
      <c r="E2048">
        <v>4.2096490000000002E-3</v>
      </c>
      <c r="F2048" t="s">
        <v>100</v>
      </c>
      <c r="G2048" t="s">
        <v>186</v>
      </c>
      <c r="H2048" t="s">
        <v>256</v>
      </c>
      <c r="I2048" t="s">
        <v>101</v>
      </c>
      <c r="J2048" t="s">
        <v>99</v>
      </c>
      <c r="K2048" t="s">
        <v>188</v>
      </c>
      <c r="L2048">
        <v>11.69912847</v>
      </c>
      <c r="M2048" t="s">
        <v>109</v>
      </c>
      <c r="N2048" s="8">
        <v>1.0934700000000001E-5</v>
      </c>
      <c r="O2048" s="8">
        <v>1.60205E-5</v>
      </c>
      <c r="P2048">
        <v>0</v>
      </c>
      <c r="Q2048">
        <v>0</v>
      </c>
      <c r="R2048">
        <v>0</v>
      </c>
      <c r="S2048" s="8">
        <v>8.0888499999999996E-5</v>
      </c>
      <c r="T2048" s="8">
        <v>1.11167E-5</v>
      </c>
      <c r="U2048" s="8">
        <v>4.2431100000000001E-5</v>
      </c>
      <c r="V2048">
        <v>0</v>
      </c>
      <c r="W2048">
        <v>0</v>
      </c>
      <c r="X2048">
        <v>0</v>
      </c>
      <c r="Y2048">
        <v>0</v>
      </c>
      <c r="Z2048">
        <v>0</v>
      </c>
      <c r="AA2048">
        <v>0</v>
      </c>
      <c r="AB2048">
        <v>0</v>
      </c>
      <c r="AC2048" s="8">
        <v>8.0888499999999996E-5</v>
      </c>
      <c r="AD2048" s="8">
        <v>1.11167E-5</v>
      </c>
      <c r="AE2048" s="8">
        <v>4.2431100000000001E-5</v>
      </c>
      <c r="AF2048">
        <v>0</v>
      </c>
      <c r="AG2048">
        <v>0</v>
      </c>
      <c r="AH2048">
        <v>1.3443600000000001E-4</v>
      </c>
      <c r="AI2048">
        <v>3367.7194089999998</v>
      </c>
    </row>
    <row r="2049" spans="1:35" x14ac:dyDescent="0.25">
      <c r="A2049">
        <v>44082</v>
      </c>
      <c r="B2049" t="s">
        <v>206</v>
      </c>
      <c r="C2049" t="s">
        <v>42</v>
      </c>
      <c r="D2049" t="b">
        <v>0</v>
      </c>
      <c r="E2049">
        <v>2.3207233000000001E-2</v>
      </c>
      <c r="F2049" t="s">
        <v>100</v>
      </c>
      <c r="G2049" t="s">
        <v>186</v>
      </c>
      <c r="H2049" t="s">
        <v>257</v>
      </c>
      <c r="I2049" t="s">
        <v>101</v>
      </c>
      <c r="J2049" t="s">
        <v>99</v>
      </c>
      <c r="K2049" t="s">
        <v>188</v>
      </c>
      <c r="L2049">
        <v>25.355550000000001</v>
      </c>
      <c r="M2049" t="s">
        <v>103</v>
      </c>
      <c r="N2049" s="8">
        <v>8.9560400000000004E-5</v>
      </c>
      <c r="O2049">
        <v>1.19288E-4</v>
      </c>
      <c r="P2049">
        <v>0</v>
      </c>
      <c r="Q2049">
        <v>0</v>
      </c>
      <c r="R2049">
        <v>0</v>
      </c>
      <c r="S2049">
        <v>5.1506499999999999E-4</v>
      </c>
      <c r="T2049" s="8">
        <v>9.2862500000000001E-5</v>
      </c>
      <c r="U2049">
        <v>1.7079199999999999E-4</v>
      </c>
      <c r="V2049">
        <v>0</v>
      </c>
      <c r="W2049">
        <v>2.18588E-4</v>
      </c>
      <c r="X2049">
        <v>0</v>
      </c>
      <c r="Y2049" s="8">
        <v>6.5990800000000004E-6</v>
      </c>
      <c r="Z2049">
        <v>0</v>
      </c>
      <c r="AA2049">
        <v>0</v>
      </c>
      <c r="AB2049">
        <v>0</v>
      </c>
      <c r="AC2049">
        <v>5.1506499999999999E-4</v>
      </c>
      <c r="AD2049" s="8">
        <v>9.9461600000000003E-5</v>
      </c>
      <c r="AE2049">
        <v>1.7079199999999999E-4</v>
      </c>
      <c r="AF2049">
        <v>0</v>
      </c>
      <c r="AG2049">
        <v>2.18588E-4</v>
      </c>
      <c r="AH2049">
        <v>1.0039070000000001E-3</v>
      </c>
      <c r="AI2049">
        <v>11603.61634</v>
      </c>
    </row>
    <row r="2050" spans="1:35" x14ac:dyDescent="0.25">
      <c r="A2050">
        <v>419</v>
      </c>
      <c r="B2050" t="s">
        <v>207</v>
      </c>
      <c r="C2050" t="s">
        <v>40</v>
      </c>
      <c r="D2050" t="b">
        <v>1</v>
      </c>
      <c r="E2050">
        <v>45.294103759999999</v>
      </c>
      <c r="F2050" t="s">
        <v>100</v>
      </c>
      <c r="G2050" t="s">
        <v>186</v>
      </c>
      <c r="H2050" t="s">
        <v>249</v>
      </c>
      <c r="I2050" t="s">
        <v>291</v>
      </c>
      <c r="J2050" t="s">
        <v>99</v>
      </c>
      <c r="K2050" t="s">
        <v>188</v>
      </c>
      <c r="L2050">
        <v>22.37083333</v>
      </c>
      <c r="M2050" t="s">
        <v>292</v>
      </c>
      <c r="N2050">
        <v>6.4670000000000005E-4</v>
      </c>
      <c r="O2050">
        <v>7.7971699999999998E-4</v>
      </c>
      <c r="P2050">
        <v>0</v>
      </c>
      <c r="Q2050">
        <v>0</v>
      </c>
      <c r="R2050">
        <v>0</v>
      </c>
      <c r="S2050">
        <v>2.013871E-3</v>
      </c>
      <c r="T2050">
        <v>6.9848000000000002E-4</v>
      </c>
      <c r="U2050">
        <v>2.5565129999999998E-3</v>
      </c>
      <c r="V2050">
        <v>0</v>
      </c>
      <c r="W2050">
        <v>7.9936600000000003E-4</v>
      </c>
      <c r="X2050" s="8">
        <v>1.84601E-5</v>
      </c>
      <c r="Y2050">
        <v>0</v>
      </c>
      <c r="Z2050">
        <v>8.2812999999999995E-4</v>
      </c>
      <c r="AA2050">
        <v>0</v>
      </c>
      <c r="AB2050">
        <v>0</v>
      </c>
      <c r="AC2050">
        <v>2.0323310000000001E-3</v>
      </c>
      <c r="AD2050">
        <v>6.9848000000000002E-4</v>
      </c>
      <c r="AE2050">
        <v>2.5565129999999998E-3</v>
      </c>
      <c r="AF2050">
        <v>0</v>
      </c>
      <c r="AG2050">
        <v>1.627496E-3</v>
      </c>
      <c r="AH2050">
        <v>6.9148200000000003E-3</v>
      </c>
      <c r="AI2050">
        <v>90588.207519999996</v>
      </c>
    </row>
    <row r="2051" spans="1:35" x14ac:dyDescent="0.25">
      <c r="A2051">
        <v>420</v>
      </c>
      <c r="B2051" t="s">
        <v>207</v>
      </c>
      <c r="C2051" t="s">
        <v>40</v>
      </c>
      <c r="D2051" t="b">
        <v>1</v>
      </c>
      <c r="E2051">
        <v>11.33339761</v>
      </c>
      <c r="F2051" t="s">
        <v>100</v>
      </c>
      <c r="G2051" t="s">
        <v>186</v>
      </c>
      <c r="H2051" t="s">
        <v>198</v>
      </c>
      <c r="I2051" t="s">
        <v>101</v>
      </c>
      <c r="J2051" t="s">
        <v>99</v>
      </c>
      <c r="K2051" t="s">
        <v>188</v>
      </c>
      <c r="L2051">
        <v>36.498055559999997</v>
      </c>
      <c r="M2051" t="s">
        <v>103</v>
      </c>
      <c r="N2051">
        <v>1.104919E-3</v>
      </c>
      <c r="O2051">
        <v>1.328538E-3</v>
      </c>
      <c r="P2051">
        <v>0</v>
      </c>
      <c r="Q2051">
        <v>0</v>
      </c>
      <c r="R2051">
        <v>0</v>
      </c>
      <c r="S2051">
        <v>3.8614230000000001E-3</v>
      </c>
      <c r="T2051">
        <v>8.52592E-4</v>
      </c>
      <c r="U2051">
        <v>1.857182E-3</v>
      </c>
      <c r="V2051">
        <v>0</v>
      </c>
      <c r="W2051">
        <v>7.9232900000000004E-4</v>
      </c>
      <c r="X2051">
        <v>1.6349299999999999E-4</v>
      </c>
      <c r="Y2051">
        <v>2.1914730000000002E-3</v>
      </c>
      <c r="Z2051">
        <v>4.3958360000000002E-3</v>
      </c>
      <c r="AA2051">
        <v>0</v>
      </c>
      <c r="AB2051">
        <v>0</v>
      </c>
      <c r="AC2051">
        <v>4.0249159999999999E-3</v>
      </c>
      <c r="AD2051">
        <v>3.0440649999999999E-3</v>
      </c>
      <c r="AE2051">
        <v>1.857182E-3</v>
      </c>
      <c r="AF2051">
        <v>0</v>
      </c>
      <c r="AG2051">
        <v>5.1881660000000001E-3</v>
      </c>
      <c r="AH2051">
        <v>1.4114221E-2</v>
      </c>
      <c r="AI2051">
        <v>113333.9761</v>
      </c>
    </row>
    <row r="2052" spans="1:35" x14ac:dyDescent="0.25">
      <c r="A2052">
        <v>421</v>
      </c>
      <c r="B2052" t="s">
        <v>207</v>
      </c>
      <c r="C2052" t="s">
        <v>40</v>
      </c>
      <c r="D2052" t="b">
        <v>1</v>
      </c>
      <c r="E2052">
        <v>5.291284675</v>
      </c>
      <c r="F2052" t="s">
        <v>100</v>
      </c>
      <c r="G2052" t="s">
        <v>186</v>
      </c>
      <c r="H2052" t="s">
        <v>195</v>
      </c>
      <c r="I2052" t="s">
        <v>101</v>
      </c>
      <c r="J2052" t="s">
        <v>99</v>
      </c>
      <c r="K2052" t="s">
        <v>188</v>
      </c>
      <c r="L2052">
        <v>34.883597880000003</v>
      </c>
      <c r="M2052" t="s">
        <v>103</v>
      </c>
      <c r="N2052">
        <v>1.065107E-3</v>
      </c>
      <c r="O2052">
        <v>1.283408E-3</v>
      </c>
      <c r="P2052">
        <v>0</v>
      </c>
      <c r="Q2052">
        <v>0</v>
      </c>
      <c r="R2052">
        <v>0</v>
      </c>
      <c r="S2052">
        <v>3.152335E-3</v>
      </c>
      <c r="T2052">
        <v>2.0371619999999999E-3</v>
      </c>
      <c r="U2052">
        <v>2.011484E-3</v>
      </c>
      <c r="V2052">
        <v>0</v>
      </c>
      <c r="W2052">
        <v>4.3406299999999999E-4</v>
      </c>
      <c r="X2052" s="8">
        <v>1.5546999999999999E-6</v>
      </c>
      <c r="Y2052">
        <v>3.4183899999999999E-3</v>
      </c>
      <c r="Z2052">
        <v>2.1710169999999999E-3</v>
      </c>
      <c r="AA2052">
        <v>0</v>
      </c>
      <c r="AB2052">
        <v>0</v>
      </c>
      <c r="AC2052">
        <v>3.1538899999999999E-3</v>
      </c>
      <c r="AD2052">
        <v>5.4555519999999998E-3</v>
      </c>
      <c r="AE2052">
        <v>2.011484E-3</v>
      </c>
      <c r="AF2052">
        <v>0</v>
      </c>
      <c r="AG2052">
        <v>2.6050800000000001E-3</v>
      </c>
      <c r="AH2052">
        <v>1.3226007E-2</v>
      </c>
      <c r="AI2052">
        <v>111116.9782</v>
      </c>
    </row>
    <row r="2053" spans="1:35" x14ac:dyDescent="0.25">
      <c r="A2053">
        <v>423</v>
      </c>
      <c r="B2053" t="s">
        <v>207</v>
      </c>
      <c r="C2053" t="s">
        <v>40</v>
      </c>
      <c r="D2053" t="b">
        <v>1</v>
      </c>
      <c r="E2053">
        <v>22.567696349999999</v>
      </c>
      <c r="F2053" t="s">
        <v>100</v>
      </c>
      <c r="G2053" t="s">
        <v>186</v>
      </c>
      <c r="H2053" t="s">
        <v>196</v>
      </c>
      <c r="I2053" t="s">
        <v>101</v>
      </c>
      <c r="J2053" t="s">
        <v>262</v>
      </c>
      <c r="K2053" t="s">
        <v>188</v>
      </c>
      <c r="L2053">
        <v>38.387878790000002</v>
      </c>
      <c r="M2053" t="s">
        <v>103</v>
      </c>
      <c r="N2053">
        <v>1.545835E-3</v>
      </c>
      <c r="O2053">
        <v>1.7587659999999999E-3</v>
      </c>
      <c r="P2053">
        <v>0</v>
      </c>
      <c r="Q2053">
        <v>0</v>
      </c>
      <c r="R2053">
        <v>0</v>
      </c>
      <c r="S2053">
        <v>6.3834319999999996E-3</v>
      </c>
      <c r="T2053">
        <v>3.3137459999999998E-3</v>
      </c>
      <c r="U2053">
        <v>2.103925E-3</v>
      </c>
      <c r="V2053">
        <v>0</v>
      </c>
      <c r="W2053">
        <v>1.043834E-3</v>
      </c>
      <c r="X2053" s="8">
        <v>6.2886700000000002E-5</v>
      </c>
      <c r="Y2053">
        <v>0</v>
      </c>
      <c r="Z2053">
        <v>3.350109E-3</v>
      </c>
      <c r="AA2053">
        <v>0</v>
      </c>
      <c r="AB2053">
        <v>0</v>
      </c>
      <c r="AC2053">
        <v>6.4463189999999998E-3</v>
      </c>
      <c r="AD2053">
        <v>3.3137459999999998E-3</v>
      </c>
      <c r="AE2053">
        <v>2.103925E-3</v>
      </c>
      <c r="AF2053">
        <v>0</v>
      </c>
      <c r="AG2053">
        <v>4.3939440000000003E-3</v>
      </c>
      <c r="AH2053">
        <v>1.6258148E-2</v>
      </c>
      <c r="AI2053">
        <v>124122.3299</v>
      </c>
    </row>
    <row r="2054" spans="1:35" x14ac:dyDescent="0.25">
      <c r="A2054">
        <v>869</v>
      </c>
      <c r="B2054" t="s">
        <v>207</v>
      </c>
      <c r="C2054" t="s">
        <v>40</v>
      </c>
      <c r="D2054" t="b">
        <v>1</v>
      </c>
      <c r="E2054">
        <v>63.879871080000001</v>
      </c>
      <c r="F2054" t="s">
        <v>100</v>
      </c>
      <c r="G2054" t="s">
        <v>186</v>
      </c>
      <c r="H2054" t="s">
        <v>250</v>
      </c>
      <c r="I2054" t="s">
        <v>101</v>
      </c>
      <c r="J2054" t="s">
        <v>106</v>
      </c>
      <c r="K2054" t="s">
        <v>188</v>
      </c>
      <c r="L2054">
        <v>15.188888889999999</v>
      </c>
      <c r="M2054" t="s">
        <v>109</v>
      </c>
      <c r="N2054">
        <v>3.23035E-4</v>
      </c>
      <c r="O2054">
        <v>3.91099E-4</v>
      </c>
      <c r="P2054">
        <v>0</v>
      </c>
      <c r="Q2054">
        <v>0</v>
      </c>
      <c r="R2054">
        <v>0</v>
      </c>
      <c r="S2054">
        <v>1.1812610000000001E-3</v>
      </c>
      <c r="T2054">
        <v>2.48846E-4</v>
      </c>
      <c r="U2054">
        <v>1.815182E-3</v>
      </c>
      <c r="V2054">
        <v>0</v>
      </c>
      <c r="W2054">
        <v>0</v>
      </c>
      <c r="X2054" s="8">
        <v>6.5995599999999995E-5</v>
      </c>
      <c r="Y2054">
        <v>0</v>
      </c>
      <c r="Z2054">
        <v>0</v>
      </c>
      <c r="AA2054">
        <v>0</v>
      </c>
      <c r="AB2054">
        <v>0</v>
      </c>
      <c r="AC2054">
        <v>1.2472570000000001E-3</v>
      </c>
      <c r="AD2054">
        <v>2.48846E-4</v>
      </c>
      <c r="AE2054">
        <v>1.815182E-3</v>
      </c>
      <c r="AF2054">
        <v>0</v>
      </c>
      <c r="AG2054">
        <v>0</v>
      </c>
      <c r="AH2054">
        <v>3.310679E-3</v>
      </c>
      <c r="AI2054">
        <v>63879.871079999997</v>
      </c>
    </row>
    <row r="2055" spans="1:35" x14ac:dyDescent="0.25">
      <c r="A2055">
        <v>6095</v>
      </c>
      <c r="B2055" t="s">
        <v>207</v>
      </c>
      <c r="C2055" t="s">
        <v>40</v>
      </c>
      <c r="D2055" t="b">
        <v>0</v>
      </c>
      <c r="E2055">
        <v>0.80023063000000005</v>
      </c>
      <c r="F2055" t="s">
        <v>100</v>
      </c>
      <c r="G2055" t="s">
        <v>186</v>
      </c>
      <c r="H2055" t="s">
        <v>199</v>
      </c>
      <c r="I2055" t="s">
        <v>101</v>
      </c>
      <c r="J2055" t="s">
        <v>111</v>
      </c>
      <c r="K2055" t="s">
        <v>188</v>
      </c>
      <c r="L2055">
        <v>15.85571429</v>
      </c>
      <c r="M2055" t="s">
        <v>109</v>
      </c>
      <c r="N2055">
        <v>7.3689999999999997E-4</v>
      </c>
      <c r="O2055">
        <v>8.3962100000000003E-4</v>
      </c>
      <c r="P2055">
        <v>0</v>
      </c>
      <c r="Q2055">
        <v>0</v>
      </c>
      <c r="R2055">
        <v>0</v>
      </c>
      <c r="S2055">
        <v>3.6946629999999999E-3</v>
      </c>
      <c r="T2055">
        <v>1.0752940000000001E-3</v>
      </c>
      <c r="U2055">
        <v>1.5983589999999999E-3</v>
      </c>
      <c r="V2055">
        <v>0</v>
      </c>
      <c r="W2055">
        <v>0</v>
      </c>
      <c r="X2055">
        <v>1.2081329999999999E-3</v>
      </c>
      <c r="Y2055">
        <v>0</v>
      </c>
      <c r="Z2055">
        <v>0</v>
      </c>
      <c r="AA2055">
        <v>0</v>
      </c>
      <c r="AB2055">
        <v>0</v>
      </c>
      <c r="AC2055">
        <v>4.9027949999999997E-3</v>
      </c>
      <c r="AD2055">
        <v>1.0752940000000001E-3</v>
      </c>
      <c r="AE2055">
        <v>1.5983589999999999E-3</v>
      </c>
      <c r="AF2055">
        <v>0</v>
      </c>
      <c r="AG2055">
        <v>0</v>
      </c>
      <c r="AH2055">
        <v>7.5764559999999996E-3</v>
      </c>
      <c r="AI2055">
        <v>140040.3602</v>
      </c>
    </row>
    <row r="2056" spans="1:35" x14ac:dyDescent="0.25">
      <c r="A2056">
        <v>6098</v>
      </c>
      <c r="B2056" t="s">
        <v>207</v>
      </c>
      <c r="C2056" t="s">
        <v>40</v>
      </c>
      <c r="D2056" t="b">
        <v>0</v>
      </c>
      <c r="E2056">
        <v>1.9489976870000001</v>
      </c>
      <c r="F2056" t="s">
        <v>100</v>
      </c>
      <c r="G2056" t="s">
        <v>186</v>
      </c>
      <c r="H2056" t="s">
        <v>192</v>
      </c>
      <c r="I2056" t="s">
        <v>101</v>
      </c>
      <c r="J2056" t="s">
        <v>99</v>
      </c>
      <c r="K2056" t="s">
        <v>188</v>
      </c>
      <c r="L2056">
        <v>19.332266669999999</v>
      </c>
      <c r="M2056" t="s">
        <v>109</v>
      </c>
      <c r="N2056">
        <v>1.438036E-3</v>
      </c>
      <c r="O2056">
        <v>1.8209000000000001E-3</v>
      </c>
      <c r="P2056">
        <v>0</v>
      </c>
      <c r="Q2056">
        <v>0</v>
      </c>
      <c r="R2056">
        <v>0</v>
      </c>
      <c r="S2056">
        <v>9.0542499999999998E-3</v>
      </c>
      <c r="T2056">
        <v>1.3099159999999999E-3</v>
      </c>
      <c r="U2056">
        <v>3.9071360000000003E-3</v>
      </c>
      <c r="V2056">
        <v>0</v>
      </c>
      <c r="W2056">
        <v>0</v>
      </c>
      <c r="X2056">
        <v>1.7992640000000001E-3</v>
      </c>
      <c r="Y2056">
        <v>0</v>
      </c>
      <c r="Z2056">
        <v>0</v>
      </c>
      <c r="AA2056">
        <v>0</v>
      </c>
      <c r="AB2056">
        <v>0</v>
      </c>
      <c r="AC2056">
        <v>1.0853514E-2</v>
      </c>
      <c r="AD2056">
        <v>1.3099159999999999E-3</v>
      </c>
      <c r="AE2056">
        <v>3.9071360000000003E-3</v>
      </c>
      <c r="AF2056">
        <v>0</v>
      </c>
      <c r="AG2056">
        <v>0</v>
      </c>
      <c r="AH2056">
        <v>1.6070566000000001E-2</v>
      </c>
      <c r="AI2056">
        <v>243624.71090000001</v>
      </c>
    </row>
    <row r="2057" spans="1:35" x14ac:dyDescent="0.25">
      <c r="A2057">
        <v>6099</v>
      </c>
      <c r="B2057" t="s">
        <v>207</v>
      </c>
      <c r="C2057" t="s">
        <v>40</v>
      </c>
      <c r="D2057" t="b">
        <v>0</v>
      </c>
      <c r="E2057">
        <v>2.490672708</v>
      </c>
      <c r="F2057" t="s">
        <v>100</v>
      </c>
      <c r="G2057" t="s">
        <v>186</v>
      </c>
      <c r="H2057" t="s">
        <v>189</v>
      </c>
      <c r="I2057" t="s">
        <v>101</v>
      </c>
      <c r="J2057" t="s">
        <v>99</v>
      </c>
      <c r="K2057" t="s">
        <v>188</v>
      </c>
      <c r="L2057">
        <v>24.1509058</v>
      </c>
      <c r="M2057" t="s">
        <v>109</v>
      </c>
      <c r="N2057">
        <v>8.8531199999999997E-4</v>
      </c>
      <c r="O2057">
        <v>1.024893E-3</v>
      </c>
      <c r="P2057">
        <v>0</v>
      </c>
      <c r="Q2057">
        <v>0</v>
      </c>
      <c r="R2057">
        <v>0</v>
      </c>
      <c r="S2057">
        <v>5.0520920000000002E-3</v>
      </c>
      <c r="T2057">
        <v>6.1604900000000002E-4</v>
      </c>
      <c r="U2057">
        <v>1.859077E-3</v>
      </c>
      <c r="V2057">
        <v>0</v>
      </c>
      <c r="W2057">
        <v>0</v>
      </c>
      <c r="X2057">
        <v>1.9141989999999999E-3</v>
      </c>
      <c r="Y2057">
        <v>0</v>
      </c>
      <c r="Z2057">
        <v>0</v>
      </c>
      <c r="AA2057">
        <v>0</v>
      </c>
      <c r="AB2057">
        <v>0</v>
      </c>
      <c r="AC2057">
        <v>6.9662910000000003E-3</v>
      </c>
      <c r="AD2057">
        <v>6.1604900000000002E-4</v>
      </c>
      <c r="AE2057">
        <v>1.859077E-3</v>
      </c>
      <c r="AF2057">
        <v>0</v>
      </c>
      <c r="AG2057">
        <v>0</v>
      </c>
      <c r="AH2057">
        <v>9.4413689999999998E-3</v>
      </c>
      <c r="AI2057">
        <v>114570.9445</v>
      </c>
    </row>
    <row r="2058" spans="1:35" x14ac:dyDescent="0.25">
      <c r="A2058">
        <v>6101</v>
      </c>
      <c r="B2058" t="s">
        <v>207</v>
      </c>
      <c r="C2058" t="s">
        <v>40</v>
      </c>
      <c r="D2058" t="b">
        <v>0</v>
      </c>
      <c r="E2058">
        <v>0.60833183300000004</v>
      </c>
      <c r="F2058" t="s">
        <v>100</v>
      </c>
      <c r="G2058" t="s">
        <v>186</v>
      </c>
      <c r="H2058" t="s">
        <v>197</v>
      </c>
      <c r="I2058" t="s">
        <v>101</v>
      </c>
      <c r="J2058" t="s">
        <v>99</v>
      </c>
      <c r="K2058" t="s">
        <v>188</v>
      </c>
      <c r="L2058">
        <v>14.47989815</v>
      </c>
      <c r="M2058" t="s">
        <v>109</v>
      </c>
      <c r="N2058">
        <v>8.2271299999999998E-4</v>
      </c>
      <c r="O2058">
        <v>1.032692E-3</v>
      </c>
      <c r="P2058">
        <v>0</v>
      </c>
      <c r="Q2058">
        <v>0</v>
      </c>
      <c r="R2058">
        <v>0</v>
      </c>
      <c r="S2058">
        <v>4.1053879999999997E-3</v>
      </c>
      <c r="T2058">
        <v>1.4007900000000001E-3</v>
      </c>
      <c r="U2058">
        <v>2.7117249999999999E-3</v>
      </c>
      <c r="V2058">
        <v>0</v>
      </c>
      <c r="W2058">
        <v>0</v>
      </c>
      <c r="X2058">
        <v>7.9893100000000001E-4</v>
      </c>
      <c r="Y2058">
        <v>0</v>
      </c>
      <c r="Z2058">
        <v>0</v>
      </c>
      <c r="AA2058">
        <v>0</v>
      </c>
      <c r="AB2058">
        <v>0</v>
      </c>
      <c r="AC2058">
        <v>4.9043189999999999E-3</v>
      </c>
      <c r="AD2058">
        <v>1.4007900000000001E-3</v>
      </c>
      <c r="AE2058">
        <v>2.7117249999999999E-3</v>
      </c>
      <c r="AF2058">
        <v>0</v>
      </c>
      <c r="AG2058">
        <v>0</v>
      </c>
      <c r="AH2058">
        <v>9.0168399999999999E-3</v>
      </c>
      <c r="AI2058">
        <v>182499.55</v>
      </c>
    </row>
    <row r="2059" spans="1:35" x14ac:dyDescent="0.25">
      <c r="A2059">
        <v>6103</v>
      </c>
      <c r="B2059" t="s">
        <v>207</v>
      </c>
      <c r="C2059" t="s">
        <v>40</v>
      </c>
      <c r="D2059" t="b">
        <v>0</v>
      </c>
      <c r="E2059">
        <v>2.4894111959999998</v>
      </c>
      <c r="F2059" t="s">
        <v>100</v>
      </c>
      <c r="G2059" t="s">
        <v>186</v>
      </c>
      <c r="H2059" t="s">
        <v>190</v>
      </c>
      <c r="I2059" t="s">
        <v>101</v>
      </c>
      <c r="J2059" t="s">
        <v>99</v>
      </c>
      <c r="K2059" t="s">
        <v>188</v>
      </c>
      <c r="L2059">
        <v>20.065215590000001</v>
      </c>
      <c r="M2059" t="s">
        <v>109</v>
      </c>
      <c r="N2059">
        <v>1.0625109999999999E-3</v>
      </c>
      <c r="O2059">
        <v>1.2733449999999999E-3</v>
      </c>
      <c r="P2059">
        <v>0</v>
      </c>
      <c r="Q2059">
        <v>0</v>
      </c>
      <c r="R2059">
        <v>0</v>
      </c>
      <c r="S2059">
        <v>6.3320429999999999E-3</v>
      </c>
      <c r="T2059">
        <v>8.0440299999999998E-4</v>
      </c>
      <c r="U2059">
        <v>2.611997E-3</v>
      </c>
      <c r="V2059">
        <v>0</v>
      </c>
      <c r="W2059">
        <v>0</v>
      </c>
      <c r="X2059">
        <v>1.670908E-3</v>
      </c>
      <c r="Y2059">
        <v>0</v>
      </c>
      <c r="Z2059">
        <v>0</v>
      </c>
      <c r="AA2059">
        <v>0</v>
      </c>
      <c r="AB2059">
        <v>0</v>
      </c>
      <c r="AC2059">
        <v>8.0029509999999995E-3</v>
      </c>
      <c r="AD2059">
        <v>8.0440299999999998E-4</v>
      </c>
      <c r="AE2059">
        <v>2.611997E-3</v>
      </c>
      <c r="AF2059">
        <v>0</v>
      </c>
      <c r="AG2059">
        <v>0</v>
      </c>
      <c r="AH2059">
        <v>1.1419375000000001E-2</v>
      </c>
      <c r="AI2059">
        <v>166790.55009999999</v>
      </c>
    </row>
    <row r="2060" spans="1:35" x14ac:dyDescent="0.25">
      <c r="A2060">
        <v>6104</v>
      </c>
      <c r="B2060" t="s">
        <v>207</v>
      </c>
      <c r="C2060" t="s">
        <v>40</v>
      </c>
      <c r="D2060" t="b">
        <v>0</v>
      </c>
      <c r="E2060">
        <v>2.1820552790000001</v>
      </c>
      <c r="F2060" t="s">
        <v>100</v>
      </c>
      <c r="G2060" t="s">
        <v>186</v>
      </c>
      <c r="H2060" t="s">
        <v>193</v>
      </c>
      <c r="I2060" t="s">
        <v>101</v>
      </c>
      <c r="J2060" t="s">
        <v>99</v>
      </c>
      <c r="K2060" t="s">
        <v>188</v>
      </c>
      <c r="L2060">
        <v>13.13914815</v>
      </c>
      <c r="M2060" t="s">
        <v>109</v>
      </c>
      <c r="N2060">
        <v>5.7105199999999995E-4</v>
      </c>
      <c r="O2060">
        <v>8.1768599999999998E-4</v>
      </c>
      <c r="P2060">
        <v>0</v>
      </c>
      <c r="Q2060">
        <v>0</v>
      </c>
      <c r="R2060">
        <v>0</v>
      </c>
      <c r="S2060">
        <v>3.7022859999999999E-3</v>
      </c>
      <c r="T2060">
        <v>5.2926999999999998E-4</v>
      </c>
      <c r="U2060">
        <v>2.02331E-3</v>
      </c>
      <c r="V2060">
        <v>0</v>
      </c>
      <c r="W2060">
        <v>0</v>
      </c>
      <c r="X2060">
        <v>1.0821800000000001E-3</v>
      </c>
      <c r="Y2060">
        <v>0</v>
      </c>
      <c r="Z2060">
        <v>0</v>
      </c>
      <c r="AA2060">
        <v>0</v>
      </c>
      <c r="AB2060">
        <v>0</v>
      </c>
      <c r="AC2060">
        <v>4.7844669999999997E-3</v>
      </c>
      <c r="AD2060">
        <v>5.2926999999999998E-4</v>
      </c>
      <c r="AE2060">
        <v>2.02331E-3</v>
      </c>
      <c r="AF2060">
        <v>0</v>
      </c>
      <c r="AG2060">
        <v>0</v>
      </c>
      <c r="AH2060">
        <v>7.3370459999999998E-3</v>
      </c>
      <c r="AI2060">
        <v>163654.1459</v>
      </c>
    </row>
    <row r="2061" spans="1:35" x14ac:dyDescent="0.25">
      <c r="A2061">
        <v>9131</v>
      </c>
      <c r="B2061" t="s">
        <v>207</v>
      </c>
      <c r="C2061" t="s">
        <v>40</v>
      </c>
      <c r="D2061" t="b">
        <v>0</v>
      </c>
      <c r="E2061">
        <v>1.374182652</v>
      </c>
      <c r="F2061" t="s">
        <v>100</v>
      </c>
      <c r="G2061" t="s">
        <v>186</v>
      </c>
      <c r="H2061" t="s">
        <v>191</v>
      </c>
      <c r="I2061" t="s">
        <v>101</v>
      </c>
      <c r="J2061" t="s">
        <v>99</v>
      </c>
      <c r="K2061" t="s">
        <v>188</v>
      </c>
      <c r="L2061">
        <v>39.749042150000001</v>
      </c>
      <c r="M2061" t="s">
        <v>103</v>
      </c>
      <c r="N2061">
        <v>8.7686100000000005E-4</v>
      </c>
      <c r="O2061">
        <v>1.0693650000000001E-3</v>
      </c>
      <c r="P2061">
        <v>0</v>
      </c>
      <c r="Q2061">
        <v>0</v>
      </c>
      <c r="R2061">
        <v>0</v>
      </c>
      <c r="S2061">
        <v>3.1024410000000001E-3</v>
      </c>
      <c r="T2061">
        <v>1.9530070000000001E-3</v>
      </c>
      <c r="U2061">
        <v>1.1065949999999999E-3</v>
      </c>
      <c r="V2061">
        <v>0</v>
      </c>
      <c r="W2061">
        <v>4.6791399999999999E-4</v>
      </c>
      <c r="X2061">
        <v>1.0199700000000001E-4</v>
      </c>
      <c r="Y2061">
        <v>1.1915420000000001E-3</v>
      </c>
      <c r="Z2061">
        <v>2.886516E-3</v>
      </c>
      <c r="AA2061">
        <v>0</v>
      </c>
      <c r="AB2061">
        <v>0</v>
      </c>
      <c r="AC2061">
        <v>3.2044370000000001E-3</v>
      </c>
      <c r="AD2061">
        <v>3.1445499999999999E-3</v>
      </c>
      <c r="AE2061">
        <v>1.1065949999999999E-3</v>
      </c>
      <c r="AF2061">
        <v>0</v>
      </c>
      <c r="AG2061">
        <v>3.3544299999999998E-3</v>
      </c>
      <c r="AH2061">
        <v>1.0810012000000001E-2</v>
      </c>
      <c r="AI2061">
        <v>79702.593810000006</v>
      </c>
    </row>
    <row r="2062" spans="1:35" x14ac:dyDescent="0.25">
      <c r="A2062">
        <v>9133</v>
      </c>
      <c r="B2062" t="s">
        <v>207</v>
      </c>
      <c r="C2062" t="s">
        <v>40</v>
      </c>
      <c r="D2062" t="b">
        <v>0</v>
      </c>
      <c r="E2062">
        <v>0.98347234400000005</v>
      </c>
      <c r="F2062" t="s">
        <v>100</v>
      </c>
      <c r="G2062" t="s">
        <v>186</v>
      </c>
      <c r="H2062" t="s">
        <v>187</v>
      </c>
      <c r="I2062" t="s">
        <v>101</v>
      </c>
      <c r="J2062" t="s">
        <v>262</v>
      </c>
      <c r="K2062" t="s">
        <v>188</v>
      </c>
      <c r="L2062">
        <v>30.838412699999999</v>
      </c>
      <c r="M2062" t="s">
        <v>103</v>
      </c>
      <c r="N2062">
        <v>2.8100199999999998E-4</v>
      </c>
      <c r="O2062">
        <v>3.6073300000000002E-4</v>
      </c>
      <c r="P2062">
        <v>0</v>
      </c>
      <c r="Q2062">
        <v>0</v>
      </c>
      <c r="R2062">
        <v>0</v>
      </c>
      <c r="S2062">
        <v>9.4388800000000004E-4</v>
      </c>
      <c r="T2062">
        <v>7.1723499999999999E-4</v>
      </c>
      <c r="U2062">
        <v>4.82137E-4</v>
      </c>
      <c r="V2062">
        <v>0</v>
      </c>
      <c r="W2062">
        <v>1.2460100000000001E-4</v>
      </c>
      <c r="X2062">
        <v>4.9614699999999995E-4</v>
      </c>
      <c r="Y2062">
        <v>1.74415E-4</v>
      </c>
      <c r="Z2062">
        <v>6.8356600000000003E-4</v>
      </c>
      <c r="AA2062">
        <v>0</v>
      </c>
      <c r="AB2062">
        <v>0</v>
      </c>
      <c r="AC2062">
        <v>1.4400350000000001E-3</v>
      </c>
      <c r="AD2062">
        <v>8.9165000000000002E-4</v>
      </c>
      <c r="AE2062">
        <v>4.82137E-4</v>
      </c>
      <c r="AF2062">
        <v>0</v>
      </c>
      <c r="AG2062">
        <v>8.0816600000000003E-4</v>
      </c>
      <c r="AH2062">
        <v>3.622007E-3</v>
      </c>
      <c r="AI2062">
        <v>34421.532030000002</v>
      </c>
    </row>
    <row r="2063" spans="1:35" x14ac:dyDescent="0.25">
      <c r="A2063">
        <v>11585</v>
      </c>
      <c r="B2063" t="s">
        <v>207</v>
      </c>
      <c r="C2063" t="s">
        <v>40</v>
      </c>
      <c r="D2063" t="b">
        <v>0</v>
      </c>
      <c r="E2063">
        <v>1.4211164510000001</v>
      </c>
      <c r="F2063" t="s">
        <v>100</v>
      </c>
      <c r="G2063" t="s">
        <v>186</v>
      </c>
      <c r="H2063" t="s">
        <v>194</v>
      </c>
      <c r="I2063" t="s">
        <v>101</v>
      </c>
      <c r="J2063" t="s">
        <v>99</v>
      </c>
      <c r="K2063" t="s">
        <v>188</v>
      </c>
      <c r="L2063">
        <v>30.925617280000001</v>
      </c>
      <c r="M2063" t="s">
        <v>103</v>
      </c>
      <c r="N2063">
        <v>1.08416E-3</v>
      </c>
      <c r="O2063">
        <v>1.3554890000000001E-3</v>
      </c>
      <c r="P2063">
        <v>0</v>
      </c>
      <c r="Q2063">
        <v>0</v>
      </c>
      <c r="R2063">
        <v>0</v>
      </c>
      <c r="S2063">
        <v>4.361963E-3</v>
      </c>
      <c r="T2063">
        <v>1.679671E-3</v>
      </c>
      <c r="U2063">
        <v>2.0348639999999999E-3</v>
      </c>
      <c r="V2063">
        <v>0</v>
      </c>
      <c r="W2063">
        <v>5.9027799999999996E-4</v>
      </c>
      <c r="X2063">
        <v>7.7116100000000003E-4</v>
      </c>
      <c r="Y2063">
        <v>3.4654500000000002E-4</v>
      </c>
      <c r="Z2063">
        <v>3.711921E-3</v>
      </c>
      <c r="AA2063">
        <v>0</v>
      </c>
      <c r="AB2063">
        <v>0</v>
      </c>
      <c r="AC2063">
        <v>5.1331240000000002E-3</v>
      </c>
      <c r="AD2063">
        <v>2.026216E-3</v>
      </c>
      <c r="AE2063">
        <v>2.0348639999999999E-3</v>
      </c>
      <c r="AF2063">
        <v>0</v>
      </c>
      <c r="AG2063">
        <v>4.3021989999999996E-3</v>
      </c>
      <c r="AH2063">
        <v>1.3496388999999999E-2</v>
      </c>
      <c r="AI2063">
        <v>127900.4806</v>
      </c>
    </row>
    <row r="2064" spans="1:35" x14ac:dyDescent="0.25">
      <c r="A2064">
        <v>26621</v>
      </c>
      <c r="B2064" t="s">
        <v>207</v>
      </c>
      <c r="C2064" t="s">
        <v>40</v>
      </c>
      <c r="D2064" t="b">
        <v>0</v>
      </c>
      <c r="E2064">
        <v>4.2096490000000002E-3</v>
      </c>
      <c r="F2064" t="s">
        <v>100</v>
      </c>
      <c r="G2064" t="s">
        <v>186</v>
      </c>
      <c r="H2064" t="s">
        <v>256</v>
      </c>
      <c r="I2064" t="s">
        <v>101</v>
      </c>
      <c r="J2064" t="s">
        <v>99</v>
      </c>
      <c r="K2064" t="s">
        <v>188</v>
      </c>
      <c r="L2064">
        <v>11.69912847</v>
      </c>
      <c r="M2064" t="s">
        <v>109</v>
      </c>
      <c r="N2064" s="8">
        <v>1.0934700000000001E-5</v>
      </c>
      <c r="O2064" s="8">
        <v>1.60205E-5</v>
      </c>
      <c r="P2064">
        <v>0</v>
      </c>
      <c r="Q2064">
        <v>0</v>
      </c>
      <c r="R2064">
        <v>0</v>
      </c>
      <c r="S2064" s="8">
        <v>8.0888499999999996E-5</v>
      </c>
      <c r="T2064" s="8">
        <v>1.11167E-5</v>
      </c>
      <c r="U2064" s="8">
        <v>4.2431100000000001E-5</v>
      </c>
      <c r="V2064">
        <v>0</v>
      </c>
      <c r="W2064">
        <v>0</v>
      </c>
      <c r="X2064">
        <v>0</v>
      </c>
      <c r="Y2064">
        <v>0</v>
      </c>
      <c r="Z2064">
        <v>0</v>
      </c>
      <c r="AA2064">
        <v>0</v>
      </c>
      <c r="AB2064">
        <v>0</v>
      </c>
      <c r="AC2064" s="8">
        <v>8.0888499999999996E-5</v>
      </c>
      <c r="AD2064" s="8">
        <v>1.11167E-5</v>
      </c>
      <c r="AE2064" s="8">
        <v>4.2431100000000001E-5</v>
      </c>
      <c r="AF2064">
        <v>0</v>
      </c>
      <c r="AG2064">
        <v>0</v>
      </c>
      <c r="AH2064">
        <v>1.3443600000000001E-4</v>
      </c>
      <c r="AI2064">
        <v>3367.7194089999998</v>
      </c>
    </row>
    <row r="2065" spans="1:35" x14ac:dyDescent="0.25">
      <c r="A2065">
        <v>44082</v>
      </c>
      <c r="B2065" t="s">
        <v>207</v>
      </c>
      <c r="C2065" t="s">
        <v>40</v>
      </c>
      <c r="D2065" t="b">
        <v>0</v>
      </c>
      <c r="E2065">
        <v>2.3207233000000001E-2</v>
      </c>
      <c r="F2065" t="s">
        <v>100</v>
      </c>
      <c r="G2065" t="s">
        <v>186</v>
      </c>
      <c r="H2065" t="s">
        <v>257</v>
      </c>
      <c r="I2065" t="s">
        <v>101</v>
      </c>
      <c r="J2065" t="s">
        <v>99</v>
      </c>
      <c r="K2065" t="s">
        <v>188</v>
      </c>
      <c r="L2065">
        <v>25.355550000000001</v>
      </c>
      <c r="M2065" t="s">
        <v>103</v>
      </c>
      <c r="N2065" s="8">
        <v>8.9560400000000004E-5</v>
      </c>
      <c r="O2065">
        <v>1.19288E-4</v>
      </c>
      <c r="P2065">
        <v>0</v>
      </c>
      <c r="Q2065">
        <v>0</v>
      </c>
      <c r="R2065">
        <v>0</v>
      </c>
      <c r="S2065">
        <v>5.1506499999999999E-4</v>
      </c>
      <c r="T2065" s="8">
        <v>9.2862500000000001E-5</v>
      </c>
      <c r="U2065">
        <v>1.7079199999999999E-4</v>
      </c>
      <c r="V2065">
        <v>0</v>
      </c>
      <c r="W2065">
        <v>2.18588E-4</v>
      </c>
      <c r="X2065">
        <v>0</v>
      </c>
      <c r="Y2065" s="8">
        <v>6.5990800000000004E-6</v>
      </c>
      <c r="Z2065">
        <v>0</v>
      </c>
      <c r="AA2065">
        <v>0</v>
      </c>
      <c r="AB2065">
        <v>0</v>
      </c>
      <c r="AC2065">
        <v>5.1506499999999999E-4</v>
      </c>
      <c r="AD2065" s="8">
        <v>9.9461600000000003E-5</v>
      </c>
      <c r="AE2065">
        <v>1.7079199999999999E-4</v>
      </c>
      <c r="AF2065">
        <v>0</v>
      </c>
      <c r="AG2065">
        <v>2.18588E-4</v>
      </c>
      <c r="AH2065">
        <v>1.0039070000000001E-3</v>
      </c>
      <c r="AI2065">
        <v>11603.61634</v>
      </c>
    </row>
    <row r="2066" spans="1:35" x14ac:dyDescent="0.25">
      <c r="A2066">
        <v>419</v>
      </c>
      <c r="B2066" t="s">
        <v>208</v>
      </c>
      <c r="C2066" t="s">
        <v>36</v>
      </c>
      <c r="D2066" t="b">
        <v>1</v>
      </c>
      <c r="E2066">
        <v>45.294103759999999</v>
      </c>
      <c r="F2066" t="s">
        <v>100</v>
      </c>
      <c r="G2066" t="s">
        <v>186</v>
      </c>
      <c r="H2066" t="s">
        <v>249</v>
      </c>
      <c r="I2066" t="s">
        <v>291</v>
      </c>
      <c r="J2066" t="s">
        <v>99</v>
      </c>
      <c r="K2066" t="s">
        <v>188</v>
      </c>
      <c r="L2066">
        <v>23.851388889999999</v>
      </c>
      <c r="M2066" t="s">
        <v>292</v>
      </c>
      <c r="N2066">
        <v>6.9468000000000004E-4</v>
      </c>
      <c r="O2066">
        <v>8.3215700000000004E-4</v>
      </c>
      <c r="P2066">
        <v>0</v>
      </c>
      <c r="Q2066">
        <v>0</v>
      </c>
      <c r="R2066">
        <v>0</v>
      </c>
      <c r="S2066">
        <v>2.4311559999999999E-3</v>
      </c>
      <c r="T2066">
        <v>6.9848000000000002E-4</v>
      </c>
      <c r="U2066">
        <v>2.5565129999999998E-3</v>
      </c>
      <c r="V2066">
        <v>0</v>
      </c>
      <c r="W2066">
        <v>7.9936600000000003E-4</v>
      </c>
      <c r="X2066" s="8">
        <v>5.8814799999999998E-5</v>
      </c>
      <c r="Y2066">
        <v>0</v>
      </c>
      <c r="Z2066">
        <v>8.2812999999999995E-4</v>
      </c>
      <c r="AA2066">
        <v>0</v>
      </c>
      <c r="AB2066">
        <v>0</v>
      </c>
      <c r="AC2066">
        <v>2.4899710000000001E-3</v>
      </c>
      <c r="AD2066">
        <v>6.9848000000000002E-4</v>
      </c>
      <c r="AE2066">
        <v>2.5565129999999998E-3</v>
      </c>
      <c r="AF2066">
        <v>0</v>
      </c>
      <c r="AG2066">
        <v>1.627496E-3</v>
      </c>
      <c r="AH2066">
        <v>7.3724589999999996E-3</v>
      </c>
      <c r="AI2066">
        <v>90588.207519999996</v>
      </c>
    </row>
    <row r="2067" spans="1:35" x14ac:dyDescent="0.25">
      <c r="A2067">
        <v>420</v>
      </c>
      <c r="B2067" t="s">
        <v>208</v>
      </c>
      <c r="C2067" t="s">
        <v>36</v>
      </c>
      <c r="D2067" t="b">
        <v>1</v>
      </c>
      <c r="E2067">
        <v>11.33339761</v>
      </c>
      <c r="F2067" t="s">
        <v>100</v>
      </c>
      <c r="G2067" t="s">
        <v>186</v>
      </c>
      <c r="H2067" t="s">
        <v>198</v>
      </c>
      <c r="I2067" t="s">
        <v>101</v>
      </c>
      <c r="J2067" t="s">
        <v>99</v>
      </c>
      <c r="K2067" t="s">
        <v>188</v>
      </c>
      <c r="L2067">
        <v>36.823611110000002</v>
      </c>
      <c r="M2067" t="s">
        <v>103</v>
      </c>
      <c r="N2067">
        <v>1.1121379999999999E-3</v>
      </c>
      <c r="O2067">
        <v>1.3372600000000001E-3</v>
      </c>
      <c r="P2067">
        <v>0</v>
      </c>
      <c r="Q2067">
        <v>0</v>
      </c>
      <c r="R2067">
        <v>0</v>
      </c>
      <c r="S2067">
        <v>3.8673309999999999E-3</v>
      </c>
      <c r="T2067">
        <v>8.52592E-4</v>
      </c>
      <c r="U2067">
        <v>1.857182E-3</v>
      </c>
      <c r="V2067">
        <v>0</v>
      </c>
      <c r="W2067">
        <v>7.9232900000000004E-4</v>
      </c>
      <c r="X2067">
        <v>2.8358799999999998E-4</v>
      </c>
      <c r="Y2067">
        <v>2.1914730000000002E-3</v>
      </c>
      <c r="Z2067">
        <v>4.3957290000000001E-3</v>
      </c>
      <c r="AA2067">
        <v>0</v>
      </c>
      <c r="AB2067">
        <v>0</v>
      </c>
      <c r="AC2067">
        <v>4.1509190000000003E-3</v>
      </c>
      <c r="AD2067">
        <v>3.0440649999999999E-3</v>
      </c>
      <c r="AE2067">
        <v>1.857182E-3</v>
      </c>
      <c r="AF2067">
        <v>0</v>
      </c>
      <c r="AG2067">
        <v>5.1880579999999997E-3</v>
      </c>
      <c r="AH2067">
        <v>1.4240117E-2</v>
      </c>
      <c r="AI2067">
        <v>113333.9761</v>
      </c>
    </row>
    <row r="2068" spans="1:35" x14ac:dyDescent="0.25">
      <c r="A2068">
        <v>421</v>
      </c>
      <c r="B2068" t="s">
        <v>208</v>
      </c>
      <c r="C2068" t="s">
        <v>36</v>
      </c>
      <c r="D2068" t="b">
        <v>1</v>
      </c>
      <c r="E2068">
        <v>5.291284675</v>
      </c>
      <c r="F2068" t="s">
        <v>100</v>
      </c>
      <c r="G2068" t="s">
        <v>186</v>
      </c>
      <c r="H2068" t="s">
        <v>195</v>
      </c>
      <c r="I2068" t="s">
        <v>101</v>
      </c>
      <c r="J2068" t="s">
        <v>99</v>
      </c>
      <c r="K2068" t="s">
        <v>188</v>
      </c>
      <c r="L2068">
        <v>36.459126980000001</v>
      </c>
      <c r="M2068" t="s">
        <v>103</v>
      </c>
      <c r="N2068">
        <v>1.1147380000000001E-3</v>
      </c>
      <c r="O2068">
        <v>1.352008E-3</v>
      </c>
      <c r="P2068">
        <v>0</v>
      </c>
      <c r="Q2068">
        <v>0</v>
      </c>
      <c r="R2068">
        <v>0</v>
      </c>
      <c r="S2068">
        <v>3.700343E-3</v>
      </c>
      <c r="T2068">
        <v>2.0371619999999999E-3</v>
      </c>
      <c r="U2068">
        <v>2.011484E-3</v>
      </c>
      <c r="V2068">
        <v>0</v>
      </c>
      <c r="W2068">
        <v>4.3406299999999999E-4</v>
      </c>
      <c r="X2068" s="8">
        <v>5.1004300000000002E-5</v>
      </c>
      <c r="Y2068">
        <v>3.4183899999999999E-3</v>
      </c>
      <c r="Z2068">
        <v>2.1710169999999999E-3</v>
      </c>
      <c r="AA2068">
        <v>0</v>
      </c>
      <c r="AB2068">
        <v>0</v>
      </c>
      <c r="AC2068">
        <v>3.7513469999999999E-3</v>
      </c>
      <c r="AD2068">
        <v>5.4555519999999998E-3</v>
      </c>
      <c r="AE2068">
        <v>2.011484E-3</v>
      </c>
      <c r="AF2068">
        <v>0</v>
      </c>
      <c r="AG2068">
        <v>2.6050800000000001E-3</v>
      </c>
      <c r="AH2068">
        <v>1.3823363999999999E-2</v>
      </c>
      <c r="AI2068">
        <v>111116.9782</v>
      </c>
    </row>
    <row r="2069" spans="1:35" x14ac:dyDescent="0.25">
      <c r="A2069">
        <v>423</v>
      </c>
      <c r="B2069" t="s">
        <v>208</v>
      </c>
      <c r="C2069" t="s">
        <v>36</v>
      </c>
      <c r="D2069" t="b">
        <v>1</v>
      </c>
      <c r="E2069">
        <v>22.567696349999999</v>
      </c>
      <c r="F2069" t="s">
        <v>100</v>
      </c>
      <c r="G2069" t="s">
        <v>186</v>
      </c>
      <c r="H2069" t="s">
        <v>196</v>
      </c>
      <c r="I2069" t="s">
        <v>101</v>
      </c>
      <c r="J2069" t="s">
        <v>262</v>
      </c>
      <c r="K2069" t="s">
        <v>188</v>
      </c>
      <c r="L2069">
        <v>34.986868690000001</v>
      </c>
      <c r="M2069" t="s">
        <v>103</v>
      </c>
      <c r="N2069">
        <v>1.3722300000000001E-3</v>
      </c>
      <c r="O2069">
        <v>1.583657E-3</v>
      </c>
      <c r="P2069">
        <v>0</v>
      </c>
      <c r="Q2069">
        <v>0</v>
      </c>
      <c r="R2069">
        <v>0</v>
      </c>
      <c r="S2069">
        <v>4.8771450000000003E-3</v>
      </c>
      <c r="T2069">
        <v>3.3137459999999998E-3</v>
      </c>
      <c r="U2069">
        <v>2.103925E-3</v>
      </c>
      <c r="V2069">
        <v>0</v>
      </c>
      <c r="W2069">
        <v>1.043834E-3</v>
      </c>
      <c r="X2069">
        <v>1.28768E-4</v>
      </c>
      <c r="Y2069">
        <v>0</v>
      </c>
      <c r="Z2069">
        <v>3.350109E-3</v>
      </c>
      <c r="AA2069">
        <v>0</v>
      </c>
      <c r="AB2069">
        <v>0</v>
      </c>
      <c r="AC2069">
        <v>5.0059129999999999E-3</v>
      </c>
      <c r="AD2069">
        <v>3.3137459999999998E-3</v>
      </c>
      <c r="AE2069">
        <v>2.103925E-3</v>
      </c>
      <c r="AF2069">
        <v>0</v>
      </c>
      <c r="AG2069">
        <v>4.3939440000000003E-3</v>
      </c>
      <c r="AH2069">
        <v>1.4817743E-2</v>
      </c>
      <c r="AI2069">
        <v>124122.3299</v>
      </c>
    </row>
    <row r="2070" spans="1:35" x14ac:dyDescent="0.25">
      <c r="A2070">
        <v>869</v>
      </c>
      <c r="B2070" t="s">
        <v>208</v>
      </c>
      <c r="C2070" t="s">
        <v>36</v>
      </c>
      <c r="D2070" t="b">
        <v>1</v>
      </c>
      <c r="E2070">
        <v>63.879871080000001</v>
      </c>
      <c r="F2070" t="s">
        <v>100</v>
      </c>
      <c r="G2070" t="s">
        <v>186</v>
      </c>
      <c r="H2070" t="s">
        <v>250</v>
      </c>
      <c r="I2070" t="s">
        <v>101</v>
      </c>
      <c r="J2070" t="s">
        <v>106</v>
      </c>
      <c r="K2070" t="s">
        <v>188</v>
      </c>
      <c r="L2070">
        <v>16.613888889999998</v>
      </c>
      <c r="M2070" t="s">
        <v>109</v>
      </c>
      <c r="N2070">
        <v>3.5082100000000002E-4</v>
      </c>
      <c r="O2070">
        <v>4.26816E-4</v>
      </c>
      <c r="P2070">
        <v>0</v>
      </c>
      <c r="Q2070">
        <v>0</v>
      </c>
      <c r="R2070">
        <v>0</v>
      </c>
      <c r="S2070">
        <v>1.46704E-3</v>
      </c>
      <c r="T2070">
        <v>2.48846E-4</v>
      </c>
      <c r="U2070">
        <v>1.815182E-3</v>
      </c>
      <c r="V2070">
        <v>0</v>
      </c>
      <c r="W2070">
        <v>0</v>
      </c>
      <c r="X2070" s="8">
        <v>9.0819699999999994E-5</v>
      </c>
      <c r="Y2070">
        <v>0</v>
      </c>
      <c r="Z2070">
        <v>0</v>
      </c>
      <c r="AA2070">
        <v>0</v>
      </c>
      <c r="AB2070">
        <v>0</v>
      </c>
      <c r="AC2070">
        <v>1.5578600000000001E-3</v>
      </c>
      <c r="AD2070">
        <v>2.48846E-4</v>
      </c>
      <c r="AE2070">
        <v>1.815182E-3</v>
      </c>
      <c r="AF2070">
        <v>0</v>
      </c>
      <c r="AG2070">
        <v>0</v>
      </c>
      <c r="AH2070">
        <v>3.621282E-3</v>
      </c>
      <c r="AI2070">
        <v>63879.871079999997</v>
      </c>
    </row>
    <row r="2071" spans="1:35" x14ac:dyDescent="0.25">
      <c r="A2071">
        <v>6095</v>
      </c>
      <c r="B2071" t="s">
        <v>208</v>
      </c>
      <c r="C2071" t="s">
        <v>36</v>
      </c>
      <c r="D2071" t="b">
        <v>1</v>
      </c>
      <c r="E2071">
        <v>0.80023063000000005</v>
      </c>
      <c r="F2071" t="s">
        <v>100</v>
      </c>
      <c r="G2071" t="s">
        <v>186</v>
      </c>
      <c r="H2071" t="s">
        <v>199</v>
      </c>
      <c r="I2071" t="s">
        <v>101</v>
      </c>
      <c r="J2071" t="s">
        <v>111</v>
      </c>
      <c r="K2071" t="s">
        <v>188</v>
      </c>
      <c r="L2071">
        <v>10.940079369999999</v>
      </c>
      <c r="M2071" t="s">
        <v>109</v>
      </c>
      <c r="N2071">
        <v>5.4693299999999999E-4</v>
      </c>
      <c r="O2071">
        <v>6.1565600000000002E-4</v>
      </c>
      <c r="P2071">
        <v>0</v>
      </c>
      <c r="Q2071">
        <v>0</v>
      </c>
      <c r="R2071">
        <v>0</v>
      </c>
      <c r="S2071">
        <v>2.4144069999999999E-3</v>
      </c>
      <c r="T2071">
        <v>1.0752940000000001E-3</v>
      </c>
      <c r="U2071">
        <v>1.5983589999999999E-3</v>
      </c>
      <c r="V2071">
        <v>0</v>
      </c>
      <c r="W2071">
        <v>0</v>
      </c>
      <c r="X2071">
        <v>1.3951299999999999E-4</v>
      </c>
      <c r="Y2071">
        <v>0</v>
      </c>
      <c r="Z2071">
        <v>0</v>
      </c>
      <c r="AA2071">
        <v>0</v>
      </c>
      <c r="AB2071">
        <v>0</v>
      </c>
      <c r="AC2071">
        <v>2.5539199999999999E-3</v>
      </c>
      <c r="AD2071">
        <v>1.0752940000000001E-3</v>
      </c>
      <c r="AE2071">
        <v>1.5983589999999999E-3</v>
      </c>
      <c r="AF2071">
        <v>0</v>
      </c>
      <c r="AG2071">
        <v>0</v>
      </c>
      <c r="AH2071">
        <v>5.2275810000000002E-3</v>
      </c>
      <c r="AI2071">
        <v>140040.3602</v>
      </c>
    </row>
    <row r="2072" spans="1:35" x14ac:dyDescent="0.25">
      <c r="A2072">
        <v>6098</v>
      </c>
      <c r="B2072" t="s">
        <v>208</v>
      </c>
      <c r="C2072" t="s">
        <v>36</v>
      </c>
      <c r="D2072" t="b">
        <v>1</v>
      </c>
      <c r="E2072">
        <v>1.9489976870000001</v>
      </c>
      <c r="F2072" t="s">
        <v>100</v>
      </c>
      <c r="G2072" t="s">
        <v>186</v>
      </c>
      <c r="H2072" t="s">
        <v>192</v>
      </c>
      <c r="I2072" t="s">
        <v>101</v>
      </c>
      <c r="J2072" t="s">
        <v>99</v>
      </c>
      <c r="K2072" t="s">
        <v>188</v>
      </c>
      <c r="L2072">
        <v>13.28497778</v>
      </c>
      <c r="M2072" t="s">
        <v>109</v>
      </c>
      <c r="N2072">
        <v>1.0666849999999999E-3</v>
      </c>
      <c r="O2072">
        <v>1.3124670000000001E-3</v>
      </c>
      <c r="P2072">
        <v>0</v>
      </c>
      <c r="Q2072">
        <v>0</v>
      </c>
      <c r="R2072">
        <v>0</v>
      </c>
      <c r="S2072">
        <v>5.758254E-3</v>
      </c>
      <c r="T2072">
        <v>1.3099159999999999E-3</v>
      </c>
      <c r="U2072">
        <v>3.9071360000000003E-3</v>
      </c>
      <c r="V2072">
        <v>0</v>
      </c>
      <c r="W2072">
        <v>0</v>
      </c>
      <c r="X2072" s="8">
        <v>6.8238999999999995E-5</v>
      </c>
      <c r="Y2072">
        <v>0</v>
      </c>
      <c r="Z2072">
        <v>0</v>
      </c>
      <c r="AA2072">
        <v>0</v>
      </c>
      <c r="AB2072">
        <v>0</v>
      </c>
      <c r="AC2072">
        <v>5.8264930000000003E-3</v>
      </c>
      <c r="AD2072">
        <v>1.3099159999999999E-3</v>
      </c>
      <c r="AE2072">
        <v>3.9071360000000003E-3</v>
      </c>
      <c r="AF2072">
        <v>0</v>
      </c>
      <c r="AG2072">
        <v>0</v>
      </c>
      <c r="AH2072">
        <v>1.1043562999999999E-2</v>
      </c>
      <c r="AI2072">
        <v>243624.71090000001</v>
      </c>
    </row>
    <row r="2073" spans="1:35" x14ac:dyDescent="0.25">
      <c r="A2073">
        <v>6099</v>
      </c>
      <c r="B2073" t="s">
        <v>208</v>
      </c>
      <c r="C2073" t="s">
        <v>36</v>
      </c>
      <c r="D2073" t="b">
        <v>1</v>
      </c>
      <c r="E2073">
        <v>2.490672708</v>
      </c>
      <c r="F2073" t="s">
        <v>100</v>
      </c>
      <c r="G2073" t="s">
        <v>186</v>
      </c>
      <c r="H2073" t="s">
        <v>189</v>
      </c>
      <c r="I2073" t="s">
        <v>101</v>
      </c>
      <c r="J2073" t="s">
        <v>99</v>
      </c>
      <c r="K2073" t="s">
        <v>188</v>
      </c>
      <c r="L2073">
        <v>14.3218599</v>
      </c>
      <c r="M2073" t="s">
        <v>109</v>
      </c>
      <c r="N2073">
        <v>5.69017E-4</v>
      </c>
      <c r="O2073">
        <v>6.6331400000000003E-4</v>
      </c>
      <c r="P2073">
        <v>0</v>
      </c>
      <c r="Q2073">
        <v>0</v>
      </c>
      <c r="R2073">
        <v>0</v>
      </c>
      <c r="S2073">
        <v>3.0493899999999999E-3</v>
      </c>
      <c r="T2073">
        <v>6.1604900000000002E-4</v>
      </c>
      <c r="U2073">
        <v>1.859077E-3</v>
      </c>
      <c r="V2073">
        <v>0</v>
      </c>
      <c r="W2073">
        <v>0</v>
      </c>
      <c r="X2073" s="8">
        <v>7.4385699999999995E-5</v>
      </c>
      <c r="Y2073">
        <v>0</v>
      </c>
      <c r="Z2073">
        <v>0</v>
      </c>
      <c r="AA2073">
        <v>0</v>
      </c>
      <c r="AB2073">
        <v>0</v>
      </c>
      <c r="AC2073">
        <v>3.123776E-3</v>
      </c>
      <c r="AD2073">
        <v>6.1604900000000002E-4</v>
      </c>
      <c r="AE2073">
        <v>1.859077E-3</v>
      </c>
      <c r="AF2073">
        <v>0</v>
      </c>
      <c r="AG2073">
        <v>0</v>
      </c>
      <c r="AH2073">
        <v>5.5988770000000004E-3</v>
      </c>
      <c r="AI2073">
        <v>114570.9445</v>
      </c>
    </row>
    <row r="2074" spans="1:35" x14ac:dyDescent="0.25">
      <c r="A2074">
        <v>6101</v>
      </c>
      <c r="B2074" t="s">
        <v>208</v>
      </c>
      <c r="C2074" t="s">
        <v>36</v>
      </c>
      <c r="D2074" t="b">
        <v>1</v>
      </c>
      <c r="E2074">
        <v>0.60833183300000004</v>
      </c>
      <c r="F2074" t="s">
        <v>100</v>
      </c>
      <c r="G2074" t="s">
        <v>186</v>
      </c>
      <c r="H2074" t="s">
        <v>197</v>
      </c>
      <c r="I2074" t="s">
        <v>101</v>
      </c>
      <c r="J2074" t="s">
        <v>99</v>
      </c>
      <c r="K2074" t="s">
        <v>188</v>
      </c>
      <c r="L2074">
        <v>11.83209259</v>
      </c>
      <c r="M2074" t="s">
        <v>109</v>
      </c>
      <c r="N2074">
        <v>7.2647599999999999E-4</v>
      </c>
      <c r="O2074">
        <v>8.76548E-4</v>
      </c>
      <c r="P2074">
        <v>0</v>
      </c>
      <c r="Q2074">
        <v>0</v>
      </c>
      <c r="R2074">
        <v>0</v>
      </c>
      <c r="S2074">
        <v>3.227153E-3</v>
      </c>
      <c r="T2074">
        <v>1.4007900000000001E-3</v>
      </c>
      <c r="U2074">
        <v>2.7117249999999999E-3</v>
      </c>
      <c r="V2074">
        <v>0</v>
      </c>
      <c r="W2074">
        <v>0</v>
      </c>
      <c r="X2074" s="8">
        <v>2.8339300000000002E-5</v>
      </c>
      <c r="Y2074">
        <v>0</v>
      </c>
      <c r="Z2074">
        <v>0</v>
      </c>
      <c r="AA2074">
        <v>0</v>
      </c>
      <c r="AB2074">
        <v>0</v>
      </c>
      <c r="AC2074">
        <v>3.2554929999999999E-3</v>
      </c>
      <c r="AD2074">
        <v>1.4007900000000001E-3</v>
      </c>
      <c r="AE2074">
        <v>2.7117249999999999E-3</v>
      </c>
      <c r="AF2074">
        <v>0</v>
      </c>
      <c r="AG2074">
        <v>0</v>
      </c>
      <c r="AH2074">
        <v>7.3680129999999996E-3</v>
      </c>
      <c r="AI2074">
        <v>182499.55</v>
      </c>
    </row>
    <row r="2075" spans="1:35" x14ac:dyDescent="0.25">
      <c r="A2075">
        <v>6103</v>
      </c>
      <c r="B2075" t="s">
        <v>208</v>
      </c>
      <c r="C2075" t="s">
        <v>36</v>
      </c>
      <c r="D2075" t="b">
        <v>1</v>
      </c>
      <c r="E2075">
        <v>2.4894111959999998</v>
      </c>
      <c r="F2075" t="s">
        <v>100</v>
      </c>
      <c r="G2075" t="s">
        <v>186</v>
      </c>
      <c r="H2075" t="s">
        <v>190</v>
      </c>
      <c r="I2075" t="s">
        <v>101</v>
      </c>
      <c r="J2075" t="s">
        <v>99</v>
      </c>
      <c r="K2075" t="s">
        <v>188</v>
      </c>
      <c r="L2075">
        <v>14.55990879</v>
      </c>
      <c r="M2075" t="s">
        <v>109</v>
      </c>
      <c r="N2075">
        <v>8.2510400000000001E-4</v>
      </c>
      <c r="O2075">
        <v>9.8090099999999995E-4</v>
      </c>
      <c r="P2075">
        <v>0</v>
      </c>
      <c r="Q2075">
        <v>0</v>
      </c>
      <c r="R2075">
        <v>0</v>
      </c>
      <c r="S2075">
        <v>4.7446140000000003E-3</v>
      </c>
      <c r="T2075">
        <v>8.0440299999999998E-4</v>
      </c>
      <c r="U2075">
        <v>2.611997E-3</v>
      </c>
      <c r="V2075">
        <v>0</v>
      </c>
      <c r="W2075">
        <v>0</v>
      </c>
      <c r="X2075">
        <v>1.2519500000000001E-4</v>
      </c>
      <c r="Y2075">
        <v>0</v>
      </c>
      <c r="Z2075">
        <v>0</v>
      </c>
      <c r="AA2075">
        <v>0</v>
      </c>
      <c r="AB2075">
        <v>0</v>
      </c>
      <c r="AC2075">
        <v>4.8698090000000001E-3</v>
      </c>
      <c r="AD2075">
        <v>8.0440299999999998E-4</v>
      </c>
      <c r="AE2075">
        <v>2.611997E-3</v>
      </c>
      <c r="AF2075">
        <v>0</v>
      </c>
      <c r="AG2075">
        <v>0</v>
      </c>
      <c r="AH2075">
        <v>8.2862330000000005E-3</v>
      </c>
      <c r="AI2075">
        <v>166790.55009999999</v>
      </c>
    </row>
    <row r="2076" spans="1:35" x14ac:dyDescent="0.25">
      <c r="A2076">
        <v>6104</v>
      </c>
      <c r="B2076" t="s">
        <v>208</v>
      </c>
      <c r="C2076" t="s">
        <v>36</v>
      </c>
      <c r="D2076" t="b">
        <v>1</v>
      </c>
      <c r="E2076">
        <v>2.1820552790000001</v>
      </c>
      <c r="F2076" t="s">
        <v>100</v>
      </c>
      <c r="G2076" t="s">
        <v>186</v>
      </c>
      <c r="H2076" t="s">
        <v>193</v>
      </c>
      <c r="I2076" t="s">
        <v>101</v>
      </c>
      <c r="J2076" t="s">
        <v>99</v>
      </c>
      <c r="K2076" t="s">
        <v>188</v>
      </c>
      <c r="L2076">
        <v>10.23</v>
      </c>
      <c r="M2076" t="s">
        <v>109</v>
      </c>
      <c r="N2076">
        <v>5.2309000000000003E-4</v>
      </c>
      <c r="O2076">
        <v>6.7637600000000002E-4</v>
      </c>
      <c r="P2076">
        <v>0</v>
      </c>
      <c r="Q2076">
        <v>0</v>
      </c>
      <c r="R2076">
        <v>0</v>
      </c>
      <c r="S2076">
        <v>3.0763700000000001E-3</v>
      </c>
      <c r="T2076">
        <v>5.2926999999999998E-4</v>
      </c>
      <c r="U2076">
        <v>2.02331E-3</v>
      </c>
      <c r="V2076">
        <v>0</v>
      </c>
      <c r="W2076">
        <v>0</v>
      </c>
      <c r="X2076" s="8">
        <v>8.3596200000000004E-5</v>
      </c>
      <c r="Y2076">
        <v>0</v>
      </c>
      <c r="Z2076">
        <v>0</v>
      </c>
      <c r="AA2076">
        <v>0</v>
      </c>
      <c r="AB2076">
        <v>0</v>
      </c>
      <c r="AC2076">
        <v>3.1599660000000002E-3</v>
      </c>
      <c r="AD2076">
        <v>5.2926999999999998E-4</v>
      </c>
      <c r="AE2076">
        <v>2.02331E-3</v>
      </c>
      <c r="AF2076">
        <v>0</v>
      </c>
      <c r="AG2076">
        <v>0</v>
      </c>
      <c r="AH2076">
        <v>5.7125459999999998E-3</v>
      </c>
      <c r="AI2076">
        <v>163654.1459</v>
      </c>
    </row>
    <row r="2077" spans="1:35" x14ac:dyDescent="0.25">
      <c r="A2077">
        <v>9131</v>
      </c>
      <c r="B2077" t="s">
        <v>208</v>
      </c>
      <c r="C2077" t="s">
        <v>36</v>
      </c>
      <c r="D2077" t="b">
        <v>1</v>
      </c>
      <c r="E2077">
        <v>1.374182652</v>
      </c>
      <c r="F2077" t="s">
        <v>100</v>
      </c>
      <c r="G2077" t="s">
        <v>186</v>
      </c>
      <c r="H2077" t="s">
        <v>191</v>
      </c>
      <c r="I2077" t="s">
        <v>101</v>
      </c>
      <c r="J2077" t="s">
        <v>99</v>
      </c>
      <c r="K2077" t="s">
        <v>188</v>
      </c>
      <c r="L2077">
        <v>36.358955940000001</v>
      </c>
      <c r="M2077" t="s">
        <v>103</v>
      </c>
      <c r="N2077">
        <v>8.0646099999999996E-4</v>
      </c>
      <c r="O2077">
        <v>9.6384499999999996E-4</v>
      </c>
      <c r="P2077">
        <v>0</v>
      </c>
      <c r="Q2077">
        <v>0</v>
      </c>
      <c r="R2077">
        <v>0</v>
      </c>
      <c r="S2077">
        <v>2.263517E-3</v>
      </c>
      <c r="T2077">
        <v>1.9530070000000001E-3</v>
      </c>
      <c r="U2077">
        <v>1.1065949999999999E-3</v>
      </c>
      <c r="V2077">
        <v>0</v>
      </c>
      <c r="W2077">
        <v>4.6791399999999999E-4</v>
      </c>
      <c r="X2077" s="8">
        <v>1.8964E-5</v>
      </c>
      <c r="Y2077">
        <v>1.1915420000000001E-3</v>
      </c>
      <c r="Z2077">
        <v>2.88653E-3</v>
      </c>
      <c r="AA2077">
        <v>0</v>
      </c>
      <c r="AB2077">
        <v>0</v>
      </c>
      <c r="AC2077">
        <v>2.2824809999999998E-3</v>
      </c>
      <c r="AD2077">
        <v>3.1445499999999999E-3</v>
      </c>
      <c r="AE2077">
        <v>1.1065949999999999E-3</v>
      </c>
      <c r="AF2077">
        <v>0</v>
      </c>
      <c r="AG2077">
        <v>3.3544429999999999E-3</v>
      </c>
      <c r="AH2077">
        <v>9.8880559999999992E-3</v>
      </c>
      <c r="AI2077">
        <v>79702.593810000006</v>
      </c>
    </row>
    <row r="2078" spans="1:35" x14ac:dyDescent="0.25">
      <c r="A2078">
        <v>9133</v>
      </c>
      <c r="B2078" t="s">
        <v>208</v>
      </c>
      <c r="C2078" t="s">
        <v>36</v>
      </c>
      <c r="D2078" t="b">
        <v>1</v>
      </c>
      <c r="E2078">
        <v>0.98347234400000005</v>
      </c>
      <c r="F2078" t="s">
        <v>100</v>
      </c>
      <c r="G2078" t="s">
        <v>186</v>
      </c>
      <c r="H2078" t="s">
        <v>187</v>
      </c>
      <c r="I2078" t="s">
        <v>101</v>
      </c>
      <c r="J2078" t="s">
        <v>262</v>
      </c>
      <c r="K2078" t="s">
        <v>188</v>
      </c>
      <c r="L2078">
        <v>27.986666670000002</v>
      </c>
      <c r="M2078" t="s">
        <v>103</v>
      </c>
      <c r="N2078">
        <v>2.8037400000000001E-4</v>
      </c>
      <c r="O2078">
        <v>3.4169799999999998E-4</v>
      </c>
      <c r="P2078">
        <v>0</v>
      </c>
      <c r="Q2078">
        <v>0</v>
      </c>
      <c r="R2078">
        <v>0</v>
      </c>
      <c r="S2078">
        <v>1.00774E-3</v>
      </c>
      <c r="T2078">
        <v>7.1723499999999999E-4</v>
      </c>
      <c r="U2078">
        <v>4.82137E-4</v>
      </c>
      <c r="V2078">
        <v>0</v>
      </c>
      <c r="W2078">
        <v>1.2460100000000001E-4</v>
      </c>
      <c r="X2078" s="8">
        <v>9.7363300000000003E-5</v>
      </c>
      <c r="Y2078">
        <v>1.74415E-4</v>
      </c>
      <c r="Z2078">
        <v>6.8356600000000003E-4</v>
      </c>
      <c r="AA2078">
        <v>0</v>
      </c>
      <c r="AB2078">
        <v>0</v>
      </c>
      <c r="AC2078">
        <v>1.1051030000000001E-3</v>
      </c>
      <c r="AD2078">
        <v>8.9165000000000002E-4</v>
      </c>
      <c r="AE2078">
        <v>4.82137E-4</v>
      </c>
      <c r="AF2078">
        <v>0</v>
      </c>
      <c r="AG2078">
        <v>8.0816600000000003E-4</v>
      </c>
      <c r="AH2078">
        <v>3.2870659999999999E-3</v>
      </c>
      <c r="AI2078">
        <v>34421.532030000002</v>
      </c>
    </row>
    <row r="2079" spans="1:35" x14ac:dyDescent="0.25">
      <c r="A2079">
        <v>11585</v>
      </c>
      <c r="B2079" t="s">
        <v>208</v>
      </c>
      <c r="C2079" t="s">
        <v>36</v>
      </c>
      <c r="D2079" t="b">
        <v>1</v>
      </c>
      <c r="E2079">
        <v>1.4211164510000001</v>
      </c>
      <c r="F2079" t="s">
        <v>100</v>
      </c>
      <c r="G2079" t="s">
        <v>186</v>
      </c>
      <c r="H2079" t="s">
        <v>194</v>
      </c>
      <c r="I2079" t="s">
        <v>101</v>
      </c>
      <c r="J2079" t="s">
        <v>99</v>
      </c>
      <c r="K2079" t="s">
        <v>188</v>
      </c>
      <c r="L2079">
        <v>28.941265430000001</v>
      </c>
      <c r="M2079" t="s">
        <v>103</v>
      </c>
      <c r="N2079">
        <v>1.0887939999999999E-3</v>
      </c>
      <c r="O2079">
        <v>1.2743570000000001E-3</v>
      </c>
      <c r="P2079">
        <v>0</v>
      </c>
      <c r="Q2079">
        <v>0</v>
      </c>
      <c r="R2079">
        <v>0</v>
      </c>
      <c r="S2079">
        <v>3.917467E-3</v>
      </c>
      <c r="T2079">
        <v>1.679671E-3</v>
      </c>
      <c r="U2079">
        <v>2.0348639999999999E-3</v>
      </c>
      <c r="V2079">
        <v>0</v>
      </c>
      <c r="W2079">
        <v>5.9026399999999996E-4</v>
      </c>
      <c r="X2079">
        <v>3.4963000000000003E-4</v>
      </c>
      <c r="Y2079">
        <v>3.4654500000000002E-4</v>
      </c>
      <c r="Z2079">
        <v>3.7119480000000001E-3</v>
      </c>
      <c r="AA2079">
        <v>0</v>
      </c>
      <c r="AB2079">
        <v>0</v>
      </c>
      <c r="AC2079">
        <v>4.2670970000000001E-3</v>
      </c>
      <c r="AD2079">
        <v>2.026216E-3</v>
      </c>
      <c r="AE2079">
        <v>2.0348639999999999E-3</v>
      </c>
      <c r="AF2079">
        <v>0</v>
      </c>
      <c r="AG2079">
        <v>4.3022119999999997E-3</v>
      </c>
      <c r="AH2079">
        <v>1.2630389000000001E-2</v>
      </c>
      <c r="AI2079">
        <v>127900.4806</v>
      </c>
    </row>
    <row r="2080" spans="1:35" x14ac:dyDescent="0.25">
      <c r="A2080">
        <v>26621</v>
      </c>
      <c r="B2080" t="s">
        <v>208</v>
      </c>
      <c r="C2080" t="s">
        <v>36</v>
      </c>
      <c r="D2080" t="b">
        <v>1</v>
      </c>
      <c r="E2080">
        <v>4.2096490000000002E-3</v>
      </c>
      <c r="F2080" t="s">
        <v>100</v>
      </c>
      <c r="G2080" t="s">
        <v>186</v>
      </c>
      <c r="H2080" t="s">
        <v>256</v>
      </c>
      <c r="I2080" t="s">
        <v>101</v>
      </c>
      <c r="J2080" t="s">
        <v>99</v>
      </c>
      <c r="K2080" t="s">
        <v>188</v>
      </c>
      <c r="L2080">
        <v>9.3965138889999995</v>
      </c>
      <c r="M2080" t="s">
        <v>109</v>
      </c>
      <c r="N2080" s="8">
        <v>9.3600300000000006E-6</v>
      </c>
      <c r="O2080" s="8">
        <v>1.28674E-5</v>
      </c>
      <c r="P2080">
        <v>0</v>
      </c>
      <c r="Q2080">
        <v>0</v>
      </c>
      <c r="R2080">
        <v>0</v>
      </c>
      <c r="S2080" s="8">
        <v>5.4428800000000003E-5</v>
      </c>
      <c r="T2080" s="8">
        <v>1.11167E-5</v>
      </c>
      <c r="U2080" s="8">
        <v>4.2431100000000001E-5</v>
      </c>
      <c r="V2080">
        <v>0</v>
      </c>
      <c r="W2080">
        <v>0</v>
      </c>
      <c r="X2080">
        <v>0</v>
      </c>
      <c r="Y2080">
        <v>0</v>
      </c>
      <c r="Z2080">
        <v>0</v>
      </c>
      <c r="AA2080">
        <v>0</v>
      </c>
      <c r="AB2080">
        <v>0</v>
      </c>
      <c r="AC2080" s="8">
        <v>5.4428800000000003E-5</v>
      </c>
      <c r="AD2080" s="8">
        <v>1.11167E-5</v>
      </c>
      <c r="AE2080" s="8">
        <v>4.2431100000000001E-5</v>
      </c>
      <c r="AF2080">
        <v>0</v>
      </c>
      <c r="AG2080">
        <v>0</v>
      </c>
      <c r="AH2080">
        <v>1.07977E-4</v>
      </c>
      <c r="AI2080">
        <v>3367.7194089999998</v>
      </c>
    </row>
    <row r="2081" spans="1:35" x14ac:dyDescent="0.25">
      <c r="A2081">
        <v>44082</v>
      </c>
      <c r="B2081" t="s">
        <v>208</v>
      </c>
      <c r="C2081" t="s">
        <v>36</v>
      </c>
      <c r="D2081" t="b">
        <v>1</v>
      </c>
      <c r="E2081">
        <v>2.3207233000000001E-2</v>
      </c>
      <c r="F2081" t="s">
        <v>100</v>
      </c>
      <c r="G2081" t="s">
        <v>186</v>
      </c>
      <c r="H2081" t="s">
        <v>257</v>
      </c>
      <c r="I2081" t="s">
        <v>101</v>
      </c>
      <c r="J2081" t="s">
        <v>99</v>
      </c>
      <c r="K2081" t="s">
        <v>188</v>
      </c>
      <c r="L2081">
        <v>20.864583329999999</v>
      </c>
      <c r="M2081" t="s">
        <v>103</v>
      </c>
      <c r="N2081" s="8">
        <v>7.5973800000000001E-5</v>
      </c>
      <c r="O2081" s="8">
        <v>9.8098700000000003E-5</v>
      </c>
      <c r="P2081">
        <v>0</v>
      </c>
      <c r="Q2081">
        <v>0</v>
      </c>
      <c r="R2081">
        <v>0</v>
      </c>
      <c r="S2081">
        <v>3.3725299999999998E-4</v>
      </c>
      <c r="T2081" s="8">
        <v>9.2862500000000001E-5</v>
      </c>
      <c r="U2081">
        <v>1.7079199999999999E-4</v>
      </c>
      <c r="V2081">
        <v>0</v>
      </c>
      <c r="W2081">
        <v>2.18588E-4</v>
      </c>
      <c r="X2081">
        <v>0</v>
      </c>
      <c r="Y2081" s="8">
        <v>6.5990800000000004E-6</v>
      </c>
      <c r="Z2081">
        <v>0</v>
      </c>
      <c r="AA2081">
        <v>0</v>
      </c>
      <c r="AB2081">
        <v>0</v>
      </c>
      <c r="AC2081">
        <v>3.3725299999999998E-4</v>
      </c>
      <c r="AD2081" s="8">
        <v>9.9461600000000003E-5</v>
      </c>
      <c r="AE2081">
        <v>1.7079199999999999E-4</v>
      </c>
      <c r="AF2081">
        <v>0</v>
      </c>
      <c r="AG2081">
        <v>2.18588E-4</v>
      </c>
      <c r="AH2081">
        <v>8.26095E-4</v>
      </c>
      <c r="AI2081">
        <v>11603.61634</v>
      </c>
    </row>
    <row r="2082" spans="1:35" x14ac:dyDescent="0.25">
      <c r="A2082">
        <v>419</v>
      </c>
      <c r="B2082" t="s">
        <v>209</v>
      </c>
      <c r="C2082" t="s">
        <v>35</v>
      </c>
      <c r="D2082" t="b">
        <v>1</v>
      </c>
      <c r="E2082">
        <v>45.294103759999999</v>
      </c>
      <c r="F2082" t="s">
        <v>100</v>
      </c>
      <c r="G2082" t="s">
        <v>186</v>
      </c>
      <c r="H2082" t="s">
        <v>249</v>
      </c>
      <c r="I2082" t="s">
        <v>291</v>
      </c>
      <c r="J2082" t="s">
        <v>99</v>
      </c>
      <c r="K2082" t="s">
        <v>188</v>
      </c>
      <c r="L2082">
        <v>23.829166669999999</v>
      </c>
      <c r="M2082" t="s">
        <v>292</v>
      </c>
      <c r="N2082">
        <v>6.9561999999999998E-4</v>
      </c>
      <c r="O2082">
        <v>8.3312700000000002E-4</v>
      </c>
      <c r="P2082">
        <v>0</v>
      </c>
      <c r="Q2082">
        <v>0</v>
      </c>
      <c r="R2082">
        <v>0</v>
      </c>
      <c r="S2082">
        <v>2.4590609999999998E-3</v>
      </c>
      <c r="T2082">
        <v>6.9848000000000002E-4</v>
      </c>
      <c r="U2082">
        <v>2.5565129999999998E-3</v>
      </c>
      <c r="V2082">
        <v>0</v>
      </c>
      <c r="W2082">
        <v>7.9936600000000003E-4</v>
      </c>
      <c r="X2082" s="8">
        <v>2.36118E-5</v>
      </c>
      <c r="Y2082">
        <v>0</v>
      </c>
      <c r="Z2082">
        <v>8.2812999999999995E-4</v>
      </c>
      <c r="AA2082">
        <v>0</v>
      </c>
      <c r="AB2082">
        <v>0</v>
      </c>
      <c r="AC2082">
        <v>2.482672E-3</v>
      </c>
      <c r="AD2082">
        <v>6.9848000000000002E-4</v>
      </c>
      <c r="AE2082">
        <v>2.5565129999999998E-3</v>
      </c>
      <c r="AF2082">
        <v>0</v>
      </c>
      <c r="AG2082">
        <v>1.627496E-3</v>
      </c>
      <c r="AH2082">
        <v>7.3655910000000003E-3</v>
      </c>
      <c r="AI2082">
        <v>90588.207519999996</v>
      </c>
    </row>
    <row r="2083" spans="1:35" x14ac:dyDescent="0.25">
      <c r="A2083">
        <v>420</v>
      </c>
      <c r="B2083" t="s">
        <v>209</v>
      </c>
      <c r="C2083" t="s">
        <v>35</v>
      </c>
      <c r="D2083" t="b">
        <v>1</v>
      </c>
      <c r="E2083">
        <v>11.33339761</v>
      </c>
      <c r="F2083" t="s">
        <v>100</v>
      </c>
      <c r="G2083" t="s">
        <v>186</v>
      </c>
      <c r="H2083" t="s">
        <v>198</v>
      </c>
      <c r="I2083" t="s">
        <v>101</v>
      </c>
      <c r="J2083" t="s">
        <v>99</v>
      </c>
      <c r="K2083" t="s">
        <v>188</v>
      </c>
      <c r="L2083">
        <v>36.764444439999998</v>
      </c>
      <c r="M2083" t="s">
        <v>103</v>
      </c>
      <c r="N2083">
        <v>1.114978E-3</v>
      </c>
      <c r="O2083">
        <v>1.340457E-3</v>
      </c>
      <c r="P2083">
        <v>0</v>
      </c>
      <c r="Q2083">
        <v>0</v>
      </c>
      <c r="R2083">
        <v>0</v>
      </c>
      <c r="S2083">
        <v>3.9575629999999999E-3</v>
      </c>
      <c r="T2083">
        <v>8.52592E-4</v>
      </c>
      <c r="U2083">
        <v>1.857182E-3</v>
      </c>
      <c r="V2083">
        <v>0</v>
      </c>
      <c r="W2083">
        <v>7.9232900000000004E-4</v>
      </c>
      <c r="X2083">
        <v>1.7047500000000001E-4</v>
      </c>
      <c r="Y2083">
        <v>2.1914730000000002E-3</v>
      </c>
      <c r="Z2083">
        <v>4.3957290000000001E-3</v>
      </c>
      <c r="AA2083">
        <v>0</v>
      </c>
      <c r="AB2083">
        <v>0</v>
      </c>
      <c r="AC2083">
        <v>4.128039E-3</v>
      </c>
      <c r="AD2083">
        <v>3.0440649999999999E-3</v>
      </c>
      <c r="AE2083">
        <v>1.857182E-3</v>
      </c>
      <c r="AF2083">
        <v>0</v>
      </c>
      <c r="AG2083">
        <v>5.1880579999999997E-3</v>
      </c>
      <c r="AH2083">
        <v>1.4217235999999999E-2</v>
      </c>
      <c r="AI2083">
        <v>113333.9761</v>
      </c>
    </row>
    <row r="2084" spans="1:35" x14ac:dyDescent="0.25">
      <c r="A2084">
        <v>421</v>
      </c>
      <c r="B2084" t="s">
        <v>209</v>
      </c>
      <c r="C2084" t="s">
        <v>35</v>
      </c>
      <c r="D2084" t="b">
        <v>1</v>
      </c>
      <c r="E2084">
        <v>5.291284675</v>
      </c>
      <c r="F2084" t="s">
        <v>100</v>
      </c>
      <c r="G2084" t="s">
        <v>186</v>
      </c>
      <c r="H2084" t="s">
        <v>195</v>
      </c>
      <c r="I2084" t="s">
        <v>101</v>
      </c>
      <c r="J2084" t="s">
        <v>99</v>
      </c>
      <c r="K2084" t="s">
        <v>188</v>
      </c>
      <c r="L2084">
        <v>36.432936509999998</v>
      </c>
      <c r="M2084" t="s">
        <v>103</v>
      </c>
      <c r="N2084">
        <v>1.1162170000000001E-3</v>
      </c>
      <c r="O2084">
        <v>1.3533810000000001E-3</v>
      </c>
      <c r="P2084">
        <v>0</v>
      </c>
      <c r="Q2084">
        <v>0</v>
      </c>
      <c r="R2084">
        <v>0</v>
      </c>
      <c r="S2084">
        <v>3.7391600000000001E-3</v>
      </c>
      <c r="T2084">
        <v>2.0371619999999999E-3</v>
      </c>
      <c r="U2084">
        <v>2.011484E-3</v>
      </c>
      <c r="V2084">
        <v>0</v>
      </c>
      <c r="W2084">
        <v>4.3406299999999999E-4</v>
      </c>
      <c r="X2084" s="8">
        <v>2.20667E-6</v>
      </c>
      <c r="Y2084">
        <v>3.4183899999999999E-3</v>
      </c>
      <c r="Z2084">
        <v>2.1710169999999999E-3</v>
      </c>
      <c r="AA2084">
        <v>0</v>
      </c>
      <c r="AB2084">
        <v>0</v>
      </c>
      <c r="AC2084">
        <v>3.7413669999999998E-3</v>
      </c>
      <c r="AD2084">
        <v>5.4555519999999998E-3</v>
      </c>
      <c r="AE2084">
        <v>2.011484E-3</v>
      </c>
      <c r="AF2084">
        <v>0</v>
      </c>
      <c r="AG2084">
        <v>2.6050800000000001E-3</v>
      </c>
      <c r="AH2084">
        <v>1.3813433999999999E-2</v>
      </c>
      <c r="AI2084">
        <v>111116.9782</v>
      </c>
    </row>
    <row r="2085" spans="1:35" x14ac:dyDescent="0.25">
      <c r="A2085">
        <v>423</v>
      </c>
      <c r="B2085" t="s">
        <v>209</v>
      </c>
      <c r="C2085" t="s">
        <v>35</v>
      </c>
      <c r="D2085" t="b">
        <v>1</v>
      </c>
      <c r="E2085">
        <v>22.567696349999999</v>
      </c>
      <c r="F2085" t="s">
        <v>100</v>
      </c>
      <c r="G2085" t="s">
        <v>186</v>
      </c>
      <c r="H2085" t="s">
        <v>196</v>
      </c>
      <c r="I2085" t="s">
        <v>101</v>
      </c>
      <c r="J2085" t="s">
        <v>262</v>
      </c>
      <c r="K2085" t="s">
        <v>188</v>
      </c>
      <c r="L2085">
        <v>34.963636360000002</v>
      </c>
      <c r="M2085" t="s">
        <v>103</v>
      </c>
      <c r="N2085">
        <v>1.3739500000000001E-3</v>
      </c>
      <c r="O2085">
        <v>1.5850580000000001E-3</v>
      </c>
      <c r="P2085">
        <v>0</v>
      </c>
      <c r="Q2085">
        <v>0</v>
      </c>
      <c r="R2085">
        <v>0</v>
      </c>
      <c r="S2085">
        <v>4.9162889999999999E-3</v>
      </c>
      <c r="T2085">
        <v>3.3137459999999998E-3</v>
      </c>
      <c r="U2085">
        <v>2.103925E-3</v>
      </c>
      <c r="V2085">
        <v>0</v>
      </c>
      <c r="W2085">
        <v>1.043834E-3</v>
      </c>
      <c r="X2085" s="8">
        <v>7.9571000000000001E-5</v>
      </c>
      <c r="Y2085">
        <v>0</v>
      </c>
      <c r="Z2085">
        <v>3.350109E-3</v>
      </c>
      <c r="AA2085">
        <v>0</v>
      </c>
      <c r="AB2085">
        <v>0</v>
      </c>
      <c r="AC2085">
        <v>4.9958600000000004E-3</v>
      </c>
      <c r="AD2085">
        <v>3.3137459999999998E-3</v>
      </c>
      <c r="AE2085">
        <v>2.103925E-3</v>
      </c>
      <c r="AF2085">
        <v>0</v>
      </c>
      <c r="AG2085">
        <v>4.3939440000000003E-3</v>
      </c>
      <c r="AH2085">
        <v>1.4807903000000001E-2</v>
      </c>
      <c r="AI2085">
        <v>124122.3299</v>
      </c>
    </row>
    <row r="2086" spans="1:35" x14ac:dyDescent="0.25">
      <c r="A2086">
        <v>869</v>
      </c>
      <c r="B2086" t="s">
        <v>209</v>
      </c>
      <c r="C2086" t="s">
        <v>35</v>
      </c>
      <c r="D2086" t="b">
        <v>1</v>
      </c>
      <c r="E2086">
        <v>63.879871080000001</v>
      </c>
      <c r="F2086" t="s">
        <v>100</v>
      </c>
      <c r="G2086" t="s">
        <v>186</v>
      </c>
      <c r="H2086" t="s">
        <v>250</v>
      </c>
      <c r="I2086" t="s">
        <v>101</v>
      </c>
      <c r="J2086" t="s">
        <v>106</v>
      </c>
      <c r="K2086" t="s">
        <v>188</v>
      </c>
      <c r="L2086">
        <v>16.58888889</v>
      </c>
      <c r="M2086" t="s">
        <v>109</v>
      </c>
      <c r="N2086">
        <v>3.51415E-4</v>
      </c>
      <c r="O2086">
        <v>4.2760600000000003E-4</v>
      </c>
      <c r="P2086">
        <v>0</v>
      </c>
      <c r="Q2086">
        <v>0</v>
      </c>
      <c r="R2086">
        <v>0</v>
      </c>
      <c r="S2086">
        <v>1.4894419999999999E-3</v>
      </c>
      <c r="T2086">
        <v>2.48846E-4</v>
      </c>
      <c r="U2086">
        <v>1.815182E-3</v>
      </c>
      <c r="V2086">
        <v>0</v>
      </c>
      <c r="W2086">
        <v>0</v>
      </c>
      <c r="X2086" s="8">
        <v>6.2362799999999999E-5</v>
      </c>
      <c r="Y2086">
        <v>0</v>
      </c>
      <c r="Z2086">
        <v>0</v>
      </c>
      <c r="AA2086">
        <v>0</v>
      </c>
      <c r="AB2086">
        <v>0</v>
      </c>
      <c r="AC2086">
        <v>1.5518050000000001E-3</v>
      </c>
      <c r="AD2086">
        <v>2.48846E-4</v>
      </c>
      <c r="AE2086">
        <v>1.815182E-3</v>
      </c>
      <c r="AF2086">
        <v>0</v>
      </c>
      <c r="AG2086">
        <v>0</v>
      </c>
      <c r="AH2086">
        <v>3.6158330000000002E-3</v>
      </c>
      <c r="AI2086">
        <v>63879.871079999997</v>
      </c>
    </row>
    <row r="2087" spans="1:35" x14ac:dyDescent="0.25">
      <c r="A2087">
        <v>6095</v>
      </c>
      <c r="B2087" t="s">
        <v>209</v>
      </c>
      <c r="C2087" t="s">
        <v>35</v>
      </c>
      <c r="D2087" t="b">
        <v>1</v>
      </c>
      <c r="E2087">
        <v>0.80023063000000005</v>
      </c>
      <c r="F2087" t="s">
        <v>100</v>
      </c>
      <c r="G2087" t="s">
        <v>186</v>
      </c>
      <c r="H2087" t="s">
        <v>199</v>
      </c>
      <c r="I2087" t="s">
        <v>101</v>
      </c>
      <c r="J2087" t="s">
        <v>111</v>
      </c>
      <c r="K2087" t="s">
        <v>188</v>
      </c>
      <c r="L2087">
        <v>10.88169841</v>
      </c>
      <c r="M2087" t="s">
        <v>109</v>
      </c>
      <c r="N2087">
        <v>5.5292700000000004E-4</v>
      </c>
      <c r="O2087">
        <v>6.1963399999999998E-4</v>
      </c>
      <c r="P2087">
        <v>0</v>
      </c>
      <c r="Q2087">
        <v>0</v>
      </c>
      <c r="R2087">
        <v>0</v>
      </c>
      <c r="S2087">
        <v>2.525986E-3</v>
      </c>
      <c r="T2087">
        <v>1.0752940000000001E-3</v>
      </c>
      <c r="U2087">
        <v>1.5983589999999999E-3</v>
      </c>
      <c r="V2087">
        <v>0</v>
      </c>
      <c r="W2087">
        <v>0</v>
      </c>
      <c r="X2087" s="8">
        <v>3.7923600000000001E-8</v>
      </c>
      <c r="Y2087">
        <v>0</v>
      </c>
      <c r="Z2087">
        <v>0</v>
      </c>
      <c r="AA2087">
        <v>0</v>
      </c>
      <c r="AB2087">
        <v>0</v>
      </c>
      <c r="AC2087">
        <v>2.526024E-3</v>
      </c>
      <c r="AD2087">
        <v>1.0752940000000001E-3</v>
      </c>
      <c r="AE2087">
        <v>1.5983589999999999E-3</v>
      </c>
      <c r="AF2087">
        <v>0</v>
      </c>
      <c r="AG2087">
        <v>0</v>
      </c>
      <c r="AH2087">
        <v>5.1996840000000004E-3</v>
      </c>
      <c r="AI2087">
        <v>140040.3602</v>
      </c>
    </row>
    <row r="2088" spans="1:35" x14ac:dyDescent="0.25">
      <c r="A2088">
        <v>6098</v>
      </c>
      <c r="B2088" t="s">
        <v>209</v>
      </c>
      <c r="C2088" t="s">
        <v>35</v>
      </c>
      <c r="D2088" t="b">
        <v>1</v>
      </c>
      <c r="E2088">
        <v>1.9489976870000001</v>
      </c>
      <c r="F2088" t="s">
        <v>100</v>
      </c>
      <c r="G2088" t="s">
        <v>186</v>
      </c>
      <c r="H2088" t="s">
        <v>192</v>
      </c>
      <c r="I2088" t="s">
        <v>101</v>
      </c>
      <c r="J2088" t="s">
        <v>99</v>
      </c>
      <c r="K2088" t="s">
        <v>188</v>
      </c>
      <c r="L2088">
        <v>13.268777780000001</v>
      </c>
      <c r="M2088" t="s">
        <v>109</v>
      </c>
      <c r="N2088">
        <v>1.066773E-3</v>
      </c>
      <c r="O2088">
        <v>1.314141E-3</v>
      </c>
      <c r="P2088">
        <v>0</v>
      </c>
      <c r="Q2088">
        <v>0</v>
      </c>
      <c r="R2088">
        <v>0</v>
      </c>
      <c r="S2088">
        <v>5.8074099999999998E-3</v>
      </c>
      <c r="T2088">
        <v>1.3099159999999999E-3</v>
      </c>
      <c r="U2088">
        <v>3.9071360000000003E-3</v>
      </c>
      <c r="V2088">
        <v>0</v>
      </c>
      <c r="W2088">
        <v>0</v>
      </c>
      <c r="X2088" s="8">
        <v>5.6157700000000001E-6</v>
      </c>
      <c r="Y2088">
        <v>0</v>
      </c>
      <c r="Z2088">
        <v>0</v>
      </c>
      <c r="AA2088">
        <v>0</v>
      </c>
      <c r="AB2088">
        <v>0</v>
      </c>
      <c r="AC2088">
        <v>5.8130259999999998E-3</v>
      </c>
      <c r="AD2088">
        <v>1.3099159999999999E-3</v>
      </c>
      <c r="AE2088">
        <v>3.9071360000000003E-3</v>
      </c>
      <c r="AF2088">
        <v>0</v>
      </c>
      <c r="AG2088">
        <v>0</v>
      </c>
      <c r="AH2088">
        <v>1.1030096E-2</v>
      </c>
      <c r="AI2088">
        <v>243624.71090000001</v>
      </c>
    </row>
    <row r="2089" spans="1:35" x14ac:dyDescent="0.25">
      <c r="A2089">
        <v>6099</v>
      </c>
      <c r="B2089" t="s">
        <v>209</v>
      </c>
      <c r="C2089" t="s">
        <v>35</v>
      </c>
      <c r="D2089" t="b">
        <v>1</v>
      </c>
      <c r="E2089">
        <v>2.490672708</v>
      </c>
      <c r="F2089" t="s">
        <v>100</v>
      </c>
      <c r="G2089" t="s">
        <v>186</v>
      </c>
      <c r="H2089" t="s">
        <v>189</v>
      </c>
      <c r="I2089" t="s">
        <v>101</v>
      </c>
      <c r="J2089" t="s">
        <v>99</v>
      </c>
      <c r="K2089" t="s">
        <v>188</v>
      </c>
      <c r="L2089">
        <v>14.285809179999999</v>
      </c>
      <c r="M2089" t="s">
        <v>109</v>
      </c>
      <c r="N2089">
        <v>5.7142399999999996E-4</v>
      </c>
      <c r="O2089">
        <v>6.6532600000000005E-4</v>
      </c>
      <c r="P2089">
        <v>0</v>
      </c>
      <c r="Q2089">
        <v>0</v>
      </c>
      <c r="R2089">
        <v>0</v>
      </c>
      <c r="S2089">
        <v>3.105834E-3</v>
      </c>
      <c r="T2089">
        <v>6.1604900000000002E-4</v>
      </c>
      <c r="U2089">
        <v>1.859077E-3</v>
      </c>
      <c r="V2089">
        <v>0</v>
      </c>
      <c r="W2089">
        <v>0</v>
      </c>
      <c r="X2089" s="8">
        <v>3.8243400000000002E-6</v>
      </c>
      <c r="Y2089">
        <v>0</v>
      </c>
      <c r="Z2089">
        <v>0</v>
      </c>
      <c r="AA2089">
        <v>0</v>
      </c>
      <c r="AB2089">
        <v>0</v>
      </c>
      <c r="AC2089">
        <v>3.1096589999999999E-3</v>
      </c>
      <c r="AD2089">
        <v>6.1604900000000002E-4</v>
      </c>
      <c r="AE2089">
        <v>1.859077E-3</v>
      </c>
      <c r="AF2089">
        <v>0</v>
      </c>
      <c r="AG2089">
        <v>0</v>
      </c>
      <c r="AH2089">
        <v>5.5847839999999998E-3</v>
      </c>
      <c r="AI2089">
        <v>114570.9445</v>
      </c>
    </row>
    <row r="2090" spans="1:35" x14ac:dyDescent="0.25">
      <c r="A2090">
        <v>6101</v>
      </c>
      <c r="B2090" t="s">
        <v>209</v>
      </c>
      <c r="C2090" t="s">
        <v>35</v>
      </c>
      <c r="D2090" t="b">
        <v>1</v>
      </c>
      <c r="E2090">
        <v>0.60833183300000004</v>
      </c>
      <c r="F2090" t="s">
        <v>100</v>
      </c>
      <c r="G2090" t="s">
        <v>186</v>
      </c>
      <c r="H2090" t="s">
        <v>197</v>
      </c>
      <c r="I2090" t="s">
        <v>101</v>
      </c>
      <c r="J2090" t="s">
        <v>99</v>
      </c>
      <c r="K2090" t="s">
        <v>188</v>
      </c>
      <c r="L2090">
        <v>11.823212959999999</v>
      </c>
      <c r="M2090" t="s">
        <v>109</v>
      </c>
      <c r="N2090">
        <v>7.2687200000000004E-4</v>
      </c>
      <c r="O2090">
        <v>8.7725599999999998E-4</v>
      </c>
      <c r="P2090">
        <v>0</v>
      </c>
      <c r="Q2090">
        <v>0</v>
      </c>
      <c r="R2090">
        <v>0</v>
      </c>
      <c r="S2090">
        <v>3.2477320000000001E-3</v>
      </c>
      <c r="T2090">
        <v>1.4007900000000001E-3</v>
      </c>
      <c r="U2090">
        <v>2.7117249999999999E-3</v>
      </c>
      <c r="V2090">
        <v>0</v>
      </c>
      <c r="W2090">
        <v>0</v>
      </c>
      <c r="X2090" s="8">
        <v>2.2371600000000001E-6</v>
      </c>
      <c r="Y2090">
        <v>0</v>
      </c>
      <c r="Z2090">
        <v>0</v>
      </c>
      <c r="AA2090">
        <v>0</v>
      </c>
      <c r="AB2090">
        <v>0</v>
      </c>
      <c r="AC2090">
        <v>3.2499690000000001E-3</v>
      </c>
      <c r="AD2090">
        <v>1.4007900000000001E-3</v>
      </c>
      <c r="AE2090">
        <v>2.7117249999999999E-3</v>
      </c>
      <c r="AF2090">
        <v>0</v>
      </c>
      <c r="AG2090">
        <v>0</v>
      </c>
      <c r="AH2090">
        <v>7.3624839999999999E-3</v>
      </c>
      <c r="AI2090">
        <v>182499.55</v>
      </c>
    </row>
    <row r="2091" spans="1:35" x14ac:dyDescent="0.25">
      <c r="A2091">
        <v>6103</v>
      </c>
      <c r="B2091" t="s">
        <v>209</v>
      </c>
      <c r="C2091" t="s">
        <v>35</v>
      </c>
      <c r="D2091" t="b">
        <v>1</v>
      </c>
      <c r="E2091">
        <v>2.4894111959999998</v>
      </c>
      <c r="F2091" t="s">
        <v>100</v>
      </c>
      <c r="G2091" t="s">
        <v>186</v>
      </c>
      <c r="H2091" t="s">
        <v>190</v>
      </c>
      <c r="I2091" t="s">
        <v>101</v>
      </c>
      <c r="J2091" t="s">
        <v>99</v>
      </c>
      <c r="K2091" t="s">
        <v>188</v>
      </c>
      <c r="L2091">
        <v>14.51786899</v>
      </c>
      <c r="M2091" t="s">
        <v>109</v>
      </c>
      <c r="N2091">
        <v>8.2756699999999997E-4</v>
      </c>
      <c r="O2091">
        <v>9.8431499999999993E-4</v>
      </c>
      <c r="P2091">
        <v>0</v>
      </c>
      <c r="Q2091">
        <v>0</v>
      </c>
      <c r="R2091">
        <v>0</v>
      </c>
      <c r="S2091">
        <v>4.8403860000000003E-3</v>
      </c>
      <c r="T2091">
        <v>8.0440299999999998E-4</v>
      </c>
      <c r="U2091">
        <v>2.611997E-3</v>
      </c>
      <c r="V2091">
        <v>0</v>
      </c>
      <c r="W2091">
        <v>0</v>
      </c>
      <c r="X2091" s="8">
        <v>5.4976499999999998E-6</v>
      </c>
      <c r="Y2091">
        <v>0</v>
      </c>
      <c r="Z2091">
        <v>0</v>
      </c>
      <c r="AA2091">
        <v>0</v>
      </c>
      <c r="AB2091">
        <v>0</v>
      </c>
      <c r="AC2091">
        <v>4.845884E-3</v>
      </c>
      <c r="AD2091">
        <v>8.0440299999999998E-4</v>
      </c>
      <c r="AE2091">
        <v>2.611997E-3</v>
      </c>
      <c r="AF2091">
        <v>0</v>
      </c>
      <c r="AG2091">
        <v>0</v>
      </c>
      <c r="AH2091">
        <v>8.2623079999999995E-3</v>
      </c>
      <c r="AI2091">
        <v>166790.55009999999</v>
      </c>
    </row>
    <row r="2092" spans="1:35" x14ac:dyDescent="0.25">
      <c r="A2092">
        <v>6104</v>
      </c>
      <c r="B2092" t="s">
        <v>209</v>
      </c>
      <c r="C2092" t="s">
        <v>35</v>
      </c>
      <c r="D2092" t="b">
        <v>1</v>
      </c>
      <c r="E2092">
        <v>2.1820552790000001</v>
      </c>
      <c r="F2092" t="s">
        <v>100</v>
      </c>
      <c r="G2092" t="s">
        <v>186</v>
      </c>
      <c r="H2092" t="s">
        <v>193</v>
      </c>
      <c r="I2092" t="s">
        <v>101</v>
      </c>
      <c r="J2092" t="s">
        <v>99</v>
      </c>
      <c r="K2092" t="s">
        <v>188</v>
      </c>
      <c r="L2092">
        <v>10.20203704</v>
      </c>
      <c r="M2092" t="s">
        <v>109</v>
      </c>
      <c r="N2092">
        <v>5.26641E-4</v>
      </c>
      <c r="O2092">
        <v>6.7869899999999995E-4</v>
      </c>
      <c r="P2092">
        <v>0</v>
      </c>
      <c r="Q2092">
        <v>0</v>
      </c>
      <c r="R2092">
        <v>0</v>
      </c>
      <c r="S2092">
        <v>3.1406699999999999E-3</v>
      </c>
      <c r="T2092">
        <v>5.2926999999999998E-4</v>
      </c>
      <c r="U2092">
        <v>2.02331E-3</v>
      </c>
      <c r="V2092">
        <v>0</v>
      </c>
      <c r="W2092">
        <v>0</v>
      </c>
      <c r="X2092" s="8">
        <v>3.7020599999999998E-6</v>
      </c>
      <c r="Y2092">
        <v>0</v>
      </c>
      <c r="Z2092">
        <v>0</v>
      </c>
      <c r="AA2092">
        <v>0</v>
      </c>
      <c r="AB2092">
        <v>0</v>
      </c>
      <c r="AC2092">
        <v>3.1443719999999999E-3</v>
      </c>
      <c r="AD2092">
        <v>5.2926999999999998E-4</v>
      </c>
      <c r="AE2092">
        <v>2.02331E-3</v>
      </c>
      <c r="AF2092">
        <v>0</v>
      </c>
      <c r="AG2092">
        <v>0</v>
      </c>
      <c r="AH2092">
        <v>5.6969309999999997E-3</v>
      </c>
      <c r="AI2092">
        <v>163654.1459</v>
      </c>
    </row>
    <row r="2093" spans="1:35" x14ac:dyDescent="0.25">
      <c r="A2093">
        <v>9131</v>
      </c>
      <c r="B2093" t="s">
        <v>209</v>
      </c>
      <c r="C2093" t="s">
        <v>35</v>
      </c>
      <c r="D2093" t="b">
        <v>1</v>
      </c>
      <c r="E2093">
        <v>1.374182652</v>
      </c>
      <c r="F2093" t="s">
        <v>100</v>
      </c>
      <c r="G2093" t="s">
        <v>186</v>
      </c>
      <c r="H2093" t="s">
        <v>191</v>
      </c>
      <c r="I2093" t="s">
        <v>101</v>
      </c>
      <c r="J2093" t="s">
        <v>99</v>
      </c>
      <c r="K2093" t="s">
        <v>188</v>
      </c>
      <c r="L2093">
        <v>36.355986590000001</v>
      </c>
      <c r="M2093" t="s">
        <v>103</v>
      </c>
      <c r="N2093">
        <v>8.0650600000000002E-4</v>
      </c>
      <c r="O2093">
        <v>9.6396100000000005E-4</v>
      </c>
      <c r="P2093">
        <v>0</v>
      </c>
      <c r="Q2093">
        <v>0</v>
      </c>
      <c r="R2093">
        <v>0</v>
      </c>
      <c r="S2093">
        <v>2.26676E-3</v>
      </c>
      <c r="T2093">
        <v>1.9530070000000001E-3</v>
      </c>
      <c r="U2093">
        <v>1.1065949999999999E-3</v>
      </c>
      <c r="V2093">
        <v>0</v>
      </c>
      <c r="W2093">
        <v>4.6791399999999999E-4</v>
      </c>
      <c r="X2093" s="8">
        <v>1.49133E-5</v>
      </c>
      <c r="Y2093">
        <v>1.1915420000000001E-3</v>
      </c>
      <c r="Z2093">
        <v>2.88653E-3</v>
      </c>
      <c r="AA2093">
        <v>0</v>
      </c>
      <c r="AB2093">
        <v>0</v>
      </c>
      <c r="AC2093">
        <v>2.281674E-3</v>
      </c>
      <c r="AD2093">
        <v>3.1445499999999999E-3</v>
      </c>
      <c r="AE2093">
        <v>1.1065949999999999E-3</v>
      </c>
      <c r="AF2093">
        <v>0</v>
      </c>
      <c r="AG2093">
        <v>3.3544429999999999E-3</v>
      </c>
      <c r="AH2093">
        <v>9.8872479999999995E-3</v>
      </c>
      <c r="AI2093">
        <v>79702.593810000006</v>
      </c>
    </row>
    <row r="2094" spans="1:35" x14ac:dyDescent="0.25">
      <c r="A2094">
        <v>9133</v>
      </c>
      <c r="B2094" t="s">
        <v>209</v>
      </c>
      <c r="C2094" t="s">
        <v>35</v>
      </c>
      <c r="D2094" t="b">
        <v>1</v>
      </c>
      <c r="E2094">
        <v>0.98347234400000005</v>
      </c>
      <c r="F2094" t="s">
        <v>100</v>
      </c>
      <c r="G2094" t="s">
        <v>186</v>
      </c>
      <c r="H2094" t="s">
        <v>187</v>
      </c>
      <c r="I2094" t="s">
        <v>101</v>
      </c>
      <c r="J2094" t="s">
        <v>262</v>
      </c>
      <c r="K2094" t="s">
        <v>188</v>
      </c>
      <c r="L2094">
        <v>27.828412700000001</v>
      </c>
      <c r="M2094" t="s">
        <v>103</v>
      </c>
      <c r="N2094">
        <v>2.8426599999999998E-4</v>
      </c>
      <c r="O2094">
        <v>3.4420099999999998E-4</v>
      </c>
      <c r="P2094">
        <v>0</v>
      </c>
      <c r="Q2094">
        <v>0</v>
      </c>
      <c r="R2094">
        <v>0</v>
      </c>
      <c r="S2094">
        <v>1.0792919999999999E-3</v>
      </c>
      <c r="T2094">
        <v>7.1723499999999999E-4</v>
      </c>
      <c r="U2094">
        <v>4.82137E-4</v>
      </c>
      <c r="V2094">
        <v>0</v>
      </c>
      <c r="W2094">
        <v>1.2460100000000001E-4</v>
      </c>
      <c r="X2094" s="8">
        <v>7.2241799999999997E-6</v>
      </c>
      <c r="Y2094">
        <v>1.74415E-4</v>
      </c>
      <c r="Z2094">
        <v>6.8356600000000003E-4</v>
      </c>
      <c r="AA2094">
        <v>0</v>
      </c>
      <c r="AB2094">
        <v>0</v>
      </c>
      <c r="AC2094">
        <v>1.086516E-3</v>
      </c>
      <c r="AD2094">
        <v>8.9165000000000002E-4</v>
      </c>
      <c r="AE2094">
        <v>4.82137E-4</v>
      </c>
      <c r="AF2094">
        <v>0</v>
      </c>
      <c r="AG2094">
        <v>8.0816600000000003E-4</v>
      </c>
      <c r="AH2094">
        <v>3.2684789999999999E-3</v>
      </c>
      <c r="AI2094">
        <v>34421.532030000002</v>
      </c>
    </row>
    <row r="2095" spans="1:35" x14ac:dyDescent="0.25">
      <c r="A2095">
        <v>11585</v>
      </c>
      <c r="B2095" t="s">
        <v>209</v>
      </c>
      <c r="C2095" t="s">
        <v>35</v>
      </c>
      <c r="D2095" t="b">
        <v>1</v>
      </c>
      <c r="E2095">
        <v>1.4211164510000001</v>
      </c>
      <c r="F2095" t="s">
        <v>100</v>
      </c>
      <c r="G2095" t="s">
        <v>186</v>
      </c>
      <c r="H2095" t="s">
        <v>194</v>
      </c>
      <c r="I2095" t="s">
        <v>101</v>
      </c>
      <c r="J2095" t="s">
        <v>99</v>
      </c>
      <c r="K2095" t="s">
        <v>188</v>
      </c>
      <c r="L2095">
        <v>28.854969140000001</v>
      </c>
      <c r="M2095" t="s">
        <v>103</v>
      </c>
      <c r="N2095">
        <v>1.0968359999999999E-3</v>
      </c>
      <c r="O2095">
        <v>1.2796859999999999E-3</v>
      </c>
      <c r="P2095">
        <v>0</v>
      </c>
      <c r="Q2095">
        <v>0</v>
      </c>
      <c r="R2095">
        <v>0</v>
      </c>
      <c r="S2095">
        <v>4.0673300000000001E-3</v>
      </c>
      <c r="T2095">
        <v>1.679671E-3</v>
      </c>
      <c r="U2095">
        <v>2.0348639999999999E-3</v>
      </c>
      <c r="V2095">
        <v>0</v>
      </c>
      <c r="W2095">
        <v>5.9026399999999996E-4</v>
      </c>
      <c r="X2095">
        <v>1.6212E-4</v>
      </c>
      <c r="Y2095">
        <v>3.4654500000000002E-4</v>
      </c>
      <c r="Z2095">
        <v>3.7119480000000001E-3</v>
      </c>
      <c r="AA2095">
        <v>0</v>
      </c>
      <c r="AB2095">
        <v>0</v>
      </c>
      <c r="AC2095">
        <v>4.22945E-3</v>
      </c>
      <c r="AD2095">
        <v>2.026216E-3</v>
      </c>
      <c r="AE2095">
        <v>2.0348639999999999E-3</v>
      </c>
      <c r="AF2095">
        <v>0</v>
      </c>
      <c r="AG2095">
        <v>4.3022119999999997E-3</v>
      </c>
      <c r="AH2095">
        <v>1.2592729E-2</v>
      </c>
      <c r="AI2095">
        <v>127900.4806</v>
      </c>
    </row>
    <row r="2096" spans="1:35" x14ac:dyDescent="0.25">
      <c r="A2096">
        <v>26621</v>
      </c>
      <c r="B2096" t="s">
        <v>209</v>
      </c>
      <c r="C2096" t="s">
        <v>35</v>
      </c>
      <c r="D2096" t="b">
        <v>1</v>
      </c>
      <c r="E2096">
        <v>4.2096490000000002E-3</v>
      </c>
      <c r="F2096" t="s">
        <v>100</v>
      </c>
      <c r="G2096" t="s">
        <v>186</v>
      </c>
      <c r="H2096" t="s">
        <v>256</v>
      </c>
      <c r="I2096" t="s">
        <v>101</v>
      </c>
      <c r="J2096" t="s">
        <v>99</v>
      </c>
      <c r="K2096" t="s">
        <v>188</v>
      </c>
      <c r="L2096">
        <v>9.3965138889999995</v>
      </c>
      <c r="M2096" t="s">
        <v>109</v>
      </c>
      <c r="N2096" s="8">
        <v>9.3600300000000006E-6</v>
      </c>
      <c r="O2096" s="8">
        <v>1.28674E-5</v>
      </c>
      <c r="P2096">
        <v>0</v>
      </c>
      <c r="Q2096">
        <v>0</v>
      </c>
      <c r="R2096">
        <v>0</v>
      </c>
      <c r="S2096" s="8">
        <v>5.4428800000000003E-5</v>
      </c>
      <c r="T2096" s="8">
        <v>1.11167E-5</v>
      </c>
      <c r="U2096" s="8">
        <v>4.2431100000000001E-5</v>
      </c>
      <c r="V2096">
        <v>0</v>
      </c>
      <c r="W2096">
        <v>0</v>
      </c>
      <c r="X2096">
        <v>0</v>
      </c>
      <c r="Y2096">
        <v>0</v>
      </c>
      <c r="Z2096">
        <v>0</v>
      </c>
      <c r="AA2096">
        <v>0</v>
      </c>
      <c r="AB2096">
        <v>0</v>
      </c>
      <c r="AC2096" s="8">
        <v>5.4428800000000003E-5</v>
      </c>
      <c r="AD2096" s="8">
        <v>1.11167E-5</v>
      </c>
      <c r="AE2096" s="8">
        <v>4.2431100000000001E-5</v>
      </c>
      <c r="AF2096">
        <v>0</v>
      </c>
      <c r="AG2096">
        <v>0</v>
      </c>
      <c r="AH2096">
        <v>1.07977E-4</v>
      </c>
      <c r="AI2096">
        <v>3367.7194089999998</v>
      </c>
    </row>
    <row r="2097" spans="1:35" x14ac:dyDescent="0.25">
      <c r="A2097">
        <v>44082</v>
      </c>
      <c r="B2097" t="s">
        <v>209</v>
      </c>
      <c r="C2097" t="s">
        <v>35</v>
      </c>
      <c r="D2097" t="b">
        <v>1</v>
      </c>
      <c r="E2097">
        <v>2.3207233000000001E-2</v>
      </c>
      <c r="F2097" t="s">
        <v>100</v>
      </c>
      <c r="G2097" t="s">
        <v>186</v>
      </c>
      <c r="H2097" t="s">
        <v>257</v>
      </c>
      <c r="I2097" t="s">
        <v>101</v>
      </c>
      <c r="J2097" t="s">
        <v>99</v>
      </c>
      <c r="K2097" t="s">
        <v>188</v>
      </c>
      <c r="L2097">
        <v>20.864583329999999</v>
      </c>
      <c r="M2097" t="s">
        <v>103</v>
      </c>
      <c r="N2097" s="8">
        <v>7.5973800000000001E-5</v>
      </c>
      <c r="O2097" s="8">
        <v>9.8098700000000003E-5</v>
      </c>
      <c r="P2097">
        <v>0</v>
      </c>
      <c r="Q2097">
        <v>0</v>
      </c>
      <c r="R2097">
        <v>0</v>
      </c>
      <c r="S2097">
        <v>3.3725299999999998E-4</v>
      </c>
      <c r="T2097" s="8">
        <v>9.2862500000000001E-5</v>
      </c>
      <c r="U2097">
        <v>1.7079199999999999E-4</v>
      </c>
      <c r="V2097">
        <v>0</v>
      </c>
      <c r="W2097">
        <v>2.18588E-4</v>
      </c>
      <c r="X2097">
        <v>0</v>
      </c>
      <c r="Y2097" s="8">
        <v>6.5990800000000004E-6</v>
      </c>
      <c r="Z2097">
        <v>0</v>
      </c>
      <c r="AA2097">
        <v>0</v>
      </c>
      <c r="AB2097">
        <v>0</v>
      </c>
      <c r="AC2097">
        <v>3.3725299999999998E-4</v>
      </c>
      <c r="AD2097" s="8">
        <v>9.9461600000000003E-5</v>
      </c>
      <c r="AE2097">
        <v>1.7079199999999999E-4</v>
      </c>
      <c r="AF2097">
        <v>0</v>
      </c>
      <c r="AG2097">
        <v>2.18588E-4</v>
      </c>
      <c r="AH2097">
        <v>8.26095E-4</v>
      </c>
      <c r="AI2097">
        <v>11603.61634</v>
      </c>
    </row>
    <row r="2098" spans="1:35" x14ac:dyDescent="0.25">
      <c r="A2098">
        <v>419</v>
      </c>
      <c r="B2098" t="s">
        <v>210</v>
      </c>
      <c r="C2098" t="s">
        <v>39</v>
      </c>
      <c r="D2098" t="b">
        <v>1</v>
      </c>
      <c r="E2098">
        <v>45.294103759999999</v>
      </c>
      <c r="F2098" t="s">
        <v>100</v>
      </c>
      <c r="G2098" t="s">
        <v>186</v>
      </c>
      <c r="H2098" t="s">
        <v>249</v>
      </c>
      <c r="I2098" t="s">
        <v>291</v>
      </c>
      <c r="J2098" t="s">
        <v>99</v>
      </c>
      <c r="K2098" t="s">
        <v>188</v>
      </c>
      <c r="L2098">
        <v>24.181944439999999</v>
      </c>
      <c r="M2098" t="s">
        <v>292</v>
      </c>
      <c r="N2098">
        <v>6.8925300000000002E-4</v>
      </c>
      <c r="O2098">
        <v>8.4041499999999996E-4</v>
      </c>
      <c r="P2098">
        <v>0</v>
      </c>
      <c r="Q2098">
        <v>0</v>
      </c>
      <c r="R2098">
        <v>0</v>
      </c>
      <c r="S2098">
        <v>2.4590609999999998E-3</v>
      </c>
      <c r="T2098">
        <v>6.9848000000000002E-4</v>
      </c>
      <c r="U2098">
        <v>2.5565129999999998E-3</v>
      </c>
      <c r="V2098">
        <v>0</v>
      </c>
      <c r="W2098">
        <v>7.9936600000000003E-4</v>
      </c>
      <c r="X2098">
        <v>1.3308499999999999E-4</v>
      </c>
      <c r="Y2098">
        <v>0</v>
      </c>
      <c r="Z2098">
        <v>8.2812999999999995E-4</v>
      </c>
      <c r="AA2098">
        <v>0</v>
      </c>
      <c r="AB2098">
        <v>0</v>
      </c>
      <c r="AC2098">
        <v>2.5921450000000001E-3</v>
      </c>
      <c r="AD2098">
        <v>6.9848000000000002E-4</v>
      </c>
      <c r="AE2098">
        <v>2.5565129999999998E-3</v>
      </c>
      <c r="AF2098">
        <v>0</v>
      </c>
      <c r="AG2098">
        <v>1.627496E-3</v>
      </c>
      <c r="AH2098">
        <v>7.474634E-3</v>
      </c>
      <c r="AI2098">
        <v>90588.207519999996</v>
      </c>
    </row>
    <row r="2099" spans="1:35" x14ac:dyDescent="0.25">
      <c r="A2099">
        <v>420</v>
      </c>
      <c r="B2099" t="s">
        <v>210</v>
      </c>
      <c r="C2099" t="s">
        <v>39</v>
      </c>
      <c r="D2099" t="b">
        <v>1</v>
      </c>
      <c r="E2099">
        <v>11.33339761</v>
      </c>
      <c r="F2099" t="s">
        <v>100</v>
      </c>
      <c r="G2099" t="s">
        <v>186</v>
      </c>
      <c r="H2099" t="s">
        <v>198</v>
      </c>
      <c r="I2099" t="s">
        <v>101</v>
      </c>
      <c r="J2099" t="s">
        <v>99</v>
      </c>
      <c r="K2099" t="s">
        <v>188</v>
      </c>
      <c r="L2099">
        <v>41.19722222</v>
      </c>
      <c r="M2099" t="s">
        <v>103</v>
      </c>
      <c r="N2099">
        <v>1.2254340000000001E-3</v>
      </c>
      <c r="O2099">
        <v>1.4863840000000001E-3</v>
      </c>
      <c r="P2099">
        <v>0</v>
      </c>
      <c r="Q2099">
        <v>0</v>
      </c>
      <c r="R2099">
        <v>0</v>
      </c>
      <c r="S2099">
        <v>4.5571810000000004E-3</v>
      </c>
      <c r="T2099">
        <v>8.52592E-4</v>
      </c>
      <c r="U2099">
        <v>1.857182E-3</v>
      </c>
      <c r="V2099">
        <v>0</v>
      </c>
      <c r="W2099">
        <v>7.9232900000000004E-4</v>
      </c>
      <c r="X2099">
        <v>1.284957E-3</v>
      </c>
      <c r="Y2099">
        <v>2.1914730000000002E-3</v>
      </c>
      <c r="Z2099">
        <v>4.3957290000000001E-3</v>
      </c>
      <c r="AA2099">
        <v>0</v>
      </c>
      <c r="AB2099">
        <v>0</v>
      </c>
      <c r="AC2099">
        <v>5.8421380000000002E-3</v>
      </c>
      <c r="AD2099">
        <v>3.0440649999999999E-3</v>
      </c>
      <c r="AE2099">
        <v>1.857182E-3</v>
      </c>
      <c r="AF2099">
        <v>0</v>
      </c>
      <c r="AG2099">
        <v>5.1880579999999997E-3</v>
      </c>
      <c r="AH2099">
        <v>1.5931443E-2</v>
      </c>
      <c r="AI2099">
        <v>113333.9761</v>
      </c>
    </row>
    <row r="2100" spans="1:35" x14ac:dyDescent="0.25">
      <c r="A2100">
        <v>421</v>
      </c>
      <c r="B2100" t="s">
        <v>210</v>
      </c>
      <c r="C2100" t="s">
        <v>39</v>
      </c>
      <c r="D2100" t="b">
        <v>1</v>
      </c>
      <c r="E2100">
        <v>5.291284675</v>
      </c>
      <c r="F2100" t="s">
        <v>100</v>
      </c>
      <c r="G2100" t="s">
        <v>186</v>
      </c>
      <c r="H2100" t="s">
        <v>195</v>
      </c>
      <c r="I2100" t="s">
        <v>101</v>
      </c>
      <c r="J2100" t="s">
        <v>99</v>
      </c>
      <c r="K2100" t="s">
        <v>188</v>
      </c>
      <c r="L2100">
        <v>36.873015870000003</v>
      </c>
      <c r="M2100" t="s">
        <v>103</v>
      </c>
      <c r="N2100">
        <v>1.117683E-3</v>
      </c>
      <c r="O2100">
        <v>1.3693469999999999E-3</v>
      </c>
      <c r="P2100">
        <v>0</v>
      </c>
      <c r="Q2100">
        <v>0</v>
      </c>
      <c r="R2100">
        <v>0</v>
      </c>
      <c r="S2100">
        <v>3.8312889999999999E-3</v>
      </c>
      <c r="T2100">
        <v>2.0371619999999999E-3</v>
      </c>
      <c r="U2100">
        <v>2.011484E-3</v>
      </c>
      <c r="V2100">
        <v>0</v>
      </c>
      <c r="W2100">
        <v>4.3406299999999999E-4</v>
      </c>
      <c r="X2100" s="8">
        <v>7.7033000000000006E-5</v>
      </c>
      <c r="Y2100">
        <v>3.4183899999999999E-3</v>
      </c>
      <c r="Z2100">
        <v>2.1710169999999999E-3</v>
      </c>
      <c r="AA2100">
        <v>0</v>
      </c>
      <c r="AB2100">
        <v>0</v>
      </c>
      <c r="AC2100">
        <v>3.9083219999999997E-3</v>
      </c>
      <c r="AD2100">
        <v>5.4555519999999998E-3</v>
      </c>
      <c r="AE2100">
        <v>2.011484E-3</v>
      </c>
      <c r="AF2100">
        <v>0</v>
      </c>
      <c r="AG2100">
        <v>2.6050800000000001E-3</v>
      </c>
      <c r="AH2100">
        <v>1.3980288E-2</v>
      </c>
      <c r="AI2100">
        <v>111116.9782</v>
      </c>
    </row>
    <row r="2101" spans="1:35" x14ac:dyDescent="0.25">
      <c r="A2101">
        <v>423</v>
      </c>
      <c r="B2101" t="s">
        <v>210</v>
      </c>
      <c r="C2101" t="s">
        <v>39</v>
      </c>
      <c r="D2101" t="b">
        <v>1</v>
      </c>
      <c r="E2101">
        <v>22.567696349999999</v>
      </c>
      <c r="F2101" t="s">
        <v>100</v>
      </c>
      <c r="G2101" t="s">
        <v>186</v>
      </c>
      <c r="H2101" t="s">
        <v>196</v>
      </c>
      <c r="I2101" t="s">
        <v>101</v>
      </c>
      <c r="J2101" t="s">
        <v>262</v>
      </c>
      <c r="K2101" t="s">
        <v>188</v>
      </c>
      <c r="L2101">
        <v>37.89040404</v>
      </c>
      <c r="M2101" t="s">
        <v>103</v>
      </c>
      <c r="N2101">
        <v>1.436119E-3</v>
      </c>
      <c r="O2101">
        <v>1.681826E-3</v>
      </c>
      <c r="P2101">
        <v>0</v>
      </c>
      <c r="Q2101">
        <v>0</v>
      </c>
      <c r="R2101">
        <v>0</v>
      </c>
      <c r="S2101">
        <v>5.182809E-3</v>
      </c>
      <c r="T2101">
        <v>3.3137459999999998E-3</v>
      </c>
      <c r="U2101">
        <v>2.103925E-3</v>
      </c>
      <c r="V2101">
        <v>0</v>
      </c>
      <c r="W2101">
        <v>1.043834E-3</v>
      </c>
      <c r="X2101">
        <v>1.053032E-3</v>
      </c>
      <c r="Y2101">
        <v>0</v>
      </c>
      <c r="Z2101">
        <v>3.350109E-3</v>
      </c>
      <c r="AA2101">
        <v>0</v>
      </c>
      <c r="AB2101">
        <v>0</v>
      </c>
      <c r="AC2101">
        <v>6.2358409999999998E-3</v>
      </c>
      <c r="AD2101">
        <v>3.3137459999999998E-3</v>
      </c>
      <c r="AE2101">
        <v>2.103925E-3</v>
      </c>
      <c r="AF2101">
        <v>0</v>
      </c>
      <c r="AG2101">
        <v>4.3939440000000003E-3</v>
      </c>
      <c r="AH2101">
        <v>1.6047456000000002E-2</v>
      </c>
      <c r="AI2101">
        <v>124122.3299</v>
      </c>
    </row>
    <row r="2102" spans="1:35" x14ac:dyDescent="0.25">
      <c r="A2102">
        <v>869</v>
      </c>
      <c r="B2102" t="s">
        <v>210</v>
      </c>
      <c r="C2102" t="s">
        <v>39</v>
      </c>
      <c r="D2102" t="b">
        <v>1</v>
      </c>
      <c r="E2102">
        <v>63.879871080000001</v>
      </c>
      <c r="F2102" t="s">
        <v>100</v>
      </c>
      <c r="G2102" t="s">
        <v>186</v>
      </c>
      <c r="H2102" t="s">
        <v>250</v>
      </c>
      <c r="I2102" t="s">
        <v>101</v>
      </c>
      <c r="J2102" t="s">
        <v>106</v>
      </c>
      <c r="K2102" t="s">
        <v>188</v>
      </c>
      <c r="L2102">
        <v>17.208333329999999</v>
      </c>
      <c r="M2102" t="s">
        <v>109</v>
      </c>
      <c r="N2102">
        <v>3.6871300000000001E-4</v>
      </c>
      <c r="O2102">
        <v>4.4351900000000002E-4</v>
      </c>
      <c r="P2102">
        <v>0</v>
      </c>
      <c r="Q2102">
        <v>0</v>
      </c>
      <c r="R2102">
        <v>0</v>
      </c>
      <c r="S2102">
        <v>1.6214339999999999E-3</v>
      </c>
      <c r="T2102">
        <v>2.48846E-4</v>
      </c>
      <c r="U2102">
        <v>1.815182E-3</v>
      </c>
      <c r="V2102">
        <v>0</v>
      </c>
      <c r="W2102">
        <v>0</v>
      </c>
      <c r="X2102" s="8">
        <v>6.5995599999999995E-5</v>
      </c>
      <c r="Y2102">
        <v>0</v>
      </c>
      <c r="Z2102">
        <v>0</v>
      </c>
      <c r="AA2102">
        <v>0</v>
      </c>
      <c r="AB2102">
        <v>0</v>
      </c>
      <c r="AC2102">
        <v>1.6874290000000001E-3</v>
      </c>
      <c r="AD2102">
        <v>2.48846E-4</v>
      </c>
      <c r="AE2102">
        <v>1.815182E-3</v>
      </c>
      <c r="AF2102">
        <v>0</v>
      </c>
      <c r="AG2102">
        <v>0</v>
      </c>
      <c r="AH2102">
        <v>3.7508519999999998E-3</v>
      </c>
      <c r="AI2102">
        <v>63879.871079999997</v>
      </c>
    </row>
    <row r="2103" spans="1:35" x14ac:dyDescent="0.25">
      <c r="A2103">
        <v>6095</v>
      </c>
      <c r="B2103" t="s">
        <v>210</v>
      </c>
      <c r="C2103" t="s">
        <v>39</v>
      </c>
      <c r="D2103" t="b">
        <v>1</v>
      </c>
      <c r="E2103">
        <v>0.80023063000000005</v>
      </c>
      <c r="F2103" t="s">
        <v>100</v>
      </c>
      <c r="G2103" t="s">
        <v>186</v>
      </c>
      <c r="H2103" t="s">
        <v>199</v>
      </c>
      <c r="I2103" t="s">
        <v>101</v>
      </c>
      <c r="J2103" t="s">
        <v>111</v>
      </c>
      <c r="K2103" t="s">
        <v>188</v>
      </c>
      <c r="L2103">
        <v>9.0448730160000004</v>
      </c>
      <c r="M2103" t="s">
        <v>109</v>
      </c>
      <c r="N2103">
        <v>4.21758E-4</v>
      </c>
      <c r="O2103">
        <v>5.1504199999999995E-4</v>
      </c>
      <c r="P2103">
        <v>0</v>
      </c>
      <c r="Q2103">
        <v>0</v>
      </c>
      <c r="R2103">
        <v>0</v>
      </c>
      <c r="S2103">
        <v>1.64832E-3</v>
      </c>
      <c r="T2103">
        <v>1.0752940000000001E-3</v>
      </c>
      <c r="U2103">
        <v>1.5983589999999999E-3</v>
      </c>
      <c r="V2103">
        <v>0</v>
      </c>
      <c r="W2103">
        <v>0</v>
      </c>
      <c r="X2103">
        <v>0</v>
      </c>
      <c r="Y2103">
        <v>0</v>
      </c>
      <c r="Z2103">
        <v>0</v>
      </c>
      <c r="AA2103">
        <v>0</v>
      </c>
      <c r="AB2103">
        <v>0</v>
      </c>
      <c r="AC2103">
        <v>1.64832E-3</v>
      </c>
      <c r="AD2103">
        <v>1.0752940000000001E-3</v>
      </c>
      <c r="AE2103">
        <v>1.5983589999999999E-3</v>
      </c>
      <c r="AF2103">
        <v>0</v>
      </c>
      <c r="AG2103">
        <v>0</v>
      </c>
      <c r="AH2103">
        <v>4.3219799999999996E-3</v>
      </c>
      <c r="AI2103">
        <v>140040.3602</v>
      </c>
    </row>
    <row r="2104" spans="1:35" x14ac:dyDescent="0.25">
      <c r="A2104">
        <v>6098</v>
      </c>
      <c r="B2104" t="s">
        <v>210</v>
      </c>
      <c r="C2104" t="s">
        <v>39</v>
      </c>
      <c r="D2104" t="b">
        <v>1</v>
      </c>
      <c r="E2104">
        <v>1.9489976870000001</v>
      </c>
      <c r="F2104" t="s">
        <v>100</v>
      </c>
      <c r="G2104" t="s">
        <v>186</v>
      </c>
      <c r="H2104" t="s">
        <v>192</v>
      </c>
      <c r="I2104" t="s">
        <v>101</v>
      </c>
      <c r="J2104" t="s">
        <v>99</v>
      </c>
      <c r="K2104" t="s">
        <v>188</v>
      </c>
      <c r="L2104">
        <v>12.830733329999999</v>
      </c>
      <c r="M2104" t="s">
        <v>109</v>
      </c>
      <c r="N2104">
        <v>1.033434E-3</v>
      </c>
      <c r="O2104">
        <v>1.2707739999999999E-3</v>
      </c>
      <c r="P2104">
        <v>0</v>
      </c>
      <c r="Q2104">
        <v>0</v>
      </c>
      <c r="R2104">
        <v>0</v>
      </c>
      <c r="S2104">
        <v>5.4437890000000001E-3</v>
      </c>
      <c r="T2104">
        <v>1.3099159999999999E-3</v>
      </c>
      <c r="U2104">
        <v>3.9071360000000003E-3</v>
      </c>
      <c r="V2104">
        <v>0</v>
      </c>
      <c r="W2104">
        <v>0</v>
      </c>
      <c r="X2104" s="8">
        <v>5.1354799999999997E-6</v>
      </c>
      <c r="Y2104">
        <v>0</v>
      </c>
      <c r="Z2104">
        <v>0</v>
      </c>
      <c r="AA2104">
        <v>0</v>
      </c>
      <c r="AB2104">
        <v>0</v>
      </c>
      <c r="AC2104">
        <v>5.448924E-3</v>
      </c>
      <c r="AD2104">
        <v>1.3099159999999999E-3</v>
      </c>
      <c r="AE2104">
        <v>3.9071360000000003E-3</v>
      </c>
      <c r="AF2104">
        <v>0</v>
      </c>
      <c r="AG2104">
        <v>0</v>
      </c>
      <c r="AH2104">
        <v>1.0665958E-2</v>
      </c>
      <c r="AI2104">
        <v>243624.71090000001</v>
      </c>
    </row>
    <row r="2105" spans="1:35" x14ac:dyDescent="0.25">
      <c r="A2105">
        <v>6099</v>
      </c>
      <c r="B2105" t="s">
        <v>210</v>
      </c>
      <c r="C2105" t="s">
        <v>39</v>
      </c>
      <c r="D2105" t="b">
        <v>1</v>
      </c>
      <c r="E2105">
        <v>2.490672708</v>
      </c>
      <c r="F2105" t="s">
        <v>100</v>
      </c>
      <c r="G2105" t="s">
        <v>186</v>
      </c>
      <c r="H2105" t="s">
        <v>189</v>
      </c>
      <c r="I2105" t="s">
        <v>101</v>
      </c>
      <c r="J2105" t="s">
        <v>99</v>
      </c>
      <c r="K2105" t="s">
        <v>188</v>
      </c>
      <c r="L2105">
        <v>12.30380435</v>
      </c>
      <c r="M2105" t="s">
        <v>109</v>
      </c>
      <c r="N2105">
        <v>4.64816E-4</v>
      </c>
      <c r="O2105">
        <v>5.7304800000000005E-4</v>
      </c>
      <c r="P2105">
        <v>0</v>
      </c>
      <c r="Q2105">
        <v>0</v>
      </c>
      <c r="R2105">
        <v>0</v>
      </c>
      <c r="S2105">
        <v>2.3321140000000001E-3</v>
      </c>
      <c r="T2105">
        <v>6.1604900000000002E-4</v>
      </c>
      <c r="U2105">
        <v>1.859077E-3</v>
      </c>
      <c r="V2105">
        <v>0</v>
      </c>
      <c r="W2105">
        <v>0</v>
      </c>
      <c r="X2105" s="8">
        <v>2.7384100000000002E-6</v>
      </c>
      <c r="Y2105">
        <v>0</v>
      </c>
      <c r="Z2105">
        <v>0</v>
      </c>
      <c r="AA2105">
        <v>0</v>
      </c>
      <c r="AB2105">
        <v>0</v>
      </c>
      <c r="AC2105">
        <v>2.334853E-3</v>
      </c>
      <c r="AD2105">
        <v>6.1604900000000002E-4</v>
      </c>
      <c r="AE2105">
        <v>1.859077E-3</v>
      </c>
      <c r="AF2105">
        <v>0</v>
      </c>
      <c r="AG2105">
        <v>0</v>
      </c>
      <c r="AH2105">
        <v>4.809954E-3</v>
      </c>
      <c r="AI2105">
        <v>114570.9445</v>
      </c>
    </row>
    <row r="2106" spans="1:35" x14ac:dyDescent="0.25">
      <c r="A2106">
        <v>6101</v>
      </c>
      <c r="B2106" t="s">
        <v>210</v>
      </c>
      <c r="C2106" t="s">
        <v>39</v>
      </c>
      <c r="D2106" t="b">
        <v>0</v>
      </c>
      <c r="E2106">
        <v>0.60833183300000004</v>
      </c>
      <c r="F2106" t="s">
        <v>100</v>
      </c>
      <c r="G2106" t="s">
        <v>186</v>
      </c>
      <c r="H2106" t="s">
        <v>197</v>
      </c>
      <c r="I2106" t="s">
        <v>101</v>
      </c>
      <c r="J2106" t="s">
        <v>99</v>
      </c>
      <c r="K2106" t="s">
        <v>188</v>
      </c>
      <c r="L2106">
        <v>14.47989815</v>
      </c>
      <c r="M2106" t="s">
        <v>109</v>
      </c>
      <c r="N2106">
        <v>8.2271299999999998E-4</v>
      </c>
      <c r="O2106">
        <v>1.032692E-3</v>
      </c>
      <c r="P2106">
        <v>0</v>
      </c>
      <c r="Q2106">
        <v>0</v>
      </c>
      <c r="R2106">
        <v>0</v>
      </c>
      <c r="S2106">
        <v>4.1053879999999997E-3</v>
      </c>
      <c r="T2106">
        <v>1.4007900000000001E-3</v>
      </c>
      <c r="U2106">
        <v>2.7117249999999999E-3</v>
      </c>
      <c r="V2106">
        <v>0</v>
      </c>
      <c r="W2106">
        <v>0</v>
      </c>
      <c r="X2106">
        <v>7.9893100000000001E-4</v>
      </c>
      <c r="Y2106">
        <v>0</v>
      </c>
      <c r="Z2106">
        <v>0</v>
      </c>
      <c r="AA2106">
        <v>0</v>
      </c>
      <c r="AB2106">
        <v>0</v>
      </c>
      <c r="AC2106">
        <v>4.9043189999999999E-3</v>
      </c>
      <c r="AD2106">
        <v>1.4007900000000001E-3</v>
      </c>
      <c r="AE2106">
        <v>2.7117249999999999E-3</v>
      </c>
      <c r="AF2106">
        <v>0</v>
      </c>
      <c r="AG2106">
        <v>0</v>
      </c>
      <c r="AH2106">
        <v>9.0168399999999999E-3</v>
      </c>
      <c r="AI2106">
        <v>182499.55</v>
      </c>
    </row>
    <row r="2107" spans="1:35" x14ac:dyDescent="0.25">
      <c r="A2107">
        <v>6103</v>
      </c>
      <c r="B2107" t="s">
        <v>210</v>
      </c>
      <c r="C2107" t="s">
        <v>39</v>
      </c>
      <c r="D2107" t="b">
        <v>1</v>
      </c>
      <c r="E2107">
        <v>2.4894111959999998</v>
      </c>
      <c r="F2107" t="s">
        <v>100</v>
      </c>
      <c r="G2107" t="s">
        <v>186</v>
      </c>
      <c r="H2107" t="s">
        <v>190</v>
      </c>
      <c r="I2107" t="s">
        <v>101</v>
      </c>
      <c r="J2107" t="s">
        <v>99</v>
      </c>
      <c r="K2107" t="s">
        <v>188</v>
      </c>
      <c r="L2107">
        <v>11.22263682</v>
      </c>
      <c r="M2107" t="s">
        <v>109</v>
      </c>
      <c r="N2107">
        <v>5.9470900000000001E-4</v>
      </c>
      <c r="O2107">
        <v>7.6101399999999996E-4</v>
      </c>
      <c r="P2107">
        <v>0</v>
      </c>
      <c r="Q2107">
        <v>0</v>
      </c>
      <c r="R2107">
        <v>0</v>
      </c>
      <c r="S2107">
        <v>2.9685190000000002E-3</v>
      </c>
      <c r="T2107">
        <v>8.0440299999999998E-4</v>
      </c>
      <c r="U2107">
        <v>2.611997E-3</v>
      </c>
      <c r="V2107">
        <v>0</v>
      </c>
      <c r="W2107">
        <v>0</v>
      </c>
      <c r="X2107" s="8">
        <v>2.0055800000000002E-6</v>
      </c>
      <c r="Y2107">
        <v>0</v>
      </c>
      <c r="Z2107">
        <v>0</v>
      </c>
      <c r="AA2107">
        <v>0</v>
      </c>
      <c r="AB2107">
        <v>0</v>
      </c>
      <c r="AC2107">
        <v>2.970524E-3</v>
      </c>
      <c r="AD2107">
        <v>8.0440299999999998E-4</v>
      </c>
      <c r="AE2107">
        <v>2.611997E-3</v>
      </c>
      <c r="AF2107">
        <v>0</v>
      </c>
      <c r="AG2107">
        <v>0</v>
      </c>
      <c r="AH2107">
        <v>6.3869479999999999E-3</v>
      </c>
      <c r="AI2107">
        <v>166790.55009999999</v>
      </c>
    </row>
    <row r="2108" spans="1:35" x14ac:dyDescent="0.25">
      <c r="A2108">
        <v>6104</v>
      </c>
      <c r="B2108" t="s">
        <v>210</v>
      </c>
      <c r="C2108" t="s">
        <v>39</v>
      </c>
      <c r="D2108" t="b">
        <v>1</v>
      </c>
      <c r="E2108">
        <v>2.1820552790000001</v>
      </c>
      <c r="F2108" t="s">
        <v>100</v>
      </c>
      <c r="G2108" t="s">
        <v>186</v>
      </c>
      <c r="H2108" t="s">
        <v>193</v>
      </c>
      <c r="I2108" t="s">
        <v>101</v>
      </c>
      <c r="J2108" t="s">
        <v>99</v>
      </c>
      <c r="K2108" t="s">
        <v>188</v>
      </c>
      <c r="L2108">
        <v>8.8762592589999993</v>
      </c>
      <c r="M2108" t="s">
        <v>109</v>
      </c>
      <c r="N2108">
        <v>4.2853999999999999E-4</v>
      </c>
      <c r="O2108">
        <v>5.9051299999999998E-4</v>
      </c>
      <c r="P2108">
        <v>0</v>
      </c>
      <c r="Q2108">
        <v>0</v>
      </c>
      <c r="R2108">
        <v>0</v>
      </c>
      <c r="S2108">
        <v>2.4010440000000002E-3</v>
      </c>
      <c r="T2108">
        <v>5.2926999999999998E-4</v>
      </c>
      <c r="U2108">
        <v>2.02331E-3</v>
      </c>
      <c r="V2108">
        <v>0</v>
      </c>
      <c r="W2108">
        <v>0</v>
      </c>
      <c r="X2108" s="8">
        <v>2.9988699999999998E-6</v>
      </c>
      <c r="Y2108">
        <v>0</v>
      </c>
      <c r="Z2108">
        <v>0</v>
      </c>
      <c r="AA2108">
        <v>0</v>
      </c>
      <c r="AB2108">
        <v>0</v>
      </c>
      <c r="AC2108">
        <v>2.4040429999999998E-3</v>
      </c>
      <c r="AD2108">
        <v>5.2926999999999998E-4</v>
      </c>
      <c r="AE2108">
        <v>2.02331E-3</v>
      </c>
      <c r="AF2108">
        <v>0</v>
      </c>
      <c r="AG2108">
        <v>0</v>
      </c>
      <c r="AH2108">
        <v>4.9566020000000001E-3</v>
      </c>
      <c r="AI2108">
        <v>163654.1459</v>
      </c>
    </row>
    <row r="2109" spans="1:35" x14ac:dyDescent="0.25">
      <c r="A2109">
        <v>9131</v>
      </c>
      <c r="B2109" t="s">
        <v>210</v>
      </c>
      <c r="C2109" t="s">
        <v>39</v>
      </c>
      <c r="D2109" t="b">
        <v>1</v>
      </c>
      <c r="E2109">
        <v>1.374182652</v>
      </c>
      <c r="F2109" t="s">
        <v>100</v>
      </c>
      <c r="G2109" t="s">
        <v>186</v>
      </c>
      <c r="H2109" t="s">
        <v>191</v>
      </c>
      <c r="I2109" t="s">
        <v>101</v>
      </c>
      <c r="J2109" t="s">
        <v>99</v>
      </c>
      <c r="K2109" t="s">
        <v>188</v>
      </c>
      <c r="L2109">
        <v>39.11479885</v>
      </c>
      <c r="M2109" t="s">
        <v>103</v>
      </c>
      <c r="N2109">
        <v>8.7527999999999998E-4</v>
      </c>
      <c r="O2109">
        <v>1.0524009999999999E-3</v>
      </c>
      <c r="P2109">
        <v>0</v>
      </c>
      <c r="Q2109">
        <v>0</v>
      </c>
      <c r="R2109">
        <v>0</v>
      </c>
      <c r="S2109">
        <v>2.9985419999999999E-3</v>
      </c>
      <c r="T2109">
        <v>1.9530070000000001E-3</v>
      </c>
      <c r="U2109">
        <v>1.1065949999999999E-3</v>
      </c>
      <c r="V2109">
        <v>0</v>
      </c>
      <c r="W2109">
        <v>4.6791399999999999E-4</v>
      </c>
      <c r="X2109" s="8">
        <v>3.3421499999999998E-5</v>
      </c>
      <c r="Y2109">
        <v>1.1915420000000001E-3</v>
      </c>
      <c r="Z2109">
        <v>2.886516E-3</v>
      </c>
      <c r="AA2109">
        <v>0</v>
      </c>
      <c r="AB2109">
        <v>0</v>
      </c>
      <c r="AC2109">
        <v>3.0319639999999998E-3</v>
      </c>
      <c r="AD2109">
        <v>3.1445499999999999E-3</v>
      </c>
      <c r="AE2109">
        <v>1.1065949999999999E-3</v>
      </c>
      <c r="AF2109">
        <v>0</v>
      </c>
      <c r="AG2109">
        <v>3.3544299999999998E-3</v>
      </c>
      <c r="AH2109">
        <v>1.0637525E-2</v>
      </c>
      <c r="AI2109">
        <v>79702.593810000006</v>
      </c>
    </row>
    <row r="2110" spans="1:35" x14ac:dyDescent="0.25">
      <c r="A2110">
        <v>9133</v>
      </c>
      <c r="B2110" t="s">
        <v>210</v>
      </c>
      <c r="C2110" t="s">
        <v>39</v>
      </c>
      <c r="D2110" t="b">
        <v>1</v>
      </c>
      <c r="E2110">
        <v>0.98347234400000005</v>
      </c>
      <c r="F2110" t="s">
        <v>100</v>
      </c>
      <c r="G2110" t="s">
        <v>186</v>
      </c>
      <c r="H2110" t="s">
        <v>187</v>
      </c>
      <c r="I2110" t="s">
        <v>101</v>
      </c>
      <c r="J2110" t="s">
        <v>262</v>
      </c>
      <c r="K2110" t="s">
        <v>188</v>
      </c>
      <c r="L2110">
        <v>27.466428570000001</v>
      </c>
      <c r="M2110" t="s">
        <v>103</v>
      </c>
      <c r="N2110">
        <v>2.6027999999999999E-4</v>
      </c>
      <c r="O2110">
        <v>3.2951500000000001E-4</v>
      </c>
      <c r="P2110">
        <v>0</v>
      </c>
      <c r="Q2110">
        <v>0</v>
      </c>
      <c r="R2110">
        <v>0</v>
      </c>
      <c r="S2110">
        <v>8.5302200000000005E-4</v>
      </c>
      <c r="T2110">
        <v>7.1723499999999999E-4</v>
      </c>
      <c r="U2110">
        <v>4.82137E-4</v>
      </c>
      <c r="V2110">
        <v>0</v>
      </c>
      <c r="W2110">
        <v>1.2460100000000001E-4</v>
      </c>
      <c r="X2110">
        <v>1.90979E-4</v>
      </c>
      <c r="Y2110">
        <v>1.74415E-4</v>
      </c>
      <c r="Z2110">
        <v>6.8356600000000003E-4</v>
      </c>
      <c r="AA2110">
        <v>0</v>
      </c>
      <c r="AB2110">
        <v>0</v>
      </c>
      <c r="AC2110">
        <v>1.0440009999999999E-3</v>
      </c>
      <c r="AD2110">
        <v>8.9165000000000002E-4</v>
      </c>
      <c r="AE2110">
        <v>4.82137E-4</v>
      </c>
      <c r="AF2110">
        <v>0</v>
      </c>
      <c r="AG2110">
        <v>8.0816600000000003E-4</v>
      </c>
      <c r="AH2110">
        <v>3.2259630000000001E-3</v>
      </c>
      <c r="AI2110">
        <v>34421.532030000002</v>
      </c>
    </row>
    <row r="2111" spans="1:35" x14ac:dyDescent="0.25">
      <c r="A2111">
        <v>11585</v>
      </c>
      <c r="B2111" t="s">
        <v>210</v>
      </c>
      <c r="C2111" t="s">
        <v>39</v>
      </c>
      <c r="D2111" t="b">
        <v>1</v>
      </c>
      <c r="E2111">
        <v>1.4211164510000001</v>
      </c>
      <c r="F2111" t="s">
        <v>100</v>
      </c>
      <c r="G2111" t="s">
        <v>186</v>
      </c>
      <c r="H2111" t="s">
        <v>194</v>
      </c>
      <c r="I2111" t="s">
        <v>101</v>
      </c>
      <c r="J2111" t="s">
        <v>99</v>
      </c>
      <c r="K2111" t="s">
        <v>188</v>
      </c>
      <c r="L2111">
        <v>28.38728395</v>
      </c>
      <c r="M2111" t="s">
        <v>103</v>
      </c>
      <c r="N2111">
        <v>1.0087060000000001E-3</v>
      </c>
      <c r="O2111">
        <v>1.2476379999999999E-3</v>
      </c>
      <c r="P2111">
        <v>0</v>
      </c>
      <c r="Q2111">
        <v>0</v>
      </c>
      <c r="R2111">
        <v>0</v>
      </c>
      <c r="S2111">
        <v>3.7156519999999998E-3</v>
      </c>
      <c r="T2111">
        <v>1.679671E-3</v>
      </c>
      <c r="U2111">
        <v>2.0348639999999999E-3</v>
      </c>
      <c r="V2111">
        <v>0</v>
      </c>
      <c r="W2111">
        <v>5.9027799999999996E-4</v>
      </c>
      <c r="X2111">
        <v>3.0970599999999998E-4</v>
      </c>
      <c r="Y2111">
        <v>3.4654500000000002E-4</v>
      </c>
      <c r="Z2111">
        <v>3.711921E-3</v>
      </c>
      <c r="AA2111">
        <v>0</v>
      </c>
      <c r="AB2111">
        <v>0</v>
      </c>
      <c r="AC2111">
        <v>4.0253590000000001E-3</v>
      </c>
      <c r="AD2111">
        <v>2.026216E-3</v>
      </c>
      <c r="AE2111">
        <v>2.0348639999999999E-3</v>
      </c>
      <c r="AF2111">
        <v>0</v>
      </c>
      <c r="AG2111">
        <v>4.3021989999999996E-3</v>
      </c>
      <c r="AH2111">
        <v>1.2388624000000001E-2</v>
      </c>
      <c r="AI2111">
        <v>127900.4806</v>
      </c>
    </row>
    <row r="2112" spans="1:35" x14ac:dyDescent="0.25">
      <c r="A2112">
        <v>26621</v>
      </c>
      <c r="B2112" t="s">
        <v>210</v>
      </c>
      <c r="C2112" t="s">
        <v>39</v>
      </c>
      <c r="D2112" t="b">
        <v>0</v>
      </c>
      <c r="E2112">
        <v>4.2096490000000002E-3</v>
      </c>
      <c r="F2112" t="s">
        <v>100</v>
      </c>
      <c r="G2112" t="s">
        <v>186</v>
      </c>
      <c r="H2112" t="s">
        <v>256</v>
      </c>
      <c r="I2112" t="s">
        <v>101</v>
      </c>
      <c r="J2112" t="s">
        <v>99</v>
      </c>
      <c r="K2112" t="s">
        <v>188</v>
      </c>
      <c r="L2112">
        <v>11.69912847</v>
      </c>
      <c r="M2112" t="s">
        <v>109</v>
      </c>
      <c r="N2112" s="8">
        <v>1.0934700000000001E-5</v>
      </c>
      <c r="O2112" s="8">
        <v>1.60205E-5</v>
      </c>
      <c r="P2112">
        <v>0</v>
      </c>
      <c r="Q2112">
        <v>0</v>
      </c>
      <c r="R2112">
        <v>0</v>
      </c>
      <c r="S2112" s="8">
        <v>8.0888499999999996E-5</v>
      </c>
      <c r="T2112" s="8">
        <v>1.11167E-5</v>
      </c>
      <c r="U2112" s="8">
        <v>4.2431100000000001E-5</v>
      </c>
      <c r="V2112">
        <v>0</v>
      </c>
      <c r="W2112">
        <v>0</v>
      </c>
      <c r="X2112">
        <v>0</v>
      </c>
      <c r="Y2112">
        <v>0</v>
      </c>
      <c r="Z2112">
        <v>0</v>
      </c>
      <c r="AA2112">
        <v>0</v>
      </c>
      <c r="AB2112">
        <v>0</v>
      </c>
      <c r="AC2112" s="8">
        <v>8.0888499999999996E-5</v>
      </c>
      <c r="AD2112" s="8">
        <v>1.11167E-5</v>
      </c>
      <c r="AE2112" s="8">
        <v>4.2431100000000001E-5</v>
      </c>
      <c r="AF2112">
        <v>0</v>
      </c>
      <c r="AG2112">
        <v>0</v>
      </c>
      <c r="AH2112">
        <v>1.3443600000000001E-4</v>
      </c>
      <c r="AI2112">
        <v>3367.7194089999998</v>
      </c>
    </row>
    <row r="2113" spans="1:35" x14ac:dyDescent="0.25">
      <c r="A2113">
        <v>44082</v>
      </c>
      <c r="B2113" t="s">
        <v>210</v>
      </c>
      <c r="C2113" t="s">
        <v>39</v>
      </c>
      <c r="D2113" t="b">
        <v>0</v>
      </c>
      <c r="E2113">
        <v>2.3207233000000001E-2</v>
      </c>
      <c r="F2113" t="s">
        <v>100</v>
      </c>
      <c r="G2113" t="s">
        <v>186</v>
      </c>
      <c r="H2113" t="s">
        <v>257</v>
      </c>
      <c r="I2113" t="s">
        <v>101</v>
      </c>
      <c r="J2113" t="s">
        <v>99</v>
      </c>
      <c r="K2113" t="s">
        <v>188</v>
      </c>
      <c r="L2113">
        <v>25.355550000000001</v>
      </c>
      <c r="M2113" t="s">
        <v>103</v>
      </c>
      <c r="N2113" s="8">
        <v>8.9560400000000004E-5</v>
      </c>
      <c r="O2113">
        <v>1.19288E-4</v>
      </c>
      <c r="P2113">
        <v>0</v>
      </c>
      <c r="Q2113">
        <v>0</v>
      </c>
      <c r="R2113">
        <v>0</v>
      </c>
      <c r="S2113">
        <v>5.1506499999999999E-4</v>
      </c>
      <c r="T2113" s="8">
        <v>9.2862500000000001E-5</v>
      </c>
      <c r="U2113">
        <v>1.7079199999999999E-4</v>
      </c>
      <c r="V2113">
        <v>0</v>
      </c>
      <c r="W2113">
        <v>2.18588E-4</v>
      </c>
      <c r="X2113">
        <v>0</v>
      </c>
      <c r="Y2113" s="8">
        <v>6.5990800000000004E-6</v>
      </c>
      <c r="Z2113">
        <v>0</v>
      </c>
      <c r="AA2113">
        <v>0</v>
      </c>
      <c r="AB2113">
        <v>0</v>
      </c>
      <c r="AC2113">
        <v>5.1506499999999999E-4</v>
      </c>
      <c r="AD2113" s="8">
        <v>9.9461600000000003E-5</v>
      </c>
      <c r="AE2113">
        <v>1.7079199999999999E-4</v>
      </c>
      <c r="AF2113">
        <v>0</v>
      </c>
      <c r="AG2113">
        <v>2.18588E-4</v>
      </c>
      <c r="AH2113">
        <v>1.0039070000000001E-3</v>
      </c>
      <c r="AI2113">
        <v>11603.61634</v>
      </c>
    </row>
    <row r="2114" spans="1:35" x14ac:dyDescent="0.25">
      <c r="A2114">
        <v>419</v>
      </c>
      <c r="B2114" t="s">
        <v>211</v>
      </c>
      <c r="C2114" t="s">
        <v>44</v>
      </c>
      <c r="D2114" t="b">
        <v>1</v>
      </c>
      <c r="E2114">
        <v>45.294103759999999</v>
      </c>
      <c r="F2114" t="s">
        <v>100</v>
      </c>
      <c r="G2114" t="s">
        <v>186</v>
      </c>
      <c r="H2114" t="s">
        <v>249</v>
      </c>
      <c r="I2114" t="s">
        <v>291</v>
      </c>
      <c r="J2114" t="s">
        <v>99</v>
      </c>
      <c r="K2114" t="s">
        <v>188</v>
      </c>
      <c r="L2114">
        <v>27.604166670000001</v>
      </c>
      <c r="M2114" t="s">
        <v>292</v>
      </c>
      <c r="N2114">
        <v>7.5640400000000002E-4</v>
      </c>
      <c r="O2114">
        <v>9.4954399999999997E-4</v>
      </c>
      <c r="P2114">
        <v>0</v>
      </c>
      <c r="Q2114">
        <v>0</v>
      </c>
      <c r="R2114">
        <v>0</v>
      </c>
      <c r="S2114">
        <v>3.1931730000000001E-3</v>
      </c>
      <c r="T2114">
        <v>6.9848000000000002E-4</v>
      </c>
      <c r="U2114">
        <v>2.5565129999999998E-3</v>
      </c>
      <c r="V2114">
        <v>0</v>
      </c>
      <c r="W2114">
        <v>7.9936600000000003E-4</v>
      </c>
      <c r="X2114">
        <v>4.5678100000000002E-4</v>
      </c>
      <c r="Y2114">
        <v>0</v>
      </c>
      <c r="Z2114">
        <v>8.2812999999999995E-4</v>
      </c>
      <c r="AA2114">
        <v>0</v>
      </c>
      <c r="AB2114">
        <v>0</v>
      </c>
      <c r="AC2114">
        <v>3.6499530000000001E-3</v>
      </c>
      <c r="AD2114">
        <v>6.9848000000000002E-4</v>
      </c>
      <c r="AE2114">
        <v>2.5565129999999998E-3</v>
      </c>
      <c r="AF2114">
        <v>0</v>
      </c>
      <c r="AG2114">
        <v>1.627496E-3</v>
      </c>
      <c r="AH2114">
        <v>8.5324419999999995E-3</v>
      </c>
      <c r="AI2114">
        <v>90588.207519999996</v>
      </c>
    </row>
    <row r="2115" spans="1:35" x14ac:dyDescent="0.25">
      <c r="A2115">
        <v>420</v>
      </c>
      <c r="B2115" t="s">
        <v>211</v>
      </c>
      <c r="C2115" t="s">
        <v>44</v>
      </c>
      <c r="D2115" t="b">
        <v>1</v>
      </c>
      <c r="E2115">
        <v>11.33339761</v>
      </c>
      <c r="F2115" t="s">
        <v>100</v>
      </c>
      <c r="G2115" t="s">
        <v>186</v>
      </c>
      <c r="H2115" t="s">
        <v>198</v>
      </c>
      <c r="I2115" t="s">
        <v>101</v>
      </c>
      <c r="J2115" t="s">
        <v>99</v>
      </c>
      <c r="K2115" t="s">
        <v>188</v>
      </c>
      <c r="L2115">
        <v>43.993055560000002</v>
      </c>
      <c r="M2115" t="s">
        <v>103</v>
      </c>
      <c r="N2115">
        <v>1.281099E-3</v>
      </c>
      <c r="O2115">
        <v>1.5796409999999999E-3</v>
      </c>
      <c r="P2115">
        <v>0</v>
      </c>
      <c r="Q2115">
        <v>0</v>
      </c>
      <c r="R2115">
        <v>0</v>
      </c>
      <c r="S2115">
        <v>4.9588239999999997E-3</v>
      </c>
      <c r="T2115">
        <v>8.52592E-4</v>
      </c>
      <c r="U2115">
        <v>1.857182E-3</v>
      </c>
      <c r="V2115">
        <v>0</v>
      </c>
      <c r="W2115">
        <v>7.9232900000000004E-4</v>
      </c>
      <c r="X2115">
        <v>1.9646020000000002E-3</v>
      </c>
      <c r="Y2115">
        <v>2.1914730000000002E-3</v>
      </c>
      <c r="Z2115">
        <v>4.3957290000000001E-3</v>
      </c>
      <c r="AA2115">
        <v>0</v>
      </c>
      <c r="AB2115">
        <v>0</v>
      </c>
      <c r="AC2115">
        <v>6.9234259999999999E-3</v>
      </c>
      <c r="AD2115">
        <v>3.0440649999999999E-3</v>
      </c>
      <c r="AE2115">
        <v>1.857182E-3</v>
      </c>
      <c r="AF2115">
        <v>0</v>
      </c>
      <c r="AG2115">
        <v>5.1880579999999997E-3</v>
      </c>
      <c r="AH2115">
        <v>1.7012624E-2</v>
      </c>
      <c r="AI2115">
        <v>113333.9761</v>
      </c>
    </row>
    <row r="2116" spans="1:35" x14ac:dyDescent="0.25">
      <c r="A2116">
        <v>421</v>
      </c>
      <c r="B2116" t="s">
        <v>211</v>
      </c>
      <c r="C2116" t="s">
        <v>44</v>
      </c>
      <c r="D2116" t="b">
        <v>1</v>
      </c>
      <c r="E2116">
        <v>5.291284675</v>
      </c>
      <c r="F2116" t="s">
        <v>100</v>
      </c>
      <c r="G2116" t="s">
        <v>186</v>
      </c>
      <c r="H2116" t="s">
        <v>195</v>
      </c>
      <c r="I2116" t="s">
        <v>101</v>
      </c>
      <c r="J2116" t="s">
        <v>99</v>
      </c>
      <c r="K2116" t="s">
        <v>188</v>
      </c>
      <c r="L2116">
        <v>40.493783069999999</v>
      </c>
      <c r="M2116" t="s">
        <v>103</v>
      </c>
      <c r="N2116">
        <v>1.20199E-3</v>
      </c>
      <c r="O2116">
        <v>1.5104140000000001E-3</v>
      </c>
      <c r="P2116">
        <v>0</v>
      </c>
      <c r="Q2116">
        <v>0</v>
      </c>
      <c r="R2116">
        <v>0</v>
      </c>
      <c r="S2116">
        <v>4.77379E-3</v>
      </c>
      <c r="T2116">
        <v>2.0371619999999999E-3</v>
      </c>
      <c r="U2116">
        <v>2.011484E-3</v>
      </c>
      <c r="V2116">
        <v>0</v>
      </c>
      <c r="W2116">
        <v>4.3406299999999999E-4</v>
      </c>
      <c r="X2116">
        <v>5.0723399999999996E-4</v>
      </c>
      <c r="Y2116">
        <v>3.4183899999999999E-3</v>
      </c>
      <c r="Z2116">
        <v>2.1709670000000002E-3</v>
      </c>
      <c r="AA2116">
        <v>0</v>
      </c>
      <c r="AB2116">
        <v>0</v>
      </c>
      <c r="AC2116">
        <v>5.2810239999999996E-3</v>
      </c>
      <c r="AD2116">
        <v>5.4555519999999998E-3</v>
      </c>
      <c r="AE2116">
        <v>2.011484E-3</v>
      </c>
      <c r="AF2116">
        <v>0</v>
      </c>
      <c r="AG2116">
        <v>2.6050299999999999E-3</v>
      </c>
      <c r="AH2116">
        <v>1.5353090999999999E-2</v>
      </c>
      <c r="AI2116">
        <v>111116.9782</v>
      </c>
    </row>
    <row r="2117" spans="1:35" x14ac:dyDescent="0.25">
      <c r="A2117">
        <v>423</v>
      </c>
      <c r="B2117" t="s">
        <v>211</v>
      </c>
      <c r="C2117" t="s">
        <v>44</v>
      </c>
      <c r="D2117" t="b">
        <v>1</v>
      </c>
      <c r="E2117">
        <v>22.567696349999999</v>
      </c>
      <c r="F2117" t="s">
        <v>100</v>
      </c>
      <c r="G2117" t="s">
        <v>186</v>
      </c>
      <c r="H2117" t="s">
        <v>196</v>
      </c>
      <c r="I2117" t="s">
        <v>101</v>
      </c>
      <c r="J2117" t="s">
        <v>262</v>
      </c>
      <c r="K2117" t="s">
        <v>188</v>
      </c>
      <c r="L2117">
        <v>43.51010101</v>
      </c>
      <c r="M2117" t="s">
        <v>103</v>
      </c>
      <c r="N2117">
        <v>1.683312E-3</v>
      </c>
      <c r="O2117">
        <v>1.949945E-3</v>
      </c>
      <c r="P2117">
        <v>0</v>
      </c>
      <c r="Q2117">
        <v>0</v>
      </c>
      <c r="R2117">
        <v>0</v>
      </c>
      <c r="S2117">
        <v>7.2668409999999996E-3</v>
      </c>
      <c r="T2117">
        <v>3.3137459999999998E-3</v>
      </c>
      <c r="U2117">
        <v>2.103925E-3</v>
      </c>
      <c r="V2117">
        <v>0</v>
      </c>
      <c r="W2117">
        <v>1.0440479999999999E-3</v>
      </c>
      <c r="X2117">
        <v>1.34907E-3</v>
      </c>
      <c r="Y2117">
        <v>0</v>
      </c>
      <c r="Z2117">
        <v>3.350109E-3</v>
      </c>
      <c r="AA2117">
        <v>0</v>
      </c>
      <c r="AB2117">
        <v>0</v>
      </c>
      <c r="AC2117">
        <v>8.6159119999999999E-3</v>
      </c>
      <c r="AD2117">
        <v>3.3137459999999998E-3</v>
      </c>
      <c r="AE2117">
        <v>2.103925E-3</v>
      </c>
      <c r="AF2117">
        <v>0</v>
      </c>
      <c r="AG2117">
        <v>4.3941579999999996E-3</v>
      </c>
      <c r="AH2117">
        <v>1.8427526999999999E-2</v>
      </c>
      <c r="AI2117">
        <v>124122.3299</v>
      </c>
    </row>
    <row r="2118" spans="1:35" x14ac:dyDescent="0.25">
      <c r="A2118">
        <v>869</v>
      </c>
      <c r="B2118" t="s">
        <v>211</v>
      </c>
      <c r="C2118" t="s">
        <v>44</v>
      </c>
      <c r="D2118" t="b">
        <v>1</v>
      </c>
      <c r="E2118">
        <v>63.879871080000001</v>
      </c>
      <c r="F2118" t="s">
        <v>100</v>
      </c>
      <c r="G2118" t="s">
        <v>186</v>
      </c>
      <c r="H2118" t="s">
        <v>250</v>
      </c>
      <c r="I2118" t="s">
        <v>101</v>
      </c>
      <c r="J2118" t="s">
        <v>106</v>
      </c>
      <c r="K2118" t="s">
        <v>188</v>
      </c>
      <c r="L2118">
        <v>24.95</v>
      </c>
      <c r="M2118" t="s">
        <v>109</v>
      </c>
      <c r="N2118">
        <v>4.57479E-4</v>
      </c>
      <c r="O2118">
        <v>5.8476000000000003E-4</v>
      </c>
      <c r="P2118">
        <v>0</v>
      </c>
      <c r="Q2118">
        <v>0</v>
      </c>
      <c r="R2118">
        <v>0</v>
      </c>
      <c r="S2118">
        <v>2.1657460000000001E-3</v>
      </c>
      <c r="T2118">
        <v>2.48846E-4</v>
      </c>
      <c r="U2118">
        <v>1.815182E-3</v>
      </c>
      <c r="V2118">
        <v>0</v>
      </c>
      <c r="W2118">
        <v>0</v>
      </c>
      <c r="X2118">
        <v>1.209112E-3</v>
      </c>
      <c r="Y2118">
        <v>0</v>
      </c>
      <c r="Z2118">
        <v>0</v>
      </c>
      <c r="AA2118">
        <v>0</v>
      </c>
      <c r="AB2118">
        <v>0</v>
      </c>
      <c r="AC2118">
        <v>3.3748580000000001E-3</v>
      </c>
      <c r="AD2118">
        <v>2.48846E-4</v>
      </c>
      <c r="AE2118">
        <v>1.815182E-3</v>
      </c>
      <c r="AF2118">
        <v>0</v>
      </c>
      <c r="AG2118">
        <v>0</v>
      </c>
      <c r="AH2118">
        <v>5.4382809999999997E-3</v>
      </c>
      <c r="AI2118">
        <v>63879.871079999997</v>
      </c>
    </row>
    <row r="2119" spans="1:35" x14ac:dyDescent="0.25">
      <c r="A2119">
        <v>6095</v>
      </c>
      <c r="B2119" t="s">
        <v>211</v>
      </c>
      <c r="C2119" t="s">
        <v>44</v>
      </c>
      <c r="D2119" t="b">
        <v>1</v>
      </c>
      <c r="E2119">
        <v>0.80023063000000005</v>
      </c>
      <c r="F2119" t="s">
        <v>100</v>
      </c>
      <c r="G2119" t="s">
        <v>186</v>
      </c>
      <c r="H2119" t="s">
        <v>199</v>
      </c>
      <c r="I2119" t="s">
        <v>101</v>
      </c>
      <c r="J2119" t="s">
        <v>111</v>
      </c>
      <c r="K2119" t="s">
        <v>188</v>
      </c>
      <c r="L2119">
        <v>14.07180952</v>
      </c>
      <c r="M2119" t="s">
        <v>109</v>
      </c>
      <c r="N2119">
        <v>6.7794600000000002E-4</v>
      </c>
      <c r="O2119">
        <v>7.7926700000000005E-4</v>
      </c>
      <c r="P2119">
        <v>0</v>
      </c>
      <c r="Q2119">
        <v>0</v>
      </c>
      <c r="R2119">
        <v>0</v>
      </c>
      <c r="S2119">
        <v>3.6297149999999999E-3</v>
      </c>
      <c r="T2119">
        <v>1.0752940000000001E-3</v>
      </c>
      <c r="U2119">
        <v>1.5983589999999999E-3</v>
      </c>
      <c r="V2119">
        <v>0</v>
      </c>
      <c r="W2119">
        <v>0</v>
      </c>
      <c r="X2119">
        <v>4.2067100000000001E-4</v>
      </c>
      <c r="Y2119">
        <v>0</v>
      </c>
      <c r="Z2119">
        <v>0</v>
      </c>
      <c r="AA2119">
        <v>0</v>
      </c>
      <c r="AB2119">
        <v>0</v>
      </c>
      <c r="AC2119">
        <v>4.0503859999999996E-3</v>
      </c>
      <c r="AD2119">
        <v>1.0752940000000001E-3</v>
      </c>
      <c r="AE2119">
        <v>1.5983589999999999E-3</v>
      </c>
      <c r="AF2119">
        <v>0</v>
      </c>
      <c r="AG2119">
        <v>0</v>
      </c>
      <c r="AH2119">
        <v>6.7240390000000002E-3</v>
      </c>
      <c r="AI2119">
        <v>140040.3602</v>
      </c>
    </row>
    <row r="2120" spans="1:35" x14ac:dyDescent="0.25">
      <c r="A2120">
        <v>6098</v>
      </c>
      <c r="B2120" t="s">
        <v>211</v>
      </c>
      <c r="C2120" t="s">
        <v>44</v>
      </c>
      <c r="D2120" t="b">
        <v>1</v>
      </c>
      <c r="E2120">
        <v>1.9489976870000001</v>
      </c>
      <c r="F2120" t="s">
        <v>100</v>
      </c>
      <c r="G2120" t="s">
        <v>186</v>
      </c>
      <c r="H2120" t="s">
        <v>192</v>
      </c>
      <c r="I2120" t="s">
        <v>101</v>
      </c>
      <c r="J2120" t="s">
        <v>99</v>
      </c>
      <c r="K2120" t="s">
        <v>188</v>
      </c>
      <c r="L2120">
        <v>18.432422219999999</v>
      </c>
      <c r="M2120" t="s">
        <v>109</v>
      </c>
      <c r="N2120">
        <v>1.3832390000000001E-3</v>
      </c>
      <c r="O2120">
        <v>1.757972E-3</v>
      </c>
      <c r="P2120">
        <v>0</v>
      </c>
      <c r="Q2120">
        <v>0</v>
      </c>
      <c r="R2120">
        <v>0</v>
      </c>
      <c r="S2120">
        <v>8.8069159999999997E-3</v>
      </c>
      <c r="T2120">
        <v>1.3099159999999999E-3</v>
      </c>
      <c r="U2120">
        <v>3.9071360000000003E-3</v>
      </c>
      <c r="V2120">
        <v>0</v>
      </c>
      <c r="W2120">
        <v>0</v>
      </c>
      <c r="X2120">
        <v>1.2985729999999999E-3</v>
      </c>
      <c r="Y2120">
        <v>0</v>
      </c>
      <c r="Z2120">
        <v>0</v>
      </c>
      <c r="AA2120">
        <v>0</v>
      </c>
      <c r="AB2120">
        <v>0</v>
      </c>
      <c r="AC2120">
        <v>1.0105489E-2</v>
      </c>
      <c r="AD2120">
        <v>1.3099159999999999E-3</v>
      </c>
      <c r="AE2120">
        <v>3.9071360000000003E-3</v>
      </c>
      <c r="AF2120">
        <v>0</v>
      </c>
      <c r="AG2120">
        <v>0</v>
      </c>
      <c r="AH2120">
        <v>1.5322541E-2</v>
      </c>
      <c r="AI2120">
        <v>243624.71090000001</v>
      </c>
    </row>
    <row r="2121" spans="1:35" x14ac:dyDescent="0.25">
      <c r="A2121">
        <v>6099</v>
      </c>
      <c r="B2121" t="s">
        <v>211</v>
      </c>
      <c r="C2121" t="s">
        <v>44</v>
      </c>
      <c r="D2121" t="b">
        <v>1</v>
      </c>
      <c r="E2121">
        <v>2.490672708</v>
      </c>
      <c r="F2121" t="s">
        <v>100</v>
      </c>
      <c r="G2121" t="s">
        <v>186</v>
      </c>
      <c r="H2121" t="s">
        <v>189</v>
      </c>
      <c r="I2121" t="s">
        <v>101</v>
      </c>
      <c r="J2121" t="s">
        <v>99</v>
      </c>
      <c r="K2121" t="s">
        <v>188</v>
      </c>
      <c r="L2121">
        <v>21.399637680000001</v>
      </c>
      <c r="M2121" t="s">
        <v>109</v>
      </c>
      <c r="N2121">
        <v>8.0653699999999997E-4</v>
      </c>
      <c r="O2121">
        <v>9.45077E-4</v>
      </c>
      <c r="P2121">
        <v>0</v>
      </c>
      <c r="Q2121">
        <v>0</v>
      </c>
      <c r="R2121">
        <v>0</v>
      </c>
      <c r="S2121">
        <v>4.9001569999999996E-3</v>
      </c>
      <c r="T2121">
        <v>6.1604900000000002E-4</v>
      </c>
      <c r="U2121">
        <v>1.859077E-3</v>
      </c>
      <c r="V2121">
        <v>0</v>
      </c>
      <c r="W2121">
        <v>0</v>
      </c>
      <c r="X2121">
        <v>9.9055100000000011E-4</v>
      </c>
      <c r="Y2121">
        <v>0</v>
      </c>
      <c r="Z2121">
        <v>0</v>
      </c>
      <c r="AA2121">
        <v>0</v>
      </c>
      <c r="AB2121">
        <v>0</v>
      </c>
      <c r="AC2121">
        <v>5.8907070000000002E-3</v>
      </c>
      <c r="AD2121">
        <v>6.1604900000000002E-4</v>
      </c>
      <c r="AE2121">
        <v>1.859077E-3</v>
      </c>
      <c r="AF2121">
        <v>0</v>
      </c>
      <c r="AG2121">
        <v>0</v>
      </c>
      <c r="AH2121">
        <v>8.3658090000000001E-3</v>
      </c>
      <c r="AI2121">
        <v>114570.9445</v>
      </c>
    </row>
    <row r="2122" spans="1:35" x14ac:dyDescent="0.25">
      <c r="A2122">
        <v>6101</v>
      </c>
      <c r="B2122" t="s">
        <v>211</v>
      </c>
      <c r="C2122" t="s">
        <v>44</v>
      </c>
      <c r="D2122" t="b">
        <v>1</v>
      </c>
      <c r="E2122">
        <v>0.60833183300000004</v>
      </c>
      <c r="F2122" t="s">
        <v>100</v>
      </c>
      <c r="G2122" t="s">
        <v>186</v>
      </c>
      <c r="H2122" t="s">
        <v>197</v>
      </c>
      <c r="I2122" t="s">
        <v>101</v>
      </c>
      <c r="J2122" t="s">
        <v>99</v>
      </c>
      <c r="K2122" t="s">
        <v>188</v>
      </c>
      <c r="L2122">
        <v>14.0314537</v>
      </c>
      <c r="M2122" t="s">
        <v>109</v>
      </c>
      <c r="N2122">
        <v>8.0320399999999996E-4</v>
      </c>
      <c r="O2122">
        <v>1.0081160000000001E-3</v>
      </c>
      <c r="P2122">
        <v>0</v>
      </c>
      <c r="Q2122">
        <v>0</v>
      </c>
      <c r="R2122">
        <v>0</v>
      </c>
      <c r="S2122">
        <v>3.9923600000000004E-3</v>
      </c>
      <c r="T2122">
        <v>1.4007900000000001E-3</v>
      </c>
      <c r="U2122">
        <v>2.7117249999999999E-3</v>
      </c>
      <c r="V2122">
        <v>0</v>
      </c>
      <c r="W2122">
        <v>0</v>
      </c>
      <c r="X2122">
        <v>6.3271200000000001E-4</v>
      </c>
      <c r="Y2122">
        <v>0</v>
      </c>
      <c r="Z2122">
        <v>0</v>
      </c>
      <c r="AA2122">
        <v>0</v>
      </c>
      <c r="AB2122">
        <v>0</v>
      </c>
      <c r="AC2122">
        <v>4.625072E-3</v>
      </c>
      <c r="AD2122">
        <v>1.4007900000000001E-3</v>
      </c>
      <c r="AE2122">
        <v>2.7117249999999999E-3</v>
      </c>
      <c r="AF2122">
        <v>0</v>
      </c>
      <c r="AG2122">
        <v>0</v>
      </c>
      <c r="AH2122">
        <v>8.7375869999999998E-3</v>
      </c>
      <c r="AI2122">
        <v>182499.55</v>
      </c>
    </row>
    <row r="2123" spans="1:35" x14ac:dyDescent="0.25">
      <c r="A2123">
        <v>6103</v>
      </c>
      <c r="B2123" t="s">
        <v>211</v>
      </c>
      <c r="C2123" t="s">
        <v>44</v>
      </c>
      <c r="D2123" t="b">
        <v>1</v>
      </c>
      <c r="E2123">
        <v>2.4894111959999998</v>
      </c>
      <c r="F2123" t="s">
        <v>100</v>
      </c>
      <c r="G2123" t="s">
        <v>186</v>
      </c>
      <c r="H2123" t="s">
        <v>190</v>
      </c>
      <c r="I2123" t="s">
        <v>101</v>
      </c>
      <c r="J2123" t="s">
        <v>99</v>
      </c>
      <c r="K2123" t="s">
        <v>188</v>
      </c>
      <c r="L2123">
        <v>18.675414589999999</v>
      </c>
      <c r="M2123" t="s">
        <v>109</v>
      </c>
      <c r="N2123">
        <v>1.0092440000000001E-3</v>
      </c>
      <c r="O2123">
        <v>1.2207279999999999E-3</v>
      </c>
      <c r="P2123">
        <v>0</v>
      </c>
      <c r="Q2123">
        <v>0</v>
      </c>
      <c r="R2123">
        <v>0</v>
      </c>
      <c r="S2123">
        <v>6.3364550000000004E-3</v>
      </c>
      <c r="T2123">
        <v>8.0440299999999998E-4</v>
      </c>
      <c r="U2123">
        <v>2.611997E-3</v>
      </c>
      <c r="V2123">
        <v>0</v>
      </c>
      <c r="W2123">
        <v>0</v>
      </c>
      <c r="X2123">
        <v>8.7556600000000004E-4</v>
      </c>
      <c r="Y2123">
        <v>0</v>
      </c>
      <c r="Z2123">
        <v>0</v>
      </c>
      <c r="AA2123">
        <v>0</v>
      </c>
      <c r="AB2123">
        <v>0</v>
      </c>
      <c r="AC2123">
        <v>7.2120209999999999E-3</v>
      </c>
      <c r="AD2123">
        <v>8.0440299999999998E-4</v>
      </c>
      <c r="AE2123">
        <v>2.611997E-3</v>
      </c>
      <c r="AF2123">
        <v>0</v>
      </c>
      <c r="AG2123">
        <v>0</v>
      </c>
      <c r="AH2123">
        <v>1.0628421000000001E-2</v>
      </c>
      <c r="AI2123">
        <v>166790.55009999999</v>
      </c>
    </row>
    <row r="2124" spans="1:35" x14ac:dyDescent="0.25">
      <c r="A2124">
        <v>6104</v>
      </c>
      <c r="B2124" t="s">
        <v>211</v>
      </c>
      <c r="C2124" t="s">
        <v>44</v>
      </c>
      <c r="D2124" t="b">
        <v>1</v>
      </c>
      <c r="E2124">
        <v>2.1820552790000001</v>
      </c>
      <c r="F2124" t="s">
        <v>100</v>
      </c>
      <c r="G2124" t="s">
        <v>186</v>
      </c>
      <c r="H2124" t="s">
        <v>193</v>
      </c>
      <c r="I2124" t="s">
        <v>101</v>
      </c>
      <c r="J2124" t="s">
        <v>99</v>
      </c>
      <c r="K2124" t="s">
        <v>188</v>
      </c>
      <c r="L2124">
        <v>12.393037039999999</v>
      </c>
      <c r="M2124" t="s">
        <v>109</v>
      </c>
      <c r="N2124">
        <v>5.3938200000000003E-4</v>
      </c>
      <c r="O2124">
        <v>7.8036499999999999E-4</v>
      </c>
      <c r="P2124">
        <v>0</v>
      </c>
      <c r="Q2124">
        <v>0</v>
      </c>
      <c r="R2124">
        <v>0</v>
      </c>
      <c r="S2124">
        <v>3.5211539999999999E-3</v>
      </c>
      <c r="T2124">
        <v>5.2926999999999998E-4</v>
      </c>
      <c r="U2124">
        <v>2.02331E-3</v>
      </c>
      <c r="V2124">
        <v>0</v>
      </c>
      <c r="W2124">
        <v>0</v>
      </c>
      <c r="X2124">
        <v>8.4667499999999997E-4</v>
      </c>
      <c r="Y2124">
        <v>0</v>
      </c>
      <c r="Z2124">
        <v>0</v>
      </c>
      <c r="AA2124">
        <v>0</v>
      </c>
      <c r="AB2124">
        <v>0</v>
      </c>
      <c r="AC2124">
        <v>4.3678299999999996E-3</v>
      </c>
      <c r="AD2124">
        <v>5.2926999999999998E-4</v>
      </c>
      <c r="AE2124">
        <v>2.02331E-3</v>
      </c>
      <c r="AF2124">
        <v>0</v>
      </c>
      <c r="AG2124">
        <v>0</v>
      </c>
      <c r="AH2124">
        <v>6.9204100000000001E-3</v>
      </c>
      <c r="AI2124">
        <v>163654.1459</v>
      </c>
    </row>
    <row r="2125" spans="1:35" x14ac:dyDescent="0.25">
      <c r="A2125">
        <v>9131</v>
      </c>
      <c r="B2125" t="s">
        <v>211</v>
      </c>
      <c r="C2125" t="s">
        <v>44</v>
      </c>
      <c r="D2125" t="b">
        <v>1</v>
      </c>
      <c r="E2125">
        <v>1.374182652</v>
      </c>
      <c r="F2125" t="s">
        <v>100</v>
      </c>
      <c r="G2125" t="s">
        <v>186</v>
      </c>
      <c r="H2125" t="s">
        <v>191</v>
      </c>
      <c r="I2125" t="s">
        <v>101</v>
      </c>
      <c r="J2125" t="s">
        <v>99</v>
      </c>
      <c r="K2125" t="s">
        <v>188</v>
      </c>
      <c r="L2125">
        <v>39.538362069999998</v>
      </c>
      <c r="M2125" t="s">
        <v>103</v>
      </c>
      <c r="N2125">
        <v>8.7256499999999995E-4</v>
      </c>
      <c r="O2125">
        <v>1.0638640000000001E-3</v>
      </c>
      <c r="P2125">
        <v>0</v>
      </c>
      <c r="Q2125">
        <v>0</v>
      </c>
      <c r="R2125">
        <v>0</v>
      </c>
      <c r="S2125">
        <v>3.0704780000000002E-3</v>
      </c>
      <c r="T2125">
        <v>1.9530070000000001E-3</v>
      </c>
      <c r="U2125">
        <v>1.1065949999999999E-3</v>
      </c>
      <c r="V2125">
        <v>0</v>
      </c>
      <c r="W2125">
        <v>4.6791399999999999E-4</v>
      </c>
      <c r="X2125" s="8">
        <v>7.6676599999999997E-5</v>
      </c>
      <c r="Y2125">
        <v>1.1915420000000001E-3</v>
      </c>
      <c r="Z2125">
        <v>2.886516E-3</v>
      </c>
      <c r="AA2125">
        <v>0</v>
      </c>
      <c r="AB2125">
        <v>0</v>
      </c>
      <c r="AC2125">
        <v>3.147155E-3</v>
      </c>
      <c r="AD2125">
        <v>3.1445499999999999E-3</v>
      </c>
      <c r="AE2125">
        <v>1.1065949999999999E-3</v>
      </c>
      <c r="AF2125">
        <v>0</v>
      </c>
      <c r="AG2125">
        <v>3.3544299999999998E-3</v>
      </c>
      <c r="AH2125">
        <v>1.0752716000000001E-2</v>
      </c>
      <c r="AI2125">
        <v>79702.593810000006</v>
      </c>
    </row>
    <row r="2126" spans="1:35" x14ac:dyDescent="0.25">
      <c r="A2126">
        <v>9133</v>
      </c>
      <c r="B2126" t="s">
        <v>211</v>
      </c>
      <c r="C2126" t="s">
        <v>44</v>
      </c>
      <c r="D2126" t="b">
        <v>1</v>
      </c>
      <c r="E2126">
        <v>0.98347234400000005</v>
      </c>
      <c r="F2126" t="s">
        <v>100</v>
      </c>
      <c r="G2126" t="s">
        <v>186</v>
      </c>
      <c r="H2126" t="s">
        <v>187</v>
      </c>
      <c r="I2126" t="s">
        <v>101</v>
      </c>
      <c r="J2126" t="s">
        <v>262</v>
      </c>
      <c r="K2126" t="s">
        <v>188</v>
      </c>
      <c r="L2126">
        <v>30.147777779999998</v>
      </c>
      <c r="M2126" t="s">
        <v>103</v>
      </c>
      <c r="N2126">
        <v>2.75405E-4</v>
      </c>
      <c r="O2126">
        <v>3.5412799999999999E-4</v>
      </c>
      <c r="P2126">
        <v>0</v>
      </c>
      <c r="Q2126">
        <v>0</v>
      </c>
      <c r="R2126">
        <v>0</v>
      </c>
      <c r="S2126">
        <v>9.2124600000000002E-4</v>
      </c>
      <c r="T2126">
        <v>7.1723499999999999E-4</v>
      </c>
      <c r="U2126">
        <v>4.82137E-4</v>
      </c>
      <c r="V2126">
        <v>0</v>
      </c>
      <c r="W2126">
        <v>1.2460100000000001E-4</v>
      </c>
      <c r="X2126">
        <v>4.3767300000000002E-4</v>
      </c>
      <c r="Y2126">
        <v>1.74415E-4</v>
      </c>
      <c r="Z2126">
        <v>6.8356600000000003E-4</v>
      </c>
      <c r="AA2126">
        <v>0</v>
      </c>
      <c r="AB2126">
        <v>0</v>
      </c>
      <c r="AC2126">
        <v>1.3589190000000001E-3</v>
      </c>
      <c r="AD2126">
        <v>8.9165000000000002E-4</v>
      </c>
      <c r="AE2126">
        <v>4.82137E-4</v>
      </c>
      <c r="AF2126">
        <v>0</v>
      </c>
      <c r="AG2126">
        <v>8.0816600000000003E-4</v>
      </c>
      <c r="AH2126">
        <v>3.540891E-3</v>
      </c>
      <c r="AI2126">
        <v>34421.532030000002</v>
      </c>
    </row>
    <row r="2127" spans="1:35" x14ac:dyDescent="0.25">
      <c r="A2127">
        <v>11585</v>
      </c>
      <c r="B2127" t="s">
        <v>211</v>
      </c>
      <c r="C2127" t="s">
        <v>44</v>
      </c>
      <c r="D2127" t="b">
        <v>1</v>
      </c>
      <c r="E2127">
        <v>1.4211164510000001</v>
      </c>
      <c r="F2127" t="s">
        <v>100</v>
      </c>
      <c r="G2127" t="s">
        <v>186</v>
      </c>
      <c r="H2127" t="s">
        <v>194</v>
      </c>
      <c r="I2127" t="s">
        <v>101</v>
      </c>
      <c r="J2127" t="s">
        <v>99</v>
      </c>
      <c r="K2127" t="s">
        <v>188</v>
      </c>
      <c r="L2127">
        <v>30.323117280000002</v>
      </c>
      <c r="M2127" t="s">
        <v>103</v>
      </c>
      <c r="N2127">
        <v>1.0624950000000001E-3</v>
      </c>
      <c r="O2127">
        <v>1.3293840000000001E-3</v>
      </c>
      <c r="P2127">
        <v>0</v>
      </c>
      <c r="Q2127">
        <v>0</v>
      </c>
      <c r="R2127">
        <v>0</v>
      </c>
      <c r="S2127">
        <v>4.1989009999999997E-3</v>
      </c>
      <c r="T2127">
        <v>1.679671E-3</v>
      </c>
      <c r="U2127">
        <v>2.0348639999999999E-3</v>
      </c>
      <c r="V2127">
        <v>0</v>
      </c>
      <c r="W2127">
        <v>5.9027799999999996E-4</v>
      </c>
      <c r="X2127">
        <v>6.7128399999999996E-4</v>
      </c>
      <c r="Y2127">
        <v>3.4654500000000002E-4</v>
      </c>
      <c r="Z2127">
        <v>3.711921E-3</v>
      </c>
      <c r="AA2127">
        <v>0</v>
      </c>
      <c r="AB2127">
        <v>0</v>
      </c>
      <c r="AC2127">
        <v>4.8701839999999996E-3</v>
      </c>
      <c r="AD2127">
        <v>2.026216E-3</v>
      </c>
      <c r="AE2127">
        <v>2.0348639999999999E-3</v>
      </c>
      <c r="AF2127">
        <v>0</v>
      </c>
      <c r="AG2127">
        <v>4.3021989999999996E-3</v>
      </c>
      <c r="AH2127">
        <v>1.3233450000000001E-2</v>
      </c>
      <c r="AI2127">
        <v>127900.4806</v>
      </c>
    </row>
    <row r="2128" spans="1:35" x14ac:dyDescent="0.25">
      <c r="A2128">
        <v>26621</v>
      </c>
      <c r="B2128" t="s">
        <v>211</v>
      </c>
      <c r="C2128" t="s">
        <v>44</v>
      </c>
      <c r="D2128" t="b">
        <v>1</v>
      </c>
      <c r="E2128">
        <v>4.2096490000000002E-3</v>
      </c>
      <c r="F2128" t="s">
        <v>100</v>
      </c>
      <c r="G2128" t="s">
        <v>186</v>
      </c>
      <c r="H2128" t="s">
        <v>256</v>
      </c>
      <c r="I2128" t="s">
        <v>101</v>
      </c>
      <c r="J2128" t="s">
        <v>99</v>
      </c>
      <c r="K2128" t="s">
        <v>188</v>
      </c>
      <c r="L2128">
        <v>11.033701389999999</v>
      </c>
      <c r="M2128" t="s">
        <v>109</v>
      </c>
      <c r="N2128" s="8">
        <v>1.02127E-5</v>
      </c>
      <c r="O2128" s="8">
        <v>1.5109299999999999E-5</v>
      </c>
      <c r="P2128">
        <v>0</v>
      </c>
      <c r="Q2128">
        <v>0</v>
      </c>
      <c r="R2128">
        <v>0</v>
      </c>
      <c r="S2128" s="8">
        <v>7.3241899999999994E-5</v>
      </c>
      <c r="T2128" s="8">
        <v>1.11167E-5</v>
      </c>
      <c r="U2128" s="8">
        <v>4.2431100000000001E-5</v>
      </c>
      <c r="V2128">
        <v>0</v>
      </c>
      <c r="W2128">
        <v>0</v>
      </c>
      <c r="X2128">
        <v>0</v>
      </c>
      <c r="Y2128">
        <v>0</v>
      </c>
      <c r="Z2128">
        <v>0</v>
      </c>
      <c r="AA2128">
        <v>0</v>
      </c>
      <c r="AB2128">
        <v>0</v>
      </c>
      <c r="AC2128" s="8">
        <v>7.3241899999999994E-5</v>
      </c>
      <c r="AD2128" s="8">
        <v>1.11167E-5</v>
      </c>
      <c r="AE2128" s="8">
        <v>4.2431100000000001E-5</v>
      </c>
      <c r="AF2128">
        <v>0</v>
      </c>
      <c r="AG2128">
        <v>0</v>
      </c>
      <c r="AH2128">
        <v>1.2679E-4</v>
      </c>
      <c r="AI2128">
        <v>3367.7194089999998</v>
      </c>
    </row>
    <row r="2129" spans="1:35" x14ac:dyDescent="0.25">
      <c r="A2129">
        <v>44082</v>
      </c>
      <c r="B2129" t="s">
        <v>211</v>
      </c>
      <c r="C2129" t="s">
        <v>44</v>
      </c>
      <c r="D2129" t="b">
        <v>1</v>
      </c>
      <c r="E2129">
        <v>2.3207233000000001E-2</v>
      </c>
      <c r="F2129" t="s">
        <v>100</v>
      </c>
      <c r="G2129" t="s">
        <v>186</v>
      </c>
      <c r="H2129" t="s">
        <v>257</v>
      </c>
      <c r="I2129" t="s">
        <v>101</v>
      </c>
      <c r="J2129" t="s">
        <v>99</v>
      </c>
      <c r="K2129" t="s">
        <v>188</v>
      </c>
      <c r="L2129">
        <v>24.722133329999998</v>
      </c>
      <c r="M2129" t="s">
        <v>103</v>
      </c>
      <c r="N2129" s="8">
        <v>8.7206999999999994E-5</v>
      </c>
      <c r="O2129">
        <v>1.1629999999999999E-4</v>
      </c>
      <c r="P2129">
        <v>0</v>
      </c>
      <c r="Q2129">
        <v>0</v>
      </c>
      <c r="R2129">
        <v>0</v>
      </c>
      <c r="S2129">
        <v>4.8998599999999998E-4</v>
      </c>
      <c r="T2129" s="8">
        <v>9.2862500000000001E-5</v>
      </c>
      <c r="U2129">
        <v>1.7079199999999999E-4</v>
      </c>
      <c r="V2129">
        <v>0</v>
      </c>
      <c r="W2129">
        <v>2.18588E-4</v>
      </c>
      <c r="X2129">
        <v>0</v>
      </c>
      <c r="Y2129" s="8">
        <v>6.5990800000000004E-6</v>
      </c>
      <c r="Z2129">
        <v>0</v>
      </c>
      <c r="AA2129">
        <v>0</v>
      </c>
      <c r="AB2129">
        <v>0</v>
      </c>
      <c r="AC2129">
        <v>4.8998599999999998E-4</v>
      </c>
      <c r="AD2129" s="8">
        <v>9.9461600000000003E-5</v>
      </c>
      <c r="AE2129">
        <v>1.7079199999999999E-4</v>
      </c>
      <c r="AF2129">
        <v>0</v>
      </c>
      <c r="AG2129">
        <v>2.18588E-4</v>
      </c>
      <c r="AH2129">
        <v>9.7882799999999995E-4</v>
      </c>
      <c r="AI2129">
        <v>11603.61634</v>
      </c>
    </row>
    <row r="2130" spans="1:35" x14ac:dyDescent="0.25">
      <c r="A2130">
        <v>419</v>
      </c>
      <c r="B2130" t="s">
        <v>212</v>
      </c>
      <c r="C2130" t="s">
        <v>45</v>
      </c>
      <c r="D2130" t="b">
        <v>1</v>
      </c>
      <c r="E2130">
        <v>45.294103759999999</v>
      </c>
      <c r="F2130" t="s">
        <v>100</v>
      </c>
      <c r="G2130" t="s">
        <v>186</v>
      </c>
      <c r="H2130" t="s">
        <v>249</v>
      </c>
      <c r="I2130" t="s">
        <v>291</v>
      </c>
      <c r="J2130" t="s">
        <v>99</v>
      </c>
      <c r="K2130" t="s">
        <v>188</v>
      </c>
      <c r="L2130">
        <v>27.518055560000001</v>
      </c>
      <c r="M2130" t="s">
        <v>292</v>
      </c>
      <c r="N2130">
        <v>7.5882300000000005E-4</v>
      </c>
      <c r="O2130">
        <v>9.5003299999999998E-4</v>
      </c>
      <c r="P2130">
        <v>0</v>
      </c>
      <c r="Q2130">
        <v>0</v>
      </c>
      <c r="R2130">
        <v>0</v>
      </c>
      <c r="S2130">
        <v>3.2369619999999999E-3</v>
      </c>
      <c r="T2130">
        <v>6.9848000000000002E-4</v>
      </c>
      <c r="U2130">
        <v>2.5565129999999998E-3</v>
      </c>
      <c r="V2130">
        <v>0</v>
      </c>
      <c r="W2130">
        <v>7.9936600000000003E-4</v>
      </c>
      <c r="X2130">
        <v>3.8594500000000001E-4</v>
      </c>
      <c r="Y2130">
        <v>0</v>
      </c>
      <c r="Z2130">
        <v>8.2812999999999995E-4</v>
      </c>
      <c r="AA2130">
        <v>0</v>
      </c>
      <c r="AB2130">
        <v>0</v>
      </c>
      <c r="AC2130">
        <v>3.6229069999999999E-3</v>
      </c>
      <c r="AD2130">
        <v>6.9848000000000002E-4</v>
      </c>
      <c r="AE2130">
        <v>2.5565129999999998E-3</v>
      </c>
      <c r="AF2130">
        <v>0</v>
      </c>
      <c r="AG2130">
        <v>1.627496E-3</v>
      </c>
      <c r="AH2130">
        <v>8.5058249999999998E-3</v>
      </c>
      <c r="AI2130">
        <v>90588.207519999996</v>
      </c>
    </row>
    <row r="2131" spans="1:35" x14ac:dyDescent="0.25">
      <c r="A2131">
        <v>420</v>
      </c>
      <c r="B2131" t="s">
        <v>212</v>
      </c>
      <c r="C2131" t="s">
        <v>45</v>
      </c>
      <c r="D2131" t="b">
        <v>1</v>
      </c>
      <c r="E2131">
        <v>11.33339761</v>
      </c>
      <c r="F2131" t="s">
        <v>100</v>
      </c>
      <c r="G2131" t="s">
        <v>186</v>
      </c>
      <c r="H2131" t="s">
        <v>198</v>
      </c>
      <c r="I2131" t="s">
        <v>101</v>
      </c>
      <c r="J2131" t="s">
        <v>99</v>
      </c>
      <c r="K2131" t="s">
        <v>188</v>
      </c>
      <c r="L2131">
        <v>43.59416667</v>
      </c>
      <c r="M2131" t="s">
        <v>103</v>
      </c>
      <c r="N2131">
        <v>1.273103E-3</v>
      </c>
      <c r="O2131">
        <v>1.570826E-3</v>
      </c>
      <c r="P2131">
        <v>0</v>
      </c>
      <c r="Q2131">
        <v>0</v>
      </c>
      <c r="R2131">
        <v>0</v>
      </c>
      <c r="S2131">
        <v>4.9871830000000001E-3</v>
      </c>
      <c r="T2131">
        <v>8.52592E-4</v>
      </c>
      <c r="U2131">
        <v>1.857182E-3</v>
      </c>
      <c r="V2131">
        <v>0</v>
      </c>
      <c r="W2131">
        <v>7.9232900000000004E-4</v>
      </c>
      <c r="X2131">
        <v>1.7818809999999999E-3</v>
      </c>
      <c r="Y2131">
        <v>2.1914730000000002E-3</v>
      </c>
      <c r="Z2131">
        <v>4.3957290000000001E-3</v>
      </c>
      <c r="AA2131">
        <v>0</v>
      </c>
      <c r="AB2131">
        <v>0</v>
      </c>
      <c r="AC2131">
        <v>6.769064E-3</v>
      </c>
      <c r="AD2131">
        <v>3.0440649999999999E-3</v>
      </c>
      <c r="AE2131">
        <v>1.857182E-3</v>
      </c>
      <c r="AF2131">
        <v>0</v>
      </c>
      <c r="AG2131">
        <v>5.1880579999999997E-3</v>
      </c>
      <c r="AH2131">
        <v>1.6858369000000002E-2</v>
      </c>
      <c r="AI2131">
        <v>113333.9761</v>
      </c>
    </row>
    <row r="2132" spans="1:35" x14ac:dyDescent="0.25">
      <c r="A2132">
        <v>421</v>
      </c>
      <c r="B2132" t="s">
        <v>212</v>
      </c>
      <c r="C2132" t="s">
        <v>45</v>
      </c>
      <c r="D2132" t="b">
        <v>1</v>
      </c>
      <c r="E2132">
        <v>5.291284675</v>
      </c>
      <c r="F2132" t="s">
        <v>100</v>
      </c>
      <c r="G2132" t="s">
        <v>186</v>
      </c>
      <c r="H2132" t="s">
        <v>195</v>
      </c>
      <c r="I2132" t="s">
        <v>101</v>
      </c>
      <c r="J2132" t="s">
        <v>99</v>
      </c>
      <c r="K2132" t="s">
        <v>188</v>
      </c>
      <c r="L2132">
        <v>40.358068780000004</v>
      </c>
      <c r="M2132" t="s">
        <v>103</v>
      </c>
      <c r="N2132">
        <v>1.201433E-3</v>
      </c>
      <c r="O2132">
        <v>1.5079749999999999E-3</v>
      </c>
      <c r="P2132">
        <v>0</v>
      </c>
      <c r="Q2132">
        <v>0</v>
      </c>
      <c r="R2132">
        <v>0</v>
      </c>
      <c r="S2132">
        <v>4.792798E-3</v>
      </c>
      <c r="T2132">
        <v>2.0371619999999999E-3</v>
      </c>
      <c r="U2132">
        <v>2.011484E-3</v>
      </c>
      <c r="V2132">
        <v>0</v>
      </c>
      <c r="W2132">
        <v>4.3406299999999999E-4</v>
      </c>
      <c r="X2132">
        <v>4.3677100000000002E-4</v>
      </c>
      <c r="Y2132">
        <v>3.4183899999999999E-3</v>
      </c>
      <c r="Z2132">
        <v>2.1710169999999999E-3</v>
      </c>
      <c r="AA2132">
        <v>0</v>
      </c>
      <c r="AB2132">
        <v>0</v>
      </c>
      <c r="AC2132">
        <v>5.2295689999999999E-3</v>
      </c>
      <c r="AD2132">
        <v>5.4555519999999998E-3</v>
      </c>
      <c r="AE2132">
        <v>2.011484E-3</v>
      </c>
      <c r="AF2132">
        <v>0</v>
      </c>
      <c r="AG2132">
        <v>2.6050800000000001E-3</v>
      </c>
      <c r="AH2132">
        <v>1.5301634999999999E-2</v>
      </c>
      <c r="AI2132">
        <v>111116.9782</v>
      </c>
    </row>
    <row r="2133" spans="1:35" x14ac:dyDescent="0.25">
      <c r="A2133">
        <v>423</v>
      </c>
      <c r="B2133" t="s">
        <v>212</v>
      </c>
      <c r="C2133" t="s">
        <v>45</v>
      </c>
      <c r="D2133" t="b">
        <v>1</v>
      </c>
      <c r="E2133">
        <v>22.567696349999999</v>
      </c>
      <c r="F2133" t="s">
        <v>100</v>
      </c>
      <c r="G2133" t="s">
        <v>186</v>
      </c>
      <c r="H2133" t="s">
        <v>196</v>
      </c>
      <c r="I2133" t="s">
        <v>101</v>
      </c>
      <c r="J2133" t="s">
        <v>262</v>
      </c>
      <c r="K2133" t="s">
        <v>188</v>
      </c>
      <c r="L2133">
        <v>43.74343434</v>
      </c>
      <c r="M2133" t="s">
        <v>103</v>
      </c>
      <c r="N2133">
        <v>1.6988159999999999E-3</v>
      </c>
      <c r="O2133">
        <v>1.9626050000000001E-3</v>
      </c>
      <c r="P2133">
        <v>0</v>
      </c>
      <c r="Q2133">
        <v>0</v>
      </c>
      <c r="R2133">
        <v>0</v>
      </c>
      <c r="S2133">
        <v>7.3821340000000003E-3</v>
      </c>
      <c r="T2133">
        <v>3.3137459999999998E-3</v>
      </c>
      <c r="U2133">
        <v>2.103925E-3</v>
      </c>
      <c r="V2133">
        <v>0</v>
      </c>
      <c r="W2133">
        <v>1.0440479999999999E-3</v>
      </c>
      <c r="X2133">
        <v>1.3323860000000001E-3</v>
      </c>
      <c r="Y2133">
        <v>0</v>
      </c>
      <c r="Z2133">
        <v>3.350109E-3</v>
      </c>
      <c r="AA2133">
        <v>0</v>
      </c>
      <c r="AB2133">
        <v>0</v>
      </c>
      <c r="AC2133">
        <v>8.7145199999999999E-3</v>
      </c>
      <c r="AD2133">
        <v>3.3137459999999998E-3</v>
      </c>
      <c r="AE2133">
        <v>2.103925E-3</v>
      </c>
      <c r="AF2133">
        <v>0</v>
      </c>
      <c r="AG2133">
        <v>4.3941579999999996E-3</v>
      </c>
      <c r="AH2133">
        <v>1.8526349000000001E-2</v>
      </c>
      <c r="AI2133">
        <v>124122.3299</v>
      </c>
    </row>
    <row r="2134" spans="1:35" x14ac:dyDescent="0.25">
      <c r="A2134">
        <v>869</v>
      </c>
      <c r="B2134" t="s">
        <v>212</v>
      </c>
      <c r="C2134" t="s">
        <v>45</v>
      </c>
      <c r="D2134" t="b">
        <v>1</v>
      </c>
      <c r="E2134">
        <v>63.879871080000001</v>
      </c>
      <c r="F2134" t="s">
        <v>100</v>
      </c>
      <c r="G2134" t="s">
        <v>186</v>
      </c>
      <c r="H2134" t="s">
        <v>250</v>
      </c>
      <c r="I2134" t="s">
        <v>101</v>
      </c>
      <c r="J2134" t="s">
        <v>106</v>
      </c>
      <c r="K2134" t="s">
        <v>188</v>
      </c>
      <c r="L2134">
        <v>24.063888890000001</v>
      </c>
      <c r="M2134" t="s">
        <v>109</v>
      </c>
      <c r="N2134">
        <v>4.4503300000000001E-4</v>
      </c>
      <c r="O2134">
        <v>5.72253E-4</v>
      </c>
      <c r="P2134">
        <v>0</v>
      </c>
      <c r="Q2134">
        <v>0</v>
      </c>
      <c r="R2134">
        <v>0</v>
      </c>
      <c r="S2134">
        <v>2.1736170000000001E-3</v>
      </c>
      <c r="T2134">
        <v>2.48846E-4</v>
      </c>
      <c r="U2134">
        <v>1.815182E-3</v>
      </c>
      <c r="V2134">
        <v>0</v>
      </c>
      <c r="W2134">
        <v>0</v>
      </c>
      <c r="X2134">
        <v>1.008098E-3</v>
      </c>
      <c r="Y2134">
        <v>0</v>
      </c>
      <c r="Z2134">
        <v>0</v>
      </c>
      <c r="AA2134">
        <v>0</v>
      </c>
      <c r="AB2134">
        <v>0</v>
      </c>
      <c r="AC2134">
        <v>3.1817149999999999E-3</v>
      </c>
      <c r="AD2134">
        <v>2.48846E-4</v>
      </c>
      <c r="AE2134">
        <v>1.815182E-3</v>
      </c>
      <c r="AF2134">
        <v>0</v>
      </c>
      <c r="AG2134">
        <v>0</v>
      </c>
      <c r="AH2134">
        <v>5.2451379999999999E-3</v>
      </c>
      <c r="AI2134">
        <v>63879.871079999997</v>
      </c>
    </row>
    <row r="2135" spans="1:35" x14ac:dyDescent="0.25">
      <c r="A2135">
        <v>6095</v>
      </c>
      <c r="B2135" t="s">
        <v>212</v>
      </c>
      <c r="C2135" t="s">
        <v>45</v>
      </c>
      <c r="D2135" t="b">
        <v>1</v>
      </c>
      <c r="E2135">
        <v>0.80023063000000005</v>
      </c>
      <c r="F2135" t="s">
        <v>100</v>
      </c>
      <c r="G2135" t="s">
        <v>186</v>
      </c>
      <c r="H2135" t="s">
        <v>199</v>
      </c>
      <c r="I2135" t="s">
        <v>101</v>
      </c>
      <c r="J2135" t="s">
        <v>111</v>
      </c>
      <c r="K2135" t="s">
        <v>188</v>
      </c>
      <c r="L2135">
        <v>13.78052381</v>
      </c>
      <c r="M2135" t="s">
        <v>109</v>
      </c>
      <c r="N2135">
        <v>6.7467299999999998E-4</v>
      </c>
      <c r="O2135">
        <v>7.7203899999999997E-4</v>
      </c>
      <c r="P2135">
        <v>0</v>
      </c>
      <c r="Q2135">
        <v>0</v>
      </c>
      <c r="R2135">
        <v>0</v>
      </c>
      <c r="S2135">
        <v>3.6692840000000001E-3</v>
      </c>
      <c r="T2135">
        <v>1.0752940000000001E-3</v>
      </c>
      <c r="U2135">
        <v>1.5983589999999999E-3</v>
      </c>
      <c r="V2135">
        <v>0</v>
      </c>
      <c r="W2135">
        <v>0</v>
      </c>
      <c r="X2135">
        <v>2.41907E-4</v>
      </c>
      <c r="Y2135">
        <v>0</v>
      </c>
      <c r="Z2135">
        <v>0</v>
      </c>
      <c r="AA2135">
        <v>0</v>
      </c>
      <c r="AB2135">
        <v>0</v>
      </c>
      <c r="AC2135">
        <v>3.9111909999999996E-3</v>
      </c>
      <c r="AD2135">
        <v>1.0752940000000001E-3</v>
      </c>
      <c r="AE2135">
        <v>1.5983589999999999E-3</v>
      </c>
      <c r="AF2135">
        <v>0</v>
      </c>
      <c r="AG2135">
        <v>0</v>
      </c>
      <c r="AH2135">
        <v>6.5848520000000004E-3</v>
      </c>
      <c r="AI2135">
        <v>140040.3602</v>
      </c>
    </row>
    <row r="2136" spans="1:35" x14ac:dyDescent="0.25">
      <c r="A2136">
        <v>6098</v>
      </c>
      <c r="B2136" t="s">
        <v>212</v>
      </c>
      <c r="C2136" t="s">
        <v>45</v>
      </c>
      <c r="D2136" t="b">
        <v>1</v>
      </c>
      <c r="E2136">
        <v>1.9489976870000001</v>
      </c>
      <c r="F2136" t="s">
        <v>100</v>
      </c>
      <c r="G2136" t="s">
        <v>186</v>
      </c>
      <c r="H2136" t="s">
        <v>192</v>
      </c>
      <c r="I2136" t="s">
        <v>101</v>
      </c>
      <c r="J2136" t="s">
        <v>99</v>
      </c>
      <c r="K2136" t="s">
        <v>188</v>
      </c>
      <c r="L2136">
        <v>17.692444439999999</v>
      </c>
      <c r="M2136" t="s">
        <v>109</v>
      </c>
      <c r="N2136">
        <v>1.343959E-3</v>
      </c>
      <c r="O2136">
        <v>1.7118019999999999E-3</v>
      </c>
      <c r="P2136">
        <v>0</v>
      </c>
      <c r="Q2136">
        <v>0</v>
      </c>
      <c r="R2136">
        <v>0</v>
      </c>
      <c r="S2136">
        <v>8.7100440000000001E-3</v>
      </c>
      <c r="T2136">
        <v>1.3099159999999999E-3</v>
      </c>
      <c r="U2136">
        <v>3.9071360000000003E-3</v>
      </c>
      <c r="V2136">
        <v>0</v>
      </c>
      <c r="W2136">
        <v>0</v>
      </c>
      <c r="X2136">
        <v>7.80297E-4</v>
      </c>
      <c r="Y2136">
        <v>0</v>
      </c>
      <c r="Z2136">
        <v>0</v>
      </c>
      <c r="AA2136">
        <v>0</v>
      </c>
      <c r="AB2136">
        <v>0</v>
      </c>
      <c r="AC2136">
        <v>9.4903399999999999E-3</v>
      </c>
      <c r="AD2136">
        <v>1.3099159999999999E-3</v>
      </c>
      <c r="AE2136">
        <v>3.9071360000000003E-3</v>
      </c>
      <c r="AF2136">
        <v>0</v>
      </c>
      <c r="AG2136">
        <v>0</v>
      </c>
      <c r="AH2136">
        <v>1.4707411E-2</v>
      </c>
      <c r="AI2136">
        <v>243624.71090000001</v>
      </c>
    </row>
    <row r="2137" spans="1:35" x14ac:dyDescent="0.25">
      <c r="A2137">
        <v>6099</v>
      </c>
      <c r="B2137" t="s">
        <v>212</v>
      </c>
      <c r="C2137" t="s">
        <v>45</v>
      </c>
      <c r="D2137" t="b">
        <v>1</v>
      </c>
      <c r="E2137">
        <v>2.490672708</v>
      </c>
      <c r="F2137" t="s">
        <v>100</v>
      </c>
      <c r="G2137" t="s">
        <v>186</v>
      </c>
      <c r="H2137" t="s">
        <v>189</v>
      </c>
      <c r="I2137" t="s">
        <v>101</v>
      </c>
      <c r="J2137" t="s">
        <v>99</v>
      </c>
      <c r="K2137" t="s">
        <v>188</v>
      </c>
      <c r="L2137">
        <v>20.545833330000001</v>
      </c>
      <c r="M2137" t="s">
        <v>109</v>
      </c>
      <c r="N2137">
        <v>7.9405199999999995E-4</v>
      </c>
      <c r="O2137">
        <v>9.2663700000000001E-4</v>
      </c>
      <c r="P2137">
        <v>0</v>
      </c>
      <c r="Q2137">
        <v>0</v>
      </c>
      <c r="R2137">
        <v>0</v>
      </c>
      <c r="S2137">
        <v>4.9738819999999998E-3</v>
      </c>
      <c r="T2137">
        <v>6.1604900000000002E-4</v>
      </c>
      <c r="U2137">
        <v>1.859077E-3</v>
      </c>
      <c r="V2137">
        <v>0</v>
      </c>
      <c r="W2137">
        <v>0</v>
      </c>
      <c r="X2137">
        <v>5.8304600000000004E-4</v>
      </c>
      <c r="Y2137">
        <v>0</v>
      </c>
      <c r="Z2137">
        <v>0</v>
      </c>
      <c r="AA2137">
        <v>0</v>
      </c>
      <c r="AB2137">
        <v>0</v>
      </c>
      <c r="AC2137">
        <v>5.556928E-3</v>
      </c>
      <c r="AD2137">
        <v>6.1604900000000002E-4</v>
      </c>
      <c r="AE2137">
        <v>1.859077E-3</v>
      </c>
      <c r="AF2137">
        <v>0</v>
      </c>
      <c r="AG2137">
        <v>0</v>
      </c>
      <c r="AH2137">
        <v>8.0320300000000008E-3</v>
      </c>
      <c r="AI2137">
        <v>114570.9445</v>
      </c>
    </row>
    <row r="2138" spans="1:35" x14ac:dyDescent="0.25">
      <c r="A2138">
        <v>6101</v>
      </c>
      <c r="B2138" t="s">
        <v>212</v>
      </c>
      <c r="C2138" t="s">
        <v>45</v>
      </c>
      <c r="D2138" t="b">
        <v>1</v>
      </c>
      <c r="E2138">
        <v>0.60833183300000004</v>
      </c>
      <c r="F2138" t="s">
        <v>100</v>
      </c>
      <c r="G2138" t="s">
        <v>186</v>
      </c>
      <c r="H2138" t="s">
        <v>197</v>
      </c>
      <c r="I2138" t="s">
        <v>101</v>
      </c>
      <c r="J2138" t="s">
        <v>99</v>
      </c>
      <c r="K2138" t="s">
        <v>188</v>
      </c>
      <c r="L2138">
        <v>13.845851850000001</v>
      </c>
      <c r="M2138" t="s">
        <v>109</v>
      </c>
      <c r="N2138">
        <v>7.9660799999999997E-4</v>
      </c>
      <c r="O2138">
        <v>9.9875500000000004E-4</v>
      </c>
      <c r="P2138">
        <v>0</v>
      </c>
      <c r="Q2138">
        <v>0</v>
      </c>
      <c r="R2138">
        <v>0</v>
      </c>
      <c r="S2138">
        <v>3.9610510000000002E-3</v>
      </c>
      <c r="T2138">
        <v>1.4007900000000001E-3</v>
      </c>
      <c r="U2138">
        <v>2.7117249999999999E-3</v>
      </c>
      <c r="V2138">
        <v>0</v>
      </c>
      <c r="W2138">
        <v>0</v>
      </c>
      <c r="X2138">
        <v>5.4844400000000004E-4</v>
      </c>
      <c r="Y2138">
        <v>0</v>
      </c>
      <c r="Z2138">
        <v>0</v>
      </c>
      <c r="AA2138">
        <v>0</v>
      </c>
      <c r="AB2138">
        <v>0</v>
      </c>
      <c r="AC2138">
        <v>4.5094949999999996E-3</v>
      </c>
      <c r="AD2138">
        <v>1.4007900000000001E-3</v>
      </c>
      <c r="AE2138">
        <v>2.7117249999999999E-3</v>
      </c>
      <c r="AF2138">
        <v>0</v>
      </c>
      <c r="AG2138">
        <v>0</v>
      </c>
      <c r="AH2138">
        <v>8.6220099999999994E-3</v>
      </c>
      <c r="AI2138">
        <v>182499.55</v>
      </c>
    </row>
    <row r="2139" spans="1:35" x14ac:dyDescent="0.25">
      <c r="A2139">
        <v>6103</v>
      </c>
      <c r="B2139" t="s">
        <v>212</v>
      </c>
      <c r="C2139" t="s">
        <v>45</v>
      </c>
      <c r="D2139" t="b">
        <v>1</v>
      </c>
      <c r="E2139">
        <v>2.4894111959999998</v>
      </c>
      <c r="F2139" t="s">
        <v>100</v>
      </c>
      <c r="G2139" t="s">
        <v>186</v>
      </c>
      <c r="H2139" t="s">
        <v>190</v>
      </c>
      <c r="I2139" t="s">
        <v>101</v>
      </c>
      <c r="J2139" t="s">
        <v>99</v>
      </c>
      <c r="K2139" t="s">
        <v>188</v>
      </c>
      <c r="L2139">
        <v>18.236981759999999</v>
      </c>
      <c r="M2139" t="s">
        <v>109</v>
      </c>
      <c r="N2139">
        <v>1.003353E-3</v>
      </c>
      <c r="O2139">
        <v>1.2058380000000001E-3</v>
      </c>
      <c r="P2139">
        <v>0</v>
      </c>
      <c r="Q2139">
        <v>0</v>
      </c>
      <c r="R2139">
        <v>0</v>
      </c>
      <c r="S2139">
        <v>6.3704080000000001E-3</v>
      </c>
      <c r="T2139">
        <v>8.0440299999999998E-4</v>
      </c>
      <c r="U2139">
        <v>2.611997E-3</v>
      </c>
      <c r="V2139">
        <v>0</v>
      </c>
      <c r="W2139">
        <v>0</v>
      </c>
      <c r="X2139">
        <v>5.92071E-4</v>
      </c>
      <c r="Y2139">
        <v>0</v>
      </c>
      <c r="Z2139">
        <v>0</v>
      </c>
      <c r="AA2139">
        <v>0</v>
      </c>
      <c r="AB2139">
        <v>0</v>
      </c>
      <c r="AC2139">
        <v>6.9624789999999997E-3</v>
      </c>
      <c r="AD2139">
        <v>8.0440299999999998E-4</v>
      </c>
      <c r="AE2139">
        <v>2.611997E-3</v>
      </c>
      <c r="AF2139">
        <v>0</v>
      </c>
      <c r="AG2139">
        <v>0</v>
      </c>
      <c r="AH2139">
        <v>1.0378903E-2</v>
      </c>
      <c r="AI2139">
        <v>166790.55009999999</v>
      </c>
    </row>
    <row r="2140" spans="1:35" x14ac:dyDescent="0.25">
      <c r="A2140">
        <v>6104</v>
      </c>
      <c r="B2140" t="s">
        <v>212</v>
      </c>
      <c r="C2140" t="s">
        <v>45</v>
      </c>
      <c r="D2140" t="b">
        <v>1</v>
      </c>
      <c r="E2140">
        <v>2.1820552790000001</v>
      </c>
      <c r="F2140" t="s">
        <v>100</v>
      </c>
      <c r="G2140" t="s">
        <v>186</v>
      </c>
      <c r="H2140" t="s">
        <v>193</v>
      </c>
      <c r="I2140" t="s">
        <v>101</v>
      </c>
      <c r="J2140" t="s">
        <v>99</v>
      </c>
      <c r="K2140" t="s">
        <v>188</v>
      </c>
      <c r="L2140">
        <v>12.405333329999999</v>
      </c>
      <c r="M2140" t="s">
        <v>109</v>
      </c>
      <c r="N2140">
        <v>5.4817600000000005E-4</v>
      </c>
      <c r="O2140">
        <v>7.85744E-4</v>
      </c>
      <c r="P2140">
        <v>0</v>
      </c>
      <c r="Q2140">
        <v>0</v>
      </c>
      <c r="R2140">
        <v>0</v>
      </c>
      <c r="S2140">
        <v>3.6151540000000002E-3</v>
      </c>
      <c r="T2140">
        <v>5.2926999999999998E-4</v>
      </c>
      <c r="U2140">
        <v>2.02331E-3</v>
      </c>
      <c r="V2140">
        <v>0</v>
      </c>
      <c r="W2140">
        <v>0</v>
      </c>
      <c r="X2140">
        <v>7.59543E-4</v>
      </c>
      <c r="Y2140">
        <v>0</v>
      </c>
      <c r="Z2140">
        <v>0</v>
      </c>
      <c r="AA2140">
        <v>0</v>
      </c>
      <c r="AB2140">
        <v>0</v>
      </c>
      <c r="AC2140">
        <v>4.374696E-3</v>
      </c>
      <c r="AD2140">
        <v>5.2926999999999998E-4</v>
      </c>
      <c r="AE2140">
        <v>2.02331E-3</v>
      </c>
      <c r="AF2140">
        <v>0</v>
      </c>
      <c r="AG2140">
        <v>0</v>
      </c>
      <c r="AH2140">
        <v>6.9272759999999996E-3</v>
      </c>
      <c r="AI2140">
        <v>163654.1459</v>
      </c>
    </row>
    <row r="2141" spans="1:35" x14ac:dyDescent="0.25">
      <c r="A2141">
        <v>9131</v>
      </c>
      <c r="B2141" t="s">
        <v>212</v>
      </c>
      <c r="C2141" t="s">
        <v>45</v>
      </c>
      <c r="D2141" t="b">
        <v>1</v>
      </c>
      <c r="E2141">
        <v>1.374182652</v>
      </c>
      <c r="F2141" t="s">
        <v>100</v>
      </c>
      <c r="G2141" t="s">
        <v>186</v>
      </c>
      <c r="H2141" t="s">
        <v>191</v>
      </c>
      <c r="I2141" t="s">
        <v>101</v>
      </c>
      <c r="J2141" t="s">
        <v>99</v>
      </c>
      <c r="K2141" t="s">
        <v>188</v>
      </c>
      <c r="L2141">
        <v>39.382040230000001</v>
      </c>
      <c r="M2141" t="s">
        <v>103</v>
      </c>
      <c r="N2141">
        <v>8.6999500000000003E-4</v>
      </c>
      <c r="O2141">
        <v>1.0599159999999999E-3</v>
      </c>
      <c r="P2141">
        <v>0</v>
      </c>
      <c r="Q2141">
        <v>0</v>
      </c>
      <c r="R2141">
        <v>0</v>
      </c>
      <c r="S2141">
        <v>3.0493260000000002E-3</v>
      </c>
      <c r="T2141">
        <v>1.9530070000000001E-3</v>
      </c>
      <c r="U2141">
        <v>1.1065949999999999E-3</v>
      </c>
      <c r="V2141">
        <v>0</v>
      </c>
      <c r="W2141">
        <v>4.6791399999999999E-4</v>
      </c>
      <c r="X2141" s="8">
        <v>5.5316099999999997E-5</v>
      </c>
      <c r="Y2141">
        <v>1.1915420000000001E-3</v>
      </c>
      <c r="Z2141">
        <v>2.886516E-3</v>
      </c>
      <c r="AA2141">
        <v>0</v>
      </c>
      <c r="AB2141">
        <v>0</v>
      </c>
      <c r="AC2141">
        <v>3.1046419999999999E-3</v>
      </c>
      <c r="AD2141">
        <v>3.1445499999999999E-3</v>
      </c>
      <c r="AE2141">
        <v>1.1065949999999999E-3</v>
      </c>
      <c r="AF2141">
        <v>0</v>
      </c>
      <c r="AG2141">
        <v>3.3544299999999998E-3</v>
      </c>
      <c r="AH2141">
        <v>1.0710203E-2</v>
      </c>
      <c r="AI2141">
        <v>79702.593810000006</v>
      </c>
    </row>
    <row r="2142" spans="1:35" x14ac:dyDescent="0.25">
      <c r="A2142">
        <v>9133</v>
      </c>
      <c r="B2142" t="s">
        <v>212</v>
      </c>
      <c r="C2142" t="s">
        <v>45</v>
      </c>
      <c r="D2142" t="b">
        <v>1</v>
      </c>
      <c r="E2142">
        <v>0.98347234400000005</v>
      </c>
      <c r="F2142" t="s">
        <v>100</v>
      </c>
      <c r="G2142" t="s">
        <v>186</v>
      </c>
      <c r="H2142" t="s">
        <v>187</v>
      </c>
      <c r="I2142" t="s">
        <v>101</v>
      </c>
      <c r="J2142" t="s">
        <v>262</v>
      </c>
      <c r="K2142" t="s">
        <v>188</v>
      </c>
      <c r="L2142">
        <v>30.009841269999999</v>
      </c>
      <c r="M2142" t="s">
        <v>103</v>
      </c>
      <c r="N2142">
        <v>2.7565000000000001E-4</v>
      </c>
      <c r="O2142">
        <v>3.5414600000000001E-4</v>
      </c>
      <c r="P2142">
        <v>0</v>
      </c>
      <c r="Q2142">
        <v>0</v>
      </c>
      <c r="R2142">
        <v>0</v>
      </c>
      <c r="S2142">
        <v>9.4226599999999998E-4</v>
      </c>
      <c r="T2142">
        <v>7.1723499999999999E-4</v>
      </c>
      <c r="U2142">
        <v>4.82137E-4</v>
      </c>
      <c r="V2142">
        <v>0</v>
      </c>
      <c r="W2142">
        <v>1.2460100000000001E-4</v>
      </c>
      <c r="X2142">
        <v>4.0045199999999998E-4</v>
      </c>
      <c r="Y2142">
        <v>1.74415E-4</v>
      </c>
      <c r="Z2142">
        <v>6.8356600000000003E-4</v>
      </c>
      <c r="AA2142">
        <v>0</v>
      </c>
      <c r="AB2142">
        <v>0</v>
      </c>
      <c r="AC2142">
        <v>1.3427179999999999E-3</v>
      </c>
      <c r="AD2142">
        <v>8.9165000000000002E-4</v>
      </c>
      <c r="AE2142">
        <v>4.82137E-4</v>
      </c>
      <c r="AF2142">
        <v>0</v>
      </c>
      <c r="AG2142">
        <v>8.0816600000000003E-4</v>
      </c>
      <c r="AH2142">
        <v>3.52469E-3</v>
      </c>
      <c r="AI2142">
        <v>34421.532030000002</v>
      </c>
    </row>
    <row r="2143" spans="1:35" x14ac:dyDescent="0.25">
      <c r="A2143">
        <v>11585</v>
      </c>
      <c r="B2143" t="s">
        <v>212</v>
      </c>
      <c r="C2143" t="s">
        <v>45</v>
      </c>
      <c r="D2143" t="b">
        <v>1</v>
      </c>
      <c r="E2143">
        <v>1.4211164510000001</v>
      </c>
      <c r="F2143" t="s">
        <v>100</v>
      </c>
      <c r="G2143" t="s">
        <v>186</v>
      </c>
      <c r="H2143" t="s">
        <v>194</v>
      </c>
      <c r="I2143" t="s">
        <v>101</v>
      </c>
      <c r="J2143" t="s">
        <v>99</v>
      </c>
      <c r="K2143" t="s">
        <v>188</v>
      </c>
      <c r="L2143">
        <v>30.441203699999999</v>
      </c>
      <c r="M2143" t="s">
        <v>103</v>
      </c>
      <c r="N2143">
        <v>1.072293E-3</v>
      </c>
      <c r="O2143">
        <v>1.337838E-3</v>
      </c>
      <c r="P2143">
        <v>0</v>
      </c>
      <c r="Q2143">
        <v>0</v>
      </c>
      <c r="R2143">
        <v>0</v>
      </c>
      <c r="S2143">
        <v>4.2946019999999998E-3</v>
      </c>
      <c r="T2143">
        <v>1.679671E-3</v>
      </c>
      <c r="U2143">
        <v>2.0348639999999999E-3</v>
      </c>
      <c r="V2143">
        <v>0</v>
      </c>
      <c r="W2143">
        <v>5.9027799999999996E-4</v>
      </c>
      <c r="X2143">
        <v>6.2710299999999995E-4</v>
      </c>
      <c r="Y2143">
        <v>3.4654500000000002E-4</v>
      </c>
      <c r="Z2143">
        <v>3.711921E-3</v>
      </c>
      <c r="AA2143">
        <v>0</v>
      </c>
      <c r="AB2143">
        <v>0</v>
      </c>
      <c r="AC2143">
        <v>4.9217059999999997E-3</v>
      </c>
      <c r="AD2143">
        <v>2.026216E-3</v>
      </c>
      <c r="AE2143">
        <v>2.0348639999999999E-3</v>
      </c>
      <c r="AF2143">
        <v>0</v>
      </c>
      <c r="AG2143">
        <v>4.3021989999999996E-3</v>
      </c>
      <c r="AH2143">
        <v>1.3284984E-2</v>
      </c>
      <c r="AI2143">
        <v>127900.4806</v>
      </c>
    </row>
    <row r="2144" spans="1:35" x14ac:dyDescent="0.25">
      <c r="A2144">
        <v>26621</v>
      </c>
      <c r="B2144" t="s">
        <v>212</v>
      </c>
      <c r="C2144" t="s">
        <v>45</v>
      </c>
      <c r="D2144" t="b">
        <v>1</v>
      </c>
      <c r="E2144">
        <v>4.2096490000000002E-3</v>
      </c>
      <c r="F2144" t="s">
        <v>100</v>
      </c>
      <c r="G2144" t="s">
        <v>186</v>
      </c>
      <c r="H2144" t="s">
        <v>256</v>
      </c>
      <c r="I2144" t="s">
        <v>101</v>
      </c>
      <c r="J2144" t="s">
        <v>99</v>
      </c>
      <c r="K2144" t="s">
        <v>188</v>
      </c>
      <c r="L2144">
        <v>10.80828472</v>
      </c>
      <c r="M2144" t="s">
        <v>109</v>
      </c>
      <c r="N2144" s="8">
        <v>1.0100300000000001E-5</v>
      </c>
      <c r="O2144" s="8">
        <v>1.48006E-5</v>
      </c>
      <c r="P2144">
        <v>0</v>
      </c>
      <c r="Q2144">
        <v>0</v>
      </c>
      <c r="R2144">
        <v>0</v>
      </c>
      <c r="S2144" s="8">
        <v>7.06516E-5</v>
      </c>
      <c r="T2144" s="8">
        <v>1.11167E-5</v>
      </c>
      <c r="U2144" s="8">
        <v>4.2431100000000001E-5</v>
      </c>
      <c r="V2144">
        <v>0</v>
      </c>
      <c r="W2144">
        <v>0</v>
      </c>
      <c r="X2144">
        <v>0</v>
      </c>
      <c r="Y2144">
        <v>0</v>
      </c>
      <c r="Z2144">
        <v>0</v>
      </c>
      <c r="AA2144">
        <v>0</v>
      </c>
      <c r="AB2144">
        <v>0</v>
      </c>
      <c r="AC2144" s="8">
        <v>7.06516E-5</v>
      </c>
      <c r="AD2144" s="8">
        <v>1.11167E-5</v>
      </c>
      <c r="AE2144" s="8">
        <v>4.2431100000000001E-5</v>
      </c>
      <c r="AF2144">
        <v>0</v>
      </c>
      <c r="AG2144">
        <v>0</v>
      </c>
      <c r="AH2144">
        <v>1.2419899999999999E-4</v>
      </c>
      <c r="AI2144">
        <v>3367.7194089999998</v>
      </c>
    </row>
    <row r="2145" spans="1:35" x14ac:dyDescent="0.25">
      <c r="A2145">
        <v>44082</v>
      </c>
      <c r="B2145" t="s">
        <v>212</v>
      </c>
      <c r="C2145" t="s">
        <v>45</v>
      </c>
      <c r="D2145" t="b">
        <v>1</v>
      </c>
      <c r="E2145">
        <v>2.3207233000000001E-2</v>
      </c>
      <c r="F2145" t="s">
        <v>100</v>
      </c>
      <c r="G2145" t="s">
        <v>186</v>
      </c>
      <c r="H2145" t="s">
        <v>257</v>
      </c>
      <c r="I2145" t="s">
        <v>101</v>
      </c>
      <c r="J2145" t="s">
        <v>99</v>
      </c>
      <c r="K2145" t="s">
        <v>188</v>
      </c>
      <c r="L2145">
        <v>24.59970556</v>
      </c>
      <c r="M2145" t="s">
        <v>103</v>
      </c>
      <c r="N2145" s="8">
        <v>8.7070099999999998E-5</v>
      </c>
      <c r="O2145">
        <v>1.15722E-4</v>
      </c>
      <c r="P2145">
        <v>0</v>
      </c>
      <c r="Q2145">
        <v>0</v>
      </c>
      <c r="R2145">
        <v>0</v>
      </c>
      <c r="S2145">
        <v>4.8513899999999999E-4</v>
      </c>
      <c r="T2145" s="8">
        <v>9.2862500000000001E-5</v>
      </c>
      <c r="U2145">
        <v>1.7079199999999999E-4</v>
      </c>
      <c r="V2145">
        <v>0</v>
      </c>
      <c r="W2145">
        <v>2.18588E-4</v>
      </c>
      <c r="X2145">
        <v>0</v>
      </c>
      <c r="Y2145" s="8">
        <v>6.5990800000000004E-6</v>
      </c>
      <c r="Z2145">
        <v>0</v>
      </c>
      <c r="AA2145">
        <v>0</v>
      </c>
      <c r="AB2145">
        <v>0</v>
      </c>
      <c r="AC2145">
        <v>4.8513899999999999E-4</v>
      </c>
      <c r="AD2145" s="8">
        <v>9.9461600000000003E-5</v>
      </c>
      <c r="AE2145">
        <v>1.7079199999999999E-4</v>
      </c>
      <c r="AF2145">
        <v>0</v>
      </c>
      <c r="AG2145">
        <v>2.18588E-4</v>
      </c>
      <c r="AH2145">
        <v>9.7398099999999996E-4</v>
      </c>
      <c r="AI2145">
        <v>11603.61634</v>
      </c>
    </row>
    <row r="2146" spans="1:35" x14ac:dyDescent="0.25">
      <c r="A2146">
        <v>419</v>
      </c>
      <c r="B2146" t="s">
        <v>213</v>
      </c>
      <c r="C2146" t="s">
        <v>43</v>
      </c>
      <c r="D2146" t="b">
        <v>1</v>
      </c>
      <c r="E2146">
        <v>45.294103759999999</v>
      </c>
      <c r="F2146" t="s">
        <v>100</v>
      </c>
      <c r="G2146" t="s">
        <v>186</v>
      </c>
      <c r="H2146" t="s">
        <v>249</v>
      </c>
      <c r="I2146" t="s">
        <v>291</v>
      </c>
      <c r="J2146" t="s">
        <v>99</v>
      </c>
      <c r="K2146" t="s">
        <v>188</v>
      </c>
      <c r="L2146">
        <v>28.13888889</v>
      </c>
      <c r="M2146" t="s">
        <v>292</v>
      </c>
      <c r="N2146">
        <v>7.6894400000000003E-4</v>
      </c>
      <c r="O2146">
        <v>9.6485899999999999E-4</v>
      </c>
      <c r="P2146">
        <v>0</v>
      </c>
      <c r="Q2146">
        <v>0</v>
      </c>
      <c r="R2146">
        <v>0</v>
      </c>
      <c r="S2146">
        <v>3.27517E-3</v>
      </c>
      <c r="T2146">
        <v>6.9848000000000002E-4</v>
      </c>
      <c r="U2146">
        <v>2.5565129999999998E-3</v>
      </c>
      <c r="V2146">
        <v>0</v>
      </c>
      <c r="W2146">
        <v>7.9936600000000003E-4</v>
      </c>
      <c r="X2146">
        <v>5.3963700000000004E-4</v>
      </c>
      <c r="Y2146">
        <v>0</v>
      </c>
      <c r="Z2146">
        <v>8.2812999999999995E-4</v>
      </c>
      <c r="AA2146">
        <v>0</v>
      </c>
      <c r="AB2146">
        <v>0</v>
      </c>
      <c r="AC2146">
        <v>3.8148069999999999E-3</v>
      </c>
      <c r="AD2146">
        <v>6.9848000000000002E-4</v>
      </c>
      <c r="AE2146">
        <v>2.5565129999999998E-3</v>
      </c>
      <c r="AF2146">
        <v>0</v>
      </c>
      <c r="AG2146">
        <v>1.627496E-3</v>
      </c>
      <c r="AH2146">
        <v>8.6977249999999999E-3</v>
      </c>
      <c r="AI2146">
        <v>90588.207519999996</v>
      </c>
    </row>
    <row r="2147" spans="1:35" x14ac:dyDescent="0.25">
      <c r="A2147">
        <v>420</v>
      </c>
      <c r="B2147" t="s">
        <v>213</v>
      </c>
      <c r="C2147" t="s">
        <v>43</v>
      </c>
      <c r="D2147" t="b">
        <v>1</v>
      </c>
      <c r="E2147">
        <v>11.33339761</v>
      </c>
      <c r="F2147" t="s">
        <v>100</v>
      </c>
      <c r="G2147" t="s">
        <v>186</v>
      </c>
      <c r="H2147" t="s">
        <v>198</v>
      </c>
      <c r="I2147" t="s">
        <v>101</v>
      </c>
      <c r="J2147" t="s">
        <v>99</v>
      </c>
      <c r="K2147" t="s">
        <v>188</v>
      </c>
      <c r="L2147">
        <v>44.408611110000002</v>
      </c>
      <c r="M2147" t="s">
        <v>103</v>
      </c>
      <c r="N2147">
        <v>1.291314E-3</v>
      </c>
      <c r="O2147">
        <v>1.588403E-3</v>
      </c>
      <c r="P2147">
        <v>0</v>
      </c>
      <c r="Q2147">
        <v>0</v>
      </c>
      <c r="R2147">
        <v>0</v>
      </c>
      <c r="S2147">
        <v>4.9211200000000002E-3</v>
      </c>
      <c r="T2147">
        <v>8.52592E-4</v>
      </c>
      <c r="U2147">
        <v>1.857182E-3</v>
      </c>
      <c r="V2147">
        <v>0</v>
      </c>
      <c r="W2147">
        <v>7.9232900000000004E-4</v>
      </c>
      <c r="X2147">
        <v>2.1630070000000002E-3</v>
      </c>
      <c r="Y2147">
        <v>2.1914730000000002E-3</v>
      </c>
      <c r="Z2147">
        <v>4.3957290000000001E-3</v>
      </c>
      <c r="AA2147">
        <v>0</v>
      </c>
      <c r="AB2147">
        <v>0</v>
      </c>
      <c r="AC2147">
        <v>7.0841259999999996E-3</v>
      </c>
      <c r="AD2147">
        <v>3.0440649999999999E-3</v>
      </c>
      <c r="AE2147">
        <v>1.857182E-3</v>
      </c>
      <c r="AF2147">
        <v>0</v>
      </c>
      <c r="AG2147">
        <v>5.1880579999999997E-3</v>
      </c>
      <c r="AH2147">
        <v>1.7173324E-2</v>
      </c>
      <c r="AI2147">
        <v>113333.9761</v>
      </c>
    </row>
    <row r="2148" spans="1:35" x14ac:dyDescent="0.25">
      <c r="A2148">
        <v>421</v>
      </c>
      <c r="B2148" t="s">
        <v>213</v>
      </c>
      <c r="C2148" t="s">
        <v>43</v>
      </c>
      <c r="D2148" t="b">
        <v>1</v>
      </c>
      <c r="E2148">
        <v>5.291284675</v>
      </c>
      <c r="F2148" t="s">
        <v>100</v>
      </c>
      <c r="G2148" t="s">
        <v>186</v>
      </c>
      <c r="H2148" t="s">
        <v>195</v>
      </c>
      <c r="I2148" t="s">
        <v>101</v>
      </c>
      <c r="J2148" t="s">
        <v>99</v>
      </c>
      <c r="K2148" t="s">
        <v>188</v>
      </c>
      <c r="L2148">
        <v>40.52949735</v>
      </c>
      <c r="M2148" t="s">
        <v>103</v>
      </c>
      <c r="N2148">
        <v>1.2018370000000001E-3</v>
      </c>
      <c r="O2148">
        <v>1.504315E-3</v>
      </c>
      <c r="P2148">
        <v>0</v>
      </c>
      <c r="Q2148">
        <v>0</v>
      </c>
      <c r="R2148">
        <v>0</v>
      </c>
      <c r="S2148">
        <v>4.6400349999999998E-3</v>
      </c>
      <c r="T2148">
        <v>2.0371619999999999E-3</v>
      </c>
      <c r="U2148">
        <v>2.011484E-3</v>
      </c>
      <c r="V2148">
        <v>0</v>
      </c>
      <c r="W2148">
        <v>4.3406299999999999E-4</v>
      </c>
      <c r="X2148">
        <v>6.5452999999999996E-4</v>
      </c>
      <c r="Y2148">
        <v>3.4183899999999999E-3</v>
      </c>
      <c r="Z2148">
        <v>2.1710169999999999E-3</v>
      </c>
      <c r="AA2148">
        <v>0</v>
      </c>
      <c r="AB2148">
        <v>0</v>
      </c>
      <c r="AC2148">
        <v>5.2945650000000002E-3</v>
      </c>
      <c r="AD2148">
        <v>5.4555519999999998E-3</v>
      </c>
      <c r="AE2148">
        <v>2.011484E-3</v>
      </c>
      <c r="AF2148">
        <v>0</v>
      </c>
      <c r="AG2148">
        <v>2.6050800000000001E-3</v>
      </c>
      <c r="AH2148">
        <v>1.5366632E-2</v>
      </c>
      <c r="AI2148">
        <v>111116.9782</v>
      </c>
    </row>
    <row r="2149" spans="1:35" x14ac:dyDescent="0.25">
      <c r="A2149">
        <v>423</v>
      </c>
      <c r="B2149" t="s">
        <v>213</v>
      </c>
      <c r="C2149" t="s">
        <v>43</v>
      </c>
      <c r="D2149" t="b">
        <v>1</v>
      </c>
      <c r="E2149">
        <v>22.567696349999999</v>
      </c>
      <c r="F2149" t="s">
        <v>100</v>
      </c>
      <c r="G2149" t="s">
        <v>186</v>
      </c>
      <c r="H2149" t="s">
        <v>196</v>
      </c>
      <c r="I2149" t="s">
        <v>101</v>
      </c>
      <c r="J2149" t="s">
        <v>262</v>
      </c>
      <c r="K2149" t="s">
        <v>188</v>
      </c>
      <c r="L2149">
        <v>44.69191919</v>
      </c>
      <c r="M2149" t="s">
        <v>103</v>
      </c>
      <c r="N2149">
        <v>1.723114E-3</v>
      </c>
      <c r="O2149">
        <v>1.991877E-3</v>
      </c>
      <c r="P2149">
        <v>0</v>
      </c>
      <c r="Q2149">
        <v>0</v>
      </c>
      <c r="R2149">
        <v>0</v>
      </c>
      <c r="S2149">
        <v>7.428764E-3</v>
      </c>
      <c r="T2149">
        <v>3.3137459999999998E-3</v>
      </c>
      <c r="U2149">
        <v>2.103925E-3</v>
      </c>
      <c r="V2149">
        <v>0</v>
      </c>
      <c r="W2149">
        <v>1.0440479999999999E-3</v>
      </c>
      <c r="X2149">
        <v>1.687675E-3</v>
      </c>
      <c r="Y2149">
        <v>0</v>
      </c>
      <c r="Z2149">
        <v>3.350109E-3</v>
      </c>
      <c r="AA2149">
        <v>0</v>
      </c>
      <c r="AB2149">
        <v>0</v>
      </c>
      <c r="AC2149">
        <v>9.1164390000000005E-3</v>
      </c>
      <c r="AD2149">
        <v>3.3137459999999998E-3</v>
      </c>
      <c r="AE2149">
        <v>2.103925E-3</v>
      </c>
      <c r="AF2149">
        <v>0</v>
      </c>
      <c r="AG2149">
        <v>4.3941579999999996E-3</v>
      </c>
      <c r="AH2149">
        <v>1.8928054E-2</v>
      </c>
      <c r="AI2149">
        <v>124122.3299</v>
      </c>
    </row>
    <row r="2150" spans="1:35" x14ac:dyDescent="0.25">
      <c r="A2150">
        <v>869</v>
      </c>
      <c r="B2150" t="s">
        <v>213</v>
      </c>
      <c r="C2150" t="s">
        <v>43</v>
      </c>
      <c r="D2150" t="b">
        <v>1</v>
      </c>
      <c r="E2150">
        <v>63.879871080000001</v>
      </c>
      <c r="F2150" t="s">
        <v>100</v>
      </c>
      <c r="G2150" t="s">
        <v>186</v>
      </c>
      <c r="H2150" t="s">
        <v>250</v>
      </c>
      <c r="I2150" t="s">
        <v>101</v>
      </c>
      <c r="J2150" t="s">
        <v>106</v>
      </c>
      <c r="K2150" t="s">
        <v>188</v>
      </c>
      <c r="L2150">
        <v>25.644444440000001</v>
      </c>
      <c r="M2150" t="s">
        <v>109</v>
      </c>
      <c r="N2150">
        <v>4.6760699999999998E-4</v>
      </c>
      <c r="O2150">
        <v>5.9646000000000005E-4</v>
      </c>
      <c r="P2150">
        <v>0</v>
      </c>
      <c r="Q2150">
        <v>0</v>
      </c>
      <c r="R2150">
        <v>0</v>
      </c>
      <c r="S2150">
        <v>2.1954140000000001E-3</v>
      </c>
      <c r="T2150">
        <v>2.48846E-4</v>
      </c>
      <c r="U2150">
        <v>1.815182E-3</v>
      </c>
      <c r="V2150">
        <v>0</v>
      </c>
      <c r="W2150">
        <v>0</v>
      </c>
      <c r="X2150">
        <v>1.3302050000000001E-3</v>
      </c>
      <c r="Y2150">
        <v>0</v>
      </c>
      <c r="Z2150">
        <v>0</v>
      </c>
      <c r="AA2150">
        <v>0</v>
      </c>
      <c r="AB2150">
        <v>0</v>
      </c>
      <c r="AC2150">
        <v>3.5256189999999998E-3</v>
      </c>
      <c r="AD2150">
        <v>2.48846E-4</v>
      </c>
      <c r="AE2150">
        <v>1.815182E-3</v>
      </c>
      <c r="AF2150">
        <v>0</v>
      </c>
      <c r="AG2150">
        <v>0</v>
      </c>
      <c r="AH2150">
        <v>5.5896469999999997E-3</v>
      </c>
      <c r="AI2150">
        <v>63879.871079999997</v>
      </c>
    </row>
    <row r="2151" spans="1:35" x14ac:dyDescent="0.25">
      <c r="A2151">
        <v>6095</v>
      </c>
      <c r="B2151" t="s">
        <v>213</v>
      </c>
      <c r="C2151" t="s">
        <v>43</v>
      </c>
      <c r="D2151" t="b">
        <v>1</v>
      </c>
      <c r="E2151">
        <v>0.80023063000000005</v>
      </c>
      <c r="F2151" t="s">
        <v>100</v>
      </c>
      <c r="G2151" t="s">
        <v>186</v>
      </c>
      <c r="H2151" t="s">
        <v>199</v>
      </c>
      <c r="I2151" t="s">
        <v>101</v>
      </c>
      <c r="J2151" t="s">
        <v>111</v>
      </c>
      <c r="K2151" t="s">
        <v>188</v>
      </c>
      <c r="L2151">
        <v>15.77522222</v>
      </c>
      <c r="M2151" t="s">
        <v>109</v>
      </c>
      <c r="N2151">
        <v>7.3375199999999995E-4</v>
      </c>
      <c r="O2151">
        <v>8.3438200000000005E-4</v>
      </c>
      <c r="P2151">
        <v>0</v>
      </c>
      <c r="Q2151">
        <v>0</v>
      </c>
      <c r="R2151">
        <v>0</v>
      </c>
      <c r="S2151">
        <v>3.6436929999999999E-3</v>
      </c>
      <c r="T2151">
        <v>1.0752940000000001E-3</v>
      </c>
      <c r="U2151">
        <v>1.5983589999999999E-3</v>
      </c>
      <c r="V2151">
        <v>0</v>
      </c>
      <c r="W2151">
        <v>0</v>
      </c>
      <c r="X2151">
        <v>1.2206470000000001E-3</v>
      </c>
      <c r="Y2151">
        <v>0</v>
      </c>
      <c r="Z2151">
        <v>0</v>
      </c>
      <c r="AA2151">
        <v>0</v>
      </c>
      <c r="AB2151">
        <v>0</v>
      </c>
      <c r="AC2151">
        <v>4.8643410000000003E-3</v>
      </c>
      <c r="AD2151">
        <v>1.0752940000000001E-3</v>
      </c>
      <c r="AE2151">
        <v>1.5983589999999999E-3</v>
      </c>
      <c r="AF2151">
        <v>0</v>
      </c>
      <c r="AG2151">
        <v>0</v>
      </c>
      <c r="AH2151">
        <v>7.5379929999999998E-3</v>
      </c>
      <c r="AI2151">
        <v>140040.3602</v>
      </c>
    </row>
    <row r="2152" spans="1:35" x14ac:dyDescent="0.25">
      <c r="A2152">
        <v>6098</v>
      </c>
      <c r="B2152" t="s">
        <v>213</v>
      </c>
      <c r="C2152" t="s">
        <v>43</v>
      </c>
      <c r="D2152" t="b">
        <v>1</v>
      </c>
      <c r="E2152">
        <v>1.9489976870000001</v>
      </c>
      <c r="F2152" t="s">
        <v>100</v>
      </c>
      <c r="G2152" t="s">
        <v>186</v>
      </c>
      <c r="H2152" t="s">
        <v>192</v>
      </c>
      <c r="I2152" t="s">
        <v>101</v>
      </c>
      <c r="J2152" t="s">
        <v>99</v>
      </c>
      <c r="K2152" t="s">
        <v>188</v>
      </c>
      <c r="L2152">
        <v>19.178911110000001</v>
      </c>
      <c r="M2152" t="s">
        <v>109</v>
      </c>
      <c r="N2152">
        <v>1.428997E-3</v>
      </c>
      <c r="O2152">
        <v>1.805206E-3</v>
      </c>
      <c r="P2152">
        <v>0</v>
      </c>
      <c r="Q2152">
        <v>0</v>
      </c>
      <c r="R2152">
        <v>0</v>
      </c>
      <c r="S2152">
        <v>8.9171619999999993E-3</v>
      </c>
      <c r="T2152">
        <v>1.3099159999999999E-3</v>
      </c>
      <c r="U2152">
        <v>3.9071360000000003E-3</v>
      </c>
      <c r="V2152">
        <v>0</v>
      </c>
      <c r="W2152">
        <v>0</v>
      </c>
      <c r="X2152">
        <v>1.80887E-3</v>
      </c>
      <c r="Y2152">
        <v>0</v>
      </c>
      <c r="Z2152">
        <v>0</v>
      </c>
      <c r="AA2152">
        <v>0</v>
      </c>
      <c r="AB2152">
        <v>0</v>
      </c>
      <c r="AC2152">
        <v>1.0726032E-2</v>
      </c>
      <c r="AD2152">
        <v>1.3099159999999999E-3</v>
      </c>
      <c r="AE2152">
        <v>3.9071360000000003E-3</v>
      </c>
      <c r="AF2152">
        <v>0</v>
      </c>
      <c r="AG2152">
        <v>0</v>
      </c>
      <c r="AH2152">
        <v>1.5943084E-2</v>
      </c>
      <c r="AI2152">
        <v>243624.71090000001</v>
      </c>
    </row>
    <row r="2153" spans="1:35" x14ac:dyDescent="0.25">
      <c r="A2153">
        <v>6099</v>
      </c>
      <c r="B2153" t="s">
        <v>213</v>
      </c>
      <c r="C2153" t="s">
        <v>43</v>
      </c>
      <c r="D2153" t="b">
        <v>1</v>
      </c>
      <c r="E2153">
        <v>2.490672708</v>
      </c>
      <c r="F2153" t="s">
        <v>100</v>
      </c>
      <c r="G2153" t="s">
        <v>186</v>
      </c>
      <c r="H2153" t="s">
        <v>189</v>
      </c>
      <c r="I2153" t="s">
        <v>101</v>
      </c>
      <c r="J2153" t="s">
        <v>99</v>
      </c>
      <c r="K2153" t="s">
        <v>188</v>
      </c>
      <c r="L2153">
        <v>24.047584539999999</v>
      </c>
      <c r="M2153" t="s">
        <v>109</v>
      </c>
      <c r="N2153">
        <v>8.8228000000000004E-4</v>
      </c>
      <c r="O2153">
        <v>1.0194519999999999E-3</v>
      </c>
      <c r="P2153">
        <v>0</v>
      </c>
      <c r="Q2153">
        <v>0</v>
      </c>
      <c r="R2153">
        <v>0</v>
      </c>
      <c r="S2153">
        <v>4.9996839999999999E-3</v>
      </c>
      <c r="T2153">
        <v>6.1604900000000002E-4</v>
      </c>
      <c r="U2153">
        <v>1.859077E-3</v>
      </c>
      <c r="V2153">
        <v>0</v>
      </c>
      <c r="W2153">
        <v>0</v>
      </c>
      <c r="X2153">
        <v>1.926215E-3</v>
      </c>
      <c r="Y2153">
        <v>0</v>
      </c>
      <c r="Z2153">
        <v>0</v>
      </c>
      <c r="AA2153">
        <v>0</v>
      </c>
      <c r="AB2153">
        <v>0</v>
      </c>
      <c r="AC2153">
        <v>6.9258990000000001E-3</v>
      </c>
      <c r="AD2153">
        <v>6.1604900000000002E-4</v>
      </c>
      <c r="AE2153">
        <v>1.859077E-3</v>
      </c>
      <c r="AF2153">
        <v>0</v>
      </c>
      <c r="AG2153">
        <v>0</v>
      </c>
      <c r="AH2153">
        <v>9.4009769999999996E-3</v>
      </c>
      <c r="AI2153">
        <v>114570.9445</v>
      </c>
    </row>
    <row r="2154" spans="1:35" x14ac:dyDescent="0.25">
      <c r="A2154">
        <v>6101</v>
      </c>
      <c r="B2154" t="s">
        <v>213</v>
      </c>
      <c r="C2154" t="s">
        <v>43</v>
      </c>
      <c r="D2154" t="b">
        <v>1</v>
      </c>
      <c r="E2154">
        <v>0.60833183300000004</v>
      </c>
      <c r="F2154" t="s">
        <v>100</v>
      </c>
      <c r="G2154" t="s">
        <v>186</v>
      </c>
      <c r="H2154" t="s">
        <v>197</v>
      </c>
      <c r="I2154" t="s">
        <v>101</v>
      </c>
      <c r="J2154" t="s">
        <v>99</v>
      </c>
      <c r="K2154" t="s">
        <v>188</v>
      </c>
      <c r="L2154">
        <v>14.39524074</v>
      </c>
      <c r="M2154" t="s">
        <v>109</v>
      </c>
      <c r="N2154">
        <v>8.1895999999999998E-4</v>
      </c>
      <c r="O2154">
        <v>1.0261269999999999E-3</v>
      </c>
      <c r="P2154">
        <v>0</v>
      </c>
      <c r="Q2154">
        <v>0</v>
      </c>
      <c r="R2154">
        <v>0</v>
      </c>
      <c r="S2154">
        <v>4.0472800000000003E-3</v>
      </c>
      <c r="T2154">
        <v>1.4007900000000001E-3</v>
      </c>
      <c r="U2154">
        <v>2.7117249999999999E-3</v>
      </c>
      <c r="V2154">
        <v>0</v>
      </c>
      <c r="W2154">
        <v>0</v>
      </c>
      <c r="X2154">
        <v>8.0432799999999999E-4</v>
      </c>
      <c r="Y2154">
        <v>0</v>
      </c>
      <c r="Z2154">
        <v>0</v>
      </c>
      <c r="AA2154">
        <v>0</v>
      </c>
      <c r="AB2154">
        <v>0</v>
      </c>
      <c r="AC2154">
        <v>4.8516080000000003E-3</v>
      </c>
      <c r="AD2154">
        <v>1.4007900000000001E-3</v>
      </c>
      <c r="AE2154">
        <v>2.7117249999999999E-3</v>
      </c>
      <c r="AF2154">
        <v>0</v>
      </c>
      <c r="AG2154">
        <v>0</v>
      </c>
      <c r="AH2154">
        <v>8.9641219999999997E-3</v>
      </c>
      <c r="AI2154">
        <v>182499.55</v>
      </c>
    </row>
    <row r="2155" spans="1:35" x14ac:dyDescent="0.25">
      <c r="A2155">
        <v>6103</v>
      </c>
      <c r="B2155" t="s">
        <v>213</v>
      </c>
      <c r="C2155" t="s">
        <v>43</v>
      </c>
      <c r="D2155" t="b">
        <v>1</v>
      </c>
      <c r="E2155">
        <v>2.4894111959999998</v>
      </c>
      <c r="F2155" t="s">
        <v>100</v>
      </c>
      <c r="G2155" t="s">
        <v>186</v>
      </c>
      <c r="H2155" t="s">
        <v>190</v>
      </c>
      <c r="I2155" t="s">
        <v>101</v>
      </c>
      <c r="J2155" t="s">
        <v>99</v>
      </c>
      <c r="K2155" t="s">
        <v>188</v>
      </c>
      <c r="L2155">
        <v>19.9986733</v>
      </c>
      <c r="M2155" t="s">
        <v>109</v>
      </c>
      <c r="N2155">
        <v>1.060035E-3</v>
      </c>
      <c r="O2155">
        <v>1.268061E-3</v>
      </c>
      <c r="P2155">
        <v>0</v>
      </c>
      <c r="Q2155">
        <v>0</v>
      </c>
      <c r="R2155">
        <v>0</v>
      </c>
      <c r="S2155">
        <v>6.2794260000000003E-3</v>
      </c>
      <c r="T2155">
        <v>8.0440299999999998E-4</v>
      </c>
      <c r="U2155">
        <v>2.611997E-3</v>
      </c>
      <c r="V2155">
        <v>0</v>
      </c>
      <c r="W2155">
        <v>0</v>
      </c>
      <c r="X2155">
        <v>1.6856550000000001E-3</v>
      </c>
      <c r="Y2155">
        <v>0</v>
      </c>
      <c r="Z2155">
        <v>0</v>
      </c>
      <c r="AA2155">
        <v>0</v>
      </c>
      <c r="AB2155">
        <v>0</v>
      </c>
      <c r="AC2155">
        <v>7.9650810000000006E-3</v>
      </c>
      <c r="AD2155">
        <v>8.0440299999999998E-4</v>
      </c>
      <c r="AE2155">
        <v>2.611997E-3</v>
      </c>
      <c r="AF2155">
        <v>0</v>
      </c>
      <c r="AG2155">
        <v>0</v>
      </c>
      <c r="AH2155">
        <v>1.1381505E-2</v>
      </c>
      <c r="AI2155">
        <v>166790.55009999999</v>
      </c>
    </row>
    <row r="2156" spans="1:35" x14ac:dyDescent="0.25">
      <c r="A2156">
        <v>6104</v>
      </c>
      <c r="B2156" t="s">
        <v>213</v>
      </c>
      <c r="C2156" t="s">
        <v>43</v>
      </c>
      <c r="D2156" t="b">
        <v>1</v>
      </c>
      <c r="E2156">
        <v>2.1820552790000001</v>
      </c>
      <c r="F2156" t="s">
        <v>100</v>
      </c>
      <c r="G2156" t="s">
        <v>186</v>
      </c>
      <c r="H2156" t="s">
        <v>193</v>
      </c>
      <c r="I2156" t="s">
        <v>101</v>
      </c>
      <c r="J2156" t="s">
        <v>99</v>
      </c>
      <c r="K2156" t="s">
        <v>188</v>
      </c>
      <c r="L2156">
        <v>13.01455556</v>
      </c>
      <c r="M2156" t="s">
        <v>109</v>
      </c>
      <c r="N2156">
        <v>5.6677699999999997E-4</v>
      </c>
      <c r="O2156">
        <v>8.0898299999999999E-4</v>
      </c>
      <c r="P2156">
        <v>0</v>
      </c>
      <c r="Q2156">
        <v>0</v>
      </c>
      <c r="R2156">
        <v>0</v>
      </c>
      <c r="S2156">
        <v>3.6248529999999999E-3</v>
      </c>
      <c r="T2156">
        <v>5.2926999999999998E-4</v>
      </c>
      <c r="U2156">
        <v>2.02331E-3</v>
      </c>
      <c r="V2156">
        <v>0</v>
      </c>
      <c r="W2156">
        <v>0</v>
      </c>
      <c r="X2156">
        <v>1.0900389999999999E-3</v>
      </c>
      <c r="Y2156">
        <v>0</v>
      </c>
      <c r="Z2156">
        <v>0</v>
      </c>
      <c r="AA2156">
        <v>0</v>
      </c>
      <c r="AB2156">
        <v>0</v>
      </c>
      <c r="AC2156">
        <v>4.7148930000000004E-3</v>
      </c>
      <c r="AD2156">
        <v>5.2926999999999998E-4</v>
      </c>
      <c r="AE2156">
        <v>2.02331E-3</v>
      </c>
      <c r="AF2156">
        <v>0</v>
      </c>
      <c r="AG2156">
        <v>0</v>
      </c>
      <c r="AH2156">
        <v>7.267473E-3</v>
      </c>
      <c r="AI2156">
        <v>163654.1459</v>
      </c>
    </row>
    <row r="2157" spans="1:35" x14ac:dyDescent="0.25">
      <c r="A2157">
        <v>9131</v>
      </c>
      <c r="B2157" t="s">
        <v>213</v>
      </c>
      <c r="C2157" t="s">
        <v>43</v>
      </c>
      <c r="D2157" t="b">
        <v>1</v>
      </c>
      <c r="E2157">
        <v>1.374182652</v>
      </c>
      <c r="F2157" t="s">
        <v>100</v>
      </c>
      <c r="G2157" t="s">
        <v>186</v>
      </c>
      <c r="H2157" t="s">
        <v>191</v>
      </c>
      <c r="I2157" t="s">
        <v>101</v>
      </c>
      <c r="J2157" t="s">
        <v>99</v>
      </c>
      <c r="K2157" t="s">
        <v>188</v>
      </c>
      <c r="L2157">
        <v>39.49200192</v>
      </c>
      <c r="M2157" t="s">
        <v>103</v>
      </c>
      <c r="N2157">
        <v>8.7043299999999999E-4</v>
      </c>
      <c r="O2157">
        <v>1.0608799999999999E-3</v>
      </c>
      <c r="P2157">
        <v>0</v>
      </c>
      <c r="Q2157">
        <v>0</v>
      </c>
      <c r="R2157">
        <v>0</v>
      </c>
      <c r="S2157">
        <v>3.0295669999999999E-3</v>
      </c>
      <c r="T2157">
        <v>1.9530070000000001E-3</v>
      </c>
      <c r="U2157">
        <v>1.1065949999999999E-3</v>
      </c>
      <c r="V2157">
        <v>0</v>
      </c>
      <c r="W2157">
        <v>4.6791399999999999E-4</v>
      </c>
      <c r="X2157">
        <v>1.04966E-4</v>
      </c>
      <c r="Y2157">
        <v>1.1915420000000001E-3</v>
      </c>
      <c r="Z2157">
        <v>2.886516E-3</v>
      </c>
      <c r="AA2157">
        <v>0</v>
      </c>
      <c r="AB2157">
        <v>0</v>
      </c>
      <c r="AC2157">
        <v>3.134534E-3</v>
      </c>
      <c r="AD2157">
        <v>3.1445499999999999E-3</v>
      </c>
      <c r="AE2157">
        <v>1.1065949999999999E-3</v>
      </c>
      <c r="AF2157">
        <v>0</v>
      </c>
      <c r="AG2157">
        <v>3.3544299999999998E-3</v>
      </c>
      <c r="AH2157">
        <v>1.0740108E-2</v>
      </c>
      <c r="AI2157">
        <v>79702.593810000006</v>
      </c>
    </row>
    <row r="2158" spans="1:35" x14ac:dyDescent="0.25">
      <c r="A2158">
        <v>9133</v>
      </c>
      <c r="B2158" t="s">
        <v>213</v>
      </c>
      <c r="C2158" t="s">
        <v>43</v>
      </c>
      <c r="D2158" t="b">
        <v>1</v>
      </c>
      <c r="E2158">
        <v>0.98347234400000005</v>
      </c>
      <c r="F2158" t="s">
        <v>100</v>
      </c>
      <c r="G2158" t="s">
        <v>186</v>
      </c>
      <c r="H2158" t="s">
        <v>187</v>
      </c>
      <c r="I2158" t="s">
        <v>101</v>
      </c>
      <c r="J2158" t="s">
        <v>262</v>
      </c>
      <c r="K2158" t="s">
        <v>188</v>
      </c>
      <c r="L2158">
        <v>30.707142860000001</v>
      </c>
      <c r="M2158" t="s">
        <v>103</v>
      </c>
      <c r="N2158">
        <v>2.7988600000000002E-4</v>
      </c>
      <c r="O2158">
        <v>3.5849999999999999E-4</v>
      </c>
      <c r="P2158">
        <v>0</v>
      </c>
      <c r="Q2158">
        <v>0</v>
      </c>
      <c r="R2158">
        <v>0</v>
      </c>
      <c r="S2158">
        <v>9.2090100000000001E-4</v>
      </c>
      <c r="T2158">
        <v>7.1723499999999999E-4</v>
      </c>
      <c r="U2158">
        <v>4.82137E-4</v>
      </c>
      <c r="V2158">
        <v>0</v>
      </c>
      <c r="W2158">
        <v>1.2460100000000001E-4</v>
      </c>
      <c r="X2158">
        <v>5.0372600000000002E-4</v>
      </c>
      <c r="Y2158">
        <v>1.74415E-4</v>
      </c>
      <c r="Z2158">
        <v>6.8356600000000003E-4</v>
      </c>
      <c r="AA2158">
        <v>0</v>
      </c>
      <c r="AB2158">
        <v>0</v>
      </c>
      <c r="AC2158">
        <v>1.424626E-3</v>
      </c>
      <c r="AD2158">
        <v>8.9165000000000002E-4</v>
      </c>
      <c r="AE2158">
        <v>4.82137E-4</v>
      </c>
      <c r="AF2158">
        <v>0</v>
      </c>
      <c r="AG2158">
        <v>8.0816600000000003E-4</v>
      </c>
      <c r="AH2158">
        <v>3.6065889999999999E-3</v>
      </c>
      <c r="AI2158">
        <v>34421.532030000002</v>
      </c>
    </row>
    <row r="2159" spans="1:35" x14ac:dyDescent="0.25">
      <c r="A2159">
        <v>11585</v>
      </c>
      <c r="B2159" t="s">
        <v>213</v>
      </c>
      <c r="C2159" t="s">
        <v>43</v>
      </c>
      <c r="D2159" t="b">
        <v>1</v>
      </c>
      <c r="E2159">
        <v>1.4211164510000001</v>
      </c>
      <c r="F2159" t="s">
        <v>100</v>
      </c>
      <c r="G2159" t="s">
        <v>186</v>
      </c>
      <c r="H2159" t="s">
        <v>194</v>
      </c>
      <c r="I2159" t="s">
        <v>101</v>
      </c>
      <c r="J2159" t="s">
        <v>99</v>
      </c>
      <c r="K2159" t="s">
        <v>188</v>
      </c>
      <c r="L2159">
        <v>30.756759259999999</v>
      </c>
      <c r="M2159" t="s">
        <v>103</v>
      </c>
      <c r="N2159">
        <v>1.0788079999999999E-3</v>
      </c>
      <c r="O2159">
        <v>1.346519E-3</v>
      </c>
      <c r="P2159">
        <v>0</v>
      </c>
      <c r="Q2159">
        <v>0</v>
      </c>
      <c r="R2159">
        <v>0</v>
      </c>
      <c r="S2159">
        <v>4.2846749999999999E-3</v>
      </c>
      <c r="T2159">
        <v>1.679671E-3</v>
      </c>
      <c r="U2159">
        <v>2.0348639999999999E-3</v>
      </c>
      <c r="V2159">
        <v>0</v>
      </c>
      <c r="W2159">
        <v>5.9027799999999996E-4</v>
      </c>
      <c r="X2159">
        <v>7.7474399999999995E-4</v>
      </c>
      <c r="Y2159">
        <v>3.4654500000000002E-4</v>
      </c>
      <c r="Z2159">
        <v>3.711921E-3</v>
      </c>
      <c r="AA2159">
        <v>0</v>
      </c>
      <c r="AB2159">
        <v>0</v>
      </c>
      <c r="AC2159">
        <v>5.0594189999999999E-3</v>
      </c>
      <c r="AD2159">
        <v>2.026216E-3</v>
      </c>
      <c r="AE2159">
        <v>2.0348639999999999E-3</v>
      </c>
      <c r="AF2159">
        <v>0</v>
      </c>
      <c r="AG2159">
        <v>4.3021989999999996E-3</v>
      </c>
      <c r="AH2159">
        <v>1.3422697000000001E-2</v>
      </c>
      <c r="AI2159">
        <v>127900.4806</v>
      </c>
    </row>
    <row r="2160" spans="1:35" x14ac:dyDescent="0.25">
      <c r="A2160">
        <v>26621</v>
      </c>
      <c r="B2160" t="s">
        <v>213</v>
      </c>
      <c r="C2160" t="s">
        <v>43</v>
      </c>
      <c r="D2160" t="b">
        <v>1</v>
      </c>
      <c r="E2160">
        <v>4.2096490000000002E-3</v>
      </c>
      <c r="F2160" t="s">
        <v>100</v>
      </c>
      <c r="G2160" t="s">
        <v>186</v>
      </c>
      <c r="H2160" t="s">
        <v>256</v>
      </c>
      <c r="I2160" t="s">
        <v>101</v>
      </c>
      <c r="J2160" t="s">
        <v>99</v>
      </c>
      <c r="K2160" t="s">
        <v>188</v>
      </c>
      <c r="L2160">
        <v>11.639531249999999</v>
      </c>
      <c r="M2160" t="s">
        <v>109</v>
      </c>
      <c r="N2160" s="8">
        <v>1.08991E-5</v>
      </c>
      <c r="O2160" s="8">
        <v>1.5938900000000001E-5</v>
      </c>
      <c r="P2160">
        <v>0</v>
      </c>
      <c r="Q2160">
        <v>0</v>
      </c>
      <c r="R2160">
        <v>0</v>
      </c>
      <c r="S2160" s="8">
        <v>8.0203600000000006E-5</v>
      </c>
      <c r="T2160" s="8">
        <v>1.11167E-5</v>
      </c>
      <c r="U2160" s="8">
        <v>4.2431100000000001E-5</v>
      </c>
      <c r="V2160">
        <v>0</v>
      </c>
      <c r="W2160">
        <v>0</v>
      </c>
      <c r="X2160">
        <v>0</v>
      </c>
      <c r="Y2160">
        <v>0</v>
      </c>
      <c r="Z2160">
        <v>0</v>
      </c>
      <c r="AA2160">
        <v>0</v>
      </c>
      <c r="AB2160">
        <v>0</v>
      </c>
      <c r="AC2160" s="8">
        <v>8.0203600000000006E-5</v>
      </c>
      <c r="AD2160" s="8">
        <v>1.11167E-5</v>
      </c>
      <c r="AE2160" s="8">
        <v>4.2431100000000001E-5</v>
      </c>
      <c r="AF2160">
        <v>0</v>
      </c>
      <c r="AG2160">
        <v>0</v>
      </c>
      <c r="AH2160">
        <v>1.3375099999999999E-4</v>
      </c>
      <c r="AI2160">
        <v>3367.7194089999998</v>
      </c>
    </row>
    <row r="2161" spans="1:35" x14ac:dyDescent="0.25">
      <c r="A2161">
        <v>44082</v>
      </c>
      <c r="B2161" t="s">
        <v>213</v>
      </c>
      <c r="C2161" t="s">
        <v>43</v>
      </c>
      <c r="D2161" t="b">
        <v>1</v>
      </c>
      <c r="E2161">
        <v>2.3207233000000001E-2</v>
      </c>
      <c r="F2161" t="s">
        <v>100</v>
      </c>
      <c r="G2161" t="s">
        <v>186</v>
      </c>
      <c r="H2161" t="s">
        <v>257</v>
      </c>
      <c r="I2161" t="s">
        <v>101</v>
      </c>
      <c r="J2161" t="s">
        <v>99</v>
      </c>
      <c r="K2161" t="s">
        <v>188</v>
      </c>
      <c r="L2161">
        <v>25.277349999999998</v>
      </c>
      <c r="M2161" t="s">
        <v>103</v>
      </c>
      <c r="N2161" s="8">
        <v>8.9431499999999999E-5</v>
      </c>
      <c r="O2161">
        <v>1.18919E-4</v>
      </c>
      <c r="P2161">
        <v>0</v>
      </c>
      <c r="Q2161">
        <v>0</v>
      </c>
      <c r="R2161">
        <v>0</v>
      </c>
      <c r="S2161">
        <v>5.1196800000000002E-4</v>
      </c>
      <c r="T2161" s="8">
        <v>9.2862500000000001E-5</v>
      </c>
      <c r="U2161">
        <v>1.7079199999999999E-4</v>
      </c>
      <c r="V2161">
        <v>0</v>
      </c>
      <c r="W2161">
        <v>2.18588E-4</v>
      </c>
      <c r="X2161">
        <v>0</v>
      </c>
      <c r="Y2161" s="8">
        <v>6.5990800000000004E-6</v>
      </c>
      <c r="Z2161">
        <v>0</v>
      </c>
      <c r="AA2161">
        <v>0</v>
      </c>
      <c r="AB2161">
        <v>0</v>
      </c>
      <c r="AC2161">
        <v>5.1196800000000002E-4</v>
      </c>
      <c r="AD2161" s="8">
        <v>9.9461600000000003E-5</v>
      </c>
      <c r="AE2161">
        <v>1.7079199999999999E-4</v>
      </c>
      <c r="AF2161">
        <v>0</v>
      </c>
      <c r="AG2161">
        <v>2.18588E-4</v>
      </c>
      <c r="AH2161">
        <v>1.0008110000000001E-3</v>
      </c>
      <c r="AI2161">
        <v>11603.61634</v>
      </c>
    </row>
    <row r="2162" spans="1:35" x14ac:dyDescent="0.25">
      <c r="A2162">
        <v>419</v>
      </c>
      <c r="B2162" t="s">
        <v>214</v>
      </c>
      <c r="C2162" t="s">
        <v>215</v>
      </c>
      <c r="D2162" t="b">
        <v>1</v>
      </c>
      <c r="E2162">
        <v>45.294103759999999</v>
      </c>
      <c r="F2162" t="s">
        <v>100</v>
      </c>
      <c r="G2162" t="s">
        <v>186</v>
      </c>
      <c r="H2162" t="s">
        <v>249</v>
      </c>
      <c r="I2162" t="s">
        <v>291</v>
      </c>
      <c r="J2162" t="s">
        <v>99</v>
      </c>
      <c r="K2162" t="s">
        <v>188</v>
      </c>
      <c r="L2162">
        <v>24.181944439999999</v>
      </c>
      <c r="M2162" t="s">
        <v>292</v>
      </c>
      <c r="N2162">
        <v>6.8925300000000002E-4</v>
      </c>
      <c r="O2162">
        <v>8.4041499999999996E-4</v>
      </c>
      <c r="P2162">
        <v>0</v>
      </c>
      <c r="Q2162">
        <v>0</v>
      </c>
      <c r="R2162">
        <v>0</v>
      </c>
      <c r="S2162">
        <v>2.4590609999999998E-3</v>
      </c>
      <c r="T2162">
        <v>6.9848000000000002E-4</v>
      </c>
      <c r="U2162">
        <v>2.5565129999999998E-3</v>
      </c>
      <c r="V2162">
        <v>0</v>
      </c>
      <c r="W2162">
        <v>7.9936600000000003E-4</v>
      </c>
      <c r="X2162">
        <v>1.3308499999999999E-4</v>
      </c>
      <c r="Y2162">
        <v>0</v>
      </c>
      <c r="Z2162">
        <v>8.2812999999999995E-4</v>
      </c>
      <c r="AA2162">
        <v>0</v>
      </c>
      <c r="AB2162">
        <v>0</v>
      </c>
      <c r="AC2162">
        <v>2.5921450000000001E-3</v>
      </c>
      <c r="AD2162">
        <v>6.9848000000000002E-4</v>
      </c>
      <c r="AE2162">
        <v>2.5565129999999998E-3</v>
      </c>
      <c r="AF2162">
        <v>0</v>
      </c>
      <c r="AG2162">
        <v>1.627496E-3</v>
      </c>
      <c r="AH2162">
        <v>7.474634E-3</v>
      </c>
      <c r="AI2162">
        <v>90588.207519999996</v>
      </c>
    </row>
    <row r="2163" spans="1:35" x14ac:dyDescent="0.25">
      <c r="A2163">
        <v>420</v>
      </c>
      <c r="B2163" t="s">
        <v>214</v>
      </c>
      <c r="C2163" t="s">
        <v>215</v>
      </c>
      <c r="D2163" t="b">
        <v>1</v>
      </c>
      <c r="E2163">
        <v>11.33339761</v>
      </c>
      <c r="F2163" t="s">
        <v>100</v>
      </c>
      <c r="G2163" t="s">
        <v>186</v>
      </c>
      <c r="H2163" t="s">
        <v>198</v>
      </c>
      <c r="I2163" t="s">
        <v>101</v>
      </c>
      <c r="J2163" t="s">
        <v>99</v>
      </c>
      <c r="K2163" t="s">
        <v>188</v>
      </c>
      <c r="L2163">
        <v>41.19722222</v>
      </c>
      <c r="M2163" t="s">
        <v>103</v>
      </c>
      <c r="N2163">
        <v>1.2254340000000001E-3</v>
      </c>
      <c r="O2163">
        <v>1.4863840000000001E-3</v>
      </c>
      <c r="P2163">
        <v>0</v>
      </c>
      <c r="Q2163">
        <v>0</v>
      </c>
      <c r="R2163">
        <v>0</v>
      </c>
      <c r="S2163">
        <v>4.5571810000000004E-3</v>
      </c>
      <c r="T2163">
        <v>8.52592E-4</v>
      </c>
      <c r="U2163">
        <v>1.857182E-3</v>
      </c>
      <c r="V2163">
        <v>0</v>
      </c>
      <c r="W2163">
        <v>7.9232900000000004E-4</v>
      </c>
      <c r="X2163">
        <v>1.284957E-3</v>
      </c>
      <c r="Y2163">
        <v>2.1914730000000002E-3</v>
      </c>
      <c r="Z2163">
        <v>4.3957290000000001E-3</v>
      </c>
      <c r="AA2163">
        <v>0</v>
      </c>
      <c r="AB2163">
        <v>0</v>
      </c>
      <c r="AC2163">
        <v>5.8421380000000002E-3</v>
      </c>
      <c r="AD2163">
        <v>3.0440649999999999E-3</v>
      </c>
      <c r="AE2163">
        <v>1.857182E-3</v>
      </c>
      <c r="AF2163">
        <v>0</v>
      </c>
      <c r="AG2163">
        <v>5.1880579999999997E-3</v>
      </c>
      <c r="AH2163">
        <v>1.5931443E-2</v>
      </c>
      <c r="AI2163">
        <v>113333.9761</v>
      </c>
    </row>
    <row r="2164" spans="1:35" x14ac:dyDescent="0.25">
      <c r="A2164">
        <v>421</v>
      </c>
      <c r="B2164" t="s">
        <v>214</v>
      </c>
      <c r="C2164" t="s">
        <v>215</v>
      </c>
      <c r="D2164" t="b">
        <v>1</v>
      </c>
      <c r="E2164">
        <v>5.291284675</v>
      </c>
      <c r="F2164" t="s">
        <v>100</v>
      </c>
      <c r="G2164" t="s">
        <v>186</v>
      </c>
      <c r="H2164" t="s">
        <v>195</v>
      </c>
      <c r="I2164" t="s">
        <v>101</v>
      </c>
      <c r="J2164" t="s">
        <v>99</v>
      </c>
      <c r="K2164" t="s">
        <v>188</v>
      </c>
      <c r="L2164">
        <v>36.873015870000003</v>
      </c>
      <c r="M2164" t="s">
        <v>103</v>
      </c>
      <c r="N2164">
        <v>1.117683E-3</v>
      </c>
      <c r="O2164">
        <v>1.3693469999999999E-3</v>
      </c>
      <c r="P2164">
        <v>0</v>
      </c>
      <c r="Q2164">
        <v>0</v>
      </c>
      <c r="R2164">
        <v>0</v>
      </c>
      <c r="S2164">
        <v>3.8312889999999999E-3</v>
      </c>
      <c r="T2164">
        <v>2.0371619999999999E-3</v>
      </c>
      <c r="U2164">
        <v>2.011484E-3</v>
      </c>
      <c r="V2164">
        <v>0</v>
      </c>
      <c r="W2164">
        <v>4.3406299999999999E-4</v>
      </c>
      <c r="X2164" s="8">
        <v>7.7033000000000006E-5</v>
      </c>
      <c r="Y2164">
        <v>3.4183899999999999E-3</v>
      </c>
      <c r="Z2164">
        <v>2.1710169999999999E-3</v>
      </c>
      <c r="AA2164">
        <v>0</v>
      </c>
      <c r="AB2164">
        <v>0</v>
      </c>
      <c r="AC2164">
        <v>3.9083219999999997E-3</v>
      </c>
      <c r="AD2164">
        <v>5.4555519999999998E-3</v>
      </c>
      <c r="AE2164">
        <v>2.011484E-3</v>
      </c>
      <c r="AF2164">
        <v>0</v>
      </c>
      <c r="AG2164">
        <v>2.6050800000000001E-3</v>
      </c>
      <c r="AH2164">
        <v>1.3980288E-2</v>
      </c>
      <c r="AI2164">
        <v>111116.9782</v>
      </c>
    </row>
    <row r="2165" spans="1:35" x14ac:dyDescent="0.25">
      <c r="A2165">
        <v>423</v>
      </c>
      <c r="B2165" t="s">
        <v>214</v>
      </c>
      <c r="C2165" t="s">
        <v>215</v>
      </c>
      <c r="D2165" t="b">
        <v>1</v>
      </c>
      <c r="E2165">
        <v>22.567696349999999</v>
      </c>
      <c r="F2165" t="s">
        <v>100</v>
      </c>
      <c r="G2165" t="s">
        <v>186</v>
      </c>
      <c r="H2165" t="s">
        <v>196</v>
      </c>
      <c r="I2165" t="s">
        <v>101</v>
      </c>
      <c r="J2165" t="s">
        <v>262</v>
      </c>
      <c r="K2165" t="s">
        <v>188</v>
      </c>
      <c r="L2165">
        <v>37.89040404</v>
      </c>
      <c r="M2165" t="s">
        <v>103</v>
      </c>
      <c r="N2165">
        <v>1.436119E-3</v>
      </c>
      <c r="O2165">
        <v>1.681826E-3</v>
      </c>
      <c r="P2165">
        <v>0</v>
      </c>
      <c r="Q2165">
        <v>0</v>
      </c>
      <c r="R2165">
        <v>0</v>
      </c>
      <c r="S2165">
        <v>5.182809E-3</v>
      </c>
      <c r="T2165">
        <v>3.3137459999999998E-3</v>
      </c>
      <c r="U2165">
        <v>2.103925E-3</v>
      </c>
      <c r="V2165">
        <v>0</v>
      </c>
      <c r="W2165">
        <v>1.043834E-3</v>
      </c>
      <c r="X2165">
        <v>1.053032E-3</v>
      </c>
      <c r="Y2165">
        <v>0</v>
      </c>
      <c r="Z2165">
        <v>3.350109E-3</v>
      </c>
      <c r="AA2165">
        <v>0</v>
      </c>
      <c r="AB2165">
        <v>0</v>
      </c>
      <c r="AC2165">
        <v>6.2358409999999998E-3</v>
      </c>
      <c r="AD2165">
        <v>3.3137459999999998E-3</v>
      </c>
      <c r="AE2165">
        <v>2.103925E-3</v>
      </c>
      <c r="AF2165">
        <v>0</v>
      </c>
      <c r="AG2165">
        <v>4.3939440000000003E-3</v>
      </c>
      <c r="AH2165">
        <v>1.6047456000000002E-2</v>
      </c>
      <c r="AI2165">
        <v>124122.3299</v>
      </c>
    </row>
    <row r="2166" spans="1:35" x14ac:dyDescent="0.25">
      <c r="A2166">
        <v>869</v>
      </c>
      <c r="B2166" t="s">
        <v>214</v>
      </c>
      <c r="C2166" t="s">
        <v>215</v>
      </c>
      <c r="D2166" t="b">
        <v>1</v>
      </c>
      <c r="E2166">
        <v>63.879871080000001</v>
      </c>
      <c r="F2166" t="s">
        <v>100</v>
      </c>
      <c r="G2166" t="s">
        <v>186</v>
      </c>
      <c r="H2166" t="s">
        <v>250</v>
      </c>
      <c r="I2166" t="s">
        <v>101</v>
      </c>
      <c r="J2166" t="s">
        <v>106</v>
      </c>
      <c r="K2166" t="s">
        <v>188</v>
      </c>
      <c r="L2166">
        <v>17.188888890000001</v>
      </c>
      <c r="M2166" t="s">
        <v>109</v>
      </c>
      <c r="N2166">
        <v>3.6838600000000001E-4</v>
      </c>
      <c r="O2166">
        <v>4.4299999999999998E-4</v>
      </c>
      <c r="P2166">
        <v>0</v>
      </c>
      <c r="Q2166">
        <v>0</v>
      </c>
      <c r="R2166">
        <v>0</v>
      </c>
      <c r="S2166">
        <v>1.6171950000000001E-3</v>
      </c>
      <c r="T2166">
        <v>2.48846E-4</v>
      </c>
      <c r="U2166">
        <v>1.815182E-3</v>
      </c>
      <c r="V2166">
        <v>0</v>
      </c>
      <c r="W2166">
        <v>0</v>
      </c>
      <c r="X2166" s="8">
        <v>6.5995599999999995E-5</v>
      </c>
      <c r="Y2166">
        <v>0</v>
      </c>
      <c r="Z2166">
        <v>0</v>
      </c>
      <c r="AA2166">
        <v>0</v>
      </c>
      <c r="AB2166">
        <v>0</v>
      </c>
      <c r="AC2166">
        <v>1.6831909999999999E-3</v>
      </c>
      <c r="AD2166">
        <v>2.48846E-4</v>
      </c>
      <c r="AE2166">
        <v>1.815182E-3</v>
      </c>
      <c r="AF2166">
        <v>0</v>
      </c>
      <c r="AG2166">
        <v>0</v>
      </c>
      <c r="AH2166">
        <v>3.7466130000000002E-3</v>
      </c>
      <c r="AI2166">
        <v>63879.871079999997</v>
      </c>
    </row>
    <row r="2167" spans="1:35" x14ac:dyDescent="0.25">
      <c r="A2167">
        <v>6095</v>
      </c>
      <c r="B2167" t="s">
        <v>214</v>
      </c>
      <c r="C2167" t="s">
        <v>215</v>
      </c>
      <c r="D2167" t="b">
        <v>1</v>
      </c>
      <c r="E2167">
        <v>0.80023063000000005</v>
      </c>
      <c r="F2167" t="s">
        <v>100</v>
      </c>
      <c r="G2167" t="s">
        <v>186</v>
      </c>
      <c r="H2167" t="s">
        <v>199</v>
      </c>
      <c r="I2167" t="s">
        <v>101</v>
      </c>
      <c r="J2167" t="s">
        <v>111</v>
      </c>
      <c r="K2167" t="s">
        <v>188</v>
      </c>
      <c r="L2167">
        <v>9.0448730160000004</v>
      </c>
      <c r="M2167" t="s">
        <v>109</v>
      </c>
      <c r="N2167">
        <v>4.21758E-4</v>
      </c>
      <c r="O2167">
        <v>5.1504199999999995E-4</v>
      </c>
      <c r="P2167">
        <v>0</v>
      </c>
      <c r="Q2167">
        <v>0</v>
      </c>
      <c r="R2167">
        <v>0</v>
      </c>
      <c r="S2167">
        <v>1.64832E-3</v>
      </c>
      <c r="T2167">
        <v>1.0752940000000001E-3</v>
      </c>
      <c r="U2167">
        <v>1.5983589999999999E-3</v>
      </c>
      <c r="V2167">
        <v>0</v>
      </c>
      <c r="W2167">
        <v>0</v>
      </c>
      <c r="X2167">
        <v>0</v>
      </c>
      <c r="Y2167">
        <v>0</v>
      </c>
      <c r="Z2167">
        <v>0</v>
      </c>
      <c r="AA2167">
        <v>0</v>
      </c>
      <c r="AB2167">
        <v>0</v>
      </c>
      <c r="AC2167">
        <v>1.64832E-3</v>
      </c>
      <c r="AD2167">
        <v>1.0752940000000001E-3</v>
      </c>
      <c r="AE2167">
        <v>1.5983589999999999E-3</v>
      </c>
      <c r="AF2167">
        <v>0</v>
      </c>
      <c r="AG2167">
        <v>0</v>
      </c>
      <c r="AH2167">
        <v>4.3219799999999996E-3</v>
      </c>
      <c r="AI2167">
        <v>140040.3602</v>
      </c>
    </row>
    <row r="2168" spans="1:35" x14ac:dyDescent="0.25">
      <c r="A2168">
        <v>6098</v>
      </c>
      <c r="B2168" t="s">
        <v>214</v>
      </c>
      <c r="C2168" t="s">
        <v>215</v>
      </c>
      <c r="D2168" t="b">
        <v>1</v>
      </c>
      <c r="E2168">
        <v>1.9489976870000001</v>
      </c>
      <c r="F2168" t="s">
        <v>100</v>
      </c>
      <c r="G2168" t="s">
        <v>186</v>
      </c>
      <c r="H2168" t="s">
        <v>192</v>
      </c>
      <c r="I2168" t="s">
        <v>101</v>
      </c>
      <c r="J2168" t="s">
        <v>99</v>
      </c>
      <c r="K2168" t="s">
        <v>188</v>
      </c>
      <c r="L2168">
        <v>12.830733329999999</v>
      </c>
      <c r="M2168" t="s">
        <v>109</v>
      </c>
      <c r="N2168">
        <v>1.033434E-3</v>
      </c>
      <c r="O2168">
        <v>1.2707739999999999E-3</v>
      </c>
      <c r="P2168">
        <v>0</v>
      </c>
      <c r="Q2168">
        <v>0</v>
      </c>
      <c r="R2168">
        <v>0</v>
      </c>
      <c r="S2168">
        <v>5.4437890000000001E-3</v>
      </c>
      <c r="T2168">
        <v>1.3099159999999999E-3</v>
      </c>
      <c r="U2168">
        <v>3.9071360000000003E-3</v>
      </c>
      <c r="V2168">
        <v>0</v>
      </c>
      <c r="W2168">
        <v>0</v>
      </c>
      <c r="X2168" s="8">
        <v>5.1354799999999997E-6</v>
      </c>
      <c r="Y2168">
        <v>0</v>
      </c>
      <c r="Z2168">
        <v>0</v>
      </c>
      <c r="AA2168">
        <v>0</v>
      </c>
      <c r="AB2168">
        <v>0</v>
      </c>
      <c r="AC2168">
        <v>5.448924E-3</v>
      </c>
      <c r="AD2168">
        <v>1.3099159999999999E-3</v>
      </c>
      <c r="AE2168">
        <v>3.9071360000000003E-3</v>
      </c>
      <c r="AF2168">
        <v>0</v>
      </c>
      <c r="AG2168">
        <v>0</v>
      </c>
      <c r="AH2168">
        <v>1.0665958E-2</v>
      </c>
      <c r="AI2168">
        <v>243624.71090000001</v>
      </c>
    </row>
    <row r="2169" spans="1:35" x14ac:dyDescent="0.25">
      <c r="A2169">
        <v>6099</v>
      </c>
      <c r="B2169" t="s">
        <v>214</v>
      </c>
      <c r="C2169" t="s">
        <v>215</v>
      </c>
      <c r="D2169" t="b">
        <v>1</v>
      </c>
      <c r="E2169">
        <v>2.490672708</v>
      </c>
      <c r="F2169" t="s">
        <v>100</v>
      </c>
      <c r="G2169" t="s">
        <v>186</v>
      </c>
      <c r="H2169" t="s">
        <v>189</v>
      </c>
      <c r="I2169" t="s">
        <v>101</v>
      </c>
      <c r="J2169" t="s">
        <v>99</v>
      </c>
      <c r="K2169" t="s">
        <v>188</v>
      </c>
      <c r="L2169">
        <v>12.300603860000001</v>
      </c>
      <c r="M2169" t="s">
        <v>109</v>
      </c>
      <c r="N2169">
        <v>4.6468399999999998E-4</v>
      </c>
      <c r="O2169">
        <v>5.7289999999999999E-4</v>
      </c>
      <c r="P2169">
        <v>0</v>
      </c>
      <c r="Q2169">
        <v>0</v>
      </c>
      <c r="R2169">
        <v>0</v>
      </c>
      <c r="S2169">
        <v>2.3308869999999998E-3</v>
      </c>
      <c r="T2169">
        <v>6.1604900000000002E-4</v>
      </c>
      <c r="U2169">
        <v>1.859077E-3</v>
      </c>
      <c r="V2169">
        <v>0</v>
      </c>
      <c r="W2169">
        <v>0</v>
      </c>
      <c r="X2169" s="8">
        <v>2.7384100000000002E-6</v>
      </c>
      <c r="Y2169">
        <v>0</v>
      </c>
      <c r="Z2169">
        <v>0</v>
      </c>
      <c r="AA2169">
        <v>0</v>
      </c>
      <c r="AB2169">
        <v>0</v>
      </c>
      <c r="AC2169">
        <v>2.3336250000000002E-3</v>
      </c>
      <c r="AD2169">
        <v>6.1604900000000002E-4</v>
      </c>
      <c r="AE2169">
        <v>1.859077E-3</v>
      </c>
      <c r="AF2169">
        <v>0</v>
      </c>
      <c r="AG2169">
        <v>0</v>
      </c>
      <c r="AH2169">
        <v>4.8087030000000001E-3</v>
      </c>
      <c r="AI2169">
        <v>114570.9445</v>
      </c>
    </row>
    <row r="2170" spans="1:35" x14ac:dyDescent="0.25">
      <c r="A2170">
        <v>6101</v>
      </c>
      <c r="B2170" t="s">
        <v>214</v>
      </c>
      <c r="C2170" t="s">
        <v>215</v>
      </c>
      <c r="D2170" t="b">
        <v>0</v>
      </c>
      <c r="E2170">
        <v>0.60833183300000004</v>
      </c>
      <c r="F2170" t="s">
        <v>100</v>
      </c>
      <c r="G2170" t="s">
        <v>186</v>
      </c>
      <c r="H2170" t="s">
        <v>197</v>
      </c>
      <c r="I2170" t="s">
        <v>101</v>
      </c>
      <c r="J2170" t="s">
        <v>99</v>
      </c>
      <c r="K2170" t="s">
        <v>188</v>
      </c>
      <c r="L2170">
        <v>14.47989815</v>
      </c>
      <c r="M2170" t="s">
        <v>109</v>
      </c>
      <c r="N2170">
        <v>8.2271299999999998E-4</v>
      </c>
      <c r="O2170">
        <v>1.032692E-3</v>
      </c>
      <c r="P2170">
        <v>0</v>
      </c>
      <c r="Q2170">
        <v>0</v>
      </c>
      <c r="R2170">
        <v>0</v>
      </c>
      <c r="S2170">
        <v>4.1053879999999997E-3</v>
      </c>
      <c r="T2170">
        <v>1.4007900000000001E-3</v>
      </c>
      <c r="U2170">
        <v>2.7117249999999999E-3</v>
      </c>
      <c r="V2170">
        <v>0</v>
      </c>
      <c r="W2170">
        <v>0</v>
      </c>
      <c r="X2170">
        <v>7.9893100000000001E-4</v>
      </c>
      <c r="Y2170">
        <v>0</v>
      </c>
      <c r="Z2170">
        <v>0</v>
      </c>
      <c r="AA2170">
        <v>0</v>
      </c>
      <c r="AB2170">
        <v>0</v>
      </c>
      <c r="AC2170">
        <v>4.9043189999999999E-3</v>
      </c>
      <c r="AD2170">
        <v>1.4007900000000001E-3</v>
      </c>
      <c r="AE2170">
        <v>2.7117249999999999E-3</v>
      </c>
      <c r="AF2170">
        <v>0</v>
      </c>
      <c r="AG2170">
        <v>0</v>
      </c>
      <c r="AH2170">
        <v>9.0168399999999999E-3</v>
      </c>
      <c r="AI2170">
        <v>182499.55</v>
      </c>
    </row>
    <row r="2171" spans="1:35" x14ac:dyDescent="0.25">
      <c r="A2171">
        <v>6103</v>
      </c>
      <c r="B2171" t="s">
        <v>214</v>
      </c>
      <c r="C2171" t="s">
        <v>215</v>
      </c>
      <c r="D2171" t="b">
        <v>1</v>
      </c>
      <c r="E2171">
        <v>2.4894111959999998</v>
      </c>
      <c r="F2171" t="s">
        <v>100</v>
      </c>
      <c r="G2171" t="s">
        <v>186</v>
      </c>
      <c r="H2171" t="s">
        <v>190</v>
      </c>
      <c r="I2171" t="s">
        <v>101</v>
      </c>
      <c r="J2171" t="s">
        <v>99</v>
      </c>
      <c r="K2171" t="s">
        <v>188</v>
      </c>
      <c r="L2171">
        <v>11.2208126</v>
      </c>
      <c r="M2171" t="s">
        <v>109</v>
      </c>
      <c r="N2171">
        <v>5.9463400000000003E-4</v>
      </c>
      <c r="O2171">
        <v>7.6089099999999998E-4</v>
      </c>
      <c r="P2171">
        <v>0</v>
      </c>
      <c r="Q2171">
        <v>0</v>
      </c>
      <c r="R2171">
        <v>0</v>
      </c>
      <c r="S2171">
        <v>2.9674810000000001E-3</v>
      </c>
      <c r="T2171">
        <v>8.0440299999999998E-4</v>
      </c>
      <c r="U2171">
        <v>2.611997E-3</v>
      </c>
      <c r="V2171">
        <v>0</v>
      </c>
      <c r="W2171">
        <v>0</v>
      </c>
      <c r="X2171" s="8">
        <v>2.0055800000000002E-6</v>
      </c>
      <c r="Y2171">
        <v>0</v>
      </c>
      <c r="Z2171">
        <v>0</v>
      </c>
      <c r="AA2171">
        <v>0</v>
      </c>
      <c r="AB2171">
        <v>0</v>
      </c>
      <c r="AC2171">
        <v>2.9694859999999999E-3</v>
      </c>
      <c r="AD2171">
        <v>8.0440299999999998E-4</v>
      </c>
      <c r="AE2171">
        <v>2.611997E-3</v>
      </c>
      <c r="AF2171">
        <v>0</v>
      </c>
      <c r="AG2171">
        <v>0</v>
      </c>
      <c r="AH2171">
        <v>6.3859099999999999E-3</v>
      </c>
      <c r="AI2171">
        <v>166790.55009999999</v>
      </c>
    </row>
    <row r="2172" spans="1:35" x14ac:dyDescent="0.25">
      <c r="A2172">
        <v>6104</v>
      </c>
      <c r="B2172" t="s">
        <v>214</v>
      </c>
      <c r="C2172" t="s">
        <v>215</v>
      </c>
      <c r="D2172" t="b">
        <v>1</v>
      </c>
      <c r="E2172">
        <v>2.1820552790000001</v>
      </c>
      <c r="F2172" t="s">
        <v>100</v>
      </c>
      <c r="G2172" t="s">
        <v>186</v>
      </c>
      <c r="H2172" t="s">
        <v>193</v>
      </c>
      <c r="I2172" t="s">
        <v>101</v>
      </c>
      <c r="J2172" t="s">
        <v>99</v>
      </c>
      <c r="K2172" t="s">
        <v>188</v>
      </c>
      <c r="L2172">
        <v>8.8762592589999993</v>
      </c>
      <c r="M2172" t="s">
        <v>109</v>
      </c>
      <c r="N2172">
        <v>4.2853999999999999E-4</v>
      </c>
      <c r="O2172">
        <v>5.9051299999999998E-4</v>
      </c>
      <c r="P2172">
        <v>0</v>
      </c>
      <c r="Q2172">
        <v>0</v>
      </c>
      <c r="R2172">
        <v>0</v>
      </c>
      <c r="S2172">
        <v>2.4010440000000002E-3</v>
      </c>
      <c r="T2172">
        <v>5.2926999999999998E-4</v>
      </c>
      <c r="U2172">
        <v>2.02331E-3</v>
      </c>
      <c r="V2172">
        <v>0</v>
      </c>
      <c r="W2172">
        <v>0</v>
      </c>
      <c r="X2172" s="8">
        <v>2.9988699999999998E-6</v>
      </c>
      <c r="Y2172">
        <v>0</v>
      </c>
      <c r="Z2172">
        <v>0</v>
      </c>
      <c r="AA2172">
        <v>0</v>
      </c>
      <c r="AB2172">
        <v>0</v>
      </c>
      <c r="AC2172">
        <v>2.4040429999999998E-3</v>
      </c>
      <c r="AD2172">
        <v>5.2926999999999998E-4</v>
      </c>
      <c r="AE2172">
        <v>2.02331E-3</v>
      </c>
      <c r="AF2172">
        <v>0</v>
      </c>
      <c r="AG2172">
        <v>0</v>
      </c>
      <c r="AH2172">
        <v>4.9566020000000001E-3</v>
      </c>
      <c r="AI2172">
        <v>163654.1459</v>
      </c>
    </row>
    <row r="2173" spans="1:35" x14ac:dyDescent="0.25">
      <c r="A2173">
        <v>9131</v>
      </c>
      <c r="B2173" t="s">
        <v>214</v>
      </c>
      <c r="C2173" t="s">
        <v>215</v>
      </c>
      <c r="D2173" t="b">
        <v>1</v>
      </c>
      <c r="E2173">
        <v>1.374182652</v>
      </c>
      <c r="F2173" t="s">
        <v>100</v>
      </c>
      <c r="G2173" t="s">
        <v>186</v>
      </c>
      <c r="H2173" t="s">
        <v>191</v>
      </c>
      <c r="I2173" t="s">
        <v>101</v>
      </c>
      <c r="J2173" t="s">
        <v>99</v>
      </c>
      <c r="K2173" t="s">
        <v>188</v>
      </c>
      <c r="L2173">
        <v>39.11479885</v>
      </c>
      <c r="M2173" t="s">
        <v>103</v>
      </c>
      <c r="N2173">
        <v>8.7527999999999998E-4</v>
      </c>
      <c r="O2173">
        <v>1.0524009999999999E-3</v>
      </c>
      <c r="P2173">
        <v>0</v>
      </c>
      <c r="Q2173">
        <v>0</v>
      </c>
      <c r="R2173">
        <v>0</v>
      </c>
      <c r="S2173">
        <v>2.9985419999999999E-3</v>
      </c>
      <c r="T2173">
        <v>1.9530070000000001E-3</v>
      </c>
      <c r="U2173">
        <v>1.1065949999999999E-3</v>
      </c>
      <c r="V2173">
        <v>0</v>
      </c>
      <c r="W2173">
        <v>4.6791399999999999E-4</v>
      </c>
      <c r="X2173" s="8">
        <v>3.3421499999999998E-5</v>
      </c>
      <c r="Y2173">
        <v>1.1915420000000001E-3</v>
      </c>
      <c r="Z2173">
        <v>2.886516E-3</v>
      </c>
      <c r="AA2173">
        <v>0</v>
      </c>
      <c r="AB2173">
        <v>0</v>
      </c>
      <c r="AC2173">
        <v>3.0319639999999998E-3</v>
      </c>
      <c r="AD2173">
        <v>3.1445499999999999E-3</v>
      </c>
      <c r="AE2173">
        <v>1.1065949999999999E-3</v>
      </c>
      <c r="AF2173">
        <v>0</v>
      </c>
      <c r="AG2173">
        <v>3.3544299999999998E-3</v>
      </c>
      <c r="AH2173">
        <v>1.0637525E-2</v>
      </c>
      <c r="AI2173">
        <v>79702.593810000006</v>
      </c>
    </row>
    <row r="2174" spans="1:35" x14ac:dyDescent="0.25">
      <c r="A2174">
        <v>9133</v>
      </c>
      <c r="B2174" t="s">
        <v>214</v>
      </c>
      <c r="C2174" t="s">
        <v>215</v>
      </c>
      <c r="D2174" t="b">
        <v>1</v>
      </c>
      <c r="E2174">
        <v>0.98347234400000005</v>
      </c>
      <c r="F2174" t="s">
        <v>100</v>
      </c>
      <c r="G2174" t="s">
        <v>186</v>
      </c>
      <c r="H2174" t="s">
        <v>187</v>
      </c>
      <c r="I2174" t="s">
        <v>101</v>
      </c>
      <c r="J2174" t="s">
        <v>262</v>
      </c>
      <c r="K2174" t="s">
        <v>188</v>
      </c>
      <c r="L2174">
        <v>27.46460317</v>
      </c>
      <c r="M2174" t="s">
        <v>103</v>
      </c>
      <c r="N2174">
        <v>2.6026199999999998E-4</v>
      </c>
      <c r="O2174">
        <v>3.2948899999999998E-4</v>
      </c>
      <c r="P2174">
        <v>0</v>
      </c>
      <c r="Q2174">
        <v>0</v>
      </c>
      <c r="R2174">
        <v>0</v>
      </c>
      <c r="S2174">
        <v>8.5280700000000002E-4</v>
      </c>
      <c r="T2174">
        <v>7.1723499999999999E-4</v>
      </c>
      <c r="U2174">
        <v>4.82137E-4</v>
      </c>
      <c r="V2174">
        <v>0</v>
      </c>
      <c r="W2174">
        <v>1.2460100000000001E-4</v>
      </c>
      <c r="X2174">
        <v>1.90979E-4</v>
      </c>
      <c r="Y2174">
        <v>1.74415E-4</v>
      </c>
      <c r="Z2174">
        <v>6.8356600000000003E-4</v>
      </c>
      <c r="AA2174">
        <v>0</v>
      </c>
      <c r="AB2174">
        <v>0</v>
      </c>
      <c r="AC2174">
        <v>1.0437860000000001E-3</v>
      </c>
      <c r="AD2174">
        <v>8.9165000000000002E-4</v>
      </c>
      <c r="AE2174">
        <v>4.82137E-4</v>
      </c>
      <c r="AF2174">
        <v>0</v>
      </c>
      <c r="AG2174">
        <v>8.0816600000000003E-4</v>
      </c>
      <c r="AH2174">
        <v>3.225749E-3</v>
      </c>
      <c r="AI2174">
        <v>34421.532030000002</v>
      </c>
    </row>
    <row r="2175" spans="1:35" x14ac:dyDescent="0.25">
      <c r="A2175">
        <v>11585</v>
      </c>
      <c r="B2175" t="s">
        <v>214</v>
      </c>
      <c r="C2175" t="s">
        <v>215</v>
      </c>
      <c r="D2175" t="b">
        <v>1</v>
      </c>
      <c r="E2175">
        <v>1.4211164510000001</v>
      </c>
      <c r="F2175" t="s">
        <v>100</v>
      </c>
      <c r="G2175" t="s">
        <v>186</v>
      </c>
      <c r="H2175" t="s">
        <v>194</v>
      </c>
      <c r="I2175" t="s">
        <v>101</v>
      </c>
      <c r="J2175" t="s">
        <v>99</v>
      </c>
      <c r="K2175" t="s">
        <v>188</v>
      </c>
      <c r="L2175">
        <v>28.38728395</v>
      </c>
      <c r="M2175" t="s">
        <v>103</v>
      </c>
      <c r="N2175">
        <v>1.0087060000000001E-3</v>
      </c>
      <c r="O2175">
        <v>1.2476379999999999E-3</v>
      </c>
      <c r="P2175">
        <v>0</v>
      </c>
      <c r="Q2175">
        <v>0</v>
      </c>
      <c r="R2175">
        <v>0</v>
      </c>
      <c r="S2175">
        <v>3.7156519999999998E-3</v>
      </c>
      <c r="T2175">
        <v>1.679671E-3</v>
      </c>
      <c r="U2175">
        <v>2.0348639999999999E-3</v>
      </c>
      <c r="V2175">
        <v>0</v>
      </c>
      <c r="W2175">
        <v>5.9027799999999996E-4</v>
      </c>
      <c r="X2175">
        <v>3.0970599999999998E-4</v>
      </c>
      <c r="Y2175">
        <v>3.4654500000000002E-4</v>
      </c>
      <c r="Z2175">
        <v>3.711921E-3</v>
      </c>
      <c r="AA2175">
        <v>0</v>
      </c>
      <c r="AB2175">
        <v>0</v>
      </c>
      <c r="AC2175">
        <v>4.0253590000000001E-3</v>
      </c>
      <c r="AD2175">
        <v>2.026216E-3</v>
      </c>
      <c r="AE2175">
        <v>2.0348639999999999E-3</v>
      </c>
      <c r="AF2175">
        <v>0</v>
      </c>
      <c r="AG2175">
        <v>4.3021989999999996E-3</v>
      </c>
      <c r="AH2175">
        <v>1.2388624000000001E-2</v>
      </c>
      <c r="AI2175">
        <v>127900.4806</v>
      </c>
    </row>
    <row r="2176" spans="1:35" x14ac:dyDescent="0.25">
      <c r="A2176">
        <v>26621</v>
      </c>
      <c r="B2176" t="s">
        <v>214</v>
      </c>
      <c r="C2176" t="s">
        <v>215</v>
      </c>
      <c r="D2176" t="b">
        <v>0</v>
      </c>
      <c r="E2176">
        <v>4.2096490000000002E-3</v>
      </c>
      <c r="F2176" t="s">
        <v>100</v>
      </c>
      <c r="G2176" t="s">
        <v>186</v>
      </c>
      <c r="H2176" t="s">
        <v>256</v>
      </c>
      <c r="I2176" t="s">
        <v>101</v>
      </c>
      <c r="J2176" t="s">
        <v>99</v>
      </c>
      <c r="K2176" t="s">
        <v>188</v>
      </c>
      <c r="L2176">
        <v>11.69912847</v>
      </c>
      <c r="M2176" t="s">
        <v>109</v>
      </c>
      <c r="N2176" s="8">
        <v>1.0934700000000001E-5</v>
      </c>
      <c r="O2176" s="8">
        <v>1.60205E-5</v>
      </c>
      <c r="P2176">
        <v>0</v>
      </c>
      <c r="Q2176">
        <v>0</v>
      </c>
      <c r="R2176">
        <v>0</v>
      </c>
      <c r="S2176" s="8">
        <v>8.0888499999999996E-5</v>
      </c>
      <c r="T2176" s="8">
        <v>1.11167E-5</v>
      </c>
      <c r="U2176" s="8">
        <v>4.2431100000000001E-5</v>
      </c>
      <c r="V2176">
        <v>0</v>
      </c>
      <c r="W2176">
        <v>0</v>
      </c>
      <c r="X2176">
        <v>0</v>
      </c>
      <c r="Y2176">
        <v>0</v>
      </c>
      <c r="Z2176">
        <v>0</v>
      </c>
      <c r="AA2176">
        <v>0</v>
      </c>
      <c r="AB2176">
        <v>0</v>
      </c>
      <c r="AC2176" s="8">
        <v>8.0888499999999996E-5</v>
      </c>
      <c r="AD2176" s="8">
        <v>1.11167E-5</v>
      </c>
      <c r="AE2176" s="8">
        <v>4.2431100000000001E-5</v>
      </c>
      <c r="AF2176">
        <v>0</v>
      </c>
      <c r="AG2176">
        <v>0</v>
      </c>
      <c r="AH2176">
        <v>1.3443600000000001E-4</v>
      </c>
      <c r="AI2176">
        <v>3367.7194089999998</v>
      </c>
    </row>
    <row r="2177" spans="1:35" x14ac:dyDescent="0.25">
      <c r="A2177">
        <v>44082</v>
      </c>
      <c r="B2177" t="s">
        <v>214</v>
      </c>
      <c r="C2177" t="s">
        <v>215</v>
      </c>
      <c r="D2177" t="b">
        <v>0</v>
      </c>
      <c r="E2177">
        <v>2.3207233000000001E-2</v>
      </c>
      <c r="F2177" t="s">
        <v>100</v>
      </c>
      <c r="G2177" t="s">
        <v>186</v>
      </c>
      <c r="H2177" t="s">
        <v>257</v>
      </c>
      <c r="I2177" t="s">
        <v>101</v>
      </c>
      <c r="J2177" t="s">
        <v>99</v>
      </c>
      <c r="K2177" t="s">
        <v>188</v>
      </c>
      <c r="L2177">
        <v>25.355550000000001</v>
      </c>
      <c r="M2177" t="s">
        <v>103</v>
      </c>
      <c r="N2177" s="8">
        <v>8.9560400000000004E-5</v>
      </c>
      <c r="O2177">
        <v>1.19288E-4</v>
      </c>
      <c r="P2177">
        <v>0</v>
      </c>
      <c r="Q2177">
        <v>0</v>
      </c>
      <c r="R2177">
        <v>0</v>
      </c>
      <c r="S2177">
        <v>5.1506499999999999E-4</v>
      </c>
      <c r="T2177" s="8">
        <v>9.2862500000000001E-5</v>
      </c>
      <c r="U2177">
        <v>1.7079199999999999E-4</v>
      </c>
      <c r="V2177">
        <v>0</v>
      </c>
      <c r="W2177">
        <v>2.18588E-4</v>
      </c>
      <c r="X2177">
        <v>0</v>
      </c>
      <c r="Y2177" s="8">
        <v>6.5990800000000004E-6</v>
      </c>
      <c r="Z2177">
        <v>0</v>
      </c>
      <c r="AA2177">
        <v>0</v>
      </c>
      <c r="AB2177">
        <v>0</v>
      </c>
      <c r="AC2177">
        <v>5.1506499999999999E-4</v>
      </c>
      <c r="AD2177" s="8">
        <v>9.9461600000000003E-5</v>
      </c>
      <c r="AE2177">
        <v>1.7079199999999999E-4</v>
      </c>
      <c r="AF2177">
        <v>0</v>
      </c>
      <c r="AG2177">
        <v>2.18588E-4</v>
      </c>
      <c r="AH2177">
        <v>1.0039070000000001E-3</v>
      </c>
      <c r="AI2177">
        <v>11603.61634</v>
      </c>
    </row>
    <row r="2178" spans="1:35" x14ac:dyDescent="0.25">
      <c r="A2178">
        <v>419</v>
      </c>
      <c r="B2178" t="s">
        <v>216</v>
      </c>
      <c r="C2178" t="s">
        <v>47</v>
      </c>
      <c r="D2178" t="b">
        <v>1</v>
      </c>
      <c r="E2178">
        <v>45.294103759999999</v>
      </c>
      <c r="F2178" t="s">
        <v>100</v>
      </c>
      <c r="G2178" t="s">
        <v>186</v>
      </c>
      <c r="H2178" t="s">
        <v>249</v>
      </c>
      <c r="I2178" t="s">
        <v>291</v>
      </c>
      <c r="J2178" t="s">
        <v>99</v>
      </c>
      <c r="K2178" t="s">
        <v>188</v>
      </c>
      <c r="L2178">
        <v>27.854166670000001</v>
      </c>
      <c r="M2178" t="s">
        <v>292</v>
      </c>
      <c r="N2178">
        <v>7.58827E-4</v>
      </c>
      <c r="O2178">
        <v>9.5591899999999995E-4</v>
      </c>
      <c r="P2178">
        <v>0</v>
      </c>
      <c r="Q2178">
        <v>0</v>
      </c>
      <c r="R2178">
        <v>0</v>
      </c>
      <c r="S2178">
        <v>3.2167839999999999E-3</v>
      </c>
      <c r="T2178">
        <v>6.9848000000000002E-4</v>
      </c>
      <c r="U2178">
        <v>2.5565129999999998E-3</v>
      </c>
      <c r="V2178">
        <v>0</v>
      </c>
      <c r="W2178">
        <v>7.9936600000000003E-4</v>
      </c>
      <c r="X2178">
        <v>5.1044399999999998E-4</v>
      </c>
      <c r="Y2178">
        <v>0</v>
      </c>
      <c r="Z2178">
        <v>8.2812999999999995E-4</v>
      </c>
      <c r="AA2178">
        <v>0</v>
      </c>
      <c r="AB2178">
        <v>0</v>
      </c>
      <c r="AC2178">
        <v>3.727228E-3</v>
      </c>
      <c r="AD2178">
        <v>6.9848000000000002E-4</v>
      </c>
      <c r="AE2178">
        <v>2.5565129999999998E-3</v>
      </c>
      <c r="AF2178">
        <v>0</v>
      </c>
      <c r="AG2178">
        <v>1.627496E-3</v>
      </c>
      <c r="AH2178">
        <v>8.6097169999999994E-3</v>
      </c>
      <c r="AI2178">
        <v>90588.207519999996</v>
      </c>
    </row>
    <row r="2179" spans="1:35" x14ac:dyDescent="0.25">
      <c r="A2179">
        <v>420</v>
      </c>
      <c r="B2179" t="s">
        <v>216</v>
      </c>
      <c r="C2179" t="s">
        <v>47</v>
      </c>
      <c r="D2179" t="b">
        <v>0</v>
      </c>
      <c r="E2179">
        <v>11.33339761</v>
      </c>
      <c r="F2179" t="s">
        <v>100</v>
      </c>
      <c r="G2179" t="s">
        <v>186</v>
      </c>
      <c r="H2179" t="s">
        <v>198</v>
      </c>
      <c r="I2179" t="s">
        <v>101</v>
      </c>
      <c r="J2179" t="s">
        <v>99</v>
      </c>
      <c r="K2179" t="s">
        <v>188</v>
      </c>
      <c r="L2179">
        <v>44.545277779999999</v>
      </c>
      <c r="M2179" t="s">
        <v>103</v>
      </c>
      <c r="N2179">
        <v>1.2950959999999999E-3</v>
      </c>
      <c r="O2179">
        <v>1.5957409999999999E-3</v>
      </c>
      <c r="P2179">
        <v>0</v>
      </c>
      <c r="Q2179">
        <v>0</v>
      </c>
      <c r="R2179">
        <v>0</v>
      </c>
      <c r="S2179">
        <v>4.9937360000000004E-3</v>
      </c>
      <c r="T2179">
        <v>8.52592E-4</v>
      </c>
      <c r="U2179">
        <v>1.857182E-3</v>
      </c>
      <c r="V2179">
        <v>0</v>
      </c>
      <c r="W2179">
        <v>7.9232900000000004E-4</v>
      </c>
      <c r="X2179">
        <v>2.1431340000000001E-3</v>
      </c>
      <c r="Y2179">
        <v>2.1914730000000002E-3</v>
      </c>
      <c r="Z2179">
        <v>4.3957290000000001E-3</v>
      </c>
      <c r="AA2179">
        <v>0</v>
      </c>
      <c r="AB2179">
        <v>0</v>
      </c>
      <c r="AC2179">
        <v>7.13687E-3</v>
      </c>
      <c r="AD2179">
        <v>3.0440649999999999E-3</v>
      </c>
      <c r="AE2179">
        <v>1.857182E-3</v>
      </c>
      <c r="AF2179">
        <v>0</v>
      </c>
      <c r="AG2179">
        <v>5.1880579999999997E-3</v>
      </c>
      <c r="AH2179">
        <v>1.7226175E-2</v>
      </c>
      <c r="AI2179">
        <v>113333.9761</v>
      </c>
    </row>
    <row r="2180" spans="1:35" x14ac:dyDescent="0.25">
      <c r="A2180">
        <v>421</v>
      </c>
      <c r="B2180" t="s">
        <v>216</v>
      </c>
      <c r="C2180" t="s">
        <v>47</v>
      </c>
      <c r="D2180" t="b">
        <v>1</v>
      </c>
      <c r="E2180">
        <v>5.291284675</v>
      </c>
      <c r="F2180" t="s">
        <v>100</v>
      </c>
      <c r="G2180" t="s">
        <v>186</v>
      </c>
      <c r="H2180" t="s">
        <v>195</v>
      </c>
      <c r="I2180" t="s">
        <v>101</v>
      </c>
      <c r="J2180" t="s">
        <v>99</v>
      </c>
      <c r="K2180" t="s">
        <v>188</v>
      </c>
      <c r="L2180">
        <v>40.818386240000002</v>
      </c>
      <c r="M2180" t="s">
        <v>103</v>
      </c>
      <c r="N2180">
        <v>1.209424E-3</v>
      </c>
      <c r="O2180">
        <v>1.5201119999999999E-3</v>
      </c>
      <c r="P2180">
        <v>0</v>
      </c>
      <c r="Q2180">
        <v>0</v>
      </c>
      <c r="R2180">
        <v>0</v>
      </c>
      <c r="S2180">
        <v>4.8019250000000003E-3</v>
      </c>
      <c r="T2180">
        <v>2.0371619999999999E-3</v>
      </c>
      <c r="U2180">
        <v>2.011484E-3</v>
      </c>
      <c r="V2180">
        <v>0</v>
      </c>
      <c r="W2180">
        <v>4.3406299999999999E-4</v>
      </c>
      <c r="X2180">
        <v>6.0212099999999995E-4</v>
      </c>
      <c r="Y2180">
        <v>3.4183899999999999E-3</v>
      </c>
      <c r="Z2180">
        <v>2.1709670000000002E-3</v>
      </c>
      <c r="AA2180">
        <v>0</v>
      </c>
      <c r="AB2180">
        <v>0</v>
      </c>
      <c r="AC2180">
        <v>5.4040470000000004E-3</v>
      </c>
      <c r="AD2180">
        <v>5.4555519999999998E-3</v>
      </c>
      <c r="AE2180">
        <v>2.011484E-3</v>
      </c>
      <c r="AF2180">
        <v>0</v>
      </c>
      <c r="AG2180">
        <v>2.6050299999999999E-3</v>
      </c>
      <c r="AH2180">
        <v>1.5476162999999999E-2</v>
      </c>
      <c r="AI2180">
        <v>111116.9782</v>
      </c>
    </row>
    <row r="2181" spans="1:35" x14ac:dyDescent="0.25">
      <c r="A2181">
        <v>423</v>
      </c>
      <c r="B2181" t="s">
        <v>216</v>
      </c>
      <c r="C2181" t="s">
        <v>47</v>
      </c>
      <c r="D2181" t="b">
        <v>1</v>
      </c>
      <c r="E2181">
        <v>22.567696349999999</v>
      </c>
      <c r="F2181" t="s">
        <v>100</v>
      </c>
      <c r="G2181" t="s">
        <v>186</v>
      </c>
      <c r="H2181" t="s">
        <v>196</v>
      </c>
      <c r="I2181" t="s">
        <v>101</v>
      </c>
      <c r="J2181" t="s">
        <v>262</v>
      </c>
      <c r="K2181" t="s">
        <v>188</v>
      </c>
      <c r="L2181">
        <v>37.139393939999998</v>
      </c>
      <c r="M2181" t="s">
        <v>103</v>
      </c>
      <c r="N2181">
        <v>1.378504E-3</v>
      </c>
      <c r="O2181">
        <v>1.6639129999999999E-3</v>
      </c>
      <c r="P2181">
        <v>0</v>
      </c>
      <c r="Q2181">
        <v>0</v>
      </c>
      <c r="R2181">
        <v>0</v>
      </c>
      <c r="S2181">
        <v>5.2463370000000002E-3</v>
      </c>
      <c r="T2181">
        <v>3.3137459999999998E-3</v>
      </c>
      <c r="U2181">
        <v>2.103925E-3</v>
      </c>
      <c r="V2181">
        <v>0</v>
      </c>
      <c r="W2181">
        <v>1.0440479999999999E-3</v>
      </c>
      <c r="X2181">
        <v>6.7122000000000004E-4</v>
      </c>
      <c r="Y2181">
        <v>0</v>
      </c>
      <c r="Z2181">
        <v>3.350109E-3</v>
      </c>
      <c r="AA2181">
        <v>0</v>
      </c>
      <c r="AB2181">
        <v>0</v>
      </c>
      <c r="AC2181">
        <v>5.9175570000000004E-3</v>
      </c>
      <c r="AD2181">
        <v>3.3137459999999998E-3</v>
      </c>
      <c r="AE2181">
        <v>2.103925E-3</v>
      </c>
      <c r="AF2181">
        <v>0</v>
      </c>
      <c r="AG2181">
        <v>4.3941579999999996E-3</v>
      </c>
      <c r="AH2181">
        <v>1.5729386000000001E-2</v>
      </c>
      <c r="AI2181">
        <v>124122.3299</v>
      </c>
    </row>
    <row r="2182" spans="1:35" x14ac:dyDescent="0.25">
      <c r="A2182">
        <v>869</v>
      </c>
      <c r="B2182" t="s">
        <v>216</v>
      </c>
      <c r="C2182" t="s">
        <v>47</v>
      </c>
      <c r="D2182" t="b">
        <v>0</v>
      </c>
      <c r="E2182">
        <v>63.879871080000001</v>
      </c>
      <c r="F2182" t="s">
        <v>100</v>
      </c>
      <c r="G2182" t="s">
        <v>186</v>
      </c>
      <c r="H2182" t="s">
        <v>250</v>
      </c>
      <c r="I2182" t="s">
        <v>101</v>
      </c>
      <c r="J2182" t="s">
        <v>106</v>
      </c>
      <c r="K2182" t="s">
        <v>188</v>
      </c>
      <c r="L2182">
        <v>25.738888889999998</v>
      </c>
      <c r="M2182" t="s">
        <v>109</v>
      </c>
      <c r="N2182">
        <v>4.6873299999999999E-4</v>
      </c>
      <c r="O2182">
        <v>5.9895499999999997E-4</v>
      </c>
      <c r="P2182">
        <v>0</v>
      </c>
      <c r="Q2182">
        <v>0</v>
      </c>
      <c r="R2182">
        <v>0</v>
      </c>
      <c r="S2182">
        <v>2.2172099999999998E-3</v>
      </c>
      <c r="T2182">
        <v>2.48846E-4</v>
      </c>
      <c r="U2182">
        <v>1.815182E-3</v>
      </c>
      <c r="V2182">
        <v>0</v>
      </c>
      <c r="W2182">
        <v>0</v>
      </c>
      <c r="X2182">
        <v>1.328994E-3</v>
      </c>
      <c r="Y2182">
        <v>0</v>
      </c>
      <c r="Z2182">
        <v>0</v>
      </c>
      <c r="AA2182">
        <v>0</v>
      </c>
      <c r="AB2182">
        <v>0</v>
      </c>
      <c r="AC2182">
        <v>3.5462050000000002E-3</v>
      </c>
      <c r="AD2182">
        <v>2.48846E-4</v>
      </c>
      <c r="AE2182">
        <v>1.815182E-3</v>
      </c>
      <c r="AF2182">
        <v>0</v>
      </c>
      <c r="AG2182">
        <v>0</v>
      </c>
      <c r="AH2182">
        <v>5.6102330000000001E-3</v>
      </c>
      <c r="AI2182">
        <v>63879.871079999997</v>
      </c>
    </row>
    <row r="2183" spans="1:35" x14ac:dyDescent="0.25">
      <c r="A2183">
        <v>6095</v>
      </c>
      <c r="B2183" t="s">
        <v>216</v>
      </c>
      <c r="C2183" t="s">
        <v>47</v>
      </c>
      <c r="D2183" t="b">
        <v>1</v>
      </c>
      <c r="E2183">
        <v>0.80023063000000005</v>
      </c>
      <c r="F2183" t="s">
        <v>100</v>
      </c>
      <c r="G2183" t="s">
        <v>186</v>
      </c>
      <c r="H2183" t="s">
        <v>199</v>
      </c>
      <c r="I2183" t="s">
        <v>101</v>
      </c>
      <c r="J2183" t="s">
        <v>111</v>
      </c>
      <c r="K2183" t="s">
        <v>188</v>
      </c>
      <c r="L2183">
        <v>11.55206349</v>
      </c>
      <c r="M2183" t="s">
        <v>109</v>
      </c>
      <c r="N2183">
        <v>5.1376799999999995E-4</v>
      </c>
      <c r="O2183">
        <v>6.4131300000000002E-4</v>
      </c>
      <c r="P2183">
        <v>0</v>
      </c>
      <c r="Q2183">
        <v>0</v>
      </c>
      <c r="R2183">
        <v>0</v>
      </c>
      <c r="S2183">
        <v>2.5312799999999999E-3</v>
      </c>
      <c r="T2183">
        <v>1.0752940000000001E-3</v>
      </c>
      <c r="U2183">
        <v>1.5983589999999999E-3</v>
      </c>
      <c r="V2183">
        <v>0</v>
      </c>
      <c r="W2183">
        <v>0</v>
      </c>
      <c r="X2183">
        <v>3.1506900000000002E-4</v>
      </c>
      <c r="Y2183">
        <v>0</v>
      </c>
      <c r="Z2183">
        <v>0</v>
      </c>
      <c r="AA2183">
        <v>0</v>
      </c>
      <c r="AB2183">
        <v>0</v>
      </c>
      <c r="AC2183">
        <v>2.8463490000000002E-3</v>
      </c>
      <c r="AD2183">
        <v>1.0752940000000001E-3</v>
      </c>
      <c r="AE2183">
        <v>1.5983589999999999E-3</v>
      </c>
      <c r="AF2183">
        <v>0</v>
      </c>
      <c r="AG2183">
        <v>0</v>
      </c>
      <c r="AH2183">
        <v>5.5200099999999997E-3</v>
      </c>
      <c r="AI2183">
        <v>140040.3602</v>
      </c>
    </row>
    <row r="2184" spans="1:35" x14ac:dyDescent="0.25">
      <c r="A2184">
        <v>6098</v>
      </c>
      <c r="B2184" t="s">
        <v>216</v>
      </c>
      <c r="C2184" t="s">
        <v>47</v>
      </c>
      <c r="D2184" t="b">
        <v>0</v>
      </c>
      <c r="E2184">
        <v>1.9489976870000001</v>
      </c>
      <c r="F2184" t="s">
        <v>100</v>
      </c>
      <c r="G2184" t="s">
        <v>186</v>
      </c>
      <c r="H2184" t="s">
        <v>192</v>
      </c>
      <c r="I2184" t="s">
        <v>101</v>
      </c>
      <c r="J2184" t="s">
        <v>99</v>
      </c>
      <c r="K2184" t="s">
        <v>188</v>
      </c>
      <c r="L2184">
        <v>19.332266669999999</v>
      </c>
      <c r="M2184" t="s">
        <v>109</v>
      </c>
      <c r="N2184">
        <v>1.438036E-3</v>
      </c>
      <c r="O2184">
        <v>1.8209000000000001E-3</v>
      </c>
      <c r="P2184">
        <v>0</v>
      </c>
      <c r="Q2184">
        <v>0</v>
      </c>
      <c r="R2184">
        <v>0</v>
      </c>
      <c r="S2184">
        <v>9.0542499999999998E-3</v>
      </c>
      <c r="T2184">
        <v>1.3099159999999999E-3</v>
      </c>
      <c r="U2184">
        <v>3.9071360000000003E-3</v>
      </c>
      <c r="V2184">
        <v>0</v>
      </c>
      <c r="W2184">
        <v>0</v>
      </c>
      <c r="X2184">
        <v>1.7992640000000001E-3</v>
      </c>
      <c r="Y2184">
        <v>0</v>
      </c>
      <c r="Z2184">
        <v>0</v>
      </c>
      <c r="AA2184">
        <v>0</v>
      </c>
      <c r="AB2184">
        <v>0</v>
      </c>
      <c r="AC2184">
        <v>1.0853514E-2</v>
      </c>
      <c r="AD2184">
        <v>1.3099159999999999E-3</v>
      </c>
      <c r="AE2184">
        <v>3.9071360000000003E-3</v>
      </c>
      <c r="AF2184">
        <v>0</v>
      </c>
      <c r="AG2184">
        <v>0</v>
      </c>
      <c r="AH2184">
        <v>1.6070566000000001E-2</v>
      </c>
      <c r="AI2184">
        <v>243624.71090000001</v>
      </c>
    </row>
    <row r="2185" spans="1:35" x14ac:dyDescent="0.25">
      <c r="A2185">
        <v>6099</v>
      </c>
      <c r="B2185" t="s">
        <v>216</v>
      </c>
      <c r="C2185" t="s">
        <v>47</v>
      </c>
      <c r="D2185" t="b">
        <v>1</v>
      </c>
      <c r="E2185">
        <v>2.490672708</v>
      </c>
      <c r="F2185" t="s">
        <v>100</v>
      </c>
      <c r="G2185" t="s">
        <v>186</v>
      </c>
      <c r="H2185" t="s">
        <v>189</v>
      </c>
      <c r="I2185" t="s">
        <v>101</v>
      </c>
      <c r="J2185" t="s">
        <v>99</v>
      </c>
      <c r="K2185" t="s">
        <v>188</v>
      </c>
      <c r="L2185">
        <v>18.655797100000001</v>
      </c>
      <c r="M2185" t="s">
        <v>109</v>
      </c>
      <c r="N2185">
        <v>6.4449500000000003E-4</v>
      </c>
      <c r="O2185">
        <v>8.1322100000000004E-4</v>
      </c>
      <c r="P2185">
        <v>0</v>
      </c>
      <c r="Q2185">
        <v>0</v>
      </c>
      <c r="R2185">
        <v>0</v>
      </c>
      <c r="S2185">
        <v>3.750495E-3</v>
      </c>
      <c r="T2185">
        <v>6.1604900000000002E-4</v>
      </c>
      <c r="U2185">
        <v>1.859077E-3</v>
      </c>
      <c r="V2185">
        <v>0</v>
      </c>
      <c r="W2185">
        <v>0</v>
      </c>
      <c r="X2185">
        <v>1.0675330000000001E-3</v>
      </c>
      <c r="Y2185">
        <v>0</v>
      </c>
      <c r="Z2185">
        <v>0</v>
      </c>
      <c r="AA2185">
        <v>0</v>
      </c>
      <c r="AB2185">
        <v>0</v>
      </c>
      <c r="AC2185">
        <v>4.8180280000000002E-3</v>
      </c>
      <c r="AD2185">
        <v>6.1604900000000002E-4</v>
      </c>
      <c r="AE2185">
        <v>1.859077E-3</v>
      </c>
      <c r="AF2185">
        <v>0</v>
      </c>
      <c r="AG2185">
        <v>0</v>
      </c>
      <c r="AH2185">
        <v>7.2931530000000001E-3</v>
      </c>
      <c r="AI2185">
        <v>114570.9445</v>
      </c>
    </row>
    <row r="2186" spans="1:35" x14ac:dyDescent="0.25">
      <c r="A2186">
        <v>6101</v>
      </c>
      <c r="B2186" t="s">
        <v>216</v>
      </c>
      <c r="C2186" t="s">
        <v>47</v>
      </c>
      <c r="D2186" t="b">
        <v>0</v>
      </c>
      <c r="E2186">
        <v>0.60833183300000004</v>
      </c>
      <c r="F2186" t="s">
        <v>100</v>
      </c>
      <c r="G2186" t="s">
        <v>186</v>
      </c>
      <c r="H2186" t="s">
        <v>197</v>
      </c>
      <c r="I2186" t="s">
        <v>101</v>
      </c>
      <c r="J2186" t="s">
        <v>99</v>
      </c>
      <c r="K2186" t="s">
        <v>188</v>
      </c>
      <c r="L2186">
        <v>14.47989815</v>
      </c>
      <c r="M2186" t="s">
        <v>109</v>
      </c>
      <c r="N2186">
        <v>8.2271299999999998E-4</v>
      </c>
      <c r="O2186">
        <v>1.032692E-3</v>
      </c>
      <c r="P2186">
        <v>0</v>
      </c>
      <c r="Q2186">
        <v>0</v>
      </c>
      <c r="R2186">
        <v>0</v>
      </c>
      <c r="S2186">
        <v>4.1053879999999997E-3</v>
      </c>
      <c r="T2186">
        <v>1.4007900000000001E-3</v>
      </c>
      <c r="U2186">
        <v>2.7117249999999999E-3</v>
      </c>
      <c r="V2186">
        <v>0</v>
      </c>
      <c r="W2186">
        <v>0</v>
      </c>
      <c r="X2186">
        <v>7.9893100000000001E-4</v>
      </c>
      <c r="Y2186">
        <v>0</v>
      </c>
      <c r="Z2186">
        <v>0</v>
      </c>
      <c r="AA2186">
        <v>0</v>
      </c>
      <c r="AB2186">
        <v>0</v>
      </c>
      <c r="AC2186">
        <v>4.9043189999999999E-3</v>
      </c>
      <c r="AD2186">
        <v>1.4007900000000001E-3</v>
      </c>
      <c r="AE2186">
        <v>2.7117249999999999E-3</v>
      </c>
      <c r="AF2186">
        <v>0</v>
      </c>
      <c r="AG2186">
        <v>0</v>
      </c>
      <c r="AH2186">
        <v>9.0168399999999999E-3</v>
      </c>
      <c r="AI2186">
        <v>182499.55</v>
      </c>
    </row>
    <row r="2187" spans="1:35" x14ac:dyDescent="0.25">
      <c r="A2187">
        <v>6103</v>
      </c>
      <c r="B2187" t="s">
        <v>216</v>
      </c>
      <c r="C2187" t="s">
        <v>47</v>
      </c>
      <c r="D2187" t="b">
        <v>1</v>
      </c>
      <c r="E2187">
        <v>2.4894111959999998</v>
      </c>
      <c r="F2187" t="s">
        <v>100</v>
      </c>
      <c r="G2187" t="s">
        <v>186</v>
      </c>
      <c r="H2187" t="s">
        <v>190</v>
      </c>
      <c r="I2187" t="s">
        <v>101</v>
      </c>
      <c r="J2187" t="s">
        <v>99</v>
      </c>
      <c r="K2187" t="s">
        <v>188</v>
      </c>
      <c r="L2187">
        <v>16.249875620000001</v>
      </c>
      <c r="M2187" t="s">
        <v>109</v>
      </c>
      <c r="N2187">
        <v>8.0205900000000004E-4</v>
      </c>
      <c r="O2187">
        <v>1.046256E-3</v>
      </c>
      <c r="P2187">
        <v>0</v>
      </c>
      <c r="Q2187">
        <v>0</v>
      </c>
      <c r="R2187">
        <v>0</v>
      </c>
      <c r="S2187">
        <v>4.7655429999999997E-3</v>
      </c>
      <c r="T2187">
        <v>8.0440299999999998E-4</v>
      </c>
      <c r="U2187">
        <v>2.611997E-3</v>
      </c>
      <c r="V2187">
        <v>0</v>
      </c>
      <c r="W2187">
        <v>0</v>
      </c>
      <c r="X2187">
        <v>1.066025E-3</v>
      </c>
      <c r="Y2187">
        <v>0</v>
      </c>
      <c r="Z2187">
        <v>0</v>
      </c>
      <c r="AA2187">
        <v>0</v>
      </c>
      <c r="AB2187">
        <v>0</v>
      </c>
      <c r="AC2187">
        <v>5.8315679999999996E-3</v>
      </c>
      <c r="AD2187">
        <v>8.0440299999999998E-4</v>
      </c>
      <c r="AE2187">
        <v>2.611997E-3</v>
      </c>
      <c r="AF2187">
        <v>0</v>
      </c>
      <c r="AG2187">
        <v>0</v>
      </c>
      <c r="AH2187">
        <v>9.2480150000000001E-3</v>
      </c>
      <c r="AI2187">
        <v>166790.55009999999</v>
      </c>
    </row>
    <row r="2188" spans="1:35" x14ac:dyDescent="0.25">
      <c r="A2188">
        <v>6104</v>
      </c>
      <c r="B2188" t="s">
        <v>216</v>
      </c>
      <c r="C2188" t="s">
        <v>47</v>
      </c>
      <c r="D2188" t="b">
        <v>1</v>
      </c>
      <c r="E2188">
        <v>2.1820552790000001</v>
      </c>
      <c r="F2188" t="s">
        <v>100</v>
      </c>
      <c r="G2188" t="s">
        <v>186</v>
      </c>
      <c r="H2188" t="s">
        <v>193</v>
      </c>
      <c r="I2188" t="s">
        <v>101</v>
      </c>
      <c r="J2188" t="s">
        <v>99</v>
      </c>
      <c r="K2188" t="s">
        <v>188</v>
      </c>
      <c r="L2188">
        <v>12.73322222</v>
      </c>
      <c r="M2188" t="s">
        <v>109</v>
      </c>
      <c r="N2188">
        <v>5.4834299999999996E-4</v>
      </c>
      <c r="O2188">
        <v>7.9428799999999998E-4</v>
      </c>
      <c r="P2188">
        <v>0</v>
      </c>
      <c r="Q2188">
        <v>0</v>
      </c>
      <c r="R2188">
        <v>0</v>
      </c>
      <c r="S2188">
        <v>3.5446700000000002E-3</v>
      </c>
      <c r="T2188">
        <v>5.2926999999999998E-4</v>
      </c>
      <c r="U2188">
        <v>2.02331E-3</v>
      </c>
      <c r="V2188">
        <v>0</v>
      </c>
      <c r="W2188">
        <v>0</v>
      </c>
      <c r="X2188">
        <v>1.0131439999999999E-3</v>
      </c>
      <c r="Y2188">
        <v>0</v>
      </c>
      <c r="Z2188">
        <v>0</v>
      </c>
      <c r="AA2188">
        <v>0</v>
      </c>
      <c r="AB2188">
        <v>0</v>
      </c>
      <c r="AC2188">
        <v>4.5578140000000003E-3</v>
      </c>
      <c r="AD2188">
        <v>5.2926999999999998E-4</v>
      </c>
      <c r="AE2188">
        <v>2.02331E-3</v>
      </c>
      <c r="AF2188">
        <v>0</v>
      </c>
      <c r="AG2188">
        <v>0</v>
      </c>
      <c r="AH2188">
        <v>7.1103729999999997E-3</v>
      </c>
      <c r="AI2188">
        <v>163654.1459</v>
      </c>
    </row>
    <row r="2189" spans="1:35" x14ac:dyDescent="0.25">
      <c r="A2189">
        <v>9131</v>
      </c>
      <c r="B2189" t="s">
        <v>216</v>
      </c>
      <c r="C2189" t="s">
        <v>47</v>
      </c>
      <c r="D2189" t="b">
        <v>0</v>
      </c>
      <c r="E2189">
        <v>1.374182652</v>
      </c>
      <c r="F2189" t="s">
        <v>100</v>
      </c>
      <c r="G2189" t="s">
        <v>186</v>
      </c>
      <c r="H2189" t="s">
        <v>191</v>
      </c>
      <c r="I2189" t="s">
        <v>101</v>
      </c>
      <c r="J2189" t="s">
        <v>99</v>
      </c>
      <c r="K2189" t="s">
        <v>188</v>
      </c>
      <c r="L2189">
        <v>39.749042150000001</v>
      </c>
      <c r="M2189" t="s">
        <v>103</v>
      </c>
      <c r="N2189">
        <v>8.7686100000000005E-4</v>
      </c>
      <c r="O2189">
        <v>1.0693650000000001E-3</v>
      </c>
      <c r="P2189">
        <v>0</v>
      </c>
      <c r="Q2189">
        <v>0</v>
      </c>
      <c r="R2189">
        <v>0</v>
      </c>
      <c r="S2189">
        <v>3.1024410000000001E-3</v>
      </c>
      <c r="T2189">
        <v>1.9530070000000001E-3</v>
      </c>
      <c r="U2189">
        <v>1.1065949999999999E-3</v>
      </c>
      <c r="V2189">
        <v>0</v>
      </c>
      <c r="W2189">
        <v>4.6791399999999999E-4</v>
      </c>
      <c r="X2189">
        <v>1.0199700000000001E-4</v>
      </c>
      <c r="Y2189">
        <v>1.1915420000000001E-3</v>
      </c>
      <c r="Z2189">
        <v>2.886516E-3</v>
      </c>
      <c r="AA2189">
        <v>0</v>
      </c>
      <c r="AB2189">
        <v>0</v>
      </c>
      <c r="AC2189">
        <v>3.2044370000000001E-3</v>
      </c>
      <c r="AD2189">
        <v>3.1445499999999999E-3</v>
      </c>
      <c r="AE2189">
        <v>1.1065949999999999E-3</v>
      </c>
      <c r="AF2189">
        <v>0</v>
      </c>
      <c r="AG2189">
        <v>3.3544299999999998E-3</v>
      </c>
      <c r="AH2189">
        <v>1.0810012000000001E-2</v>
      </c>
      <c r="AI2189">
        <v>79702.593810000006</v>
      </c>
    </row>
    <row r="2190" spans="1:35" x14ac:dyDescent="0.25">
      <c r="A2190">
        <v>9133</v>
      </c>
      <c r="B2190" t="s">
        <v>216</v>
      </c>
      <c r="C2190" t="s">
        <v>47</v>
      </c>
      <c r="D2190" t="b">
        <v>1</v>
      </c>
      <c r="E2190">
        <v>0.98347234400000005</v>
      </c>
      <c r="F2190" t="s">
        <v>100</v>
      </c>
      <c r="G2190" t="s">
        <v>186</v>
      </c>
      <c r="H2190" t="s">
        <v>187</v>
      </c>
      <c r="I2190" t="s">
        <v>101</v>
      </c>
      <c r="J2190" t="s">
        <v>262</v>
      </c>
      <c r="K2190" t="s">
        <v>188</v>
      </c>
      <c r="L2190">
        <v>30.441746030000001</v>
      </c>
      <c r="M2190" t="s">
        <v>103</v>
      </c>
      <c r="N2190">
        <v>2.77416E-4</v>
      </c>
      <c r="O2190">
        <v>3.5679E-4</v>
      </c>
      <c r="P2190">
        <v>0</v>
      </c>
      <c r="Q2190">
        <v>0</v>
      </c>
      <c r="R2190">
        <v>0</v>
      </c>
      <c r="S2190">
        <v>9.2801299999999999E-4</v>
      </c>
      <c r="T2190">
        <v>7.1723499999999999E-4</v>
      </c>
      <c r="U2190">
        <v>4.82137E-4</v>
      </c>
      <c r="V2190">
        <v>0</v>
      </c>
      <c r="W2190">
        <v>1.2460100000000001E-4</v>
      </c>
      <c r="X2190">
        <v>4.6544199999999999E-4</v>
      </c>
      <c r="Y2190">
        <v>1.74415E-4</v>
      </c>
      <c r="Z2190">
        <v>6.8356600000000003E-4</v>
      </c>
      <c r="AA2190">
        <v>0</v>
      </c>
      <c r="AB2190">
        <v>0</v>
      </c>
      <c r="AC2190">
        <v>1.393455E-3</v>
      </c>
      <c r="AD2190">
        <v>8.9165000000000002E-4</v>
      </c>
      <c r="AE2190">
        <v>4.82137E-4</v>
      </c>
      <c r="AF2190">
        <v>0</v>
      </c>
      <c r="AG2190">
        <v>8.0816600000000003E-4</v>
      </c>
      <c r="AH2190">
        <v>3.5754179999999999E-3</v>
      </c>
      <c r="AI2190">
        <v>34421.532030000002</v>
      </c>
    </row>
    <row r="2191" spans="1:35" x14ac:dyDescent="0.25">
      <c r="A2191">
        <v>11585</v>
      </c>
      <c r="B2191" t="s">
        <v>216</v>
      </c>
      <c r="C2191" t="s">
        <v>47</v>
      </c>
      <c r="D2191" t="b">
        <v>1</v>
      </c>
      <c r="E2191">
        <v>1.4211164510000001</v>
      </c>
      <c r="F2191" t="s">
        <v>100</v>
      </c>
      <c r="G2191" t="s">
        <v>186</v>
      </c>
      <c r="H2191" t="s">
        <v>194</v>
      </c>
      <c r="I2191" t="s">
        <v>101</v>
      </c>
      <c r="J2191" t="s">
        <v>99</v>
      </c>
      <c r="K2191" t="s">
        <v>188</v>
      </c>
      <c r="L2191">
        <v>30.27348765</v>
      </c>
      <c r="M2191" t="s">
        <v>103</v>
      </c>
      <c r="N2191">
        <v>1.0554570000000001E-3</v>
      </c>
      <c r="O2191">
        <v>1.323839E-3</v>
      </c>
      <c r="P2191">
        <v>0</v>
      </c>
      <c r="Q2191">
        <v>0</v>
      </c>
      <c r="R2191">
        <v>0</v>
      </c>
      <c r="S2191">
        <v>4.1206419999999999E-3</v>
      </c>
      <c r="T2191">
        <v>1.679671E-3</v>
      </c>
      <c r="U2191">
        <v>2.0348639999999999E-3</v>
      </c>
      <c r="V2191">
        <v>0</v>
      </c>
      <c r="W2191">
        <v>5.9027799999999996E-4</v>
      </c>
      <c r="X2191">
        <v>7.2786900000000002E-4</v>
      </c>
      <c r="Y2191">
        <v>3.4654500000000002E-4</v>
      </c>
      <c r="Z2191">
        <v>3.711921E-3</v>
      </c>
      <c r="AA2191">
        <v>0</v>
      </c>
      <c r="AB2191">
        <v>0</v>
      </c>
      <c r="AC2191">
        <v>4.8485120000000001E-3</v>
      </c>
      <c r="AD2191">
        <v>2.026216E-3</v>
      </c>
      <c r="AE2191">
        <v>2.0348639999999999E-3</v>
      </c>
      <c r="AF2191">
        <v>0</v>
      </c>
      <c r="AG2191">
        <v>4.3021989999999996E-3</v>
      </c>
      <c r="AH2191">
        <v>1.3211791000000001E-2</v>
      </c>
      <c r="AI2191">
        <v>127900.4806</v>
      </c>
    </row>
    <row r="2192" spans="1:35" x14ac:dyDescent="0.25">
      <c r="A2192">
        <v>26621</v>
      </c>
      <c r="B2192" t="s">
        <v>216</v>
      </c>
      <c r="C2192" t="s">
        <v>47</v>
      </c>
      <c r="D2192" t="b">
        <v>1</v>
      </c>
      <c r="E2192">
        <v>4.2096490000000002E-3</v>
      </c>
      <c r="F2192" t="s">
        <v>100</v>
      </c>
      <c r="G2192" t="s">
        <v>186</v>
      </c>
      <c r="H2192" t="s">
        <v>256</v>
      </c>
      <c r="I2192" t="s">
        <v>101</v>
      </c>
      <c r="J2192" t="s">
        <v>99</v>
      </c>
      <c r="K2192" t="s">
        <v>188</v>
      </c>
      <c r="L2192">
        <v>11.45682292</v>
      </c>
      <c r="M2192" t="s">
        <v>109</v>
      </c>
      <c r="N2192" s="8">
        <v>1.0584800000000001E-5</v>
      </c>
      <c r="O2192" s="8">
        <v>1.5688700000000001E-5</v>
      </c>
      <c r="P2192">
        <v>0</v>
      </c>
      <c r="Q2192">
        <v>0</v>
      </c>
      <c r="R2192">
        <v>0</v>
      </c>
      <c r="S2192" s="8">
        <v>7.8104100000000003E-5</v>
      </c>
      <c r="T2192" s="8">
        <v>1.11167E-5</v>
      </c>
      <c r="U2192" s="8">
        <v>4.2431100000000001E-5</v>
      </c>
      <c r="V2192">
        <v>0</v>
      </c>
      <c r="W2192">
        <v>0</v>
      </c>
      <c r="X2192">
        <v>0</v>
      </c>
      <c r="Y2192">
        <v>0</v>
      </c>
      <c r="Z2192">
        <v>0</v>
      </c>
      <c r="AA2192">
        <v>0</v>
      </c>
      <c r="AB2192">
        <v>0</v>
      </c>
      <c r="AC2192" s="8">
        <v>7.8104100000000003E-5</v>
      </c>
      <c r="AD2192" s="8">
        <v>1.11167E-5</v>
      </c>
      <c r="AE2192" s="8">
        <v>4.2431100000000001E-5</v>
      </c>
      <c r="AF2192">
        <v>0</v>
      </c>
      <c r="AG2192">
        <v>0</v>
      </c>
      <c r="AH2192">
        <v>1.3165200000000001E-4</v>
      </c>
      <c r="AI2192">
        <v>3367.7194089999998</v>
      </c>
    </row>
    <row r="2193" spans="1:35" x14ac:dyDescent="0.25">
      <c r="A2193">
        <v>44082</v>
      </c>
      <c r="B2193" t="s">
        <v>216</v>
      </c>
      <c r="C2193" t="s">
        <v>47</v>
      </c>
      <c r="D2193" t="b">
        <v>0</v>
      </c>
      <c r="E2193">
        <v>2.3207233000000001E-2</v>
      </c>
      <c r="F2193" t="s">
        <v>100</v>
      </c>
      <c r="G2193" t="s">
        <v>186</v>
      </c>
      <c r="H2193" t="s">
        <v>257</v>
      </c>
      <c r="I2193" t="s">
        <v>101</v>
      </c>
      <c r="J2193" t="s">
        <v>99</v>
      </c>
      <c r="K2193" t="s">
        <v>188</v>
      </c>
      <c r="L2193">
        <v>25.355550000000001</v>
      </c>
      <c r="M2193" t="s">
        <v>103</v>
      </c>
      <c r="N2193" s="8">
        <v>8.9560400000000004E-5</v>
      </c>
      <c r="O2193">
        <v>1.19288E-4</v>
      </c>
      <c r="P2193">
        <v>0</v>
      </c>
      <c r="Q2193">
        <v>0</v>
      </c>
      <c r="R2193">
        <v>0</v>
      </c>
      <c r="S2193">
        <v>5.1506499999999999E-4</v>
      </c>
      <c r="T2193" s="8">
        <v>9.2862500000000001E-5</v>
      </c>
      <c r="U2193">
        <v>1.7079199999999999E-4</v>
      </c>
      <c r="V2193">
        <v>0</v>
      </c>
      <c r="W2193">
        <v>2.18588E-4</v>
      </c>
      <c r="X2193">
        <v>0</v>
      </c>
      <c r="Y2193" s="8">
        <v>6.5990800000000004E-6</v>
      </c>
      <c r="Z2193">
        <v>0</v>
      </c>
      <c r="AA2193">
        <v>0</v>
      </c>
      <c r="AB2193">
        <v>0</v>
      </c>
      <c r="AC2193">
        <v>5.1506499999999999E-4</v>
      </c>
      <c r="AD2193" s="8">
        <v>9.9461600000000003E-5</v>
      </c>
      <c r="AE2193">
        <v>1.7079199999999999E-4</v>
      </c>
      <c r="AF2193">
        <v>0</v>
      </c>
      <c r="AG2193">
        <v>2.18588E-4</v>
      </c>
      <c r="AH2193">
        <v>1.0039070000000001E-3</v>
      </c>
      <c r="AI2193">
        <v>11603.61634</v>
      </c>
    </row>
    <row r="2194" spans="1:35" x14ac:dyDescent="0.25">
      <c r="A2194">
        <v>419</v>
      </c>
      <c r="B2194" t="s">
        <v>217</v>
      </c>
      <c r="C2194" t="s">
        <v>37</v>
      </c>
      <c r="D2194" t="b">
        <v>1</v>
      </c>
      <c r="E2194">
        <v>45.294103759999999</v>
      </c>
      <c r="F2194" t="s">
        <v>100</v>
      </c>
      <c r="G2194" t="s">
        <v>186</v>
      </c>
      <c r="H2194" t="s">
        <v>249</v>
      </c>
      <c r="I2194" t="s">
        <v>291</v>
      </c>
      <c r="J2194" t="s">
        <v>99</v>
      </c>
      <c r="K2194" t="s">
        <v>188</v>
      </c>
      <c r="L2194">
        <v>23.55</v>
      </c>
      <c r="M2194" t="s">
        <v>292</v>
      </c>
      <c r="N2194">
        <v>6.8920400000000001E-4</v>
      </c>
      <c r="O2194">
        <v>8.2288800000000003E-4</v>
      </c>
      <c r="P2194">
        <v>0</v>
      </c>
      <c r="Q2194">
        <v>0</v>
      </c>
      <c r="R2194">
        <v>0</v>
      </c>
      <c r="S2194">
        <v>2.3736289999999999E-3</v>
      </c>
      <c r="T2194">
        <v>6.9848000000000002E-4</v>
      </c>
      <c r="U2194">
        <v>2.5565129999999998E-3</v>
      </c>
      <c r="V2194">
        <v>0</v>
      </c>
      <c r="W2194">
        <v>7.9936600000000003E-4</v>
      </c>
      <c r="X2194" s="8">
        <v>2.36118E-5</v>
      </c>
      <c r="Y2194">
        <v>0</v>
      </c>
      <c r="Z2194">
        <v>8.2812999999999995E-4</v>
      </c>
      <c r="AA2194">
        <v>0</v>
      </c>
      <c r="AB2194">
        <v>0</v>
      </c>
      <c r="AC2194">
        <v>2.397241E-3</v>
      </c>
      <c r="AD2194">
        <v>6.9848000000000002E-4</v>
      </c>
      <c r="AE2194">
        <v>2.5565129999999998E-3</v>
      </c>
      <c r="AF2194">
        <v>0</v>
      </c>
      <c r="AG2194">
        <v>1.627496E-3</v>
      </c>
      <c r="AH2194">
        <v>7.2792999999999998E-3</v>
      </c>
      <c r="AI2194">
        <v>90588.207519999996</v>
      </c>
    </row>
    <row r="2195" spans="1:35" x14ac:dyDescent="0.25">
      <c r="A2195">
        <v>420</v>
      </c>
      <c r="B2195" t="s">
        <v>217</v>
      </c>
      <c r="C2195" t="s">
        <v>37</v>
      </c>
      <c r="D2195" t="b">
        <v>1</v>
      </c>
      <c r="E2195">
        <v>11.33339761</v>
      </c>
      <c r="F2195" t="s">
        <v>100</v>
      </c>
      <c r="G2195" t="s">
        <v>186</v>
      </c>
      <c r="H2195" t="s">
        <v>198</v>
      </c>
      <c r="I2195" t="s">
        <v>101</v>
      </c>
      <c r="J2195" t="s">
        <v>99</v>
      </c>
      <c r="K2195" t="s">
        <v>188</v>
      </c>
      <c r="L2195">
        <v>36.645833330000002</v>
      </c>
      <c r="M2195" t="s">
        <v>103</v>
      </c>
      <c r="N2195">
        <v>1.111E-3</v>
      </c>
      <c r="O2195">
        <v>1.3349950000000001E-3</v>
      </c>
      <c r="P2195">
        <v>0</v>
      </c>
      <c r="Q2195">
        <v>0</v>
      </c>
      <c r="R2195">
        <v>0</v>
      </c>
      <c r="S2195">
        <v>3.9118019999999998E-3</v>
      </c>
      <c r="T2195">
        <v>8.52592E-4</v>
      </c>
      <c r="U2195">
        <v>1.857182E-3</v>
      </c>
      <c r="V2195">
        <v>0</v>
      </c>
      <c r="W2195">
        <v>7.9232900000000004E-4</v>
      </c>
      <c r="X2195">
        <v>1.70261E-4</v>
      </c>
      <c r="Y2195">
        <v>2.1914730000000002E-3</v>
      </c>
      <c r="Z2195">
        <v>4.3957290000000001E-3</v>
      </c>
      <c r="AA2195">
        <v>0</v>
      </c>
      <c r="AB2195">
        <v>0</v>
      </c>
      <c r="AC2195">
        <v>4.0820630000000004E-3</v>
      </c>
      <c r="AD2195">
        <v>3.0440649999999999E-3</v>
      </c>
      <c r="AE2195">
        <v>1.857182E-3</v>
      </c>
      <c r="AF2195">
        <v>0</v>
      </c>
      <c r="AG2195">
        <v>5.1880579999999997E-3</v>
      </c>
      <c r="AH2195">
        <v>1.4171368E-2</v>
      </c>
      <c r="AI2195">
        <v>113333.9761</v>
      </c>
    </row>
    <row r="2196" spans="1:35" x14ac:dyDescent="0.25">
      <c r="A2196">
        <v>421</v>
      </c>
      <c r="B2196" t="s">
        <v>217</v>
      </c>
      <c r="C2196" t="s">
        <v>37</v>
      </c>
      <c r="D2196" t="b">
        <v>1</v>
      </c>
      <c r="E2196">
        <v>5.291284675</v>
      </c>
      <c r="F2196" t="s">
        <v>100</v>
      </c>
      <c r="G2196" t="s">
        <v>186</v>
      </c>
      <c r="H2196" t="s">
        <v>195</v>
      </c>
      <c r="I2196" t="s">
        <v>101</v>
      </c>
      <c r="J2196" t="s">
        <v>99</v>
      </c>
      <c r="K2196" t="s">
        <v>188</v>
      </c>
      <c r="L2196">
        <v>36.11005291</v>
      </c>
      <c r="M2196" t="s">
        <v>103</v>
      </c>
      <c r="N2196">
        <v>1.104671E-3</v>
      </c>
      <c r="O2196">
        <v>1.338789E-3</v>
      </c>
      <c r="P2196">
        <v>0</v>
      </c>
      <c r="Q2196">
        <v>0</v>
      </c>
      <c r="R2196">
        <v>0</v>
      </c>
      <c r="S2196">
        <v>3.6166900000000001E-3</v>
      </c>
      <c r="T2196">
        <v>2.0371619999999999E-3</v>
      </c>
      <c r="U2196">
        <v>2.011484E-3</v>
      </c>
      <c r="V2196">
        <v>0</v>
      </c>
      <c r="W2196">
        <v>4.3406299999999999E-4</v>
      </c>
      <c r="X2196" s="8">
        <v>2.20667E-6</v>
      </c>
      <c r="Y2196">
        <v>3.4183899999999999E-3</v>
      </c>
      <c r="Z2196">
        <v>2.1710169999999999E-3</v>
      </c>
      <c r="AA2196">
        <v>0</v>
      </c>
      <c r="AB2196">
        <v>0</v>
      </c>
      <c r="AC2196">
        <v>3.6188969999999998E-3</v>
      </c>
      <c r="AD2196">
        <v>5.4555519999999998E-3</v>
      </c>
      <c r="AE2196">
        <v>2.011484E-3</v>
      </c>
      <c r="AF2196">
        <v>0</v>
      </c>
      <c r="AG2196">
        <v>2.6050800000000001E-3</v>
      </c>
      <c r="AH2196">
        <v>1.3691013E-2</v>
      </c>
      <c r="AI2196">
        <v>111116.9782</v>
      </c>
    </row>
    <row r="2197" spans="1:35" x14ac:dyDescent="0.25">
      <c r="A2197">
        <v>423</v>
      </c>
      <c r="B2197" t="s">
        <v>217</v>
      </c>
      <c r="C2197" t="s">
        <v>37</v>
      </c>
      <c r="D2197" t="b">
        <v>1</v>
      </c>
      <c r="E2197">
        <v>22.567696349999999</v>
      </c>
      <c r="F2197" t="s">
        <v>100</v>
      </c>
      <c r="G2197" t="s">
        <v>186</v>
      </c>
      <c r="H2197" t="s">
        <v>196</v>
      </c>
      <c r="I2197" t="s">
        <v>101</v>
      </c>
      <c r="J2197" t="s">
        <v>262</v>
      </c>
      <c r="K2197" t="s">
        <v>188</v>
      </c>
      <c r="L2197">
        <v>34.790404039999999</v>
      </c>
      <c r="M2197" t="s">
        <v>103</v>
      </c>
      <c r="N2197">
        <v>1.369241E-3</v>
      </c>
      <c r="O2197">
        <v>1.576352E-3</v>
      </c>
      <c r="P2197">
        <v>0</v>
      </c>
      <c r="Q2197">
        <v>0</v>
      </c>
      <c r="R2197">
        <v>0</v>
      </c>
      <c r="S2197">
        <v>4.8433490000000003E-3</v>
      </c>
      <c r="T2197">
        <v>3.3137459999999998E-3</v>
      </c>
      <c r="U2197">
        <v>2.103925E-3</v>
      </c>
      <c r="V2197">
        <v>0</v>
      </c>
      <c r="W2197">
        <v>1.043834E-3</v>
      </c>
      <c r="X2197" s="8">
        <v>7.93571E-5</v>
      </c>
      <c r="Y2197">
        <v>0</v>
      </c>
      <c r="Z2197">
        <v>3.350109E-3</v>
      </c>
      <c r="AA2197">
        <v>0</v>
      </c>
      <c r="AB2197">
        <v>0</v>
      </c>
      <c r="AC2197">
        <v>4.9227059999999998E-3</v>
      </c>
      <c r="AD2197">
        <v>3.3137459999999998E-3</v>
      </c>
      <c r="AE2197">
        <v>2.103925E-3</v>
      </c>
      <c r="AF2197">
        <v>0</v>
      </c>
      <c r="AG2197">
        <v>4.3939440000000003E-3</v>
      </c>
      <c r="AH2197">
        <v>1.4734535E-2</v>
      </c>
      <c r="AI2197">
        <v>124122.3299</v>
      </c>
    </row>
    <row r="2198" spans="1:35" x14ac:dyDescent="0.25">
      <c r="A2198">
        <v>869</v>
      </c>
      <c r="B2198" t="s">
        <v>217</v>
      </c>
      <c r="C2198" t="s">
        <v>37</v>
      </c>
      <c r="D2198" t="b">
        <v>1</v>
      </c>
      <c r="E2198">
        <v>63.879871080000001</v>
      </c>
      <c r="F2198" t="s">
        <v>100</v>
      </c>
      <c r="G2198" t="s">
        <v>186</v>
      </c>
      <c r="H2198" t="s">
        <v>250</v>
      </c>
      <c r="I2198" t="s">
        <v>101</v>
      </c>
      <c r="J2198" t="s">
        <v>106</v>
      </c>
      <c r="K2198" t="s">
        <v>188</v>
      </c>
      <c r="L2198">
        <v>16.238888889999998</v>
      </c>
      <c r="M2198" t="s">
        <v>109</v>
      </c>
      <c r="N2198">
        <v>3.4585300000000002E-4</v>
      </c>
      <c r="O2198">
        <v>4.1854799999999998E-4</v>
      </c>
      <c r="P2198">
        <v>0</v>
      </c>
      <c r="Q2198">
        <v>0</v>
      </c>
      <c r="R2198">
        <v>0</v>
      </c>
      <c r="S2198">
        <v>1.413154E-3</v>
      </c>
      <c r="T2198">
        <v>2.48846E-4</v>
      </c>
      <c r="U2198">
        <v>1.815182E-3</v>
      </c>
      <c r="V2198">
        <v>0</v>
      </c>
      <c r="W2198">
        <v>0</v>
      </c>
      <c r="X2198" s="8">
        <v>6.2362799999999999E-5</v>
      </c>
      <c r="Y2198">
        <v>0</v>
      </c>
      <c r="Z2198">
        <v>0</v>
      </c>
      <c r="AA2198">
        <v>0</v>
      </c>
      <c r="AB2198">
        <v>0</v>
      </c>
      <c r="AC2198">
        <v>1.475517E-3</v>
      </c>
      <c r="AD2198">
        <v>2.48846E-4</v>
      </c>
      <c r="AE2198">
        <v>1.815182E-3</v>
      </c>
      <c r="AF2198">
        <v>0</v>
      </c>
      <c r="AG2198">
        <v>0</v>
      </c>
      <c r="AH2198">
        <v>3.5395449999999998E-3</v>
      </c>
      <c r="AI2198">
        <v>63879.871079999997</v>
      </c>
    </row>
    <row r="2199" spans="1:35" x14ac:dyDescent="0.25">
      <c r="A2199">
        <v>6095</v>
      </c>
      <c r="B2199" t="s">
        <v>217</v>
      </c>
      <c r="C2199" t="s">
        <v>37</v>
      </c>
      <c r="D2199" t="b">
        <v>1</v>
      </c>
      <c r="E2199">
        <v>0.80023063000000005</v>
      </c>
      <c r="F2199" t="s">
        <v>100</v>
      </c>
      <c r="G2199" t="s">
        <v>186</v>
      </c>
      <c r="H2199" t="s">
        <v>199</v>
      </c>
      <c r="I2199" t="s">
        <v>101</v>
      </c>
      <c r="J2199" t="s">
        <v>111</v>
      </c>
      <c r="K2199" t="s">
        <v>188</v>
      </c>
      <c r="L2199">
        <v>10.273349209999999</v>
      </c>
      <c r="M2199" t="s">
        <v>109</v>
      </c>
      <c r="N2199">
        <v>5.1724200000000001E-4</v>
      </c>
      <c r="O2199">
        <v>5.8499300000000001E-4</v>
      </c>
      <c r="P2199">
        <v>0</v>
      </c>
      <c r="Q2199">
        <v>0</v>
      </c>
      <c r="R2199">
        <v>0</v>
      </c>
      <c r="S2199">
        <v>2.2353009999999999E-3</v>
      </c>
      <c r="T2199">
        <v>1.0752940000000001E-3</v>
      </c>
      <c r="U2199">
        <v>1.5983589999999999E-3</v>
      </c>
      <c r="V2199">
        <v>0</v>
      </c>
      <c r="W2199">
        <v>0</v>
      </c>
      <c r="X2199" s="8">
        <v>3.7923600000000001E-8</v>
      </c>
      <c r="Y2199">
        <v>0</v>
      </c>
      <c r="Z2199">
        <v>0</v>
      </c>
      <c r="AA2199">
        <v>0</v>
      </c>
      <c r="AB2199">
        <v>0</v>
      </c>
      <c r="AC2199">
        <v>2.2353389999999998E-3</v>
      </c>
      <c r="AD2199">
        <v>1.0752940000000001E-3</v>
      </c>
      <c r="AE2199">
        <v>1.5983589999999999E-3</v>
      </c>
      <c r="AF2199">
        <v>0</v>
      </c>
      <c r="AG2199">
        <v>0</v>
      </c>
      <c r="AH2199">
        <v>4.908992E-3</v>
      </c>
      <c r="AI2199">
        <v>140040.3602</v>
      </c>
    </row>
    <row r="2200" spans="1:35" x14ac:dyDescent="0.25">
      <c r="A2200">
        <v>6098</v>
      </c>
      <c r="B2200" t="s">
        <v>217</v>
      </c>
      <c r="C2200" t="s">
        <v>37</v>
      </c>
      <c r="D2200" t="b">
        <v>1</v>
      </c>
      <c r="E2200">
        <v>1.9489976870000001</v>
      </c>
      <c r="F2200" t="s">
        <v>100</v>
      </c>
      <c r="G2200" t="s">
        <v>186</v>
      </c>
      <c r="H2200" t="s">
        <v>192</v>
      </c>
      <c r="I2200" t="s">
        <v>101</v>
      </c>
      <c r="J2200" t="s">
        <v>99</v>
      </c>
      <c r="K2200" t="s">
        <v>188</v>
      </c>
      <c r="L2200">
        <v>12.82428889</v>
      </c>
      <c r="M2200" t="s">
        <v>109</v>
      </c>
      <c r="N2200">
        <v>1.0352149999999999E-3</v>
      </c>
      <c r="O2200">
        <v>1.2701170000000001E-3</v>
      </c>
      <c r="P2200">
        <v>0</v>
      </c>
      <c r="Q2200">
        <v>0</v>
      </c>
      <c r="R2200">
        <v>0</v>
      </c>
      <c r="S2200">
        <v>5.438081E-3</v>
      </c>
      <c r="T2200">
        <v>1.3099159999999999E-3</v>
      </c>
      <c r="U2200">
        <v>3.9071360000000003E-3</v>
      </c>
      <c r="V2200">
        <v>0</v>
      </c>
      <c r="W2200">
        <v>0</v>
      </c>
      <c r="X2200" s="8">
        <v>5.4679900000000001E-6</v>
      </c>
      <c r="Y2200">
        <v>0</v>
      </c>
      <c r="Z2200">
        <v>0</v>
      </c>
      <c r="AA2200">
        <v>0</v>
      </c>
      <c r="AB2200">
        <v>0</v>
      </c>
      <c r="AC2200">
        <v>5.4435489999999998E-3</v>
      </c>
      <c r="AD2200">
        <v>1.3099159999999999E-3</v>
      </c>
      <c r="AE2200">
        <v>3.9071360000000003E-3</v>
      </c>
      <c r="AF2200">
        <v>0</v>
      </c>
      <c r="AG2200">
        <v>0</v>
      </c>
      <c r="AH2200">
        <v>1.0660601E-2</v>
      </c>
      <c r="AI2200">
        <v>243624.71090000001</v>
      </c>
    </row>
    <row r="2201" spans="1:35" x14ac:dyDescent="0.25">
      <c r="A2201">
        <v>6099</v>
      </c>
      <c r="B2201" t="s">
        <v>217</v>
      </c>
      <c r="C2201" t="s">
        <v>37</v>
      </c>
      <c r="D2201" t="b">
        <v>1</v>
      </c>
      <c r="E2201">
        <v>2.490672708</v>
      </c>
      <c r="F2201" t="s">
        <v>100</v>
      </c>
      <c r="G2201" t="s">
        <v>186</v>
      </c>
      <c r="H2201" t="s">
        <v>189</v>
      </c>
      <c r="I2201" t="s">
        <v>101</v>
      </c>
      <c r="J2201" t="s">
        <v>99</v>
      </c>
      <c r="K2201" t="s">
        <v>188</v>
      </c>
      <c r="L2201">
        <v>13.57228261</v>
      </c>
      <c r="M2201" t="s">
        <v>109</v>
      </c>
      <c r="N2201">
        <v>5.3960200000000003E-4</v>
      </c>
      <c r="O2201">
        <v>6.3208800000000005E-4</v>
      </c>
      <c r="P2201">
        <v>0</v>
      </c>
      <c r="Q2201">
        <v>0</v>
      </c>
      <c r="R2201">
        <v>0</v>
      </c>
      <c r="S2201">
        <v>2.826917E-3</v>
      </c>
      <c r="T2201">
        <v>6.1604900000000002E-4</v>
      </c>
      <c r="U2201">
        <v>1.859077E-3</v>
      </c>
      <c r="V2201">
        <v>0</v>
      </c>
      <c r="W2201">
        <v>0</v>
      </c>
      <c r="X2201" s="8">
        <v>3.8243400000000002E-6</v>
      </c>
      <c r="Y2201">
        <v>0</v>
      </c>
      <c r="Z2201">
        <v>0</v>
      </c>
      <c r="AA2201">
        <v>0</v>
      </c>
      <c r="AB2201">
        <v>0</v>
      </c>
      <c r="AC2201">
        <v>2.8307419999999998E-3</v>
      </c>
      <c r="AD2201">
        <v>6.1604900000000002E-4</v>
      </c>
      <c r="AE2201">
        <v>1.859077E-3</v>
      </c>
      <c r="AF2201">
        <v>0</v>
      </c>
      <c r="AG2201">
        <v>0</v>
      </c>
      <c r="AH2201">
        <v>5.3058439999999997E-3</v>
      </c>
      <c r="AI2201">
        <v>114570.9445</v>
      </c>
    </row>
    <row r="2202" spans="1:35" x14ac:dyDescent="0.25">
      <c r="A2202">
        <v>6101</v>
      </c>
      <c r="B2202" t="s">
        <v>217</v>
      </c>
      <c r="C2202" t="s">
        <v>37</v>
      </c>
      <c r="D2202" t="b">
        <v>1</v>
      </c>
      <c r="E2202">
        <v>0.60833183300000004</v>
      </c>
      <c r="F2202" t="s">
        <v>100</v>
      </c>
      <c r="G2202" t="s">
        <v>186</v>
      </c>
      <c r="H2202" t="s">
        <v>197</v>
      </c>
      <c r="I2202" t="s">
        <v>101</v>
      </c>
      <c r="J2202" t="s">
        <v>99</v>
      </c>
      <c r="K2202" t="s">
        <v>188</v>
      </c>
      <c r="L2202">
        <v>11.48237037</v>
      </c>
      <c r="M2202" t="s">
        <v>109</v>
      </c>
      <c r="N2202">
        <v>7.1118799999999997E-4</v>
      </c>
      <c r="O2202">
        <v>8.5196600000000001E-4</v>
      </c>
      <c r="P2202">
        <v>0</v>
      </c>
      <c r="Q2202">
        <v>0</v>
      </c>
      <c r="R2202">
        <v>0</v>
      </c>
      <c r="S2202">
        <v>3.035542E-3</v>
      </c>
      <c r="T2202">
        <v>1.4007900000000001E-3</v>
      </c>
      <c r="U2202">
        <v>2.7117249999999999E-3</v>
      </c>
      <c r="V2202">
        <v>0</v>
      </c>
      <c r="W2202">
        <v>0</v>
      </c>
      <c r="X2202" s="8">
        <v>2.1795000000000001E-6</v>
      </c>
      <c r="Y2202">
        <v>0</v>
      </c>
      <c r="Z2202">
        <v>0</v>
      </c>
      <c r="AA2202">
        <v>0</v>
      </c>
      <c r="AB2202">
        <v>0</v>
      </c>
      <c r="AC2202">
        <v>3.0377210000000002E-3</v>
      </c>
      <c r="AD2202">
        <v>1.4007900000000001E-3</v>
      </c>
      <c r="AE2202">
        <v>2.7117249999999999E-3</v>
      </c>
      <c r="AF2202">
        <v>0</v>
      </c>
      <c r="AG2202">
        <v>0</v>
      </c>
      <c r="AH2202">
        <v>7.1502359999999999E-3</v>
      </c>
      <c r="AI2202">
        <v>182499.55</v>
      </c>
    </row>
    <row r="2203" spans="1:35" x14ac:dyDescent="0.25">
      <c r="A2203">
        <v>6103</v>
      </c>
      <c r="B2203" t="s">
        <v>217</v>
      </c>
      <c r="C2203" t="s">
        <v>37</v>
      </c>
      <c r="D2203" t="b">
        <v>1</v>
      </c>
      <c r="E2203">
        <v>2.4894111959999998</v>
      </c>
      <c r="F2203" t="s">
        <v>100</v>
      </c>
      <c r="G2203" t="s">
        <v>186</v>
      </c>
      <c r="H2203" t="s">
        <v>190</v>
      </c>
      <c r="I2203" t="s">
        <v>101</v>
      </c>
      <c r="J2203" t="s">
        <v>99</v>
      </c>
      <c r="K2203" t="s">
        <v>188</v>
      </c>
      <c r="L2203">
        <v>14.0774461</v>
      </c>
      <c r="M2203" t="s">
        <v>109</v>
      </c>
      <c r="N2203">
        <v>8.0731100000000001E-4</v>
      </c>
      <c r="O2203">
        <v>9.54455E-4</v>
      </c>
      <c r="P2203">
        <v>0</v>
      </c>
      <c r="Q2203">
        <v>0</v>
      </c>
      <c r="R2203">
        <v>0</v>
      </c>
      <c r="S2203">
        <v>4.5899239999999996E-3</v>
      </c>
      <c r="T2203">
        <v>8.0440299999999998E-4</v>
      </c>
      <c r="U2203">
        <v>2.611997E-3</v>
      </c>
      <c r="V2203">
        <v>0</v>
      </c>
      <c r="W2203">
        <v>0</v>
      </c>
      <c r="X2203" s="8">
        <v>5.3324799999999996E-6</v>
      </c>
      <c r="Y2203">
        <v>0</v>
      </c>
      <c r="Z2203">
        <v>0</v>
      </c>
      <c r="AA2203">
        <v>0</v>
      </c>
      <c r="AB2203">
        <v>0</v>
      </c>
      <c r="AC2203">
        <v>4.5952570000000002E-3</v>
      </c>
      <c r="AD2203">
        <v>8.0440299999999998E-4</v>
      </c>
      <c r="AE2203">
        <v>2.611997E-3</v>
      </c>
      <c r="AF2203">
        <v>0</v>
      </c>
      <c r="AG2203">
        <v>0</v>
      </c>
      <c r="AH2203">
        <v>8.0116570000000002E-3</v>
      </c>
      <c r="AI2203">
        <v>166790.55009999999</v>
      </c>
    </row>
    <row r="2204" spans="1:35" x14ac:dyDescent="0.25">
      <c r="A2204">
        <v>6104</v>
      </c>
      <c r="B2204" t="s">
        <v>217</v>
      </c>
      <c r="C2204" t="s">
        <v>37</v>
      </c>
      <c r="D2204" t="b">
        <v>1</v>
      </c>
      <c r="E2204">
        <v>2.1820552790000001</v>
      </c>
      <c r="F2204" t="s">
        <v>100</v>
      </c>
      <c r="G2204" t="s">
        <v>186</v>
      </c>
      <c r="H2204" t="s">
        <v>193</v>
      </c>
      <c r="I2204" t="s">
        <v>101</v>
      </c>
      <c r="J2204" t="s">
        <v>99</v>
      </c>
      <c r="K2204" t="s">
        <v>188</v>
      </c>
      <c r="L2204">
        <v>9.3572962959999995</v>
      </c>
      <c r="M2204" t="s">
        <v>109</v>
      </c>
      <c r="N2204">
        <v>4.6654699999999999E-4</v>
      </c>
      <c r="O2204">
        <v>6.2248900000000005E-4</v>
      </c>
      <c r="P2204">
        <v>0</v>
      </c>
      <c r="Q2204">
        <v>0</v>
      </c>
      <c r="R2204">
        <v>0</v>
      </c>
      <c r="S2204">
        <v>2.6689980000000001E-3</v>
      </c>
      <c r="T2204">
        <v>5.2926999999999998E-4</v>
      </c>
      <c r="U2204">
        <v>2.02331E-3</v>
      </c>
      <c r="V2204">
        <v>0</v>
      </c>
      <c r="W2204">
        <v>0</v>
      </c>
      <c r="X2204" s="8">
        <v>3.6193300000000002E-6</v>
      </c>
      <c r="Y2204">
        <v>0</v>
      </c>
      <c r="Z2204">
        <v>0</v>
      </c>
      <c r="AA2204">
        <v>0</v>
      </c>
      <c r="AB2204">
        <v>0</v>
      </c>
      <c r="AC2204">
        <v>2.6726179999999999E-3</v>
      </c>
      <c r="AD2204">
        <v>5.2926999999999998E-4</v>
      </c>
      <c r="AE2204">
        <v>2.02331E-3</v>
      </c>
      <c r="AF2204">
        <v>0</v>
      </c>
      <c r="AG2204">
        <v>0</v>
      </c>
      <c r="AH2204">
        <v>5.2252180000000002E-3</v>
      </c>
      <c r="AI2204">
        <v>163654.1459</v>
      </c>
    </row>
    <row r="2205" spans="1:35" x14ac:dyDescent="0.25">
      <c r="A2205">
        <v>9131</v>
      </c>
      <c r="B2205" t="s">
        <v>217</v>
      </c>
      <c r="C2205" t="s">
        <v>37</v>
      </c>
      <c r="D2205" t="b">
        <v>1</v>
      </c>
      <c r="E2205">
        <v>1.374182652</v>
      </c>
      <c r="F2205" t="s">
        <v>100</v>
      </c>
      <c r="G2205" t="s">
        <v>186</v>
      </c>
      <c r="H2205" t="s">
        <v>191</v>
      </c>
      <c r="I2205" t="s">
        <v>101</v>
      </c>
      <c r="J2205" t="s">
        <v>99</v>
      </c>
      <c r="K2205" t="s">
        <v>188</v>
      </c>
      <c r="L2205">
        <v>36.208333330000002</v>
      </c>
      <c r="M2205" t="s">
        <v>103</v>
      </c>
      <c r="N2205">
        <v>8.0374000000000005E-4</v>
      </c>
      <c r="O2205">
        <v>9.5917400000000003E-4</v>
      </c>
      <c r="P2205">
        <v>0</v>
      </c>
      <c r="Q2205">
        <v>0</v>
      </c>
      <c r="R2205">
        <v>0</v>
      </c>
      <c r="S2205">
        <v>2.2265919999999999E-3</v>
      </c>
      <c r="T2205">
        <v>1.9530070000000001E-3</v>
      </c>
      <c r="U2205">
        <v>1.1065949999999999E-3</v>
      </c>
      <c r="V2205">
        <v>0</v>
      </c>
      <c r="W2205">
        <v>4.6791399999999999E-4</v>
      </c>
      <c r="X2205" s="8">
        <v>1.49133E-5</v>
      </c>
      <c r="Y2205">
        <v>1.1915420000000001E-3</v>
      </c>
      <c r="Z2205">
        <v>2.88653E-3</v>
      </c>
      <c r="AA2205">
        <v>0</v>
      </c>
      <c r="AB2205">
        <v>0</v>
      </c>
      <c r="AC2205">
        <v>2.241505E-3</v>
      </c>
      <c r="AD2205">
        <v>3.1445499999999999E-3</v>
      </c>
      <c r="AE2205">
        <v>1.1065949999999999E-3</v>
      </c>
      <c r="AF2205">
        <v>0</v>
      </c>
      <c r="AG2205">
        <v>3.3544429999999999E-3</v>
      </c>
      <c r="AH2205">
        <v>9.8470929999999995E-3</v>
      </c>
      <c r="AI2205">
        <v>79702.593810000006</v>
      </c>
    </row>
    <row r="2206" spans="1:35" x14ac:dyDescent="0.25">
      <c r="A2206">
        <v>9133</v>
      </c>
      <c r="B2206" t="s">
        <v>217</v>
      </c>
      <c r="C2206" t="s">
        <v>37</v>
      </c>
      <c r="D2206" t="b">
        <v>1</v>
      </c>
      <c r="E2206">
        <v>0.98347234400000005</v>
      </c>
      <c r="F2206" t="s">
        <v>100</v>
      </c>
      <c r="G2206" t="s">
        <v>186</v>
      </c>
      <c r="H2206" t="s">
        <v>187</v>
      </c>
      <c r="I2206" t="s">
        <v>101</v>
      </c>
      <c r="J2206" t="s">
        <v>262</v>
      </c>
      <c r="K2206" t="s">
        <v>188</v>
      </c>
      <c r="L2206">
        <v>26.312619049999999</v>
      </c>
      <c r="M2206" t="s">
        <v>103</v>
      </c>
      <c r="N2206">
        <v>2.6084300000000002E-4</v>
      </c>
      <c r="O2206">
        <v>3.2299199999999997E-4</v>
      </c>
      <c r="P2206">
        <v>0</v>
      </c>
      <c r="Q2206">
        <v>0</v>
      </c>
      <c r="R2206">
        <v>0</v>
      </c>
      <c r="S2206">
        <v>9.0139099999999998E-4</v>
      </c>
      <c r="T2206">
        <v>7.1723499999999999E-4</v>
      </c>
      <c r="U2206">
        <v>4.82137E-4</v>
      </c>
      <c r="V2206">
        <v>0</v>
      </c>
      <c r="W2206">
        <v>1.2460100000000001E-4</v>
      </c>
      <c r="X2206" s="8">
        <v>7.0936799999999998E-6</v>
      </c>
      <c r="Y2206">
        <v>1.74415E-4</v>
      </c>
      <c r="Z2206">
        <v>6.8356600000000003E-4</v>
      </c>
      <c r="AA2206">
        <v>0</v>
      </c>
      <c r="AB2206">
        <v>0</v>
      </c>
      <c r="AC2206">
        <v>9.08485E-4</v>
      </c>
      <c r="AD2206">
        <v>8.9165000000000002E-4</v>
      </c>
      <c r="AE2206">
        <v>4.82137E-4</v>
      </c>
      <c r="AF2206">
        <v>0</v>
      </c>
      <c r="AG2206">
        <v>8.0816600000000003E-4</v>
      </c>
      <c r="AH2206">
        <v>3.0904470000000001E-3</v>
      </c>
      <c r="AI2206">
        <v>34421.532030000002</v>
      </c>
    </row>
    <row r="2207" spans="1:35" x14ac:dyDescent="0.25">
      <c r="A2207">
        <v>11585</v>
      </c>
      <c r="B2207" t="s">
        <v>217</v>
      </c>
      <c r="C2207" t="s">
        <v>37</v>
      </c>
      <c r="D2207" t="b">
        <v>1</v>
      </c>
      <c r="E2207">
        <v>1.4211164510000001</v>
      </c>
      <c r="F2207" t="s">
        <v>100</v>
      </c>
      <c r="G2207" t="s">
        <v>186</v>
      </c>
      <c r="H2207" t="s">
        <v>194</v>
      </c>
      <c r="I2207" t="s">
        <v>101</v>
      </c>
      <c r="J2207" t="s">
        <v>99</v>
      </c>
      <c r="K2207" t="s">
        <v>188</v>
      </c>
      <c r="L2207">
        <v>27.65537037</v>
      </c>
      <c r="M2207" t="s">
        <v>103</v>
      </c>
      <c r="N2207">
        <v>1.028284E-3</v>
      </c>
      <c r="O2207">
        <v>1.217355E-3</v>
      </c>
      <c r="P2207">
        <v>0</v>
      </c>
      <c r="Q2207">
        <v>0</v>
      </c>
      <c r="R2207">
        <v>0</v>
      </c>
      <c r="S2207">
        <v>3.5448849999999998E-3</v>
      </c>
      <c r="T2207">
        <v>1.679671E-3</v>
      </c>
      <c r="U2207">
        <v>2.0348639999999999E-3</v>
      </c>
      <c r="V2207">
        <v>0</v>
      </c>
      <c r="W2207">
        <v>5.9026399999999996E-4</v>
      </c>
      <c r="X2207">
        <v>1.6102900000000001E-4</v>
      </c>
      <c r="Y2207">
        <v>3.4654500000000002E-4</v>
      </c>
      <c r="Z2207">
        <v>3.7119480000000001E-3</v>
      </c>
      <c r="AA2207">
        <v>0</v>
      </c>
      <c r="AB2207">
        <v>0</v>
      </c>
      <c r="AC2207">
        <v>3.7059139999999998E-3</v>
      </c>
      <c r="AD2207">
        <v>2.026216E-3</v>
      </c>
      <c r="AE2207">
        <v>2.0348639999999999E-3</v>
      </c>
      <c r="AF2207">
        <v>0</v>
      </c>
      <c r="AG2207">
        <v>4.3022119999999997E-3</v>
      </c>
      <c r="AH2207">
        <v>1.2069206000000001E-2</v>
      </c>
      <c r="AI2207">
        <v>127900.4806</v>
      </c>
    </row>
    <row r="2208" spans="1:35" x14ac:dyDescent="0.25">
      <c r="A2208">
        <v>26621</v>
      </c>
      <c r="B2208" t="s">
        <v>217</v>
      </c>
      <c r="C2208" t="s">
        <v>37</v>
      </c>
      <c r="D2208" t="b">
        <v>1</v>
      </c>
      <c r="E2208">
        <v>4.2096490000000002E-3</v>
      </c>
      <c r="F2208" t="s">
        <v>100</v>
      </c>
      <c r="G2208" t="s">
        <v>186</v>
      </c>
      <c r="H2208" t="s">
        <v>256</v>
      </c>
      <c r="I2208" t="s">
        <v>101</v>
      </c>
      <c r="J2208" t="s">
        <v>99</v>
      </c>
      <c r="K2208" t="s">
        <v>188</v>
      </c>
      <c r="L2208">
        <v>8.9340069440000001</v>
      </c>
      <c r="M2208" t="s">
        <v>109</v>
      </c>
      <c r="N2208" s="8">
        <v>8.7970999999999992E-6</v>
      </c>
      <c r="O2208" s="8">
        <v>1.2234E-5</v>
      </c>
      <c r="P2208">
        <v>0</v>
      </c>
      <c r="Q2208">
        <v>0</v>
      </c>
      <c r="R2208">
        <v>0</v>
      </c>
      <c r="S2208" s="8">
        <v>4.9113999999999998E-5</v>
      </c>
      <c r="T2208" s="8">
        <v>1.11167E-5</v>
      </c>
      <c r="U2208" s="8">
        <v>4.2431100000000001E-5</v>
      </c>
      <c r="V2208">
        <v>0</v>
      </c>
      <c r="W2208">
        <v>0</v>
      </c>
      <c r="X2208">
        <v>0</v>
      </c>
      <c r="Y2208">
        <v>0</v>
      </c>
      <c r="Z2208">
        <v>0</v>
      </c>
      <c r="AA2208">
        <v>0</v>
      </c>
      <c r="AB2208">
        <v>0</v>
      </c>
      <c r="AC2208" s="8">
        <v>4.9113999999999998E-5</v>
      </c>
      <c r="AD2208" s="8">
        <v>1.11167E-5</v>
      </c>
      <c r="AE2208" s="8">
        <v>4.2431100000000001E-5</v>
      </c>
      <c r="AF2208">
        <v>0</v>
      </c>
      <c r="AG2208">
        <v>0</v>
      </c>
      <c r="AH2208">
        <v>1.02662E-4</v>
      </c>
      <c r="AI2208">
        <v>3367.7194089999998</v>
      </c>
    </row>
    <row r="2209" spans="1:35" x14ac:dyDescent="0.25">
      <c r="A2209">
        <v>44082</v>
      </c>
      <c r="B2209" t="s">
        <v>217</v>
      </c>
      <c r="C2209" t="s">
        <v>37</v>
      </c>
      <c r="D2209" t="b">
        <v>1</v>
      </c>
      <c r="E2209">
        <v>2.3207233000000001E-2</v>
      </c>
      <c r="F2209" t="s">
        <v>100</v>
      </c>
      <c r="G2209" t="s">
        <v>186</v>
      </c>
      <c r="H2209" t="s">
        <v>257</v>
      </c>
      <c r="I2209" t="s">
        <v>101</v>
      </c>
      <c r="J2209" t="s">
        <v>99</v>
      </c>
      <c r="K2209" t="s">
        <v>188</v>
      </c>
      <c r="L2209">
        <v>20.685994440000002</v>
      </c>
      <c r="M2209" t="s">
        <v>103</v>
      </c>
      <c r="N2209" s="8">
        <v>7.5617499999999999E-5</v>
      </c>
      <c r="O2209" s="8">
        <v>9.7256099999999999E-5</v>
      </c>
      <c r="P2209">
        <v>0</v>
      </c>
      <c r="Q2209">
        <v>0</v>
      </c>
      <c r="R2209">
        <v>0</v>
      </c>
      <c r="S2209">
        <v>3.3018199999999999E-4</v>
      </c>
      <c r="T2209" s="8">
        <v>9.2862500000000001E-5</v>
      </c>
      <c r="U2209">
        <v>1.7079199999999999E-4</v>
      </c>
      <c r="V2209">
        <v>0</v>
      </c>
      <c r="W2209">
        <v>2.18588E-4</v>
      </c>
      <c r="X2209">
        <v>0</v>
      </c>
      <c r="Y2209" s="8">
        <v>6.5990800000000004E-6</v>
      </c>
      <c r="Z2209">
        <v>0</v>
      </c>
      <c r="AA2209">
        <v>0</v>
      </c>
      <c r="AB2209">
        <v>0</v>
      </c>
      <c r="AC2209">
        <v>3.3018199999999999E-4</v>
      </c>
      <c r="AD2209" s="8">
        <v>9.9461600000000003E-5</v>
      </c>
      <c r="AE2209">
        <v>1.7079199999999999E-4</v>
      </c>
      <c r="AF2209">
        <v>0</v>
      </c>
      <c r="AG2209">
        <v>2.18588E-4</v>
      </c>
      <c r="AH2209">
        <v>8.1902400000000001E-4</v>
      </c>
      <c r="AI2209">
        <v>11603.61634</v>
      </c>
    </row>
    <row r="2210" spans="1:35" x14ac:dyDescent="0.25">
      <c r="A2210">
        <v>419</v>
      </c>
      <c r="B2210" t="s">
        <v>218</v>
      </c>
      <c r="C2210" t="s">
        <v>46</v>
      </c>
      <c r="D2210" t="b">
        <v>1</v>
      </c>
      <c r="E2210">
        <v>45.294103759999999</v>
      </c>
      <c r="F2210" t="s">
        <v>100</v>
      </c>
      <c r="G2210" t="s">
        <v>186</v>
      </c>
      <c r="H2210" t="s">
        <v>249</v>
      </c>
      <c r="I2210" t="s">
        <v>291</v>
      </c>
      <c r="J2210" t="s">
        <v>99</v>
      </c>
      <c r="K2210" t="s">
        <v>188</v>
      </c>
      <c r="L2210">
        <v>26.484722219999998</v>
      </c>
      <c r="M2210" t="s">
        <v>292</v>
      </c>
      <c r="N2210">
        <v>7.4760500000000004E-4</v>
      </c>
      <c r="O2210">
        <v>9.0432200000000005E-4</v>
      </c>
      <c r="P2210">
        <v>0</v>
      </c>
      <c r="Q2210">
        <v>0</v>
      </c>
      <c r="R2210">
        <v>0</v>
      </c>
      <c r="S2210">
        <v>2.7711659999999998E-3</v>
      </c>
      <c r="T2210">
        <v>6.9848000000000002E-4</v>
      </c>
      <c r="U2210">
        <v>2.5565129999999998E-3</v>
      </c>
      <c r="V2210">
        <v>0</v>
      </c>
      <c r="W2210">
        <v>7.9936600000000003E-4</v>
      </c>
      <c r="X2210">
        <v>5.3276799999999998E-4</v>
      </c>
      <c r="Y2210">
        <v>0</v>
      </c>
      <c r="Z2210">
        <v>8.2812999999999995E-4</v>
      </c>
      <c r="AA2210">
        <v>0</v>
      </c>
      <c r="AB2210">
        <v>0</v>
      </c>
      <c r="AC2210">
        <v>3.3039330000000002E-3</v>
      </c>
      <c r="AD2210">
        <v>6.9848000000000002E-4</v>
      </c>
      <c r="AE2210">
        <v>2.5565129999999998E-3</v>
      </c>
      <c r="AF2210">
        <v>0</v>
      </c>
      <c r="AG2210">
        <v>1.627496E-3</v>
      </c>
      <c r="AH2210">
        <v>8.1864220000000005E-3</v>
      </c>
      <c r="AI2210">
        <v>90588.207519999996</v>
      </c>
    </row>
    <row r="2211" spans="1:35" x14ac:dyDescent="0.25">
      <c r="A2211">
        <v>420</v>
      </c>
      <c r="B2211" t="s">
        <v>218</v>
      </c>
      <c r="C2211" t="s">
        <v>46</v>
      </c>
      <c r="D2211" t="b">
        <v>1</v>
      </c>
      <c r="E2211">
        <v>11.33339761</v>
      </c>
      <c r="F2211" t="s">
        <v>100</v>
      </c>
      <c r="G2211" t="s">
        <v>186</v>
      </c>
      <c r="H2211" t="s">
        <v>198</v>
      </c>
      <c r="I2211" t="s">
        <v>101</v>
      </c>
      <c r="J2211" t="s">
        <v>99</v>
      </c>
      <c r="K2211" t="s">
        <v>188</v>
      </c>
      <c r="L2211">
        <v>40.433611110000001</v>
      </c>
      <c r="M2211" t="s">
        <v>103</v>
      </c>
      <c r="N2211">
        <v>1.1769980000000001E-3</v>
      </c>
      <c r="O2211">
        <v>1.4228050000000001E-3</v>
      </c>
      <c r="P2211">
        <v>0</v>
      </c>
      <c r="Q2211">
        <v>0</v>
      </c>
      <c r="R2211">
        <v>0</v>
      </c>
      <c r="S2211">
        <v>3.719736E-3</v>
      </c>
      <c r="T2211">
        <v>8.52592E-4</v>
      </c>
      <c r="U2211">
        <v>1.857182E-3</v>
      </c>
      <c r="V2211">
        <v>0</v>
      </c>
      <c r="W2211">
        <v>7.9232900000000004E-4</v>
      </c>
      <c r="X2211">
        <v>1.8272119999999999E-3</v>
      </c>
      <c r="Y2211">
        <v>2.1914730000000002E-3</v>
      </c>
      <c r="Z2211">
        <v>4.3957290000000001E-3</v>
      </c>
      <c r="AA2211">
        <v>0</v>
      </c>
      <c r="AB2211">
        <v>0</v>
      </c>
      <c r="AC2211">
        <v>5.5469480000000003E-3</v>
      </c>
      <c r="AD2211">
        <v>3.0440649999999999E-3</v>
      </c>
      <c r="AE2211">
        <v>1.857182E-3</v>
      </c>
      <c r="AF2211">
        <v>0</v>
      </c>
      <c r="AG2211">
        <v>5.1880579999999997E-3</v>
      </c>
      <c r="AH2211">
        <v>1.5636146E-2</v>
      </c>
      <c r="AI2211">
        <v>113333.9761</v>
      </c>
    </row>
    <row r="2212" spans="1:35" x14ac:dyDescent="0.25">
      <c r="A2212">
        <v>421</v>
      </c>
      <c r="B2212" t="s">
        <v>218</v>
      </c>
      <c r="C2212" t="s">
        <v>46</v>
      </c>
      <c r="D2212" t="b">
        <v>1</v>
      </c>
      <c r="E2212">
        <v>5.291284675</v>
      </c>
      <c r="F2212" t="s">
        <v>100</v>
      </c>
      <c r="G2212" t="s">
        <v>186</v>
      </c>
      <c r="H2212" t="s">
        <v>195</v>
      </c>
      <c r="I2212" t="s">
        <v>101</v>
      </c>
      <c r="J2212" t="s">
        <v>99</v>
      </c>
      <c r="K2212" t="s">
        <v>188</v>
      </c>
      <c r="L2212">
        <v>38.423148150000003</v>
      </c>
      <c r="M2212" t="s">
        <v>103</v>
      </c>
      <c r="N2212">
        <v>1.145739E-3</v>
      </c>
      <c r="O2212">
        <v>1.405323E-3</v>
      </c>
      <c r="P2212">
        <v>0</v>
      </c>
      <c r="Q2212">
        <v>0</v>
      </c>
      <c r="R2212">
        <v>0</v>
      </c>
      <c r="S2212">
        <v>3.7682990000000001E-3</v>
      </c>
      <c r="T2212">
        <v>2.0371619999999999E-3</v>
      </c>
      <c r="U2212">
        <v>2.011484E-3</v>
      </c>
      <c r="V2212">
        <v>0</v>
      </c>
      <c r="W2212">
        <v>4.3406299999999999E-4</v>
      </c>
      <c r="X2212">
        <v>7.2760100000000003E-4</v>
      </c>
      <c r="Y2212">
        <v>3.4183899999999999E-3</v>
      </c>
      <c r="Z2212">
        <v>2.1710169999999999E-3</v>
      </c>
      <c r="AA2212">
        <v>0</v>
      </c>
      <c r="AB2212">
        <v>0</v>
      </c>
      <c r="AC2212">
        <v>4.4958990000000002E-3</v>
      </c>
      <c r="AD2212">
        <v>5.4555519999999998E-3</v>
      </c>
      <c r="AE2212">
        <v>2.011484E-3</v>
      </c>
      <c r="AF2212">
        <v>0</v>
      </c>
      <c r="AG2212">
        <v>2.6050800000000001E-3</v>
      </c>
      <c r="AH2212">
        <v>1.4568016E-2</v>
      </c>
      <c r="AI2212">
        <v>111116.9782</v>
      </c>
    </row>
    <row r="2213" spans="1:35" x14ac:dyDescent="0.25">
      <c r="A2213">
        <v>423</v>
      </c>
      <c r="B2213" t="s">
        <v>218</v>
      </c>
      <c r="C2213" t="s">
        <v>46</v>
      </c>
      <c r="D2213" t="b">
        <v>1</v>
      </c>
      <c r="E2213">
        <v>22.567696349999999</v>
      </c>
      <c r="F2213" t="s">
        <v>100</v>
      </c>
      <c r="G2213" t="s">
        <v>186</v>
      </c>
      <c r="H2213" t="s">
        <v>196</v>
      </c>
      <c r="I2213" t="s">
        <v>101</v>
      </c>
      <c r="J2213" t="s">
        <v>262</v>
      </c>
      <c r="K2213" t="s">
        <v>188</v>
      </c>
      <c r="L2213">
        <v>38.803535349999997</v>
      </c>
      <c r="M2213" t="s">
        <v>103</v>
      </c>
      <c r="N2213">
        <v>1.463705E-3</v>
      </c>
      <c r="O2213">
        <v>1.70312E-3</v>
      </c>
      <c r="P2213">
        <v>0</v>
      </c>
      <c r="Q2213">
        <v>0</v>
      </c>
      <c r="R2213">
        <v>0</v>
      </c>
      <c r="S2213">
        <v>5.095965E-3</v>
      </c>
      <c r="T2213">
        <v>3.3137459999999998E-3</v>
      </c>
      <c r="U2213">
        <v>2.103925E-3</v>
      </c>
      <c r="V2213">
        <v>0</v>
      </c>
      <c r="W2213">
        <v>1.043834E-3</v>
      </c>
      <c r="X2213">
        <v>1.526608E-3</v>
      </c>
      <c r="Y2213">
        <v>0</v>
      </c>
      <c r="Z2213">
        <v>3.350109E-3</v>
      </c>
      <c r="AA2213">
        <v>0</v>
      </c>
      <c r="AB2213">
        <v>0</v>
      </c>
      <c r="AC2213">
        <v>6.6225729999999997E-3</v>
      </c>
      <c r="AD2213">
        <v>3.3137459999999998E-3</v>
      </c>
      <c r="AE2213">
        <v>2.103925E-3</v>
      </c>
      <c r="AF2213">
        <v>0</v>
      </c>
      <c r="AG2213">
        <v>4.3939440000000003E-3</v>
      </c>
      <c r="AH2213">
        <v>1.6434188999999998E-2</v>
      </c>
      <c r="AI2213">
        <v>124122.3299</v>
      </c>
    </row>
    <row r="2214" spans="1:35" x14ac:dyDescent="0.25">
      <c r="A2214">
        <v>869</v>
      </c>
      <c r="B2214" t="s">
        <v>218</v>
      </c>
      <c r="C2214" t="s">
        <v>46</v>
      </c>
      <c r="D2214" t="b">
        <v>1</v>
      </c>
      <c r="E2214">
        <v>63.879871080000001</v>
      </c>
      <c r="F2214" t="s">
        <v>100</v>
      </c>
      <c r="G2214" t="s">
        <v>186</v>
      </c>
      <c r="H2214" t="s">
        <v>250</v>
      </c>
      <c r="I2214" t="s">
        <v>101</v>
      </c>
      <c r="J2214" t="s">
        <v>106</v>
      </c>
      <c r="K2214" t="s">
        <v>188</v>
      </c>
      <c r="L2214">
        <v>24.830555560000001</v>
      </c>
      <c r="M2214" t="s">
        <v>109</v>
      </c>
      <c r="N2214">
        <v>4.6911300000000001E-4</v>
      </c>
      <c r="O2214">
        <v>5.6790599999999997E-4</v>
      </c>
      <c r="P2214">
        <v>0</v>
      </c>
      <c r="Q2214">
        <v>0</v>
      </c>
      <c r="R2214">
        <v>0</v>
      </c>
      <c r="S2214">
        <v>1.875729E-3</v>
      </c>
      <c r="T2214">
        <v>2.48846E-4</v>
      </c>
      <c r="U2214">
        <v>1.815182E-3</v>
      </c>
      <c r="V2214">
        <v>0</v>
      </c>
      <c r="W2214">
        <v>0</v>
      </c>
      <c r="X2214">
        <v>1.472489E-3</v>
      </c>
      <c r="Y2214">
        <v>0</v>
      </c>
      <c r="Z2214">
        <v>0</v>
      </c>
      <c r="AA2214">
        <v>0</v>
      </c>
      <c r="AB2214">
        <v>0</v>
      </c>
      <c r="AC2214">
        <v>3.348218E-3</v>
      </c>
      <c r="AD2214">
        <v>2.48846E-4</v>
      </c>
      <c r="AE2214">
        <v>1.815182E-3</v>
      </c>
      <c r="AF2214">
        <v>0</v>
      </c>
      <c r="AG2214">
        <v>0</v>
      </c>
      <c r="AH2214">
        <v>5.4122459999999999E-3</v>
      </c>
      <c r="AI2214">
        <v>63879.871079999997</v>
      </c>
    </row>
    <row r="2215" spans="1:35" x14ac:dyDescent="0.25">
      <c r="A2215">
        <v>6095</v>
      </c>
      <c r="B2215" t="s">
        <v>218</v>
      </c>
      <c r="C2215" t="s">
        <v>46</v>
      </c>
      <c r="D2215" t="b">
        <v>1</v>
      </c>
      <c r="E2215">
        <v>0.80023063000000005</v>
      </c>
      <c r="F2215" t="s">
        <v>100</v>
      </c>
      <c r="G2215" t="s">
        <v>186</v>
      </c>
      <c r="H2215" t="s">
        <v>199</v>
      </c>
      <c r="I2215" t="s">
        <v>101</v>
      </c>
      <c r="J2215" t="s">
        <v>111</v>
      </c>
      <c r="K2215" t="s">
        <v>188</v>
      </c>
      <c r="L2215">
        <v>12.23061905</v>
      </c>
      <c r="M2215" t="s">
        <v>109</v>
      </c>
      <c r="N2215">
        <v>5.61167E-4</v>
      </c>
      <c r="O2215">
        <v>6.4585700000000001E-4</v>
      </c>
      <c r="P2215">
        <v>0</v>
      </c>
      <c r="Q2215">
        <v>0</v>
      </c>
      <c r="R2215">
        <v>0</v>
      </c>
      <c r="S2215">
        <v>2.2042569999999998E-3</v>
      </c>
      <c r="T2215">
        <v>1.0752940000000001E-3</v>
      </c>
      <c r="U2215">
        <v>1.5983589999999999E-3</v>
      </c>
      <c r="V2215">
        <v>0</v>
      </c>
      <c r="W2215">
        <v>0</v>
      </c>
      <c r="X2215">
        <v>9.6633899999999998E-4</v>
      </c>
      <c r="Y2215">
        <v>0</v>
      </c>
      <c r="Z2215">
        <v>0</v>
      </c>
      <c r="AA2215">
        <v>0</v>
      </c>
      <c r="AB2215">
        <v>0</v>
      </c>
      <c r="AC2215">
        <v>3.1705959999999999E-3</v>
      </c>
      <c r="AD2215">
        <v>1.0752940000000001E-3</v>
      </c>
      <c r="AE2215">
        <v>1.5983589999999999E-3</v>
      </c>
      <c r="AF2215">
        <v>0</v>
      </c>
      <c r="AG2215">
        <v>0</v>
      </c>
      <c r="AH2215">
        <v>5.8442490000000001E-3</v>
      </c>
      <c r="AI2215">
        <v>140040.3602</v>
      </c>
    </row>
    <row r="2216" spans="1:35" x14ac:dyDescent="0.25">
      <c r="A2216">
        <v>6098</v>
      </c>
      <c r="B2216" t="s">
        <v>218</v>
      </c>
      <c r="C2216" t="s">
        <v>46</v>
      </c>
      <c r="D2216" t="b">
        <v>1</v>
      </c>
      <c r="E2216">
        <v>1.9489976870000001</v>
      </c>
      <c r="F2216" t="s">
        <v>100</v>
      </c>
      <c r="G2216" t="s">
        <v>186</v>
      </c>
      <c r="H2216" t="s">
        <v>192</v>
      </c>
      <c r="I2216" t="s">
        <v>101</v>
      </c>
      <c r="J2216" t="s">
        <v>99</v>
      </c>
      <c r="K2216" t="s">
        <v>188</v>
      </c>
      <c r="L2216">
        <v>17.011222220000001</v>
      </c>
      <c r="M2216" t="s">
        <v>109</v>
      </c>
      <c r="N2216">
        <v>1.280628E-3</v>
      </c>
      <c r="O2216">
        <v>1.564516E-3</v>
      </c>
      <c r="P2216">
        <v>0</v>
      </c>
      <c r="Q2216">
        <v>0</v>
      </c>
      <c r="R2216">
        <v>0</v>
      </c>
      <c r="S2216">
        <v>6.6194799999999996E-3</v>
      </c>
      <c r="T2216">
        <v>1.3099159999999999E-3</v>
      </c>
      <c r="U2216">
        <v>3.9071360000000003E-3</v>
      </c>
      <c r="V2216">
        <v>0</v>
      </c>
      <c r="W2216">
        <v>0</v>
      </c>
      <c r="X2216">
        <v>2.304572E-3</v>
      </c>
      <c r="Y2216">
        <v>0</v>
      </c>
      <c r="Z2216">
        <v>0</v>
      </c>
      <c r="AA2216">
        <v>0</v>
      </c>
      <c r="AB2216">
        <v>0</v>
      </c>
      <c r="AC2216">
        <v>8.9240529999999995E-3</v>
      </c>
      <c r="AD2216">
        <v>1.3099159999999999E-3</v>
      </c>
      <c r="AE2216">
        <v>3.9071360000000003E-3</v>
      </c>
      <c r="AF2216">
        <v>0</v>
      </c>
      <c r="AG2216">
        <v>0</v>
      </c>
      <c r="AH2216">
        <v>1.4141123E-2</v>
      </c>
      <c r="AI2216">
        <v>243624.71090000001</v>
      </c>
    </row>
    <row r="2217" spans="1:35" x14ac:dyDescent="0.25">
      <c r="A2217">
        <v>6099</v>
      </c>
      <c r="B2217" t="s">
        <v>218</v>
      </c>
      <c r="C2217" t="s">
        <v>46</v>
      </c>
      <c r="D2217" t="b">
        <v>1</v>
      </c>
      <c r="E2217">
        <v>2.490672708</v>
      </c>
      <c r="F2217" t="s">
        <v>100</v>
      </c>
      <c r="G2217" t="s">
        <v>186</v>
      </c>
      <c r="H2217" t="s">
        <v>189</v>
      </c>
      <c r="I2217" t="s">
        <v>101</v>
      </c>
      <c r="J2217" t="s">
        <v>99</v>
      </c>
      <c r="K2217" t="s">
        <v>188</v>
      </c>
      <c r="L2217">
        <v>19.840458940000001</v>
      </c>
      <c r="M2217" t="s">
        <v>109</v>
      </c>
      <c r="N2217">
        <v>6.8859100000000001E-4</v>
      </c>
      <c r="O2217">
        <v>8.0596300000000004E-4</v>
      </c>
      <c r="P2217">
        <v>0</v>
      </c>
      <c r="Q2217">
        <v>0</v>
      </c>
      <c r="R2217">
        <v>0</v>
      </c>
      <c r="S2217">
        <v>3.0208489999999999E-3</v>
      </c>
      <c r="T2217">
        <v>6.1604900000000002E-4</v>
      </c>
      <c r="U2217">
        <v>1.859077E-3</v>
      </c>
      <c r="V2217">
        <v>0</v>
      </c>
      <c r="W2217">
        <v>0</v>
      </c>
      <c r="X2217">
        <v>2.2603250000000001E-3</v>
      </c>
      <c r="Y2217">
        <v>0</v>
      </c>
      <c r="Z2217">
        <v>0</v>
      </c>
      <c r="AA2217">
        <v>0</v>
      </c>
      <c r="AB2217">
        <v>0</v>
      </c>
      <c r="AC2217">
        <v>5.2811739999999996E-3</v>
      </c>
      <c r="AD2217">
        <v>6.1604900000000002E-4</v>
      </c>
      <c r="AE2217">
        <v>1.859077E-3</v>
      </c>
      <c r="AF2217">
        <v>0</v>
      </c>
      <c r="AG2217">
        <v>0</v>
      </c>
      <c r="AH2217">
        <v>7.7562760000000003E-3</v>
      </c>
      <c r="AI2217">
        <v>114570.9445</v>
      </c>
    </row>
    <row r="2218" spans="1:35" x14ac:dyDescent="0.25">
      <c r="A2218">
        <v>6101</v>
      </c>
      <c r="B2218" t="s">
        <v>218</v>
      </c>
      <c r="C2218" t="s">
        <v>46</v>
      </c>
      <c r="D2218" t="b">
        <v>1</v>
      </c>
      <c r="E2218">
        <v>0.60833183300000004</v>
      </c>
      <c r="F2218" t="s">
        <v>100</v>
      </c>
      <c r="G2218" t="s">
        <v>186</v>
      </c>
      <c r="H2218" t="s">
        <v>197</v>
      </c>
      <c r="I2218" t="s">
        <v>101</v>
      </c>
      <c r="J2218" t="s">
        <v>99</v>
      </c>
      <c r="K2218" t="s">
        <v>188</v>
      </c>
      <c r="L2218">
        <v>13.51163889</v>
      </c>
      <c r="M2218" t="s">
        <v>109</v>
      </c>
      <c r="N2218">
        <v>7.9345800000000003E-4</v>
      </c>
      <c r="O2218">
        <v>9.6113199999999996E-4</v>
      </c>
      <c r="P2218">
        <v>0</v>
      </c>
      <c r="Q2218">
        <v>0</v>
      </c>
      <c r="R2218">
        <v>0</v>
      </c>
      <c r="S2218">
        <v>3.508026E-3</v>
      </c>
      <c r="T2218">
        <v>1.4007900000000001E-3</v>
      </c>
      <c r="U2218">
        <v>2.7117249999999999E-3</v>
      </c>
      <c r="V2218">
        <v>0</v>
      </c>
      <c r="W2218">
        <v>0</v>
      </c>
      <c r="X2218">
        <v>7.9334999999999996E-4</v>
      </c>
      <c r="Y2218">
        <v>0</v>
      </c>
      <c r="Z2218">
        <v>0</v>
      </c>
      <c r="AA2218">
        <v>0</v>
      </c>
      <c r="AB2218">
        <v>0</v>
      </c>
      <c r="AC2218">
        <v>4.301376E-3</v>
      </c>
      <c r="AD2218">
        <v>1.4007900000000001E-3</v>
      </c>
      <c r="AE2218">
        <v>2.7117249999999999E-3</v>
      </c>
      <c r="AF2218">
        <v>0</v>
      </c>
      <c r="AG2218">
        <v>0</v>
      </c>
      <c r="AH2218">
        <v>8.4138909999999997E-3</v>
      </c>
      <c r="AI2218">
        <v>182499.55</v>
      </c>
    </row>
    <row r="2219" spans="1:35" x14ac:dyDescent="0.25">
      <c r="A2219">
        <v>6103</v>
      </c>
      <c r="B2219" t="s">
        <v>218</v>
      </c>
      <c r="C2219" t="s">
        <v>46</v>
      </c>
      <c r="D2219" t="b">
        <v>1</v>
      </c>
      <c r="E2219">
        <v>2.4894111959999998</v>
      </c>
      <c r="F2219" t="s">
        <v>100</v>
      </c>
      <c r="G2219" t="s">
        <v>186</v>
      </c>
      <c r="H2219" t="s">
        <v>190</v>
      </c>
      <c r="I2219" t="s">
        <v>101</v>
      </c>
      <c r="J2219" t="s">
        <v>99</v>
      </c>
      <c r="K2219" t="s">
        <v>188</v>
      </c>
      <c r="L2219">
        <v>17.231965169999999</v>
      </c>
      <c r="M2219" t="s">
        <v>109</v>
      </c>
      <c r="N2219">
        <v>8.5225199999999996E-4</v>
      </c>
      <c r="O2219">
        <v>1.0440060000000001E-3</v>
      </c>
      <c r="P2219">
        <v>0</v>
      </c>
      <c r="Q2219">
        <v>0</v>
      </c>
      <c r="R2219">
        <v>0</v>
      </c>
      <c r="S2219">
        <v>4.0092499999999998E-3</v>
      </c>
      <c r="T2219">
        <v>8.0440299999999998E-4</v>
      </c>
      <c r="U2219">
        <v>2.611997E-3</v>
      </c>
      <c r="V2219">
        <v>0</v>
      </c>
      <c r="W2219">
        <v>0</v>
      </c>
      <c r="X2219">
        <v>2.381261E-3</v>
      </c>
      <c r="Y2219">
        <v>0</v>
      </c>
      <c r="Z2219">
        <v>0</v>
      </c>
      <c r="AA2219">
        <v>0</v>
      </c>
      <c r="AB2219">
        <v>0</v>
      </c>
      <c r="AC2219">
        <v>6.3905109999999998E-3</v>
      </c>
      <c r="AD2219">
        <v>8.0440299999999998E-4</v>
      </c>
      <c r="AE2219">
        <v>2.611997E-3</v>
      </c>
      <c r="AF2219">
        <v>0</v>
      </c>
      <c r="AG2219">
        <v>0</v>
      </c>
      <c r="AH2219">
        <v>9.8069349999999993E-3</v>
      </c>
      <c r="AI2219">
        <v>166790.55009999999</v>
      </c>
    </row>
    <row r="2220" spans="1:35" x14ac:dyDescent="0.25">
      <c r="A2220">
        <v>6104</v>
      </c>
      <c r="B2220" t="s">
        <v>218</v>
      </c>
      <c r="C2220" t="s">
        <v>46</v>
      </c>
      <c r="D2220" t="b">
        <v>1</v>
      </c>
      <c r="E2220">
        <v>2.1820552790000001</v>
      </c>
      <c r="F2220" t="s">
        <v>100</v>
      </c>
      <c r="G2220" t="s">
        <v>186</v>
      </c>
      <c r="H2220" t="s">
        <v>193</v>
      </c>
      <c r="I2220" t="s">
        <v>101</v>
      </c>
      <c r="J2220" t="s">
        <v>99</v>
      </c>
      <c r="K2220" t="s">
        <v>188</v>
      </c>
      <c r="L2220">
        <v>11.89177778</v>
      </c>
      <c r="M2220" t="s">
        <v>109</v>
      </c>
      <c r="N2220">
        <v>5.4331599999999996E-4</v>
      </c>
      <c r="O2220">
        <v>7.3171599999999999E-4</v>
      </c>
      <c r="P2220">
        <v>0</v>
      </c>
      <c r="Q2220">
        <v>0</v>
      </c>
      <c r="R2220">
        <v>0</v>
      </c>
      <c r="S2220">
        <v>2.9491550000000002E-3</v>
      </c>
      <c r="T2220">
        <v>5.2926999999999998E-4</v>
      </c>
      <c r="U2220">
        <v>2.02331E-3</v>
      </c>
      <c r="V2220">
        <v>0</v>
      </c>
      <c r="W2220">
        <v>0</v>
      </c>
      <c r="X2220">
        <v>1.138766E-3</v>
      </c>
      <c r="Y2220">
        <v>0</v>
      </c>
      <c r="Z2220">
        <v>0</v>
      </c>
      <c r="AA2220">
        <v>0</v>
      </c>
      <c r="AB2220">
        <v>0</v>
      </c>
      <c r="AC2220">
        <v>4.0879209999999996E-3</v>
      </c>
      <c r="AD2220">
        <v>5.2926999999999998E-4</v>
      </c>
      <c r="AE2220">
        <v>2.02331E-3</v>
      </c>
      <c r="AF2220">
        <v>0</v>
      </c>
      <c r="AG2220">
        <v>0</v>
      </c>
      <c r="AH2220">
        <v>6.640501E-3</v>
      </c>
      <c r="AI2220">
        <v>163654.1459</v>
      </c>
    </row>
    <row r="2221" spans="1:35" x14ac:dyDescent="0.25">
      <c r="A2221">
        <v>9131</v>
      </c>
      <c r="B2221" t="s">
        <v>218</v>
      </c>
      <c r="C2221" t="s">
        <v>46</v>
      </c>
      <c r="D2221" t="b">
        <v>1</v>
      </c>
      <c r="E2221">
        <v>1.374182652</v>
      </c>
      <c r="F2221" t="s">
        <v>100</v>
      </c>
      <c r="G2221" t="s">
        <v>186</v>
      </c>
      <c r="H2221" t="s">
        <v>191</v>
      </c>
      <c r="I2221" t="s">
        <v>101</v>
      </c>
      <c r="J2221" t="s">
        <v>99</v>
      </c>
      <c r="K2221" t="s">
        <v>188</v>
      </c>
      <c r="L2221">
        <v>37.66958812</v>
      </c>
      <c r="M2221" t="s">
        <v>103</v>
      </c>
      <c r="N2221">
        <v>8.3493499999999997E-4</v>
      </c>
      <c r="O2221">
        <v>1.0008860000000001E-3</v>
      </c>
      <c r="P2221">
        <v>0</v>
      </c>
      <c r="Q2221">
        <v>0</v>
      </c>
      <c r="R2221">
        <v>0</v>
      </c>
      <c r="S2221">
        <v>2.5161580000000001E-3</v>
      </c>
      <c r="T2221">
        <v>1.9530070000000001E-3</v>
      </c>
      <c r="U2221">
        <v>1.1065949999999999E-3</v>
      </c>
      <c r="V2221">
        <v>0</v>
      </c>
      <c r="W2221">
        <v>4.6791399999999999E-4</v>
      </c>
      <c r="X2221">
        <v>1.2273199999999999E-4</v>
      </c>
      <c r="Y2221">
        <v>1.1915420000000001E-3</v>
      </c>
      <c r="Z2221">
        <v>2.8865560000000002E-3</v>
      </c>
      <c r="AA2221">
        <v>0</v>
      </c>
      <c r="AB2221">
        <v>0</v>
      </c>
      <c r="AC2221">
        <v>2.6388900000000001E-3</v>
      </c>
      <c r="AD2221">
        <v>3.1445499999999999E-3</v>
      </c>
      <c r="AE2221">
        <v>1.1065949999999999E-3</v>
      </c>
      <c r="AF2221">
        <v>0</v>
      </c>
      <c r="AG2221">
        <v>3.3544690000000001E-3</v>
      </c>
      <c r="AH2221">
        <v>1.0244491E-2</v>
      </c>
      <c r="AI2221">
        <v>79702.593810000006</v>
      </c>
    </row>
    <row r="2222" spans="1:35" x14ac:dyDescent="0.25">
      <c r="A2222">
        <v>9133</v>
      </c>
      <c r="B2222" t="s">
        <v>218</v>
      </c>
      <c r="C2222" t="s">
        <v>46</v>
      </c>
      <c r="D2222" t="b">
        <v>1</v>
      </c>
      <c r="E2222">
        <v>0.98347234400000005</v>
      </c>
      <c r="F2222" t="s">
        <v>100</v>
      </c>
      <c r="G2222" t="s">
        <v>186</v>
      </c>
      <c r="H2222" t="s">
        <v>187</v>
      </c>
      <c r="I2222" t="s">
        <v>101</v>
      </c>
      <c r="J2222" t="s">
        <v>262</v>
      </c>
      <c r="K2222" t="s">
        <v>188</v>
      </c>
      <c r="L2222">
        <v>28.655476190000002</v>
      </c>
      <c r="M2222" t="s">
        <v>103</v>
      </c>
      <c r="N2222">
        <v>2.6556000000000003E-4</v>
      </c>
      <c r="O2222">
        <v>3.3368800000000001E-4</v>
      </c>
      <c r="P2222">
        <v>0</v>
      </c>
      <c r="Q2222">
        <v>0</v>
      </c>
      <c r="R2222">
        <v>0</v>
      </c>
      <c r="S2222">
        <v>7.5451200000000004E-4</v>
      </c>
      <c r="T2222">
        <v>7.1723499999999999E-4</v>
      </c>
      <c r="U2222">
        <v>4.82137E-4</v>
      </c>
      <c r="V2222">
        <v>0</v>
      </c>
      <c r="W2222">
        <v>1.2460100000000001E-4</v>
      </c>
      <c r="X2222">
        <v>4.2912499999999998E-4</v>
      </c>
      <c r="Y2222">
        <v>1.74415E-4</v>
      </c>
      <c r="Z2222">
        <v>6.8357499999999996E-4</v>
      </c>
      <c r="AA2222">
        <v>0</v>
      </c>
      <c r="AB2222">
        <v>0</v>
      </c>
      <c r="AC2222">
        <v>1.183637E-3</v>
      </c>
      <c r="AD2222">
        <v>8.9165000000000002E-4</v>
      </c>
      <c r="AE2222">
        <v>4.82137E-4</v>
      </c>
      <c r="AF2222">
        <v>0</v>
      </c>
      <c r="AG2222">
        <v>8.0817599999999997E-4</v>
      </c>
      <c r="AH2222">
        <v>3.3656179999999999E-3</v>
      </c>
      <c r="AI2222">
        <v>34421.532030000002</v>
      </c>
    </row>
    <row r="2223" spans="1:35" x14ac:dyDescent="0.25">
      <c r="A2223">
        <v>11585</v>
      </c>
      <c r="B2223" t="s">
        <v>218</v>
      </c>
      <c r="C2223" t="s">
        <v>46</v>
      </c>
      <c r="D2223" t="b">
        <v>1</v>
      </c>
      <c r="E2223">
        <v>1.4211164510000001</v>
      </c>
      <c r="F2223" t="s">
        <v>100</v>
      </c>
      <c r="G2223" t="s">
        <v>186</v>
      </c>
      <c r="H2223" t="s">
        <v>194</v>
      </c>
      <c r="I2223" t="s">
        <v>101</v>
      </c>
      <c r="J2223" t="s">
        <v>99</v>
      </c>
      <c r="K2223" t="s">
        <v>188</v>
      </c>
      <c r="L2223">
        <v>29.214444440000001</v>
      </c>
      <c r="M2223" t="s">
        <v>103</v>
      </c>
      <c r="N2223">
        <v>1.061988E-3</v>
      </c>
      <c r="O2223">
        <v>1.2712890000000001E-3</v>
      </c>
      <c r="P2223">
        <v>0</v>
      </c>
      <c r="Q2223">
        <v>0</v>
      </c>
      <c r="R2223">
        <v>0</v>
      </c>
      <c r="S2223">
        <v>3.706722E-3</v>
      </c>
      <c r="T2223">
        <v>1.679671E-3</v>
      </c>
      <c r="U2223">
        <v>2.0348639999999999E-3</v>
      </c>
      <c r="V2223">
        <v>0</v>
      </c>
      <c r="W2223">
        <v>5.9027799999999996E-4</v>
      </c>
      <c r="X2223">
        <v>6.7960799999999995E-4</v>
      </c>
      <c r="Y2223">
        <v>3.4654500000000002E-4</v>
      </c>
      <c r="Z2223">
        <v>3.7119480000000001E-3</v>
      </c>
      <c r="AA2223">
        <v>0</v>
      </c>
      <c r="AB2223">
        <v>0</v>
      </c>
      <c r="AC2223">
        <v>4.3863299999999999E-3</v>
      </c>
      <c r="AD2223">
        <v>2.026216E-3</v>
      </c>
      <c r="AE2223">
        <v>2.0348639999999999E-3</v>
      </c>
      <c r="AF2223">
        <v>0</v>
      </c>
      <c r="AG2223">
        <v>4.3022260000000001E-3</v>
      </c>
      <c r="AH2223">
        <v>1.2749609E-2</v>
      </c>
      <c r="AI2223">
        <v>127900.4806</v>
      </c>
    </row>
    <row r="2224" spans="1:35" x14ac:dyDescent="0.25">
      <c r="A2224">
        <v>26621</v>
      </c>
      <c r="B2224" t="s">
        <v>218</v>
      </c>
      <c r="C2224" t="s">
        <v>46</v>
      </c>
      <c r="D2224" t="b">
        <v>1</v>
      </c>
      <c r="E2224">
        <v>4.2096490000000002E-3</v>
      </c>
      <c r="F2224" t="s">
        <v>100</v>
      </c>
      <c r="G2224" t="s">
        <v>186</v>
      </c>
      <c r="H2224" t="s">
        <v>256</v>
      </c>
      <c r="I2224" t="s">
        <v>101</v>
      </c>
      <c r="J2224" t="s">
        <v>99</v>
      </c>
      <c r="K2224" t="s">
        <v>188</v>
      </c>
      <c r="L2224">
        <v>10.66240625</v>
      </c>
      <c r="M2224" t="s">
        <v>109</v>
      </c>
      <c r="N2224" s="8">
        <v>1.0523800000000001E-5</v>
      </c>
      <c r="O2224" s="8">
        <v>1.4600899999999999E-5</v>
      </c>
      <c r="P2224">
        <v>0</v>
      </c>
      <c r="Q2224">
        <v>0</v>
      </c>
      <c r="R2224">
        <v>0</v>
      </c>
      <c r="S2224" s="8">
        <v>6.8975300000000003E-5</v>
      </c>
      <c r="T2224" s="8">
        <v>1.11167E-5</v>
      </c>
      <c r="U2224" s="8">
        <v>4.2431100000000001E-5</v>
      </c>
      <c r="V2224">
        <v>0</v>
      </c>
      <c r="W2224">
        <v>0</v>
      </c>
      <c r="X2224">
        <v>0</v>
      </c>
      <c r="Y2224">
        <v>0</v>
      </c>
      <c r="Z2224">
        <v>0</v>
      </c>
      <c r="AA2224">
        <v>0</v>
      </c>
      <c r="AB2224">
        <v>0</v>
      </c>
      <c r="AC2224" s="8">
        <v>6.8975300000000003E-5</v>
      </c>
      <c r="AD2224" s="8">
        <v>1.11167E-5</v>
      </c>
      <c r="AE2224" s="8">
        <v>4.2431100000000001E-5</v>
      </c>
      <c r="AF2224">
        <v>0</v>
      </c>
      <c r="AG2224">
        <v>0</v>
      </c>
      <c r="AH2224">
        <v>1.2252300000000001E-4</v>
      </c>
      <c r="AI2224">
        <v>3367.7194089999998</v>
      </c>
    </row>
    <row r="2225" spans="1:35" x14ac:dyDescent="0.25">
      <c r="A2225">
        <v>44082</v>
      </c>
      <c r="B2225" t="s">
        <v>218</v>
      </c>
      <c r="C2225" t="s">
        <v>46</v>
      </c>
      <c r="D2225" t="b">
        <v>1</v>
      </c>
      <c r="E2225">
        <v>2.3207233000000001E-2</v>
      </c>
      <c r="F2225" t="s">
        <v>100</v>
      </c>
      <c r="G2225" t="s">
        <v>186</v>
      </c>
      <c r="H2225" t="s">
        <v>257</v>
      </c>
      <c r="I2225" t="s">
        <v>101</v>
      </c>
      <c r="J2225" t="s">
        <v>99</v>
      </c>
      <c r="K2225" t="s">
        <v>188</v>
      </c>
      <c r="L2225">
        <v>22.091466669999999</v>
      </c>
      <c r="M2225" t="s">
        <v>103</v>
      </c>
      <c r="N2225" s="8">
        <v>7.9652600000000004E-5</v>
      </c>
      <c r="O2225">
        <v>1.03887E-4</v>
      </c>
      <c r="P2225">
        <v>0</v>
      </c>
      <c r="Q2225">
        <v>0</v>
      </c>
      <c r="R2225">
        <v>0</v>
      </c>
      <c r="S2225">
        <v>3.8582900000000002E-4</v>
      </c>
      <c r="T2225" s="8">
        <v>9.2862500000000001E-5</v>
      </c>
      <c r="U2225">
        <v>1.7079199999999999E-4</v>
      </c>
      <c r="V2225">
        <v>0</v>
      </c>
      <c r="W2225">
        <v>2.18588E-4</v>
      </c>
      <c r="X2225">
        <v>0</v>
      </c>
      <c r="Y2225" s="8">
        <v>6.5990800000000004E-6</v>
      </c>
      <c r="Z2225">
        <v>0</v>
      </c>
      <c r="AA2225">
        <v>0</v>
      </c>
      <c r="AB2225">
        <v>0</v>
      </c>
      <c r="AC2225">
        <v>3.8582900000000002E-4</v>
      </c>
      <c r="AD2225" s="8">
        <v>9.9461600000000003E-5</v>
      </c>
      <c r="AE2225">
        <v>1.7079199999999999E-4</v>
      </c>
      <c r="AF2225">
        <v>0</v>
      </c>
      <c r="AG2225">
        <v>2.18588E-4</v>
      </c>
      <c r="AH2225">
        <v>8.7467100000000004E-4</v>
      </c>
      <c r="AI2225">
        <v>11603.61634</v>
      </c>
    </row>
    <row r="2226" spans="1:35" x14ac:dyDescent="0.25">
      <c r="A2226">
        <v>419</v>
      </c>
      <c r="B2226" t="s">
        <v>219</v>
      </c>
      <c r="C2226" t="s">
        <v>48</v>
      </c>
      <c r="D2226" t="b">
        <v>0</v>
      </c>
      <c r="E2226">
        <v>45.294103759999999</v>
      </c>
      <c r="F2226" t="s">
        <v>100</v>
      </c>
      <c r="G2226" t="s">
        <v>186</v>
      </c>
      <c r="H2226" t="s">
        <v>249</v>
      </c>
      <c r="I2226" t="s">
        <v>291</v>
      </c>
      <c r="J2226" t="s">
        <v>99</v>
      </c>
      <c r="K2226" t="s">
        <v>188</v>
      </c>
      <c r="L2226">
        <v>28.212499999999999</v>
      </c>
      <c r="M2226" t="s">
        <v>292</v>
      </c>
      <c r="N2226">
        <v>7.7066500000000002E-4</v>
      </c>
      <c r="O2226">
        <v>9.68303E-4</v>
      </c>
      <c r="P2226">
        <v>0</v>
      </c>
      <c r="Q2226">
        <v>0</v>
      </c>
      <c r="R2226">
        <v>0</v>
      </c>
      <c r="S2226">
        <v>3.3120900000000002E-3</v>
      </c>
      <c r="T2226">
        <v>6.9848000000000002E-4</v>
      </c>
      <c r="U2226">
        <v>2.5565129999999998E-3</v>
      </c>
      <c r="V2226">
        <v>0</v>
      </c>
      <c r="W2226">
        <v>7.9936600000000003E-4</v>
      </c>
      <c r="X2226">
        <v>5.2589900000000003E-4</v>
      </c>
      <c r="Y2226">
        <v>0</v>
      </c>
      <c r="Z2226">
        <v>8.2812999999999995E-4</v>
      </c>
      <c r="AA2226">
        <v>0</v>
      </c>
      <c r="AB2226">
        <v>0</v>
      </c>
      <c r="AC2226">
        <v>3.837989E-3</v>
      </c>
      <c r="AD2226">
        <v>6.9848000000000002E-4</v>
      </c>
      <c r="AE2226">
        <v>2.5565129999999998E-3</v>
      </c>
      <c r="AF2226">
        <v>0</v>
      </c>
      <c r="AG2226">
        <v>1.627496E-3</v>
      </c>
      <c r="AH2226">
        <v>8.7204780000000003E-3</v>
      </c>
      <c r="AI2226">
        <v>90588.207519999996</v>
      </c>
    </row>
    <row r="2227" spans="1:35" x14ac:dyDescent="0.25">
      <c r="A2227">
        <v>420</v>
      </c>
      <c r="B2227" t="s">
        <v>219</v>
      </c>
      <c r="C2227" t="s">
        <v>48</v>
      </c>
      <c r="D2227" t="b">
        <v>0</v>
      </c>
      <c r="E2227">
        <v>11.33339761</v>
      </c>
      <c r="F2227" t="s">
        <v>100</v>
      </c>
      <c r="G2227" t="s">
        <v>186</v>
      </c>
      <c r="H2227" t="s">
        <v>198</v>
      </c>
      <c r="I2227" t="s">
        <v>101</v>
      </c>
      <c r="J2227" t="s">
        <v>99</v>
      </c>
      <c r="K2227" t="s">
        <v>188</v>
      </c>
      <c r="L2227">
        <v>44.545277779999999</v>
      </c>
      <c r="M2227" t="s">
        <v>103</v>
      </c>
      <c r="N2227">
        <v>1.2950959999999999E-3</v>
      </c>
      <c r="O2227">
        <v>1.5957409999999999E-3</v>
      </c>
      <c r="P2227">
        <v>0</v>
      </c>
      <c r="Q2227">
        <v>0</v>
      </c>
      <c r="R2227">
        <v>0</v>
      </c>
      <c r="S2227">
        <v>4.9937360000000004E-3</v>
      </c>
      <c r="T2227">
        <v>8.52592E-4</v>
      </c>
      <c r="U2227">
        <v>1.857182E-3</v>
      </c>
      <c r="V2227">
        <v>0</v>
      </c>
      <c r="W2227">
        <v>7.9232900000000004E-4</v>
      </c>
      <c r="X2227">
        <v>2.1431340000000001E-3</v>
      </c>
      <c r="Y2227">
        <v>2.1914730000000002E-3</v>
      </c>
      <c r="Z2227">
        <v>4.3957290000000001E-3</v>
      </c>
      <c r="AA2227">
        <v>0</v>
      </c>
      <c r="AB2227">
        <v>0</v>
      </c>
      <c r="AC2227">
        <v>7.13687E-3</v>
      </c>
      <c r="AD2227">
        <v>3.0440649999999999E-3</v>
      </c>
      <c r="AE2227">
        <v>1.857182E-3</v>
      </c>
      <c r="AF2227">
        <v>0</v>
      </c>
      <c r="AG2227">
        <v>5.1880579999999997E-3</v>
      </c>
      <c r="AH2227">
        <v>1.7226175E-2</v>
      </c>
      <c r="AI2227">
        <v>113333.9761</v>
      </c>
    </row>
    <row r="2228" spans="1:35" x14ac:dyDescent="0.25">
      <c r="A2228">
        <v>421</v>
      </c>
      <c r="B2228" t="s">
        <v>219</v>
      </c>
      <c r="C2228" t="s">
        <v>48</v>
      </c>
      <c r="D2228" t="b">
        <v>0</v>
      </c>
      <c r="E2228">
        <v>5.291284675</v>
      </c>
      <c r="F2228" t="s">
        <v>100</v>
      </c>
      <c r="G2228" t="s">
        <v>186</v>
      </c>
      <c r="H2228" t="s">
        <v>195</v>
      </c>
      <c r="I2228" t="s">
        <v>101</v>
      </c>
      <c r="J2228" t="s">
        <v>99</v>
      </c>
      <c r="K2228" t="s">
        <v>188</v>
      </c>
      <c r="L2228">
        <v>40.993518520000002</v>
      </c>
      <c r="M2228" t="s">
        <v>103</v>
      </c>
      <c r="N2228">
        <v>1.214524E-3</v>
      </c>
      <c r="O2228">
        <v>1.5271E-3</v>
      </c>
      <c r="P2228">
        <v>0</v>
      </c>
      <c r="Q2228">
        <v>0</v>
      </c>
      <c r="R2228">
        <v>0</v>
      </c>
      <c r="S2228">
        <v>4.8507230000000004E-3</v>
      </c>
      <c r="T2228">
        <v>2.0371619999999999E-3</v>
      </c>
      <c r="U2228">
        <v>2.011484E-3</v>
      </c>
      <c r="V2228">
        <v>0</v>
      </c>
      <c r="W2228">
        <v>4.3406299999999999E-4</v>
      </c>
      <c r="X2228">
        <v>6.1977500000000004E-4</v>
      </c>
      <c r="Y2228">
        <v>3.4183899999999999E-3</v>
      </c>
      <c r="Z2228">
        <v>2.1709670000000002E-3</v>
      </c>
      <c r="AA2228">
        <v>0</v>
      </c>
      <c r="AB2228">
        <v>0</v>
      </c>
      <c r="AC2228">
        <v>5.4704979999999999E-3</v>
      </c>
      <c r="AD2228">
        <v>5.4555519999999998E-3</v>
      </c>
      <c r="AE2228">
        <v>2.011484E-3</v>
      </c>
      <c r="AF2228">
        <v>0</v>
      </c>
      <c r="AG2228">
        <v>2.6050299999999999E-3</v>
      </c>
      <c r="AH2228">
        <v>1.5542564E-2</v>
      </c>
      <c r="AI2228">
        <v>111116.9782</v>
      </c>
    </row>
    <row r="2229" spans="1:35" x14ac:dyDescent="0.25">
      <c r="A2229">
        <v>423</v>
      </c>
      <c r="B2229" t="s">
        <v>219</v>
      </c>
      <c r="C2229" t="s">
        <v>48</v>
      </c>
      <c r="D2229" t="b">
        <v>0</v>
      </c>
      <c r="E2229">
        <v>22.567696349999999</v>
      </c>
      <c r="F2229" t="s">
        <v>100</v>
      </c>
      <c r="G2229" t="s">
        <v>186</v>
      </c>
      <c r="H2229" t="s">
        <v>196</v>
      </c>
      <c r="I2229" t="s">
        <v>101</v>
      </c>
      <c r="J2229" t="s">
        <v>262</v>
      </c>
      <c r="K2229" t="s">
        <v>188</v>
      </c>
      <c r="L2229">
        <v>44.75353535</v>
      </c>
      <c r="M2229" t="s">
        <v>103</v>
      </c>
      <c r="N2229">
        <v>1.725842E-3</v>
      </c>
      <c r="O2229">
        <v>1.996027E-3</v>
      </c>
      <c r="P2229">
        <v>0</v>
      </c>
      <c r="Q2229">
        <v>0</v>
      </c>
      <c r="R2229">
        <v>0</v>
      </c>
      <c r="S2229">
        <v>7.4747529999999998E-3</v>
      </c>
      <c r="T2229">
        <v>3.3137459999999998E-3</v>
      </c>
      <c r="U2229">
        <v>2.103925E-3</v>
      </c>
      <c r="V2229">
        <v>0</v>
      </c>
      <c r="W2229">
        <v>1.0440479999999999E-3</v>
      </c>
      <c r="X2229">
        <v>1.667782E-3</v>
      </c>
      <c r="Y2229">
        <v>0</v>
      </c>
      <c r="Z2229">
        <v>3.350109E-3</v>
      </c>
      <c r="AA2229">
        <v>0</v>
      </c>
      <c r="AB2229">
        <v>0</v>
      </c>
      <c r="AC2229">
        <v>9.1425350000000002E-3</v>
      </c>
      <c r="AD2229">
        <v>3.3137459999999998E-3</v>
      </c>
      <c r="AE2229">
        <v>2.103925E-3</v>
      </c>
      <c r="AF2229">
        <v>0</v>
      </c>
      <c r="AG2229">
        <v>4.3941579999999996E-3</v>
      </c>
      <c r="AH2229">
        <v>1.8954149999999999E-2</v>
      </c>
      <c r="AI2229">
        <v>124122.3299</v>
      </c>
    </row>
    <row r="2230" spans="1:35" x14ac:dyDescent="0.25">
      <c r="A2230">
        <v>869</v>
      </c>
      <c r="B2230" t="s">
        <v>219</v>
      </c>
      <c r="C2230" t="s">
        <v>48</v>
      </c>
      <c r="D2230" t="b">
        <v>0</v>
      </c>
      <c r="E2230">
        <v>63.879871080000001</v>
      </c>
      <c r="F2230" t="s">
        <v>100</v>
      </c>
      <c r="G2230" t="s">
        <v>186</v>
      </c>
      <c r="H2230" t="s">
        <v>250</v>
      </c>
      <c r="I2230" t="s">
        <v>101</v>
      </c>
      <c r="J2230" t="s">
        <v>106</v>
      </c>
      <c r="K2230" t="s">
        <v>188</v>
      </c>
      <c r="L2230">
        <v>25.738888889999998</v>
      </c>
      <c r="M2230" t="s">
        <v>109</v>
      </c>
      <c r="N2230">
        <v>4.6873299999999999E-4</v>
      </c>
      <c r="O2230">
        <v>5.9895499999999997E-4</v>
      </c>
      <c r="P2230">
        <v>0</v>
      </c>
      <c r="Q2230">
        <v>0</v>
      </c>
      <c r="R2230">
        <v>0</v>
      </c>
      <c r="S2230">
        <v>2.2172099999999998E-3</v>
      </c>
      <c r="T2230">
        <v>2.48846E-4</v>
      </c>
      <c r="U2230">
        <v>1.815182E-3</v>
      </c>
      <c r="V2230">
        <v>0</v>
      </c>
      <c r="W2230">
        <v>0</v>
      </c>
      <c r="X2230">
        <v>1.328994E-3</v>
      </c>
      <c r="Y2230">
        <v>0</v>
      </c>
      <c r="Z2230">
        <v>0</v>
      </c>
      <c r="AA2230">
        <v>0</v>
      </c>
      <c r="AB2230">
        <v>0</v>
      </c>
      <c r="AC2230">
        <v>3.5462050000000002E-3</v>
      </c>
      <c r="AD2230">
        <v>2.48846E-4</v>
      </c>
      <c r="AE2230">
        <v>1.815182E-3</v>
      </c>
      <c r="AF2230">
        <v>0</v>
      </c>
      <c r="AG2230">
        <v>0</v>
      </c>
      <c r="AH2230">
        <v>5.6102330000000001E-3</v>
      </c>
      <c r="AI2230">
        <v>63879.871079999997</v>
      </c>
    </row>
    <row r="2231" spans="1:35" x14ac:dyDescent="0.25">
      <c r="A2231">
        <v>6095</v>
      </c>
      <c r="B2231" t="s">
        <v>219</v>
      </c>
      <c r="C2231" t="s">
        <v>48</v>
      </c>
      <c r="D2231" t="b">
        <v>0</v>
      </c>
      <c r="E2231">
        <v>0.80023063000000005</v>
      </c>
      <c r="F2231" t="s">
        <v>100</v>
      </c>
      <c r="G2231" t="s">
        <v>186</v>
      </c>
      <c r="H2231" t="s">
        <v>199</v>
      </c>
      <c r="I2231" t="s">
        <v>101</v>
      </c>
      <c r="J2231" t="s">
        <v>111</v>
      </c>
      <c r="K2231" t="s">
        <v>188</v>
      </c>
      <c r="L2231">
        <v>15.85571429</v>
      </c>
      <c r="M2231" t="s">
        <v>109</v>
      </c>
      <c r="N2231">
        <v>7.3689999999999997E-4</v>
      </c>
      <c r="O2231">
        <v>8.3962100000000003E-4</v>
      </c>
      <c r="P2231">
        <v>0</v>
      </c>
      <c r="Q2231">
        <v>0</v>
      </c>
      <c r="R2231">
        <v>0</v>
      </c>
      <c r="S2231">
        <v>3.6946629999999999E-3</v>
      </c>
      <c r="T2231">
        <v>1.0752940000000001E-3</v>
      </c>
      <c r="U2231">
        <v>1.5983589999999999E-3</v>
      </c>
      <c r="V2231">
        <v>0</v>
      </c>
      <c r="W2231">
        <v>0</v>
      </c>
      <c r="X2231">
        <v>1.2081329999999999E-3</v>
      </c>
      <c r="Y2231">
        <v>0</v>
      </c>
      <c r="Z2231">
        <v>0</v>
      </c>
      <c r="AA2231">
        <v>0</v>
      </c>
      <c r="AB2231">
        <v>0</v>
      </c>
      <c r="AC2231">
        <v>4.9027949999999997E-3</v>
      </c>
      <c r="AD2231">
        <v>1.0752940000000001E-3</v>
      </c>
      <c r="AE2231">
        <v>1.5983589999999999E-3</v>
      </c>
      <c r="AF2231">
        <v>0</v>
      </c>
      <c r="AG2231">
        <v>0</v>
      </c>
      <c r="AH2231">
        <v>7.5764559999999996E-3</v>
      </c>
      <c r="AI2231">
        <v>140040.3602</v>
      </c>
    </row>
    <row r="2232" spans="1:35" x14ac:dyDescent="0.25">
      <c r="A2232">
        <v>6098</v>
      </c>
      <c r="B2232" t="s">
        <v>219</v>
      </c>
      <c r="C2232" t="s">
        <v>48</v>
      </c>
      <c r="D2232" t="b">
        <v>0</v>
      </c>
      <c r="E2232">
        <v>1.9489976870000001</v>
      </c>
      <c r="F2232" t="s">
        <v>100</v>
      </c>
      <c r="G2232" t="s">
        <v>186</v>
      </c>
      <c r="H2232" t="s">
        <v>192</v>
      </c>
      <c r="I2232" t="s">
        <v>101</v>
      </c>
      <c r="J2232" t="s">
        <v>99</v>
      </c>
      <c r="K2232" t="s">
        <v>188</v>
      </c>
      <c r="L2232">
        <v>19.332266669999999</v>
      </c>
      <c r="M2232" t="s">
        <v>109</v>
      </c>
      <c r="N2232">
        <v>1.438036E-3</v>
      </c>
      <c r="O2232">
        <v>1.8209000000000001E-3</v>
      </c>
      <c r="P2232">
        <v>0</v>
      </c>
      <c r="Q2232">
        <v>0</v>
      </c>
      <c r="R2232">
        <v>0</v>
      </c>
      <c r="S2232">
        <v>9.0542499999999998E-3</v>
      </c>
      <c r="T2232">
        <v>1.3099159999999999E-3</v>
      </c>
      <c r="U2232">
        <v>3.9071360000000003E-3</v>
      </c>
      <c r="V2232">
        <v>0</v>
      </c>
      <c r="W2232">
        <v>0</v>
      </c>
      <c r="X2232">
        <v>1.7992640000000001E-3</v>
      </c>
      <c r="Y2232">
        <v>0</v>
      </c>
      <c r="Z2232">
        <v>0</v>
      </c>
      <c r="AA2232">
        <v>0</v>
      </c>
      <c r="AB2232">
        <v>0</v>
      </c>
      <c r="AC2232">
        <v>1.0853514E-2</v>
      </c>
      <c r="AD2232">
        <v>1.3099159999999999E-3</v>
      </c>
      <c r="AE2232">
        <v>3.9071360000000003E-3</v>
      </c>
      <c r="AF2232">
        <v>0</v>
      </c>
      <c r="AG2232">
        <v>0</v>
      </c>
      <c r="AH2232">
        <v>1.6070566000000001E-2</v>
      </c>
      <c r="AI2232">
        <v>243624.71090000001</v>
      </c>
    </row>
    <row r="2233" spans="1:35" x14ac:dyDescent="0.25">
      <c r="A2233">
        <v>6099</v>
      </c>
      <c r="B2233" t="s">
        <v>219</v>
      </c>
      <c r="C2233" t="s">
        <v>48</v>
      </c>
      <c r="D2233" t="b">
        <v>0</v>
      </c>
      <c r="E2233">
        <v>2.490672708</v>
      </c>
      <c r="F2233" t="s">
        <v>100</v>
      </c>
      <c r="G2233" t="s">
        <v>186</v>
      </c>
      <c r="H2233" t="s">
        <v>189</v>
      </c>
      <c r="I2233" t="s">
        <v>101</v>
      </c>
      <c r="J2233" t="s">
        <v>99</v>
      </c>
      <c r="K2233" t="s">
        <v>188</v>
      </c>
      <c r="L2233">
        <v>24.1509058</v>
      </c>
      <c r="M2233" t="s">
        <v>109</v>
      </c>
      <c r="N2233">
        <v>8.8531199999999997E-4</v>
      </c>
      <c r="O2233">
        <v>1.024893E-3</v>
      </c>
      <c r="P2233">
        <v>0</v>
      </c>
      <c r="Q2233">
        <v>0</v>
      </c>
      <c r="R2233">
        <v>0</v>
      </c>
      <c r="S2233">
        <v>5.0520920000000002E-3</v>
      </c>
      <c r="T2233">
        <v>6.1604900000000002E-4</v>
      </c>
      <c r="U2233">
        <v>1.859077E-3</v>
      </c>
      <c r="V2233">
        <v>0</v>
      </c>
      <c r="W2233">
        <v>0</v>
      </c>
      <c r="X2233">
        <v>1.9141989999999999E-3</v>
      </c>
      <c r="Y2233">
        <v>0</v>
      </c>
      <c r="Z2233">
        <v>0</v>
      </c>
      <c r="AA2233">
        <v>0</v>
      </c>
      <c r="AB2233">
        <v>0</v>
      </c>
      <c r="AC2233">
        <v>6.9662910000000003E-3</v>
      </c>
      <c r="AD2233">
        <v>6.1604900000000002E-4</v>
      </c>
      <c r="AE2233">
        <v>1.859077E-3</v>
      </c>
      <c r="AF2233">
        <v>0</v>
      </c>
      <c r="AG2233">
        <v>0</v>
      </c>
      <c r="AH2233">
        <v>9.4413689999999998E-3</v>
      </c>
      <c r="AI2233">
        <v>114570.9445</v>
      </c>
    </row>
    <row r="2234" spans="1:35" x14ac:dyDescent="0.25">
      <c r="A2234">
        <v>6101</v>
      </c>
      <c r="B2234" t="s">
        <v>219</v>
      </c>
      <c r="C2234" t="s">
        <v>48</v>
      </c>
      <c r="D2234" t="b">
        <v>0</v>
      </c>
      <c r="E2234">
        <v>0.60833183300000004</v>
      </c>
      <c r="F2234" t="s">
        <v>100</v>
      </c>
      <c r="G2234" t="s">
        <v>186</v>
      </c>
      <c r="H2234" t="s">
        <v>197</v>
      </c>
      <c r="I2234" t="s">
        <v>101</v>
      </c>
      <c r="J2234" t="s">
        <v>99</v>
      </c>
      <c r="K2234" t="s">
        <v>188</v>
      </c>
      <c r="L2234">
        <v>14.47989815</v>
      </c>
      <c r="M2234" t="s">
        <v>109</v>
      </c>
      <c r="N2234">
        <v>8.2271299999999998E-4</v>
      </c>
      <c r="O2234">
        <v>1.032692E-3</v>
      </c>
      <c r="P2234">
        <v>0</v>
      </c>
      <c r="Q2234">
        <v>0</v>
      </c>
      <c r="R2234">
        <v>0</v>
      </c>
      <c r="S2234">
        <v>4.1053879999999997E-3</v>
      </c>
      <c r="T2234">
        <v>1.4007900000000001E-3</v>
      </c>
      <c r="U2234">
        <v>2.7117249999999999E-3</v>
      </c>
      <c r="V2234">
        <v>0</v>
      </c>
      <c r="W2234">
        <v>0</v>
      </c>
      <c r="X2234">
        <v>7.9893100000000001E-4</v>
      </c>
      <c r="Y2234">
        <v>0</v>
      </c>
      <c r="Z2234">
        <v>0</v>
      </c>
      <c r="AA2234">
        <v>0</v>
      </c>
      <c r="AB2234">
        <v>0</v>
      </c>
      <c r="AC2234">
        <v>4.9043189999999999E-3</v>
      </c>
      <c r="AD2234">
        <v>1.4007900000000001E-3</v>
      </c>
      <c r="AE2234">
        <v>2.7117249999999999E-3</v>
      </c>
      <c r="AF2234">
        <v>0</v>
      </c>
      <c r="AG2234">
        <v>0</v>
      </c>
      <c r="AH2234">
        <v>9.0168399999999999E-3</v>
      </c>
      <c r="AI2234">
        <v>182499.55</v>
      </c>
    </row>
    <row r="2235" spans="1:35" x14ac:dyDescent="0.25">
      <c r="A2235">
        <v>6103</v>
      </c>
      <c r="B2235" t="s">
        <v>219</v>
      </c>
      <c r="C2235" t="s">
        <v>48</v>
      </c>
      <c r="D2235" t="b">
        <v>0</v>
      </c>
      <c r="E2235">
        <v>2.4894111959999998</v>
      </c>
      <c r="F2235" t="s">
        <v>100</v>
      </c>
      <c r="G2235" t="s">
        <v>186</v>
      </c>
      <c r="H2235" t="s">
        <v>190</v>
      </c>
      <c r="I2235" t="s">
        <v>101</v>
      </c>
      <c r="J2235" t="s">
        <v>99</v>
      </c>
      <c r="K2235" t="s">
        <v>188</v>
      </c>
      <c r="L2235">
        <v>20.065215590000001</v>
      </c>
      <c r="M2235" t="s">
        <v>109</v>
      </c>
      <c r="N2235">
        <v>1.0625109999999999E-3</v>
      </c>
      <c r="O2235">
        <v>1.2733449999999999E-3</v>
      </c>
      <c r="P2235">
        <v>0</v>
      </c>
      <c r="Q2235">
        <v>0</v>
      </c>
      <c r="R2235">
        <v>0</v>
      </c>
      <c r="S2235">
        <v>6.3320429999999999E-3</v>
      </c>
      <c r="T2235">
        <v>8.0440299999999998E-4</v>
      </c>
      <c r="U2235">
        <v>2.611997E-3</v>
      </c>
      <c r="V2235">
        <v>0</v>
      </c>
      <c r="W2235">
        <v>0</v>
      </c>
      <c r="X2235">
        <v>1.670908E-3</v>
      </c>
      <c r="Y2235">
        <v>0</v>
      </c>
      <c r="Z2235">
        <v>0</v>
      </c>
      <c r="AA2235">
        <v>0</v>
      </c>
      <c r="AB2235">
        <v>0</v>
      </c>
      <c r="AC2235">
        <v>8.0029509999999995E-3</v>
      </c>
      <c r="AD2235">
        <v>8.0440299999999998E-4</v>
      </c>
      <c r="AE2235">
        <v>2.611997E-3</v>
      </c>
      <c r="AF2235">
        <v>0</v>
      </c>
      <c r="AG2235">
        <v>0</v>
      </c>
      <c r="AH2235">
        <v>1.1419375000000001E-2</v>
      </c>
      <c r="AI2235">
        <v>166790.55009999999</v>
      </c>
    </row>
    <row r="2236" spans="1:35" x14ac:dyDescent="0.25">
      <c r="A2236">
        <v>6104</v>
      </c>
      <c r="B2236" t="s">
        <v>219</v>
      </c>
      <c r="C2236" t="s">
        <v>48</v>
      </c>
      <c r="D2236" t="b">
        <v>0</v>
      </c>
      <c r="E2236">
        <v>2.1820552790000001</v>
      </c>
      <c r="F2236" t="s">
        <v>100</v>
      </c>
      <c r="G2236" t="s">
        <v>186</v>
      </c>
      <c r="H2236" t="s">
        <v>193</v>
      </c>
      <c r="I2236" t="s">
        <v>101</v>
      </c>
      <c r="J2236" t="s">
        <v>99</v>
      </c>
      <c r="K2236" t="s">
        <v>188</v>
      </c>
      <c r="L2236">
        <v>13.13914815</v>
      </c>
      <c r="M2236" t="s">
        <v>109</v>
      </c>
      <c r="N2236">
        <v>5.7105199999999995E-4</v>
      </c>
      <c r="O2236">
        <v>8.1768599999999998E-4</v>
      </c>
      <c r="P2236">
        <v>0</v>
      </c>
      <c r="Q2236">
        <v>0</v>
      </c>
      <c r="R2236">
        <v>0</v>
      </c>
      <c r="S2236">
        <v>3.7022859999999999E-3</v>
      </c>
      <c r="T2236">
        <v>5.2926999999999998E-4</v>
      </c>
      <c r="U2236">
        <v>2.02331E-3</v>
      </c>
      <c r="V2236">
        <v>0</v>
      </c>
      <c r="W2236">
        <v>0</v>
      </c>
      <c r="X2236">
        <v>1.0821800000000001E-3</v>
      </c>
      <c r="Y2236">
        <v>0</v>
      </c>
      <c r="Z2236">
        <v>0</v>
      </c>
      <c r="AA2236">
        <v>0</v>
      </c>
      <c r="AB2236">
        <v>0</v>
      </c>
      <c r="AC2236">
        <v>4.7844669999999997E-3</v>
      </c>
      <c r="AD2236">
        <v>5.2926999999999998E-4</v>
      </c>
      <c r="AE2236">
        <v>2.02331E-3</v>
      </c>
      <c r="AF2236">
        <v>0</v>
      </c>
      <c r="AG2236">
        <v>0</v>
      </c>
      <c r="AH2236">
        <v>7.3370459999999998E-3</v>
      </c>
      <c r="AI2236">
        <v>163654.1459</v>
      </c>
    </row>
    <row r="2237" spans="1:35" x14ac:dyDescent="0.25">
      <c r="A2237">
        <v>9131</v>
      </c>
      <c r="B2237" t="s">
        <v>219</v>
      </c>
      <c r="C2237" t="s">
        <v>48</v>
      </c>
      <c r="D2237" t="b">
        <v>0</v>
      </c>
      <c r="E2237">
        <v>1.374182652</v>
      </c>
      <c r="F2237" t="s">
        <v>100</v>
      </c>
      <c r="G2237" t="s">
        <v>186</v>
      </c>
      <c r="H2237" t="s">
        <v>191</v>
      </c>
      <c r="I2237" t="s">
        <v>101</v>
      </c>
      <c r="J2237" t="s">
        <v>99</v>
      </c>
      <c r="K2237" t="s">
        <v>188</v>
      </c>
      <c r="L2237">
        <v>39.749042150000001</v>
      </c>
      <c r="M2237" t="s">
        <v>103</v>
      </c>
      <c r="N2237">
        <v>8.7686100000000005E-4</v>
      </c>
      <c r="O2237">
        <v>1.0693650000000001E-3</v>
      </c>
      <c r="P2237">
        <v>0</v>
      </c>
      <c r="Q2237">
        <v>0</v>
      </c>
      <c r="R2237">
        <v>0</v>
      </c>
      <c r="S2237">
        <v>3.1024410000000001E-3</v>
      </c>
      <c r="T2237">
        <v>1.9530070000000001E-3</v>
      </c>
      <c r="U2237">
        <v>1.1065949999999999E-3</v>
      </c>
      <c r="V2237">
        <v>0</v>
      </c>
      <c r="W2237">
        <v>4.6791399999999999E-4</v>
      </c>
      <c r="X2237">
        <v>1.0199700000000001E-4</v>
      </c>
      <c r="Y2237">
        <v>1.1915420000000001E-3</v>
      </c>
      <c r="Z2237">
        <v>2.886516E-3</v>
      </c>
      <c r="AA2237">
        <v>0</v>
      </c>
      <c r="AB2237">
        <v>0</v>
      </c>
      <c r="AC2237">
        <v>3.2044370000000001E-3</v>
      </c>
      <c r="AD2237">
        <v>3.1445499999999999E-3</v>
      </c>
      <c r="AE2237">
        <v>1.1065949999999999E-3</v>
      </c>
      <c r="AF2237">
        <v>0</v>
      </c>
      <c r="AG2237">
        <v>3.3544299999999998E-3</v>
      </c>
      <c r="AH2237">
        <v>1.0810012000000001E-2</v>
      </c>
      <c r="AI2237">
        <v>79702.593810000006</v>
      </c>
    </row>
    <row r="2238" spans="1:35" x14ac:dyDescent="0.25">
      <c r="A2238">
        <v>9133</v>
      </c>
      <c r="B2238" t="s">
        <v>219</v>
      </c>
      <c r="C2238" t="s">
        <v>48</v>
      </c>
      <c r="D2238" t="b">
        <v>0</v>
      </c>
      <c r="E2238">
        <v>0.98347234400000005</v>
      </c>
      <c r="F2238" t="s">
        <v>100</v>
      </c>
      <c r="G2238" t="s">
        <v>186</v>
      </c>
      <c r="H2238" t="s">
        <v>187</v>
      </c>
      <c r="I2238" t="s">
        <v>101</v>
      </c>
      <c r="J2238" t="s">
        <v>262</v>
      </c>
      <c r="K2238" t="s">
        <v>188</v>
      </c>
      <c r="L2238">
        <v>30.838412699999999</v>
      </c>
      <c r="M2238" t="s">
        <v>103</v>
      </c>
      <c r="N2238">
        <v>2.8100199999999998E-4</v>
      </c>
      <c r="O2238">
        <v>3.6073300000000002E-4</v>
      </c>
      <c r="P2238">
        <v>0</v>
      </c>
      <c r="Q2238">
        <v>0</v>
      </c>
      <c r="R2238">
        <v>0</v>
      </c>
      <c r="S2238">
        <v>9.4388800000000004E-4</v>
      </c>
      <c r="T2238">
        <v>7.1723499999999999E-4</v>
      </c>
      <c r="U2238">
        <v>4.82137E-4</v>
      </c>
      <c r="V2238">
        <v>0</v>
      </c>
      <c r="W2238">
        <v>1.2460100000000001E-4</v>
      </c>
      <c r="X2238">
        <v>4.9614699999999995E-4</v>
      </c>
      <c r="Y2238">
        <v>1.74415E-4</v>
      </c>
      <c r="Z2238">
        <v>6.8356600000000003E-4</v>
      </c>
      <c r="AA2238">
        <v>0</v>
      </c>
      <c r="AB2238">
        <v>0</v>
      </c>
      <c r="AC2238">
        <v>1.4400350000000001E-3</v>
      </c>
      <c r="AD2238">
        <v>8.9165000000000002E-4</v>
      </c>
      <c r="AE2238">
        <v>4.82137E-4</v>
      </c>
      <c r="AF2238">
        <v>0</v>
      </c>
      <c r="AG2238">
        <v>8.0816600000000003E-4</v>
      </c>
      <c r="AH2238">
        <v>3.622007E-3</v>
      </c>
      <c r="AI2238">
        <v>34421.532030000002</v>
      </c>
    </row>
    <row r="2239" spans="1:35" x14ac:dyDescent="0.25">
      <c r="A2239">
        <v>11585</v>
      </c>
      <c r="B2239" t="s">
        <v>219</v>
      </c>
      <c r="C2239" t="s">
        <v>48</v>
      </c>
      <c r="D2239" t="b">
        <v>0</v>
      </c>
      <c r="E2239">
        <v>1.4211164510000001</v>
      </c>
      <c r="F2239" t="s">
        <v>100</v>
      </c>
      <c r="G2239" t="s">
        <v>186</v>
      </c>
      <c r="H2239" t="s">
        <v>194</v>
      </c>
      <c r="I2239" t="s">
        <v>101</v>
      </c>
      <c r="J2239" t="s">
        <v>99</v>
      </c>
      <c r="K2239" t="s">
        <v>188</v>
      </c>
      <c r="L2239">
        <v>30.925617280000001</v>
      </c>
      <c r="M2239" t="s">
        <v>103</v>
      </c>
      <c r="N2239">
        <v>1.08416E-3</v>
      </c>
      <c r="O2239">
        <v>1.3554890000000001E-3</v>
      </c>
      <c r="P2239">
        <v>0</v>
      </c>
      <c r="Q2239">
        <v>0</v>
      </c>
      <c r="R2239">
        <v>0</v>
      </c>
      <c r="S2239">
        <v>4.361963E-3</v>
      </c>
      <c r="T2239">
        <v>1.679671E-3</v>
      </c>
      <c r="U2239">
        <v>2.0348639999999999E-3</v>
      </c>
      <c r="V2239">
        <v>0</v>
      </c>
      <c r="W2239">
        <v>5.9027799999999996E-4</v>
      </c>
      <c r="X2239">
        <v>7.7116100000000003E-4</v>
      </c>
      <c r="Y2239">
        <v>3.4654500000000002E-4</v>
      </c>
      <c r="Z2239">
        <v>3.711921E-3</v>
      </c>
      <c r="AA2239">
        <v>0</v>
      </c>
      <c r="AB2239">
        <v>0</v>
      </c>
      <c r="AC2239">
        <v>5.1331240000000002E-3</v>
      </c>
      <c r="AD2239">
        <v>2.026216E-3</v>
      </c>
      <c r="AE2239">
        <v>2.0348639999999999E-3</v>
      </c>
      <c r="AF2239">
        <v>0</v>
      </c>
      <c r="AG2239">
        <v>4.3021989999999996E-3</v>
      </c>
      <c r="AH2239">
        <v>1.3496388999999999E-2</v>
      </c>
      <c r="AI2239">
        <v>127900.4806</v>
      </c>
    </row>
    <row r="2240" spans="1:35" x14ac:dyDescent="0.25">
      <c r="A2240">
        <v>26621</v>
      </c>
      <c r="B2240" t="s">
        <v>219</v>
      </c>
      <c r="C2240" t="s">
        <v>48</v>
      </c>
      <c r="D2240" t="b">
        <v>0</v>
      </c>
      <c r="E2240">
        <v>4.2096490000000002E-3</v>
      </c>
      <c r="F2240" t="s">
        <v>100</v>
      </c>
      <c r="G2240" t="s">
        <v>186</v>
      </c>
      <c r="H2240" t="s">
        <v>256</v>
      </c>
      <c r="I2240" t="s">
        <v>101</v>
      </c>
      <c r="J2240" t="s">
        <v>99</v>
      </c>
      <c r="K2240" t="s">
        <v>188</v>
      </c>
      <c r="L2240">
        <v>11.69912847</v>
      </c>
      <c r="M2240" t="s">
        <v>109</v>
      </c>
      <c r="N2240" s="8">
        <v>1.0934700000000001E-5</v>
      </c>
      <c r="O2240" s="8">
        <v>1.60205E-5</v>
      </c>
      <c r="P2240">
        <v>0</v>
      </c>
      <c r="Q2240">
        <v>0</v>
      </c>
      <c r="R2240">
        <v>0</v>
      </c>
      <c r="S2240" s="8">
        <v>8.0888499999999996E-5</v>
      </c>
      <c r="T2240" s="8">
        <v>1.11167E-5</v>
      </c>
      <c r="U2240" s="8">
        <v>4.2431100000000001E-5</v>
      </c>
      <c r="V2240">
        <v>0</v>
      </c>
      <c r="W2240">
        <v>0</v>
      </c>
      <c r="X2240">
        <v>0</v>
      </c>
      <c r="Y2240">
        <v>0</v>
      </c>
      <c r="Z2240">
        <v>0</v>
      </c>
      <c r="AA2240">
        <v>0</v>
      </c>
      <c r="AB2240">
        <v>0</v>
      </c>
      <c r="AC2240" s="8">
        <v>8.0888499999999996E-5</v>
      </c>
      <c r="AD2240" s="8">
        <v>1.11167E-5</v>
      </c>
      <c r="AE2240" s="8">
        <v>4.2431100000000001E-5</v>
      </c>
      <c r="AF2240">
        <v>0</v>
      </c>
      <c r="AG2240">
        <v>0</v>
      </c>
      <c r="AH2240">
        <v>1.3443600000000001E-4</v>
      </c>
      <c r="AI2240">
        <v>3367.7194089999998</v>
      </c>
    </row>
    <row r="2241" spans="1:35" x14ac:dyDescent="0.25">
      <c r="A2241">
        <v>44082</v>
      </c>
      <c r="B2241" t="s">
        <v>219</v>
      </c>
      <c r="C2241" t="s">
        <v>48</v>
      </c>
      <c r="D2241" t="b">
        <v>0</v>
      </c>
      <c r="E2241">
        <v>2.3207233000000001E-2</v>
      </c>
      <c r="F2241" t="s">
        <v>100</v>
      </c>
      <c r="G2241" t="s">
        <v>186</v>
      </c>
      <c r="H2241" t="s">
        <v>257</v>
      </c>
      <c r="I2241" t="s">
        <v>101</v>
      </c>
      <c r="J2241" t="s">
        <v>99</v>
      </c>
      <c r="K2241" t="s">
        <v>188</v>
      </c>
      <c r="L2241">
        <v>25.355550000000001</v>
      </c>
      <c r="M2241" t="s">
        <v>103</v>
      </c>
      <c r="N2241" s="8">
        <v>8.9560400000000004E-5</v>
      </c>
      <c r="O2241">
        <v>1.19288E-4</v>
      </c>
      <c r="P2241">
        <v>0</v>
      </c>
      <c r="Q2241">
        <v>0</v>
      </c>
      <c r="R2241">
        <v>0</v>
      </c>
      <c r="S2241">
        <v>5.1506499999999999E-4</v>
      </c>
      <c r="T2241" s="8">
        <v>9.2862500000000001E-5</v>
      </c>
      <c r="U2241">
        <v>1.7079199999999999E-4</v>
      </c>
      <c r="V2241">
        <v>0</v>
      </c>
      <c r="W2241">
        <v>2.18588E-4</v>
      </c>
      <c r="X2241">
        <v>0</v>
      </c>
      <c r="Y2241" s="8">
        <v>6.5990800000000004E-6</v>
      </c>
      <c r="Z2241">
        <v>0</v>
      </c>
      <c r="AA2241">
        <v>0</v>
      </c>
      <c r="AB2241">
        <v>0</v>
      </c>
      <c r="AC2241">
        <v>5.1506499999999999E-4</v>
      </c>
      <c r="AD2241" s="8">
        <v>9.9461600000000003E-5</v>
      </c>
      <c r="AE2241">
        <v>1.7079199999999999E-4</v>
      </c>
      <c r="AF2241">
        <v>0</v>
      </c>
      <c r="AG2241">
        <v>2.18588E-4</v>
      </c>
      <c r="AH2241">
        <v>1.0039070000000001E-3</v>
      </c>
      <c r="AI2241">
        <v>11603.61634</v>
      </c>
    </row>
    <row r="2242" spans="1:35" x14ac:dyDescent="0.25">
      <c r="A2242">
        <v>419</v>
      </c>
      <c r="B2242" t="s">
        <v>220</v>
      </c>
      <c r="C2242" t="s">
        <v>49</v>
      </c>
      <c r="D2242" t="b">
        <v>1</v>
      </c>
      <c r="E2242">
        <v>45.294103759999999</v>
      </c>
      <c r="F2242" t="s">
        <v>100</v>
      </c>
      <c r="G2242" t="s">
        <v>186</v>
      </c>
      <c r="H2242" t="s">
        <v>249</v>
      </c>
      <c r="I2242" t="s">
        <v>291</v>
      </c>
      <c r="J2242" t="s">
        <v>99</v>
      </c>
      <c r="K2242" t="s">
        <v>188</v>
      </c>
      <c r="L2242">
        <v>23.46805556</v>
      </c>
      <c r="M2242" t="s">
        <v>292</v>
      </c>
      <c r="N2242">
        <v>7.1315699999999996E-4</v>
      </c>
      <c r="O2242">
        <v>8.2109800000000003E-4</v>
      </c>
      <c r="P2242">
        <v>0</v>
      </c>
      <c r="Q2242">
        <v>0</v>
      </c>
      <c r="R2242">
        <v>0</v>
      </c>
      <c r="S2242">
        <v>2.3714819999999998E-3</v>
      </c>
      <c r="T2242">
        <v>6.9848000000000002E-4</v>
      </c>
      <c r="U2242">
        <v>2.5565129999999998E-3</v>
      </c>
      <c r="V2242">
        <v>0</v>
      </c>
      <c r="W2242">
        <v>7.9936600000000003E-4</v>
      </c>
      <c r="X2242">
        <v>0</v>
      </c>
      <c r="Y2242">
        <v>0</v>
      </c>
      <c r="Z2242">
        <v>8.2812999999999995E-4</v>
      </c>
      <c r="AA2242">
        <v>0</v>
      </c>
      <c r="AB2242">
        <v>0</v>
      </c>
      <c r="AC2242">
        <v>2.3714819999999998E-3</v>
      </c>
      <c r="AD2242">
        <v>6.9848000000000002E-4</v>
      </c>
      <c r="AE2242">
        <v>2.5565129999999998E-3</v>
      </c>
      <c r="AF2242">
        <v>0</v>
      </c>
      <c r="AG2242">
        <v>1.627496E-3</v>
      </c>
      <c r="AH2242">
        <v>7.2539709999999997E-3</v>
      </c>
      <c r="AI2242">
        <v>90588.207519999996</v>
      </c>
    </row>
    <row r="2243" spans="1:35" x14ac:dyDescent="0.25">
      <c r="A2243">
        <v>420</v>
      </c>
      <c r="B2243" t="s">
        <v>220</v>
      </c>
      <c r="C2243" t="s">
        <v>49</v>
      </c>
      <c r="D2243" t="b">
        <v>1</v>
      </c>
      <c r="E2243">
        <v>11.33339761</v>
      </c>
      <c r="F2243" t="s">
        <v>100</v>
      </c>
      <c r="G2243" t="s">
        <v>186</v>
      </c>
      <c r="H2243" t="s">
        <v>198</v>
      </c>
      <c r="I2243" t="s">
        <v>101</v>
      </c>
      <c r="J2243" t="s">
        <v>99</v>
      </c>
      <c r="K2243" t="s">
        <v>188</v>
      </c>
      <c r="L2243">
        <v>34.412222219999997</v>
      </c>
      <c r="M2243" t="s">
        <v>103</v>
      </c>
      <c r="N2243">
        <v>1.069988E-3</v>
      </c>
      <c r="O2243">
        <v>1.240978E-3</v>
      </c>
      <c r="P2243">
        <v>0</v>
      </c>
      <c r="Q2243">
        <v>0</v>
      </c>
      <c r="R2243">
        <v>0</v>
      </c>
      <c r="S2243">
        <v>3.218407E-3</v>
      </c>
      <c r="T2243">
        <v>8.52592E-4</v>
      </c>
      <c r="U2243">
        <v>1.857182E-3</v>
      </c>
      <c r="V2243">
        <v>0</v>
      </c>
      <c r="W2243">
        <v>7.9232900000000004E-4</v>
      </c>
      <c r="X2243">
        <v>0</v>
      </c>
      <c r="Y2243">
        <v>2.1914730000000002E-3</v>
      </c>
      <c r="Z2243">
        <v>4.3957290000000001E-3</v>
      </c>
      <c r="AA2243">
        <v>0</v>
      </c>
      <c r="AB2243">
        <v>0</v>
      </c>
      <c r="AC2243">
        <v>3.218407E-3</v>
      </c>
      <c r="AD2243">
        <v>3.0440649999999999E-3</v>
      </c>
      <c r="AE2243">
        <v>1.857182E-3</v>
      </c>
      <c r="AF2243">
        <v>0</v>
      </c>
      <c r="AG2243">
        <v>5.1880579999999997E-3</v>
      </c>
      <c r="AH2243">
        <v>1.3307605E-2</v>
      </c>
      <c r="AI2243">
        <v>113333.9761</v>
      </c>
    </row>
    <row r="2244" spans="1:35" x14ac:dyDescent="0.25">
      <c r="A2244">
        <v>421</v>
      </c>
      <c r="B2244" t="s">
        <v>220</v>
      </c>
      <c r="C2244" t="s">
        <v>49</v>
      </c>
      <c r="D2244" t="b">
        <v>1</v>
      </c>
      <c r="E2244">
        <v>5.291284675</v>
      </c>
      <c r="F2244" t="s">
        <v>100</v>
      </c>
      <c r="G2244" t="s">
        <v>186</v>
      </c>
      <c r="H2244" t="s">
        <v>195</v>
      </c>
      <c r="I2244" t="s">
        <v>101</v>
      </c>
      <c r="J2244" t="s">
        <v>99</v>
      </c>
      <c r="K2244" t="s">
        <v>188</v>
      </c>
      <c r="L2244">
        <v>34.990476190000003</v>
      </c>
      <c r="M2244" t="s">
        <v>103</v>
      </c>
      <c r="N2244">
        <v>1.109414E-3</v>
      </c>
      <c r="O2244">
        <v>1.288324E-3</v>
      </c>
      <c r="P2244">
        <v>0</v>
      </c>
      <c r="Q2244">
        <v>0</v>
      </c>
      <c r="R2244">
        <v>0</v>
      </c>
      <c r="S2244">
        <v>3.1944629999999998E-3</v>
      </c>
      <c r="T2244">
        <v>2.0371619999999999E-3</v>
      </c>
      <c r="U2244">
        <v>2.011484E-3</v>
      </c>
      <c r="V2244">
        <v>0</v>
      </c>
      <c r="W2244">
        <v>4.3406299999999999E-4</v>
      </c>
      <c r="X2244">
        <v>0</v>
      </c>
      <c r="Y2244">
        <v>3.4183899999999999E-3</v>
      </c>
      <c r="Z2244">
        <v>2.1709670000000002E-3</v>
      </c>
      <c r="AA2244">
        <v>0</v>
      </c>
      <c r="AB2244">
        <v>0</v>
      </c>
      <c r="AC2244">
        <v>3.1944629999999998E-3</v>
      </c>
      <c r="AD2244">
        <v>5.4555519999999998E-3</v>
      </c>
      <c r="AE2244">
        <v>2.011484E-3</v>
      </c>
      <c r="AF2244">
        <v>0</v>
      </c>
      <c r="AG2244">
        <v>2.6050299999999999E-3</v>
      </c>
      <c r="AH2244">
        <v>1.3266529000000001E-2</v>
      </c>
      <c r="AI2244">
        <v>111116.9782</v>
      </c>
    </row>
    <row r="2245" spans="1:35" x14ac:dyDescent="0.25">
      <c r="A2245">
        <v>423</v>
      </c>
      <c r="B2245" t="s">
        <v>220</v>
      </c>
      <c r="C2245" t="s">
        <v>49</v>
      </c>
      <c r="D2245" t="b">
        <v>1</v>
      </c>
      <c r="E2245">
        <v>22.567696349999999</v>
      </c>
      <c r="F2245" t="s">
        <v>100</v>
      </c>
      <c r="G2245" t="s">
        <v>186</v>
      </c>
      <c r="H2245" t="s">
        <v>196</v>
      </c>
      <c r="I2245" t="s">
        <v>101</v>
      </c>
      <c r="J2245" t="s">
        <v>262</v>
      </c>
      <c r="K2245" t="s">
        <v>188</v>
      </c>
      <c r="L2245">
        <v>31.434848479999999</v>
      </c>
      <c r="M2245" t="s">
        <v>103</v>
      </c>
      <c r="N2245">
        <v>1.2372710000000001E-3</v>
      </c>
      <c r="O2245">
        <v>1.411126E-3</v>
      </c>
      <c r="P2245">
        <v>0</v>
      </c>
      <c r="Q2245">
        <v>0</v>
      </c>
      <c r="R2245">
        <v>0</v>
      </c>
      <c r="S2245">
        <v>3.5015509999999999E-3</v>
      </c>
      <c r="T2245">
        <v>3.3137459999999998E-3</v>
      </c>
      <c r="U2245">
        <v>2.103925E-3</v>
      </c>
      <c r="V2245">
        <v>0</v>
      </c>
      <c r="W2245">
        <v>1.0440479999999999E-3</v>
      </c>
      <c r="X2245">
        <v>0</v>
      </c>
      <c r="Y2245">
        <v>0</v>
      </c>
      <c r="Z2245">
        <v>3.350109E-3</v>
      </c>
      <c r="AA2245">
        <v>0</v>
      </c>
      <c r="AB2245">
        <v>0</v>
      </c>
      <c r="AC2245">
        <v>3.5015509999999999E-3</v>
      </c>
      <c r="AD2245">
        <v>3.3137459999999998E-3</v>
      </c>
      <c r="AE2245">
        <v>2.103925E-3</v>
      </c>
      <c r="AF2245">
        <v>0</v>
      </c>
      <c r="AG2245">
        <v>4.3941579999999996E-3</v>
      </c>
      <c r="AH2245">
        <v>1.331338E-2</v>
      </c>
      <c r="AI2245">
        <v>124122.3299</v>
      </c>
    </row>
    <row r="2246" spans="1:35" x14ac:dyDescent="0.25">
      <c r="A2246">
        <v>869</v>
      </c>
      <c r="B2246" t="s">
        <v>220</v>
      </c>
      <c r="C2246" t="s">
        <v>49</v>
      </c>
      <c r="D2246" t="b">
        <v>1</v>
      </c>
      <c r="E2246">
        <v>63.879871080000001</v>
      </c>
      <c r="F2246" t="s">
        <v>100</v>
      </c>
      <c r="G2246" t="s">
        <v>186</v>
      </c>
      <c r="H2246" t="s">
        <v>250</v>
      </c>
      <c r="I2246" t="s">
        <v>101</v>
      </c>
      <c r="J2246" t="s">
        <v>106</v>
      </c>
      <c r="K2246" t="s">
        <v>188</v>
      </c>
      <c r="L2246">
        <v>17.46944444</v>
      </c>
      <c r="M2246" t="s">
        <v>109</v>
      </c>
      <c r="N2246">
        <v>3.8592200000000002E-4</v>
      </c>
      <c r="O2246">
        <v>4.5054600000000002E-4</v>
      </c>
      <c r="P2246">
        <v>0</v>
      </c>
      <c r="Q2246">
        <v>0</v>
      </c>
      <c r="R2246">
        <v>0</v>
      </c>
      <c r="S2246">
        <v>1.6825849999999999E-3</v>
      </c>
      <c r="T2246">
        <v>2.48846E-4</v>
      </c>
      <c r="U2246">
        <v>1.815182E-3</v>
      </c>
      <c r="V2246">
        <v>0</v>
      </c>
      <c r="W2246">
        <v>0</v>
      </c>
      <c r="X2246" s="8">
        <v>6.1151900000000007E-5</v>
      </c>
      <c r="Y2246">
        <v>0</v>
      </c>
      <c r="Z2246">
        <v>0</v>
      </c>
      <c r="AA2246">
        <v>0</v>
      </c>
      <c r="AB2246">
        <v>0</v>
      </c>
      <c r="AC2246">
        <v>1.743737E-3</v>
      </c>
      <c r="AD2246">
        <v>2.48846E-4</v>
      </c>
      <c r="AE2246">
        <v>1.815182E-3</v>
      </c>
      <c r="AF2246">
        <v>0</v>
      </c>
      <c r="AG2246">
        <v>0</v>
      </c>
      <c r="AH2246">
        <v>3.8077649999999998E-3</v>
      </c>
      <c r="AI2246">
        <v>63879.871079999997</v>
      </c>
    </row>
    <row r="2247" spans="1:35" x14ac:dyDescent="0.25">
      <c r="A2247">
        <v>6095</v>
      </c>
      <c r="B2247" t="s">
        <v>220</v>
      </c>
      <c r="C2247" t="s">
        <v>49</v>
      </c>
      <c r="D2247" t="b">
        <v>1</v>
      </c>
      <c r="E2247">
        <v>0.80023063000000005</v>
      </c>
      <c r="F2247" t="s">
        <v>100</v>
      </c>
      <c r="G2247" t="s">
        <v>186</v>
      </c>
      <c r="H2247" t="s">
        <v>199</v>
      </c>
      <c r="I2247" t="s">
        <v>101</v>
      </c>
      <c r="J2247" t="s">
        <v>111</v>
      </c>
      <c r="K2247" t="s">
        <v>188</v>
      </c>
      <c r="L2247">
        <v>8.9377777779999992</v>
      </c>
      <c r="M2247" t="s">
        <v>109</v>
      </c>
      <c r="N2247">
        <v>4.4978500000000002E-4</v>
      </c>
      <c r="O2247">
        <v>5.0894099999999995E-4</v>
      </c>
      <c r="P2247">
        <v>0</v>
      </c>
      <c r="Q2247">
        <v>0</v>
      </c>
      <c r="R2247">
        <v>0</v>
      </c>
      <c r="S2247">
        <v>1.5971E-3</v>
      </c>
      <c r="T2247">
        <v>1.0752940000000001E-3</v>
      </c>
      <c r="U2247">
        <v>1.5983589999999999E-3</v>
      </c>
      <c r="V2247">
        <v>0</v>
      </c>
      <c r="W2247">
        <v>0</v>
      </c>
      <c r="X2247" s="8">
        <v>4.5508300000000003E-8</v>
      </c>
      <c r="Y2247">
        <v>0</v>
      </c>
      <c r="Z2247">
        <v>0</v>
      </c>
      <c r="AA2247">
        <v>0</v>
      </c>
      <c r="AB2247">
        <v>0</v>
      </c>
      <c r="AC2247">
        <v>1.5971449999999999E-3</v>
      </c>
      <c r="AD2247">
        <v>1.0752940000000001E-3</v>
      </c>
      <c r="AE2247">
        <v>1.5983589999999999E-3</v>
      </c>
      <c r="AF2247">
        <v>0</v>
      </c>
      <c r="AG2247">
        <v>0</v>
      </c>
      <c r="AH2247">
        <v>4.2708060000000003E-3</v>
      </c>
      <c r="AI2247">
        <v>140040.3602</v>
      </c>
    </row>
    <row r="2248" spans="1:35" x14ac:dyDescent="0.25">
      <c r="A2248">
        <v>6098</v>
      </c>
      <c r="B2248" t="s">
        <v>220</v>
      </c>
      <c r="C2248" t="s">
        <v>49</v>
      </c>
      <c r="D2248" t="b">
        <v>1</v>
      </c>
      <c r="E2248">
        <v>1.9489976870000001</v>
      </c>
      <c r="F2248" t="s">
        <v>100</v>
      </c>
      <c r="G2248" t="s">
        <v>186</v>
      </c>
      <c r="H2248" t="s">
        <v>192</v>
      </c>
      <c r="I2248" t="s">
        <v>101</v>
      </c>
      <c r="J2248" t="s">
        <v>99</v>
      </c>
      <c r="K2248" t="s">
        <v>188</v>
      </c>
      <c r="L2248">
        <v>12.9544</v>
      </c>
      <c r="M2248" t="s">
        <v>109</v>
      </c>
      <c r="N2248">
        <v>1.091507E-3</v>
      </c>
      <c r="O2248">
        <v>1.2830369999999999E-3</v>
      </c>
      <c r="P2248">
        <v>0</v>
      </c>
      <c r="Q2248">
        <v>0</v>
      </c>
      <c r="R2248">
        <v>0</v>
      </c>
      <c r="S2248">
        <v>5.5467939999999999E-3</v>
      </c>
      <c r="T2248">
        <v>1.3099159999999999E-3</v>
      </c>
      <c r="U2248">
        <v>3.9071360000000003E-3</v>
      </c>
      <c r="V2248">
        <v>0</v>
      </c>
      <c r="W2248">
        <v>0</v>
      </c>
      <c r="X2248" s="8">
        <v>4.9138000000000003E-6</v>
      </c>
      <c r="Y2248">
        <v>0</v>
      </c>
      <c r="Z2248">
        <v>0</v>
      </c>
      <c r="AA2248">
        <v>0</v>
      </c>
      <c r="AB2248">
        <v>0</v>
      </c>
      <c r="AC2248">
        <v>5.5517079999999998E-3</v>
      </c>
      <c r="AD2248">
        <v>1.3099159999999999E-3</v>
      </c>
      <c r="AE2248">
        <v>3.9071360000000003E-3</v>
      </c>
      <c r="AF2248">
        <v>0</v>
      </c>
      <c r="AG2248">
        <v>0</v>
      </c>
      <c r="AH2248">
        <v>1.076876E-2</v>
      </c>
      <c r="AI2248">
        <v>243624.71090000001</v>
      </c>
    </row>
    <row r="2249" spans="1:35" x14ac:dyDescent="0.25">
      <c r="A2249">
        <v>6099</v>
      </c>
      <c r="B2249" t="s">
        <v>220</v>
      </c>
      <c r="C2249" t="s">
        <v>49</v>
      </c>
      <c r="D2249" t="b">
        <v>1</v>
      </c>
      <c r="E2249">
        <v>2.490672708</v>
      </c>
      <c r="F2249" t="s">
        <v>100</v>
      </c>
      <c r="G2249" t="s">
        <v>186</v>
      </c>
      <c r="H2249" t="s">
        <v>189</v>
      </c>
      <c r="I2249" t="s">
        <v>101</v>
      </c>
      <c r="J2249" t="s">
        <v>99</v>
      </c>
      <c r="K2249" t="s">
        <v>188</v>
      </c>
      <c r="L2249">
        <v>12.53158213</v>
      </c>
      <c r="M2249" t="s">
        <v>109</v>
      </c>
      <c r="N2249">
        <v>5.0069100000000005E-4</v>
      </c>
      <c r="O2249">
        <v>5.8357299999999999E-4</v>
      </c>
      <c r="P2249">
        <v>0</v>
      </c>
      <c r="Q2249">
        <v>0</v>
      </c>
      <c r="R2249">
        <v>0</v>
      </c>
      <c r="S2249">
        <v>2.419437E-3</v>
      </c>
      <c r="T2249">
        <v>6.1604900000000002E-4</v>
      </c>
      <c r="U2249">
        <v>1.859077E-3</v>
      </c>
      <c r="V2249">
        <v>0</v>
      </c>
      <c r="W2249">
        <v>0</v>
      </c>
      <c r="X2249" s="8">
        <v>4.4381199999999996E-6</v>
      </c>
      <c r="Y2249">
        <v>0</v>
      </c>
      <c r="Z2249">
        <v>0</v>
      </c>
      <c r="AA2249">
        <v>0</v>
      </c>
      <c r="AB2249">
        <v>0</v>
      </c>
      <c r="AC2249">
        <v>2.4238749999999998E-3</v>
      </c>
      <c r="AD2249">
        <v>6.1604900000000002E-4</v>
      </c>
      <c r="AE2249">
        <v>1.859077E-3</v>
      </c>
      <c r="AF2249">
        <v>0</v>
      </c>
      <c r="AG2249">
        <v>0</v>
      </c>
      <c r="AH2249">
        <v>4.8989999999999997E-3</v>
      </c>
      <c r="AI2249">
        <v>114570.9445</v>
      </c>
    </row>
    <row r="2250" spans="1:35" x14ac:dyDescent="0.25">
      <c r="A2250">
        <v>6101</v>
      </c>
      <c r="B2250" t="s">
        <v>220</v>
      </c>
      <c r="C2250" t="s">
        <v>49</v>
      </c>
      <c r="D2250" t="b">
        <v>1</v>
      </c>
      <c r="E2250">
        <v>0.60833183300000004</v>
      </c>
      <c r="F2250" t="s">
        <v>100</v>
      </c>
      <c r="G2250" t="s">
        <v>186</v>
      </c>
      <c r="H2250" t="s">
        <v>197</v>
      </c>
      <c r="I2250" t="s">
        <v>101</v>
      </c>
      <c r="J2250" t="s">
        <v>99</v>
      </c>
      <c r="K2250" t="s">
        <v>188</v>
      </c>
      <c r="L2250">
        <v>11.39451852</v>
      </c>
      <c r="M2250" t="s">
        <v>109</v>
      </c>
      <c r="N2250">
        <v>7.2952800000000001E-4</v>
      </c>
      <c r="O2250">
        <v>8.4545900000000001E-4</v>
      </c>
      <c r="P2250">
        <v>0</v>
      </c>
      <c r="Q2250">
        <v>0</v>
      </c>
      <c r="R2250">
        <v>0</v>
      </c>
      <c r="S2250">
        <v>2.9810660000000001E-3</v>
      </c>
      <c r="T2250">
        <v>1.4007900000000001E-3</v>
      </c>
      <c r="U2250">
        <v>2.7117249999999999E-3</v>
      </c>
      <c r="V2250">
        <v>0</v>
      </c>
      <c r="W2250">
        <v>0</v>
      </c>
      <c r="X2250" s="8">
        <v>1.9488700000000001E-6</v>
      </c>
      <c r="Y2250">
        <v>0</v>
      </c>
      <c r="Z2250">
        <v>0</v>
      </c>
      <c r="AA2250">
        <v>0</v>
      </c>
      <c r="AB2250">
        <v>0</v>
      </c>
      <c r="AC2250">
        <v>2.9830149999999999E-3</v>
      </c>
      <c r="AD2250">
        <v>1.4007900000000001E-3</v>
      </c>
      <c r="AE2250">
        <v>2.7117249999999999E-3</v>
      </c>
      <c r="AF2250">
        <v>0</v>
      </c>
      <c r="AG2250">
        <v>0</v>
      </c>
      <c r="AH2250">
        <v>7.0955300000000001E-3</v>
      </c>
      <c r="AI2250">
        <v>182499.55</v>
      </c>
    </row>
    <row r="2251" spans="1:35" x14ac:dyDescent="0.25">
      <c r="A2251">
        <v>6103</v>
      </c>
      <c r="B2251" t="s">
        <v>220</v>
      </c>
      <c r="C2251" t="s">
        <v>49</v>
      </c>
      <c r="D2251" t="b">
        <v>1</v>
      </c>
      <c r="E2251">
        <v>2.4894111959999998</v>
      </c>
      <c r="F2251" t="s">
        <v>100</v>
      </c>
      <c r="G2251" t="s">
        <v>186</v>
      </c>
      <c r="H2251" t="s">
        <v>190</v>
      </c>
      <c r="I2251" t="s">
        <v>101</v>
      </c>
      <c r="J2251" t="s">
        <v>99</v>
      </c>
      <c r="K2251" t="s">
        <v>188</v>
      </c>
      <c r="L2251">
        <v>11.35522388</v>
      </c>
      <c r="M2251" t="s">
        <v>109</v>
      </c>
      <c r="N2251">
        <v>6.3816999999999997E-4</v>
      </c>
      <c r="O2251">
        <v>7.6976400000000004E-4</v>
      </c>
      <c r="P2251">
        <v>0</v>
      </c>
      <c r="Q2251">
        <v>0</v>
      </c>
      <c r="R2251">
        <v>0</v>
      </c>
      <c r="S2251">
        <v>3.039375E-3</v>
      </c>
      <c r="T2251">
        <v>8.0440299999999998E-4</v>
      </c>
      <c r="U2251">
        <v>2.611997E-3</v>
      </c>
      <c r="V2251">
        <v>0</v>
      </c>
      <c r="W2251">
        <v>0</v>
      </c>
      <c r="X2251" s="8">
        <v>6.6302100000000003E-6</v>
      </c>
      <c r="Y2251">
        <v>0</v>
      </c>
      <c r="Z2251">
        <v>0</v>
      </c>
      <c r="AA2251">
        <v>0</v>
      </c>
      <c r="AB2251">
        <v>0</v>
      </c>
      <c r="AC2251">
        <v>3.0460050000000001E-3</v>
      </c>
      <c r="AD2251">
        <v>8.0440299999999998E-4</v>
      </c>
      <c r="AE2251">
        <v>2.611997E-3</v>
      </c>
      <c r="AF2251">
        <v>0</v>
      </c>
      <c r="AG2251">
        <v>0</v>
      </c>
      <c r="AH2251">
        <v>6.4624050000000001E-3</v>
      </c>
      <c r="AI2251">
        <v>166790.55009999999</v>
      </c>
    </row>
    <row r="2252" spans="1:35" x14ac:dyDescent="0.25">
      <c r="A2252">
        <v>6104</v>
      </c>
      <c r="B2252" t="s">
        <v>220</v>
      </c>
      <c r="C2252" t="s">
        <v>49</v>
      </c>
      <c r="D2252" t="b">
        <v>1</v>
      </c>
      <c r="E2252">
        <v>2.1820552790000001</v>
      </c>
      <c r="F2252" t="s">
        <v>100</v>
      </c>
      <c r="G2252" t="s">
        <v>186</v>
      </c>
      <c r="H2252" t="s">
        <v>193</v>
      </c>
      <c r="I2252" t="s">
        <v>101</v>
      </c>
      <c r="J2252" t="s">
        <v>99</v>
      </c>
      <c r="K2252" t="s">
        <v>188</v>
      </c>
      <c r="L2252">
        <v>9.5542222219999999</v>
      </c>
      <c r="M2252" t="s">
        <v>109</v>
      </c>
      <c r="N2252">
        <v>5.05687E-4</v>
      </c>
      <c r="O2252">
        <v>6.3553299999999997E-4</v>
      </c>
      <c r="P2252">
        <v>0</v>
      </c>
      <c r="Q2252">
        <v>0</v>
      </c>
      <c r="R2252">
        <v>0</v>
      </c>
      <c r="S2252">
        <v>2.7778260000000002E-3</v>
      </c>
      <c r="T2252">
        <v>5.2926999999999998E-4</v>
      </c>
      <c r="U2252">
        <v>2.02331E-3</v>
      </c>
      <c r="V2252">
        <v>0</v>
      </c>
      <c r="W2252">
        <v>0</v>
      </c>
      <c r="X2252" s="8">
        <v>4.81888E-6</v>
      </c>
      <c r="Y2252">
        <v>0</v>
      </c>
      <c r="Z2252">
        <v>0</v>
      </c>
      <c r="AA2252">
        <v>0</v>
      </c>
      <c r="AB2252">
        <v>0</v>
      </c>
      <c r="AC2252">
        <v>2.7826449999999998E-3</v>
      </c>
      <c r="AD2252">
        <v>5.2926999999999998E-4</v>
      </c>
      <c r="AE2252">
        <v>2.02331E-3</v>
      </c>
      <c r="AF2252">
        <v>0</v>
      </c>
      <c r="AG2252">
        <v>0</v>
      </c>
      <c r="AH2252">
        <v>5.3351839999999998E-3</v>
      </c>
      <c r="AI2252">
        <v>163654.1459</v>
      </c>
    </row>
    <row r="2253" spans="1:35" x14ac:dyDescent="0.25">
      <c r="A2253">
        <v>9131</v>
      </c>
      <c r="B2253" t="s">
        <v>220</v>
      </c>
      <c r="C2253" t="s">
        <v>49</v>
      </c>
      <c r="D2253" t="b">
        <v>1</v>
      </c>
      <c r="E2253">
        <v>1.374182652</v>
      </c>
      <c r="F2253" t="s">
        <v>100</v>
      </c>
      <c r="G2253" t="s">
        <v>186</v>
      </c>
      <c r="H2253" t="s">
        <v>191</v>
      </c>
      <c r="I2253" t="s">
        <v>101</v>
      </c>
      <c r="J2253" t="s">
        <v>99</v>
      </c>
      <c r="K2253" t="s">
        <v>188</v>
      </c>
      <c r="L2253">
        <v>34.310105360000001</v>
      </c>
      <c r="M2253" t="s">
        <v>103</v>
      </c>
      <c r="N2253">
        <v>7.6813499999999998E-4</v>
      </c>
      <c r="O2253">
        <v>8.9843699999999998E-4</v>
      </c>
      <c r="P2253">
        <v>0</v>
      </c>
      <c r="Q2253">
        <v>0</v>
      </c>
      <c r="R2253">
        <v>0</v>
      </c>
      <c r="S2253">
        <v>1.725309E-3</v>
      </c>
      <c r="T2253">
        <v>1.9530070000000001E-3</v>
      </c>
      <c r="U2253">
        <v>1.1065949999999999E-3</v>
      </c>
      <c r="V2253">
        <v>0</v>
      </c>
      <c r="W2253">
        <v>4.6791399999999999E-4</v>
      </c>
      <c r="X2253">
        <v>0</v>
      </c>
      <c r="Y2253">
        <v>1.1915420000000001E-3</v>
      </c>
      <c r="Z2253">
        <v>2.886516E-3</v>
      </c>
      <c r="AA2253">
        <v>0</v>
      </c>
      <c r="AB2253">
        <v>0</v>
      </c>
      <c r="AC2253">
        <v>1.725309E-3</v>
      </c>
      <c r="AD2253">
        <v>3.1445499999999999E-3</v>
      </c>
      <c r="AE2253">
        <v>1.1065949999999999E-3</v>
      </c>
      <c r="AF2253">
        <v>0</v>
      </c>
      <c r="AG2253">
        <v>3.3544299999999998E-3</v>
      </c>
      <c r="AH2253">
        <v>9.3308569999999997E-3</v>
      </c>
      <c r="AI2253">
        <v>79702.593810000006</v>
      </c>
    </row>
    <row r="2254" spans="1:35" x14ac:dyDescent="0.25">
      <c r="A2254">
        <v>9133</v>
      </c>
      <c r="B2254" t="s">
        <v>220</v>
      </c>
      <c r="C2254" t="s">
        <v>49</v>
      </c>
      <c r="D2254" t="b">
        <v>1</v>
      </c>
      <c r="E2254">
        <v>0.98347234400000005</v>
      </c>
      <c r="F2254" t="s">
        <v>100</v>
      </c>
      <c r="G2254" t="s">
        <v>186</v>
      </c>
      <c r="H2254" t="s">
        <v>187</v>
      </c>
      <c r="I2254" t="s">
        <v>101</v>
      </c>
      <c r="J2254" t="s">
        <v>262</v>
      </c>
      <c r="K2254" t="s">
        <v>188</v>
      </c>
      <c r="L2254">
        <v>27.268333330000001</v>
      </c>
      <c r="M2254" t="s">
        <v>103</v>
      </c>
      <c r="N2254">
        <v>2.9177700000000001E-4</v>
      </c>
      <c r="O2254">
        <v>3.3674099999999999E-4</v>
      </c>
      <c r="P2254">
        <v>0</v>
      </c>
      <c r="Q2254">
        <v>0</v>
      </c>
      <c r="R2254">
        <v>0</v>
      </c>
      <c r="S2254">
        <v>1.0207339999999999E-3</v>
      </c>
      <c r="T2254">
        <v>7.1723499999999999E-4</v>
      </c>
      <c r="U2254">
        <v>4.82137E-4</v>
      </c>
      <c r="V2254">
        <v>0</v>
      </c>
      <c r="W2254">
        <v>1.2460100000000001E-4</v>
      </c>
      <c r="X2254">
        <v>0</v>
      </c>
      <c r="Y2254">
        <v>1.74415E-4</v>
      </c>
      <c r="Z2254">
        <v>6.8356600000000003E-4</v>
      </c>
      <c r="AA2254">
        <v>0</v>
      </c>
      <c r="AB2254">
        <v>0</v>
      </c>
      <c r="AC2254">
        <v>1.0207339999999999E-3</v>
      </c>
      <c r="AD2254">
        <v>8.9165000000000002E-4</v>
      </c>
      <c r="AE2254">
        <v>4.82137E-4</v>
      </c>
      <c r="AF2254">
        <v>0</v>
      </c>
      <c r="AG2254">
        <v>8.0816600000000003E-4</v>
      </c>
      <c r="AH2254">
        <v>3.202697E-3</v>
      </c>
      <c r="AI2254">
        <v>34421.532030000002</v>
      </c>
    </row>
    <row r="2255" spans="1:35" x14ac:dyDescent="0.25">
      <c r="A2255">
        <v>11585</v>
      </c>
      <c r="B2255" t="s">
        <v>220</v>
      </c>
      <c r="C2255" t="s">
        <v>49</v>
      </c>
      <c r="D2255" t="b">
        <v>1</v>
      </c>
      <c r="E2255">
        <v>1.4211164510000001</v>
      </c>
      <c r="F2255" t="s">
        <v>100</v>
      </c>
      <c r="G2255" t="s">
        <v>186</v>
      </c>
      <c r="H2255" t="s">
        <v>194</v>
      </c>
      <c r="I2255" t="s">
        <v>101</v>
      </c>
      <c r="J2255" t="s">
        <v>99</v>
      </c>
      <c r="K2255" t="s">
        <v>188</v>
      </c>
      <c r="L2255">
        <v>26.561296299999999</v>
      </c>
      <c r="M2255" t="s">
        <v>103</v>
      </c>
      <c r="N2255">
        <v>1.029702E-3</v>
      </c>
      <c r="O2255">
        <v>1.1688930000000001E-3</v>
      </c>
      <c r="P2255">
        <v>0</v>
      </c>
      <c r="Q2255">
        <v>0</v>
      </c>
      <c r="R2255">
        <v>0</v>
      </c>
      <c r="S2255">
        <v>3.2285650000000001E-3</v>
      </c>
      <c r="T2255">
        <v>1.679671E-3</v>
      </c>
      <c r="U2255">
        <v>2.0348639999999999E-3</v>
      </c>
      <c r="V2255">
        <v>0</v>
      </c>
      <c r="W2255">
        <v>5.9027799999999996E-4</v>
      </c>
      <c r="X2255">
        <v>0</v>
      </c>
      <c r="Y2255">
        <v>3.4654500000000002E-4</v>
      </c>
      <c r="Z2255">
        <v>3.7118139999999999E-3</v>
      </c>
      <c r="AA2255">
        <v>0</v>
      </c>
      <c r="AB2255">
        <v>0</v>
      </c>
      <c r="AC2255">
        <v>3.2285650000000001E-3</v>
      </c>
      <c r="AD2255">
        <v>2.026216E-3</v>
      </c>
      <c r="AE2255">
        <v>2.0348639999999999E-3</v>
      </c>
      <c r="AF2255">
        <v>0</v>
      </c>
      <c r="AG2255">
        <v>4.3020910000000001E-3</v>
      </c>
      <c r="AH2255">
        <v>1.1591736E-2</v>
      </c>
      <c r="AI2255">
        <v>127900.4806</v>
      </c>
    </row>
    <row r="2256" spans="1:35" x14ac:dyDescent="0.25">
      <c r="A2256">
        <v>26621</v>
      </c>
      <c r="B2256" t="s">
        <v>220</v>
      </c>
      <c r="C2256" t="s">
        <v>49</v>
      </c>
      <c r="D2256" t="b">
        <v>1</v>
      </c>
      <c r="E2256">
        <v>4.2096490000000002E-3</v>
      </c>
      <c r="F2256" t="s">
        <v>100</v>
      </c>
      <c r="G2256" t="s">
        <v>186</v>
      </c>
      <c r="H2256" t="s">
        <v>256</v>
      </c>
      <c r="I2256" t="s">
        <v>101</v>
      </c>
      <c r="J2256" t="s">
        <v>99</v>
      </c>
      <c r="K2256" t="s">
        <v>188</v>
      </c>
      <c r="L2256">
        <v>9.0780173610000006</v>
      </c>
      <c r="M2256" t="s">
        <v>109</v>
      </c>
      <c r="N2256" s="8">
        <v>9.5813799999999997E-6</v>
      </c>
      <c r="O2256" s="8">
        <v>1.2431200000000001E-5</v>
      </c>
      <c r="P2256">
        <v>0</v>
      </c>
      <c r="Q2256">
        <v>0</v>
      </c>
      <c r="R2256">
        <v>0</v>
      </c>
      <c r="S2256" s="8">
        <v>5.0768900000000001E-5</v>
      </c>
      <c r="T2256" s="8">
        <v>1.11167E-5</v>
      </c>
      <c r="U2256" s="8">
        <v>4.2431100000000001E-5</v>
      </c>
      <c r="V2256">
        <v>0</v>
      </c>
      <c r="W2256">
        <v>0</v>
      </c>
      <c r="X2256">
        <v>0</v>
      </c>
      <c r="Y2256">
        <v>0</v>
      </c>
      <c r="Z2256">
        <v>0</v>
      </c>
      <c r="AA2256">
        <v>0</v>
      </c>
      <c r="AB2256">
        <v>0</v>
      </c>
      <c r="AC2256" s="8">
        <v>5.0768900000000001E-5</v>
      </c>
      <c r="AD2256" s="8">
        <v>1.11167E-5</v>
      </c>
      <c r="AE2256" s="8">
        <v>4.2431100000000001E-5</v>
      </c>
      <c r="AF2256">
        <v>0</v>
      </c>
      <c r="AG2256">
        <v>0</v>
      </c>
      <c r="AH2256">
        <v>1.04317E-4</v>
      </c>
      <c r="AI2256">
        <v>3367.7194089999998</v>
      </c>
    </row>
    <row r="2257" spans="1:35" x14ac:dyDescent="0.25">
      <c r="A2257">
        <v>44082</v>
      </c>
      <c r="B2257" t="s">
        <v>220</v>
      </c>
      <c r="C2257" t="s">
        <v>49</v>
      </c>
      <c r="D2257" t="b">
        <v>1</v>
      </c>
      <c r="E2257">
        <v>2.3207233000000001E-2</v>
      </c>
      <c r="F2257" t="s">
        <v>100</v>
      </c>
      <c r="G2257" t="s">
        <v>186</v>
      </c>
      <c r="H2257" t="s">
        <v>257</v>
      </c>
      <c r="I2257" t="s">
        <v>101</v>
      </c>
      <c r="J2257" t="s">
        <v>99</v>
      </c>
      <c r="K2257" t="s">
        <v>188</v>
      </c>
      <c r="L2257">
        <v>18.667216669999998</v>
      </c>
      <c r="M2257" t="s">
        <v>103</v>
      </c>
      <c r="N2257" s="8">
        <v>7.0574000000000006E-5</v>
      </c>
      <c r="O2257" s="8">
        <v>8.7731000000000004E-5</v>
      </c>
      <c r="P2257">
        <v>0</v>
      </c>
      <c r="Q2257">
        <v>0</v>
      </c>
      <c r="R2257">
        <v>0</v>
      </c>
      <c r="S2257">
        <v>2.5025299999999998E-4</v>
      </c>
      <c r="T2257" s="8">
        <v>9.2862500000000001E-5</v>
      </c>
      <c r="U2257">
        <v>1.7079199999999999E-4</v>
      </c>
      <c r="V2257">
        <v>0</v>
      </c>
      <c r="W2257">
        <v>2.18588E-4</v>
      </c>
      <c r="X2257">
        <v>0</v>
      </c>
      <c r="Y2257" s="8">
        <v>6.5990800000000004E-6</v>
      </c>
      <c r="Z2257">
        <v>0</v>
      </c>
      <c r="AA2257">
        <v>0</v>
      </c>
      <c r="AB2257">
        <v>0</v>
      </c>
      <c r="AC2257">
        <v>2.5025299999999998E-4</v>
      </c>
      <c r="AD2257" s="8">
        <v>9.9461600000000003E-5</v>
      </c>
      <c r="AE2257">
        <v>1.7079199999999999E-4</v>
      </c>
      <c r="AF2257">
        <v>0</v>
      </c>
      <c r="AG2257">
        <v>2.18588E-4</v>
      </c>
      <c r="AH2257">
        <v>7.3909500000000005E-4</v>
      </c>
      <c r="AI2257">
        <v>11603.61634</v>
      </c>
    </row>
    <row r="2258" spans="1:35" x14ac:dyDescent="0.25">
      <c r="A2258">
        <v>419</v>
      </c>
      <c r="B2258" t="s">
        <v>221</v>
      </c>
      <c r="C2258" t="s">
        <v>50</v>
      </c>
      <c r="D2258" t="b">
        <v>0</v>
      </c>
      <c r="E2258">
        <v>45.294103759999999</v>
      </c>
      <c r="F2258" t="s">
        <v>100</v>
      </c>
      <c r="G2258" t="s">
        <v>186</v>
      </c>
      <c r="H2258" t="s">
        <v>249</v>
      </c>
      <c r="I2258" t="s">
        <v>291</v>
      </c>
      <c r="J2258" t="s">
        <v>99</v>
      </c>
      <c r="K2258" t="s">
        <v>188</v>
      </c>
      <c r="L2258">
        <v>28.212499999999999</v>
      </c>
      <c r="M2258" t="s">
        <v>292</v>
      </c>
      <c r="N2258">
        <v>7.7066500000000002E-4</v>
      </c>
      <c r="O2258">
        <v>9.68303E-4</v>
      </c>
      <c r="P2258">
        <v>0</v>
      </c>
      <c r="Q2258">
        <v>0</v>
      </c>
      <c r="R2258">
        <v>0</v>
      </c>
      <c r="S2258">
        <v>3.3120900000000002E-3</v>
      </c>
      <c r="T2258">
        <v>6.9848000000000002E-4</v>
      </c>
      <c r="U2258">
        <v>2.5565129999999998E-3</v>
      </c>
      <c r="V2258">
        <v>0</v>
      </c>
      <c r="W2258">
        <v>7.9936600000000003E-4</v>
      </c>
      <c r="X2258">
        <v>5.2589900000000003E-4</v>
      </c>
      <c r="Y2258">
        <v>0</v>
      </c>
      <c r="Z2258">
        <v>8.2812999999999995E-4</v>
      </c>
      <c r="AA2258">
        <v>0</v>
      </c>
      <c r="AB2258">
        <v>0</v>
      </c>
      <c r="AC2258">
        <v>3.837989E-3</v>
      </c>
      <c r="AD2258">
        <v>6.9848000000000002E-4</v>
      </c>
      <c r="AE2258">
        <v>2.5565129999999998E-3</v>
      </c>
      <c r="AF2258">
        <v>0</v>
      </c>
      <c r="AG2258">
        <v>1.627496E-3</v>
      </c>
      <c r="AH2258">
        <v>8.7204780000000003E-3</v>
      </c>
      <c r="AI2258">
        <v>90588.207519999996</v>
      </c>
    </row>
    <row r="2259" spans="1:35" x14ac:dyDescent="0.25">
      <c r="A2259">
        <v>420</v>
      </c>
      <c r="B2259" t="s">
        <v>221</v>
      </c>
      <c r="C2259" t="s">
        <v>50</v>
      </c>
      <c r="D2259" t="b">
        <v>0</v>
      </c>
      <c r="E2259">
        <v>11.33339761</v>
      </c>
      <c r="F2259" t="s">
        <v>100</v>
      </c>
      <c r="G2259" t="s">
        <v>186</v>
      </c>
      <c r="H2259" t="s">
        <v>198</v>
      </c>
      <c r="I2259" t="s">
        <v>101</v>
      </c>
      <c r="J2259" t="s">
        <v>99</v>
      </c>
      <c r="K2259" t="s">
        <v>188</v>
      </c>
      <c r="L2259">
        <v>44.545277779999999</v>
      </c>
      <c r="M2259" t="s">
        <v>103</v>
      </c>
      <c r="N2259">
        <v>1.2950959999999999E-3</v>
      </c>
      <c r="O2259">
        <v>1.5957409999999999E-3</v>
      </c>
      <c r="P2259">
        <v>0</v>
      </c>
      <c r="Q2259">
        <v>0</v>
      </c>
      <c r="R2259">
        <v>0</v>
      </c>
      <c r="S2259">
        <v>4.9937360000000004E-3</v>
      </c>
      <c r="T2259">
        <v>8.52592E-4</v>
      </c>
      <c r="U2259">
        <v>1.857182E-3</v>
      </c>
      <c r="V2259">
        <v>0</v>
      </c>
      <c r="W2259">
        <v>7.9232900000000004E-4</v>
      </c>
      <c r="X2259">
        <v>2.1431340000000001E-3</v>
      </c>
      <c r="Y2259">
        <v>2.1914730000000002E-3</v>
      </c>
      <c r="Z2259">
        <v>4.3957290000000001E-3</v>
      </c>
      <c r="AA2259">
        <v>0</v>
      </c>
      <c r="AB2259">
        <v>0</v>
      </c>
      <c r="AC2259">
        <v>7.13687E-3</v>
      </c>
      <c r="AD2259">
        <v>3.0440649999999999E-3</v>
      </c>
      <c r="AE2259">
        <v>1.857182E-3</v>
      </c>
      <c r="AF2259">
        <v>0</v>
      </c>
      <c r="AG2259">
        <v>5.1880579999999997E-3</v>
      </c>
      <c r="AH2259">
        <v>1.7226175E-2</v>
      </c>
      <c r="AI2259">
        <v>113333.9761</v>
      </c>
    </row>
    <row r="2260" spans="1:35" x14ac:dyDescent="0.25">
      <c r="A2260">
        <v>421</v>
      </c>
      <c r="B2260" t="s">
        <v>221</v>
      </c>
      <c r="C2260" t="s">
        <v>50</v>
      </c>
      <c r="D2260" t="b">
        <v>0</v>
      </c>
      <c r="E2260">
        <v>5.291284675</v>
      </c>
      <c r="F2260" t="s">
        <v>100</v>
      </c>
      <c r="G2260" t="s">
        <v>186</v>
      </c>
      <c r="H2260" t="s">
        <v>195</v>
      </c>
      <c r="I2260" t="s">
        <v>101</v>
      </c>
      <c r="J2260" t="s">
        <v>99</v>
      </c>
      <c r="K2260" t="s">
        <v>188</v>
      </c>
      <c r="L2260">
        <v>40.993518520000002</v>
      </c>
      <c r="M2260" t="s">
        <v>103</v>
      </c>
      <c r="N2260">
        <v>1.214524E-3</v>
      </c>
      <c r="O2260">
        <v>1.5271E-3</v>
      </c>
      <c r="P2260">
        <v>0</v>
      </c>
      <c r="Q2260">
        <v>0</v>
      </c>
      <c r="R2260">
        <v>0</v>
      </c>
      <c r="S2260">
        <v>4.8507230000000004E-3</v>
      </c>
      <c r="T2260">
        <v>2.0371619999999999E-3</v>
      </c>
      <c r="U2260">
        <v>2.011484E-3</v>
      </c>
      <c r="V2260">
        <v>0</v>
      </c>
      <c r="W2260">
        <v>4.3406299999999999E-4</v>
      </c>
      <c r="X2260">
        <v>6.1977500000000004E-4</v>
      </c>
      <c r="Y2260">
        <v>3.4183899999999999E-3</v>
      </c>
      <c r="Z2260">
        <v>2.1709670000000002E-3</v>
      </c>
      <c r="AA2260">
        <v>0</v>
      </c>
      <c r="AB2260">
        <v>0</v>
      </c>
      <c r="AC2260">
        <v>5.4704979999999999E-3</v>
      </c>
      <c r="AD2260">
        <v>5.4555519999999998E-3</v>
      </c>
      <c r="AE2260">
        <v>2.011484E-3</v>
      </c>
      <c r="AF2260">
        <v>0</v>
      </c>
      <c r="AG2260">
        <v>2.6050299999999999E-3</v>
      </c>
      <c r="AH2260">
        <v>1.5542564E-2</v>
      </c>
      <c r="AI2260">
        <v>111116.9782</v>
      </c>
    </row>
    <row r="2261" spans="1:35" x14ac:dyDescent="0.25">
      <c r="A2261">
        <v>423</v>
      </c>
      <c r="B2261" t="s">
        <v>221</v>
      </c>
      <c r="C2261" t="s">
        <v>50</v>
      </c>
      <c r="D2261" t="b">
        <v>0</v>
      </c>
      <c r="E2261">
        <v>22.567696349999999</v>
      </c>
      <c r="F2261" t="s">
        <v>100</v>
      </c>
      <c r="G2261" t="s">
        <v>186</v>
      </c>
      <c r="H2261" t="s">
        <v>196</v>
      </c>
      <c r="I2261" t="s">
        <v>101</v>
      </c>
      <c r="J2261" t="s">
        <v>262</v>
      </c>
      <c r="K2261" t="s">
        <v>188</v>
      </c>
      <c r="L2261">
        <v>44.75353535</v>
      </c>
      <c r="M2261" t="s">
        <v>103</v>
      </c>
      <c r="N2261">
        <v>1.725842E-3</v>
      </c>
      <c r="O2261">
        <v>1.996027E-3</v>
      </c>
      <c r="P2261">
        <v>0</v>
      </c>
      <c r="Q2261">
        <v>0</v>
      </c>
      <c r="R2261">
        <v>0</v>
      </c>
      <c r="S2261">
        <v>7.4747529999999998E-3</v>
      </c>
      <c r="T2261">
        <v>3.3137459999999998E-3</v>
      </c>
      <c r="U2261">
        <v>2.103925E-3</v>
      </c>
      <c r="V2261">
        <v>0</v>
      </c>
      <c r="W2261">
        <v>1.0440479999999999E-3</v>
      </c>
      <c r="X2261">
        <v>1.667782E-3</v>
      </c>
      <c r="Y2261">
        <v>0</v>
      </c>
      <c r="Z2261">
        <v>3.350109E-3</v>
      </c>
      <c r="AA2261">
        <v>0</v>
      </c>
      <c r="AB2261">
        <v>0</v>
      </c>
      <c r="AC2261">
        <v>9.1425350000000002E-3</v>
      </c>
      <c r="AD2261">
        <v>3.3137459999999998E-3</v>
      </c>
      <c r="AE2261">
        <v>2.103925E-3</v>
      </c>
      <c r="AF2261">
        <v>0</v>
      </c>
      <c r="AG2261">
        <v>4.3941579999999996E-3</v>
      </c>
      <c r="AH2261">
        <v>1.8954149999999999E-2</v>
      </c>
      <c r="AI2261">
        <v>124122.3299</v>
      </c>
    </row>
    <row r="2262" spans="1:35" x14ac:dyDescent="0.25">
      <c r="A2262">
        <v>869</v>
      </c>
      <c r="B2262" t="s">
        <v>221</v>
      </c>
      <c r="C2262" t="s">
        <v>50</v>
      </c>
      <c r="D2262" t="b">
        <v>0</v>
      </c>
      <c r="E2262">
        <v>63.879871080000001</v>
      </c>
      <c r="F2262" t="s">
        <v>100</v>
      </c>
      <c r="G2262" t="s">
        <v>186</v>
      </c>
      <c r="H2262" t="s">
        <v>250</v>
      </c>
      <c r="I2262" t="s">
        <v>101</v>
      </c>
      <c r="J2262" t="s">
        <v>106</v>
      </c>
      <c r="K2262" t="s">
        <v>188</v>
      </c>
      <c r="L2262">
        <v>25.738888889999998</v>
      </c>
      <c r="M2262" t="s">
        <v>109</v>
      </c>
      <c r="N2262">
        <v>4.6873299999999999E-4</v>
      </c>
      <c r="O2262">
        <v>5.9895499999999997E-4</v>
      </c>
      <c r="P2262">
        <v>0</v>
      </c>
      <c r="Q2262">
        <v>0</v>
      </c>
      <c r="R2262">
        <v>0</v>
      </c>
      <c r="S2262">
        <v>2.2172099999999998E-3</v>
      </c>
      <c r="T2262">
        <v>2.48846E-4</v>
      </c>
      <c r="U2262">
        <v>1.815182E-3</v>
      </c>
      <c r="V2262">
        <v>0</v>
      </c>
      <c r="W2262">
        <v>0</v>
      </c>
      <c r="X2262">
        <v>1.328994E-3</v>
      </c>
      <c r="Y2262">
        <v>0</v>
      </c>
      <c r="Z2262">
        <v>0</v>
      </c>
      <c r="AA2262">
        <v>0</v>
      </c>
      <c r="AB2262">
        <v>0</v>
      </c>
      <c r="AC2262">
        <v>3.5462050000000002E-3</v>
      </c>
      <c r="AD2262">
        <v>2.48846E-4</v>
      </c>
      <c r="AE2262">
        <v>1.815182E-3</v>
      </c>
      <c r="AF2262">
        <v>0</v>
      </c>
      <c r="AG2262">
        <v>0</v>
      </c>
      <c r="AH2262">
        <v>5.6102330000000001E-3</v>
      </c>
      <c r="AI2262">
        <v>63879.871079999997</v>
      </c>
    </row>
    <row r="2263" spans="1:35" x14ac:dyDescent="0.25">
      <c r="A2263">
        <v>6095</v>
      </c>
      <c r="B2263" t="s">
        <v>221</v>
      </c>
      <c r="C2263" t="s">
        <v>50</v>
      </c>
      <c r="D2263" t="b">
        <v>0</v>
      </c>
      <c r="E2263">
        <v>0.80023063000000005</v>
      </c>
      <c r="F2263" t="s">
        <v>100</v>
      </c>
      <c r="G2263" t="s">
        <v>186</v>
      </c>
      <c r="H2263" t="s">
        <v>199</v>
      </c>
      <c r="I2263" t="s">
        <v>101</v>
      </c>
      <c r="J2263" t="s">
        <v>111</v>
      </c>
      <c r="K2263" t="s">
        <v>188</v>
      </c>
      <c r="L2263">
        <v>15.85571429</v>
      </c>
      <c r="M2263" t="s">
        <v>109</v>
      </c>
      <c r="N2263">
        <v>7.3689999999999997E-4</v>
      </c>
      <c r="O2263">
        <v>8.3962100000000003E-4</v>
      </c>
      <c r="P2263">
        <v>0</v>
      </c>
      <c r="Q2263">
        <v>0</v>
      </c>
      <c r="R2263">
        <v>0</v>
      </c>
      <c r="S2263">
        <v>3.6946629999999999E-3</v>
      </c>
      <c r="T2263">
        <v>1.0752940000000001E-3</v>
      </c>
      <c r="U2263">
        <v>1.5983589999999999E-3</v>
      </c>
      <c r="V2263">
        <v>0</v>
      </c>
      <c r="W2263">
        <v>0</v>
      </c>
      <c r="X2263">
        <v>1.2081329999999999E-3</v>
      </c>
      <c r="Y2263">
        <v>0</v>
      </c>
      <c r="Z2263">
        <v>0</v>
      </c>
      <c r="AA2263">
        <v>0</v>
      </c>
      <c r="AB2263">
        <v>0</v>
      </c>
      <c r="AC2263">
        <v>4.9027949999999997E-3</v>
      </c>
      <c r="AD2263">
        <v>1.0752940000000001E-3</v>
      </c>
      <c r="AE2263">
        <v>1.5983589999999999E-3</v>
      </c>
      <c r="AF2263">
        <v>0</v>
      </c>
      <c r="AG2263">
        <v>0</v>
      </c>
      <c r="AH2263">
        <v>7.5764559999999996E-3</v>
      </c>
      <c r="AI2263">
        <v>140040.3602</v>
      </c>
    </row>
    <row r="2264" spans="1:35" x14ac:dyDescent="0.25">
      <c r="A2264">
        <v>6098</v>
      </c>
      <c r="B2264" t="s">
        <v>221</v>
      </c>
      <c r="C2264" t="s">
        <v>50</v>
      </c>
      <c r="D2264" t="b">
        <v>0</v>
      </c>
      <c r="E2264">
        <v>1.9489976870000001</v>
      </c>
      <c r="F2264" t="s">
        <v>100</v>
      </c>
      <c r="G2264" t="s">
        <v>186</v>
      </c>
      <c r="H2264" t="s">
        <v>192</v>
      </c>
      <c r="I2264" t="s">
        <v>101</v>
      </c>
      <c r="J2264" t="s">
        <v>99</v>
      </c>
      <c r="K2264" t="s">
        <v>188</v>
      </c>
      <c r="L2264">
        <v>19.332266669999999</v>
      </c>
      <c r="M2264" t="s">
        <v>109</v>
      </c>
      <c r="N2264">
        <v>1.438036E-3</v>
      </c>
      <c r="O2264">
        <v>1.8209000000000001E-3</v>
      </c>
      <c r="P2264">
        <v>0</v>
      </c>
      <c r="Q2264">
        <v>0</v>
      </c>
      <c r="R2264">
        <v>0</v>
      </c>
      <c r="S2264">
        <v>9.0542499999999998E-3</v>
      </c>
      <c r="T2264">
        <v>1.3099159999999999E-3</v>
      </c>
      <c r="U2264">
        <v>3.9071360000000003E-3</v>
      </c>
      <c r="V2264">
        <v>0</v>
      </c>
      <c r="W2264">
        <v>0</v>
      </c>
      <c r="X2264">
        <v>1.7992640000000001E-3</v>
      </c>
      <c r="Y2264">
        <v>0</v>
      </c>
      <c r="Z2264">
        <v>0</v>
      </c>
      <c r="AA2264">
        <v>0</v>
      </c>
      <c r="AB2264">
        <v>0</v>
      </c>
      <c r="AC2264">
        <v>1.0853514E-2</v>
      </c>
      <c r="AD2264">
        <v>1.3099159999999999E-3</v>
      </c>
      <c r="AE2264">
        <v>3.9071360000000003E-3</v>
      </c>
      <c r="AF2264">
        <v>0</v>
      </c>
      <c r="AG2264">
        <v>0</v>
      </c>
      <c r="AH2264">
        <v>1.6070566000000001E-2</v>
      </c>
      <c r="AI2264">
        <v>243624.71090000001</v>
      </c>
    </row>
    <row r="2265" spans="1:35" x14ac:dyDescent="0.25">
      <c r="A2265">
        <v>6099</v>
      </c>
      <c r="B2265" t="s">
        <v>221</v>
      </c>
      <c r="C2265" t="s">
        <v>50</v>
      </c>
      <c r="D2265" t="b">
        <v>0</v>
      </c>
      <c r="E2265">
        <v>2.490672708</v>
      </c>
      <c r="F2265" t="s">
        <v>100</v>
      </c>
      <c r="G2265" t="s">
        <v>186</v>
      </c>
      <c r="H2265" t="s">
        <v>189</v>
      </c>
      <c r="I2265" t="s">
        <v>101</v>
      </c>
      <c r="J2265" t="s">
        <v>99</v>
      </c>
      <c r="K2265" t="s">
        <v>188</v>
      </c>
      <c r="L2265">
        <v>24.1509058</v>
      </c>
      <c r="M2265" t="s">
        <v>109</v>
      </c>
      <c r="N2265">
        <v>8.8531199999999997E-4</v>
      </c>
      <c r="O2265">
        <v>1.024893E-3</v>
      </c>
      <c r="P2265">
        <v>0</v>
      </c>
      <c r="Q2265">
        <v>0</v>
      </c>
      <c r="R2265">
        <v>0</v>
      </c>
      <c r="S2265">
        <v>5.0520920000000002E-3</v>
      </c>
      <c r="T2265">
        <v>6.1604900000000002E-4</v>
      </c>
      <c r="U2265">
        <v>1.859077E-3</v>
      </c>
      <c r="V2265">
        <v>0</v>
      </c>
      <c r="W2265">
        <v>0</v>
      </c>
      <c r="X2265">
        <v>1.9141989999999999E-3</v>
      </c>
      <c r="Y2265">
        <v>0</v>
      </c>
      <c r="Z2265">
        <v>0</v>
      </c>
      <c r="AA2265">
        <v>0</v>
      </c>
      <c r="AB2265">
        <v>0</v>
      </c>
      <c r="AC2265">
        <v>6.9662910000000003E-3</v>
      </c>
      <c r="AD2265">
        <v>6.1604900000000002E-4</v>
      </c>
      <c r="AE2265">
        <v>1.859077E-3</v>
      </c>
      <c r="AF2265">
        <v>0</v>
      </c>
      <c r="AG2265">
        <v>0</v>
      </c>
      <c r="AH2265">
        <v>9.4413689999999998E-3</v>
      </c>
      <c r="AI2265">
        <v>114570.9445</v>
      </c>
    </row>
    <row r="2266" spans="1:35" x14ac:dyDescent="0.25">
      <c r="A2266">
        <v>6101</v>
      </c>
      <c r="B2266" t="s">
        <v>221</v>
      </c>
      <c r="C2266" t="s">
        <v>50</v>
      </c>
      <c r="D2266" t="b">
        <v>0</v>
      </c>
      <c r="E2266">
        <v>0.60833183300000004</v>
      </c>
      <c r="F2266" t="s">
        <v>100</v>
      </c>
      <c r="G2266" t="s">
        <v>186</v>
      </c>
      <c r="H2266" t="s">
        <v>197</v>
      </c>
      <c r="I2266" t="s">
        <v>101</v>
      </c>
      <c r="J2266" t="s">
        <v>99</v>
      </c>
      <c r="K2266" t="s">
        <v>188</v>
      </c>
      <c r="L2266">
        <v>14.47989815</v>
      </c>
      <c r="M2266" t="s">
        <v>109</v>
      </c>
      <c r="N2266">
        <v>8.2271299999999998E-4</v>
      </c>
      <c r="O2266">
        <v>1.032692E-3</v>
      </c>
      <c r="P2266">
        <v>0</v>
      </c>
      <c r="Q2266">
        <v>0</v>
      </c>
      <c r="R2266">
        <v>0</v>
      </c>
      <c r="S2266">
        <v>4.1053879999999997E-3</v>
      </c>
      <c r="T2266">
        <v>1.4007900000000001E-3</v>
      </c>
      <c r="U2266">
        <v>2.7117249999999999E-3</v>
      </c>
      <c r="V2266">
        <v>0</v>
      </c>
      <c r="W2266">
        <v>0</v>
      </c>
      <c r="X2266">
        <v>7.9893100000000001E-4</v>
      </c>
      <c r="Y2266">
        <v>0</v>
      </c>
      <c r="Z2266">
        <v>0</v>
      </c>
      <c r="AA2266">
        <v>0</v>
      </c>
      <c r="AB2266">
        <v>0</v>
      </c>
      <c r="AC2266">
        <v>4.9043189999999999E-3</v>
      </c>
      <c r="AD2266">
        <v>1.4007900000000001E-3</v>
      </c>
      <c r="AE2266">
        <v>2.7117249999999999E-3</v>
      </c>
      <c r="AF2266">
        <v>0</v>
      </c>
      <c r="AG2266">
        <v>0</v>
      </c>
      <c r="AH2266">
        <v>9.0168399999999999E-3</v>
      </c>
      <c r="AI2266">
        <v>182499.55</v>
      </c>
    </row>
    <row r="2267" spans="1:35" x14ac:dyDescent="0.25">
      <c r="A2267">
        <v>6103</v>
      </c>
      <c r="B2267" t="s">
        <v>221</v>
      </c>
      <c r="C2267" t="s">
        <v>50</v>
      </c>
      <c r="D2267" t="b">
        <v>0</v>
      </c>
      <c r="E2267">
        <v>2.4894111959999998</v>
      </c>
      <c r="F2267" t="s">
        <v>100</v>
      </c>
      <c r="G2267" t="s">
        <v>186</v>
      </c>
      <c r="H2267" t="s">
        <v>190</v>
      </c>
      <c r="I2267" t="s">
        <v>101</v>
      </c>
      <c r="J2267" t="s">
        <v>99</v>
      </c>
      <c r="K2267" t="s">
        <v>188</v>
      </c>
      <c r="L2267">
        <v>20.065215590000001</v>
      </c>
      <c r="M2267" t="s">
        <v>109</v>
      </c>
      <c r="N2267">
        <v>1.0625109999999999E-3</v>
      </c>
      <c r="O2267">
        <v>1.2733449999999999E-3</v>
      </c>
      <c r="P2267">
        <v>0</v>
      </c>
      <c r="Q2267">
        <v>0</v>
      </c>
      <c r="R2267">
        <v>0</v>
      </c>
      <c r="S2267">
        <v>6.3320429999999999E-3</v>
      </c>
      <c r="T2267">
        <v>8.0440299999999998E-4</v>
      </c>
      <c r="U2267">
        <v>2.611997E-3</v>
      </c>
      <c r="V2267">
        <v>0</v>
      </c>
      <c r="W2267">
        <v>0</v>
      </c>
      <c r="X2267">
        <v>1.670908E-3</v>
      </c>
      <c r="Y2267">
        <v>0</v>
      </c>
      <c r="Z2267">
        <v>0</v>
      </c>
      <c r="AA2267">
        <v>0</v>
      </c>
      <c r="AB2267">
        <v>0</v>
      </c>
      <c r="AC2267">
        <v>8.0029509999999995E-3</v>
      </c>
      <c r="AD2267">
        <v>8.0440299999999998E-4</v>
      </c>
      <c r="AE2267">
        <v>2.611997E-3</v>
      </c>
      <c r="AF2267">
        <v>0</v>
      </c>
      <c r="AG2267">
        <v>0</v>
      </c>
      <c r="AH2267">
        <v>1.1419375000000001E-2</v>
      </c>
      <c r="AI2267">
        <v>166790.55009999999</v>
      </c>
    </row>
    <row r="2268" spans="1:35" x14ac:dyDescent="0.25">
      <c r="A2268">
        <v>6104</v>
      </c>
      <c r="B2268" t="s">
        <v>221</v>
      </c>
      <c r="C2268" t="s">
        <v>50</v>
      </c>
      <c r="D2268" t="b">
        <v>0</v>
      </c>
      <c r="E2268">
        <v>2.1820552790000001</v>
      </c>
      <c r="F2268" t="s">
        <v>100</v>
      </c>
      <c r="G2268" t="s">
        <v>186</v>
      </c>
      <c r="H2268" t="s">
        <v>193</v>
      </c>
      <c r="I2268" t="s">
        <v>101</v>
      </c>
      <c r="J2268" t="s">
        <v>99</v>
      </c>
      <c r="K2268" t="s">
        <v>188</v>
      </c>
      <c r="L2268">
        <v>13.13914815</v>
      </c>
      <c r="M2268" t="s">
        <v>109</v>
      </c>
      <c r="N2268">
        <v>5.7105199999999995E-4</v>
      </c>
      <c r="O2268">
        <v>8.1768599999999998E-4</v>
      </c>
      <c r="P2268">
        <v>0</v>
      </c>
      <c r="Q2268">
        <v>0</v>
      </c>
      <c r="R2268">
        <v>0</v>
      </c>
      <c r="S2268">
        <v>3.7022859999999999E-3</v>
      </c>
      <c r="T2268">
        <v>5.2926999999999998E-4</v>
      </c>
      <c r="U2268">
        <v>2.02331E-3</v>
      </c>
      <c r="V2268">
        <v>0</v>
      </c>
      <c r="W2268">
        <v>0</v>
      </c>
      <c r="X2268">
        <v>1.0821800000000001E-3</v>
      </c>
      <c r="Y2268">
        <v>0</v>
      </c>
      <c r="Z2268">
        <v>0</v>
      </c>
      <c r="AA2268">
        <v>0</v>
      </c>
      <c r="AB2268">
        <v>0</v>
      </c>
      <c r="AC2268">
        <v>4.7844669999999997E-3</v>
      </c>
      <c r="AD2268">
        <v>5.2926999999999998E-4</v>
      </c>
      <c r="AE2268">
        <v>2.02331E-3</v>
      </c>
      <c r="AF2268">
        <v>0</v>
      </c>
      <c r="AG2268">
        <v>0</v>
      </c>
      <c r="AH2268">
        <v>7.3370459999999998E-3</v>
      </c>
      <c r="AI2268">
        <v>163654.1459</v>
      </c>
    </row>
    <row r="2269" spans="1:35" x14ac:dyDescent="0.25">
      <c r="A2269">
        <v>9131</v>
      </c>
      <c r="B2269" t="s">
        <v>221</v>
      </c>
      <c r="C2269" t="s">
        <v>50</v>
      </c>
      <c r="D2269" t="b">
        <v>0</v>
      </c>
      <c r="E2269">
        <v>1.374182652</v>
      </c>
      <c r="F2269" t="s">
        <v>100</v>
      </c>
      <c r="G2269" t="s">
        <v>186</v>
      </c>
      <c r="H2269" t="s">
        <v>191</v>
      </c>
      <c r="I2269" t="s">
        <v>101</v>
      </c>
      <c r="J2269" t="s">
        <v>99</v>
      </c>
      <c r="K2269" t="s">
        <v>188</v>
      </c>
      <c r="L2269">
        <v>39.749042150000001</v>
      </c>
      <c r="M2269" t="s">
        <v>103</v>
      </c>
      <c r="N2269">
        <v>8.7686100000000005E-4</v>
      </c>
      <c r="O2269">
        <v>1.0693650000000001E-3</v>
      </c>
      <c r="P2269">
        <v>0</v>
      </c>
      <c r="Q2269">
        <v>0</v>
      </c>
      <c r="R2269">
        <v>0</v>
      </c>
      <c r="S2269">
        <v>3.1024410000000001E-3</v>
      </c>
      <c r="T2269">
        <v>1.9530070000000001E-3</v>
      </c>
      <c r="U2269">
        <v>1.1065949999999999E-3</v>
      </c>
      <c r="V2269">
        <v>0</v>
      </c>
      <c r="W2269">
        <v>4.6791399999999999E-4</v>
      </c>
      <c r="X2269">
        <v>1.0199700000000001E-4</v>
      </c>
      <c r="Y2269">
        <v>1.1915420000000001E-3</v>
      </c>
      <c r="Z2269">
        <v>2.886516E-3</v>
      </c>
      <c r="AA2269">
        <v>0</v>
      </c>
      <c r="AB2269">
        <v>0</v>
      </c>
      <c r="AC2269">
        <v>3.2044370000000001E-3</v>
      </c>
      <c r="AD2269">
        <v>3.1445499999999999E-3</v>
      </c>
      <c r="AE2269">
        <v>1.1065949999999999E-3</v>
      </c>
      <c r="AF2269">
        <v>0</v>
      </c>
      <c r="AG2269">
        <v>3.3544299999999998E-3</v>
      </c>
      <c r="AH2269">
        <v>1.0810012000000001E-2</v>
      </c>
      <c r="AI2269">
        <v>79702.593810000006</v>
      </c>
    </row>
    <row r="2270" spans="1:35" x14ac:dyDescent="0.25">
      <c r="A2270">
        <v>9133</v>
      </c>
      <c r="B2270" t="s">
        <v>221</v>
      </c>
      <c r="C2270" t="s">
        <v>50</v>
      </c>
      <c r="D2270" t="b">
        <v>0</v>
      </c>
      <c r="E2270">
        <v>0.98347234400000005</v>
      </c>
      <c r="F2270" t="s">
        <v>100</v>
      </c>
      <c r="G2270" t="s">
        <v>186</v>
      </c>
      <c r="H2270" t="s">
        <v>187</v>
      </c>
      <c r="I2270" t="s">
        <v>101</v>
      </c>
      <c r="J2270" t="s">
        <v>262</v>
      </c>
      <c r="K2270" t="s">
        <v>188</v>
      </c>
      <c r="L2270">
        <v>30.838412699999999</v>
      </c>
      <c r="M2270" t="s">
        <v>103</v>
      </c>
      <c r="N2270">
        <v>2.8100199999999998E-4</v>
      </c>
      <c r="O2270">
        <v>3.6073300000000002E-4</v>
      </c>
      <c r="P2270">
        <v>0</v>
      </c>
      <c r="Q2270">
        <v>0</v>
      </c>
      <c r="R2270">
        <v>0</v>
      </c>
      <c r="S2270">
        <v>9.4388800000000004E-4</v>
      </c>
      <c r="T2270">
        <v>7.1723499999999999E-4</v>
      </c>
      <c r="U2270">
        <v>4.82137E-4</v>
      </c>
      <c r="V2270">
        <v>0</v>
      </c>
      <c r="W2270">
        <v>1.2460100000000001E-4</v>
      </c>
      <c r="X2270">
        <v>4.9614699999999995E-4</v>
      </c>
      <c r="Y2270">
        <v>1.74415E-4</v>
      </c>
      <c r="Z2270">
        <v>6.8356600000000003E-4</v>
      </c>
      <c r="AA2270">
        <v>0</v>
      </c>
      <c r="AB2270">
        <v>0</v>
      </c>
      <c r="AC2270">
        <v>1.4400350000000001E-3</v>
      </c>
      <c r="AD2270">
        <v>8.9165000000000002E-4</v>
      </c>
      <c r="AE2270">
        <v>4.82137E-4</v>
      </c>
      <c r="AF2270">
        <v>0</v>
      </c>
      <c r="AG2270">
        <v>8.0816600000000003E-4</v>
      </c>
      <c r="AH2270">
        <v>3.622007E-3</v>
      </c>
      <c r="AI2270">
        <v>34421.532030000002</v>
      </c>
    </row>
    <row r="2271" spans="1:35" x14ac:dyDescent="0.25">
      <c r="A2271">
        <v>11585</v>
      </c>
      <c r="B2271" t="s">
        <v>221</v>
      </c>
      <c r="C2271" t="s">
        <v>50</v>
      </c>
      <c r="D2271" t="b">
        <v>0</v>
      </c>
      <c r="E2271">
        <v>1.4211164510000001</v>
      </c>
      <c r="F2271" t="s">
        <v>100</v>
      </c>
      <c r="G2271" t="s">
        <v>186</v>
      </c>
      <c r="H2271" t="s">
        <v>194</v>
      </c>
      <c r="I2271" t="s">
        <v>101</v>
      </c>
      <c r="J2271" t="s">
        <v>99</v>
      </c>
      <c r="K2271" t="s">
        <v>188</v>
      </c>
      <c r="L2271">
        <v>30.925617280000001</v>
      </c>
      <c r="M2271" t="s">
        <v>103</v>
      </c>
      <c r="N2271">
        <v>1.08416E-3</v>
      </c>
      <c r="O2271">
        <v>1.3554890000000001E-3</v>
      </c>
      <c r="P2271">
        <v>0</v>
      </c>
      <c r="Q2271">
        <v>0</v>
      </c>
      <c r="R2271">
        <v>0</v>
      </c>
      <c r="S2271">
        <v>4.361963E-3</v>
      </c>
      <c r="T2271">
        <v>1.679671E-3</v>
      </c>
      <c r="U2271">
        <v>2.0348639999999999E-3</v>
      </c>
      <c r="V2271">
        <v>0</v>
      </c>
      <c r="W2271">
        <v>5.9027799999999996E-4</v>
      </c>
      <c r="X2271">
        <v>7.7116100000000003E-4</v>
      </c>
      <c r="Y2271">
        <v>3.4654500000000002E-4</v>
      </c>
      <c r="Z2271">
        <v>3.711921E-3</v>
      </c>
      <c r="AA2271">
        <v>0</v>
      </c>
      <c r="AB2271">
        <v>0</v>
      </c>
      <c r="AC2271">
        <v>5.1331240000000002E-3</v>
      </c>
      <c r="AD2271">
        <v>2.026216E-3</v>
      </c>
      <c r="AE2271">
        <v>2.0348639999999999E-3</v>
      </c>
      <c r="AF2271">
        <v>0</v>
      </c>
      <c r="AG2271">
        <v>4.3021989999999996E-3</v>
      </c>
      <c r="AH2271">
        <v>1.3496388999999999E-2</v>
      </c>
      <c r="AI2271">
        <v>127900.4806</v>
      </c>
    </row>
    <row r="2272" spans="1:35" x14ac:dyDescent="0.25">
      <c r="A2272">
        <v>26621</v>
      </c>
      <c r="B2272" t="s">
        <v>221</v>
      </c>
      <c r="C2272" t="s">
        <v>50</v>
      </c>
      <c r="D2272" t="b">
        <v>0</v>
      </c>
      <c r="E2272">
        <v>4.2096490000000002E-3</v>
      </c>
      <c r="F2272" t="s">
        <v>100</v>
      </c>
      <c r="G2272" t="s">
        <v>186</v>
      </c>
      <c r="H2272" t="s">
        <v>256</v>
      </c>
      <c r="I2272" t="s">
        <v>101</v>
      </c>
      <c r="J2272" t="s">
        <v>99</v>
      </c>
      <c r="K2272" t="s">
        <v>188</v>
      </c>
      <c r="L2272">
        <v>11.69912847</v>
      </c>
      <c r="M2272" t="s">
        <v>109</v>
      </c>
      <c r="N2272" s="8">
        <v>1.0934700000000001E-5</v>
      </c>
      <c r="O2272" s="8">
        <v>1.60205E-5</v>
      </c>
      <c r="P2272">
        <v>0</v>
      </c>
      <c r="Q2272">
        <v>0</v>
      </c>
      <c r="R2272">
        <v>0</v>
      </c>
      <c r="S2272" s="8">
        <v>8.0888499999999996E-5</v>
      </c>
      <c r="T2272" s="8">
        <v>1.11167E-5</v>
      </c>
      <c r="U2272" s="8">
        <v>4.2431100000000001E-5</v>
      </c>
      <c r="V2272">
        <v>0</v>
      </c>
      <c r="W2272">
        <v>0</v>
      </c>
      <c r="X2272">
        <v>0</v>
      </c>
      <c r="Y2272">
        <v>0</v>
      </c>
      <c r="Z2272">
        <v>0</v>
      </c>
      <c r="AA2272">
        <v>0</v>
      </c>
      <c r="AB2272">
        <v>0</v>
      </c>
      <c r="AC2272" s="8">
        <v>8.0888499999999996E-5</v>
      </c>
      <c r="AD2272" s="8">
        <v>1.11167E-5</v>
      </c>
      <c r="AE2272" s="8">
        <v>4.2431100000000001E-5</v>
      </c>
      <c r="AF2272">
        <v>0</v>
      </c>
      <c r="AG2272">
        <v>0</v>
      </c>
      <c r="AH2272">
        <v>1.3443600000000001E-4</v>
      </c>
      <c r="AI2272">
        <v>3367.7194089999998</v>
      </c>
    </row>
    <row r="2273" spans="1:35" x14ac:dyDescent="0.25">
      <c r="A2273">
        <v>44082</v>
      </c>
      <c r="B2273" t="s">
        <v>221</v>
      </c>
      <c r="C2273" t="s">
        <v>50</v>
      </c>
      <c r="D2273" t="b">
        <v>0</v>
      </c>
      <c r="E2273">
        <v>2.3207233000000001E-2</v>
      </c>
      <c r="F2273" t="s">
        <v>100</v>
      </c>
      <c r="G2273" t="s">
        <v>186</v>
      </c>
      <c r="H2273" t="s">
        <v>257</v>
      </c>
      <c r="I2273" t="s">
        <v>101</v>
      </c>
      <c r="J2273" t="s">
        <v>99</v>
      </c>
      <c r="K2273" t="s">
        <v>188</v>
      </c>
      <c r="L2273">
        <v>25.355550000000001</v>
      </c>
      <c r="M2273" t="s">
        <v>103</v>
      </c>
      <c r="N2273" s="8">
        <v>8.9560400000000004E-5</v>
      </c>
      <c r="O2273">
        <v>1.19288E-4</v>
      </c>
      <c r="P2273">
        <v>0</v>
      </c>
      <c r="Q2273">
        <v>0</v>
      </c>
      <c r="R2273">
        <v>0</v>
      </c>
      <c r="S2273">
        <v>5.1506499999999999E-4</v>
      </c>
      <c r="T2273" s="8">
        <v>9.2862500000000001E-5</v>
      </c>
      <c r="U2273">
        <v>1.7079199999999999E-4</v>
      </c>
      <c r="V2273">
        <v>0</v>
      </c>
      <c r="W2273">
        <v>2.18588E-4</v>
      </c>
      <c r="X2273">
        <v>0</v>
      </c>
      <c r="Y2273" s="8">
        <v>6.5990800000000004E-6</v>
      </c>
      <c r="Z2273">
        <v>0</v>
      </c>
      <c r="AA2273">
        <v>0</v>
      </c>
      <c r="AB2273">
        <v>0</v>
      </c>
      <c r="AC2273">
        <v>5.1506499999999999E-4</v>
      </c>
      <c r="AD2273" s="8">
        <v>9.9461600000000003E-5</v>
      </c>
      <c r="AE2273">
        <v>1.7079199999999999E-4</v>
      </c>
      <c r="AF2273">
        <v>0</v>
      </c>
      <c r="AG2273">
        <v>2.18588E-4</v>
      </c>
      <c r="AH2273">
        <v>1.0039070000000001E-3</v>
      </c>
      <c r="AI2273">
        <v>11603.61634</v>
      </c>
    </row>
    <row r="2274" spans="1:35" x14ac:dyDescent="0.25">
      <c r="A2274">
        <v>419</v>
      </c>
      <c r="B2274" t="s">
        <v>222</v>
      </c>
      <c r="C2274" t="s">
        <v>38</v>
      </c>
      <c r="D2274" t="b">
        <v>1</v>
      </c>
      <c r="E2274">
        <v>45.294103759999999</v>
      </c>
      <c r="F2274" t="s">
        <v>100</v>
      </c>
      <c r="G2274" t="s">
        <v>186</v>
      </c>
      <c r="H2274" t="s">
        <v>249</v>
      </c>
      <c r="I2274" t="s">
        <v>291</v>
      </c>
      <c r="J2274" t="s">
        <v>99</v>
      </c>
      <c r="K2274" t="s">
        <v>188</v>
      </c>
      <c r="L2274">
        <v>25.38888889</v>
      </c>
      <c r="M2274" t="s">
        <v>292</v>
      </c>
      <c r="N2274">
        <v>7.3127399999999996E-4</v>
      </c>
      <c r="O2274">
        <v>8.9061900000000005E-4</v>
      </c>
      <c r="P2274">
        <v>0</v>
      </c>
      <c r="Q2274">
        <v>0</v>
      </c>
      <c r="R2274">
        <v>0</v>
      </c>
      <c r="S2274">
        <v>2.9415999999999999E-3</v>
      </c>
      <c r="T2274">
        <v>6.9848000000000002E-4</v>
      </c>
      <c r="U2274">
        <v>2.5565129999999998E-3</v>
      </c>
      <c r="V2274">
        <v>0</v>
      </c>
      <c r="W2274">
        <v>7.9936600000000003E-4</v>
      </c>
      <c r="X2274" s="8">
        <v>2.36118E-5</v>
      </c>
      <c r="Y2274">
        <v>0</v>
      </c>
      <c r="Z2274">
        <v>8.2812999999999995E-4</v>
      </c>
      <c r="AA2274">
        <v>0</v>
      </c>
      <c r="AB2274">
        <v>0</v>
      </c>
      <c r="AC2274">
        <v>2.9652110000000001E-3</v>
      </c>
      <c r="AD2274">
        <v>6.9848000000000002E-4</v>
      </c>
      <c r="AE2274">
        <v>2.5565129999999998E-3</v>
      </c>
      <c r="AF2274">
        <v>0</v>
      </c>
      <c r="AG2274">
        <v>1.627496E-3</v>
      </c>
      <c r="AH2274">
        <v>7.8477000000000009E-3</v>
      </c>
      <c r="AI2274">
        <v>90588.207519999996</v>
      </c>
    </row>
    <row r="2275" spans="1:35" x14ac:dyDescent="0.25">
      <c r="A2275">
        <v>420</v>
      </c>
      <c r="B2275" t="s">
        <v>222</v>
      </c>
      <c r="C2275" t="s">
        <v>38</v>
      </c>
      <c r="D2275" t="b">
        <v>1</v>
      </c>
      <c r="E2275">
        <v>11.33339761</v>
      </c>
      <c r="F2275" t="s">
        <v>100</v>
      </c>
      <c r="G2275" t="s">
        <v>186</v>
      </c>
      <c r="H2275" t="s">
        <v>198</v>
      </c>
      <c r="I2275" t="s">
        <v>101</v>
      </c>
      <c r="J2275" t="s">
        <v>99</v>
      </c>
      <c r="K2275" t="s">
        <v>188</v>
      </c>
      <c r="L2275">
        <v>38.881388889999997</v>
      </c>
      <c r="M2275" t="s">
        <v>103</v>
      </c>
      <c r="N2275">
        <v>1.188843E-3</v>
      </c>
      <c r="O2275">
        <v>1.438E-3</v>
      </c>
      <c r="P2275">
        <v>0</v>
      </c>
      <c r="Q2275">
        <v>0</v>
      </c>
      <c r="R2275">
        <v>0</v>
      </c>
      <c r="S2275">
        <v>4.7758879999999998E-3</v>
      </c>
      <c r="T2275">
        <v>8.52592E-4</v>
      </c>
      <c r="U2275">
        <v>1.857182E-3</v>
      </c>
      <c r="V2275">
        <v>0</v>
      </c>
      <c r="W2275">
        <v>7.9232900000000004E-4</v>
      </c>
      <c r="X2275">
        <v>1.7069000000000001E-4</v>
      </c>
      <c r="Y2275">
        <v>2.1914730000000002E-3</v>
      </c>
      <c r="Z2275">
        <v>4.3957290000000001E-3</v>
      </c>
      <c r="AA2275">
        <v>0</v>
      </c>
      <c r="AB2275">
        <v>0</v>
      </c>
      <c r="AC2275">
        <v>4.9465780000000001E-3</v>
      </c>
      <c r="AD2275">
        <v>3.0440649999999999E-3</v>
      </c>
      <c r="AE2275">
        <v>1.857182E-3</v>
      </c>
      <c r="AF2275">
        <v>0</v>
      </c>
      <c r="AG2275">
        <v>5.1880579999999997E-3</v>
      </c>
      <c r="AH2275">
        <v>1.5035883E-2</v>
      </c>
      <c r="AI2275">
        <v>113333.9761</v>
      </c>
    </row>
    <row r="2276" spans="1:35" x14ac:dyDescent="0.25">
      <c r="A2276">
        <v>421</v>
      </c>
      <c r="B2276" t="s">
        <v>222</v>
      </c>
      <c r="C2276" t="s">
        <v>38</v>
      </c>
      <c r="D2276" t="b">
        <v>1</v>
      </c>
      <c r="E2276">
        <v>5.291284675</v>
      </c>
      <c r="F2276" t="s">
        <v>100</v>
      </c>
      <c r="G2276" t="s">
        <v>186</v>
      </c>
      <c r="H2276" t="s">
        <v>195</v>
      </c>
      <c r="I2276" t="s">
        <v>101</v>
      </c>
      <c r="J2276" t="s">
        <v>99</v>
      </c>
      <c r="K2276" t="s">
        <v>188</v>
      </c>
      <c r="L2276">
        <v>37.748941799999997</v>
      </c>
      <c r="M2276" t="s">
        <v>103</v>
      </c>
      <c r="N2276">
        <v>1.1487719999999999E-3</v>
      </c>
      <c r="O2276">
        <v>1.4128400000000001E-3</v>
      </c>
      <c r="P2276">
        <v>0</v>
      </c>
      <c r="Q2276">
        <v>0</v>
      </c>
      <c r="R2276">
        <v>0</v>
      </c>
      <c r="S2276">
        <v>4.23822E-3</v>
      </c>
      <c r="T2276">
        <v>2.0371619999999999E-3</v>
      </c>
      <c r="U2276">
        <v>2.011484E-3</v>
      </c>
      <c r="V2276">
        <v>0</v>
      </c>
      <c r="W2276">
        <v>4.3406299999999999E-4</v>
      </c>
      <c r="X2276" s="8">
        <v>2.1063699999999999E-6</v>
      </c>
      <c r="Y2276">
        <v>3.4183899999999999E-3</v>
      </c>
      <c r="Z2276">
        <v>2.1710169999999999E-3</v>
      </c>
      <c r="AA2276">
        <v>0</v>
      </c>
      <c r="AB2276">
        <v>0</v>
      </c>
      <c r="AC2276">
        <v>4.240326E-3</v>
      </c>
      <c r="AD2276">
        <v>5.4555519999999998E-3</v>
      </c>
      <c r="AE2276">
        <v>2.011484E-3</v>
      </c>
      <c r="AF2276">
        <v>0</v>
      </c>
      <c r="AG2276">
        <v>2.6050800000000001E-3</v>
      </c>
      <c r="AH2276">
        <v>1.4312393E-2</v>
      </c>
      <c r="AI2276">
        <v>111116.9782</v>
      </c>
    </row>
    <row r="2277" spans="1:35" x14ac:dyDescent="0.25">
      <c r="A2277">
        <v>423</v>
      </c>
      <c r="B2277" t="s">
        <v>222</v>
      </c>
      <c r="C2277" t="s">
        <v>38</v>
      </c>
      <c r="D2277" t="b">
        <v>1</v>
      </c>
      <c r="E2277">
        <v>22.567696349999999</v>
      </c>
      <c r="F2277" t="s">
        <v>100</v>
      </c>
      <c r="G2277" t="s">
        <v>186</v>
      </c>
      <c r="H2277" t="s">
        <v>196</v>
      </c>
      <c r="I2277" t="s">
        <v>101</v>
      </c>
      <c r="J2277" t="s">
        <v>262</v>
      </c>
      <c r="K2277" t="s">
        <v>188</v>
      </c>
      <c r="L2277">
        <v>37.728282829999998</v>
      </c>
      <c r="M2277" t="s">
        <v>103</v>
      </c>
      <c r="N2277">
        <v>1.499457E-3</v>
      </c>
      <c r="O2277">
        <v>1.724595E-3</v>
      </c>
      <c r="P2277">
        <v>0</v>
      </c>
      <c r="Q2277">
        <v>0</v>
      </c>
      <c r="R2277">
        <v>0</v>
      </c>
      <c r="S2277">
        <v>6.0873940000000003E-3</v>
      </c>
      <c r="T2277">
        <v>3.3137459999999998E-3</v>
      </c>
      <c r="U2277">
        <v>2.103925E-3</v>
      </c>
      <c r="V2277">
        <v>0</v>
      </c>
      <c r="W2277">
        <v>1.0440479999999999E-3</v>
      </c>
      <c r="X2277" s="8">
        <v>7.9998800000000004E-5</v>
      </c>
      <c r="Y2277">
        <v>0</v>
      </c>
      <c r="Z2277">
        <v>3.350109E-3</v>
      </c>
      <c r="AA2277">
        <v>0</v>
      </c>
      <c r="AB2277">
        <v>0</v>
      </c>
      <c r="AC2277">
        <v>6.1673930000000002E-3</v>
      </c>
      <c r="AD2277">
        <v>3.3137459999999998E-3</v>
      </c>
      <c r="AE2277">
        <v>2.103925E-3</v>
      </c>
      <c r="AF2277">
        <v>0</v>
      </c>
      <c r="AG2277">
        <v>4.3941579999999996E-3</v>
      </c>
      <c r="AH2277">
        <v>1.5978794000000001E-2</v>
      </c>
      <c r="AI2277">
        <v>124122.3299</v>
      </c>
    </row>
    <row r="2278" spans="1:35" x14ac:dyDescent="0.25">
      <c r="A2278">
        <v>869</v>
      </c>
      <c r="B2278" t="s">
        <v>222</v>
      </c>
      <c r="C2278" t="s">
        <v>38</v>
      </c>
      <c r="D2278" t="b">
        <v>1</v>
      </c>
      <c r="E2278">
        <v>63.879871080000001</v>
      </c>
      <c r="F2278" t="s">
        <v>100</v>
      </c>
      <c r="G2278" t="s">
        <v>186</v>
      </c>
      <c r="H2278" t="s">
        <v>250</v>
      </c>
      <c r="I2278" t="s">
        <v>101</v>
      </c>
      <c r="J2278" t="s">
        <v>106</v>
      </c>
      <c r="K2278" t="s">
        <v>188</v>
      </c>
      <c r="L2278">
        <v>18.774999999999999</v>
      </c>
      <c r="M2278" t="s">
        <v>109</v>
      </c>
      <c r="N2278">
        <v>3.9247899999999999E-4</v>
      </c>
      <c r="O2278">
        <v>4.84434E-4</v>
      </c>
      <c r="P2278">
        <v>0</v>
      </c>
      <c r="Q2278">
        <v>0</v>
      </c>
      <c r="R2278">
        <v>0</v>
      </c>
      <c r="S2278">
        <v>1.9665479999999998E-3</v>
      </c>
      <c r="T2278">
        <v>2.48846E-4</v>
      </c>
      <c r="U2278">
        <v>1.815182E-3</v>
      </c>
      <c r="V2278">
        <v>0</v>
      </c>
      <c r="W2278">
        <v>0</v>
      </c>
      <c r="X2278" s="8">
        <v>6.2362799999999999E-5</v>
      </c>
      <c r="Y2278">
        <v>0</v>
      </c>
      <c r="Z2278">
        <v>0</v>
      </c>
      <c r="AA2278">
        <v>0</v>
      </c>
      <c r="AB2278">
        <v>0</v>
      </c>
      <c r="AC2278">
        <v>2.028911E-3</v>
      </c>
      <c r="AD2278">
        <v>2.48846E-4</v>
      </c>
      <c r="AE2278">
        <v>1.815182E-3</v>
      </c>
      <c r="AF2278">
        <v>0</v>
      </c>
      <c r="AG2278">
        <v>0</v>
      </c>
      <c r="AH2278">
        <v>4.0923340000000004E-3</v>
      </c>
      <c r="AI2278">
        <v>63879.871079999997</v>
      </c>
    </row>
    <row r="2279" spans="1:35" x14ac:dyDescent="0.25">
      <c r="A2279">
        <v>6095</v>
      </c>
      <c r="B2279" t="s">
        <v>222</v>
      </c>
      <c r="C2279" t="s">
        <v>38</v>
      </c>
      <c r="D2279" t="b">
        <v>1</v>
      </c>
      <c r="E2279">
        <v>0.80023063000000005</v>
      </c>
      <c r="F2279" t="s">
        <v>100</v>
      </c>
      <c r="G2279" t="s">
        <v>186</v>
      </c>
      <c r="H2279" t="s">
        <v>199</v>
      </c>
      <c r="I2279" t="s">
        <v>101</v>
      </c>
      <c r="J2279" t="s">
        <v>111</v>
      </c>
      <c r="K2279" t="s">
        <v>188</v>
      </c>
      <c r="L2279">
        <v>12.452888890000001</v>
      </c>
      <c r="M2279" t="s">
        <v>109</v>
      </c>
      <c r="N2279">
        <v>6.3230700000000003E-4</v>
      </c>
      <c r="O2279">
        <v>7.0910199999999997E-4</v>
      </c>
      <c r="P2279">
        <v>0</v>
      </c>
      <c r="Q2279">
        <v>0</v>
      </c>
      <c r="R2279">
        <v>0</v>
      </c>
      <c r="S2279">
        <v>3.2767600000000001E-3</v>
      </c>
      <c r="T2279">
        <v>1.0752940000000001E-3</v>
      </c>
      <c r="U2279">
        <v>1.5983589999999999E-3</v>
      </c>
      <c r="V2279">
        <v>0</v>
      </c>
      <c r="W2279">
        <v>0</v>
      </c>
      <c r="X2279" s="8">
        <v>3.7923600000000001E-8</v>
      </c>
      <c r="Y2279">
        <v>0</v>
      </c>
      <c r="Z2279">
        <v>0</v>
      </c>
      <c r="AA2279">
        <v>0</v>
      </c>
      <c r="AB2279">
        <v>0</v>
      </c>
      <c r="AC2279">
        <v>3.276798E-3</v>
      </c>
      <c r="AD2279">
        <v>1.0752940000000001E-3</v>
      </c>
      <c r="AE2279">
        <v>1.5983589999999999E-3</v>
      </c>
      <c r="AF2279">
        <v>0</v>
      </c>
      <c r="AG2279">
        <v>0</v>
      </c>
      <c r="AH2279">
        <v>5.9504579999999996E-3</v>
      </c>
      <c r="AI2279">
        <v>140040.3602</v>
      </c>
    </row>
    <row r="2280" spans="1:35" x14ac:dyDescent="0.25">
      <c r="A2280">
        <v>6098</v>
      </c>
      <c r="B2280" t="s">
        <v>222</v>
      </c>
      <c r="C2280" t="s">
        <v>38</v>
      </c>
      <c r="D2280" t="b">
        <v>1</v>
      </c>
      <c r="E2280">
        <v>1.9489976870000001</v>
      </c>
      <c r="F2280" t="s">
        <v>100</v>
      </c>
      <c r="G2280" t="s">
        <v>186</v>
      </c>
      <c r="H2280" t="s">
        <v>192</v>
      </c>
      <c r="I2280" t="s">
        <v>101</v>
      </c>
      <c r="J2280" t="s">
        <v>99</v>
      </c>
      <c r="K2280" t="s">
        <v>188</v>
      </c>
      <c r="L2280">
        <v>15.64586667</v>
      </c>
      <c r="M2280" t="s">
        <v>109</v>
      </c>
      <c r="N2280">
        <v>1.252621E-3</v>
      </c>
      <c r="O2280">
        <v>1.5496189999999999E-3</v>
      </c>
      <c r="P2280">
        <v>0</v>
      </c>
      <c r="Q2280">
        <v>0</v>
      </c>
      <c r="R2280">
        <v>0</v>
      </c>
      <c r="S2280">
        <v>7.7834039999999998E-3</v>
      </c>
      <c r="T2280">
        <v>1.3099159999999999E-3</v>
      </c>
      <c r="U2280">
        <v>3.9071360000000003E-3</v>
      </c>
      <c r="V2280">
        <v>0</v>
      </c>
      <c r="W2280">
        <v>0</v>
      </c>
      <c r="X2280" s="8">
        <v>5.6711900000000002E-6</v>
      </c>
      <c r="Y2280">
        <v>0</v>
      </c>
      <c r="Z2280">
        <v>0</v>
      </c>
      <c r="AA2280">
        <v>0</v>
      </c>
      <c r="AB2280">
        <v>0</v>
      </c>
      <c r="AC2280">
        <v>7.7890759999999998E-3</v>
      </c>
      <c r="AD2280">
        <v>1.3099159999999999E-3</v>
      </c>
      <c r="AE2280">
        <v>3.9071360000000003E-3</v>
      </c>
      <c r="AF2280">
        <v>0</v>
      </c>
      <c r="AG2280">
        <v>0</v>
      </c>
      <c r="AH2280">
        <v>1.3006128E-2</v>
      </c>
      <c r="AI2280">
        <v>243624.71090000001</v>
      </c>
    </row>
    <row r="2281" spans="1:35" x14ac:dyDescent="0.25">
      <c r="A2281">
        <v>6099</v>
      </c>
      <c r="B2281" t="s">
        <v>222</v>
      </c>
      <c r="C2281" t="s">
        <v>38</v>
      </c>
      <c r="D2281" t="b">
        <v>1</v>
      </c>
      <c r="E2281">
        <v>2.490672708</v>
      </c>
      <c r="F2281" t="s">
        <v>100</v>
      </c>
      <c r="G2281" t="s">
        <v>186</v>
      </c>
      <c r="H2281" t="s">
        <v>189</v>
      </c>
      <c r="I2281" t="s">
        <v>101</v>
      </c>
      <c r="J2281" t="s">
        <v>99</v>
      </c>
      <c r="K2281" t="s">
        <v>188</v>
      </c>
      <c r="L2281">
        <v>17.703623189999998</v>
      </c>
      <c r="M2281" t="s">
        <v>109</v>
      </c>
      <c r="N2281">
        <v>7.2465300000000002E-4</v>
      </c>
      <c r="O2281">
        <v>8.2454299999999996E-4</v>
      </c>
      <c r="P2281">
        <v>0</v>
      </c>
      <c r="Q2281">
        <v>0</v>
      </c>
      <c r="R2281">
        <v>0</v>
      </c>
      <c r="S2281">
        <v>4.4418269999999998E-3</v>
      </c>
      <c r="T2281">
        <v>6.1604900000000002E-4</v>
      </c>
      <c r="U2281">
        <v>1.859077E-3</v>
      </c>
      <c r="V2281">
        <v>0</v>
      </c>
      <c r="W2281">
        <v>0</v>
      </c>
      <c r="X2281" s="8">
        <v>4.0131900000000001E-6</v>
      </c>
      <c r="Y2281">
        <v>0</v>
      </c>
      <c r="Z2281">
        <v>0</v>
      </c>
      <c r="AA2281">
        <v>0</v>
      </c>
      <c r="AB2281">
        <v>0</v>
      </c>
      <c r="AC2281">
        <v>4.4458400000000004E-3</v>
      </c>
      <c r="AD2281">
        <v>6.1604900000000002E-4</v>
      </c>
      <c r="AE2281">
        <v>1.859077E-3</v>
      </c>
      <c r="AF2281">
        <v>0</v>
      </c>
      <c r="AG2281">
        <v>0</v>
      </c>
      <c r="AH2281">
        <v>6.9209179999999999E-3</v>
      </c>
      <c r="AI2281">
        <v>114570.9445</v>
      </c>
    </row>
    <row r="2282" spans="1:35" x14ac:dyDescent="0.25">
      <c r="A2282">
        <v>6101</v>
      </c>
      <c r="B2282" t="s">
        <v>222</v>
      </c>
      <c r="C2282" t="s">
        <v>38</v>
      </c>
      <c r="D2282" t="b">
        <v>1</v>
      </c>
      <c r="E2282">
        <v>0.60833183300000004</v>
      </c>
      <c r="F2282" t="s">
        <v>100</v>
      </c>
      <c r="G2282" t="s">
        <v>186</v>
      </c>
      <c r="H2282" t="s">
        <v>197</v>
      </c>
      <c r="I2282" t="s">
        <v>101</v>
      </c>
      <c r="J2282" t="s">
        <v>99</v>
      </c>
      <c r="K2282" t="s">
        <v>188</v>
      </c>
      <c r="L2282">
        <v>13.20900926</v>
      </c>
      <c r="M2282" t="s">
        <v>109</v>
      </c>
      <c r="N2282">
        <v>8.0668099999999996E-4</v>
      </c>
      <c r="O2282">
        <v>9.8009399999999993E-4</v>
      </c>
      <c r="P2282">
        <v>0</v>
      </c>
      <c r="Q2282">
        <v>0</v>
      </c>
      <c r="R2282">
        <v>0</v>
      </c>
      <c r="S2282">
        <v>4.1107219999999998E-3</v>
      </c>
      <c r="T2282">
        <v>1.4007900000000001E-3</v>
      </c>
      <c r="U2282">
        <v>2.7117249999999999E-3</v>
      </c>
      <c r="V2282">
        <v>0</v>
      </c>
      <c r="W2282">
        <v>0</v>
      </c>
      <c r="X2282" s="8">
        <v>2.2025600000000001E-6</v>
      </c>
      <c r="Y2282">
        <v>0</v>
      </c>
      <c r="Z2282">
        <v>0</v>
      </c>
      <c r="AA2282">
        <v>0</v>
      </c>
      <c r="AB2282">
        <v>0</v>
      </c>
      <c r="AC2282">
        <v>4.1129239999999996E-3</v>
      </c>
      <c r="AD2282">
        <v>1.4007900000000001E-3</v>
      </c>
      <c r="AE2282">
        <v>2.7117249999999999E-3</v>
      </c>
      <c r="AF2282">
        <v>0</v>
      </c>
      <c r="AG2282">
        <v>0</v>
      </c>
      <c r="AH2282">
        <v>8.2254389999999993E-3</v>
      </c>
      <c r="AI2282">
        <v>182499.55</v>
      </c>
    </row>
    <row r="2283" spans="1:35" x14ac:dyDescent="0.25">
      <c r="A2283">
        <v>6103</v>
      </c>
      <c r="B2283" t="s">
        <v>222</v>
      </c>
      <c r="C2283" t="s">
        <v>38</v>
      </c>
      <c r="D2283" t="b">
        <v>1</v>
      </c>
      <c r="E2283">
        <v>2.4894111959999998</v>
      </c>
      <c r="F2283" t="s">
        <v>100</v>
      </c>
      <c r="G2283" t="s">
        <v>186</v>
      </c>
      <c r="H2283" t="s">
        <v>190</v>
      </c>
      <c r="I2283" t="s">
        <v>101</v>
      </c>
      <c r="J2283" t="s">
        <v>99</v>
      </c>
      <c r="K2283" t="s">
        <v>188</v>
      </c>
      <c r="L2283">
        <v>16.285779439999999</v>
      </c>
      <c r="M2283" t="s">
        <v>109</v>
      </c>
      <c r="N2283">
        <v>9.1840400000000005E-4</v>
      </c>
      <c r="O2283">
        <v>1.10421E-3</v>
      </c>
      <c r="P2283">
        <v>0</v>
      </c>
      <c r="Q2283">
        <v>0</v>
      </c>
      <c r="R2283">
        <v>0</v>
      </c>
      <c r="S2283">
        <v>5.8464329999999998E-3</v>
      </c>
      <c r="T2283">
        <v>8.0440299999999998E-4</v>
      </c>
      <c r="U2283">
        <v>2.611997E-3</v>
      </c>
      <c r="V2283">
        <v>0</v>
      </c>
      <c r="W2283">
        <v>0</v>
      </c>
      <c r="X2283" s="8">
        <v>5.6156299999999996E-6</v>
      </c>
      <c r="Y2283">
        <v>0</v>
      </c>
      <c r="Z2283">
        <v>0</v>
      </c>
      <c r="AA2283">
        <v>0</v>
      </c>
      <c r="AB2283">
        <v>0</v>
      </c>
      <c r="AC2283">
        <v>5.8520480000000003E-3</v>
      </c>
      <c r="AD2283">
        <v>8.0440299999999998E-4</v>
      </c>
      <c r="AE2283">
        <v>2.611997E-3</v>
      </c>
      <c r="AF2283">
        <v>0</v>
      </c>
      <c r="AG2283">
        <v>0</v>
      </c>
      <c r="AH2283">
        <v>9.2684480000000003E-3</v>
      </c>
      <c r="AI2283">
        <v>166790.55009999999</v>
      </c>
    </row>
    <row r="2284" spans="1:35" x14ac:dyDescent="0.25">
      <c r="A2284">
        <v>6104</v>
      </c>
      <c r="B2284" t="s">
        <v>222</v>
      </c>
      <c r="C2284" t="s">
        <v>38</v>
      </c>
      <c r="D2284" t="b">
        <v>1</v>
      </c>
      <c r="E2284">
        <v>2.1820552790000001</v>
      </c>
      <c r="F2284" t="s">
        <v>100</v>
      </c>
      <c r="G2284" t="s">
        <v>186</v>
      </c>
      <c r="H2284" t="s">
        <v>193</v>
      </c>
      <c r="I2284" t="s">
        <v>101</v>
      </c>
      <c r="J2284" t="s">
        <v>99</v>
      </c>
      <c r="K2284" t="s">
        <v>188</v>
      </c>
      <c r="L2284">
        <v>11.093370370000001</v>
      </c>
      <c r="M2284" t="s">
        <v>109</v>
      </c>
      <c r="N2284">
        <v>5.5208000000000004E-4</v>
      </c>
      <c r="O2284">
        <v>7.3801200000000002E-4</v>
      </c>
      <c r="P2284">
        <v>0</v>
      </c>
      <c r="Q2284">
        <v>0</v>
      </c>
      <c r="R2284">
        <v>0</v>
      </c>
      <c r="S2284">
        <v>3.6384E-3</v>
      </c>
      <c r="T2284">
        <v>5.2926999999999998E-4</v>
      </c>
      <c r="U2284">
        <v>2.02331E-3</v>
      </c>
      <c r="V2284">
        <v>0</v>
      </c>
      <c r="W2284">
        <v>0</v>
      </c>
      <c r="X2284" s="8">
        <v>3.6813799999999999E-6</v>
      </c>
      <c r="Y2284">
        <v>0</v>
      </c>
      <c r="Z2284">
        <v>0</v>
      </c>
      <c r="AA2284">
        <v>0</v>
      </c>
      <c r="AB2284">
        <v>0</v>
      </c>
      <c r="AC2284">
        <v>3.6420810000000001E-3</v>
      </c>
      <c r="AD2284">
        <v>5.2926999999999998E-4</v>
      </c>
      <c r="AE2284">
        <v>2.02331E-3</v>
      </c>
      <c r="AF2284">
        <v>0</v>
      </c>
      <c r="AG2284">
        <v>0</v>
      </c>
      <c r="AH2284">
        <v>6.1946609999999997E-3</v>
      </c>
      <c r="AI2284">
        <v>163654.1459</v>
      </c>
    </row>
    <row r="2285" spans="1:35" x14ac:dyDescent="0.25">
      <c r="A2285">
        <v>9131</v>
      </c>
      <c r="B2285" t="s">
        <v>222</v>
      </c>
      <c r="C2285" t="s">
        <v>38</v>
      </c>
      <c r="D2285" t="b">
        <v>1</v>
      </c>
      <c r="E2285">
        <v>1.374182652</v>
      </c>
      <c r="F2285" t="s">
        <v>100</v>
      </c>
      <c r="G2285" t="s">
        <v>186</v>
      </c>
      <c r="H2285" t="s">
        <v>191</v>
      </c>
      <c r="I2285" t="s">
        <v>101</v>
      </c>
      <c r="J2285" t="s">
        <v>99</v>
      </c>
      <c r="K2285" t="s">
        <v>188</v>
      </c>
      <c r="L2285">
        <v>38.057854409999997</v>
      </c>
      <c r="M2285" t="s">
        <v>103</v>
      </c>
      <c r="N2285">
        <v>8.4780399999999996E-4</v>
      </c>
      <c r="O2285">
        <v>1.019112E-3</v>
      </c>
      <c r="P2285">
        <v>0</v>
      </c>
      <c r="Q2285">
        <v>0</v>
      </c>
      <c r="R2285">
        <v>0</v>
      </c>
      <c r="S2285">
        <v>2.729516E-3</v>
      </c>
      <c r="T2285">
        <v>1.9530070000000001E-3</v>
      </c>
      <c r="U2285">
        <v>1.1065949999999999E-3</v>
      </c>
      <c r="V2285">
        <v>0</v>
      </c>
      <c r="W2285">
        <v>4.6791399999999999E-4</v>
      </c>
      <c r="X2285" s="8">
        <v>1.50045E-5</v>
      </c>
      <c r="Y2285">
        <v>1.1915420000000001E-3</v>
      </c>
      <c r="Z2285">
        <v>2.886516E-3</v>
      </c>
      <c r="AA2285">
        <v>0</v>
      </c>
      <c r="AB2285">
        <v>0</v>
      </c>
      <c r="AC2285">
        <v>2.7445210000000002E-3</v>
      </c>
      <c r="AD2285">
        <v>3.1445499999999999E-3</v>
      </c>
      <c r="AE2285">
        <v>1.1065949999999999E-3</v>
      </c>
      <c r="AF2285">
        <v>0</v>
      </c>
      <c r="AG2285">
        <v>3.3544299999999998E-3</v>
      </c>
      <c r="AH2285">
        <v>1.0350082E-2</v>
      </c>
      <c r="AI2285">
        <v>79702.593810000006</v>
      </c>
    </row>
    <row r="2286" spans="1:35" x14ac:dyDescent="0.25">
      <c r="A2286">
        <v>9133</v>
      </c>
      <c r="B2286" t="s">
        <v>222</v>
      </c>
      <c r="C2286" t="s">
        <v>38</v>
      </c>
      <c r="D2286" t="b">
        <v>1</v>
      </c>
      <c r="E2286">
        <v>0.98347234400000005</v>
      </c>
      <c r="F2286" t="s">
        <v>100</v>
      </c>
      <c r="G2286" t="s">
        <v>186</v>
      </c>
      <c r="H2286" t="s">
        <v>187</v>
      </c>
      <c r="I2286" t="s">
        <v>101</v>
      </c>
      <c r="J2286" t="s">
        <v>262</v>
      </c>
      <c r="K2286" t="s">
        <v>188</v>
      </c>
      <c r="L2286">
        <v>28.133968249999999</v>
      </c>
      <c r="M2286" t="s">
        <v>103</v>
      </c>
      <c r="N2286">
        <v>2.7861100000000001E-4</v>
      </c>
      <c r="O2286">
        <v>3.4848700000000003E-4</v>
      </c>
      <c r="P2286">
        <v>0</v>
      </c>
      <c r="Q2286">
        <v>0</v>
      </c>
      <c r="R2286">
        <v>0</v>
      </c>
      <c r="S2286">
        <v>1.115357E-3</v>
      </c>
      <c r="T2286">
        <v>7.1723499999999999E-4</v>
      </c>
      <c r="U2286">
        <v>4.82137E-4</v>
      </c>
      <c r="V2286">
        <v>0</v>
      </c>
      <c r="W2286">
        <v>1.2460100000000001E-4</v>
      </c>
      <c r="X2286" s="8">
        <v>7.0377499999999997E-6</v>
      </c>
      <c r="Y2286">
        <v>1.74415E-4</v>
      </c>
      <c r="Z2286">
        <v>6.8356600000000003E-4</v>
      </c>
      <c r="AA2286">
        <v>0</v>
      </c>
      <c r="AB2286">
        <v>0</v>
      </c>
      <c r="AC2286">
        <v>1.122395E-3</v>
      </c>
      <c r="AD2286">
        <v>8.9165000000000002E-4</v>
      </c>
      <c r="AE2286">
        <v>4.82137E-4</v>
      </c>
      <c r="AF2286">
        <v>0</v>
      </c>
      <c r="AG2286">
        <v>8.0816600000000003E-4</v>
      </c>
      <c r="AH2286">
        <v>3.3043669999999999E-3</v>
      </c>
      <c r="AI2286">
        <v>34421.532030000002</v>
      </c>
    </row>
    <row r="2287" spans="1:35" x14ac:dyDescent="0.25">
      <c r="A2287">
        <v>11585</v>
      </c>
      <c r="B2287" t="s">
        <v>222</v>
      </c>
      <c r="C2287" t="s">
        <v>38</v>
      </c>
      <c r="D2287" t="b">
        <v>1</v>
      </c>
      <c r="E2287">
        <v>1.4211164510000001</v>
      </c>
      <c r="F2287" t="s">
        <v>100</v>
      </c>
      <c r="G2287" t="s">
        <v>186</v>
      </c>
      <c r="H2287" t="s">
        <v>194</v>
      </c>
      <c r="I2287" t="s">
        <v>101</v>
      </c>
      <c r="J2287" t="s">
        <v>99</v>
      </c>
      <c r="K2287" t="s">
        <v>188</v>
      </c>
      <c r="L2287">
        <v>29.657870370000001</v>
      </c>
      <c r="M2287" t="s">
        <v>103</v>
      </c>
      <c r="N2287">
        <v>1.0951559999999999E-3</v>
      </c>
      <c r="O2287">
        <v>1.3214850000000001E-3</v>
      </c>
      <c r="P2287">
        <v>0</v>
      </c>
      <c r="Q2287">
        <v>0</v>
      </c>
      <c r="R2287">
        <v>0</v>
      </c>
      <c r="S2287">
        <v>4.4185489999999999E-3</v>
      </c>
      <c r="T2287">
        <v>1.679671E-3</v>
      </c>
      <c r="U2287">
        <v>2.0348639999999999E-3</v>
      </c>
      <c r="V2287">
        <v>0</v>
      </c>
      <c r="W2287">
        <v>5.9026399999999996E-4</v>
      </c>
      <c r="X2287">
        <v>1.6129800000000001E-4</v>
      </c>
      <c r="Y2287">
        <v>3.4654500000000002E-4</v>
      </c>
      <c r="Z2287">
        <v>3.711921E-3</v>
      </c>
      <c r="AA2287">
        <v>0</v>
      </c>
      <c r="AB2287">
        <v>0</v>
      </c>
      <c r="AC2287">
        <v>4.5798469999999997E-3</v>
      </c>
      <c r="AD2287">
        <v>2.026216E-3</v>
      </c>
      <c r="AE2287">
        <v>2.0348639999999999E-3</v>
      </c>
      <c r="AF2287">
        <v>0</v>
      </c>
      <c r="AG2287">
        <v>4.302185E-3</v>
      </c>
      <c r="AH2287">
        <v>1.2943125999999999E-2</v>
      </c>
      <c r="AI2287">
        <v>127900.4806</v>
      </c>
    </row>
    <row r="2288" spans="1:35" x14ac:dyDescent="0.25">
      <c r="A2288">
        <v>26621</v>
      </c>
      <c r="B2288" t="s">
        <v>222</v>
      </c>
      <c r="C2288" t="s">
        <v>38</v>
      </c>
      <c r="D2288" t="b">
        <v>1</v>
      </c>
      <c r="E2288">
        <v>4.2096490000000002E-3</v>
      </c>
      <c r="F2288" t="s">
        <v>100</v>
      </c>
      <c r="G2288" t="s">
        <v>186</v>
      </c>
      <c r="H2288" t="s">
        <v>256</v>
      </c>
      <c r="I2288" t="s">
        <v>101</v>
      </c>
      <c r="J2288" t="s">
        <v>99</v>
      </c>
      <c r="K2288" t="s">
        <v>188</v>
      </c>
      <c r="L2288">
        <v>10.61186111</v>
      </c>
      <c r="M2288" t="s">
        <v>109</v>
      </c>
      <c r="N2288" s="8">
        <v>1.0346900000000001E-5</v>
      </c>
      <c r="O2288" s="8">
        <v>1.45316E-5</v>
      </c>
      <c r="P2288">
        <v>0</v>
      </c>
      <c r="Q2288">
        <v>0</v>
      </c>
      <c r="R2288">
        <v>0</v>
      </c>
      <c r="S2288" s="8">
        <v>6.8394500000000004E-5</v>
      </c>
      <c r="T2288" s="8">
        <v>1.11167E-5</v>
      </c>
      <c r="U2288" s="8">
        <v>4.2431100000000001E-5</v>
      </c>
      <c r="V2288">
        <v>0</v>
      </c>
      <c r="W2288">
        <v>0</v>
      </c>
      <c r="X2288">
        <v>0</v>
      </c>
      <c r="Y2288">
        <v>0</v>
      </c>
      <c r="Z2288">
        <v>0</v>
      </c>
      <c r="AA2288">
        <v>0</v>
      </c>
      <c r="AB2288">
        <v>0</v>
      </c>
      <c r="AC2288" s="8">
        <v>6.8394500000000004E-5</v>
      </c>
      <c r="AD2288" s="8">
        <v>1.11167E-5</v>
      </c>
      <c r="AE2288" s="8">
        <v>4.2431100000000001E-5</v>
      </c>
      <c r="AF2288">
        <v>0</v>
      </c>
      <c r="AG2288">
        <v>0</v>
      </c>
      <c r="AH2288">
        <v>1.2194200000000001E-4</v>
      </c>
      <c r="AI2288">
        <v>3367.7194089999998</v>
      </c>
    </row>
    <row r="2289" spans="1:35" x14ac:dyDescent="0.25">
      <c r="A2289">
        <v>44082</v>
      </c>
      <c r="B2289" t="s">
        <v>222</v>
      </c>
      <c r="C2289" t="s">
        <v>38</v>
      </c>
      <c r="D2289" t="b">
        <v>1</v>
      </c>
      <c r="E2289">
        <v>2.3207233000000001E-2</v>
      </c>
      <c r="F2289" t="s">
        <v>100</v>
      </c>
      <c r="G2289" t="s">
        <v>186</v>
      </c>
      <c r="H2289" t="s">
        <v>257</v>
      </c>
      <c r="I2289" t="s">
        <v>101</v>
      </c>
      <c r="J2289" t="s">
        <v>99</v>
      </c>
      <c r="K2289" t="s">
        <v>188</v>
      </c>
      <c r="L2289">
        <v>23.00113889</v>
      </c>
      <c r="M2289" t="s">
        <v>103</v>
      </c>
      <c r="N2289" s="8">
        <v>8.2920100000000006E-5</v>
      </c>
      <c r="O2289">
        <v>1.08179E-4</v>
      </c>
      <c r="P2289">
        <v>0</v>
      </c>
      <c r="Q2289">
        <v>0</v>
      </c>
      <c r="R2289">
        <v>0</v>
      </c>
      <c r="S2289">
        <v>4.2184600000000003E-4</v>
      </c>
      <c r="T2289" s="8">
        <v>9.2862500000000001E-5</v>
      </c>
      <c r="U2289">
        <v>1.7079199999999999E-4</v>
      </c>
      <c r="V2289">
        <v>0</v>
      </c>
      <c r="W2289">
        <v>2.18588E-4</v>
      </c>
      <c r="X2289">
        <v>0</v>
      </c>
      <c r="Y2289" s="8">
        <v>6.5990800000000004E-6</v>
      </c>
      <c r="Z2289">
        <v>0</v>
      </c>
      <c r="AA2289">
        <v>0</v>
      </c>
      <c r="AB2289">
        <v>0</v>
      </c>
      <c r="AC2289">
        <v>4.2184600000000003E-4</v>
      </c>
      <c r="AD2289" s="8">
        <v>9.9461600000000003E-5</v>
      </c>
      <c r="AE2289">
        <v>1.7079199999999999E-4</v>
      </c>
      <c r="AF2289">
        <v>0</v>
      </c>
      <c r="AG2289">
        <v>2.18588E-4</v>
      </c>
      <c r="AH2289">
        <v>9.1068799999999999E-4</v>
      </c>
      <c r="AI2289">
        <v>11603.61634</v>
      </c>
    </row>
    <row r="2290" spans="1:35" x14ac:dyDescent="0.25">
      <c r="A2290">
        <v>419</v>
      </c>
      <c r="B2290" t="s">
        <v>223</v>
      </c>
      <c r="C2290" t="s">
        <v>224</v>
      </c>
      <c r="D2290" t="b">
        <v>1</v>
      </c>
      <c r="E2290">
        <v>45.294103759999999</v>
      </c>
      <c r="F2290" t="s">
        <v>100</v>
      </c>
      <c r="G2290" t="s">
        <v>186</v>
      </c>
      <c r="H2290" t="s">
        <v>249</v>
      </c>
      <c r="I2290" t="s">
        <v>291</v>
      </c>
      <c r="J2290" t="s">
        <v>99</v>
      </c>
      <c r="K2290" t="s">
        <v>188</v>
      </c>
      <c r="L2290">
        <v>25.043055559999999</v>
      </c>
      <c r="M2290" t="s">
        <v>292</v>
      </c>
      <c r="N2290">
        <v>7.2343500000000003E-4</v>
      </c>
      <c r="O2290">
        <v>8.7805999999999995E-4</v>
      </c>
      <c r="P2290">
        <v>0</v>
      </c>
      <c r="Q2290">
        <v>0</v>
      </c>
      <c r="R2290">
        <v>0</v>
      </c>
      <c r="S2290">
        <v>2.8381370000000001E-3</v>
      </c>
      <c r="T2290">
        <v>6.9848000000000002E-4</v>
      </c>
      <c r="U2290">
        <v>2.5565129999999998E-3</v>
      </c>
      <c r="V2290">
        <v>0</v>
      </c>
      <c r="W2290">
        <v>7.9936600000000003E-4</v>
      </c>
      <c r="X2290" s="8">
        <v>2.0177300000000001E-5</v>
      </c>
      <c r="Y2290">
        <v>0</v>
      </c>
      <c r="Z2290">
        <v>8.2812999999999995E-4</v>
      </c>
      <c r="AA2290">
        <v>0</v>
      </c>
      <c r="AB2290">
        <v>0</v>
      </c>
      <c r="AC2290">
        <v>2.8583139999999998E-3</v>
      </c>
      <c r="AD2290">
        <v>6.9848000000000002E-4</v>
      </c>
      <c r="AE2290">
        <v>2.5565129999999998E-3</v>
      </c>
      <c r="AF2290">
        <v>0</v>
      </c>
      <c r="AG2290">
        <v>1.627496E-3</v>
      </c>
      <c r="AH2290">
        <v>7.7408030000000001E-3</v>
      </c>
      <c r="AI2290">
        <v>90588.207519999996</v>
      </c>
    </row>
    <row r="2291" spans="1:35" x14ac:dyDescent="0.25">
      <c r="A2291">
        <v>420</v>
      </c>
      <c r="B2291" t="s">
        <v>223</v>
      </c>
      <c r="C2291" t="s">
        <v>224</v>
      </c>
      <c r="D2291" t="b">
        <v>1</v>
      </c>
      <c r="E2291">
        <v>11.33339761</v>
      </c>
      <c r="F2291" t="s">
        <v>100</v>
      </c>
      <c r="G2291" t="s">
        <v>186</v>
      </c>
      <c r="H2291" t="s">
        <v>198</v>
      </c>
      <c r="I2291" t="s">
        <v>101</v>
      </c>
      <c r="J2291" t="s">
        <v>99</v>
      </c>
      <c r="K2291" t="s">
        <v>188</v>
      </c>
      <c r="L2291">
        <v>38.189444440000003</v>
      </c>
      <c r="M2291" t="s">
        <v>103</v>
      </c>
      <c r="N2291">
        <v>1.166076E-3</v>
      </c>
      <c r="O2291">
        <v>1.4085090000000001E-3</v>
      </c>
      <c r="P2291">
        <v>0</v>
      </c>
      <c r="Q2291">
        <v>0</v>
      </c>
      <c r="R2291">
        <v>0</v>
      </c>
      <c r="S2291">
        <v>4.5541729999999999E-3</v>
      </c>
      <c r="T2291">
        <v>8.52592E-4</v>
      </c>
      <c r="U2291">
        <v>1.857182E-3</v>
      </c>
      <c r="V2291">
        <v>0</v>
      </c>
      <c r="W2291">
        <v>7.9232900000000004E-4</v>
      </c>
      <c r="X2291">
        <v>1.2482199999999999E-4</v>
      </c>
      <c r="Y2291">
        <v>2.1914730000000002E-3</v>
      </c>
      <c r="Z2291">
        <v>4.3957290000000001E-3</v>
      </c>
      <c r="AA2291">
        <v>0</v>
      </c>
      <c r="AB2291">
        <v>0</v>
      </c>
      <c r="AC2291">
        <v>4.678995E-3</v>
      </c>
      <c r="AD2291">
        <v>3.0440649999999999E-3</v>
      </c>
      <c r="AE2291">
        <v>1.857182E-3</v>
      </c>
      <c r="AF2291">
        <v>0</v>
      </c>
      <c r="AG2291">
        <v>5.1880579999999997E-3</v>
      </c>
      <c r="AH2291">
        <v>1.47683E-2</v>
      </c>
      <c r="AI2291">
        <v>113333.9761</v>
      </c>
    </row>
    <row r="2292" spans="1:35" x14ac:dyDescent="0.25">
      <c r="A2292">
        <v>421</v>
      </c>
      <c r="B2292" t="s">
        <v>223</v>
      </c>
      <c r="C2292" t="s">
        <v>224</v>
      </c>
      <c r="D2292" t="b">
        <v>1</v>
      </c>
      <c r="E2292">
        <v>5.291284675</v>
      </c>
      <c r="F2292" t="s">
        <v>100</v>
      </c>
      <c r="G2292" t="s">
        <v>186</v>
      </c>
      <c r="H2292" t="s">
        <v>195</v>
      </c>
      <c r="I2292" t="s">
        <v>101</v>
      </c>
      <c r="J2292" t="s">
        <v>99</v>
      </c>
      <c r="K2292" t="s">
        <v>188</v>
      </c>
      <c r="L2292">
        <v>37.236904760000002</v>
      </c>
      <c r="M2292" t="s">
        <v>103</v>
      </c>
      <c r="N2292">
        <v>1.1325269999999999E-3</v>
      </c>
      <c r="O2292">
        <v>1.3897650000000001E-3</v>
      </c>
      <c r="P2292">
        <v>0</v>
      </c>
      <c r="Q2292">
        <v>0</v>
      </c>
      <c r="R2292">
        <v>0</v>
      </c>
      <c r="S2292">
        <v>4.0451360000000004E-3</v>
      </c>
      <c r="T2292">
        <v>2.0371619999999999E-3</v>
      </c>
      <c r="U2292">
        <v>2.011484E-3</v>
      </c>
      <c r="V2292">
        <v>0</v>
      </c>
      <c r="W2292">
        <v>4.3406299999999999E-4</v>
      </c>
      <c r="X2292" s="8">
        <v>9.5288200000000005E-7</v>
      </c>
      <c r="Y2292">
        <v>3.4183899999999999E-3</v>
      </c>
      <c r="Z2292">
        <v>2.1710169999999999E-3</v>
      </c>
      <c r="AA2292">
        <v>0</v>
      </c>
      <c r="AB2292">
        <v>0</v>
      </c>
      <c r="AC2292">
        <v>4.0460890000000001E-3</v>
      </c>
      <c r="AD2292">
        <v>5.4555519999999998E-3</v>
      </c>
      <c r="AE2292">
        <v>2.011484E-3</v>
      </c>
      <c r="AF2292">
        <v>0</v>
      </c>
      <c r="AG2292">
        <v>2.6050800000000001E-3</v>
      </c>
      <c r="AH2292">
        <v>1.4118255999999999E-2</v>
      </c>
      <c r="AI2292">
        <v>111116.9782</v>
      </c>
    </row>
    <row r="2293" spans="1:35" x14ac:dyDescent="0.25">
      <c r="A2293">
        <v>423</v>
      </c>
      <c r="B2293" t="s">
        <v>223</v>
      </c>
      <c r="C2293" t="s">
        <v>224</v>
      </c>
      <c r="D2293" t="b">
        <v>1</v>
      </c>
      <c r="E2293">
        <v>22.567696349999999</v>
      </c>
      <c r="F2293" t="s">
        <v>100</v>
      </c>
      <c r="G2293" t="s">
        <v>186</v>
      </c>
      <c r="H2293" t="s">
        <v>196</v>
      </c>
      <c r="I2293" t="s">
        <v>101</v>
      </c>
      <c r="J2293" t="s">
        <v>262</v>
      </c>
      <c r="K2293" t="s">
        <v>188</v>
      </c>
      <c r="L2293">
        <v>37.412626260000003</v>
      </c>
      <c r="M2293" t="s">
        <v>103</v>
      </c>
      <c r="N2293">
        <v>1.4912669999999999E-3</v>
      </c>
      <c r="O2293">
        <v>1.7089939999999999E-3</v>
      </c>
      <c r="P2293">
        <v>0</v>
      </c>
      <c r="Q2293">
        <v>0</v>
      </c>
      <c r="R2293">
        <v>0</v>
      </c>
      <c r="S2293">
        <v>5.9599090000000002E-3</v>
      </c>
      <c r="T2293">
        <v>3.3137459999999998E-3</v>
      </c>
      <c r="U2293">
        <v>2.103925E-3</v>
      </c>
      <c r="V2293">
        <v>0</v>
      </c>
      <c r="W2293">
        <v>1.0440479999999999E-3</v>
      </c>
      <c r="X2293" s="8">
        <v>7.3581800000000001E-5</v>
      </c>
      <c r="Y2293">
        <v>0</v>
      </c>
      <c r="Z2293">
        <v>3.350109E-3</v>
      </c>
      <c r="AA2293">
        <v>0</v>
      </c>
      <c r="AB2293">
        <v>0</v>
      </c>
      <c r="AC2293">
        <v>6.0334910000000002E-3</v>
      </c>
      <c r="AD2293">
        <v>3.3137459999999998E-3</v>
      </c>
      <c r="AE2293">
        <v>2.103925E-3</v>
      </c>
      <c r="AF2293">
        <v>0</v>
      </c>
      <c r="AG2293">
        <v>4.3941579999999996E-3</v>
      </c>
      <c r="AH2293">
        <v>1.5845107000000001E-2</v>
      </c>
      <c r="AI2293">
        <v>124122.3299</v>
      </c>
    </row>
    <row r="2294" spans="1:35" x14ac:dyDescent="0.25">
      <c r="A2294">
        <v>869</v>
      </c>
      <c r="B2294" t="s">
        <v>223</v>
      </c>
      <c r="C2294" t="s">
        <v>224</v>
      </c>
      <c r="D2294" t="b">
        <v>1</v>
      </c>
      <c r="E2294">
        <v>63.879871080000001</v>
      </c>
      <c r="F2294" t="s">
        <v>100</v>
      </c>
      <c r="G2294" t="s">
        <v>186</v>
      </c>
      <c r="H2294" t="s">
        <v>250</v>
      </c>
      <c r="I2294" t="s">
        <v>101</v>
      </c>
      <c r="J2294" t="s">
        <v>106</v>
      </c>
      <c r="K2294" t="s">
        <v>188</v>
      </c>
      <c r="L2294">
        <v>18.438888890000001</v>
      </c>
      <c r="M2294" t="s">
        <v>109</v>
      </c>
      <c r="N2294">
        <v>3.8579599999999999E-4</v>
      </c>
      <c r="O2294">
        <v>4.7579300000000002E-4</v>
      </c>
      <c r="P2294">
        <v>0</v>
      </c>
      <c r="Q2294">
        <v>0</v>
      </c>
      <c r="R2294">
        <v>0</v>
      </c>
      <c r="S2294">
        <v>1.895709E-3</v>
      </c>
      <c r="T2294">
        <v>2.48846E-4</v>
      </c>
      <c r="U2294">
        <v>1.815182E-3</v>
      </c>
      <c r="V2294">
        <v>0</v>
      </c>
      <c r="W2294">
        <v>0</v>
      </c>
      <c r="X2294" s="8">
        <v>5.9335500000000001E-5</v>
      </c>
      <c r="Y2294">
        <v>0</v>
      </c>
      <c r="Z2294">
        <v>0</v>
      </c>
      <c r="AA2294">
        <v>0</v>
      </c>
      <c r="AB2294">
        <v>0</v>
      </c>
      <c r="AC2294">
        <v>1.955044E-3</v>
      </c>
      <c r="AD2294">
        <v>2.48846E-4</v>
      </c>
      <c r="AE2294">
        <v>1.815182E-3</v>
      </c>
      <c r="AF2294">
        <v>0</v>
      </c>
      <c r="AG2294">
        <v>0</v>
      </c>
      <c r="AH2294">
        <v>4.0190720000000003E-3</v>
      </c>
      <c r="AI2294">
        <v>63879.871079999997</v>
      </c>
    </row>
    <row r="2295" spans="1:35" x14ac:dyDescent="0.25">
      <c r="A2295">
        <v>6095</v>
      </c>
      <c r="B2295" t="s">
        <v>223</v>
      </c>
      <c r="C2295" t="s">
        <v>224</v>
      </c>
      <c r="D2295" t="b">
        <v>1</v>
      </c>
      <c r="E2295">
        <v>0.80023063000000005</v>
      </c>
      <c r="F2295" t="s">
        <v>100</v>
      </c>
      <c r="G2295" t="s">
        <v>186</v>
      </c>
      <c r="H2295" t="s">
        <v>199</v>
      </c>
      <c r="I2295" t="s">
        <v>101</v>
      </c>
      <c r="J2295" t="s">
        <v>111</v>
      </c>
      <c r="K2295" t="s">
        <v>188</v>
      </c>
      <c r="L2295">
        <v>12.380142859999999</v>
      </c>
      <c r="M2295" t="s">
        <v>109</v>
      </c>
      <c r="N2295">
        <v>6.29117E-4</v>
      </c>
      <c r="O2295">
        <v>7.0496000000000003E-4</v>
      </c>
      <c r="P2295">
        <v>0</v>
      </c>
      <c r="Q2295">
        <v>0</v>
      </c>
      <c r="R2295">
        <v>0</v>
      </c>
      <c r="S2295">
        <v>3.2419990000000002E-3</v>
      </c>
      <c r="T2295">
        <v>1.0752940000000001E-3</v>
      </c>
      <c r="U2295">
        <v>1.5983589999999999E-3</v>
      </c>
      <c r="V2295">
        <v>0</v>
      </c>
      <c r="W2295">
        <v>0</v>
      </c>
      <c r="X2295" s="8">
        <v>3.7923600000000001E-8</v>
      </c>
      <c r="Y2295">
        <v>0</v>
      </c>
      <c r="Z2295">
        <v>0</v>
      </c>
      <c r="AA2295">
        <v>0</v>
      </c>
      <c r="AB2295">
        <v>0</v>
      </c>
      <c r="AC2295">
        <v>3.2420370000000001E-3</v>
      </c>
      <c r="AD2295">
        <v>1.0752940000000001E-3</v>
      </c>
      <c r="AE2295">
        <v>1.5983589999999999E-3</v>
      </c>
      <c r="AF2295">
        <v>0</v>
      </c>
      <c r="AG2295">
        <v>0</v>
      </c>
      <c r="AH2295">
        <v>5.9156970000000001E-3</v>
      </c>
      <c r="AI2295">
        <v>140040.3602</v>
      </c>
    </row>
    <row r="2296" spans="1:35" x14ac:dyDescent="0.25">
      <c r="A2296">
        <v>6098</v>
      </c>
      <c r="B2296" t="s">
        <v>223</v>
      </c>
      <c r="C2296" t="s">
        <v>224</v>
      </c>
      <c r="D2296" t="b">
        <v>1</v>
      </c>
      <c r="E2296">
        <v>1.9489976870000001</v>
      </c>
      <c r="F2296" t="s">
        <v>100</v>
      </c>
      <c r="G2296" t="s">
        <v>186</v>
      </c>
      <c r="H2296" t="s">
        <v>192</v>
      </c>
      <c r="I2296" t="s">
        <v>101</v>
      </c>
      <c r="J2296" t="s">
        <v>99</v>
      </c>
      <c r="K2296" t="s">
        <v>188</v>
      </c>
      <c r="L2296">
        <v>14.998022219999999</v>
      </c>
      <c r="M2296" t="s">
        <v>109</v>
      </c>
      <c r="N2296">
        <v>1.2121199999999999E-3</v>
      </c>
      <c r="O2296">
        <v>1.4855890000000001E-3</v>
      </c>
      <c r="P2296">
        <v>0</v>
      </c>
      <c r="Q2296">
        <v>0</v>
      </c>
      <c r="R2296">
        <v>0</v>
      </c>
      <c r="S2296">
        <v>7.2476709999999998E-3</v>
      </c>
      <c r="T2296">
        <v>1.3099159999999999E-3</v>
      </c>
      <c r="U2296">
        <v>3.9071360000000003E-3</v>
      </c>
      <c r="V2296">
        <v>0</v>
      </c>
      <c r="W2296">
        <v>0</v>
      </c>
      <c r="X2296" s="8">
        <v>2.8633000000000002E-6</v>
      </c>
      <c r="Y2296">
        <v>0</v>
      </c>
      <c r="Z2296">
        <v>0</v>
      </c>
      <c r="AA2296">
        <v>0</v>
      </c>
      <c r="AB2296">
        <v>0</v>
      </c>
      <c r="AC2296">
        <v>7.2505340000000003E-3</v>
      </c>
      <c r="AD2296">
        <v>1.3099159999999999E-3</v>
      </c>
      <c r="AE2296">
        <v>3.9071360000000003E-3</v>
      </c>
      <c r="AF2296">
        <v>0</v>
      </c>
      <c r="AG2296">
        <v>0</v>
      </c>
      <c r="AH2296">
        <v>1.2467585999999999E-2</v>
      </c>
      <c r="AI2296">
        <v>243624.71090000001</v>
      </c>
    </row>
    <row r="2297" spans="1:35" x14ac:dyDescent="0.25">
      <c r="A2297">
        <v>6099</v>
      </c>
      <c r="B2297" t="s">
        <v>223</v>
      </c>
      <c r="C2297" t="s">
        <v>224</v>
      </c>
      <c r="D2297" t="b">
        <v>1</v>
      </c>
      <c r="E2297">
        <v>2.490672708</v>
      </c>
      <c r="F2297" t="s">
        <v>100</v>
      </c>
      <c r="G2297" t="s">
        <v>186</v>
      </c>
      <c r="H2297" t="s">
        <v>189</v>
      </c>
      <c r="I2297" t="s">
        <v>101</v>
      </c>
      <c r="J2297" t="s">
        <v>99</v>
      </c>
      <c r="K2297" t="s">
        <v>188</v>
      </c>
      <c r="L2297">
        <v>17.341545889999999</v>
      </c>
      <c r="M2297" t="s">
        <v>109</v>
      </c>
      <c r="N2297">
        <v>7.1365999999999997E-4</v>
      </c>
      <c r="O2297">
        <v>8.0774099999999995E-4</v>
      </c>
      <c r="P2297">
        <v>0</v>
      </c>
      <c r="Q2297">
        <v>0</v>
      </c>
      <c r="R2297">
        <v>0</v>
      </c>
      <c r="S2297">
        <v>4.3015299999999996E-3</v>
      </c>
      <c r="T2297">
        <v>6.1604900000000002E-4</v>
      </c>
      <c r="U2297">
        <v>1.859077E-3</v>
      </c>
      <c r="V2297">
        <v>0</v>
      </c>
      <c r="W2297">
        <v>0</v>
      </c>
      <c r="X2297" s="8">
        <v>2.7384100000000002E-6</v>
      </c>
      <c r="Y2297">
        <v>0</v>
      </c>
      <c r="Z2297">
        <v>0</v>
      </c>
      <c r="AA2297">
        <v>0</v>
      </c>
      <c r="AB2297">
        <v>0</v>
      </c>
      <c r="AC2297">
        <v>4.304268E-3</v>
      </c>
      <c r="AD2297">
        <v>6.1604900000000002E-4</v>
      </c>
      <c r="AE2297">
        <v>1.859077E-3</v>
      </c>
      <c r="AF2297">
        <v>0</v>
      </c>
      <c r="AG2297">
        <v>0</v>
      </c>
      <c r="AH2297">
        <v>6.7793699999999998E-3</v>
      </c>
      <c r="AI2297">
        <v>114570.9445</v>
      </c>
    </row>
    <row r="2298" spans="1:35" x14ac:dyDescent="0.25">
      <c r="A2298">
        <v>6101</v>
      </c>
      <c r="B2298" t="s">
        <v>223</v>
      </c>
      <c r="C2298" t="s">
        <v>224</v>
      </c>
      <c r="D2298" t="b">
        <v>1</v>
      </c>
      <c r="E2298">
        <v>0.60833183300000004</v>
      </c>
      <c r="F2298" t="s">
        <v>100</v>
      </c>
      <c r="G2298" t="s">
        <v>186</v>
      </c>
      <c r="H2298" t="s">
        <v>197</v>
      </c>
      <c r="I2298" t="s">
        <v>101</v>
      </c>
      <c r="J2298" t="s">
        <v>99</v>
      </c>
      <c r="K2298" t="s">
        <v>188</v>
      </c>
      <c r="L2298">
        <v>12.58237963</v>
      </c>
      <c r="M2298" t="s">
        <v>109</v>
      </c>
      <c r="N2298">
        <v>7.7545999999999995E-4</v>
      </c>
      <c r="O2298">
        <v>9.3367899999999998E-4</v>
      </c>
      <c r="P2298">
        <v>0</v>
      </c>
      <c r="Q2298">
        <v>0</v>
      </c>
      <c r="R2298">
        <v>0</v>
      </c>
      <c r="S2298">
        <v>3.7221310000000001E-3</v>
      </c>
      <c r="T2298">
        <v>1.4007900000000001E-3</v>
      </c>
      <c r="U2298">
        <v>2.7117249999999999E-3</v>
      </c>
      <c r="V2298">
        <v>0</v>
      </c>
      <c r="W2298">
        <v>0</v>
      </c>
      <c r="X2298" s="8">
        <v>5.7658699999999997E-7</v>
      </c>
      <c r="Y2298">
        <v>0</v>
      </c>
      <c r="Z2298">
        <v>0</v>
      </c>
      <c r="AA2298">
        <v>0</v>
      </c>
      <c r="AB2298">
        <v>0</v>
      </c>
      <c r="AC2298">
        <v>3.722707E-3</v>
      </c>
      <c r="AD2298">
        <v>1.4007900000000001E-3</v>
      </c>
      <c r="AE2298">
        <v>2.7117249999999999E-3</v>
      </c>
      <c r="AF2298">
        <v>0</v>
      </c>
      <c r="AG2298">
        <v>0</v>
      </c>
      <c r="AH2298">
        <v>7.8352279999999996E-3</v>
      </c>
      <c r="AI2298">
        <v>182499.55</v>
      </c>
    </row>
    <row r="2299" spans="1:35" x14ac:dyDescent="0.25">
      <c r="A2299">
        <v>6103</v>
      </c>
      <c r="B2299" t="s">
        <v>223</v>
      </c>
      <c r="C2299" t="s">
        <v>224</v>
      </c>
      <c r="D2299" t="b">
        <v>1</v>
      </c>
      <c r="E2299">
        <v>2.4894111959999998</v>
      </c>
      <c r="F2299" t="s">
        <v>100</v>
      </c>
      <c r="G2299" t="s">
        <v>186</v>
      </c>
      <c r="H2299" t="s">
        <v>190</v>
      </c>
      <c r="I2299" t="s">
        <v>101</v>
      </c>
      <c r="J2299" t="s">
        <v>99</v>
      </c>
      <c r="K2299" t="s">
        <v>188</v>
      </c>
      <c r="L2299">
        <v>16.180099500000001</v>
      </c>
      <c r="M2299" t="s">
        <v>109</v>
      </c>
      <c r="N2299">
        <v>9.1804400000000002E-4</v>
      </c>
      <c r="O2299">
        <v>1.0970859999999999E-3</v>
      </c>
      <c r="P2299">
        <v>0</v>
      </c>
      <c r="Q2299">
        <v>0</v>
      </c>
      <c r="R2299">
        <v>0</v>
      </c>
      <c r="S2299">
        <v>5.7871149999999998E-3</v>
      </c>
      <c r="T2299">
        <v>8.0440299999999998E-4</v>
      </c>
      <c r="U2299">
        <v>2.611997E-3</v>
      </c>
      <c r="V2299">
        <v>0</v>
      </c>
      <c r="W2299">
        <v>0</v>
      </c>
      <c r="X2299" s="8">
        <v>4.7662000000000002E-6</v>
      </c>
      <c r="Y2299">
        <v>0</v>
      </c>
      <c r="Z2299">
        <v>0</v>
      </c>
      <c r="AA2299">
        <v>0</v>
      </c>
      <c r="AB2299">
        <v>0</v>
      </c>
      <c r="AC2299">
        <v>5.7918809999999996E-3</v>
      </c>
      <c r="AD2299">
        <v>8.0440299999999998E-4</v>
      </c>
      <c r="AE2299">
        <v>2.611997E-3</v>
      </c>
      <c r="AF2299">
        <v>0</v>
      </c>
      <c r="AG2299">
        <v>0</v>
      </c>
      <c r="AH2299">
        <v>9.208305E-3</v>
      </c>
      <c r="AI2299">
        <v>166790.55009999999</v>
      </c>
    </row>
    <row r="2300" spans="1:35" x14ac:dyDescent="0.25">
      <c r="A2300">
        <v>6104</v>
      </c>
      <c r="B2300" t="s">
        <v>223</v>
      </c>
      <c r="C2300" t="s">
        <v>224</v>
      </c>
      <c r="D2300" t="b">
        <v>1</v>
      </c>
      <c r="E2300">
        <v>2.1820552790000001</v>
      </c>
      <c r="F2300" t="s">
        <v>100</v>
      </c>
      <c r="G2300" t="s">
        <v>186</v>
      </c>
      <c r="H2300" t="s">
        <v>193</v>
      </c>
      <c r="I2300" t="s">
        <v>101</v>
      </c>
      <c r="J2300" t="s">
        <v>99</v>
      </c>
      <c r="K2300" t="s">
        <v>188</v>
      </c>
      <c r="L2300">
        <v>10.93281481</v>
      </c>
      <c r="M2300" t="s">
        <v>109</v>
      </c>
      <c r="N2300">
        <v>5.4206299999999996E-4</v>
      </c>
      <c r="O2300">
        <v>7.27365E-4</v>
      </c>
      <c r="P2300">
        <v>0</v>
      </c>
      <c r="Q2300">
        <v>0</v>
      </c>
      <c r="R2300">
        <v>0</v>
      </c>
      <c r="S2300">
        <v>3.549427E-3</v>
      </c>
      <c r="T2300">
        <v>5.2926999999999998E-4</v>
      </c>
      <c r="U2300">
        <v>2.02331E-3</v>
      </c>
      <c r="V2300">
        <v>0</v>
      </c>
      <c r="W2300">
        <v>0</v>
      </c>
      <c r="X2300" s="8">
        <v>3.01956E-6</v>
      </c>
      <c r="Y2300">
        <v>0</v>
      </c>
      <c r="Z2300">
        <v>0</v>
      </c>
      <c r="AA2300">
        <v>0</v>
      </c>
      <c r="AB2300">
        <v>0</v>
      </c>
      <c r="AC2300">
        <v>3.5524459999999999E-3</v>
      </c>
      <c r="AD2300">
        <v>5.2926999999999998E-4</v>
      </c>
      <c r="AE2300">
        <v>2.02331E-3</v>
      </c>
      <c r="AF2300">
        <v>0</v>
      </c>
      <c r="AG2300">
        <v>0</v>
      </c>
      <c r="AH2300">
        <v>6.1050050000000002E-3</v>
      </c>
      <c r="AI2300">
        <v>163654.1459</v>
      </c>
    </row>
    <row r="2301" spans="1:35" x14ac:dyDescent="0.25">
      <c r="A2301">
        <v>9131</v>
      </c>
      <c r="B2301" t="s">
        <v>223</v>
      </c>
      <c r="C2301" t="s">
        <v>224</v>
      </c>
      <c r="D2301" t="b">
        <v>1</v>
      </c>
      <c r="E2301">
        <v>1.374182652</v>
      </c>
      <c r="F2301" t="s">
        <v>100</v>
      </c>
      <c r="G2301" t="s">
        <v>186</v>
      </c>
      <c r="H2301" t="s">
        <v>191</v>
      </c>
      <c r="I2301" t="s">
        <v>101</v>
      </c>
      <c r="J2301" t="s">
        <v>99</v>
      </c>
      <c r="K2301" t="s">
        <v>188</v>
      </c>
      <c r="L2301">
        <v>38.006369730000003</v>
      </c>
      <c r="M2301" t="s">
        <v>103</v>
      </c>
      <c r="N2301">
        <v>8.4743199999999996E-4</v>
      </c>
      <c r="O2301">
        <v>1.0175010000000001E-3</v>
      </c>
      <c r="P2301">
        <v>0</v>
      </c>
      <c r="Q2301">
        <v>0</v>
      </c>
      <c r="R2301">
        <v>0</v>
      </c>
      <c r="S2301">
        <v>2.7166220000000001E-3</v>
      </c>
      <c r="T2301">
        <v>1.9530070000000001E-3</v>
      </c>
      <c r="U2301">
        <v>1.1065949999999999E-3</v>
      </c>
      <c r="V2301">
        <v>0</v>
      </c>
      <c r="W2301">
        <v>4.6791399999999999E-4</v>
      </c>
      <c r="X2301" s="8">
        <v>1.39104E-5</v>
      </c>
      <c r="Y2301">
        <v>1.1915420000000001E-3</v>
      </c>
      <c r="Z2301">
        <v>2.886516E-3</v>
      </c>
      <c r="AA2301">
        <v>0</v>
      </c>
      <c r="AB2301">
        <v>0</v>
      </c>
      <c r="AC2301">
        <v>2.7305319999999999E-3</v>
      </c>
      <c r="AD2301">
        <v>3.1445499999999999E-3</v>
      </c>
      <c r="AE2301">
        <v>1.1065949999999999E-3</v>
      </c>
      <c r="AF2301">
        <v>0</v>
      </c>
      <c r="AG2301">
        <v>3.3544299999999998E-3</v>
      </c>
      <c r="AH2301">
        <v>1.0336081E-2</v>
      </c>
      <c r="AI2301">
        <v>79702.593810000006</v>
      </c>
    </row>
    <row r="2302" spans="1:35" x14ac:dyDescent="0.25">
      <c r="A2302">
        <v>9133</v>
      </c>
      <c r="B2302" t="s">
        <v>223</v>
      </c>
      <c r="C2302" t="s">
        <v>224</v>
      </c>
      <c r="D2302" t="b">
        <v>1</v>
      </c>
      <c r="E2302">
        <v>0.98347234400000005</v>
      </c>
      <c r="F2302" t="s">
        <v>100</v>
      </c>
      <c r="G2302" t="s">
        <v>186</v>
      </c>
      <c r="H2302" t="s">
        <v>187</v>
      </c>
      <c r="I2302" t="s">
        <v>101</v>
      </c>
      <c r="J2302" t="s">
        <v>262</v>
      </c>
      <c r="K2302" t="s">
        <v>188</v>
      </c>
      <c r="L2302">
        <v>27.490476189999999</v>
      </c>
      <c r="M2302" t="s">
        <v>103</v>
      </c>
      <c r="N2302">
        <v>2.6954700000000003E-4</v>
      </c>
      <c r="O2302">
        <v>3.3961199999999999E-4</v>
      </c>
      <c r="P2302">
        <v>0</v>
      </c>
      <c r="Q2302">
        <v>0</v>
      </c>
      <c r="R2302">
        <v>0</v>
      </c>
      <c r="S2302">
        <v>1.0422859999999999E-3</v>
      </c>
      <c r="T2302">
        <v>7.1723499999999999E-4</v>
      </c>
      <c r="U2302">
        <v>4.82137E-4</v>
      </c>
      <c r="V2302">
        <v>0</v>
      </c>
      <c r="W2302">
        <v>1.2460100000000001E-4</v>
      </c>
      <c r="X2302" s="8">
        <v>4.5302600000000002E-6</v>
      </c>
      <c r="Y2302">
        <v>1.74415E-4</v>
      </c>
      <c r="Z2302">
        <v>6.8356600000000003E-4</v>
      </c>
      <c r="AA2302">
        <v>0</v>
      </c>
      <c r="AB2302">
        <v>0</v>
      </c>
      <c r="AC2302">
        <v>1.0468159999999999E-3</v>
      </c>
      <c r="AD2302">
        <v>8.9165000000000002E-4</v>
      </c>
      <c r="AE2302">
        <v>4.82137E-4</v>
      </c>
      <c r="AF2302">
        <v>0</v>
      </c>
      <c r="AG2302">
        <v>8.0816600000000003E-4</v>
      </c>
      <c r="AH2302">
        <v>3.2287879999999998E-3</v>
      </c>
      <c r="AI2302">
        <v>34421.532030000002</v>
      </c>
    </row>
    <row r="2303" spans="1:35" x14ac:dyDescent="0.25">
      <c r="A2303">
        <v>11585</v>
      </c>
      <c r="B2303" t="s">
        <v>223</v>
      </c>
      <c r="C2303" t="s">
        <v>224</v>
      </c>
      <c r="D2303" t="b">
        <v>1</v>
      </c>
      <c r="E2303">
        <v>1.4211164510000001</v>
      </c>
      <c r="F2303" t="s">
        <v>100</v>
      </c>
      <c r="G2303" t="s">
        <v>186</v>
      </c>
      <c r="H2303" t="s">
        <v>194</v>
      </c>
      <c r="I2303" t="s">
        <v>101</v>
      </c>
      <c r="J2303" t="s">
        <v>99</v>
      </c>
      <c r="K2303" t="s">
        <v>188</v>
      </c>
      <c r="L2303">
        <v>29.165617279999999</v>
      </c>
      <c r="M2303" t="s">
        <v>103</v>
      </c>
      <c r="N2303">
        <v>1.076673E-3</v>
      </c>
      <c r="O2303">
        <v>1.2973940000000001E-3</v>
      </c>
      <c r="P2303">
        <v>0</v>
      </c>
      <c r="Q2303">
        <v>0</v>
      </c>
      <c r="R2303">
        <v>0</v>
      </c>
      <c r="S2303">
        <v>4.232548E-3</v>
      </c>
      <c r="T2303">
        <v>1.679671E-3</v>
      </c>
      <c r="U2303">
        <v>2.0348639999999999E-3</v>
      </c>
      <c r="V2303">
        <v>0</v>
      </c>
      <c r="W2303">
        <v>5.9027799999999996E-4</v>
      </c>
      <c r="X2303">
        <v>1.3248700000000001E-4</v>
      </c>
      <c r="Y2303">
        <v>3.4654500000000002E-4</v>
      </c>
      <c r="Z2303">
        <v>3.711921E-3</v>
      </c>
      <c r="AA2303">
        <v>0</v>
      </c>
      <c r="AB2303">
        <v>0</v>
      </c>
      <c r="AC2303">
        <v>4.3650349999999997E-3</v>
      </c>
      <c r="AD2303">
        <v>2.026216E-3</v>
      </c>
      <c r="AE2303">
        <v>2.0348639999999999E-3</v>
      </c>
      <c r="AF2303">
        <v>0</v>
      </c>
      <c r="AG2303">
        <v>4.3021989999999996E-3</v>
      </c>
      <c r="AH2303">
        <v>1.27283E-2</v>
      </c>
      <c r="AI2303">
        <v>127900.4806</v>
      </c>
    </row>
    <row r="2304" spans="1:35" x14ac:dyDescent="0.25">
      <c r="A2304">
        <v>26621</v>
      </c>
      <c r="B2304" t="s">
        <v>223</v>
      </c>
      <c r="C2304" t="s">
        <v>224</v>
      </c>
      <c r="D2304" t="b">
        <v>1</v>
      </c>
      <c r="E2304">
        <v>4.2096490000000002E-3</v>
      </c>
      <c r="F2304" t="s">
        <v>100</v>
      </c>
      <c r="G2304" t="s">
        <v>186</v>
      </c>
      <c r="H2304" t="s">
        <v>256</v>
      </c>
      <c r="I2304" t="s">
        <v>101</v>
      </c>
      <c r="J2304" t="s">
        <v>99</v>
      </c>
      <c r="K2304" t="s">
        <v>188</v>
      </c>
      <c r="L2304">
        <v>10.23230208</v>
      </c>
      <c r="M2304" t="s">
        <v>109</v>
      </c>
      <c r="N2304" s="8">
        <v>9.9775900000000001E-6</v>
      </c>
      <c r="O2304" s="8">
        <v>1.40119E-5</v>
      </c>
      <c r="P2304">
        <v>0</v>
      </c>
      <c r="Q2304">
        <v>0</v>
      </c>
      <c r="R2304">
        <v>0</v>
      </c>
      <c r="S2304" s="8">
        <v>6.4033000000000002E-5</v>
      </c>
      <c r="T2304" s="8">
        <v>1.11167E-5</v>
      </c>
      <c r="U2304" s="8">
        <v>4.2431100000000001E-5</v>
      </c>
      <c r="V2304">
        <v>0</v>
      </c>
      <c r="W2304">
        <v>0</v>
      </c>
      <c r="X2304">
        <v>0</v>
      </c>
      <c r="Y2304">
        <v>0</v>
      </c>
      <c r="Z2304">
        <v>0</v>
      </c>
      <c r="AA2304">
        <v>0</v>
      </c>
      <c r="AB2304">
        <v>0</v>
      </c>
      <c r="AC2304" s="8">
        <v>6.4033000000000002E-5</v>
      </c>
      <c r="AD2304" s="8">
        <v>1.11167E-5</v>
      </c>
      <c r="AE2304" s="8">
        <v>4.2431100000000001E-5</v>
      </c>
      <c r="AF2304">
        <v>0</v>
      </c>
      <c r="AG2304">
        <v>0</v>
      </c>
      <c r="AH2304">
        <v>1.17581E-4</v>
      </c>
      <c r="AI2304">
        <v>3367.7194089999998</v>
      </c>
    </row>
    <row r="2305" spans="1:35" x14ac:dyDescent="0.25">
      <c r="A2305">
        <v>44082</v>
      </c>
      <c r="B2305" t="s">
        <v>223</v>
      </c>
      <c r="C2305" t="s">
        <v>224</v>
      </c>
      <c r="D2305" t="b">
        <v>1</v>
      </c>
      <c r="E2305">
        <v>2.3207233000000001E-2</v>
      </c>
      <c r="F2305" t="s">
        <v>100</v>
      </c>
      <c r="G2305" t="s">
        <v>186</v>
      </c>
      <c r="H2305" t="s">
        <v>257</v>
      </c>
      <c r="I2305" t="s">
        <v>101</v>
      </c>
      <c r="J2305" t="s">
        <v>99</v>
      </c>
      <c r="K2305" t="s">
        <v>188</v>
      </c>
      <c r="L2305">
        <v>22.398566670000001</v>
      </c>
      <c r="M2305" t="s">
        <v>103</v>
      </c>
      <c r="N2305" s="8">
        <v>8.1065100000000004E-5</v>
      </c>
      <c r="O2305">
        <v>1.05336E-4</v>
      </c>
      <c r="P2305">
        <v>0</v>
      </c>
      <c r="Q2305">
        <v>0</v>
      </c>
      <c r="R2305">
        <v>0</v>
      </c>
      <c r="S2305">
        <v>3.97988E-4</v>
      </c>
      <c r="T2305" s="8">
        <v>9.2862500000000001E-5</v>
      </c>
      <c r="U2305">
        <v>1.7079199999999999E-4</v>
      </c>
      <c r="V2305">
        <v>0</v>
      </c>
      <c r="W2305">
        <v>2.18588E-4</v>
      </c>
      <c r="X2305">
        <v>0</v>
      </c>
      <c r="Y2305" s="8">
        <v>6.5990800000000004E-6</v>
      </c>
      <c r="Z2305">
        <v>0</v>
      </c>
      <c r="AA2305">
        <v>0</v>
      </c>
      <c r="AB2305">
        <v>0</v>
      </c>
      <c r="AC2305">
        <v>3.97988E-4</v>
      </c>
      <c r="AD2305" s="8">
        <v>9.9461600000000003E-5</v>
      </c>
      <c r="AE2305">
        <v>1.7079199999999999E-4</v>
      </c>
      <c r="AF2305">
        <v>0</v>
      </c>
      <c r="AG2305">
        <v>2.18588E-4</v>
      </c>
      <c r="AH2305">
        <v>8.8683100000000003E-4</v>
      </c>
      <c r="AI2305">
        <v>11603.61634</v>
      </c>
    </row>
    <row r="2306" spans="1:35" x14ac:dyDescent="0.25">
      <c r="A2306">
        <v>419</v>
      </c>
      <c r="B2306" t="s">
        <v>225</v>
      </c>
      <c r="C2306" t="s">
        <v>226</v>
      </c>
      <c r="D2306" t="b">
        <v>1</v>
      </c>
      <c r="E2306">
        <v>45.294103759999999</v>
      </c>
      <c r="F2306" t="s">
        <v>100</v>
      </c>
      <c r="G2306" t="s">
        <v>186</v>
      </c>
      <c r="H2306" t="s">
        <v>249</v>
      </c>
      <c r="I2306" t="s">
        <v>291</v>
      </c>
      <c r="J2306" t="s">
        <v>99</v>
      </c>
      <c r="K2306" t="s">
        <v>188</v>
      </c>
      <c r="L2306">
        <v>26.137499999999999</v>
      </c>
      <c r="M2306" t="s">
        <v>292</v>
      </c>
      <c r="N2306">
        <v>7.6320200000000004E-4</v>
      </c>
      <c r="O2306">
        <v>9.1816399999999996E-4</v>
      </c>
      <c r="P2306">
        <v>0</v>
      </c>
      <c r="Q2306">
        <v>0</v>
      </c>
      <c r="R2306">
        <v>0</v>
      </c>
      <c r="S2306">
        <v>3.1725659999999999E-3</v>
      </c>
      <c r="T2306">
        <v>6.9848000000000002E-4</v>
      </c>
      <c r="U2306">
        <v>2.5565129999999998E-3</v>
      </c>
      <c r="V2306">
        <v>0</v>
      </c>
      <c r="W2306">
        <v>7.9936600000000003E-4</v>
      </c>
      <c r="X2306" s="8">
        <v>2.36118E-5</v>
      </c>
      <c r="Y2306">
        <v>0</v>
      </c>
      <c r="Z2306">
        <v>8.2812999999999995E-4</v>
      </c>
      <c r="AA2306">
        <v>0</v>
      </c>
      <c r="AB2306">
        <v>0</v>
      </c>
      <c r="AC2306">
        <v>3.196178E-3</v>
      </c>
      <c r="AD2306">
        <v>6.9848000000000002E-4</v>
      </c>
      <c r="AE2306">
        <v>2.5565129999999998E-3</v>
      </c>
      <c r="AF2306">
        <v>0</v>
      </c>
      <c r="AG2306">
        <v>1.627496E-3</v>
      </c>
      <c r="AH2306">
        <v>8.0790959999999992E-3</v>
      </c>
      <c r="AI2306">
        <v>90588.207519999996</v>
      </c>
    </row>
    <row r="2307" spans="1:35" x14ac:dyDescent="0.25">
      <c r="A2307">
        <v>420</v>
      </c>
      <c r="B2307" t="s">
        <v>225</v>
      </c>
      <c r="C2307" t="s">
        <v>226</v>
      </c>
      <c r="D2307" t="b">
        <v>1</v>
      </c>
      <c r="E2307">
        <v>11.33339761</v>
      </c>
      <c r="F2307" t="s">
        <v>100</v>
      </c>
      <c r="G2307" t="s">
        <v>186</v>
      </c>
      <c r="H2307" t="s">
        <v>198</v>
      </c>
      <c r="I2307" t="s">
        <v>101</v>
      </c>
      <c r="J2307" t="s">
        <v>99</v>
      </c>
      <c r="K2307" t="s">
        <v>188</v>
      </c>
      <c r="L2307">
        <v>39.798888890000001</v>
      </c>
      <c r="M2307" t="s">
        <v>103</v>
      </c>
      <c r="N2307">
        <v>1.2357100000000001E-3</v>
      </c>
      <c r="O2307">
        <v>1.480276E-3</v>
      </c>
      <c r="P2307">
        <v>0</v>
      </c>
      <c r="Q2307">
        <v>0</v>
      </c>
      <c r="R2307">
        <v>0</v>
      </c>
      <c r="S2307">
        <v>5.1306959999999997E-3</v>
      </c>
      <c r="T2307">
        <v>8.52592E-4</v>
      </c>
      <c r="U2307">
        <v>1.857182E-3</v>
      </c>
      <c r="V2307">
        <v>0</v>
      </c>
      <c r="W2307">
        <v>7.9232900000000004E-4</v>
      </c>
      <c r="X2307">
        <v>1.70798E-4</v>
      </c>
      <c r="Y2307">
        <v>2.1914730000000002E-3</v>
      </c>
      <c r="Z2307">
        <v>4.3957290000000001E-3</v>
      </c>
      <c r="AA2307">
        <v>0</v>
      </c>
      <c r="AB2307">
        <v>0</v>
      </c>
      <c r="AC2307">
        <v>5.301493E-3</v>
      </c>
      <c r="AD2307">
        <v>3.0440649999999999E-3</v>
      </c>
      <c r="AE2307">
        <v>1.857182E-3</v>
      </c>
      <c r="AF2307">
        <v>0</v>
      </c>
      <c r="AG2307">
        <v>5.1880579999999997E-3</v>
      </c>
      <c r="AH2307">
        <v>1.5390691E-2</v>
      </c>
      <c r="AI2307">
        <v>113333.9761</v>
      </c>
    </row>
    <row r="2308" spans="1:35" x14ac:dyDescent="0.25">
      <c r="A2308">
        <v>421</v>
      </c>
      <c r="B2308" t="s">
        <v>225</v>
      </c>
      <c r="C2308" t="s">
        <v>226</v>
      </c>
      <c r="D2308" t="b">
        <v>1</v>
      </c>
      <c r="E2308">
        <v>5.291284675</v>
      </c>
      <c r="F2308" t="s">
        <v>100</v>
      </c>
      <c r="G2308" t="s">
        <v>186</v>
      </c>
      <c r="H2308" t="s">
        <v>195</v>
      </c>
      <c r="I2308" t="s">
        <v>101</v>
      </c>
      <c r="J2308" t="s">
        <v>99</v>
      </c>
      <c r="K2308" t="s">
        <v>188</v>
      </c>
      <c r="L2308">
        <v>38.57354497</v>
      </c>
      <c r="M2308" t="s">
        <v>103</v>
      </c>
      <c r="N2308">
        <v>1.1915490000000001E-3</v>
      </c>
      <c r="O2308">
        <v>1.450097E-3</v>
      </c>
      <c r="P2308">
        <v>0</v>
      </c>
      <c r="Q2308">
        <v>0</v>
      </c>
      <c r="R2308">
        <v>0</v>
      </c>
      <c r="S2308">
        <v>4.5508160000000001E-3</v>
      </c>
      <c r="T2308">
        <v>2.0371619999999999E-3</v>
      </c>
      <c r="U2308">
        <v>2.011484E-3</v>
      </c>
      <c r="V2308">
        <v>0</v>
      </c>
      <c r="W2308">
        <v>4.3406299999999999E-4</v>
      </c>
      <c r="X2308" s="8">
        <v>2.1565200000000001E-6</v>
      </c>
      <c r="Y2308">
        <v>3.4183899999999999E-3</v>
      </c>
      <c r="Z2308">
        <v>2.1710169999999999E-3</v>
      </c>
      <c r="AA2308">
        <v>0</v>
      </c>
      <c r="AB2308">
        <v>0</v>
      </c>
      <c r="AC2308">
        <v>4.5529719999999997E-3</v>
      </c>
      <c r="AD2308">
        <v>5.4555519999999998E-3</v>
      </c>
      <c r="AE2308">
        <v>2.011484E-3</v>
      </c>
      <c r="AF2308">
        <v>0</v>
      </c>
      <c r="AG2308">
        <v>2.6050800000000001E-3</v>
      </c>
      <c r="AH2308">
        <v>1.4625038999999999E-2</v>
      </c>
      <c r="AI2308">
        <v>111116.9782</v>
      </c>
    </row>
    <row r="2309" spans="1:35" x14ac:dyDescent="0.25">
      <c r="A2309">
        <v>423</v>
      </c>
      <c r="B2309" t="s">
        <v>225</v>
      </c>
      <c r="C2309" t="s">
        <v>226</v>
      </c>
      <c r="D2309" t="b">
        <v>1</v>
      </c>
      <c r="E2309">
        <v>22.567696349999999</v>
      </c>
      <c r="F2309" t="s">
        <v>100</v>
      </c>
      <c r="G2309" t="s">
        <v>186</v>
      </c>
      <c r="H2309" t="s">
        <v>196</v>
      </c>
      <c r="I2309" t="s">
        <v>101</v>
      </c>
      <c r="J2309" t="s">
        <v>262</v>
      </c>
      <c r="K2309" t="s">
        <v>188</v>
      </c>
      <c r="L2309">
        <v>38.250505050000001</v>
      </c>
      <c r="M2309" t="s">
        <v>103</v>
      </c>
      <c r="N2309">
        <v>1.5309049999999999E-3</v>
      </c>
      <c r="O2309">
        <v>1.750941E-3</v>
      </c>
      <c r="P2309">
        <v>0</v>
      </c>
      <c r="Q2309">
        <v>0</v>
      </c>
      <c r="R2309">
        <v>0</v>
      </c>
      <c r="S2309">
        <v>6.3083530000000001E-3</v>
      </c>
      <c r="T2309">
        <v>3.3137459999999998E-3</v>
      </c>
      <c r="U2309">
        <v>2.103925E-3</v>
      </c>
      <c r="V2309">
        <v>0</v>
      </c>
      <c r="W2309">
        <v>1.0440479999999999E-3</v>
      </c>
      <c r="X2309" s="8">
        <v>7.9998800000000004E-5</v>
      </c>
      <c r="Y2309">
        <v>0</v>
      </c>
      <c r="Z2309">
        <v>3.350109E-3</v>
      </c>
      <c r="AA2309">
        <v>0</v>
      </c>
      <c r="AB2309">
        <v>0</v>
      </c>
      <c r="AC2309">
        <v>6.3883519999999999E-3</v>
      </c>
      <c r="AD2309">
        <v>3.3137459999999998E-3</v>
      </c>
      <c r="AE2309">
        <v>2.103925E-3</v>
      </c>
      <c r="AF2309">
        <v>0</v>
      </c>
      <c r="AG2309">
        <v>4.3941579999999996E-3</v>
      </c>
      <c r="AH2309">
        <v>1.6199966999999999E-2</v>
      </c>
      <c r="AI2309">
        <v>124122.3299</v>
      </c>
    </row>
    <row r="2310" spans="1:35" x14ac:dyDescent="0.25">
      <c r="A2310">
        <v>869</v>
      </c>
      <c r="B2310" t="s">
        <v>225</v>
      </c>
      <c r="C2310" t="s">
        <v>226</v>
      </c>
      <c r="D2310" t="b">
        <v>1</v>
      </c>
      <c r="E2310">
        <v>63.879871080000001</v>
      </c>
      <c r="F2310" t="s">
        <v>100</v>
      </c>
      <c r="G2310" t="s">
        <v>186</v>
      </c>
      <c r="H2310" t="s">
        <v>250</v>
      </c>
      <c r="I2310" t="s">
        <v>101</v>
      </c>
      <c r="J2310" t="s">
        <v>106</v>
      </c>
      <c r="K2310" t="s">
        <v>188</v>
      </c>
      <c r="L2310">
        <v>19.33888889</v>
      </c>
      <c r="M2310" t="s">
        <v>109</v>
      </c>
      <c r="N2310">
        <v>4.0965499999999998E-4</v>
      </c>
      <c r="O2310">
        <v>4.9901600000000002E-4</v>
      </c>
      <c r="P2310">
        <v>0</v>
      </c>
      <c r="Q2310">
        <v>0</v>
      </c>
      <c r="R2310">
        <v>0</v>
      </c>
      <c r="S2310">
        <v>2.0894569999999999E-3</v>
      </c>
      <c r="T2310">
        <v>2.48846E-4</v>
      </c>
      <c r="U2310">
        <v>1.815182E-3</v>
      </c>
      <c r="V2310">
        <v>0</v>
      </c>
      <c r="W2310">
        <v>0</v>
      </c>
      <c r="X2310" s="8">
        <v>6.2362799999999999E-5</v>
      </c>
      <c r="Y2310">
        <v>0</v>
      </c>
      <c r="Z2310">
        <v>0</v>
      </c>
      <c r="AA2310">
        <v>0</v>
      </c>
      <c r="AB2310">
        <v>0</v>
      </c>
      <c r="AC2310">
        <v>2.15182E-3</v>
      </c>
      <c r="AD2310">
        <v>2.48846E-4</v>
      </c>
      <c r="AE2310">
        <v>1.815182E-3</v>
      </c>
      <c r="AF2310">
        <v>0</v>
      </c>
      <c r="AG2310">
        <v>0</v>
      </c>
      <c r="AH2310">
        <v>4.2152429999999996E-3</v>
      </c>
      <c r="AI2310">
        <v>63879.871079999997</v>
      </c>
    </row>
    <row r="2311" spans="1:35" x14ac:dyDescent="0.25">
      <c r="A2311">
        <v>6095</v>
      </c>
      <c r="B2311" t="s">
        <v>225</v>
      </c>
      <c r="C2311" t="s">
        <v>226</v>
      </c>
      <c r="D2311" t="b">
        <v>1</v>
      </c>
      <c r="E2311">
        <v>0.80023063000000005</v>
      </c>
      <c r="F2311" t="s">
        <v>100</v>
      </c>
      <c r="G2311" t="s">
        <v>186</v>
      </c>
      <c r="H2311" t="s">
        <v>199</v>
      </c>
      <c r="I2311" t="s">
        <v>101</v>
      </c>
      <c r="J2311" t="s">
        <v>111</v>
      </c>
      <c r="K2311" t="s">
        <v>188</v>
      </c>
      <c r="L2311">
        <v>12.85868254</v>
      </c>
      <c r="M2311" t="s">
        <v>109</v>
      </c>
      <c r="N2311">
        <v>6.5994700000000003E-4</v>
      </c>
      <c r="O2311">
        <v>7.3220999999999996E-4</v>
      </c>
      <c r="P2311">
        <v>0</v>
      </c>
      <c r="Q2311">
        <v>0</v>
      </c>
      <c r="R2311">
        <v>0</v>
      </c>
      <c r="S2311">
        <v>3.4706630000000001E-3</v>
      </c>
      <c r="T2311">
        <v>1.0752940000000001E-3</v>
      </c>
      <c r="U2311">
        <v>1.5983589999999999E-3</v>
      </c>
      <c r="V2311">
        <v>0</v>
      </c>
      <c r="W2311">
        <v>0</v>
      </c>
      <c r="X2311" s="8">
        <v>3.7923600000000001E-8</v>
      </c>
      <c r="Y2311">
        <v>0</v>
      </c>
      <c r="Z2311">
        <v>0</v>
      </c>
      <c r="AA2311">
        <v>0</v>
      </c>
      <c r="AB2311">
        <v>0</v>
      </c>
      <c r="AC2311">
        <v>3.4707010000000001E-3</v>
      </c>
      <c r="AD2311">
        <v>1.0752940000000001E-3</v>
      </c>
      <c r="AE2311">
        <v>1.5983589999999999E-3</v>
      </c>
      <c r="AF2311">
        <v>0</v>
      </c>
      <c r="AG2311">
        <v>0</v>
      </c>
      <c r="AH2311">
        <v>6.1443610000000001E-3</v>
      </c>
      <c r="AI2311">
        <v>140040.3602</v>
      </c>
    </row>
    <row r="2312" spans="1:35" x14ac:dyDescent="0.25">
      <c r="A2312">
        <v>6098</v>
      </c>
      <c r="B2312" t="s">
        <v>225</v>
      </c>
      <c r="C2312" t="s">
        <v>226</v>
      </c>
      <c r="D2312" t="b">
        <v>1</v>
      </c>
      <c r="E2312">
        <v>1.9489976870000001</v>
      </c>
      <c r="F2312" t="s">
        <v>100</v>
      </c>
      <c r="G2312" t="s">
        <v>186</v>
      </c>
      <c r="H2312" t="s">
        <v>192</v>
      </c>
      <c r="I2312" t="s">
        <v>101</v>
      </c>
      <c r="J2312" t="s">
        <v>99</v>
      </c>
      <c r="K2312" t="s">
        <v>188</v>
      </c>
      <c r="L2312">
        <v>15.99164444</v>
      </c>
      <c r="M2312" t="s">
        <v>109</v>
      </c>
      <c r="N2312">
        <v>1.2869240000000001E-3</v>
      </c>
      <c r="O2312">
        <v>1.5838709999999999E-3</v>
      </c>
      <c r="P2312">
        <v>0</v>
      </c>
      <c r="Q2312">
        <v>0</v>
      </c>
      <c r="R2312">
        <v>0</v>
      </c>
      <c r="S2312">
        <v>8.0708250000000002E-3</v>
      </c>
      <c r="T2312">
        <v>1.3099159999999999E-3</v>
      </c>
      <c r="U2312">
        <v>3.9071360000000003E-3</v>
      </c>
      <c r="V2312">
        <v>0</v>
      </c>
      <c r="W2312">
        <v>0</v>
      </c>
      <c r="X2312" s="8">
        <v>5.6711900000000002E-6</v>
      </c>
      <c r="Y2312">
        <v>0</v>
      </c>
      <c r="Z2312">
        <v>0</v>
      </c>
      <c r="AA2312">
        <v>0</v>
      </c>
      <c r="AB2312">
        <v>0</v>
      </c>
      <c r="AC2312">
        <v>8.0764960000000007E-3</v>
      </c>
      <c r="AD2312">
        <v>1.3099159999999999E-3</v>
      </c>
      <c r="AE2312">
        <v>3.9071360000000003E-3</v>
      </c>
      <c r="AF2312">
        <v>0</v>
      </c>
      <c r="AG2312">
        <v>0</v>
      </c>
      <c r="AH2312">
        <v>1.3293566E-2</v>
      </c>
      <c r="AI2312">
        <v>243624.71090000001</v>
      </c>
    </row>
    <row r="2313" spans="1:35" x14ac:dyDescent="0.25">
      <c r="A2313">
        <v>6099</v>
      </c>
      <c r="B2313" t="s">
        <v>225</v>
      </c>
      <c r="C2313" t="s">
        <v>226</v>
      </c>
      <c r="D2313" t="b">
        <v>1</v>
      </c>
      <c r="E2313">
        <v>2.490672708</v>
      </c>
      <c r="F2313" t="s">
        <v>100</v>
      </c>
      <c r="G2313" t="s">
        <v>186</v>
      </c>
      <c r="H2313" t="s">
        <v>189</v>
      </c>
      <c r="I2313" t="s">
        <v>101</v>
      </c>
      <c r="J2313" t="s">
        <v>99</v>
      </c>
      <c r="K2313" t="s">
        <v>188</v>
      </c>
      <c r="L2313">
        <v>18.665519320000001</v>
      </c>
      <c r="M2313" t="s">
        <v>109</v>
      </c>
      <c r="N2313">
        <v>7.7819399999999996E-4</v>
      </c>
      <c r="O2313">
        <v>8.6935300000000001E-4</v>
      </c>
      <c r="P2313">
        <v>0</v>
      </c>
      <c r="Q2313">
        <v>0</v>
      </c>
      <c r="R2313">
        <v>0</v>
      </c>
      <c r="S2313">
        <v>4.8178630000000004E-3</v>
      </c>
      <c r="T2313">
        <v>6.1604900000000002E-4</v>
      </c>
      <c r="U2313">
        <v>1.859077E-3</v>
      </c>
      <c r="V2313">
        <v>0</v>
      </c>
      <c r="W2313">
        <v>0</v>
      </c>
      <c r="X2313" s="8">
        <v>4.0131900000000001E-6</v>
      </c>
      <c r="Y2313">
        <v>0</v>
      </c>
      <c r="Z2313">
        <v>0</v>
      </c>
      <c r="AA2313">
        <v>0</v>
      </c>
      <c r="AB2313">
        <v>0</v>
      </c>
      <c r="AC2313">
        <v>4.8218760000000001E-3</v>
      </c>
      <c r="AD2313">
        <v>6.1604900000000002E-4</v>
      </c>
      <c r="AE2313">
        <v>1.859077E-3</v>
      </c>
      <c r="AF2313">
        <v>0</v>
      </c>
      <c r="AG2313">
        <v>0</v>
      </c>
      <c r="AH2313">
        <v>7.2969539999999996E-3</v>
      </c>
      <c r="AI2313">
        <v>114570.9445</v>
      </c>
    </row>
    <row r="2314" spans="1:35" x14ac:dyDescent="0.25">
      <c r="A2314">
        <v>6101</v>
      </c>
      <c r="B2314" t="s">
        <v>225</v>
      </c>
      <c r="C2314" t="s">
        <v>226</v>
      </c>
      <c r="D2314" t="b">
        <v>1</v>
      </c>
      <c r="E2314">
        <v>0.60833183300000004</v>
      </c>
      <c r="F2314" t="s">
        <v>100</v>
      </c>
      <c r="G2314" t="s">
        <v>186</v>
      </c>
      <c r="H2314" t="s">
        <v>197</v>
      </c>
      <c r="I2314" t="s">
        <v>101</v>
      </c>
      <c r="J2314" t="s">
        <v>99</v>
      </c>
      <c r="K2314" t="s">
        <v>188</v>
      </c>
      <c r="L2314">
        <v>13.40961111</v>
      </c>
      <c r="M2314" t="s">
        <v>109</v>
      </c>
      <c r="N2314">
        <v>8.2324999999999998E-4</v>
      </c>
      <c r="O2314">
        <v>9.9497999999999991E-4</v>
      </c>
      <c r="P2314">
        <v>0</v>
      </c>
      <c r="Q2314">
        <v>0</v>
      </c>
      <c r="R2314">
        <v>0</v>
      </c>
      <c r="S2314">
        <v>4.2356219999999997E-3</v>
      </c>
      <c r="T2314">
        <v>1.4007900000000001E-3</v>
      </c>
      <c r="U2314">
        <v>2.7117249999999999E-3</v>
      </c>
      <c r="V2314">
        <v>0</v>
      </c>
      <c r="W2314">
        <v>0</v>
      </c>
      <c r="X2314" s="8">
        <v>2.2141000000000001E-6</v>
      </c>
      <c r="Y2314">
        <v>0</v>
      </c>
      <c r="Z2314">
        <v>0</v>
      </c>
      <c r="AA2314">
        <v>0</v>
      </c>
      <c r="AB2314">
        <v>0</v>
      </c>
      <c r="AC2314">
        <v>4.237836E-3</v>
      </c>
      <c r="AD2314">
        <v>1.4007900000000001E-3</v>
      </c>
      <c r="AE2314">
        <v>2.7117249999999999E-3</v>
      </c>
      <c r="AF2314">
        <v>0</v>
      </c>
      <c r="AG2314">
        <v>0</v>
      </c>
      <c r="AH2314">
        <v>8.3503569999999992E-3</v>
      </c>
      <c r="AI2314">
        <v>182499.55</v>
      </c>
    </row>
    <row r="2315" spans="1:35" x14ac:dyDescent="0.25">
      <c r="A2315">
        <v>6103</v>
      </c>
      <c r="B2315" t="s">
        <v>225</v>
      </c>
      <c r="C2315" t="s">
        <v>226</v>
      </c>
      <c r="D2315" t="b">
        <v>1</v>
      </c>
      <c r="E2315">
        <v>2.4894111959999998</v>
      </c>
      <c r="F2315" t="s">
        <v>100</v>
      </c>
      <c r="G2315" t="s">
        <v>186</v>
      </c>
      <c r="H2315" t="s">
        <v>190</v>
      </c>
      <c r="I2315" t="s">
        <v>101</v>
      </c>
      <c r="J2315" t="s">
        <v>99</v>
      </c>
      <c r="K2315" t="s">
        <v>188</v>
      </c>
      <c r="L2315">
        <v>16.776202319999999</v>
      </c>
      <c r="M2315" t="s">
        <v>109</v>
      </c>
      <c r="N2315">
        <v>9.5406799999999997E-4</v>
      </c>
      <c r="O2315">
        <v>1.1374689999999999E-3</v>
      </c>
      <c r="P2315">
        <v>0</v>
      </c>
      <c r="Q2315">
        <v>0</v>
      </c>
      <c r="R2315">
        <v>0</v>
      </c>
      <c r="S2315">
        <v>6.1255390000000002E-3</v>
      </c>
      <c r="T2315">
        <v>8.0440299999999998E-4</v>
      </c>
      <c r="U2315">
        <v>2.611997E-3</v>
      </c>
      <c r="V2315">
        <v>0</v>
      </c>
      <c r="W2315">
        <v>0</v>
      </c>
      <c r="X2315" s="8">
        <v>5.6156299999999996E-6</v>
      </c>
      <c r="Y2315">
        <v>0</v>
      </c>
      <c r="Z2315">
        <v>0</v>
      </c>
      <c r="AA2315">
        <v>0</v>
      </c>
      <c r="AB2315">
        <v>0</v>
      </c>
      <c r="AC2315">
        <v>6.1311539999999998E-3</v>
      </c>
      <c r="AD2315">
        <v>8.0440299999999998E-4</v>
      </c>
      <c r="AE2315">
        <v>2.611997E-3</v>
      </c>
      <c r="AF2315">
        <v>0</v>
      </c>
      <c r="AG2315">
        <v>0</v>
      </c>
      <c r="AH2315">
        <v>9.5475539999999998E-3</v>
      </c>
      <c r="AI2315">
        <v>166790.55009999999</v>
      </c>
    </row>
    <row r="2316" spans="1:35" x14ac:dyDescent="0.25">
      <c r="A2316">
        <v>6104</v>
      </c>
      <c r="B2316" t="s">
        <v>225</v>
      </c>
      <c r="C2316" t="s">
        <v>226</v>
      </c>
      <c r="D2316" t="b">
        <v>1</v>
      </c>
      <c r="E2316">
        <v>2.1820552790000001</v>
      </c>
      <c r="F2316" t="s">
        <v>100</v>
      </c>
      <c r="G2316" t="s">
        <v>186</v>
      </c>
      <c r="H2316" t="s">
        <v>193</v>
      </c>
      <c r="I2316" t="s">
        <v>101</v>
      </c>
      <c r="J2316" t="s">
        <v>99</v>
      </c>
      <c r="K2316" t="s">
        <v>188</v>
      </c>
      <c r="L2316">
        <v>12.066259260000001</v>
      </c>
      <c r="M2316" t="s">
        <v>109</v>
      </c>
      <c r="N2316">
        <v>6.3283100000000004E-4</v>
      </c>
      <c r="O2316">
        <v>8.0275300000000002E-4</v>
      </c>
      <c r="P2316">
        <v>0</v>
      </c>
      <c r="Q2316">
        <v>0</v>
      </c>
      <c r="R2316">
        <v>0</v>
      </c>
      <c r="S2316">
        <v>4.1816509999999998E-3</v>
      </c>
      <c r="T2316">
        <v>5.2926999999999998E-4</v>
      </c>
      <c r="U2316">
        <v>2.02331E-3</v>
      </c>
      <c r="V2316">
        <v>0</v>
      </c>
      <c r="W2316">
        <v>0</v>
      </c>
      <c r="X2316" s="8">
        <v>3.7020599999999998E-6</v>
      </c>
      <c r="Y2316">
        <v>0</v>
      </c>
      <c r="Z2316">
        <v>0</v>
      </c>
      <c r="AA2316">
        <v>0</v>
      </c>
      <c r="AB2316">
        <v>0</v>
      </c>
      <c r="AC2316">
        <v>4.1853530000000002E-3</v>
      </c>
      <c r="AD2316">
        <v>5.2926999999999998E-4</v>
      </c>
      <c r="AE2316">
        <v>2.02331E-3</v>
      </c>
      <c r="AF2316">
        <v>0</v>
      </c>
      <c r="AG2316">
        <v>0</v>
      </c>
      <c r="AH2316">
        <v>6.7379329999999998E-3</v>
      </c>
      <c r="AI2316">
        <v>163654.1459</v>
      </c>
    </row>
    <row r="2317" spans="1:35" x14ac:dyDescent="0.25">
      <c r="A2317">
        <v>9131</v>
      </c>
      <c r="B2317" t="s">
        <v>225</v>
      </c>
      <c r="C2317" t="s">
        <v>226</v>
      </c>
      <c r="D2317" t="b">
        <v>1</v>
      </c>
      <c r="E2317">
        <v>1.374182652</v>
      </c>
      <c r="F2317" t="s">
        <v>100</v>
      </c>
      <c r="G2317" t="s">
        <v>186</v>
      </c>
      <c r="H2317" t="s">
        <v>191</v>
      </c>
      <c r="I2317" t="s">
        <v>101</v>
      </c>
      <c r="J2317" t="s">
        <v>99</v>
      </c>
      <c r="K2317" t="s">
        <v>188</v>
      </c>
      <c r="L2317">
        <v>38.108955940000001</v>
      </c>
      <c r="M2317" t="s">
        <v>103</v>
      </c>
      <c r="N2317">
        <v>8.4943900000000001E-4</v>
      </c>
      <c r="O2317">
        <v>1.0207669999999999E-3</v>
      </c>
      <c r="P2317">
        <v>0</v>
      </c>
      <c r="Q2317">
        <v>0</v>
      </c>
      <c r="R2317">
        <v>0</v>
      </c>
      <c r="S2317">
        <v>2.7434009999999999E-3</v>
      </c>
      <c r="T2317">
        <v>1.9530070000000001E-3</v>
      </c>
      <c r="U2317">
        <v>1.1065949999999999E-3</v>
      </c>
      <c r="V2317">
        <v>0</v>
      </c>
      <c r="W2317">
        <v>4.6791399999999999E-4</v>
      </c>
      <c r="X2317" s="8">
        <v>1.50045E-5</v>
      </c>
      <c r="Y2317">
        <v>1.1915420000000001E-3</v>
      </c>
      <c r="Z2317">
        <v>2.886516E-3</v>
      </c>
      <c r="AA2317">
        <v>0</v>
      </c>
      <c r="AB2317">
        <v>0</v>
      </c>
      <c r="AC2317">
        <v>2.7584049999999998E-3</v>
      </c>
      <c r="AD2317">
        <v>3.1445499999999999E-3</v>
      </c>
      <c r="AE2317">
        <v>1.1065949999999999E-3</v>
      </c>
      <c r="AF2317">
        <v>0</v>
      </c>
      <c r="AG2317">
        <v>3.3544299999999998E-3</v>
      </c>
      <c r="AH2317">
        <v>1.036398E-2</v>
      </c>
      <c r="AI2317">
        <v>79702.593810000006</v>
      </c>
    </row>
    <row r="2318" spans="1:35" x14ac:dyDescent="0.25">
      <c r="A2318">
        <v>9133</v>
      </c>
      <c r="B2318" t="s">
        <v>225</v>
      </c>
      <c r="C2318" t="s">
        <v>226</v>
      </c>
      <c r="D2318" t="b">
        <v>1</v>
      </c>
      <c r="E2318">
        <v>0.98347234400000005</v>
      </c>
      <c r="F2318" t="s">
        <v>100</v>
      </c>
      <c r="G2318" t="s">
        <v>186</v>
      </c>
      <c r="H2318" t="s">
        <v>187</v>
      </c>
      <c r="I2318" t="s">
        <v>101</v>
      </c>
      <c r="J2318" t="s">
        <v>262</v>
      </c>
      <c r="K2318" t="s">
        <v>188</v>
      </c>
      <c r="L2318">
        <v>30.295476189999999</v>
      </c>
      <c r="M2318" t="s">
        <v>103</v>
      </c>
      <c r="N2318">
        <v>3.1482800000000002E-4</v>
      </c>
      <c r="O2318">
        <v>3.7874000000000002E-4</v>
      </c>
      <c r="P2318">
        <v>0</v>
      </c>
      <c r="Q2318">
        <v>0</v>
      </c>
      <c r="R2318">
        <v>0</v>
      </c>
      <c r="S2318">
        <v>1.36921E-3</v>
      </c>
      <c r="T2318">
        <v>7.1723499999999999E-4</v>
      </c>
      <c r="U2318">
        <v>4.82137E-4</v>
      </c>
      <c r="V2318">
        <v>0</v>
      </c>
      <c r="W2318">
        <v>1.2460100000000001E-4</v>
      </c>
      <c r="X2318" s="8">
        <v>7.05639E-6</v>
      </c>
      <c r="Y2318">
        <v>1.74415E-4</v>
      </c>
      <c r="Z2318">
        <v>6.8356600000000003E-4</v>
      </c>
      <c r="AA2318">
        <v>0</v>
      </c>
      <c r="AB2318">
        <v>0</v>
      </c>
      <c r="AC2318">
        <v>1.3762659999999999E-3</v>
      </c>
      <c r="AD2318">
        <v>8.9165000000000002E-4</v>
      </c>
      <c r="AE2318">
        <v>4.82137E-4</v>
      </c>
      <c r="AF2318">
        <v>0</v>
      </c>
      <c r="AG2318">
        <v>8.0816600000000003E-4</v>
      </c>
      <c r="AH2318">
        <v>3.558238E-3</v>
      </c>
      <c r="AI2318">
        <v>34421.532030000002</v>
      </c>
    </row>
    <row r="2319" spans="1:35" x14ac:dyDescent="0.25">
      <c r="A2319">
        <v>11585</v>
      </c>
      <c r="B2319" t="s">
        <v>225</v>
      </c>
      <c r="C2319" t="s">
        <v>226</v>
      </c>
      <c r="D2319" t="b">
        <v>1</v>
      </c>
      <c r="E2319">
        <v>1.4211164510000001</v>
      </c>
      <c r="F2319" t="s">
        <v>100</v>
      </c>
      <c r="G2319" t="s">
        <v>186</v>
      </c>
      <c r="H2319" t="s">
        <v>194</v>
      </c>
      <c r="I2319" t="s">
        <v>101</v>
      </c>
      <c r="J2319" t="s">
        <v>99</v>
      </c>
      <c r="K2319" t="s">
        <v>188</v>
      </c>
      <c r="L2319">
        <v>30.769722219999998</v>
      </c>
      <c r="M2319" t="s">
        <v>103</v>
      </c>
      <c r="N2319">
        <v>1.1652800000000001E-3</v>
      </c>
      <c r="O2319">
        <v>1.379304E-3</v>
      </c>
      <c r="P2319">
        <v>0</v>
      </c>
      <c r="Q2319">
        <v>0</v>
      </c>
      <c r="R2319">
        <v>0</v>
      </c>
      <c r="S2319">
        <v>4.9036829999999998E-3</v>
      </c>
      <c r="T2319">
        <v>1.679671E-3</v>
      </c>
      <c r="U2319">
        <v>2.0348639999999999E-3</v>
      </c>
      <c r="V2319">
        <v>0</v>
      </c>
      <c r="W2319">
        <v>5.9027799999999996E-4</v>
      </c>
      <c r="X2319">
        <v>1.6140600000000001E-4</v>
      </c>
      <c r="Y2319">
        <v>3.4654500000000002E-4</v>
      </c>
      <c r="Z2319">
        <v>3.711921E-3</v>
      </c>
      <c r="AA2319">
        <v>0</v>
      </c>
      <c r="AB2319">
        <v>0</v>
      </c>
      <c r="AC2319">
        <v>5.065089E-3</v>
      </c>
      <c r="AD2319">
        <v>2.026216E-3</v>
      </c>
      <c r="AE2319">
        <v>2.0348639999999999E-3</v>
      </c>
      <c r="AF2319">
        <v>0</v>
      </c>
      <c r="AG2319">
        <v>4.3021989999999996E-3</v>
      </c>
      <c r="AH2319">
        <v>1.3428354999999999E-2</v>
      </c>
      <c r="AI2319">
        <v>127900.4806</v>
      </c>
    </row>
    <row r="2320" spans="1:35" x14ac:dyDescent="0.25">
      <c r="A2320">
        <v>26621</v>
      </c>
      <c r="B2320" t="s">
        <v>225</v>
      </c>
      <c r="C2320" t="s">
        <v>226</v>
      </c>
      <c r="D2320" t="b">
        <v>1</v>
      </c>
      <c r="E2320">
        <v>4.2096490000000002E-3</v>
      </c>
      <c r="F2320" t="s">
        <v>100</v>
      </c>
      <c r="G2320" t="s">
        <v>186</v>
      </c>
      <c r="H2320" t="s">
        <v>256</v>
      </c>
      <c r="I2320" t="s">
        <v>101</v>
      </c>
      <c r="J2320" t="s">
        <v>99</v>
      </c>
      <c r="K2320" t="s">
        <v>188</v>
      </c>
      <c r="L2320">
        <v>11.17791667</v>
      </c>
      <c r="M2320" t="s">
        <v>109</v>
      </c>
      <c r="N2320" s="8">
        <v>1.11722E-5</v>
      </c>
      <c r="O2320" s="8">
        <v>1.5306800000000001E-5</v>
      </c>
      <c r="P2320">
        <v>0</v>
      </c>
      <c r="Q2320">
        <v>0</v>
      </c>
      <c r="R2320">
        <v>0</v>
      </c>
      <c r="S2320" s="8">
        <v>7.4899099999999996E-5</v>
      </c>
      <c r="T2320" s="8">
        <v>1.11167E-5</v>
      </c>
      <c r="U2320" s="8">
        <v>4.2431100000000001E-5</v>
      </c>
      <c r="V2320">
        <v>0</v>
      </c>
      <c r="W2320">
        <v>0</v>
      </c>
      <c r="X2320">
        <v>0</v>
      </c>
      <c r="Y2320">
        <v>0</v>
      </c>
      <c r="Z2320">
        <v>0</v>
      </c>
      <c r="AA2320">
        <v>0</v>
      </c>
      <c r="AB2320">
        <v>0</v>
      </c>
      <c r="AC2320" s="8">
        <v>7.4899099999999996E-5</v>
      </c>
      <c r="AD2320" s="8">
        <v>1.11167E-5</v>
      </c>
      <c r="AE2320" s="8">
        <v>4.2431100000000001E-5</v>
      </c>
      <c r="AF2320">
        <v>0</v>
      </c>
      <c r="AG2320">
        <v>0</v>
      </c>
      <c r="AH2320">
        <v>1.2844700000000001E-4</v>
      </c>
      <c r="AI2320">
        <v>3367.7194089999998</v>
      </c>
    </row>
    <row r="2321" spans="1:35" x14ac:dyDescent="0.25">
      <c r="A2321">
        <v>44082</v>
      </c>
      <c r="B2321" t="s">
        <v>225</v>
      </c>
      <c r="C2321" t="s">
        <v>226</v>
      </c>
      <c r="D2321" t="b">
        <v>1</v>
      </c>
      <c r="E2321">
        <v>2.3207233000000001E-2</v>
      </c>
      <c r="F2321" t="s">
        <v>100</v>
      </c>
      <c r="G2321" t="s">
        <v>186</v>
      </c>
      <c r="H2321" t="s">
        <v>257</v>
      </c>
      <c r="I2321" t="s">
        <v>101</v>
      </c>
      <c r="J2321" t="s">
        <v>99</v>
      </c>
      <c r="K2321" t="s">
        <v>188</v>
      </c>
      <c r="L2321">
        <v>23.33609444</v>
      </c>
      <c r="M2321" t="s">
        <v>103</v>
      </c>
      <c r="N2321" s="8">
        <v>8.4387899999999999E-5</v>
      </c>
      <c r="O2321">
        <v>1.0976000000000001E-4</v>
      </c>
      <c r="P2321">
        <v>0</v>
      </c>
      <c r="Q2321">
        <v>0</v>
      </c>
      <c r="R2321">
        <v>0</v>
      </c>
      <c r="S2321">
        <v>4.3510899999999998E-4</v>
      </c>
      <c r="T2321" s="8">
        <v>9.2862500000000001E-5</v>
      </c>
      <c r="U2321">
        <v>1.7079199999999999E-4</v>
      </c>
      <c r="V2321">
        <v>0</v>
      </c>
      <c r="W2321">
        <v>2.18588E-4</v>
      </c>
      <c r="X2321">
        <v>0</v>
      </c>
      <c r="Y2321" s="8">
        <v>6.5990800000000004E-6</v>
      </c>
      <c r="Z2321">
        <v>0</v>
      </c>
      <c r="AA2321">
        <v>0</v>
      </c>
      <c r="AB2321">
        <v>0</v>
      </c>
      <c r="AC2321">
        <v>4.3510899999999998E-4</v>
      </c>
      <c r="AD2321" s="8">
        <v>9.9461600000000003E-5</v>
      </c>
      <c r="AE2321">
        <v>1.7079199999999999E-4</v>
      </c>
      <c r="AF2321">
        <v>0</v>
      </c>
      <c r="AG2321">
        <v>2.18588E-4</v>
      </c>
      <c r="AH2321">
        <v>9.2394999999999999E-4</v>
      </c>
      <c r="AI2321">
        <v>11603.61634</v>
      </c>
    </row>
    <row r="2322" spans="1:35" x14ac:dyDescent="0.25">
      <c r="A2322">
        <v>419</v>
      </c>
      <c r="B2322" t="s">
        <v>227</v>
      </c>
      <c r="C2322" t="s">
        <v>228</v>
      </c>
      <c r="D2322" t="b">
        <v>1</v>
      </c>
      <c r="E2322">
        <v>45.294103759999999</v>
      </c>
      <c r="F2322" t="s">
        <v>100</v>
      </c>
      <c r="G2322" t="s">
        <v>186</v>
      </c>
      <c r="H2322" t="s">
        <v>249</v>
      </c>
      <c r="I2322" t="s">
        <v>291</v>
      </c>
      <c r="J2322" t="s">
        <v>99</v>
      </c>
      <c r="K2322" t="s">
        <v>188</v>
      </c>
      <c r="L2322">
        <v>23.875</v>
      </c>
      <c r="M2322" t="s">
        <v>292</v>
      </c>
      <c r="N2322">
        <v>6.9526600000000005E-4</v>
      </c>
      <c r="O2322">
        <v>8.3484900000000003E-4</v>
      </c>
      <c r="P2322">
        <v>0</v>
      </c>
      <c r="Q2322">
        <v>0</v>
      </c>
      <c r="R2322">
        <v>0</v>
      </c>
      <c r="S2322">
        <v>2.4736570000000002E-3</v>
      </c>
      <c r="T2322">
        <v>6.9848000000000002E-4</v>
      </c>
      <c r="U2322">
        <v>2.5565129999999998E-3</v>
      </c>
      <c r="V2322">
        <v>0</v>
      </c>
      <c r="W2322">
        <v>7.9936600000000003E-4</v>
      </c>
      <c r="X2322" s="8">
        <v>2.4041099999999999E-5</v>
      </c>
      <c r="Y2322">
        <v>0</v>
      </c>
      <c r="Z2322">
        <v>8.2812999999999995E-4</v>
      </c>
      <c r="AA2322">
        <v>0</v>
      </c>
      <c r="AB2322">
        <v>0</v>
      </c>
      <c r="AC2322">
        <v>2.497698E-3</v>
      </c>
      <c r="AD2322">
        <v>6.9848000000000002E-4</v>
      </c>
      <c r="AE2322">
        <v>2.5565129999999998E-3</v>
      </c>
      <c r="AF2322">
        <v>0</v>
      </c>
      <c r="AG2322">
        <v>1.627496E-3</v>
      </c>
      <c r="AH2322">
        <v>7.3797580000000002E-3</v>
      </c>
      <c r="AI2322">
        <v>90588.207519999996</v>
      </c>
    </row>
    <row r="2323" spans="1:35" x14ac:dyDescent="0.25">
      <c r="A2323">
        <v>420</v>
      </c>
      <c r="B2323" t="s">
        <v>227</v>
      </c>
      <c r="C2323" t="s">
        <v>228</v>
      </c>
      <c r="D2323" t="b">
        <v>1</v>
      </c>
      <c r="E2323">
        <v>11.33339761</v>
      </c>
      <c r="F2323" t="s">
        <v>100</v>
      </c>
      <c r="G2323" t="s">
        <v>186</v>
      </c>
      <c r="H2323" t="s">
        <v>198</v>
      </c>
      <c r="I2323" t="s">
        <v>101</v>
      </c>
      <c r="J2323" t="s">
        <v>99</v>
      </c>
      <c r="K2323" t="s">
        <v>188</v>
      </c>
      <c r="L2323">
        <v>37.02416667</v>
      </c>
      <c r="M2323" t="s">
        <v>103</v>
      </c>
      <c r="N2323">
        <v>1.1286740000000001E-3</v>
      </c>
      <c r="O2323">
        <v>1.352406E-3</v>
      </c>
      <c r="P2323">
        <v>0</v>
      </c>
      <c r="Q2323">
        <v>0</v>
      </c>
      <c r="R2323">
        <v>0</v>
      </c>
      <c r="S2323">
        <v>4.0576789999999998E-3</v>
      </c>
      <c r="T2323">
        <v>8.52592E-4</v>
      </c>
      <c r="U2323">
        <v>1.857182E-3</v>
      </c>
      <c r="V2323">
        <v>0</v>
      </c>
      <c r="W2323">
        <v>7.9232900000000004E-4</v>
      </c>
      <c r="X2323">
        <v>1.70798E-4</v>
      </c>
      <c r="Y2323">
        <v>2.1914730000000002E-3</v>
      </c>
      <c r="Z2323">
        <v>4.3957290000000001E-3</v>
      </c>
      <c r="AA2323">
        <v>0</v>
      </c>
      <c r="AB2323">
        <v>0</v>
      </c>
      <c r="AC2323">
        <v>4.2284760000000001E-3</v>
      </c>
      <c r="AD2323">
        <v>3.0440649999999999E-3</v>
      </c>
      <c r="AE2323">
        <v>1.857182E-3</v>
      </c>
      <c r="AF2323">
        <v>0</v>
      </c>
      <c r="AG2323">
        <v>5.1880579999999997E-3</v>
      </c>
      <c r="AH2323">
        <v>1.4317674000000001E-2</v>
      </c>
      <c r="AI2323">
        <v>113333.9761</v>
      </c>
    </row>
    <row r="2324" spans="1:35" x14ac:dyDescent="0.25">
      <c r="A2324">
        <v>421</v>
      </c>
      <c r="B2324" t="s">
        <v>227</v>
      </c>
      <c r="C2324" t="s">
        <v>228</v>
      </c>
      <c r="D2324" t="b">
        <v>1</v>
      </c>
      <c r="E2324">
        <v>5.291284675</v>
      </c>
      <c r="F2324" t="s">
        <v>100</v>
      </c>
      <c r="G2324" t="s">
        <v>186</v>
      </c>
      <c r="H2324" t="s">
        <v>195</v>
      </c>
      <c r="I2324" t="s">
        <v>101</v>
      </c>
      <c r="J2324" t="s">
        <v>99</v>
      </c>
      <c r="K2324" t="s">
        <v>188</v>
      </c>
      <c r="L2324">
        <v>36.41283069</v>
      </c>
      <c r="M2324" t="s">
        <v>103</v>
      </c>
      <c r="N2324">
        <v>1.1128469999999999E-3</v>
      </c>
      <c r="O2324">
        <v>1.352474E-3</v>
      </c>
      <c r="P2324">
        <v>0</v>
      </c>
      <c r="Q2324">
        <v>0</v>
      </c>
      <c r="R2324">
        <v>0</v>
      </c>
      <c r="S2324">
        <v>3.7315880000000001E-3</v>
      </c>
      <c r="T2324">
        <v>2.0371619999999999E-3</v>
      </c>
      <c r="U2324">
        <v>2.011484E-3</v>
      </c>
      <c r="V2324">
        <v>0</v>
      </c>
      <c r="W2324">
        <v>4.3406299999999999E-4</v>
      </c>
      <c r="X2324" s="8">
        <v>2.1565200000000001E-6</v>
      </c>
      <c r="Y2324">
        <v>3.4183899999999999E-3</v>
      </c>
      <c r="Z2324">
        <v>2.1710169999999999E-3</v>
      </c>
      <c r="AA2324">
        <v>0</v>
      </c>
      <c r="AB2324">
        <v>0</v>
      </c>
      <c r="AC2324">
        <v>3.7337440000000002E-3</v>
      </c>
      <c r="AD2324">
        <v>5.4555519999999998E-3</v>
      </c>
      <c r="AE2324">
        <v>2.011484E-3</v>
      </c>
      <c r="AF2324">
        <v>0</v>
      </c>
      <c r="AG2324">
        <v>2.6050800000000001E-3</v>
      </c>
      <c r="AH2324">
        <v>1.3805810999999999E-2</v>
      </c>
      <c r="AI2324">
        <v>111116.9782</v>
      </c>
    </row>
    <row r="2325" spans="1:35" x14ac:dyDescent="0.25">
      <c r="A2325">
        <v>423</v>
      </c>
      <c r="B2325" t="s">
        <v>227</v>
      </c>
      <c r="C2325" t="s">
        <v>228</v>
      </c>
      <c r="D2325" t="b">
        <v>1</v>
      </c>
      <c r="E2325">
        <v>22.567696349999999</v>
      </c>
      <c r="F2325" t="s">
        <v>100</v>
      </c>
      <c r="G2325" t="s">
        <v>186</v>
      </c>
      <c r="H2325" t="s">
        <v>196</v>
      </c>
      <c r="I2325" t="s">
        <v>101</v>
      </c>
      <c r="J2325" t="s">
        <v>262</v>
      </c>
      <c r="K2325" t="s">
        <v>188</v>
      </c>
      <c r="L2325">
        <v>35.095454549999999</v>
      </c>
      <c r="M2325" t="s">
        <v>103</v>
      </c>
      <c r="N2325">
        <v>1.3802269999999999E-3</v>
      </c>
      <c r="O2325">
        <v>1.59172E-3</v>
      </c>
      <c r="P2325">
        <v>0</v>
      </c>
      <c r="Q2325">
        <v>0</v>
      </c>
      <c r="R2325">
        <v>0</v>
      </c>
      <c r="S2325">
        <v>4.972331E-3</v>
      </c>
      <c r="T2325">
        <v>3.3137459999999998E-3</v>
      </c>
      <c r="U2325">
        <v>2.103925E-3</v>
      </c>
      <c r="V2325">
        <v>0</v>
      </c>
      <c r="W2325">
        <v>1.043834E-3</v>
      </c>
      <c r="X2325" s="8">
        <v>7.9784900000000002E-5</v>
      </c>
      <c r="Y2325">
        <v>0</v>
      </c>
      <c r="Z2325">
        <v>3.350109E-3</v>
      </c>
      <c r="AA2325">
        <v>0</v>
      </c>
      <c r="AB2325">
        <v>0</v>
      </c>
      <c r="AC2325">
        <v>5.0521159999999997E-3</v>
      </c>
      <c r="AD2325">
        <v>3.3137459999999998E-3</v>
      </c>
      <c r="AE2325">
        <v>2.103925E-3</v>
      </c>
      <c r="AF2325">
        <v>0</v>
      </c>
      <c r="AG2325">
        <v>4.3939440000000003E-3</v>
      </c>
      <c r="AH2325">
        <v>1.4863731E-2</v>
      </c>
      <c r="AI2325">
        <v>124122.3299</v>
      </c>
    </row>
    <row r="2326" spans="1:35" x14ac:dyDescent="0.25">
      <c r="A2326">
        <v>869</v>
      </c>
      <c r="B2326" t="s">
        <v>227</v>
      </c>
      <c r="C2326" t="s">
        <v>228</v>
      </c>
      <c r="D2326" t="b">
        <v>1</v>
      </c>
      <c r="E2326">
        <v>63.879871080000001</v>
      </c>
      <c r="F2326" t="s">
        <v>100</v>
      </c>
      <c r="G2326" t="s">
        <v>186</v>
      </c>
      <c r="H2326" t="s">
        <v>250</v>
      </c>
      <c r="I2326" t="s">
        <v>101</v>
      </c>
      <c r="J2326" t="s">
        <v>106</v>
      </c>
      <c r="K2326" t="s">
        <v>188</v>
      </c>
      <c r="L2326">
        <v>17.16111111</v>
      </c>
      <c r="M2326" t="s">
        <v>109</v>
      </c>
      <c r="N2326">
        <v>3.6468399999999999E-4</v>
      </c>
      <c r="O2326">
        <v>4.4246900000000002E-4</v>
      </c>
      <c r="P2326">
        <v>0</v>
      </c>
      <c r="Q2326">
        <v>0</v>
      </c>
      <c r="R2326">
        <v>0</v>
      </c>
      <c r="S2326">
        <v>1.614168E-3</v>
      </c>
      <c r="T2326">
        <v>2.48846E-4</v>
      </c>
      <c r="U2326">
        <v>1.815182E-3</v>
      </c>
      <c r="V2326">
        <v>0</v>
      </c>
      <c r="W2326">
        <v>0</v>
      </c>
      <c r="X2326" s="8">
        <v>6.2968300000000005E-5</v>
      </c>
      <c r="Y2326">
        <v>0</v>
      </c>
      <c r="Z2326">
        <v>0</v>
      </c>
      <c r="AA2326">
        <v>0</v>
      </c>
      <c r="AB2326">
        <v>0</v>
      </c>
      <c r="AC2326">
        <v>1.6771360000000001E-3</v>
      </c>
      <c r="AD2326">
        <v>2.48846E-4</v>
      </c>
      <c r="AE2326">
        <v>1.815182E-3</v>
      </c>
      <c r="AF2326">
        <v>0</v>
      </c>
      <c r="AG2326">
        <v>0</v>
      </c>
      <c r="AH2326">
        <v>3.7405590000000001E-3</v>
      </c>
      <c r="AI2326">
        <v>63879.871079999997</v>
      </c>
    </row>
    <row r="2327" spans="1:35" x14ac:dyDescent="0.25">
      <c r="A2327">
        <v>6095</v>
      </c>
      <c r="B2327" t="s">
        <v>227</v>
      </c>
      <c r="C2327" t="s">
        <v>228</v>
      </c>
      <c r="D2327" t="b">
        <v>1</v>
      </c>
      <c r="E2327">
        <v>0.80023063000000005</v>
      </c>
      <c r="F2327" t="s">
        <v>100</v>
      </c>
      <c r="G2327" t="s">
        <v>186</v>
      </c>
      <c r="H2327" t="s">
        <v>199</v>
      </c>
      <c r="I2327" t="s">
        <v>101</v>
      </c>
      <c r="J2327" t="s">
        <v>111</v>
      </c>
      <c r="K2327" t="s">
        <v>188</v>
      </c>
      <c r="L2327">
        <v>10.865857139999999</v>
      </c>
      <c r="M2327" t="s">
        <v>109</v>
      </c>
      <c r="N2327">
        <v>5.5153699999999995E-4</v>
      </c>
      <c r="O2327">
        <v>6.1873199999999998E-4</v>
      </c>
      <c r="P2327">
        <v>0</v>
      </c>
      <c r="Q2327">
        <v>0</v>
      </c>
      <c r="R2327">
        <v>0</v>
      </c>
      <c r="S2327">
        <v>2.5184159999999999E-3</v>
      </c>
      <c r="T2327">
        <v>1.0752940000000001E-3</v>
      </c>
      <c r="U2327">
        <v>1.5983589999999999E-3</v>
      </c>
      <c r="V2327">
        <v>0</v>
      </c>
      <c r="W2327">
        <v>0</v>
      </c>
      <c r="X2327" s="8">
        <v>3.7923600000000001E-8</v>
      </c>
      <c r="Y2327">
        <v>0</v>
      </c>
      <c r="Z2327">
        <v>0</v>
      </c>
      <c r="AA2327">
        <v>0</v>
      </c>
      <c r="AB2327">
        <v>0</v>
      </c>
      <c r="AC2327">
        <v>2.5184539999999998E-3</v>
      </c>
      <c r="AD2327">
        <v>1.0752940000000001E-3</v>
      </c>
      <c r="AE2327">
        <v>1.5983589999999999E-3</v>
      </c>
      <c r="AF2327">
        <v>0</v>
      </c>
      <c r="AG2327">
        <v>0</v>
      </c>
      <c r="AH2327">
        <v>5.1921140000000003E-3</v>
      </c>
      <c r="AI2327">
        <v>140040.3602</v>
      </c>
    </row>
    <row r="2328" spans="1:35" x14ac:dyDescent="0.25">
      <c r="A2328">
        <v>6098</v>
      </c>
      <c r="B2328" t="s">
        <v>227</v>
      </c>
      <c r="C2328" t="s">
        <v>228</v>
      </c>
      <c r="D2328" t="b">
        <v>1</v>
      </c>
      <c r="E2328">
        <v>1.9489976870000001</v>
      </c>
      <c r="F2328" t="s">
        <v>100</v>
      </c>
      <c r="G2328" t="s">
        <v>186</v>
      </c>
      <c r="H2328" t="s">
        <v>192</v>
      </c>
      <c r="I2328" t="s">
        <v>101</v>
      </c>
      <c r="J2328" t="s">
        <v>99</v>
      </c>
      <c r="K2328" t="s">
        <v>188</v>
      </c>
      <c r="L2328">
        <v>13.65506667</v>
      </c>
      <c r="M2328" t="s">
        <v>109</v>
      </c>
      <c r="N2328">
        <v>1.1024069999999999E-3</v>
      </c>
      <c r="O2328">
        <v>1.352415E-3</v>
      </c>
      <c r="P2328">
        <v>0</v>
      </c>
      <c r="Q2328">
        <v>0</v>
      </c>
      <c r="R2328">
        <v>0</v>
      </c>
      <c r="S2328">
        <v>6.1286539999999999E-3</v>
      </c>
      <c r="T2328">
        <v>1.3099159999999999E-3</v>
      </c>
      <c r="U2328">
        <v>3.9071360000000003E-3</v>
      </c>
      <c r="V2328">
        <v>0</v>
      </c>
      <c r="W2328">
        <v>0</v>
      </c>
      <c r="X2328" s="8">
        <v>5.4864599999999996E-6</v>
      </c>
      <c r="Y2328">
        <v>0</v>
      </c>
      <c r="Z2328">
        <v>0</v>
      </c>
      <c r="AA2328">
        <v>0</v>
      </c>
      <c r="AB2328">
        <v>0</v>
      </c>
      <c r="AC2328">
        <v>6.1341410000000001E-3</v>
      </c>
      <c r="AD2328">
        <v>1.3099159999999999E-3</v>
      </c>
      <c r="AE2328">
        <v>3.9071360000000003E-3</v>
      </c>
      <c r="AF2328">
        <v>0</v>
      </c>
      <c r="AG2328">
        <v>0</v>
      </c>
      <c r="AH2328">
        <v>1.1351211E-2</v>
      </c>
      <c r="AI2328">
        <v>243624.71090000001</v>
      </c>
    </row>
    <row r="2329" spans="1:35" x14ac:dyDescent="0.25">
      <c r="A2329">
        <v>6099</v>
      </c>
      <c r="B2329" t="s">
        <v>227</v>
      </c>
      <c r="C2329" t="s">
        <v>228</v>
      </c>
      <c r="D2329" t="b">
        <v>1</v>
      </c>
      <c r="E2329">
        <v>2.490672708</v>
      </c>
      <c r="F2329" t="s">
        <v>100</v>
      </c>
      <c r="G2329" t="s">
        <v>186</v>
      </c>
      <c r="H2329" t="s">
        <v>189</v>
      </c>
      <c r="I2329" t="s">
        <v>101</v>
      </c>
      <c r="J2329" t="s">
        <v>99</v>
      </c>
      <c r="K2329" t="s">
        <v>188</v>
      </c>
      <c r="L2329">
        <v>14.941123190000001</v>
      </c>
      <c r="M2329" t="s">
        <v>109</v>
      </c>
      <c r="N2329">
        <v>6.0696700000000003E-4</v>
      </c>
      <c r="O2329">
        <v>6.9585700000000003E-4</v>
      </c>
      <c r="P2329">
        <v>0</v>
      </c>
      <c r="Q2329">
        <v>0</v>
      </c>
      <c r="R2329">
        <v>0</v>
      </c>
      <c r="S2329">
        <v>3.362065E-3</v>
      </c>
      <c r="T2329">
        <v>6.1604900000000002E-4</v>
      </c>
      <c r="U2329">
        <v>1.859077E-3</v>
      </c>
      <c r="V2329">
        <v>0</v>
      </c>
      <c r="W2329">
        <v>0</v>
      </c>
      <c r="X2329" s="8">
        <v>3.8243400000000002E-6</v>
      </c>
      <c r="Y2329">
        <v>0</v>
      </c>
      <c r="Z2329">
        <v>0</v>
      </c>
      <c r="AA2329">
        <v>0</v>
      </c>
      <c r="AB2329">
        <v>0</v>
      </c>
      <c r="AC2329">
        <v>3.3658889999999999E-3</v>
      </c>
      <c r="AD2329">
        <v>6.1604900000000002E-4</v>
      </c>
      <c r="AE2329">
        <v>1.859077E-3</v>
      </c>
      <c r="AF2329">
        <v>0</v>
      </c>
      <c r="AG2329">
        <v>0</v>
      </c>
      <c r="AH2329">
        <v>5.8409680000000002E-3</v>
      </c>
      <c r="AI2329">
        <v>114570.9445</v>
      </c>
    </row>
    <row r="2330" spans="1:35" x14ac:dyDescent="0.25">
      <c r="A2330">
        <v>6101</v>
      </c>
      <c r="B2330" t="s">
        <v>227</v>
      </c>
      <c r="C2330" t="s">
        <v>228</v>
      </c>
      <c r="D2330" t="b">
        <v>1</v>
      </c>
      <c r="E2330">
        <v>0.60833183300000004</v>
      </c>
      <c r="F2330" t="s">
        <v>100</v>
      </c>
      <c r="G2330" t="s">
        <v>186</v>
      </c>
      <c r="H2330" t="s">
        <v>197</v>
      </c>
      <c r="I2330" t="s">
        <v>101</v>
      </c>
      <c r="J2330" t="s">
        <v>99</v>
      </c>
      <c r="K2330" t="s">
        <v>188</v>
      </c>
      <c r="L2330">
        <v>11.961</v>
      </c>
      <c r="M2330" t="s">
        <v>109</v>
      </c>
      <c r="N2330">
        <v>7.3888899999999995E-4</v>
      </c>
      <c r="O2330">
        <v>8.8748199999999998E-4</v>
      </c>
      <c r="P2330">
        <v>0</v>
      </c>
      <c r="Q2330">
        <v>0</v>
      </c>
      <c r="R2330">
        <v>0</v>
      </c>
      <c r="S2330">
        <v>3.3335510000000001E-3</v>
      </c>
      <c r="T2330">
        <v>1.4007900000000001E-3</v>
      </c>
      <c r="U2330">
        <v>2.7117249999999999E-3</v>
      </c>
      <c r="V2330">
        <v>0</v>
      </c>
      <c r="W2330">
        <v>0</v>
      </c>
      <c r="X2330" s="8">
        <v>2.2141000000000001E-6</v>
      </c>
      <c r="Y2330">
        <v>0</v>
      </c>
      <c r="Z2330">
        <v>0</v>
      </c>
      <c r="AA2330">
        <v>0</v>
      </c>
      <c r="AB2330">
        <v>0</v>
      </c>
      <c r="AC2330">
        <v>3.3357650000000001E-3</v>
      </c>
      <c r="AD2330">
        <v>1.4007900000000001E-3</v>
      </c>
      <c r="AE2330">
        <v>2.7117249999999999E-3</v>
      </c>
      <c r="AF2330">
        <v>0</v>
      </c>
      <c r="AG2330">
        <v>0</v>
      </c>
      <c r="AH2330">
        <v>7.4482860000000001E-3</v>
      </c>
      <c r="AI2330">
        <v>182499.55</v>
      </c>
    </row>
    <row r="2331" spans="1:35" x14ac:dyDescent="0.25">
      <c r="A2331">
        <v>6103</v>
      </c>
      <c r="B2331" t="s">
        <v>227</v>
      </c>
      <c r="C2331" t="s">
        <v>228</v>
      </c>
      <c r="D2331" t="b">
        <v>1</v>
      </c>
      <c r="E2331">
        <v>2.4894111959999998</v>
      </c>
      <c r="F2331" t="s">
        <v>100</v>
      </c>
      <c r="G2331" t="s">
        <v>186</v>
      </c>
      <c r="H2331" t="s">
        <v>190</v>
      </c>
      <c r="I2331" t="s">
        <v>101</v>
      </c>
      <c r="J2331" t="s">
        <v>99</v>
      </c>
      <c r="K2331" t="s">
        <v>188</v>
      </c>
      <c r="L2331">
        <v>14.7121476</v>
      </c>
      <c r="M2331" t="s">
        <v>109</v>
      </c>
      <c r="N2331">
        <v>8.3841000000000004E-4</v>
      </c>
      <c r="O2331">
        <v>9.9748499999999999E-4</v>
      </c>
      <c r="P2331">
        <v>0</v>
      </c>
      <c r="Q2331">
        <v>0</v>
      </c>
      <c r="R2331">
        <v>0</v>
      </c>
      <c r="S2331">
        <v>4.9508349999999998E-3</v>
      </c>
      <c r="T2331">
        <v>8.0440299999999998E-4</v>
      </c>
      <c r="U2331">
        <v>2.611997E-3</v>
      </c>
      <c r="V2331">
        <v>0</v>
      </c>
      <c r="W2331">
        <v>0</v>
      </c>
      <c r="X2331" s="8">
        <v>5.6156299999999996E-6</v>
      </c>
      <c r="Y2331">
        <v>0</v>
      </c>
      <c r="Z2331">
        <v>0</v>
      </c>
      <c r="AA2331">
        <v>0</v>
      </c>
      <c r="AB2331">
        <v>0</v>
      </c>
      <c r="AC2331">
        <v>4.9564500000000003E-3</v>
      </c>
      <c r="AD2331">
        <v>8.0440299999999998E-4</v>
      </c>
      <c r="AE2331">
        <v>2.611997E-3</v>
      </c>
      <c r="AF2331">
        <v>0</v>
      </c>
      <c r="AG2331">
        <v>0</v>
      </c>
      <c r="AH2331">
        <v>8.3728740000000006E-3</v>
      </c>
      <c r="AI2331">
        <v>166790.55009999999</v>
      </c>
    </row>
    <row r="2332" spans="1:35" x14ac:dyDescent="0.25">
      <c r="A2332">
        <v>6104</v>
      </c>
      <c r="B2332" t="s">
        <v>227</v>
      </c>
      <c r="C2332" t="s">
        <v>228</v>
      </c>
      <c r="D2332" t="b">
        <v>1</v>
      </c>
      <c r="E2332">
        <v>2.1820552790000001</v>
      </c>
      <c r="F2332" t="s">
        <v>100</v>
      </c>
      <c r="G2332" t="s">
        <v>186</v>
      </c>
      <c r="H2332" t="s">
        <v>193</v>
      </c>
      <c r="I2332" t="s">
        <v>101</v>
      </c>
      <c r="J2332" t="s">
        <v>99</v>
      </c>
      <c r="K2332" t="s">
        <v>188</v>
      </c>
      <c r="L2332">
        <v>9.9631851850000004</v>
      </c>
      <c r="M2332" t="s">
        <v>109</v>
      </c>
      <c r="N2332">
        <v>5.0476999999999998E-4</v>
      </c>
      <c r="O2332">
        <v>6.6280500000000003E-4</v>
      </c>
      <c r="P2332">
        <v>0</v>
      </c>
      <c r="Q2332">
        <v>0</v>
      </c>
      <c r="R2332">
        <v>0</v>
      </c>
      <c r="S2332">
        <v>3.007292E-3</v>
      </c>
      <c r="T2332">
        <v>5.2926999999999998E-4</v>
      </c>
      <c r="U2332">
        <v>2.02331E-3</v>
      </c>
      <c r="V2332">
        <v>0</v>
      </c>
      <c r="W2332">
        <v>0</v>
      </c>
      <c r="X2332" s="8">
        <v>3.7020599999999998E-6</v>
      </c>
      <c r="Y2332">
        <v>0</v>
      </c>
      <c r="Z2332">
        <v>0</v>
      </c>
      <c r="AA2332">
        <v>0</v>
      </c>
      <c r="AB2332">
        <v>0</v>
      </c>
      <c r="AC2332">
        <v>3.0109939999999999E-3</v>
      </c>
      <c r="AD2332">
        <v>5.2926999999999998E-4</v>
      </c>
      <c r="AE2332">
        <v>2.02331E-3</v>
      </c>
      <c r="AF2332">
        <v>0</v>
      </c>
      <c r="AG2332">
        <v>0</v>
      </c>
      <c r="AH2332">
        <v>5.5635529999999997E-3</v>
      </c>
      <c r="AI2332">
        <v>163654.1459</v>
      </c>
    </row>
    <row r="2333" spans="1:35" x14ac:dyDescent="0.25">
      <c r="A2333">
        <v>9131</v>
      </c>
      <c r="B2333" t="s">
        <v>227</v>
      </c>
      <c r="C2333" t="s">
        <v>228</v>
      </c>
      <c r="D2333" t="b">
        <v>1</v>
      </c>
      <c r="E2333">
        <v>1.374182652</v>
      </c>
      <c r="F2333" t="s">
        <v>100</v>
      </c>
      <c r="G2333" t="s">
        <v>186</v>
      </c>
      <c r="H2333" t="s">
        <v>191</v>
      </c>
      <c r="I2333" t="s">
        <v>101</v>
      </c>
      <c r="J2333" t="s">
        <v>99</v>
      </c>
      <c r="K2333" t="s">
        <v>188</v>
      </c>
      <c r="L2333">
        <v>36.389798849999998</v>
      </c>
      <c r="M2333" t="s">
        <v>103</v>
      </c>
      <c r="N2333">
        <v>8.07145E-4</v>
      </c>
      <c r="O2333">
        <v>9.65053E-4</v>
      </c>
      <c r="P2333">
        <v>0</v>
      </c>
      <c r="Q2333">
        <v>0</v>
      </c>
      <c r="R2333">
        <v>0</v>
      </c>
      <c r="S2333">
        <v>2.2758909999999999E-3</v>
      </c>
      <c r="T2333">
        <v>1.9530070000000001E-3</v>
      </c>
      <c r="U2333">
        <v>1.1065949999999999E-3</v>
      </c>
      <c r="V2333">
        <v>0</v>
      </c>
      <c r="W2333">
        <v>4.6791399999999999E-4</v>
      </c>
      <c r="X2333" s="8">
        <v>1.49784E-5</v>
      </c>
      <c r="Y2333">
        <v>1.1915420000000001E-3</v>
      </c>
      <c r="Z2333">
        <v>2.88653E-3</v>
      </c>
      <c r="AA2333">
        <v>0</v>
      </c>
      <c r="AB2333">
        <v>0</v>
      </c>
      <c r="AC2333">
        <v>2.2908690000000001E-3</v>
      </c>
      <c r="AD2333">
        <v>3.1445499999999999E-3</v>
      </c>
      <c r="AE2333">
        <v>1.1065949999999999E-3</v>
      </c>
      <c r="AF2333">
        <v>0</v>
      </c>
      <c r="AG2333">
        <v>3.3544429999999999E-3</v>
      </c>
      <c r="AH2333">
        <v>9.8964440000000008E-3</v>
      </c>
      <c r="AI2333">
        <v>79702.593810000006</v>
      </c>
    </row>
    <row r="2334" spans="1:35" x14ac:dyDescent="0.25">
      <c r="A2334">
        <v>9133</v>
      </c>
      <c r="B2334" t="s">
        <v>227</v>
      </c>
      <c r="C2334" t="s">
        <v>228</v>
      </c>
      <c r="D2334" t="b">
        <v>1</v>
      </c>
      <c r="E2334">
        <v>0.98347234400000005</v>
      </c>
      <c r="F2334" t="s">
        <v>100</v>
      </c>
      <c r="G2334" t="s">
        <v>186</v>
      </c>
      <c r="H2334" t="s">
        <v>187</v>
      </c>
      <c r="I2334" t="s">
        <v>101</v>
      </c>
      <c r="J2334" t="s">
        <v>262</v>
      </c>
      <c r="K2334" t="s">
        <v>188</v>
      </c>
      <c r="L2334">
        <v>26.98373016</v>
      </c>
      <c r="M2334" t="s">
        <v>103</v>
      </c>
      <c r="N2334">
        <v>2.6966499999999999E-4</v>
      </c>
      <c r="O2334">
        <v>3.3238099999999997E-4</v>
      </c>
      <c r="P2334">
        <v>0</v>
      </c>
      <c r="Q2334">
        <v>0</v>
      </c>
      <c r="R2334">
        <v>0</v>
      </c>
      <c r="S2334">
        <v>9.8011100000000009E-4</v>
      </c>
      <c r="T2334">
        <v>7.1723499999999999E-4</v>
      </c>
      <c r="U2334">
        <v>4.82137E-4</v>
      </c>
      <c r="V2334">
        <v>0</v>
      </c>
      <c r="W2334">
        <v>1.2460100000000001E-4</v>
      </c>
      <c r="X2334" s="8">
        <v>7.1962099999999997E-6</v>
      </c>
      <c r="Y2334">
        <v>1.74415E-4</v>
      </c>
      <c r="Z2334">
        <v>6.8356600000000003E-4</v>
      </c>
      <c r="AA2334">
        <v>0</v>
      </c>
      <c r="AB2334">
        <v>0</v>
      </c>
      <c r="AC2334">
        <v>9.8730699999999998E-4</v>
      </c>
      <c r="AD2334">
        <v>8.9165000000000002E-4</v>
      </c>
      <c r="AE2334">
        <v>4.82137E-4</v>
      </c>
      <c r="AF2334">
        <v>0</v>
      </c>
      <c r="AG2334">
        <v>8.0816600000000003E-4</v>
      </c>
      <c r="AH2334">
        <v>3.1692700000000001E-3</v>
      </c>
      <c r="AI2334">
        <v>34421.532030000002</v>
      </c>
    </row>
    <row r="2335" spans="1:35" x14ac:dyDescent="0.25">
      <c r="A2335">
        <v>11585</v>
      </c>
      <c r="B2335" t="s">
        <v>227</v>
      </c>
      <c r="C2335" t="s">
        <v>228</v>
      </c>
      <c r="D2335" t="b">
        <v>1</v>
      </c>
      <c r="E2335">
        <v>1.4211164510000001</v>
      </c>
      <c r="F2335" t="s">
        <v>100</v>
      </c>
      <c r="G2335" t="s">
        <v>186</v>
      </c>
      <c r="H2335" t="s">
        <v>194</v>
      </c>
      <c r="I2335" t="s">
        <v>101</v>
      </c>
      <c r="J2335" t="s">
        <v>99</v>
      </c>
      <c r="K2335" t="s">
        <v>188</v>
      </c>
      <c r="L2335">
        <v>28.051604940000001</v>
      </c>
      <c r="M2335" t="s">
        <v>103</v>
      </c>
      <c r="N2335">
        <v>1.0425709999999999E-3</v>
      </c>
      <c r="O2335">
        <v>1.237936E-3</v>
      </c>
      <c r="P2335">
        <v>0</v>
      </c>
      <c r="Q2335">
        <v>0</v>
      </c>
      <c r="R2335">
        <v>0</v>
      </c>
      <c r="S2335">
        <v>3.7173089999999998E-3</v>
      </c>
      <c r="T2335">
        <v>1.679671E-3</v>
      </c>
      <c r="U2335">
        <v>2.0348639999999999E-3</v>
      </c>
      <c r="V2335">
        <v>0</v>
      </c>
      <c r="W2335">
        <v>5.9026399999999996E-4</v>
      </c>
      <c r="X2335">
        <v>1.6152699999999999E-4</v>
      </c>
      <c r="Y2335">
        <v>3.4654500000000002E-4</v>
      </c>
      <c r="Z2335">
        <v>3.711935E-3</v>
      </c>
      <c r="AA2335">
        <v>0</v>
      </c>
      <c r="AB2335">
        <v>0</v>
      </c>
      <c r="AC2335">
        <v>3.8788360000000001E-3</v>
      </c>
      <c r="AD2335">
        <v>2.026216E-3</v>
      </c>
      <c r="AE2335">
        <v>2.0348639999999999E-3</v>
      </c>
      <c r="AF2335">
        <v>0</v>
      </c>
      <c r="AG2335">
        <v>4.3021989999999996E-3</v>
      </c>
      <c r="AH2335">
        <v>1.2242128999999999E-2</v>
      </c>
      <c r="AI2335">
        <v>127900.4806</v>
      </c>
    </row>
    <row r="2336" spans="1:35" x14ac:dyDescent="0.25">
      <c r="A2336">
        <v>26621</v>
      </c>
      <c r="B2336" t="s">
        <v>227</v>
      </c>
      <c r="C2336" t="s">
        <v>228</v>
      </c>
      <c r="D2336" t="b">
        <v>1</v>
      </c>
      <c r="E2336">
        <v>4.2096490000000002E-3</v>
      </c>
      <c r="F2336" t="s">
        <v>100</v>
      </c>
      <c r="G2336" t="s">
        <v>186</v>
      </c>
      <c r="H2336" t="s">
        <v>256</v>
      </c>
      <c r="I2336" t="s">
        <v>101</v>
      </c>
      <c r="J2336" t="s">
        <v>99</v>
      </c>
      <c r="K2336" t="s">
        <v>188</v>
      </c>
      <c r="L2336">
        <v>9.3964513889999992</v>
      </c>
      <c r="M2336" t="s">
        <v>109</v>
      </c>
      <c r="N2336" s="8">
        <v>9.2363100000000007E-6</v>
      </c>
      <c r="O2336" s="8">
        <v>1.28673E-5</v>
      </c>
      <c r="P2336">
        <v>0</v>
      </c>
      <c r="Q2336">
        <v>0</v>
      </c>
      <c r="R2336">
        <v>0</v>
      </c>
      <c r="S2336" s="8">
        <v>5.4428100000000002E-5</v>
      </c>
      <c r="T2336" s="8">
        <v>1.11167E-5</v>
      </c>
      <c r="U2336" s="8">
        <v>4.2431100000000001E-5</v>
      </c>
      <c r="V2336">
        <v>0</v>
      </c>
      <c r="W2336">
        <v>0</v>
      </c>
      <c r="X2336">
        <v>0</v>
      </c>
      <c r="Y2336">
        <v>0</v>
      </c>
      <c r="Z2336">
        <v>0</v>
      </c>
      <c r="AA2336">
        <v>0</v>
      </c>
      <c r="AB2336">
        <v>0</v>
      </c>
      <c r="AC2336" s="8">
        <v>5.4428100000000002E-5</v>
      </c>
      <c r="AD2336" s="8">
        <v>1.11167E-5</v>
      </c>
      <c r="AE2336" s="8">
        <v>4.2431100000000001E-5</v>
      </c>
      <c r="AF2336">
        <v>0</v>
      </c>
      <c r="AG2336">
        <v>0</v>
      </c>
      <c r="AH2336">
        <v>1.07976E-4</v>
      </c>
      <c r="AI2336">
        <v>3367.7194089999998</v>
      </c>
    </row>
    <row r="2337" spans="1:35" x14ac:dyDescent="0.25">
      <c r="A2337">
        <v>44082</v>
      </c>
      <c r="B2337" t="s">
        <v>227</v>
      </c>
      <c r="C2337" t="s">
        <v>228</v>
      </c>
      <c r="D2337" t="b">
        <v>1</v>
      </c>
      <c r="E2337">
        <v>2.3207233000000001E-2</v>
      </c>
      <c r="F2337" t="s">
        <v>100</v>
      </c>
      <c r="G2337" t="s">
        <v>186</v>
      </c>
      <c r="H2337" t="s">
        <v>257</v>
      </c>
      <c r="I2337" t="s">
        <v>101</v>
      </c>
      <c r="J2337" t="s">
        <v>99</v>
      </c>
      <c r="K2337" t="s">
        <v>188</v>
      </c>
      <c r="L2337">
        <v>21.088566669999999</v>
      </c>
      <c r="M2337" t="s">
        <v>103</v>
      </c>
      <c r="N2337" s="8">
        <v>7.6691800000000003E-5</v>
      </c>
      <c r="O2337" s="8">
        <v>9.9155500000000003E-5</v>
      </c>
      <c r="P2337">
        <v>0</v>
      </c>
      <c r="Q2337">
        <v>0</v>
      </c>
      <c r="R2337">
        <v>0</v>
      </c>
      <c r="S2337">
        <v>3.4612100000000002E-4</v>
      </c>
      <c r="T2337" s="8">
        <v>9.2862500000000001E-5</v>
      </c>
      <c r="U2337">
        <v>1.7079199999999999E-4</v>
      </c>
      <c r="V2337">
        <v>0</v>
      </c>
      <c r="W2337">
        <v>2.18588E-4</v>
      </c>
      <c r="X2337">
        <v>0</v>
      </c>
      <c r="Y2337" s="8">
        <v>6.5990800000000004E-6</v>
      </c>
      <c r="Z2337">
        <v>0</v>
      </c>
      <c r="AA2337">
        <v>0</v>
      </c>
      <c r="AB2337">
        <v>0</v>
      </c>
      <c r="AC2337">
        <v>3.4612100000000002E-4</v>
      </c>
      <c r="AD2337" s="8">
        <v>9.9461600000000003E-5</v>
      </c>
      <c r="AE2337">
        <v>1.7079199999999999E-4</v>
      </c>
      <c r="AF2337">
        <v>0</v>
      </c>
      <c r="AG2337">
        <v>2.18588E-4</v>
      </c>
      <c r="AH2337">
        <v>8.3496299999999998E-4</v>
      </c>
      <c r="AI2337">
        <v>11603.61634</v>
      </c>
    </row>
    <row r="2338" spans="1:35" x14ac:dyDescent="0.25">
      <c r="A2338">
        <v>419</v>
      </c>
      <c r="B2338" t="s">
        <v>229</v>
      </c>
      <c r="C2338" t="s">
        <v>230</v>
      </c>
      <c r="D2338" t="b">
        <v>1</v>
      </c>
      <c r="E2338">
        <v>45.294103759999999</v>
      </c>
      <c r="F2338" t="s">
        <v>100</v>
      </c>
      <c r="G2338" t="s">
        <v>186</v>
      </c>
      <c r="H2338" t="s">
        <v>249</v>
      </c>
      <c r="I2338" t="s">
        <v>291</v>
      </c>
      <c r="J2338" t="s">
        <v>99</v>
      </c>
      <c r="K2338" t="s">
        <v>188</v>
      </c>
      <c r="L2338">
        <v>40.370833330000004</v>
      </c>
      <c r="M2338" t="s">
        <v>292</v>
      </c>
      <c r="N2338">
        <v>5.0268299999999997E-4</v>
      </c>
      <c r="O2338">
        <v>5.5874899999999999E-4</v>
      </c>
      <c r="P2338">
        <v>6.7641339999999998E-3</v>
      </c>
      <c r="Q2338">
        <v>6.6155900000000004E-4</v>
      </c>
      <c r="R2338">
        <v>0</v>
      </c>
      <c r="S2338">
        <v>1.7000500000000001E-4</v>
      </c>
      <c r="T2338">
        <v>6.9848000000000002E-4</v>
      </c>
      <c r="U2338">
        <v>2.5565129999999998E-3</v>
      </c>
      <c r="V2338">
        <v>0</v>
      </c>
      <c r="W2338">
        <v>7.9936600000000003E-4</v>
      </c>
      <c r="X2338">
        <v>0</v>
      </c>
      <c r="Y2338">
        <v>0</v>
      </c>
      <c r="Z2338">
        <v>8.2812999999999995E-4</v>
      </c>
      <c r="AA2338">
        <v>0</v>
      </c>
      <c r="AB2338">
        <v>0</v>
      </c>
      <c r="AC2338">
        <v>7.5956979999999997E-3</v>
      </c>
      <c r="AD2338">
        <v>6.9848000000000002E-4</v>
      </c>
      <c r="AE2338">
        <v>2.5565129999999998E-3</v>
      </c>
      <c r="AF2338">
        <v>0</v>
      </c>
      <c r="AG2338">
        <v>1.627496E-3</v>
      </c>
      <c r="AH2338">
        <v>1.2478616E-2</v>
      </c>
      <c r="AI2338">
        <v>90588.207519999996</v>
      </c>
    </row>
    <row r="2339" spans="1:35" x14ac:dyDescent="0.25">
      <c r="A2339">
        <v>420</v>
      </c>
      <c r="B2339" t="s">
        <v>229</v>
      </c>
      <c r="C2339" t="s">
        <v>230</v>
      </c>
      <c r="D2339" t="b">
        <v>1</v>
      </c>
      <c r="E2339">
        <v>11.33339761</v>
      </c>
      <c r="F2339" t="s">
        <v>100</v>
      </c>
      <c r="G2339" t="s">
        <v>186</v>
      </c>
      <c r="H2339" t="s">
        <v>198</v>
      </c>
      <c r="I2339" t="s">
        <v>101</v>
      </c>
      <c r="J2339" t="s">
        <v>99</v>
      </c>
      <c r="K2339" t="s">
        <v>188</v>
      </c>
      <c r="L2339">
        <v>55.960277779999998</v>
      </c>
      <c r="M2339" t="s">
        <v>103</v>
      </c>
      <c r="N2339">
        <v>8.0940899999999997E-4</v>
      </c>
      <c r="O2339">
        <v>9.0986699999999997E-4</v>
      </c>
      <c r="P2339">
        <v>8.6757669999999992E-3</v>
      </c>
      <c r="Q2339">
        <v>2.4355309999999999E-3</v>
      </c>
      <c r="R2339">
        <v>0</v>
      </c>
      <c r="S2339">
        <v>4.3988399999999998E-4</v>
      </c>
      <c r="T2339">
        <v>8.52592E-4</v>
      </c>
      <c r="U2339">
        <v>1.857182E-3</v>
      </c>
      <c r="V2339">
        <v>0</v>
      </c>
      <c r="W2339">
        <v>7.9232900000000004E-4</v>
      </c>
      <c r="X2339">
        <v>0</v>
      </c>
      <c r="Y2339">
        <v>2.1914730000000002E-3</v>
      </c>
      <c r="Z2339">
        <v>4.3957290000000001E-3</v>
      </c>
      <c r="AA2339">
        <v>0</v>
      </c>
      <c r="AB2339">
        <v>0</v>
      </c>
      <c r="AC2339">
        <v>1.1551182E-2</v>
      </c>
      <c r="AD2339">
        <v>3.0440649999999999E-3</v>
      </c>
      <c r="AE2339">
        <v>1.857182E-3</v>
      </c>
      <c r="AF2339">
        <v>0</v>
      </c>
      <c r="AG2339">
        <v>5.1880579999999997E-3</v>
      </c>
      <c r="AH2339">
        <v>2.1640487E-2</v>
      </c>
      <c r="AI2339">
        <v>113333.9761</v>
      </c>
    </row>
    <row r="2340" spans="1:35" x14ac:dyDescent="0.25">
      <c r="A2340">
        <v>421</v>
      </c>
      <c r="B2340" t="s">
        <v>229</v>
      </c>
      <c r="C2340" t="s">
        <v>230</v>
      </c>
      <c r="D2340" t="b">
        <v>1</v>
      </c>
      <c r="E2340">
        <v>5.291284675</v>
      </c>
      <c r="F2340" t="s">
        <v>100</v>
      </c>
      <c r="G2340" t="s">
        <v>186</v>
      </c>
      <c r="H2340" t="s">
        <v>195</v>
      </c>
      <c r="I2340" t="s">
        <v>101</v>
      </c>
      <c r="J2340" t="s">
        <v>99</v>
      </c>
      <c r="K2340" t="s">
        <v>188</v>
      </c>
      <c r="L2340">
        <v>53.331481480000001</v>
      </c>
      <c r="M2340" t="s">
        <v>103</v>
      </c>
      <c r="N2340">
        <v>8.5564899999999999E-4</v>
      </c>
      <c r="O2340">
        <v>9.5732800000000002E-4</v>
      </c>
      <c r="P2340">
        <v>8.6759439999999997E-3</v>
      </c>
      <c r="Q2340">
        <v>1.055493E-3</v>
      </c>
      <c r="R2340">
        <v>0</v>
      </c>
      <c r="S2340">
        <v>4.1696099999999998E-4</v>
      </c>
      <c r="T2340">
        <v>2.0371619999999999E-3</v>
      </c>
      <c r="U2340">
        <v>2.011484E-3</v>
      </c>
      <c r="V2340">
        <v>0</v>
      </c>
      <c r="W2340">
        <v>4.3406299999999999E-4</v>
      </c>
      <c r="X2340">
        <v>0</v>
      </c>
      <c r="Y2340">
        <v>3.4183899999999999E-3</v>
      </c>
      <c r="Z2340">
        <v>2.1710169999999999E-3</v>
      </c>
      <c r="AA2340">
        <v>0</v>
      </c>
      <c r="AB2340">
        <v>0</v>
      </c>
      <c r="AC2340">
        <v>1.0148397999999999E-2</v>
      </c>
      <c r="AD2340">
        <v>5.4555519999999998E-3</v>
      </c>
      <c r="AE2340">
        <v>2.011484E-3</v>
      </c>
      <c r="AF2340">
        <v>0</v>
      </c>
      <c r="AG2340">
        <v>2.6050800000000001E-3</v>
      </c>
      <c r="AH2340">
        <v>2.0220464E-2</v>
      </c>
      <c r="AI2340">
        <v>111116.9782</v>
      </c>
    </row>
    <row r="2341" spans="1:35" x14ac:dyDescent="0.25">
      <c r="A2341">
        <v>423</v>
      </c>
      <c r="B2341" t="s">
        <v>229</v>
      </c>
      <c r="C2341" t="s">
        <v>230</v>
      </c>
      <c r="D2341" t="b">
        <v>1</v>
      </c>
      <c r="E2341">
        <v>22.567696349999999</v>
      </c>
      <c r="F2341" t="s">
        <v>100</v>
      </c>
      <c r="G2341" t="s">
        <v>186</v>
      </c>
      <c r="H2341" t="s">
        <v>196</v>
      </c>
      <c r="I2341" t="s">
        <v>101</v>
      </c>
      <c r="J2341" t="s">
        <v>262</v>
      </c>
      <c r="K2341" t="s">
        <v>188</v>
      </c>
      <c r="L2341">
        <v>50.531818180000002</v>
      </c>
      <c r="M2341" t="s">
        <v>103</v>
      </c>
      <c r="N2341">
        <v>8.8556699999999997E-4</v>
      </c>
      <c r="O2341">
        <v>1.011692E-3</v>
      </c>
      <c r="P2341">
        <v>1.0797483E-2</v>
      </c>
      <c r="Q2341">
        <v>6.4255699999999998E-4</v>
      </c>
      <c r="R2341">
        <v>0</v>
      </c>
      <c r="S2341">
        <v>1.4972999999999999E-4</v>
      </c>
      <c r="T2341">
        <v>3.3137459999999998E-3</v>
      </c>
      <c r="U2341">
        <v>2.103925E-3</v>
      </c>
      <c r="V2341">
        <v>0</v>
      </c>
      <c r="W2341">
        <v>1.0440479999999999E-3</v>
      </c>
      <c r="X2341">
        <v>0</v>
      </c>
      <c r="Y2341">
        <v>0</v>
      </c>
      <c r="Z2341">
        <v>3.350109E-3</v>
      </c>
      <c r="AA2341">
        <v>0</v>
      </c>
      <c r="AB2341">
        <v>0</v>
      </c>
      <c r="AC2341">
        <v>1.1589769999999999E-2</v>
      </c>
      <c r="AD2341">
        <v>3.3137459999999998E-3</v>
      </c>
      <c r="AE2341">
        <v>2.103925E-3</v>
      </c>
      <c r="AF2341">
        <v>0</v>
      </c>
      <c r="AG2341">
        <v>4.3941579999999996E-3</v>
      </c>
      <c r="AH2341">
        <v>2.1401386000000001E-2</v>
      </c>
      <c r="AI2341">
        <v>124122.3299</v>
      </c>
    </row>
    <row r="2342" spans="1:35" x14ac:dyDescent="0.25">
      <c r="A2342">
        <v>869</v>
      </c>
      <c r="B2342" t="s">
        <v>229</v>
      </c>
      <c r="C2342" t="s">
        <v>230</v>
      </c>
      <c r="D2342" t="b">
        <v>1</v>
      </c>
      <c r="E2342">
        <v>63.879871080000001</v>
      </c>
      <c r="F2342" t="s">
        <v>100</v>
      </c>
      <c r="G2342" t="s">
        <v>186</v>
      </c>
      <c r="H2342" t="s">
        <v>250</v>
      </c>
      <c r="I2342" t="s">
        <v>101</v>
      </c>
      <c r="J2342" t="s">
        <v>106</v>
      </c>
      <c r="K2342" t="s">
        <v>188</v>
      </c>
      <c r="L2342">
        <v>34.316666669999996</v>
      </c>
      <c r="M2342" t="s">
        <v>109</v>
      </c>
      <c r="N2342">
        <v>2.21595E-4</v>
      </c>
      <c r="O2342">
        <v>2.4593500000000002E-4</v>
      </c>
      <c r="P2342">
        <v>4.010596E-3</v>
      </c>
      <c r="Q2342">
        <v>1.405283E-3</v>
      </c>
      <c r="R2342">
        <v>0</v>
      </c>
      <c r="S2342">
        <v>0</v>
      </c>
      <c r="T2342">
        <v>2.48846E-4</v>
      </c>
      <c r="U2342">
        <v>1.815182E-3</v>
      </c>
      <c r="V2342">
        <v>0</v>
      </c>
      <c r="W2342">
        <v>0</v>
      </c>
      <c r="X2342">
        <v>0</v>
      </c>
      <c r="Y2342">
        <v>0</v>
      </c>
      <c r="Z2342">
        <v>0</v>
      </c>
      <c r="AA2342">
        <v>0</v>
      </c>
      <c r="AB2342">
        <v>0</v>
      </c>
      <c r="AC2342">
        <v>5.4158790000000002E-3</v>
      </c>
      <c r="AD2342">
        <v>2.48846E-4</v>
      </c>
      <c r="AE2342">
        <v>1.815182E-3</v>
      </c>
      <c r="AF2342">
        <v>0</v>
      </c>
      <c r="AG2342">
        <v>0</v>
      </c>
      <c r="AH2342">
        <v>7.479907E-3</v>
      </c>
      <c r="AI2342">
        <v>63879.871079999997</v>
      </c>
    </row>
    <row r="2343" spans="1:35" x14ac:dyDescent="0.25">
      <c r="A2343">
        <v>6095</v>
      </c>
      <c r="B2343" t="s">
        <v>229</v>
      </c>
      <c r="C2343" t="s">
        <v>230</v>
      </c>
      <c r="D2343" t="b">
        <v>1</v>
      </c>
      <c r="E2343">
        <v>0.80023063000000005</v>
      </c>
      <c r="F2343" t="s">
        <v>100</v>
      </c>
      <c r="G2343" t="s">
        <v>186</v>
      </c>
      <c r="H2343" t="s">
        <v>199</v>
      </c>
      <c r="I2343" t="s">
        <v>101</v>
      </c>
      <c r="J2343" t="s">
        <v>111</v>
      </c>
      <c r="K2343" t="s">
        <v>188</v>
      </c>
      <c r="L2343">
        <v>15.88625397</v>
      </c>
      <c r="M2343" t="s">
        <v>109</v>
      </c>
      <c r="N2343">
        <v>2.8783200000000002E-4</v>
      </c>
      <c r="O2343">
        <v>3.18614E-4</v>
      </c>
      <c r="P2343">
        <v>4.5471929999999997E-3</v>
      </c>
      <c r="Q2343">
        <v>3.7020299999999999E-4</v>
      </c>
      <c r="R2343">
        <v>0</v>
      </c>
      <c r="S2343">
        <v>0</v>
      </c>
      <c r="T2343">
        <v>1.0752940000000001E-3</v>
      </c>
      <c r="U2343">
        <v>1.5983589999999999E-3</v>
      </c>
      <c r="V2343">
        <v>0</v>
      </c>
      <c r="W2343">
        <v>0</v>
      </c>
      <c r="X2343">
        <v>0</v>
      </c>
      <c r="Y2343">
        <v>0</v>
      </c>
      <c r="Z2343">
        <v>0</v>
      </c>
      <c r="AA2343">
        <v>0</v>
      </c>
      <c r="AB2343">
        <v>0</v>
      </c>
      <c r="AC2343">
        <v>4.9173960000000001E-3</v>
      </c>
      <c r="AD2343">
        <v>1.0752940000000001E-3</v>
      </c>
      <c r="AE2343">
        <v>1.5983589999999999E-3</v>
      </c>
      <c r="AF2343">
        <v>0</v>
      </c>
      <c r="AG2343">
        <v>0</v>
      </c>
      <c r="AH2343">
        <v>7.5910489999999999E-3</v>
      </c>
      <c r="AI2343">
        <v>140040.3602</v>
      </c>
    </row>
    <row r="2344" spans="1:35" x14ac:dyDescent="0.25">
      <c r="A2344">
        <v>6098</v>
      </c>
      <c r="B2344" t="s">
        <v>229</v>
      </c>
      <c r="C2344" t="s">
        <v>230</v>
      </c>
      <c r="D2344" t="b">
        <v>1</v>
      </c>
      <c r="E2344">
        <v>1.9489976870000001</v>
      </c>
      <c r="F2344" t="s">
        <v>100</v>
      </c>
      <c r="G2344" t="s">
        <v>186</v>
      </c>
      <c r="H2344" t="s">
        <v>192</v>
      </c>
      <c r="I2344" t="s">
        <v>101</v>
      </c>
      <c r="J2344" t="s">
        <v>99</v>
      </c>
      <c r="K2344" t="s">
        <v>188</v>
      </c>
      <c r="L2344">
        <v>26.848977779999998</v>
      </c>
      <c r="M2344" t="s">
        <v>109</v>
      </c>
      <c r="N2344">
        <v>5.4366500000000003E-4</v>
      </c>
      <c r="O2344">
        <v>6.2170699999999999E-4</v>
      </c>
      <c r="P2344">
        <v>1.4390748E-2</v>
      </c>
      <c r="Q2344">
        <v>2.7112540000000002E-3</v>
      </c>
      <c r="R2344">
        <v>0</v>
      </c>
      <c r="S2344">
        <v>0</v>
      </c>
      <c r="T2344">
        <v>1.3099159999999999E-3</v>
      </c>
      <c r="U2344">
        <v>3.9071360000000003E-3</v>
      </c>
      <c r="V2344">
        <v>0</v>
      </c>
      <c r="W2344">
        <v>0</v>
      </c>
      <c r="X2344">
        <v>0</v>
      </c>
      <c r="Y2344">
        <v>0</v>
      </c>
      <c r="Z2344">
        <v>0</v>
      </c>
      <c r="AA2344">
        <v>0</v>
      </c>
      <c r="AB2344">
        <v>0</v>
      </c>
      <c r="AC2344">
        <v>1.7102002000000002E-2</v>
      </c>
      <c r="AD2344">
        <v>1.3099159999999999E-3</v>
      </c>
      <c r="AE2344">
        <v>3.9071360000000003E-3</v>
      </c>
      <c r="AF2344">
        <v>0</v>
      </c>
      <c r="AG2344">
        <v>0</v>
      </c>
      <c r="AH2344">
        <v>2.2319071999999999E-2</v>
      </c>
      <c r="AI2344">
        <v>243624.71090000001</v>
      </c>
    </row>
    <row r="2345" spans="1:35" x14ac:dyDescent="0.25">
      <c r="A2345">
        <v>6099</v>
      </c>
      <c r="B2345" t="s">
        <v>229</v>
      </c>
      <c r="C2345" t="s">
        <v>230</v>
      </c>
      <c r="D2345" t="b">
        <v>1</v>
      </c>
      <c r="E2345">
        <v>2.490672708</v>
      </c>
      <c r="F2345" t="s">
        <v>100</v>
      </c>
      <c r="G2345" t="s">
        <v>186</v>
      </c>
      <c r="H2345" t="s">
        <v>189</v>
      </c>
      <c r="I2345" t="s">
        <v>101</v>
      </c>
      <c r="J2345" t="s">
        <v>99</v>
      </c>
      <c r="K2345" t="s">
        <v>188</v>
      </c>
      <c r="L2345">
        <v>24.40724638</v>
      </c>
      <c r="M2345" t="s">
        <v>109</v>
      </c>
      <c r="N2345">
        <v>2.4874899999999999E-4</v>
      </c>
      <c r="O2345">
        <v>2.9495299999999998E-4</v>
      </c>
      <c r="P2345">
        <v>5.7416999999999998E-3</v>
      </c>
      <c r="Q2345">
        <v>1.3247790000000001E-3</v>
      </c>
      <c r="R2345">
        <v>0</v>
      </c>
      <c r="S2345">
        <v>0</v>
      </c>
      <c r="T2345">
        <v>6.1604900000000002E-4</v>
      </c>
      <c r="U2345">
        <v>1.859077E-3</v>
      </c>
      <c r="V2345">
        <v>0</v>
      </c>
      <c r="W2345">
        <v>0</v>
      </c>
      <c r="X2345">
        <v>0</v>
      </c>
      <c r="Y2345">
        <v>0</v>
      </c>
      <c r="Z2345">
        <v>0</v>
      </c>
      <c r="AA2345">
        <v>0</v>
      </c>
      <c r="AB2345">
        <v>0</v>
      </c>
      <c r="AC2345">
        <v>7.0664789999999996E-3</v>
      </c>
      <c r="AD2345">
        <v>6.1604900000000002E-4</v>
      </c>
      <c r="AE2345">
        <v>1.859077E-3</v>
      </c>
      <c r="AF2345">
        <v>0</v>
      </c>
      <c r="AG2345">
        <v>0</v>
      </c>
      <c r="AH2345">
        <v>9.5415810000000004E-3</v>
      </c>
      <c r="AI2345">
        <v>114570.9445</v>
      </c>
    </row>
    <row r="2346" spans="1:35" x14ac:dyDescent="0.25">
      <c r="A2346">
        <v>6101</v>
      </c>
      <c r="B2346" t="s">
        <v>229</v>
      </c>
      <c r="C2346" t="s">
        <v>230</v>
      </c>
      <c r="D2346" t="b">
        <v>1</v>
      </c>
      <c r="E2346">
        <v>0.60833183300000004</v>
      </c>
      <c r="F2346" t="s">
        <v>100</v>
      </c>
      <c r="G2346" t="s">
        <v>186</v>
      </c>
      <c r="H2346" t="s">
        <v>197</v>
      </c>
      <c r="I2346" t="s">
        <v>101</v>
      </c>
      <c r="J2346" t="s">
        <v>99</v>
      </c>
      <c r="K2346" t="s">
        <v>188</v>
      </c>
      <c r="L2346">
        <v>21.173361109999998</v>
      </c>
      <c r="M2346" t="s">
        <v>109</v>
      </c>
      <c r="N2346">
        <v>4.3405599999999999E-4</v>
      </c>
      <c r="O2346">
        <v>4.9008099999999996E-4</v>
      </c>
      <c r="P2346">
        <v>7.9607110000000005E-3</v>
      </c>
      <c r="Q2346">
        <v>1.1117239999999999E-3</v>
      </c>
      <c r="R2346">
        <v>0</v>
      </c>
      <c r="S2346">
        <v>0</v>
      </c>
      <c r="T2346">
        <v>1.4007900000000001E-3</v>
      </c>
      <c r="U2346">
        <v>2.7117249999999999E-3</v>
      </c>
      <c r="V2346">
        <v>0</v>
      </c>
      <c r="W2346">
        <v>0</v>
      </c>
      <c r="X2346">
        <v>0</v>
      </c>
      <c r="Y2346">
        <v>0</v>
      </c>
      <c r="Z2346">
        <v>0</v>
      </c>
      <c r="AA2346">
        <v>0</v>
      </c>
      <c r="AB2346">
        <v>0</v>
      </c>
      <c r="AC2346">
        <v>9.0724340000000007E-3</v>
      </c>
      <c r="AD2346">
        <v>1.4007900000000001E-3</v>
      </c>
      <c r="AE2346">
        <v>2.7117249999999999E-3</v>
      </c>
      <c r="AF2346">
        <v>0</v>
      </c>
      <c r="AG2346">
        <v>0</v>
      </c>
      <c r="AH2346">
        <v>1.3184955E-2</v>
      </c>
      <c r="AI2346">
        <v>182499.55</v>
      </c>
    </row>
    <row r="2347" spans="1:35" x14ac:dyDescent="0.25">
      <c r="A2347">
        <v>6103</v>
      </c>
      <c r="B2347" t="s">
        <v>229</v>
      </c>
      <c r="C2347" t="s">
        <v>230</v>
      </c>
      <c r="D2347" t="b">
        <v>1</v>
      </c>
      <c r="E2347">
        <v>2.4894111959999998</v>
      </c>
      <c r="F2347" t="s">
        <v>100</v>
      </c>
      <c r="G2347" t="s">
        <v>186</v>
      </c>
      <c r="H2347" t="s">
        <v>190</v>
      </c>
      <c r="I2347" t="s">
        <v>101</v>
      </c>
      <c r="J2347" t="s">
        <v>99</v>
      </c>
      <c r="K2347" t="s">
        <v>188</v>
      </c>
      <c r="L2347">
        <v>21.637893859999998</v>
      </c>
      <c r="M2347" t="s">
        <v>109</v>
      </c>
      <c r="N2347">
        <v>3.4739100000000001E-4</v>
      </c>
      <c r="O2347">
        <v>4.0712799999999998E-4</v>
      </c>
      <c r="P2347">
        <v>7.486337E-3</v>
      </c>
      <c r="Q2347">
        <v>1.4116459999999999E-3</v>
      </c>
      <c r="R2347">
        <v>0</v>
      </c>
      <c r="S2347">
        <v>0</v>
      </c>
      <c r="T2347">
        <v>8.0440299999999998E-4</v>
      </c>
      <c r="U2347">
        <v>2.611997E-3</v>
      </c>
      <c r="V2347">
        <v>0</v>
      </c>
      <c r="W2347">
        <v>0</v>
      </c>
      <c r="X2347">
        <v>0</v>
      </c>
      <c r="Y2347">
        <v>0</v>
      </c>
      <c r="Z2347">
        <v>0</v>
      </c>
      <c r="AA2347">
        <v>0</v>
      </c>
      <c r="AB2347">
        <v>0</v>
      </c>
      <c r="AC2347">
        <v>8.8979820000000005E-3</v>
      </c>
      <c r="AD2347">
        <v>8.0440299999999998E-4</v>
      </c>
      <c r="AE2347">
        <v>2.611997E-3</v>
      </c>
      <c r="AF2347">
        <v>0</v>
      </c>
      <c r="AG2347">
        <v>0</v>
      </c>
      <c r="AH2347">
        <v>1.2314406E-2</v>
      </c>
      <c r="AI2347">
        <v>166790.55009999999</v>
      </c>
    </row>
    <row r="2348" spans="1:35" x14ac:dyDescent="0.25">
      <c r="A2348">
        <v>6104</v>
      </c>
      <c r="B2348" t="s">
        <v>229</v>
      </c>
      <c r="C2348" t="s">
        <v>230</v>
      </c>
      <c r="D2348" t="b">
        <v>1</v>
      </c>
      <c r="E2348">
        <v>2.1820552790000001</v>
      </c>
      <c r="F2348" t="s">
        <v>100</v>
      </c>
      <c r="G2348" t="s">
        <v>186</v>
      </c>
      <c r="H2348" t="s">
        <v>193</v>
      </c>
      <c r="I2348" t="s">
        <v>101</v>
      </c>
      <c r="J2348" t="s">
        <v>99</v>
      </c>
      <c r="K2348" t="s">
        <v>188</v>
      </c>
      <c r="L2348">
        <v>17.651629629999999</v>
      </c>
      <c r="M2348" t="s">
        <v>109</v>
      </c>
      <c r="N2348">
        <v>2.2007400000000001E-4</v>
      </c>
      <c r="O2348">
        <v>3.04185E-4</v>
      </c>
      <c r="P2348">
        <v>6.0289790000000003E-3</v>
      </c>
      <c r="Q2348">
        <v>1.2753280000000001E-3</v>
      </c>
      <c r="R2348">
        <v>0</v>
      </c>
      <c r="S2348">
        <v>0</v>
      </c>
      <c r="T2348">
        <v>5.2926999999999998E-4</v>
      </c>
      <c r="U2348">
        <v>2.02331E-3</v>
      </c>
      <c r="V2348">
        <v>0</v>
      </c>
      <c r="W2348">
        <v>0</v>
      </c>
      <c r="X2348">
        <v>0</v>
      </c>
      <c r="Y2348">
        <v>0</v>
      </c>
      <c r="Z2348">
        <v>0</v>
      </c>
      <c r="AA2348">
        <v>0</v>
      </c>
      <c r="AB2348">
        <v>0</v>
      </c>
      <c r="AC2348">
        <v>7.3043070000000003E-3</v>
      </c>
      <c r="AD2348">
        <v>5.2926999999999998E-4</v>
      </c>
      <c r="AE2348">
        <v>2.02331E-3</v>
      </c>
      <c r="AF2348">
        <v>0</v>
      </c>
      <c r="AG2348">
        <v>0</v>
      </c>
      <c r="AH2348">
        <v>9.8568660000000006E-3</v>
      </c>
      <c r="AI2348">
        <v>163654.1459</v>
      </c>
    </row>
    <row r="2349" spans="1:35" x14ac:dyDescent="0.25">
      <c r="A2349">
        <v>9131</v>
      </c>
      <c r="B2349" t="s">
        <v>229</v>
      </c>
      <c r="C2349" t="s">
        <v>230</v>
      </c>
      <c r="D2349" t="b">
        <v>1</v>
      </c>
      <c r="E2349">
        <v>1.374182652</v>
      </c>
      <c r="F2349" t="s">
        <v>100</v>
      </c>
      <c r="G2349" t="s">
        <v>186</v>
      </c>
      <c r="H2349" t="s">
        <v>191</v>
      </c>
      <c r="I2349" t="s">
        <v>101</v>
      </c>
      <c r="J2349" t="s">
        <v>99</v>
      </c>
      <c r="K2349" t="s">
        <v>188</v>
      </c>
      <c r="L2349">
        <v>50.216570879999999</v>
      </c>
      <c r="M2349" t="s">
        <v>103</v>
      </c>
      <c r="N2349">
        <v>6.1179599999999995E-4</v>
      </c>
      <c r="O2349">
        <v>7.0810899999999995E-4</v>
      </c>
      <c r="P2349">
        <v>5.6643550000000003E-3</v>
      </c>
      <c r="Q2349">
        <v>2.5865799999999999E-4</v>
      </c>
      <c r="R2349">
        <v>0</v>
      </c>
      <c r="S2349">
        <v>1.2815E-4</v>
      </c>
      <c r="T2349">
        <v>1.9530070000000001E-3</v>
      </c>
      <c r="U2349">
        <v>1.1065949999999999E-3</v>
      </c>
      <c r="V2349">
        <v>0</v>
      </c>
      <c r="W2349">
        <v>4.6791399999999999E-4</v>
      </c>
      <c r="X2349">
        <v>0</v>
      </c>
      <c r="Y2349">
        <v>1.1915420000000001E-3</v>
      </c>
      <c r="Z2349">
        <v>2.886516E-3</v>
      </c>
      <c r="AA2349">
        <v>0</v>
      </c>
      <c r="AB2349">
        <v>0</v>
      </c>
      <c r="AC2349">
        <v>6.051163E-3</v>
      </c>
      <c r="AD2349">
        <v>3.1445499999999999E-3</v>
      </c>
      <c r="AE2349">
        <v>1.1065949999999999E-3</v>
      </c>
      <c r="AF2349">
        <v>0</v>
      </c>
      <c r="AG2349">
        <v>3.3544299999999998E-3</v>
      </c>
      <c r="AH2349">
        <v>1.3656725E-2</v>
      </c>
      <c r="AI2349">
        <v>79702.593810000006</v>
      </c>
    </row>
    <row r="2350" spans="1:35" x14ac:dyDescent="0.25">
      <c r="A2350">
        <v>9133</v>
      </c>
      <c r="B2350" t="s">
        <v>229</v>
      </c>
      <c r="C2350" t="s">
        <v>230</v>
      </c>
      <c r="D2350" t="b">
        <v>1</v>
      </c>
      <c r="E2350">
        <v>0.98347234400000005</v>
      </c>
      <c r="F2350" t="s">
        <v>100</v>
      </c>
      <c r="G2350" t="s">
        <v>186</v>
      </c>
      <c r="H2350" t="s">
        <v>187</v>
      </c>
      <c r="I2350" t="s">
        <v>101</v>
      </c>
      <c r="J2350" t="s">
        <v>262</v>
      </c>
      <c r="K2350" t="s">
        <v>188</v>
      </c>
      <c r="L2350">
        <v>37.934761899999998</v>
      </c>
      <c r="M2350" t="s">
        <v>103</v>
      </c>
      <c r="N2350">
        <v>1.86262E-4</v>
      </c>
      <c r="O2350">
        <v>2.21478E-4</v>
      </c>
      <c r="P2350">
        <v>1.665429E-3</v>
      </c>
      <c r="Q2350">
        <v>5.5457399999999995E-4</v>
      </c>
      <c r="R2350">
        <v>0</v>
      </c>
      <c r="S2350" s="8">
        <v>5.3505499999999998E-5</v>
      </c>
      <c r="T2350">
        <v>7.1723499999999999E-4</v>
      </c>
      <c r="U2350">
        <v>4.82137E-4</v>
      </c>
      <c r="V2350">
        <v>0</v>
      </c>
      <c r="W2350">
        <v>1.2460100000000001E-4</v>
      </c>
      <c r="X2350">
        <v>0</v>
      </c>
      <c r="Y2350">
        <v>1.74415E-4</v>
      </c>
      <c r="Z2350">
        <v>6.8356600000000003E-4</v>
      </c>
      <c r="AA2350">
        <v>0</v>
      </c>
      <c r="AB2350">
        <v>0</v>
      </c>
      <c r="AC2350">
        <v>2.2735089999999999E-3</v>
      </c>
      <c r="AD2350">
        <v>8.9165000000000002E-4</v>
      </c>
      <c r="AE2350">
        <v>4.82137E-4</v>
      </c>
      <c r="AF2350">
        <v>0</v>
      </c>
      <c r="AG2350">
        <v>8.0816600000000003E-4</v>
      </c>
      <c r="AH2350">
        <v>4.4554809999999999E-3</v>
      </c>
      <c r="AI2350">
        <v>34421.532030000002</v>
      </c>
    </row>
    <row r="2351" spans="1:35" x14ac:dyDescent="0.25">
      <c r="A2351">
        <v>11585</v>
      </c>
      <c r="B2351" t="s">
        <v>229</v>
      </c>
      <c r="C2351" t="s">
        <v>230</v>
      </c>
      <c r="D2351" t="b">
        <v>1</v>
      </c>
      <c r="E2351">
        <v>1.4211164510000001</v>
      </c>
      <c r="F2351" t="s">
        <v>100</v>
      </c>
      <c r="G2351" t="s">
        <v>186</v>
      </c>
      <c r="H2351" t="s">
        <v>194</v>
      </c>
      <c r="I2351" t="s">
        <v>101</v>
      </c>
      <c r="J2351" t="s">
        <v>99</v>
      </c>
      <c r="K2351" t="s">
        <v>188</v>
      </c>
      <c r="L2351">
        <v>40.851728399999999</v>
      </c>
      <c r="M2351" t="s">
        <v>103</v>
      </c>
      <c r="N2351">
        <v>7.3259599999999996E-4</v>
      </c>
      <c r="O2351">
        <v>8.2852200000000005E-4</v>
      </c>
      <c r="P2351">
        <v>7.3840939999999999E-3</v>
      </c>
      <c r="Q2351">
        <v>1.708644E-3</v>
      </c>
      <c r="R2351">
        <v>0</v>
      </c>
      <c r="S2351">
        <v>3.7227199999999999E-4</v>
      </c>
      <c r="T2351">
        <v>1.679671E-3</v>
      </c>
      <c r="U2351">
        <v>2.0348639999999999E-3</v>
      </c>
      <c r="V2351">
        <v>0</v>
      </c>
      <c r="W2351">
        <v>5.9027799999999996E-4</v>
      </c>
      <c r="X2351">
        <v>0</v>
      </c>
      <c r="Y2351">
        <v>3.4654500000000002E-4</v>
      </c>
      <c r="Z2351">
        <v>3.711921E-3</v>
      </c>
      <c r="AA2351">
        <v>0</v>
      </c>
      <c r="AB2351">
        <v>0</v>
      </c>
      <c r="AC2351">
        <v>9.4650099999999994E-3</v>
      </c>
      <c r="AD2351">
        <v>2.026216E-3</v>
      </c>
      <c r="AE2351">
        <v>2.0348639999999999E-3</v>
      </c>
      <c r="AF2351">
        <v>0</v>
      </c>
      <c r="AG2351">
        <v>4.3021989999999996E-3</v>
      </c>
      <c r="AH2351">
        <v>1.7828289000000001E-2</v>
      </c>
      <c r="AI2351">
        <v>127900.4806</v>
      </c>
    </row>
    <row r="2352" spans="1:35" x14ac:dyDescent="0.25">
      <c r="A2352">
        <v>26621</v>
      </c>
      <c r="B2352" t="s">
        <v>229</v>
      </c>
      <c r="C2352" t="s">
        <v>230</v>
      </c>
      <c r="D2352" t="b">
        <v>1</v>
      </c>
      <c r="E2352">
        <v>4.2096490000000002E-3</v>
      </c>
      <c r="F2352" t="s">
        <v>100</v>
      </c>
      <c r="G2352" t="s">
        <v>186</v>
      </c>
      <c r="H2352" t="s">
        <v>256</v>
      </c>
      <c r="I2352" t="s">
        <v>101</v>
      </c>
      <c r="J2352" t="s">
        <v>99</v>
      </c>
      <c r="K2352" t="s">
        <v>188</v>
      </c>
      <c r="L2352">
        <v>16.589888890000001</v>
      </c>
      <c r="M2352" t="s">
        <v>109</v>
      </c>
      <c r="N2352" s="8">
        <v>4.5961699999999997E-6</v>
      </c>
      <c r="O2352" s="8">
        <v>6.3811900000000001E-6</v>
      </c>
      <c r="P2352">
        <v>1.09268E-4</v>
      </c>
      <c r="Q2352" s="8">
        <v>2.78211E-5</v>
      </c>
      <c r="R2352">
        <v>0</v>
      </c>
      <c r="S2352">
        <v>0</v>
      </c>
      <c r="T2352" s="8">
        <v>1.11167E-5</v>
      </c>
      <c r="U2352" s="8">
        <v>4.2431100000000001E-5</v>
      </c>
      <c r="V2352">
        <v>0</v>
      </c>
      <c r="W2352">
        <v>0</v>
      </c>
      <c r="X2352">
        <v>0</v>
      </c>
      <c r="Y2352">
        <v>0</v>
      </c>
      <c r="Z2352">
        <v>0</v>
      </c>
      <c r="AA2352">
        <v>0</v>
      </c>
      <c r="AB2352">
        <v>0</v>
      </c>
      <c r="AC2352">
        <v>1.3708899999999999E-4</v>
      </c>
      <c r="AD2352" s="8">
        <v>1.11167E-5</v>
      </c>
      <c r="AE2352" s="8">
        <v>4.2431100000000001E-5</v>
      </c>
      <c r="AF2352">
        <v>0</v>
      </c>
      <c r="AG2352">
        <v>0</v>
      </c>
      <c r="AH2352">
        <v>1.9063700000000001E-4</v>
      </c>
      <c r="AI2352">
        <v>3367.7194089999998</v>
      </c>
    </row>
    <row r="2353" spans="1:35" x14ac:dyDescent="0.25">
      <c r="A2353">
        <v>44082</v>
      </c>
      <c r="B2353" t="s">
        <v>229</v>
      </c>
      <c r="C2353" t="s">
        <v>230</v>
      </c>
      <c r="D2353" t="b">
        <v>1</v>
      </c>
      <c r="E2353">
        <v>2.3207233000000001E-2</v>
      </c>
      <c r="F2353" t="s">
        <v>100</v>
      </c>
      <c r="G2353" t="s">
        <v>186</v>
      </c>
      <c r="H2353" t="s">
        <v>257</v>
      </c>
      <c r="I2353" t="s">
        <v>101</v>
      </c>
      <c r="J2353" t="s">
        <v>99</v>
      </c>
      <c r="K2353" t="s">
        <v>188</v>
      </c>
      <c r="L2353">
        <v>32.354566669999997</v>
      </c>
      <c r="M2353" t="s">
        <v>103</v>
      </c>
      <c r="N2353" s="8">
        <v>5.1206099999999998E-5</v>
      </c>
      <c r="O2353" s="8">
        <v>6.3097399999999997E-5</v>
      </c>
      <c r="P2353">
        <v>5.8175999999999996E-4</v>
      </c>
      <c r="Q2353">
        <v>1.6687900000000001E-4</v>
      </c>
      <c r="R2353">
        <v>0</v>
      </c>
      <c r="S2353" s="8">
        <v>4.354E-5</v>
      </c>
      <c r="T2353" s="8">
        <v>9.2862500000000001E-5</v>
      </c>
      <c r="U2353">
        <v>1.7079199999999999E-4</v>
      </c>
      <c r="V2353">
        <v>0</v>
      </c>
      <c r="W2353">
        <v>2.18588E-4</v>
      </c>
      <c r="X2353">
        <v>0</v>
      </c>
      <c r="Y2353" s="8">
        <v>6.5990800000000004E-6</v>
      </c>
      <c r="Z2353">
        <v>0</v>
      </c>
      <c r="AA2353">
        <v>0</v>
      </c>
      <c r="AB2353">
        <v>0</v>
      </c>
      <c r="AC2353">
        <v>7.9217800000000004E-4</v>
      </c>
      <c r="AD2353" s="8">
        <v>9.9461600000000003E-5</v>
      </c>
      <c r="AE2353">
        <v>1.7079199999999999E-4</v>
      </c>
      <c r="AF2353">
        <v>0</v>
      </c>
      <c r="AG2353">
        <v>2.18588E-4</v>
      </c>
      <c r="AH2353">
        <v>1.2810199999999999E-3</v>
      </c>
      <c r="AI2353">
        <v>11603.61634</v>
      </c>
    </row>
    <row r="2354" spans="1:35" x14ac:dyDescent="0.25">
      <c r="A2354">
        <v>419</v>
      </c>
      <c r="B2354" t="s">
        <v>231</v>
      </c>
      <c r="C2354" t="s">
        <v>52</v>
      </c>
      <c r="D2354" t="b">
        <v>1</v>
      </c>
      <c r="E2354">
        <v>45.294103759999999</v>
      </c>
      <c r="F2354" t="s">
        <v>100</v>
      </c>
      <c r="G2354" t="s">
        <v>186</v>
      </c>
      <c r="H2354" t="s">
        <v>249</v>
      </c>
      <c r="I2354" t="s">
        <v>291</v>
      </c>
      <c r="J2354" t="s">
        <v>99</v>
      </c>
      <c r="K2354" t="s">
        <v>188</v>
      </c>
      <c r="L2354">
        <v>25.541666670000001</v>
      </c>
      <c r="M2354" t="s">
        <v>292</v>
      </c>
      <c r="N2354">
        <v>6.9182800000000002E-4</v>
      </c>
      <c r="O2354">
        <v>8.6363599999999998E-4</v>
      </c>
      <c r="P2354">
        <v>0</v>
      </c>
      <c r="Q2354">
        <v>0</v>
      </c>
      <c r="R2354">
        <v>0</v>
      </c>
      <c r="S2354">
        <v>3.1210489999999999E-3</v>
      </c>
      <c r="T2354">
        <v>6.9848000000000002E-4</v>
      </c>
      <c r="U2354">
        <v>1.8013650000000001E-3</v>
      </c>
      <c r="V2354">
        <v>0</v>
      </c>
      <c r="W2354">
        <v>7.9936600000000003E-4</v>
      </c>
      <c r="X2354">
        <v>6.4653400000000004E-4</v>
      </c>
      <c r="Y2354">
        <v>0</v>
      </c>
      <c r="Z2354">
        <v>8.2812999999999995E-4</v>
      </c>
      <c r="AA2354">
        <v>0</v>
      </c>
      <c r="AB2354">
        <v>0</v>
      </c>
      <c r="AC2354">
        <v>3.7675830000000001E-3</v>
      </c>
      <c r="AD2354">
        <v>6.9848000000000002E-4</v>
      </c>
      <c r="AE2354">
        <v>1.8013650000000001E-3</v>
      </c>
      <c r="AF2354">
        <v>0</v>
      </c>
      <c r="AG2354">
        <v>1.627496E-3</v>
      </c>
      <c r="AH2354">
        <v>7.8949239999999993E-3</v>
      </c>
      <c r="AI2354">
        <v>90588.207519999996</v>
      </c>
    </row>
    <row r="2355" spans="1:35" x14ac:dyDescent="0.25">
      <c r="A2355">
        <v>420</v>
      </c>
      <c r="B2355" t="s">
        <v>231</v>
      </c>
      <c r="C2355" t="s">
        <v>52</v>
      </c>
      <c r="D2355" t="b">
        <v>1</v>
      </c>
      <c r="E2355">
        <v>11.33339761</v>
      </c>
      <c r="F2355" t="s">
        <v>100</v>
      </c>
      <c r="G2355" t="s">
        <v>186</v>
      </c>
      <c r="H2355" t="s">
        <v>198</v>
      </c>
      <c r="I2355" t="s">
        <v>101</v>
      </c>
      <c r="J2355" t="s">
        <v>99</v>
      </c>
      <c r="K2355" t="s">
        <v>188</v>
      </c>
      <c r="L2355">
        <v>43.139444439999998</v>
      </c>
      <c r="M2355" t="s">
        <v>103</v>
      </c>
      <c r="N2355">
        <v>1.2551719999999999E-3</v>
      </c>
      <c r="O2355">
        <v>1.5227929999999999E-3</v>
      </c>
      <c r="P2355">
        <v>0</v>
      </c>
      <c r="Q2355">
        <v>0</v>
      </c>
      <c r="R2355">
        <v>0</v>
      </c>
      <c r="S2355">
        <v>4.8677319999999996E-3</v>
      </c>
      <c r="T2355">
        <v>8.52592E-4</v>
      </c>
      <c r="U2355">
        <v>1.283668E-3</v>
      </c>
      <c r="V2355">
        <v>0</v>
      </c>
      <c r="W2355">
        <v>7.9232900000000004E-4</v>
      </c>
      <c r="X2355">
        <v>2.2989999999999998E-3</v>
      </c>
      <c r="Y2355">
        <v>2.1914730000000002E-3</v>
      </c>
      <c r="Z2355">
        <v>4.3957290000000001E-3</v>
      </c>
      <c r="AA2355">
        <v>0</v>
      </c>
      <c r="AB2355">
        <v>0</v>
      </c>
      <c r="AC2355">
        <v>7.1667320000000003E-3</v>
      </c>
      <c r="AD2355">
        <v>3.0440649999999999E-3</v>
      </c>
      <c r="AE2355">
        <v>1.283668E-3</v>
      </c>
      <c r="AF2355">
        <v>0</v>
      </c>
      <c r="AG2355">
        <v>5.1880579999999997E-3</v>
      </c>
      <c r="AH2355">
        <v>1.6682523000000001E-2</v>
      </c>
      <c r="AI2355">
        <v>113333.9761</v>
      </c>
    </row>
    <row r="2356" spans="1:35" x14ac:dyDescent="0.25">
      <c r="A2356">
        <v>421</v>
      </c>
      <c r="B2356" t="s">
        <v>231</v>
      </c>
      <c r="C2356" t="s">
        <v>52</v>
      </c>
      <c r="D2356" t="b">
        <v>1</v>
      </c>
      <c r="E2356">
        <v>5.291284675</v>
      </c>
      <c r="F2356" t="s">
        <v>100</v>
      </c>
      <c r="G2356" t="s">
        <v>186</v>
      </c>
      <c r="H2356" t="s">
        <v>195</v>
      </c>
      <c r="I2356" t="s">
        <v>101</v>
      </c>
      <c r="J2356" t="s">
        <v>99</v>
      </c>
      <c r="K2356" t="s">
        <v>188</v>
      </c>
      <c r="L2356">
        <v>39.293386239999997</v>
      </c>
      <c r="M2356" t="s">
        <v>103</v>
      </c>
      <c r="N2356">
        <v>1.1614970000000001E-3</v>
      </c>
      <c r="O2356">
        <v>1.445247E-3</v>
      </c>
      <c r="P2356">
        <v>0</v>
      </c>
      <c r="Q2356">
        <v>0</v>
      </c>
      <c r="R2356">
        <v>0</v>
      </c>
      <c r="S2356">
        <v>4.7054829999999999E-3</v>
      </c>
      <c r="T2356">
        <v>2.0371619999999999E-3</v>
      </c>
      <c r="U2356">
        <v>1.4158829999999999E-3</v>
      </c>
      <c r="V2356">
        <v>0</v>
      </c>
      <c r="W2356">
        <v>4.3406299999999999E-4</v>
      </c>
      <c r="X2356">
        <v>7.1601599999999998E-4</v>
      </c>
      <c r="Y2356">
        <v>3.4183899999999999E-3</v>
      </c>
      <c r="Z2356">
        <v>2.1709670000000002E-3</v>
      </c>
      <c r="AA2356">
        <v>0</v>
      </c>
      <c r="AB2356">
        <v>0</v>
      </c>
      <c r="AC2356">
        <v>5.4214989999999998E-3</v>
      </c>
      <c r="AD2356">
        <v>5.4555519999999998E-3</v>
      </c>
      <c r="AE2356">
        <v>1.4158829999999999E-3</v>
      </c>
      <c r="AF2356">
        <v>0</v>
      </c>
      <c r="AG2356">
        <v>2.6050299999999999E-3</v>
      </c>
      <c r="AH2356">
        <v>1.4897964E-2</v>
      </c>
      <c r="AI2356">
        <v>111116.9782</v>
      </c>
    </row>
    <row r="2357" spans="1:35" x14ac:dyDescent="0.25">
      <c r="A2357">
        <v>423</v>
      </c>
      <c r="B2357" t="s">
        <v>231</v>
      </c>
      <c r="C2357" t="s">
        <v>52</v>
      </c>
      <c r="D2357" t="b">
        <v>1</v>
      </c>
      <c r="E2357">
        <v>22.567696349999999</v>
      </c>
      <c r="F2357" t="s">
        <v>100</v>
      </c>
      <c r="G2357" t="s">
        <v>186</v>
      </c>
      <c r="H2357" t="s">
        <v>196</v>
      </c>
      <c r="I2357" t="s">
        <v>101</v>
      </c>
      <c r="J2357" t="s">
        <v>262</v>
      </c>
      <c r="K2357" t="s">
        <v>188</v>
      </c>
      <c r="L2357">
        <v>44.41464646</v>
      </c>
      <c r="M2357" t="s">
        <v>103</v>
      </c>
      <c r="N2357">
        <v>1.711237E-3</v>
      </c>
      <c r="O2357">
        <v>1.9777739999999999E-3</v>
      </c>
      <c r="P2357">
        <v>0</v>
      </c>
      <c r="Q2357">
        <v>0</v>
      </c>
      <c r="R2357">
        <v>0</v>
      </c>
      <c r="S2357">
        <v>7.4407420000000002E-3</v>
      </c>
      <c r="T2357">
        <v>3.3137459999999998E-3</v>
      </c>
      <c r="U2357">
        <v>1.9725900000000002E-3</v>
      </c>
      <c r="V2357">
        <v>0</v>
      </c>
      <c r="W2357">
        <v>1.0440479999999999E-3</v>
      </c>
      <c r="X2357">
        <v>1.6896000000000001E-3</v>
      </c>
      <c r="Y2357">
        <v>0</v>
      </c>
      <c r="Z2357">
        <v>3.350109E-3</v>
      </c>
      <c r="AA2357">
        <v>0</v>
      </c>
      <c r="AB2357">
        <v>0</v>
      </c>
      <c r="AC2357">
        <v>9.1303419999999996E-3</v>
      </c>
      <c r="AD2357">
        <v>3.3137459999999998E-3</v>
      </c>
      <c r="AE2357">
        <v>1.9725900000000002E-3</v>
      </c>
      <c r="AF2357">
        <v>0</v>
      </c>
      <c r="AG2357">
        <v>4.3941579999999996E-3</v>
      </c>
      <c r="AH2357">
        <v>1.8810622999999999E-2</v>
      </c>
      <c r="AI2357">
        <v>124122.3299</v>
      </c>
    </row>
    <row r="2358" spans="1:35" x14ac:dyDescent="0.25">
      <c r="A2358">
        <v>869</v>
      </c>
      <c r="B2358" t="s">
        <v>231</v>
      </c>
      <c r="C2358" t="s">
        <v>52</v>
      </c>
      <c r="D2358" t="b">
        <v>1</v>
      </c>
      <c r="E2358">
        <v>63.879871080000001</v>
      </c>
      <c r="F2358" t="s">
        <v>100</v>
      </c>
      <c r="G2358" t="s">
        <v>186</v>
      </c>
      <c r="H2358" t="s">
        <v>250</v>
      </c>
      <c r="I2358" t="s">
        <v>101</v>
      </c>
      <c r="J2358" t="s">
        <v>106</v>
      </c>
      <c r="K2358" t="s">
        <v>188</v>
      </c>
      <c r="L2358">
        <v>23.705555560000001</v>
      </c>
      <c r="M2358" t="s">
        <v>109</v>
      </c>
      <c r="N2358">
        <v>4.36002E-4</v>
      </c>
      <c r="O2358">
        <v>5.3631999999999996E-4</v>
      </c>
      <c r="P2358">
        <v>0</v>
      </c>
      <c r="Q2358">
        <v>0</v>
      </c>
      <c r="R2358">
        <v>0</v>
      </c>
      <c r="S2358">
        <v>2.1130709999999998E-3</v>
      </c>
      <c r="T2358">
        <v>2.48846E-4</v>
      </c>
      <c r="U2358">
        <v>1.2884280000000001E-3</v>
      </c>
      <c r="V2358">
        <v>0</v>
      </c>
      <c r="W2358">
        <v>0</v>
      </c>
      <c r="X2358">
        <v>1.517294E-3</v>
      </c>
      <c r="Y2358">
        <v>0</v>
      </c>
      <c r="Z2358">
        <v>0</v>
      </c>
      <c r="AA2358">
        <v>0</v>
      </c>
      <c r="AB2358">
        <v>0</v>
      </c>
      <c r="AC2358">
        <v>3.6303640000000001E-3</v>
      </c>
      <c r="AD2358">
        <v>2.48846E-4</v>
      </c>
      <c r="AE2358">
        <v>1.2884280000000001E-3</v>
      </c>
      <c r="AF2358">
        <v>0</v>
      </c>
      <c r="AG2358">
        <v>0</v>
      </c>
      <c r="AH2358">
        <v>5.1670329999999997E-3</v>
      </c>
      <c r="AI2358">
        <v>63879.871079999997</v>
      </c>
    </row>
    <row r="2359" spans="1:35" x14ac:dyDescent="0.25">
      <c r="A2359">
        <v>6095</v>
      </c>
      <c r="B2359" t="s">
        <v>231</v>
      </c>
      <c r="C2359" t="s">
        <v>52</v>
      </c>
      <c r="D2359" t="b">
        <v>0</v>
      </c>
      <c r="E2359">
        <v>0.80023063000000005</v>
      </c>
      <c r="F2359" t="s">
        <v>100</v>
      </c>
      <c r="G2359" t="s">
        <v>186</v>
      </c>
      <c r="H2359" t="s">
        <v>199</v>
      </c>
      <c r="I2359" t="s">
        <v>101</v>
      </c>
      <c r="J2359" t="s">
        <v>111</v>
      </c>
      <c r="K2359" t="s">
        <v>188</v>
      </c>
      <c r="L2359">
        <v>15.85571429</v>
      </c>
      <c r="M2359" t="s">
        <v>109</v>
      </c>
      <c r="N2359">
        <v>7.3689999999999997E-4</v>
      </c>
      <c r="O2359">
        <v>8.3962100000000003E-4</v>
      </c>
      <c r="P2359">
        <v>0</v>
      </c>
      <c r="Q2359">
        <v>0</v>
      </c>
      <c r="R2359">
        <v>0</v>
      </c>
      <c r="S2359">
        <v>3.6946629999999999E-3</v>
      </c>
      <c r="T2359">
        <v>1.0752940000000001E-3</v>
      </c>
      <c r="U2359">
        <v>1.5983589999999999E-3</v>
      </c>
      <c r="V2359">
        <v>0</v>
      </c>
      <c r="W2359">
        <v>0</v>
      </c>
      <c r="X2359">
        <v>1.2081329999999999E-3</v>
      </c>
      <c r="Y2359">
        <v>0</v>
      </c>
      <c r="Z2359">
        <v>0</v>
      </c>
      <c r="AA2359">
        <v>0</v>
      </c>
      <c r="AB2359">
        <v>0</v>
      </c>
      <c r="AC2359">
        <v>4.9027949999999997E-3</v>
      </c>
      <c r="AD2359">
        <v>1.0752940000000001E-3</v>
      </c>
      <c r="AE2359">
        <v>1.5983589999999999E-3</v>
      </c>
      <c r="AF2359">
        <v>0</v>
      </c>
      <c r="AG2359">
        <v>0</v>
      </c>
      <c r="AH2359">
        <v>7.5764559999999996E-3</v>
      </c>
      <c r="AI2359">
        <v>140040.3602</v>
      </c>
    </row>
    <row r="2360" spans="1:35" x14ac:dyDescent="0.25">
      <c r="A2360">
        <v>6098</v>
      </c>
      <c r="B2360" t="s">
        <v>231</v>
      </c>
      <c r="C2360" t="s">
        <v>52</v>
      </c>
      <c r="D2360" t="b">
        <v>1</v>
      </c>
      <c r="E2360">
        <v>1.9489976870000001</v>
      </c>
      <c r="F2360" t="s">
        <v>100</v>
      </c>
      <c r="G2360" t="s">
        <v>186</v>
      </c>
      <c r="H2360" t="s">
        <v>192</v>
      </c>
      <c r="I2360" t="s">
        <v>101</v>
      </c>
      <c r="J2360" t="s">
        <v>99</v>
      </c>
      <c r="K2360" t="s">
        <v>188</v>
      </c>
      <c r="L2360">
        <v>17.688488889999999</v>
      </c>
      <c r="M2360" t="s">
        <v>109</v>
      </c>
      <c r="N2360">
        <v>1.3031799999999999E-3</v>
      </c>
      <c r="O2360">
        <v>1.6402229999999999E-3</v>
      </c>
      <c r="P2360">
        <v>0</v>
      </c>
      <c r="Q2360">
        <v>0</v>
      </c>
      <c r="R2360">
        <v>0</v>
      </c>
      <c r="S2360">
        <v>8.6906840000000006E-3</v>
      </c>
      <c r="T2360">
        <v>1.3099159999999999E-3</v>
      </c>
      <c r="U2360">
        <v>2.563489E-3</v>
      </c>
      <c r="V2360">
        <v>0</v>
      </c>
      <c r="W2360">
        <v>0</v>
      </c>
      <c r="X2360">
        <v>2.1400339999999999E-3</v>
      </c>
      <c r="Y2360">
        <v>0</v>
      </c>
      <c r="Z2360">
        <v>0</v>
      </c>
      <c r="AA2360">
        <v>0</v>
      </c>
      <c r="AB2360">
        <v>0</v>
      </c>
      <c r="AC2360">
        <v>1.0830718E-2</v>
      </c>
      <c r="AD2360">
        <v>1.3099159999999999E-3</v>
      </c>
      <c r="AE2360">
        <v>2.563489E-3</v>
      </c>
      <c r="AF2360">
        <v>0</v>
      </c>
      <c r="AG2360">
        <v>0</v>
      </c>
      <c r="AH2360">
        <v>1.4704122999999999E-2</v>
      </c>
      <c r="AI2360">
        <v>243624.71090000001</v>
      </c>
    </row>
    <row r="2361" spans="1:35" x14ac:dyDescent="0.25">
      <c r="A2361">
        <v>6099</v>
      </c>
      <c r="B2361" t="s">
        <v>231</v>
      </c>
      <c r="C2361" t="s">
        <v>52</v>
      </c>
      <c r="D2361" t="b">
        <v>1</v>
      </c>
      <c r="E2361">
        <v>2.490672708</v>
      </c>
      <c r="F2361" t="s">
        <v>100</v>
      </c>
      <c r="G2361" t="s">
        <v>186</v>
      </c>
      <c r="H2361" t="s">
        <v>189</v>
      </c>
      <c r="I2361" t="s">
        <v>101</v>
      </c>
      <c r="J2361" t="s">
        <v>99</v>
      </c>
      <c r="K2361" t="s">
        <v>188</v>
      </c>
      <c r="L2361">
        <v>22.634782609999998</v>
      </c>
      <c r="M2361" t="s">
        <v>109</v>
      </c>
      <c r="N2361">
        <v>8.2835199999999997E-4</v>
      </c>
      <c r="O2361">
        <v>9.4335800000000004E-4</v>
      </c>
      <c r="P2361">
        <v>0</v>
      </c>
      <c r="Q2361">
        <v>0</v>
      </c>
      <c r="R2361">
        <v>0</v>
      </c>
      <c r="S2361">
        <v>4.8936179999999998E-3</v>
      </c>
      <c r="T2361">
        <v>6.1604900000000002E-4</v>
      </c>
      <c r="U2361">
        <v>1.2165170000000001E-3</v>
      </c>
      <c r="V2361">
        <v>0</v>
      </c>
      <c r="W2361">
        <v>0</v>
      </c>
      <c r="X2361">
        <v>2.122484E-3</v>
      </c>
      <c r="Y2361">
        <v>0</v>
      </c>
      <c r="Z2361">
        <v>0</v>
      </c>
      <c r="AA2361">
        <v>0</v>
      </c>
      <c r="AB2361">
        <v>0</v>
      </c>
      <c r="AC2361">
        <v>7.0161010000000003E-3</v>
      </c>
      <c r="AD2361">
        <v>6.1604900000000002E-4</v>
      </c>
      <c r="AE2361">
        <v>1.2165170000000001E-3</v>
      </c>
      <c r="AF2361">
        <v>0</v>
      </c>
      <c r="AG2361">
        <v>0</v>
      </c>
      <c r="AH2361">
        <v>8.8486669999999993E-3</v>
      </c>
      <c r="AI2361">
        <v>114570.9445</v>
      </c>
    </row>
    <row r="2362" spans="1:35" x14ac:dyDescent="0.25">
      <c r="A2362">
        <v>6101</v>
      </c>
      <c r="B2362" t="s">
        <v>231</v>
      </c>
      <c r="C2362" t="s">
        <v>52</v>
      </c>
      <c r="D2362" t="b">
        <v>1</v>
      </c>
      <c r="E2362">
        <v>0.60833183300000004</v>
      </c>
      <c r="F2362" t="s">
        <v>100</v>
      </c>
      <c r="G2362" t="s">
        <v>186</v>
      </c>
      <c r="H2362" t="s">
        <v>197</v>
      </c>
      <c r="I2362" t="s">
        <v>101</v>
      </c>
      <c r="J2362" t="s">
        <v>99</v>
      </c>
      <c r="K2362" t="s">
        <v>188</v>
      </c>
      <c r="L2362">
        <v>12.88600926</v>
      </c>
      <c r="M2362" t="s">
        <v>109</v>
      </c>
      <c r="N2362">
        <v>7.2072499999999997E-4</v>
      </c>
      <c r="O2362">
        <v>9.0156899999999996E-4</v>
      </c>
      <c r="P2362">
        <v>0</v>
      </c>
      <c r="Q2362">
        <v>0</v>
      </c>
      <c r="R2362">
        <v>0</v>
      </c>
      <c r="S2362">
        <v>3.849239E-3</v>
      </c>
      <c r="T2362">
        <v>1.4007900000000001E-3</v>
      </c>
      <c r="U2362">
        <v>1.729993E-3</v>
      </c>
      <c r="V2362">
        <v>0</v>
      </c>
      <c r="W2362">
        <v>0</v>
      </c>
      <c r="X2362">
        <v>1.0442750000000001E-3</v>
      </c>
      <c r="Y2362">
        <v>0</v>
      </c>
      <c r="Z2362">
        <v>0</v>
      </c>
      <c r="AA2362">
        <v>0</v>
      </c>
      <c r="AB2362">
        <v>0</v>
      </c>
      <c r="AC2362">
        <v>4.8935139999999999E-3</v>
      </c>
      <c r="AD2362">
        <v>1.4007900000000001E-3</v>
      </c>
      <c r="AE2362">
        <v>1.729993E-3</v>
      </c>
      <c r="AF2362">
        <v>0</v>
      </c>
      <c r="AG2362">
        <v>0</v>
      </c>
      <c r="AH2362">
        <v>8.0243020000000005E-3</v>
      </c>
      <c r="AI2362">
        <v>182499.55</v>
      </c>
    </row>
    <row r="2363" spans="1:35" x14ac:dyDescent="0.25">
      <c r="A2363">
        <v>6103</v>
      </c>
      <c r="B2363" t="s">
        <v>231</v>
      </c>
      <c r="C2363" t="s">
        <v>52</v>
      </c>
      <c r="D2363" t="b">
        <v>1</v>
      </c>
      <c r="E2363">
        <v>2.4894111959999998</v>
      </c>
      <c r="F2363" t="s">
        <v>100</v>
      </c>
      <c r="G2363" t="s">
        <v>186</v>
      </c>
      <c r="H2363" t="s">
        <v>190</v>
      </c>
      <c r="I2363" t="s">
        <v>101</v>
      </c>
      <c r="J2363" t="s">
        <v>99</v>
      </c>
      <c r="K2363" t="s">
        <v>188</v>
      </c>
      <c r="L2363">
        <v>18.605845769999998</v>
      </c>
      <c r="M2363" t="s">
        <v>109</v>
      </c>
      <c r="N2363">
        <v>9.830590000000001E-4</v>
      </c>
      <c r="O2363">
        <v>1.1602979999999999E-3</v>
      </c>
      <c r="P2363">
        <v>0</v>
      </c>
      <c r="Q2363">
        <v>0</v>
      </c>
      <c r="R2363">
        <v>0</v>
      </c>
      <c r="S2363">
        <v>6.1317910000000002E-3</v>
      </c>
      <c r="T2363">
        <v>8.0440299999999998E-4</v>
      </c>
      <c r="U2363">
        <v>1.712884E-3</v>
      </c>
      <c r="V2363">
        <v>0</v>
      </c>
      <c r="W2363">
        <v>0</v>
      </c>
      <c r="X2363">
        <v>1.939727E-3</v>
      </c>
      <c r="Y2363">
        <v>0</v>
      </c>
      <c r="Z2363">
        <v>0</v>
      </c>
      <c r="AA2363">
        <v>0</v>
      </c>
      <c r="AB2363">
        <v>0</v>
      </c>
      <c r="AC2363">
        <v>8.0715179999999997E-3</v>
      </c>
      <c r="AD2363">
        <v>8.0440299999999998E-4</v>
      </c>
      <c r="AE2363">
        <v>1.712884E-3</v>
      </c>
      <c r="AF2363">
        <v>0</v>
      </c>
      <c r="AG2363">
        <v>0</v>
      </c>
      <c r="AH2363">
        <v>1.0588828E-2</v>
      </c>
      <c r="AI2363">
        <v>166790.55009999999</v>
      </c>
    </row>
    <row r="2364" spans="1:35" x14ac:dyDescent="0.25">
      <c r="A2364">
        <v>6104</v>
      </c>
      <c r="B2364" t="s">
        <v>231</v>
      </c>
      <c r="C2364" t="s">
        <v>52</v>
      </c>
      <c r="D2364" t="b">
        <v>1</v>
      </c>
      <c r="E2364">
        <v>2.1820552790000001</v>
      </c>
      <c r="F2364" t="s">
        <v>100</v>
      </c>
      <c r="G2364" t="s">
        <v>186</v>
      </c>
      <c r="H2364" t="s">
        <v>193</v>
      </c>
      <c r="I2364" t="s">
        <v>101</v>
      </c>
      <c r="J2364" t="s">
        <v>99</v>
      </c>
      <c r="K2364" t="s">
        <v>188</v>
      </c>
      <c r="L2364">
        <v>11.801111110000001</v>
      </c>
      <c r="M2364" t="s">
        <v>109</v>
      </c>
      <c r="N2364">
        <v>5.1256900000000005E-4</v>
      </c>
      <c r="O2364">
        <v>7.1924399999999996E-4</v>
      </c>
      <c r="P2364">
        <v>0</v>
      </c>
      <c r="Q2364">
        <v>0</v>
      </c>
      <c r="R2364">
        <v>0</v>
      </c>
      <c r="S2364">
        <v>3.4844849999999998E-3</v>
      </c>
      <c r="T2364">
        <v>5.2926999999999998E-4</v>
      </c>
      <c r="U2364">
        <v>1.3143339999999999E-3</v>
      </c>
      <c r="V2364">
        <v>0</v>
      </c>
      <c r="W2364">
        <v>0</v>
      </c>
      <c r="X2364">
        <v>1.261802E-3</v>
      </c>
      <c r="Y2364">
        <v>0</v>
      </c>
      <c r="Z2364">
        <v>0</v>
      </c>
      <c r="AA2364">
        <v>0</v>
      </c>
      <c r="AB2364">
        <v>0</v>
      </c>
      <c r="AC2364">
        <v>4.7462880000000004E-3</v>
      </c>
      <c r="AD2364">
        <v>5.2926999999999998E-4</v>
      </c>
      <c r="AE2364">
        <v>1.3143339999999999E-3</v>
      </c>
      <c r="AF2364">
        <v>0</v>
      </c>
      <c r="AG2364">
        <v>0</v>
      </c>
      <c r="AH2364">
        <v>6.5898720000000001E-3</v>
      </c>
      <c r="AI2364">
        <v>163654.1459</v>
      </c>
    </row>
    <row r="2365" spans="1:35" x14ac:dyDescent="0.25">
      <c r="A2365">
        <v>9131</v>
      </c>
      <c r="B2365" t="s">
        <v>231</v>
      </c>
      <c r="C2365" t="s">
        <v>52</v>
      </c>
      <c r="D2365" t="b">
        <v>1</v>
      </c>
      <c r="E2365">
        <v>1.374182652</v>
      </c>
      <c r="F2365" t="s">
        <v>100</v>
      </c>
      <c r="G2365" t="s">
        <v>186</v>
      </c>
      <c r="H2365" t="s">
        <v>191</v>
      </c>
      <c r="I2365" t="s">
        <v>101</v>
      </c>
      <c r="J2365" t="s">
        <v>99</v>
      </c>
      <c r="K2365" t="s">
        <v>188</v>
      </c>
      <c r="L2365">
        <v>38.035201149999999</v>
      </c>
      <c r="M2365" t="s">
        <v>103</v>
      </c>
      <c r="N2365">
        <v>8.3807300000000005E-4</v>
      </c>
      <c r="O2365">
        <v>1.0121970000000001E-3</v>
      </c>
      <c r="P2365">
        <v>0</v>
      </c>
      <c r="Q2365">
        <v>0</v>
      </c>
      <c r="R2365">
        <v>0</v>
      </c>
      <c r="S2365">
        <v>2.977885E-3</v>
      </c>
      <c r="T2365">
        <v>1.9530070000000001E-3</v>
      </c>
      <c r="U2365">
        <v>7.33996E-4</v>
      </c>
      <c r="V2365">
        <v>0</v>
      </c>
      <c r="W2365">
        <v>4.6791399999999999E-4</v>
      </c>
      <c r="X2365">
        <v>1.3307400000000001E-4</v>
      </c>
      <c r="Y2365">
        <v>1.1915420000000001E-3</v>
      </c>
      <c r="Z2365">
        <v>2.886516E-3</v>
      </c>
      <c r="AA2365">
        <v>0</v>
      </c>
      <c r="AB2365">
        <v>0</v>
      </c>
      <c r="AC2365">
        <v>3.1109589999999999E-3</v>
      </c>
      <c r="AD2365">
        <v>3.1445499999999999E-3</v>
      </c>
      <c r="AE2365">
        <v>7.33996E-4</v>
      </c>
      <c r="AF2365">
        <v>0</v>
      </c>
      <c r="AG2365">
        <v>3.3544299999999998E-3</v>
      </c>
      <c r="AH2365">
        <v>1.0343922E-2</v>
      </c>
      <c r="AI2365">
        <v>79702.593810000006</v>
      </c>
    </row>
    <row r="2366" spans="1:35" x14ac:dyDescent="0.25">
      <c r="A2366">
        <v>9133</v>
      </c>
      <c r="B2366" t="s">
        <v>231</v>
      </c>
      <c r="C2366" t="s">
        <v>52</v>
      </c>
      <c r="D2366" t="b">
        <v>1</v>
      </c>
      <c r="E2366">
        <v>0.98347234400000005</v>
      </c>
      <c r="F2366" t="s">
        <v>100</v>
      </c>
      <c r="G2366" t="s">
        <v>186</v>
      </c>
      <c r="H2366" t="s">
        <v>187</v>
      </c>
      <c r="I2366" t="s">
        <v>101</v>
      </c>
      <c r="J2366" t="s">
        <v>262</v>
      </c>
      <c r="K2366" t="s">
        <v>188</v>
      </c>
      <c r="L2366">
        <v>30.602063489999999</v>
      </c>
      <c r="M2366" t="s">
        <v>103</v>
      </c>
      <c r="N2366">
        <v>2.7843399999999998E-4</v>
      </c>
      <c r="O2366">
        <v>3.5681800000000001E-4</v>
      </c>
      <c r="P2366">
        <v>0</v>
      </c>
      <c r="Q2366">
        <v>0</v>
      </c>
      <c r="R2366">
        <v>0</v>
      </c>
      <c r="S2366">
        <v>9.3658000000000001E-4</v>
      </c>
      <c r="T2366">
        <v>7.1723499999999999E-4</v>
      </c>
      <c r="U2366">
        <v>4.5009899999999997E-4</v>
      </c>
      <c r="V2366">
        <v>0</v>
      </c>
      <c r="W2366">
        <v>1.2460100000000001E-4</v>
      </c>
      <c r="X2366">
        <v>5.0774299999999995E-4</v>
      </c>
      <c r="Y2366">
        <v>1.74415E-4</v>
      </c>
      <c r="Z2366">
        <v>6.8356600000000003E-4</v>
      </c>
      <c r="AA2366">
        <v>0</v>
      </c>
      <c r="AB2366">
        <v>0</v>
      </c>
      <c r="AC2366">
        <v>1.444323E-3</v>
      </c>
      <c r="AD2366">
        <v>8.9165000000000002E-4</v>
      </c>
      <c r="AE2366">
        <v>4.5009899999999997E-4</v>
      </c>
      <c r="AF2366">
        <v>0</v>
      </c>
      <c r="AG2366">
        <v>8.0816600000000003E-4</v>
      </c>
      <c r="AH2366">
        <v>3.5942470000000001E-3</v>
      </c>
      <c r="AI2366">
        <v>34421.532030000002</v>
      </c>
    </row>
    <row r="2367" spans="1:35" x14ac:dyDescent="0.25">
      <c r="A2367">
        <v>11585</v>
      </c>
      <c r="B2367" t="s">
        <v>231</v>
      </c>
      <c r="C2367" t="s">
        <v>52</v>
      </c>
      <c r="D2367" t="b">
        <v>1</v>
      </c>
      <c r="E2367">
        <v>1.4211164510000001</v>
      </c>
      <c r="F2367" t="s">
        <v>100</v>
      </c>
      <c r="G2367" t="s">
        <v>186</v>
      </c>
      <c r="H2367" t="s">
        <v>194</v>
      </c>
      <c r="I2367" t="s">
        <v>101</v>
      </c>
      <c r="J2367" t="s">
        <v>99</v>
      </c>
      <c r="K2367" t="s">
        <v>188</v>
      </c>
      <c r="L2367">
        <v>29.238888889999998</v>
      </c>
      <c r="M2367" t="s">
        <v>103</v>
      </c>
      <c r="N2367">
        <v>1.02552E-3</v>
      </c>
      <c r="O2367">
        <v>1.259128E-3</v>
      </c>
      <c r="P2367">
        <v>0</v>
      </c>
      <c r="Q2367">
        <v>0</v>
      </c>
      <c r="R2367">
        <v>0</v>
      </c>
      <c r="S2367">
        <v>4.1368869999999997E-3</v>
      </c>
      <c r="T2367">
        <v>1.679671E-3</v>
      </c>
      <c r="U2367">
        <v>1.3587849999999999E-3</v>
      </c>
      <c r="V2367">
        <v>0</v>
      </c>
      <c r="W2367">
        <v>5.9027799999999996E-4</v>
      </c>
      <c r="X2367">
        <v>9.3620400000000005E-4</v>
      </c>
      <c r="Y2367">
        <v>3.4654500000000002E-4</v>
      </c>
      <c r="Z2367">
        <v>3.711921E-3</v>
      </c>
      <c r="AA2367">
        <v>0</v>
      </c>
      <c r="AB2367">
        <v>0</v>
      </c>
      <c r="AC2367">
        <v>5.0730899999999997E-3</v>
      </c>
      <c r="AD2367">
        <v>2.026216E-3</v>
      </c>
      <c r="AE2367">
        <v>1.3587849999999999E-3</v>
      </c>
      <c r="AF2367">
        <v>0</v>
      </c>
      <c r="AG2367">
        <v>4.3021989999999996E-3</v>
      </c>
      <c r="AH2367">
        <v>1.2760277E-2</v>
      </c>
      <c r="AI2367">
        <v>127900.4806</v>
      </c>
    </row>
    <row r="2368" spans="1:35" x14ac:dyDescent="0.25">
      <c r="A2368">
        <v>26621</v>
      </c>
      <c r="B2368" t="s">
        <v>231</v>
      </c>
      <c r="C2368" t="s">
        <v>52</v>
      </c>
      <c r="D2368" t="b">
        <v>1</v>
      </c>
      <c r="E2368">
        <v>4.2096490000000002E-3</v>
      </c>
      <c r="F2368" t="s">
        <v>100</v>
      </c>
      <c r="G2368" t="s">
        <v>186</v>
      </c>
      <c r="H2368" t="s">
        <v>256</v>
      </c>
      <c r="I2368" t="s">
        <v>101</v>
      </c>
      <c r="J2368" t="s">
        <v>99</v>
      </c>
      <c r="K2368" t="s">
        <v>188</v>
      </c>
      <c r="L2368">
        <v>10.36097917</v>
      </c>
      <c r="M2368" t="s">
        <v>109</v>
      </c>
      <c r="N2368" s="8">
        <v>9.8077299999999997E-6</v>
      </c>
      <c r="O2368" s="8">
        <v>1.4188100000000001E-5</v>
      </c>
      <c r="P2368">
        <v>0</v>
      </c>
      <c r="Q2368">
        <v>0</v>
      </c>
      <c r="R2368">
        <v>0</v>
      </c>
      <c r="S2368" s="8">
        <v>8.0686500000000001E-5</v>
      </c>
      <c r="T2368" s="8">
        <v>1.11167E-5</v>
      </c>
      <c r="U2368" s="8">
        <v>2.7256100000000002E-5</v>
      </c>
      <c r="V2368">
        <v>0</v>
      </c>
      <c r="W2368">
        <v>0</v>
      </c>
      <c r="X2368">
        <v>0</v>
      </c>
      <c r="Y2368">
        <v>0</v>
      </c>
      <c r="Z2368">
        <v>0</v>
      </c>
      <c r="AA2368">
        <v>0</v>
      </c>
      <c r="AB2368">
        <v>0</v>
      </c>
      <c r="AC2368" s="8">
        <v>8.0686500000000001E-5</v>
      </c>
      <c r="AD2368" s="8">
        <v>1.11167E-5</v>
      </c>
      <c r="AE2368" s="8">
        <v>2.7256100000000002E-5</v>
      </c>
      <c r="AF2368">
        <v>0</v>
      </c>
      <c r="AG2368">
        <v>0</v>
      </c>
      <c r="AH2368">
        <v>1.19059E-4</v>
      </c>
      <c r="AI2368">
        <v>3367.7194089999998</v>
      </c>
    </row>
    <row r="2369" spans="1:35" x14ac:dyDescent="0.25">
      <c r="A2369">
        <v>44082</v>
      </c>
      <c r="B2369" t="s">
        <v>231</v>
      </c>
      <c r="C2369" t="s">
        <v>52</v>
      </c>
      <c r="D2369" t="b">
        <v>1</v>
      </c>
      <c r="E2369">
        <v>2.3207233000000001E-2</v>
      </c>
      <c r="F2369" t="s">
        <v>100</v>
      </c>
      <c r="G2369" t="s">
        <v>186</v>
      </c>
      <c r="H2369" t="s">
        <v>257</v>
      </c>
      <c r="I2369" t="s">
        <v>101</v>
      </c>
      <c r="J2369" t="s">
        <v>99</v>
      </c>
      <c r="K2369" t="s">
        <v>188</v>
      </c>
      <c r="L2369">
        <v>23.90257222</v>
      </c>
      <c r="M2369" t="s">
        <v>103</v>
      </c>
      <c r="N2369" s="8">
        <v>8.5650399999999996E-5</v>
      </c>
      <c r="O2369">
        <v>1.12433E-4</v>
      </c>
      <c r="P2369">
        <v>0</v>
      </c>
      <c r="Q2369">
        <v>0</v>
      </c>
      <c r="R2369">
        <v>0</v>
      </c>
      <c r="S2369">
        <v>5.1234000000000002E-4</v>
      </c>
      <c r="T2369" s="8">
        <v>9.2862500000000001E-5</v>
      </c>
      <c r="U2369">
        <v>1.15989E-4</v>
      </c>
      <c r="V2369">
        <v>0</v>
      </c>
      <c r="W2369">
        <v>2.18588E-4</v>
      </c>
      <c r="X2369">
        <v>0</v>
      </c>
      <c r="Y2369" s="8">
        <v>6.5990800000000004E-6</v>
      </c>
      <c r="Z2369">
        <v>0</v>
      </c>
      <c r="AA2369">
        <v>0</v>
      </c>
      <c r="AB2369">
        <v>0</v>
      </c>
      <c r="AC2369">
        <v>5.1234000000000002E-4</v>
      </c>
      <c r="AD2369" s="8">
        <v>9.9461600000000003E-5</v>
      </c>
      <c r="AE2369">
        <v>1.15989E-4</v>
      </c>
      <c r="AF2369">
        <v>0</v>
      </c>
      <c r="AG2369">
        <v>2.18588E-4</v>
      </c>
      <c r="AH2369">
        <v>9.4637900000000001E-4</v>
      </c>
      <c r="AI2369">
        <v>11603.61634</v>
      </c>
    </row>
    <row r="2370" spans="1:35" x14ac:dyDescent="0.25">
      <c r="A2370">
        <v>419</v>
      </c>
      <c r="B2370" t="s">
        <v>232</v>
      </c>
      <c r="C2370" t="s">
        <v>53</v>
      </c>
      <c r="D2370" t="b">
        <v>1</v>
      </c>
      <c r="E2370">
        <v>45.294103759999999</v>
      </c>
      <c r="F2370" t="s">
        <v>100</v>
      </c>
      <c r="G2370" t="s">
        <v>186</v>
      </c>
      <c r="H2370" t="s">
        <v>249</v>
      </c>
      <c r="I2370" t="s">
        <v>291</v>
      </c>
      <c r="J2370" t="s">
        <v>99</v>
      </c>
      <c r="K2370" t="s">
        <v>188</v>
      </c>
      <c r="L2370">
        <v>28.212499999999999</v>
      </c>
      <c r="M2370" t="s">
        <v>292</v>
      </c>
      <c r="N2370">
        <v>7.7066500000000002E-4</v>
      </c>
      <c r="O2370">
        <v>9.68303E-4</v>
      </c>
      <c r="P2370">
        <v>0</v>
      </c>
      <c r="Q2370">
        <v>0</v>
      </c>
      <c r="R2370">
        <v>0</v>
      </c>
      <c r="S2370">
        <v>3.3120900000000002E-3</v>
      </c>
      <c r="T2370">
        <v>6.9848000000000002E-4</v>
      </c>
      <c r="U2370">
        <v>2.5565129999999998E-3</v>
      </c>
      <c r="V2370">
        <v>0</v>
      </c>
      <c r="W2370">
        <v>7.9936600000000003E-4</v>
      </c>
      <c r="X2370">
        <v>5.2589900000000003E-4</v>
      </c>
      <c r="Y2370">
        <v>0</v>
      </c>
      <c r="Z2370">
        <v>8.2812999999999995E-4</v>
      </c>
      <c r="AA2370">
        <v>0</v>
      </c>
      <c r="AB2370">
        <v>0</v>
      </c>
      <c r="AC2370">
        <v>3.837989E-3</v>
      </c>
      <c r="AD2370">
        <v>6.9848000000000002E-4</v>
      </c>
      <c r="AE2370">
        <v>2.5565129999999998E-3</v>
      </c>
      <c r="AF2370">
        <v>0</v>
      </c>
      <c r="AG2370">
        <v>1.627496E-3</v>
      </c>
      <c r="AH2370">
        <v>8.7204780000000003E-3</v>
      </c>
      <c r="AI2370">
        <v>90588.207519999996</v>
      </c>
    </row>
    <row r="2371" spans="1:35" x14ac:dyDescent="0.25">
      <c r="A2371">
        <v>420</v>
      </c>
      <c r="B2371" t="s">
        <v>232</v>
      </c>
      <c r="C2371" t="s">
        <v>53</v>
      </c>
      <c r="D2371" t="b">
        <v>1</v>
      </c>
      <c r="E2371">
        <v>11.33339761</v>
      </c>
      <c r="F2371" t="s">
        <v>100</v>
      </c>
      <c r="G2371" t="s">
        <v>186</v>
      </c>
      <c r="H2371" t="s">
        <v>198</v>
      </c>
      <c r="I2371" t="s">
        <v>101</v>
      </c>
      <c r="J2371" t="s">
        <v>99</v>
      </c>
      <c r="K2371" t="s">
        <v>188</v>
      </c>
      <c r="L2371">
        <v>41.903333330000002</v>
      </c>
      <c r="M2371" t="s">
        <v>103</v>
      </c>
      <c r="N2371">
        <v>1.2452260000000001E-3</v>
      </c>
      <c r="O2371">
        <v>1.584827E-3</v>
      </c>
      <c r="P2371">
        <v>0</v>
      </c>
      <c r="Q2371">
        <v>0</v>
      </c>
      <c r="R2371">
        <v>0</v>
      </c>
      <c r="S2371">
        <v>4.9252020000000001E-3</v>
      </c>
      <c r="T2371">
        <v>2.016379E-3</v>
      </c>
      <c r="U2371">
        <v>1.857182E-3</v>
      </c>
      <c r="V2371">
        <v>0</v>
      </c>
      <c r="W2371">
        <v>7.9232900000000004E-4</v>
      </c>
      <c r="X2371">
        <v>2.2176829999999998E-3</v>
      </c>
      <c r="Y2371">
        <v>0</v>
      </c>
      <c r="Z2371">
        <v>4.3957290000000001E-3</v>
      </c>
      <c r="AA2371">
        <v>0</v>
      </c>
      <c r="AB2371">
        <v>0</v>
      </c>
      <c r="AC2371">
        <v>7.1428849999999999E-3</v>
      </c>
      <c r="AD2371">
        <v>2.016379E-3</v>
      </c>
      <c r="AE2371">
        <v>1.857182E-3</v>
      </c>
      <c r="AF2371">
        <v>0</v>
      </c>
      <c r="AG2371">
        <v>5.1880579999999997E-3</v>
      </c>
      <c r="AH2371">
        <v>1.6204504000000002E-2</v>
      </c>
      <c r="AI2371">
        <v>113333.9761</v>
      </c>
    </row>
    <row r="2372" spans="1:35" x14ac:dyDescent="0.25">
      <c r="A2372">
        <v>421</v>
      </c>
      <c r="B2372" t="s">
        <v>232</v>
      </c>
      <c r="C2372" t="s">
        <v>53</v>
      </c>
      <c r="D2372" t="b">
        <v>1</v>
      </c>
      <c r="E2372">
        <v>5.291284675</v>
      </c>
      <c r="F2372" t="s">
        <v>100</v>
      </c>
      <c r="G2372" t="s">
        <v>186</v>
      </c>
      <c r="H2372" t="s">
        <v>195</v>
      </c>
      <c r="I2372" t="s">
        <v>101</v>
      </c>
      <c r="J2372" t="s">
        <v>99</v>
      </c>
      <c r="K2372" t="s">
        <v>188</v>
      </c>
      <c r="L2372">
        <v>37.177910050000001</v>
      </c>
      <c r="M2372" t="s">
        <v>103</v>
      </c>
      <c r="N2372">
        <v>1.142314E-3</v>
      </c>
      <c r="O2372">
        <v>1.5335049999999999E-3</v>
      </c>
      <c r="P2372">
        <v>0</v>
      </c>
      <c r="Q2372">
        <v>0</v>
      </c>
      <c r="R2372">
        <v>0</v>
      </c>
      <c r="S2372">
        <v>4.7768489999999997E-3</v>
      </c>
      <c r="T2372">
        <v>4.0795400000000004E-3</v>
      </c>
      <c r="U2372">
        <v>2.011484E-3</v>
      </c>
      <c r="V2372">
        <v>0</v>
      </c>
      <c r="W2372">
        <v>4.3406299999999999E-4</v>
      </c>
      <c r="X2372">
        <v>6.2293400000000001E-4</v>
      </c>
      <c r="Y2372">
        <v>0</v>
      </c>
      <c r="Z2372">
        <v>2.1709670000000002E-3</v>
      </c>
      <c r="AA2372">
        <v>0</v>
      </c>
      <c r="AB2372">
        <v>0</v>
      </c>
      <c r="AC2372">
        <v>5.3997840000000004E-3</v>
      </c>
      <c r="AD2372">
        <v>4.0795400000000004E-3</v>
      </c>
      <c r="AE2372">
        <v>2.011484E-3</v>
      </c>
      <c r="AF2372">
        <v>0</v>
      </c>
      <c r="AG2372">
        <v>2.6050299999999999E-3</v>
      </c>
      <c r="AH2372">
        <v>1.4095888000000001E-2</v>
      </c>
      <c r="AI2372">
        <v>111116.9782</v>
      </c>
    </row>
    <row r="2373" spans="1:35" x14ac:dyDescent="0.25">
      <c r="A2373">
        <v>423</v>
      </c>
      <c r="B2373" t="s">
        <v>232</v>
      </c>
      <c r="C2373" t="s">
        <v>53</v>
      </c>
      <c r="D2373" t="b">
        <v>1</v>
      </c>
      <c r="E2373">
        <v>22.567696349999999</v>
      </c>
      <c r="F2373" t="s">
        <v>100</v>
      </c>
      <c r="G2373" t="s">
        <v>186</v>
      </c>
      <c r="H2373" t="s">
        <v>196</v>
      </c>
      <c r="I2373" t="s">
        <v>101</v>
      </c>
      <c r="J2373" t="s">
        <v>262</v>
      </c>
      <c r="K2373" t="s">
        <v>188</v>
      </c>
      <c r="L2373">
        <v>44.75353535</v>
      </c>
      <c r="M2373" t="s">
        <v>103</v>
      </c>
      <c r="N2373">
        <v>1.725842E-3</v>
      </c>
      <c r="O2373">
        <v>1.996027E-3</v>
      </c>
      <c r="P2373">
        <v>0</v>
      </c>
      <c r="Q2373">
        <v>0</v>
      </c>
      <c r="R2373">
        <v>0</v>
      </c>
      <c r="S2373">
        <v>7.4747529999999998E-3</v>
      </c>
      <c r="T2373">
        <v>3.3137459999999998E-3</v>
      </c>
      <c r="U2373">
        <v>2.103925E-3</v>
      </c>
      <c r="V2373">
        <v>0</v>
      </c>
      <c r="W2373">
        <v>1.0440479999999999E-3</v>
      </c>
      <c r="X2373">
        <v>1.667782E-3</v>
      </c>
      <c r="Y2373">
        <v>0</v>
      </c>
      <c r="Z2373">
        <v>3.350109E-3</v>
      </c>
      <c r="AA2373">
        <v>0</v>
      </c>
      <c r="AB2373">
        <v>0</v>
      </c>
      <c r="AC2373">
        <v>9.1425350000000002E-3</v>
      </c>
      <c r="AD2373">
        <v>3.3137459999999998E-3</v>
      </c>
      <c r="AE2373">
        <v>2.103925E-3</v>
      </c>
      <c r="AF2373">
        <v>0</v>
      </c>
      <c r="AG2373">
        <v>4.3941579999999996E-3</v>
      </c>
      <c r="AH2373">
        <v>1.8954149999999999E-2</v>
      </c>
      <c r="AI2373">
        <v>124122.3299</v>
      </c>
    </row>
    <row r="2374" spans="1:35" x14ac:dyDescent="0.25">
      <c r="A2374">
        <v>869</v>
      </c>
      <c r="B2374" t="s">
        <v>232</v>
      </c>
      <c r="C2374" t="s">
        <v>53</v>
      </c>
      <c r="D2374" t="b">
        <v>0</v>
      </c>
      <c r="E2374">
        <v>63.879871080000001</v>
      </c>
      <c r="F2374" t="s">
        <v>100</v>
      </c>
      <c r="G2374" t="s">
        <v>186</v>
      </c>
      <c r="H2374" t="s">
        <v>250</v>
      </c>
      <c r="I2374" t="s">
        <v>101</v>
      </c>
      <c r="J2374" t="s">
        <v>106</v>
      </c>
      <c r="K2374" t="s">
        <v>188</v>
      </c>
      <c r="L2374">
        <v>25.738888889999998</v>
      </c>
      <c r="M2374" t="s">
        <v>109</v>
      </c>
      <c r="N2374">
        <v>4.6873299999999999E-4</v>
      </c>
      <c r="O2374">
        <v>5.9895499999999997E-4</v>
      </c>
      <c r="P2374">
        <v>0</v>
      </c>
      <c r="Q2374">
        <v>0</v>
      </c>
      <c r="R2374">
        <v>0</v>
      </c>
      <c r="S2374">
        <v>2.2172099999999998E-3</v>
      </c>
      <c r="T2374">
        <v>2.48846E-4</v>
      </c>
      <c r="U2374">
        <v>1.815182E-3</v>
      </c>
      <c r="V2374">
        <v>0</v>
      </c>
      <c r="W2374">
        <v>0</v>
      </c>
      <c r="X2374">
        <v>1.328994E-3</v>
      </c>
      <c r="Y2374">
        <v>0</v>
      </c>
      <c r="Z2374">
        <v>0</v>
      </c>
      <c r="AA2374">
        <v>0</v>
      </c>
      <c r="AB2374">
        <v>0</v>
      </c>
      <c r="AC2374">
        <v>3.5462050000000002E-3</v>
      </c>
      <c r="AD2374">
        <v>2.48846E-4</v>
      </c>
      <c r="AE2374">
        <v>1.815182E-3</v>
      </c>
      <c r="AF2374">
        <v>0</v>
      </c>
      <c r="AG2374">
        <v>0</v>
      </c>
      <c r="AH2374">
        <v>5.6102330000000001E-3</v>
      </c>
      <c r="AI2374">
        <v>63879.871079999997</v>
      </c>
    </row>
    <row r="2375" spans="1:35" x14ac:dyDescent="0.25">
      <c r="A2375">
        <v>6095</v>
      </c>
      <c r="B2375" t="s">
        <v>232</v>
      </c>
      <c r="C2375" t="s">
        <v>53</v>
      </c>
      <c r="D2375" t="b">
        <v>0</v>
      </c>
      <c r="E2375">
        <v>0.80023063000000005</v>
      </c>
      <c r="F2375" t="s">
        <v>100</v>
      </c>
      <c r="G2375" t="s">
        <v>186</v>
      </c>
      <c r="H2375" t="s">
        <v>199</v>
      </c>
      <c r="I2375" t="s">
        <v>101</v>
      </c>
      <c r="J2375" t="s">
        <v>111</v>
      </c>
      <c r="K2375" t="s">
        <v>188</v>
      </c>
      <c r="L2375">
        <v>15.85571429</v>
      </c>
      <c r="M2375" t="s">
        <v>109</v>
      </c>
      <c r="N2375">
        <v>7.3689999999999997E-4</v>
      </c>
      <c r="O2375">
        <v>8.3962100000000003E-4</v>
      </c>
      <c r="P2375">
        <v>0</v>
      </c>
      <c r="Q2375">
        <v>0</v>
      </c>
      <c r="R2375">
        <v>0</v>
      </c>
      <c r="S2375">
        <v>3.6946629999999999E-3</v>
      </c>
      <c r="T2375">
        <v>1.0752940000000001E-3</v>
      </c>
      <c r="U2375">
        <v>1.5983589999999999E-3</v>
      </c>
      <c r="V2375">
        <v>0</v>
      </c>
      <c r="W2375">
        <v>0</v>
      </c>
      <c r="X2375">
        <v>1.2081329999999999E-3</v>
      </c>
      <c r="Y2375">
        <v>0</v>
      </c>
      <c r="Z2375">
        <v>0</v>
      </c>
      <c r="AA2375">
        <v>0</v>
      </c>
      <c r="AB2375">
        <v>0</v>
      </c>
      <c r="AC2375">
        <v>4.9027949999999997E-3</v>
      </c>
      <c r="AD2375">
        <v>1.0752940000000001E-3</v>
      </c>
      <c r="AE2375">
        <v>1.5983589999999999E-3</v>
      </c>
      <c r="AF2375">
        <v>0</v>
      </c>
      <c r="AG2375">
        <v>0</v>
      </c>
      <c r="AH2375">
        <v>7.5764559999999996E-3</v>
      </c>
      <c r="AI2375">
        <v>140040.3602</v>
      </c>
    </row>
    <row r="2376" spans="1:35" x14ac:dyDescent="0.25">
      <c r="A2376">
        <v>6098</v>
      </c>
      <c r="B2376" t="s">
        <v>232</v>
      </c>
      <c r="C2376" t="s">
        <v>53</v>
      </c>
      <c r="D2376" t="b">
        <v>0</v>
      </c>
      <c r="E2376">
        <v>1.9489976870000001</v>
      </c>
      <c r="F2376" t="s">
        <v>100</v>
      </c>
      <c r="G2376" t="s">
        <v>186</v>
      </c>
      <c r="H2376" t="s">
        <v>192</v>
      </c>
      <c r="I2376" t="s">
        <v>101</v>
      </c>
      <c r="J2376" t="s">
        <v>99</v>
      </c>
      <c r="K2376" t="s">
        <v>188</v>
      </c>
      <c r="L2376">
        <v>19.332266669999999</v>
      </c>
      <c r="M2376" t="s">
        <v>109</v>
      </c>
      <c r="N2376">
        <v>1.438036E-3</v>
      </c>
      <c r="O2376">
        <v>1.8209000000000001E-3</v>
      </c>
      <c r="P2376">
        <v>0</v>
      </c>
      <c r="Q2376">
        <v>0</v>
      </c>
      <c r="R2376">
        <v>0</v>
      </c>
      <c r="S2376">
        <v>9.0542499999999998E-3</v>
      </c>
      <c r="T2376">
        <v>1.3099159999999999E-3</v>
      </c>
      <c r="U2376">
        <v>3.9071360000000003E-3</v>
      </c>
      <c r="V2376">
        <v>0</v>
      </c>
      <c r="W2376">
        <v>0</v>
      </c>
      <c r="X2376">
        <v>1.7992640000000001E-3</v>
      </c>
      <c r="Y2376">
        <v>0</v>
      </c>
      <c r="Z2376">
        <v>0</v>
      </c>
      <c r="AA2376">
        <v>0</v>
      </c>
      <c r="AB2376">
        <v>0</v>
      </c>
      <c r="AC2376">
        <v>1.0853514E-2</v>
      </c>
      <c r="AD2376">
        <v>1.3099159999999999E-3</v>
      </c>
      <c r="AE2376">
        <v>3.9071360000000003E-3</v>
      </c>
      <c r="AF2376">
        <v>0</v>
      </c>
      <c r="AG2376">
        <v>0</v>
      </c>
      <c r="AH2376">
        <v>1.6070566000000001E-2</v>
      </c>
      <c r="AI2376">
        <v>243624.71090000001</v>
      </c>
    </row>
    <row r="2377" spans="1:35" x14ac:dyDescent="0.25">
      <c r="A2377">
        <v>6099</v>
      </c>
      <c r="B2377" t="s">
        <v>232</v>
      </c>
      <c r="C2377" t="s">
        <v>53</v>
      </c>
      <c r="D2377" t="b">
        <v>0</v>
      </c>
      <c r="E2377">
        <v>2.490672708</v>
      </c>
      <c r="F2377" t="s">
        <v>100</v>
      </c>
      <c r="G2377" t="s">
        <v>186</v>
      </c>
      <c r="H2377" t="s">
        <v>189</v>
      </c>
      <c r="I2377" t="s">
        <v>101</v>
      </c>
      <c r="J2377" t="s">
        <v>99</v>
      </c>
      <c r="K2377" t="s">
        <v>188</v>
      </c>
      <c r="L2377">
        <v>24.1509058</v>
      </c>
      <c r="M2377" t="s">
        <v>109</v>
      </c>
      <c r="N2377">
        <v>8.8531199999999997E-4</v>
      </c>
      <c r="O2377">
        <v>1.024893E-3</v>
      </c>
      <c r="P2377">
        <v>0</v>
      </c>
      <c r="Q2377">
        <v>0</v>
      </c>
      <c r="R2377">
        <v>0</v>
      </c>
      <c r="S2377">
        <v>5.0520920000000002E-3</v>
      </c>
      <c r="T2377">
        <v>6.1604900000000002E-4</v>
      </c>
      <c r="U2377">
        <v>1.859077E-3</v>
      </c>
      <c r="V2377">
        <v>0</v>
      </c>
      <c r="W2377">
        <v>0</v>
      </c>
      <c r="X2377">
        <v>1.9141989999999999E-3</v>
      </c>
      <c r="Y2377">
        <v>0</v>
      </c>
      <c r="Z2377">
        <v>0</v>
      </c>
      <c r="AA2377">
        <v>0</v>
      </c>
      <c r="AB2377">
        <v>0</v>
      </c>
      <c r="AC2377">
        <v>6.9662910000000003E-3</v>
      </c>
      <c r="AD2377">
        <v>6.1604900000000002E-4</v>
      </c>
      <c r="AE2377">
        <v>1.859077E-3</v>
      </c>
      <c r="AF2377">
        <v>0</v>
      </c>
      <c r="AG2377">
        <v>0</v>
      </c>
      <c r="AH2377">
        <v>9.4413689999999998E-3</v>
      </c>
      <c r="AI2377">
        <v>114570.9445</v>
      </c>
    </row>
    <row r="2378" spans="1:35" x14ac:dyDescent="0.25">
      <c r="A2378">
        <v>6101</v>
      </c>
      <c r="B2378" t="s">
        <v>232</v>
      </c>
      <c r="C2378" t="s">
        <v>53</v>
      </c>
      <c r="D2378" t="b">
        <v>0</v>
      </c>
      <c r="E2378">
        <v>0.60833183300000004</v>
      </c>
      <c r="F2378" t="s">
        <v>100</v>
      </c>
      <c r="G2378" t="s">
        <v>186</v>
      </c>
      <c r="H2378" t="s">
        <v>197</v>
      </c>
      <c r="I2378" t="s">
        <v>101</v>
      </c>
      <c r="J2378" t="s">
        <v>99</v>
      </c>
      <c r="K2378" t="s">
        <v>188</v>
      </c>
      <c r="L2378">
        <v>14.47989815</v>
      </c>
      <c r="M2378" t="s">
        <v>109</v>
      </c>
      <c r="N2378">
        <v>8.2271299999999998E-4</v>
      </c>
      <c r="O2378">
        <v>1.032692E-3</v>
      </c>
      <c r="P2378">
        <v>0</v>
      </c>
      <c r="Q2378">
        <v>0</v>
      </c>
      <c r="R2378">
        <v>0</v>
      </c>
      <c r="S2378">
        <v>4.1053879999999997E-3</v>
      </c>
      <c r="T2378">
        <v>1.4007900000000001E-3</v>
      </c>
      <c r="U2378">
        <v>2.7117249999999999E-3</v>
      </c>
      <c r="V2378">
        <v>0</v>
      </c>
      <c r="W2378">
        <v>0</v>
      </c>
      <c r="X2378">
        <v>7.9893100000000001E-4</v>
      </c>
      <c r="Y2378">
        <v>0</v>
      </c>
      <c r="Z2378">
        <v>0</v>
      </c>
      <c r="AA2378">
        <v>0</v>
      </c>
      <c r="AB2378">
        <v>0</v>
      </c>
      <c r="AC2378">
        <v>4.9043189999999999E-3</v>
      </c>
      <c r="AD2378">
        <v>1.4007900000000001E-3</v>
      </c>
      <c r="AE2378">
        <v>2.7117249999999999E-3</v>
      </c>
      <c r="AF2378">
        <v>0</v>
      </c>
      <c r="AG2378">
        <v>0</v>
      </c>
      <c r="AH2378">
        <v>9.0168399999999999E-3</v>
      </c>
      <c r="AI2378">
        <v>182499.55</v>
      </c>
    </row>
    <row r="2379" spans="1:35" x14ac:dyDescent="0.25">
      <c r="A2379">
        <v>6103</v>
      </c>
      <c r="B2379" t="s">
        <v>232</v>
      </c>
      <c r="C2379" t="s">
        <v>53</v>
      </c>
      <c r="D2379" t="b">
        <v>0</v>
      </c>
      <c r="E2379">
        <v>2.4894111959999998</v>
      </c>
      <c r="F2379" t="s">
        <v>100</v>
      </c>
      <c r="G2379" t="s">
        <v>186</v>
      </c>
      <c r="H2379" t="s">
        <v>190</v>
      </c>
      <c r="I2379" t="s">
        <v>101</v>
      </c>
      <c r="J2379" t="s">
        <v>99</v>
      </c>
      <c r="K2379" t="s">
        <v>188</v>
      </c>
      <c r="L2379">
        <v>20.065215590000001</v>
      </c>
      <c r="M2379" t="s">
        <v>109</v>
      </c>
      <c r="N2379">
        <v>1.0625109999999999E-3</v>
      </c>
      <c r="O2379">
        <v>1.2733449999999999E-3</v>
      </c>
      <c r="P2379">
        <v>0</v>
      </c>
      <c r="Q2379">
        <v>0</v>
      </c>
      <c r="R2379">
        <v>0</v>
      </c>
      <c r="S2379">
        <v>6.3320429999999999E-3</v>
      </c>
      <c r="T2379">
        <v>8.0440299999999998E-4</v>
      </c>
      <c r="U2379">
        <v>2.611997E-3</v>
      </c>
      <c r="V2379">
        <v>0</v>
      </c>
      <c r="W2379">
        <v>0</v>
      </c>
      <c r="X2379">
        <v>1.670908E-3</v>
      </c>
      <c r="Y2379">
        <v>0</v>
      </c>
      <c r="Z2379">
        <v>0</v>
      </c>
      <c r="AA2379">
        <v>0</v>
      </c>
      <c r="AB2379">
        <v>0</v>
      </c>
      <c r="AC2379">
        <v>8.0029509999999995E-3</v>
      </c>
      <c r="AD2379">
        <v>8.0440299999999998E-4</v>
      </c>
      <c r="AE2379">
        <v>2.611997E-3</v>
      </c>
      <c r="AF2379">
        <v>0</v>
      </c>
      <c r="AG2379">
        <v>0</v>
      </c>
      <c r="AH2379">
        <v>1.1419375000000001E-2</v>
      </c>
      <c r="AI2379">
        <v>166790.55009999999</v>
      </c>
    </row>
    <row r="2380" spans="1:35" x14ac:dyDescent="0.25">
      <c r="A2380">
        <v>6104</v>
      </c>
      <c r="B2380" t="s">
        <v>232</v>
      </c>
      <c r="C2380" t="s">
        <v>53</v>
      </c>
      <c r="D2380" t="b">
        <v>0</v>
      </c>
      <c r="E2380">
        <v>2.1820552790000001</v>
      </c>
      <c r="F2380" t="s">
        <v>100</v>
      </c>
      <c r="G2380" t="s">
        <v>186</v>
      </c>
      <c r="H2380" t="s">
        <v>193</v>
      </c>
      <c r="I2380" t="s">
        <v>101</v>
      </c>
      <c r="J2380" t="s">
        <v>99</v>
      </c>
      <c r="K2380" t="s">
        <v>188</v>
      </c>
      <c r="L2380">
        <v>13.13914815</v>
      </c>
      <c r="M2380" t="s">
        <v>109</v>
      </c>
      <c r="N2380">
        <v>5.7105199999999995E-4</v>
      </c>
      <c r="O2380">
        <v>8.1768599999999998E-4</v>
      </c>
      <c r="P2380">
        <v>0</v>
      </c>
      <c r="Q2380">
        <v>0</v>
      </c>
      <c r="R2380">
        <v>0</v>
      </c>
      <c r="S2380">
        <v>3.7022859999999999E-3</v>
      </c>
      <c r="T2380">
        <v>5.2926999999999998E-4</v>
      </c>
      <c r="U2380">
        <v>2.02331E-3</v>
      </c>
      <c r="V2380">
        <v>0</v>
      </c>
      <c r="W2380">
        <v>0</v>
      </c>
      <c r="X2380">
        <v>1.0821800000000001E-3</v>
      </c>
      <c r="Y2380">
        <v>0</v>
      </c>
      <c r="Z2380">
        <v>0</v>
      </c>
      <c r="AA2380">
        <v>0</v>
      </c>
      <c r="AB2380">
        <v>0</v>
      </c>
      <c r="AC2380">
        <v>4.7844669999999997E-3</v>
      </c>
      <c r="AD2380">
        <v>5.2926999999999998E-4</v>
      </c>
      <c r="AE2380">
        <v>2.02331E-3</v>
      </c>
      <c r="AF2380">
        <v>0</v>
      </c>
      <c r="AG2380">
        <v>0</v>
      </c>
      <c r="AH2380">
        <v>7.3370459999999998E-3</v>
      </c>
      <c r="AI2380">
        <v>163654.1459</v>
      </c>
    </row>
    <row r="2381" spans="1:35" x14ac:dyDescent="0.25">
      <c r="A2381">
        <v>9131</v>
      </c>
      <c r="B2381" t="s">
        <v>232</v>
      </c>
      <c r="C2381" t="s">
        <v>53</v>
      </c>
      <c r="D2381" t="b">
        <v>1</v>
      </c>
      <c r="E2381">
        <v>1.374182652</v>
      </c>
      <c r="F2381" t="s">
        <v>100</v>
      </c>
      <c r="G2381" t="s">
        <v>186</v>
      </c>
      <c r="H2381" t="s">
        <v>191</v>
      </c>
      <c r="I2381" t="s">
        <v>101</v>
      </c>
      <c r="J2381" t="s">
        <v>99</v>
      </c>
      <c r="K2381" t="s">
        <v>188</v>
      </c>
      <c r="L2381">
        <v>37.401149429999997</v>
      </c>
      <c r="M2381" t="s">
        <v>103</v>
      </c>
      <c r="N2381">
        <v>8.4296700000000002E-4</v>
      </c>
      <c r="O2381">
        <v>1.055442E-3</v>
      </c>
      <c r="P2381">
        <v>0</v>
      </c>
      <c r="Q2381">
        <v>0</v>
      </c>
      <c r="R2381">
        <v>0</v>
      </c>
      <c r="S2381">
        <v>3.0538449999999999E-3</v>
      </c>
      <c r="T2381">
        <v>2.5505300000000001E-3</v>
      </c>
      <c r="U2381">
        <v>1.1065949999999999E-3</v>
      </c>
      <c r="V2381">
        <v>0</v>
      </c>
      <c r="W2381">
        <v>4.6791399999999999E-4</v>
      </c>
      <c r="X2381">
        <v>1.06086E-4</v>
      </c>
      <c r="Y2381">
        <v>0</v>
      </c>
      <c r="Z2381">
        <v>2.886516E-3</v>
      </c>
      <c r="AA2381">
        <v>0</v>
      </c>
      <c r="AB2381">
        <v>0</v>
      </c>
      <c r="AC2381">
        <v>3.1599319999999998E-3</v>
      </c>
      <c r="AD2381">
        <v>2.5505300000000001E-3</v>
      </c>
      <c r="AE2381">
        <v>1.1065949999999999E-3</v>
      </c>
      <c r="AF2381">
        <v>0</v>
      </c>
      <c r="AG2381">
        <v>3.3544299999999998E-3</v>
      </c>
      <c r="AH2381">
        <v>1.0171487E-2</v>
      </c>
      <c r="AI2381">
        <v>79702.593810000006</v>
      </c>
    </row>
    <row r="2382" spans="1:35" x14ac:dyDescent="0.25">
      <c r="A2382">
        <v>9133</v>
      </c>
      <c r="B2382" t="s">
        <v>232</v>
      </c>
      <c r="C2382" t="s">
        <v>53</v>
      </c>
      <c r="D2382" t="b">
        <v>1</v>
      </c>
      <c r="E2382">
        <v>0.98347234400000005</v>
      </c>
      <c r="F2382" t="s">
        <v>100</v>
      </c>
      <c r="G2382" t="s">
        <v>186</v>
      </c>
      <c r="H2382" t="s">
        <v>187</v>
      </c>
      <c r="I2382" t="s">
        <v>101</v>
      </c>
      <c r="J2382" t="s">
        <v>262</v>
      </c>
      <c r="K2382" t="s">
        <v>188</v>
      </c>
      <c r="L2382">
        <v>30.00150794</v>
      </c>
      <c r="M2382" t="s">
        <v>103</v>
      </c>
      <c r="N2382">
        <v>2.7547299999999998E-4</v>
      </c>
      <c r="O2382">
        <v>3.5797599999999998E-4</v>
      </c>
      <c r="P2382">
        <v>0</v>
      </c>
      <c r="Q2382">
        <v>0</v>
      </c>
      <c r="R2382">
        <v>0</v>
      </c>
      <c r="S2382">
        <v>9.3643100000000005E-4</v>
      </c>
      <c r="T2382">
        <v>7.9747499999999996E-4</v>
      </c>
      <c r="U2382">
        <v>4.82137E-4</v>
      </c>
      <c r="V2382">
        <v>0</v>
      </c>
      <c r="W2382">
        <v>1.2460100000000001E-4</v>
      </c>
      <c r="X2382">
        <v>4.9950299999999999E-4</v>
      </c>
      <c r="Y2382">
        <v>0</v>
      </c>
      <c r="Z2382">
        <v>6.8356600000000003E-4</v>
      </c>
      <c r="AA2382">
        <v>0</v>
      </c>
      <c r="AB2382">
        <v>0</v>
      </c>
      <c r="AC2382">
        <v>1.4359329999999999E-3</v>
      </c>
      <c r="AD2382">
        <v>7.9747499999999996E-4</v>
      </c>
      <c r="AE2382">
        <v>4.82137E-4</v>
      </c>
      <c r="AF2382">
        <v>0</v>
      </c>
      <c r="AG2382">
        <v>8.0816600000000003E-4</v>
      </c>
      <c r="AH2382">
        <v>3.5237110000000001E-3</v>
      </c>
      <c r="AI2382">
        <v>34421.532030000002</v>
      </c>
    </row>
    <row r="2383" spans="1:35" x14ac:dyDescent="0.25">
      <c r="A2383">
        <v>11585</v>
      </c>
      <c r="B2383" t="s">
        <v>232</v>
      </c>
      <c r="C2383" t="s">
        <v>53</v>
      </c>
      <c r="D2383" t="b">
        <v>1</v>
      </c>
      <c r="E2383">
        <v>1.4211164510000001</v>
      </c>
      <c r="F2383" t="s">
        <v>100</v>
      </c>
      <c r="G2383" t="s">
        <v>186</v>
      </c>
      <c r="H2383" t="s">
        <v>194</v>
      </c>
      <c r="I2383" t="s">
        <v>101</v>
      </c>
      <c r="J2383" t="s">
        <v>99</v>
      </c>
      <c r="K2383" t="s">
        <v>188</v>
      </c>
      <c r="L2383">
        <v>30.74808642</v>
      </c>
      <c r="M2383" t="s">
        <v>103</v>
      </c>
      <c r="N2383">
        <v>1.082125E-3</v>
      </c>
      <c r="O2383">
        <v>1.3645580000000001E-3</v>
      </c>
      <c r="P2383">
        <v>0</v>
      </c>
      <c r="Q2383">
        <v>0</v>
      </c>
      <c r="R2383">
        <v>0</v>
      </c>
      <c r="S2383">
        <v>4.365102E-3</v>
      </c>
      <c r="T2383">
        <v>1.9486449999999999E-3</v>
      </c>
      <c r="U2383">
        <v>2.0348639999999999E-3</v>
      </c>
      <c r="V2383">
        <v>0</v>
      </c>
      <c r="W2383">
        <v>5.9027799999999996E-4</v>
      </c>
      <c r="X2383">
        <v>7.6811700000000002E-4</v>
      </c>
      <c r="Y2383">
        <v>0</v>
      </c>
      <c r="Z2383">
        <v>3.711921E-3</v>
      </c>
      <c r="AA2383">
        <v>0</v>
      </c>
      <c r="AB2383">
        <v>0</v>
      </c>
      <c r="AC2383">
        <v>5.1332180000000002E-3</v>
      </c>
      <c r="AD2383">
        <v>1.9486449999999999E-3</v>
      </c>
      <c r="AE2383">
        <v>2.0348639999999999E-3</v>
      </c>
      <c r="AF2383">
        <v>0</v>
      </c>
      <c r="AG2383">
        <v>4.3021989999999996E-3</v>
      </c>
      <c r="AH2383">
        <v>1.3418912E-2</v>
      </c>
      <c r="AI2383">
        <v>127900.4806</v>
      </c>
    </row>
    <row r="2384" spans="1:35" x14ac:dyDescent="0.25">
      <c r="A2384">
        <v>26621</v>
      </c>
      <c r="B2384" t="s">
        <v>232</v>
      </c>
      <c r="C2384" t="s">
        <v>53</v>
      </c>
      <c r="D2384" t="b">
        <v>0</v>
      </c>
      <c r="E2384">
        <v>4.2096490000000002E-3</v>
      </c>
      <c r="F2384" t="s">
        <v>100</v>
      </c>
      <c r="G2384" t="s">
        <v>186</v>
      </c>
      <c r="H2384" t="s">
        <v>256</v>
      </c>
      <c r="I2384" t="s">
        <v>101</v>
      </c>
      <c r="J2384" t="s">
        <v>99</v>
      </c>
      <c r="K2384" t="s">
        <v>188</v>
      </c>
      <c r="L2384">
        <v>11.69912847</v>
      </c>
      <c r="M2384" t="s">
        <v>109</v>
      </c>
      <c r="N2384" s="8">
        <v>1.0934700000000001E-5</v>
      </c>
      <c r="O2384" s="8">
        <v>1.60205E-5</v>
      </c>
      <c r="P2384">
        <v>0</v>
      </c>
      <c r="Q2384">
        <v>0</v>
      </c>
      <c r="R2384">
        <v>0</v>
      </c>
      <c r="S2384" s="8">
        <v>8.0888499999999996E-5</v>
      </c>
      <c r="T2384" s="8">
        <v>1.11167E-5</v>
      </c>
      <c r="U2384" s="8">
        <v>4.2431100000000001E-5</v>
      </c>
      <c r="V2384">
        <v>0</v>
      </c>
      <c r="W2384">
        <v>0</v>
      </c>
      <c r="X2384">
        <v>0</v>
      </c>
      <c r="Y2384">
        <v>0</v>
      </c>
      <c r="Z2384">
        <v>0</v>
      </c>
      <c r="AA2384">
        <v>0</v>
      </c>
      <c r="AB2384">
        <v>0</v>
      </c>
      <c r="AC2384" s="8">
        <v>8.0888499999999996E-5</v>
      </c>
      <c r="AD2384" s="8">
        <v>1.11167E-5</v>
      </c>
      <c r="AE2384" s="8">
        <v>4.2431100000000001E-5</v>
      </c>
      <c r="AF2384">
        <v>0</v>
      </c>
      <c r="AG2384">
        <v>0</v>
      </c>
      <c r="AH2384">
        <v>1.3443600000000001E-4</v>
      </c>
      <c r="AI2384">
        <v>3367.7194089999998</v>
      </c>
    </row>
    <row r="2385" spans="1:35" x14ac:dyDescent="0.25">
      <c r="A2385">
        <v>44082</v>
      </c>
      <c r="B2385" t="s">
        <v>232</v>
      </c>
      <c r="C2385" t="s">
        <v>53</v>
      </c>
      <c r="D2385" t="b">
        <v>1</v>
      </c>
      <c r="E2385">
        <v>2.3207233000000001E-2</v>
      </c>
      <c r="F2385" t="s">
        <v>100</v>
      </c>
      <c r="G2385" t="s">
        <v>186</v>
      </c>
      <c r="H2385" t="s">
        <v>257</v>
      </c>
      <c r="I2385" t="s">
        <v>101</v>
      </c>
      <c r="J2385" t="s">
        <v>99</v>
      </c>
      <c r="K2385" t="s">
        <v>188</v>
      </c>
      <c r="L2385">
        <v>25.318194439999999</v>
      </c>
      <c r="M2385" t="s">
        <v>103</v>
      </c>
      <c r="N2385" s="8">
        <v>8.9528299999999995E-5</v>
      </c>
      <c r="O2385">
        <v>1.1945700000000001E-4</v>
      </c>
      <c r="P2385">
        <v>0</v>
      </c>
      <c r="Q2385">
        <v>0</v>
      </c>
      <c r="R2385">
        <v>0</v>
      </c>
      <c r="S2385">
        <v>5.1506299999999996E-4</v>
      </c>
      <c r="T2385" s="8">
        <v>9.7984499999999997E-5</v>
      </c>
      <c r="U2385">
        <v>1.7079199999999999E-4</v>
      </c>
      <c r="V2385">
        <v>0</v>
      </c>
      <c r="W2385">
        <v>2.18588E-4</v>
      </c>
      <c r="X2385">
        <v>0</v>
      </c>
      <c r="Y2385">
        <v>0</v>
      </c>
      <c r="Z2385">
        <v>0</v>
      </c>
      <c r="AA2385">
        <v>0</v>
      </c>
      <c r="AB2385">
        <v>0</v>
      </c>
      <c r="AC2385">
        <v>5.1506299999999996E-4</v>
      </c>
      <c r="AD2385" s="8">
        <v>9.7984499999999997E-5</v>
      </c>
      <c r="AE2385">
        <v>1.7079199999999999E-4</v>
      </c>
      <c r="AF2385">
        <v>0</v>
      </c>
      <c r="AG2385">
        <v>2.18588E-4</v>
      </c>
      <c r="AH2385">
        <v>1.0024280000000001E-3</v>
      </c>
      <c r="AI2385">
        <v>11603.61634</v>
      </c>
    </row>
    <row r="2386" spans="1:35" x14ac:dyDescent="0.25">
      <c r="A2386">
        <v>419</v>
      </c>
      <c r="B2386" t="s">
        <v>233</v>
      </c>
      <c r="C2386" t="s">
        <v>234</v>
      </c>
      <c r="D2386" t="b">
        <v>0</v>
      </c>
      <c r="E2386">
        <v>45.294103759999999</v>
      </c>
      <c r="F2386" t="s">
        <v>100</v>
      </c>
      <c r="G2386" t="s">
        <v>186</v>
      </c>
      <c r="H2386" t="s">
        <v>249</v>
      </c>
      <c r="I2386" t="s">
        <v>291</v>
      </c>
      <c r="J2386" t="s">
        <v>99</v>
      </c>
      <c r="K2386" t="s">
        <v>188</v>
      </c>
      <c r="L2386">
        <v>28.212499999999999</v>
      </c>
      <c r="M2386" t="s">
        <v>292</v>
      </c>
      <c r="N2386">
        <v>7.7066500000000002E-4</v>
      </c>
      <c r="O2386">
        <v>9.68303E-4</v>
      </c>
      <c r="P2386">
        <v>0</v>
      </c>
      <c r="Q2386">
        <v>0</v>
      </c>
      <c r="R2386">
        <v>0</v>
      </c>
      <c r="S2386">
        <v>3.3120900000000002E-3</v>
      </c>
      <c r="T2386">
        <v>6.9848000000000002E-4</v>
      </c>
      <c r="U2386">
        <v>2.5565129999999998E-3</v>
      </c>
      <c r="V2386">
        <v>0</v>
      </c>
      <c r="W2386">
        <v>7.9936600000000003E-4</v>
      </c>
      <c r="X2386">
        <v>5.2589900000000003E-4</v>
      </c>
      <c r="Y2386">
        <v>0</v>
      </c>
      <c r="Z2386">
        <v>8.2812999999999995E-4</v>
      </c>
      <c r="AA2386">
        <v>0</v>
      </c>
      <c r="AB2386">
        <v>0</v>
      </c>
      <c r="AC2386">
        <v>3.837989E-3</v>
      </c>
      <c r="AD2386">
        <v>6.9848000000000002E-4</v>
      </c>
      <c r="AE2386">
        <v>2.5565129999999998E-3</v>
      </c>
      <c r="AF2386">
        <v>0</v>
      </c>
      <c r="AG2386">
        <v>1.627496E-3</v>
      </c>
      <c r="AH2386">
        <v>8.7204780000000003E-3</v>
      </c>
      <c r="AI2386">
        <v>90588.207519999996</v>
      </c>
    </row>
    <row r="2387" spans="1:35" x14ac:dyDescent="0.25">
      <c r="A2387">
        <v>420</v>
      </c>
      <c r="B2387" t="s">
        <v>233</v>
      </c>
      <c r="C2387" t="s">
        <v>234</v>
      </c>
      <c r="D2387" t="b">
        <v>0</v>
      </c>
      <c r="E2387">
        <v>11.33339761</v>
      </c>
      <c r="F2387" t="s">
        <v>100</v>
      </c>
      <c r="G2387" t="s">
        <v>186</v>
      </c>
      <c r="H2387" t="s">
        <v>198</v>
      </c>
      <c r="I2387" t="s">
        <v>101</v>
      </c>
      <c r="J2387" t="s">
        <v>99</v>
      </c>
      <c r="K2387" t="s">
        <v>188</v>
      </c>
      <c r="L2387">
        <v>44.545277779999999</v>
      </c>
      <c r="M2387" t="s">
        <v>103</v>
      </c>
      <c r="N2387">
        <v>1.2950959999999999E-3</v>
      </c>
      <c r="O2387">
        <v>1.5957409999999999E-3</v>
      </c>
      <c r="P2387">
        <v>0</v>
      </c>
      <c r="Q2387">
        <v>0</v>
      </c>
      <c r="R2387">
        <v>0</v>
      </c>
      <c r="S2387">
        <v>4.9937360000000004E-3</v>
      </c>
      <c r="T2387">
        <v>8.52592E-4</v>
      </c>
      <c r="U2387">
        <v>1.857182E-3</v>
      </c>
      <c r="V2387">
        <v>0</v>
      </c>
      <c r="W2387">
        <v>7.9232900000000004E-4</v>
      </c>
      <c r="X2387">
        <v>2.1431340000000001E-3</v>
      </c>
      <c r="Y2387">
        <v>2.1914730000000002E-3</v>
      </c>
      <c r="Z2387">
        <v>4.3957290000000001E-3</v>
      </c>
      <c r="AA2387">
        <v>0</v>
      </c>
      <c r="AB2387">
        <v>0</v>
      </c>
      <c r="AC2387">
        <v>7.13687E-3</v>
      </c>
      <c r="AD2387">
        <v>3.0440649999999999E-3</v>
      </c>
      <c r="AE2387">
        <v>1.857182E-3</v>
      </c>
      <c r="AF2387">
        <v>0</v>
      </c>
      <c r="AG2387">
        <v>5.1880579999999997E-3</v>
      </c>
      <c r="AH2387">
        <v>1.7226175E-2</v>
      </c>
      <c r="AI2387">
        <v>113333.9761</v>
      </c>
    </row>
    <row r="2388" spans="1:35" x14ac:dyDescent="0.25">
      <c r="A2388">
        <v>421</v>
      </c>
      <c r="B2388" t="s">
        <v>233</v>
      </c>
      <c r="C2388" t="s">
        <v>234</v>
      </c>
      <c r="D2388" t="b">
        <v>0</v>
      </c>
      <c r="E2388">
        <v>5.291284675</v>
      </c>
      <c r="F2388" t="s">
        <v>100</v>
      </c>
      <c r="G2388" t="s">
        <v>186</v>
      </c>
      <c r="H2388" t="s">
        <v>195</v>
      </c>
      <c r="I2388" t="s">
        <v>101</v>
      </c>
      <c r="J2388" t="s">
        <v>99</v>
      </c>
      <c r="K2388" t="s">
        <v>188</v>
      </c>
      <c r="L2388">
        <v>40.993518520000002</v>
      </c>
      <c r="M2388" t="s">
        <v>103</v>
      </c>
      <c r="N2388">
        <v>1.214524E-3</v>
      </c>
      <c r="O2388">
        <v>1.5271E-3</v>
      </c>
      <c r="P2388">
        <v>0</v>
      </c>
      <c r="Q2388">
        <v>0</v>
      </c>
      <c r="R2388">
        <v>0</v>
      </c>
      <c r="S2388">
        <v>4.8507230000000004E-3</v>
      </c>
      <c r="T2388">
        <v>2.0371619999999999E-3</v>
      </c>
      <c r="U2388">
        <v>2.011484E-3</v>
      </c>
      <c r="V2388">
        <v>0</v>
      </c>
      <c r="W2388">
        <v>4.3406299999999999E-4</v>
      </c>
      <c r="X2388">
        <v>6.1977500000000004E-4</v>
      </c>
      <c r="Y2388">
        <v>3.4183899999999999E-3</v>
      </c>
      <c r="Z2388">
        <v>2.1709670000000002E-3</v>
      </c>
      <c r="AA2388">
        <v>0</v>
      </c>
      <c r="AB2388">
        <v>0</v>
      </c>
      <c r="AC2388">
        <v>5.4704979999999999E-3</v>
      </c>
      <c r="AD2388">
        <v>5.4555519999999998E-3</v>
      </c>
      <c r="AE2388">
        <v>2.011484E-3</v>
      </c>
      <c r="AF2388">
        <v>0</v>
      </c>
      <c r="AG2388">
        <v>2.6050299999999999E-3</v>
      </c>
      <c r="AH2388">
        <v>1.5542564E-2</v>
      </c>
      <c r="AI2388">
        <v>111116.9782</v>
      </c>
    </row>
    <row r="2389" spans="1:35" x14ac:dyDescent="0.25">
      <c r="A2389">
        <v>423</v>
      </c>
      <c r="B2389" t="s">
        <v>233</v>
      </c>
      <c r="C2389" t="s">
        <v>234</v>
      </c>
      <c r="D2389" t="b">
        <v>0</v>
      </c>
      <c r="E2389">
        <v>22.567696349999999</v>
      </c>
      <c r="F2389" t="s">
        <v>100</v>
      </c>
      <c r="G2389" t="s">
        <v>186</v>
      </c>
      <c r="H2389" t="s">
        <v>196</v>
      </c>
      <c r="I2389" t="s">
        <v>101</v>
      </c>
      <c r="J2389" t="s">
        <v>262</v>
      </c>
      <c r="K2389" t="s">
        <v>188</v>
      </c>
      <c r="L2389">
        <v>44.75353535</v>
      </c>
      <c r="M2389" t="s">
        <v>103</v>
      </c>
      <c r="N2389">
        <v>1.725842E-3</v>
      </c>
      <c r="O2389">
        <v>1.996027E-3</v>
      </c>
      <c r="P2389">
        <v>0</v>
      </c>
      <c r="Q2389">
        <v>0</v>
      </c>
      <c r="R2389">
        <v>0</v>
      </c>
      <c r="S2389">
        <v>7.4747529999999998E-3</v>
      </c>
      <c r="T2389">
        <v>3.3137459999999998E-3</v>
      </c>
      <c r="U2389">
        <v>2.103925E-3</v>
      </c>
      <c r="V2389">
        <v>0</v>
      </c>
      <c r="W2389">
        <v>1.0440479999999999E-3</v>
      </c>
      <c r="X2389">
        <v>1.667782E-3</v>
      </c>
      <c r="Y2389">
        <v>0</v>
      </c>
      <c r="Z2389">
        <v>3.350109E-3</v>
      </c>
      <c r="AA2389">
        <v>0</v>
      </c>
      <c r="AB2389">
        <v>0</v>
      </c>
      <c r="AC2389">
        <v>9.1425350000000002E-3</v>
      </c>
      <c r="AD2389">
        <v>3.3137459999999998E-3</v>
      </c>
      <c r="AE2389">
        <v>2.103925E-3</v>
      </c>
      <c r="AF2389">
        <v>0</v>
      </c>
      <c r="AG2389">
        <v>4.3941579999999996E-3</v>
      </c>
      <c r="AH2389">
        <v>1.8954149999999999E-2</v>
      </c>
      <c r="AI2389">
        <v>124122.3299</v>
      </c>
    </row>
    <row r="2390" spans="1:35" x14ac:dyDescent="0.25">
      <c r="A2390">
        <v>869</v>
      </c>
      <c r="B2390" t="s">
        <v>233</v>
      </c>
      <c r="C2390" t="s">
        <v>234</v>
      </c>
      <c r="D2390" t="b">
        <v>0</v>
      </c>
      <c r="E2390">
        <v>63.879871080000001</v>
      </c>
      <c r="F2390" t="s">
        <v>100</v>
      </c>
      <c r="G2390" t="s">
        <v>186</v>
      </c>
      <c r="H2390" t="s">
        <v>250</v>
      </c>
      <c r="I2390" t="s">
        <v>101</v>
      </c>
      <c r="J2390" t="s">
        <v>106</v>
      </c>
      <c r="K2390" t="s">
        <v>188</v>
      </c>
      <c r="L2390">
        <v>25.738888889999998</v>
      </c>
      <c r="M2390" t="s">
        <v>109</v>
      </c>
      <c r="N2390">
        <v>4.6873299999999999E-4</v>
      </c>
      <c r="O2390">
        <v>5.9895499999999997E-4</v>
      </c>
      <c r="P2390">
        <v>0</v>
      </c>
      <c r="Q2390">
        <v>0</v>
      </c>
      <c r="R2390">
        <v>0</v>
      </c>
      <c r="S2390">
        <v>2.2172099999999998E-3</v>
      </c>
      <c r="T2390">
        <v>2.48846E-4</v>
      </c>
      <c r="U2390">
        <v>1.815182E-3</v>
      </c>
      <c r="V2390">
        <v>0</v>
      </c>
      <c r="W2390">
        <v>0</v>
      </c>
      <c r="X2390">
        <v>1.328994E-3</v>
      </c>
      <c r="Y2390">
        <v>0</v>
      </c>
      <c r="Z2390">
        <v>0</v>
      </c>
      <c r="AA2390">
        <v>0</v>
      </c>
      <c r="AB2390">
        <v>0</v>
      </c>
      <c r="AC2390">
        <v>3.5462050000000002E-3</v>
      </c>
      <c r="AD2390">
        <v>2.48846E-4</v>
      </c>
      <c r="AE2390">
        <v>1.815182E-3</v>
      </c>
      <c r="AF2390">
        <v>0</v>
      </c>
      <c r="AG2390">
        <v>0</v>
      </c>
      <c r="AH2390">
        <v>5.6102330000000001E-3</v>
      </c>
      <c r="AI2390">
        <v>63879.871079999997</v>
      </c>
    </row>
    <row r="2391" spans="1:35" x14ac:dyDescent="0.25">
      <c r="A2391">
        <v>6095</v>
      </c>
      <c r="B2391" t="s">
        <v>233</v>
      </c>
      <c r="C2391" t="s">
        <v>234</v>
      </c>
      <c r="D2391" t="b">
        <v>0</v>
      </c>
      <c r="E2391">
        <v>0.80023063000000005</v>
      </c>
      <c r="F2391" t="s">
        <v>100</v>
      </c>
      <c r="G2391" t="s">
        <v>186</v>
      </c>
      <c r="H2391" t="s">
        <v>199</v>
      </c>
      <c r="I2391" t="s">
        <v>101</v>
      </c>
      <c r="J2391" t="s">
        <v>111</v>
      </c>
      <c r="K2391" t="s">
        <v>188</v>
      </c>
      <c r="L2391">
        <v>15.85571429</v>
      </c>
      <c r="M2391" t="s">
        <v>109</v>
      </c>
      <c r="N2391">
        <v>7.3689999999999997E-4</v>
      </c>
      <c r="O2391">
        <v>8.3962100000000003E-4</v>
      </c>
      <c r="P2391">
        <v>0</v>
      </c>
      <c r="Q2391">
        <v>0</v>
      </c>
      <c r="R2391">
        <v>0</v>
      </c>
      <c r="S2391">
        <v>3.6946629999999999E-3</v>
      </c>
      <c r="T2391">
        <v>1.0752940000000001E-3</v>
      </c>
      <c r="U2391">
        <v>1.5983589999999999E-3</v>
      </c>
      <c r="V2391">
        <v>0</v>
      </c>
      <c r="W2391">
        <v>0</v>
      </c>
      <c r="X2391">
        <v>1.2081329999999999E-3</v>
      </c>
      <c r="Y2391">
        <v>0</v>
      </c>
      <c r="Z2391">
        <v>0</v>
      </c>
      <c r="AA2391">
        <v>0</v>
      </c>
      <c r="AB2391">
        <v>0</v>
      </c>
      <c r="AC2391">
        <v>4.9027949999999997E-3</v>
      </c>
      <c r="AD2391">
        <v>1.0752940000000001E-3</v>
      </c>
      <c r="AE2391">
        <v>1.5983589999999999E-3</v>
      </c>
      <c r="AF2391">
        <v>0</v>
      </c>
      <c r="AG2391">
        <v>0</v>
      </c>
      <c r="AH2391">
        <v>7.5764559999999996E-3</v>
      </c>
      <c r="AI2391">
        <v>140040.3602</v>
      </c>
    </row>
    <row r="2392" spans="1:35" x14ac:dyDescent="0.25">
      <c r="A2392">
        <v>6098</v>
      </c>
      <c r="B2392" t="s">
        <v>233</v>
      </c>
      <c r="C2392" t="s">
        <v>234</v>
      </c>
      <c r="D2392" t="b">
        <v>0</v>
      </c>
      <c r="E2392">
        <v>1.9489976870000001</v>
      </c>
      <c r="F2392" t="s">
        <v>100</v>
      </c>
      <c r="G2392" t="s">
        <v>186</v>
      </c>
      <c r="H2392" t="s">
        <v>192</v>
      </c>
      <c r="I2392" t="s">
        <v>101</v>
      </c>
      <c r="J2392" t="s">
        <v>99</v>
      </c>
      <c r="K2392" t="s">
        <v>188</v>
      </c>
      <c r="L2392">
        <v>19.332266669999999</v>
      </c>
      <c r="M2392" t="s">
        <v>109</v>
      </c>
      <c r="N2392">
        <v>1.438036E-3</v>
      </c>
      <c r="O2392">
        <v>1.8209000000000001E-3</v>
      </c>
      <c r="P2392">
        <v>0</v>
      </c>
      <c r="Q2392">
        <v>0</v>
      </c>
      <c r="R2392">
        <v>0</v>
      </c>
      <c r="S2392">
        <v>9.0542499999999998E-3</v>
      </c>
      <c r="T2392">
        <v>1.3099159999999999E-3</v>
      </c>
      <c r="U2392">
        <v>3.9071360000000003E-3</v>
      </c>
      <c r="V2392">
        <v>0</v>
      </c>
      <c r="W2392">
        <v>0</v>
      </c>
      <c r="X2392">
        <v>1.7992640000000001E-3</v>
      </c>
      <c r="Y2392">
        <v>0</v>
      </c>
      <c r="Z2392">
        <v>0</v>
      </c>
      <c r="AA2392">
        <v>0</v>
      </c>
      <c r="AB2392">
        <v>0</v>
      </c>
      <c r="AC2392">
        <v>1.0853514E-2</v>
      </c>
      <c r="AD2392">
        <v>1.3099159999999999E-3</v>
      </c>
      <c r="AE2392">
        <v>3.9071360000000003E-3</v>
      </c>
      <c r="AF2392">
        <v>0</v>
      </c>
      <c r="AG2392">
        <v>0</v>
      </c>
      <c r="AH2392">
        <v>1.6070566000000001E-2</v>
      </c>
      <c r="AI2392">
        <v>243624.71090000001</v>
      </c>
    </row>
    <row r="2393" spans="1:35" x14ac:dyDescent="0.25">
      <c r="A2393">
        <v>6099</v>
      </c>
      <c r="B2393" t="s">
        <v>233</v>
      </c>
      <c r="C2393" t="s">
        <v>234</v>
      </c>
      <c r="D2393" t="b">
        <v>0</v>
      </c>
      <c r="E2393">
        <v>2.490672708</v>
      </c>
      <c r="F2393" t="s">
        <v>100</v>
      </c>
      <c r="G2393" t="s">
        <v>186</v>
      </c>
      <c r="H2393" t="s">
        <v>189</v>
      </c>
      <c r="I2393" t="s">
        <v>101</v>
      </c>
      <c r="J2393" t="s">
        <v>99</v>
      </c>
      <c r="K2393" t="s">
        <v>188</v>
      </c>
      <c r="L2393">
        <v>24.1509058</v>
      </c>
      <c r="M2393" t="s">
        <v>109</v>
      </c>
      <c r="N2393">
        <v>8.8531199999999997E-4</v>
      </c>
      <c r="O2393">
        <v>1.024893E-3</v>
      </c>
      <c r="P2393">
        <v>0</v>
      </c>
      <c r="Q2393">
        <v>0</v>
      </c>
      <c r="R2393">
        <v>0</v>
      </c>
      <c r="S2393">
        <v>5.0520920000000002E-3</v>
      </c>
      <c r="T2393">
        <v>6.1604900000000002E-4</v>
      </c>
      <c r="U2393">
        <v>1.859077E-3</v>
      </c>
      <c r="V2393">
        <v>0</v>
      </c>
      <c r="W2393">
        <v>0</v>
      </c>
      <c r="X2393">
        <v>1.9141989999999999E-3</v>
      </c>
      <c r="Y2393">
        <v>0</v>
      </c>
      <c r="Z2393">
        <v>0</v>
      </c>
      <c r="AA2393">
        <v>0</v>
      </c>
      <c r="AB2393">
        <v>0</v>
      </c>
      <c r="AC2393">
        <v>6.9662910000000003E-3</v>
      </c>
      <c r="AD2393">
        <v>6.1604900000000002E-4</v>
      </c>
      <c r="AE2393">
        <v>1.859077E-3</v>
      </c>
      <c r="AF2393">
        <v>0</v>
      </c>
      <c r="AG2393">
        <v>0</v>
      </c>
      <c r="AH2393">
        <v>9.4413689999999998E-3</v>
      </c>
      <c r="AI2393">
        <v>114570.9445</v>
      </c>
    </row>
    <row r="2394" spans="1:35" x14ac:dyDescent="0.25">
      <c r="A2394">
        <v>6101</v>
      </c>
      <c r="B2394" t="s">
        <v>233</v>
      </c>
      <c r="C2394" t="s">
        <v>234</v>
      </c>
      <c r="D2394" t="b">
        <v>0</v>
      </c>
      <c r="E2394">
        <v>0.60833183300000004</v>
      </c>
      <c r="F2394" t="s">
        <v>100</v>
      </c>
      <c r="G2394" t="s">
        <v>186</v>
      </c>
      <c r="H2394" t="s">
        <v>197</v>
      </c>
      <c r="I2394" t="s">
        <v>101</v>
      </c>
      <c r="J2394" t="s">
        <v>99</v>
      </c>
      <c r="K2394" t="s">
        <v>188</v>
      </c>
      <c r="L2394">
        <v>14.47989815</v>
      </c>
      <c r="M2394" t="s">
        <v>109</v>
      </c>
      <c r="N2394">
        <v>8.2271299999999998E-4</v>
      </c>
      <c r="O2394">
        <v>1.032692E-3</v>
      </c>
      <c r="P2394">
        <v>0</v>
      </c>
      <c r="Q2394">
        <v>0</v>
      </c>
      <c r="R2394">
        <v>0</v>
      </c>
      <c r="S2394">
        <v>4.1053879999999997E-3</v>
      </c>
      <c r="T2394">
        <v>1.4007900000000001E-3</v>
      </c>
      <c r="U2394">
        <v>2.7117249999999999E-3</v>
      </c>
      <c r="V2394">
        <v>0</v>
      </c>
      <c r="W2394">
        <v>0</v>
      </c>
      <c r="X2394">
        <v>7.9893100000000001E-4</v>
      </c>
      <c r="Y2394">
        <v>0</v>
      </c>
      <c r="Z2394">
        <v>0</v>
      </c>
      <c r="AA2394">
        <v>0</v>
      </c>
      <c r="AB2394">
        <v>0</v>
      </c>
      <c r="AC2394">
        <v>4.9043189999999999E-3</v>
      </c>
      <c r="AD2394">
        <v>1.4007900000000001E-3</v>
      </c>
      <c r="AE2394">
        <v>2.7117249999999999E-3</v>
      </c>
      <c r="AF2394">
        <v>0</v>
      </c>
      <c r="AG2394">
        <v>0</v>
      </c>
      <c r="AH2394">
        <v>9.0168399999999999E-3</v>
      </c>
      <c r="AI2394">
        <v>182499.55</v>
      </c>
    </row>
    <row r="2395" spans="1:35" x14ac:dyDescent="0.25">
      <c r="A2395">
        <v>6103</v>
      </c>
      <c r="B2395" t="s">
        <v>233</v>
      </c>
      <c r="C2395" t="s">
        <v>234</v>
      </c>
      <c r="D2395" t="b">
        <v>0</v>
      </c>
      <c r="E2395">
        <v>2.4894111959999998</v>
      </c>
      <c r="F2395" t="s">
        <v>100</v>
      </c>
      <c r="G2395" t="s">
        <v>186</v>
      </c>
      <c r="H2395" t="s">
        <v>190</v>
      </c>
      <c r="I2395" t="s">
        <v>101</v>
      </c>
      <c r="J2395" t="s">
        <v>99</v>
      </c>
      <c r="K2395" t="s">
        <v>188</v>
      </c>
      <c r="L2395">
        <v>20.065215590000001</v>
      </c>
      <c r="M2395" t="s">
        <v>109</v>
      </c>
      <c r="N2395">
        <v>1.0625109999999999E-3</v>
      </c>
      <c r="O2395">
        <v>1.2733449999999999E-3</v>
      </c>
      <c r="P2395">
        <v>0</v>
      </c>
      <c r="Q2395">
        <v>0</v>
      </c>
      <c r="R2395">
        <v>0</v>
      </c>
      <c r="S2395">
        <v>6.3320429999999999E-3</v>
      </c>
      <c r="T2395">
        <v>8.0440299999999998E-4</v>
      </c>
      <c r="U2395">
        <v>2.611997E-3</v>
      </c>
      <c r="V2395">
        <v>0</v>
      </c>
      <c r="W2395">
        <v>0</v>
      </c>
      <c r="X2395">
        <v>1.670908E-3</v>
      </c>
      <c r="Y2395">
        <v>0</v>
      </c>
      <c r="Z2395">
        <v>0</v>
      </c>
      <c r="AA2395">
        <v>0</v>
      </c>
      <c r="AB2395">
        <v>0</v>
      </c>
      <c r="AC2395">
        <v>8.0029509999999995E-3</v>
      </c>
      <c r="AD2395">
        <v>8.0440299999999998E-4</v>
      </c>
      <c r="AE2395">
        <v>2.611997E-3</v>
      </c>
      <c r="AF2395">
        <v>0</v>
      </c>
      <c r="AG2395">
        <v>0</v>
      </c>
      <c r="AH2395">
        <v>1.1419375000000001E-2</v>
      </c>
      <c r="AI2395">
        <v>166790.55009999999</v>
      </c>
    </row>
    <row r="2396" spans="1:35" x14ac:dyDescent="0.25">
      <c r="A2396">
        <v>6104</v>
      </c>
      <c r="B2396" t="s">
        <v>233</v>
      </c>
      <c r="C2396" t="s">
        <v>234</v>
      </c>
      <c r="D2396" t="b">
        <v>0</v>
      </c>
      <c r="E2396">
        <v>2.1820552790000001</v>
      </c>
      <c r="F2396" t="s">
        <v>100</v>
      </c>
      <c r="G2396" t="s">
        <v>186</v>
      </c>
      <c r="H2396" t="s">
        <v>193</v>
      </c>
      <c r="I2396" t="s">
        <v>101</v>
      </c>
      <c r="J2396" t="s">
        <v>99</v>
      </c>
      <c r="K2396" t="s">
        <v>188</v>
      </c>
      <c r="L2396">
        <v>13.13914815</v>
      </c>
      <c r="M2396" t="s">
        <v>109</v>
      </c>
      <c r="N2396">
        <v>5.7105199999999995E-4</v>
      </c>
      <c r="O2396">
        <v>8.1768599999999998E-4</v>
      </c>
      <c r="P2396">
        <v>0</v>
      </c>
      <c r="Q2396">
        <v>0</v>
      </c>
      <c r="R2396">
        <v>0</v>
      </c>
      <c r="S2396">
        <v>3.7022859999999999E-3</v>
      </c>
      <c r="T2396">
        <v>5.2926999999999998E-4</v>
      </c>
      <c r="U2396">
        <v>2.02331E-3</v>
      </c>
      <c r="V2396">
        <v>0</v>
      </c>
      <c r="W2396">
        <v>0</v>
      </c>
      <c r="X2396">
        <v>1.0821800000000001E-3</v>
      </c>
      <c r="Y2396">
        <v>0</v>
      </c>
      <c r="Z2396">
        <v>0</v>
      </c>
      <c r="AA2396">
        <v>0</v>
      </c>
      <c r="AB2396">
        <v>0</v>
      </c>
      <c r="AC2396">
        <v>4.7844669999999997E-3</v>
      </c>
      <c r="AD2396">
        <v>5.2926999999999998E-4</v>
      </c>
      <c r="AE2396">
        <v>2.02331E-3</v>
      </c>
      <c r="AF2396">
        <v>0</v>
      </c>
      <c r="AG2396">
        <v>0</v>
      </c>
      <c r="AH2396">
        <v>7.3370459999999998E-3</v>
      </c>
      <c r="AI2396">
        <v>163654.1459</v>
      </c>
    </row>
    <row r="2397" spans="1:35" x14ac:dyDescent="0.25">
      <c r="A2397">
        <v>9131</v>
      </c>
      <c r="B2397" t="s">
        <v>233</v>
      </c>
      <c r="C2397" t="s">
        <v>234</v>
      </c>
      <c r="D2397" t="b">
        <v>0</v>
      </c>
      <c r="E2397">
        <v>1.374182652</v>
      </c>
      <c r="F2397" t="s">
        <v>100</v>
      </c>
      <c r="G2397" t="s">
        <v>186</v>
      </c>
      <c r="H2397" t="s">
        <v>191</v>
      </c>
      <c r="I2397" t="s">
        <v>101</v>
      </c>
      <c r="J2397" t="s">
        <v>99</v>
      </c>
      <c r="K2397" t="s">
        <v>188</v>
      </c>
      <c r="L2397">
        <v>39.749042150000001</v>
      </c>
      <c r="M2397" t="s">
        <v>103</v>
      </c>
      <c r="N2397">
        <v>8.7686100000000005E-4</v>
      </c>
      <c r="O2397">
        <v>1.0693650000000001E-3</v>
      </c>
      <c r="P2397">
        <v>0</v>
      </c>
      <c r="Q2397">
        <v>0</v>
      </c>
      <c r="R2397">
        <v>0</v>
      </c>
      <c r="S2397">
        <v>3.1024410000000001E-3</v>
      </c>
      <c r="T2397">
        <v>1.9530070000000001E-3</v>
      </c>
      <c r="U2397">
        <v>1.1065949999999999E-3</v>
      </c>
      <c r="V2397">
        <v>0</v>
      </c>
      <c r="W2397">
        <v>4.6791399999999999E-4</v>
      </c>
      <c r="X2397">
        <v>1.0199700000000001E-4</v>
      </c>
      <c r="Y2397">
        <v>1.1915420000000001E-3</v>
      </c>
      <c r="Z2397">
        <v>2.886516E-3</v>
      </c>
      <c r="AA2397">
        <v>0</v>
      </c>
      <c r="AB2397">
        <v>0</v>
      </c>
      <c r="AC2397">
        <v>3.2044370000000001E-3</v>
      </c>
      <c r="AD2397">
        <v>3.1445499999999999E-3</v>
      </c>
      <c r="AE2397">
        <v>1.1065949999999999E-3</v>
      </c>
      <c r="AF2397">
        <v>0</v>
      </c>
      <c r="AG2397">
        <v>3.3544299999999998E-3</v>
      </c>
      <c r="AH2397">
        <v>1.0810012000000001E-2</v>
      </c>
      <c r="AI2397">
        <v>79702.593810000006</v>
      </c>
    </row>
    <row r="2398" spans="1:35" x14ac:dyDescent="0.25">
      <c r="A2398">
        <v>9133</v>
      </c>
      <c r="B2398" t="s">
        <v>233</v>
      </c>
      <c r="C2398" t="s">
        <v>234</v>
      </c>
      <c r="D2398" t="b">
        <v>0</v>
      </c>
      <c r="E2398">
        <v>0.98347234400000005</v>
      </c>
      <c r="F2398" t="s">
        <v>100</v>
      </c>
      <c r="G2398" t="s">
        <v>186</v>
      </c>
      <c r="H2398" t="s">
        <v>187</v>
      </c>
      <c r="I2398" t="s">
        <v>101</v>
      </c>
      <c r="J2398" t="s">
        <v>262</v>
      </c>
      <c r="K2398" t="s">
        <v>188</v>
      </c>
      <c r="L2398">
        <v>30.838412699999999</v>
      </c>
      <c r="M2398" t="s">
        <v>103</v>
      </c>
      <c r="N2398">
        <v>2.8100199999999998E-4</v>
      </c>
      <c r="O2398">
        <v>3.6073300000000002E-4</v>
      </c>
      <c r="P2398">
        <v>0</v>
      </c>
      <c r="Q2398">
        <v>0</v>
      </c>
      <c r="R2398">
        <v>0</v>
      </c>
      <c r="S2398">
        <v>9.4388800000000004E-4</v>
      </c>
      <c r="T2398">
        <v>7.1723499999999999E-4</v>
      </c>
      <c r="U2398">
        <v>4.82137E-4</v>
      </c>
      <c r="V2398">
        <v>0</v>
      </c>
      <c r="W2398">
        <v>1.2460100000000001E-4</v>
      </c>
      <c r="X2398">
        <v>4.9614699999999995E-4</v>
      </c>
      <c r="Y2398">
        <v>1.74415E-4</v>
      </c>
      <c r="Z2398">
        <v>6.8356600000000003E-4</v>
      </c>
      <c r="AA2398">
        <v>0</v>
      </c>
      <c r="AB2398">
        <v>0</v>
      </c>
      <c r="AC2398">
        <v>1.4400350000000001E-3</v>
      </c>
      <c r="AD2398">
        <v>8.9165000000000002E-4</v>
      </c>
      <c r="AE2398">
        <v>4.82137E-4</v>
      </c>
      <c r="AF2398">
        <v>0</v>
      </c>
      <c r="AG2398">
        <v>8.0816600000000003E-4</v>
      </c>
      <c r="AH2398">
        <v>3.622007E-3</v>
      </c>
      <c r="AI2398">
        <v>34421.532030000002</v>
      </c>
    </row>
    <row r="2399" spans="1:35" x14ac:dyDescent="0.25">
      <c r="A2399">
        <v>11585</v>
      </c>
      <c r="B2399" t="s">
        <v>233</v>
      </c>
      <c r="C2399" t="s">
        <v>234</v>
      </c>
      <c r="D2399" t="b">
        <v>0</v>
      </c>
      <c r="E2399">
        <v>1.4211164510000001</v>
      </c>
      <c r="F2399" t="s">
        <v>100</v>
      </c>
      <c r="G2399" t="s">
        <v>186</v>
      </c>
      <c r="H2399" t="s">
        <v>194</v>
      </c>
      <c r="I2399" t="s">
        <v>101</v>
      </c>
      <c r="J2399" t="s">
        <v>99</v>
      </c>
      <c r="K2399" t="s">
        <v>188</v>
      </c>
      <c r="L2399">
        <v>30.925617280000001</v>
      </c>
      <c r="M2399" t="s">
        <v>103</v>
      </c>
      <c r="N2399">
        <v>1.08416E-3</v>
      </c>
      <c r="O2399">
        <v>1.3554890000000001E-3</v>
      </c>
      <c r="P2399">
        <v>0</v>
      </c>
      <c r="Q2399">
        <v>0</v>
      </c>
      <c r="R2399">
        <v>0</v>
      </c>
      <c r="S2399">
        <v>4.361963E-3</v>
      </c>
      <c r="T2399">
        <v>1.679671E-3</v>
      </c>
      <c r="U2399">
        <v>2.0348639999999999E-3</v>
      </c>
      <c r="V2399">
        <v>0</v>
      </c>
      <c r="W2399">
        <v>5.9027799999999996E-4</v>
      </c>
      <c r="X2399">
        <v>7.7116100000000003E-4</v>
      </c>
      <c r="Y2399">
        <v>3.4654500000000002E-4</v>
      </c>
      <c r="Z2399">
        <v>3.711921E-3</v>
      </c>
      <c r="AA2399">
        <v>0</v>
      </c>
      <c r="AB2399">
        <v>0</v>
      </c>
      <c r="AC2399">
        <v>5.1331240000000002E-3</v>
      </c>
      <c r="AD2399">
        <v>2.026216E-3</v>
      </c>
      <c r="AE2399">
        <v>2.0348639999999999E-3</v>
      </c>
      <c r="AF2399">
        <v>0</v>
      </c>
      <c r="AG2399">
        <v>4.3021989999999996E-3</v>
      </c>
      <c r="AH2399">
        <v>1.3496388999999999E-2</v>
      </c>
      <c r="AI2399">
        <v>127900.4806</v>
      </c>
    </row>
    <row r="2400" spans="1:35" x14ac:dyDescent="0.25">
      <c r="A2400">
        <v>26621</v>
      </c>
      <c r="B2400" t="s">
        <v>233</v>
      </c>
      <c r="C2400" t="s">
        <v>234</v>
      </c>
      <c r="D2400" t="b">
        <v>0</v>
      </c>
      <c r="E2400">
        <v>4.2096490000000002E-3</v>
      </c>
      <c r="F2400" t="s">
        <v>100</v>
      </c>
      <c r="G2400" t="s">
        <v>186</v>
      </c>
      <c r="H2400" t="s">
        <v>256</v>
      </c>
      <c r="I2400" t="s">
        <v>101</v>
      </c>
      <c r="J2400" t="s">
        <v>99</v>
      </c>
      <c r="K2400" t="s">
        <v>188</v>
      </c>
      <c r="L2400">
        <v>11.69912847</v>
      </c>
      <c r="M2400" t="s">
        <v>109</v>
      </c>
      <c r="N2400" s="8">
        <v>1.0934700000000001E-5</v>
      </c>
      <c r="O2400" s="8">
        <v>1.60205E-5</v>
      </c>
      <c r="P2400">
        <v>0</v>
      </c>
      <c r="Q2400">
        <v>0</v>
      </c>
      <c r="R2400">
        <v>0</v>
      </c>
      <c r="S2400" s="8">
        <v>8.0888499999999996E-5</v>
      </c>
      <c r="T2400" s="8">
        <v>1.11167E-5</v>
      </c>
      <c r="U2400" s="8">
        <v>4.2431100000000001E-5</v>
      </c>
      <c r="V2400">
        <v>0</v>
      </c>
      <c r="W2400">
        <v>0</v>
      </c>
      <c r="X2400">
        <v>0</v>
      </c>
      <c r="Y2400">
        <v>0</v>
      </c>
      <c r="Z2400">
        <v>0</v>
      </c>
      <c r="AA2400">
        <v>0</v>
      </c>
      <c r="AB2400">
        <v>0</v>
      </c>
      <c r="AC2400" s="8">
        <v>8.0888499999999996E-5</v>
      </c>
      <c r="AD2400" s="8">
        <v>1.11167E-5</v>
      </c>
      <c r="AE2400" s="8">
        <v>4.2431100000000001E-5</v>
      </c>
      <c r="AF2400">
        <v>0</v>
      </c>
      <c r="AG2400">
        <v>0</v>
      </c>
      <c r="AH2400">
        <v>1.3443600000000001E-4</v>
      </c>
      <c r="AI2400">
        <v>3367.7194089999998</v>
      </c>
    </row>
    <row r="2401" spans="1:35" x14ac:dyDescent="0.25">
      <c r="A2401">
        <v>44082</v>
      </c>
      <c r="B2401" t="s">
        <v>233</v>
      </c>
      <c r="C2401" t="s">
        <v>234</v>
      </c>
      <c r="D2401" t="b">
        <v>0</v>
      </c>
      <c r="E2401">
        <v>2.3207233000000001E-2</v>
      </c>
      <c r="F2401" t="s">
        <v>100</v>
      </c>
      <c r="G2401" t="s">
        <v>186</v>
      </c>
      <c r="H2401" t="s">
        <v>257</v>
      </c>
      <c r="I2401" t="s">
        <v>101</v>
      </c>
      <c r="J2401" t="s">
        <v>99</v>
      </c>
      <c r="K2401" t="s">
        <v>188</v>
      </c>
      <c r="L2401">
        <v>25.355550000000001</v>
      </c>
      <c r="M2401" t="s">
        <v>103</v>
      </c>
      <c r="N2401" s="8">
        <v>8.9560400000000004E-5</v>
      </c>
      <c r="O2401">
        <v>1.19288E-4</v>
      </c>
      <c r="P2401">
        <v>0</v>
      </c>
      <c r="Q2401">
        <v>0</v>
      </c>
      <c r="R2401">
        <v>0</v>
      </c>
      <c r="S2401">
        <v>5.1506499999999999E-4</v>
      </c>
      <c r="T2401" s="8">
        <v>9.2862500000000001E-5</v>
      </c>
      <c r="U2401">
        <v>1.7079199999999999E-4</v>
      </c>
      <c r="V2401">
        <v>0</v>
      </c>
      <c r="W2401">
        <v>2.18588E-4</v>
      </c>
      <c r="X2401">
        <v>0</v>
      </c>
      <c r="Y2401" s="8">
        <v>6.5990800000000004E-6</v>
      </c>
      <c r="Z2401">
        <v>0</v>
      </c>
      <c r="AA2401">
        <v>0</v>
      </c>
      <c r="AB2401">
        <v>0</v>
      </c>
      <c r="AC2401">
        <v>5.1506499999999999E-4</v>
      </c>
      <c r="AD2401" s="8">
        <v>9.9461600000000003E-5</v>
      </c>
      <c r="AE2401">
        <v>1.7079199999999999E-4</v>
      </c>
      <c r="AF2401">
        <v>0</v>
      </c>
      <c r="AG2401">
        <v>2.18588E-4</v>
      </c>
      <c r="AH2401">
        <v>1.0039070000000001E-3</v>
      </c>
      <c r="AI2401">
        <v>11603.61634</v>
      </c>
    </row>
    <row r="2402" spans="1:35" x14ac:dyDescent="0.25">
      <c r="A2402">
        <v>419</v>
      </c>
      <c r="B2402" t="s">
        <v>235</v>
      </c>
      <c r="C2402" t="s">
        <v>236</v>
      </c>
      <c r="D2402" t="b">
        <v>0</v>
      </c>
      <c r="E2402">
        <v>45.294103759999999</v>
      </c>
      <c r="F2402" t="s">
        <v>100</v>
      </c>
      <c r="G2402" t="s">
        <v>186</v>
      </c>
      <c r="H2402" t="s">
        <v>249</v>
      </c>
      <c r="I2402" t="s">
        <v>291</v>
      </c>
      <c r="J2402" t="s">
        <v>99</v>
      </c>
      <c r="K2402" t="s">
        <v>188</v>
      </c>
      <c r="L2402">
        <v>28.212499999999999</v>
      </c>
      <c r="M2402" t="s">
        <v>292</v>
      </c>
      <c r="N2402">
        <v>7.7066500000000002E-4</v>
      </c>
      <c r="O2402">
        <v>9.68303E-4</v>
      </c>
      <c r="P2402">
        <v>0</v>
      </c>
      <c r="Q2402">
        <v>0</v>
      </c>
      <c r="R2402">
        <v>0</v>
      </c>
      <c r="S2402">
        <v>3.3120900000000002E-3</v>
      </c>
      <c r="T2402">
        <v>6.9848000000000002E-4</v>
      </c>
      <c r="U2402">
        <v>2.5565129999999998E-3</v>
      </c>
      <c r="V2402">
        <v>0</v>
      </c>
      <c r="W2402">
        <v>7.9936600000000003E-4</v>
      </c>
      <c r="X2402">
        <v>5.2589900000000003E-4</v>
      </c>
      <c r="Y2402">
        <v>0</v>
      </c>
      <c r="Z2402">
        <v>8.2812999999999995E-4</v>
      </c>
      <c r="AA2402">
        <v>0</v>
      </c>
      <c r="AB2402">
        <v>0</v>
      </c>
      <c r="AC2402">
        <v>3.837989E-3</v>
      </c>
      <c r="AD2402">
        <v>6.9848000000000002E-4</v>
      </c>
      <c r="AE2402">
        <v>2.5565129999999998E-3</v>
      </c>
      <c r="AF2402">
        <v>0</v>
      </c>
      <c r="AG2402">
        <v>1.627496E-3</v>
      </c>
      <c r="AH2402">
        <v>8.7204780000000003E-3</v>
      </c>
      <c r="AI2402">
        <v>90588.207519999996</v>
      </c>
    </row>
    <row r="2403" spans="1:35" x14ac:dyDescent="0.25">
      <c r="A2403">
        <v>420</v>
      </c>
      <c r="B2403" t="s">
        <v>235</v>
      </c>
      <c r="C2403" t="s">
        <v>236</v>
      </c>
      <c r="D2403" t="b">
        <v>0</v>
      </c>
      <c r="E2403">
        <v>11.33339761</v>
      </c>
      <c r="F2403" t="s">
        <v>100</v>
      </c>
      <c r="G2403" t="s">
        <v>186</v>
      </c>
      <c r="H2403" t="s">
        <v>198</v>
      </c>
      <c r="I2403" t="s">
        <v>101</v>
      </c>
      <c r="J2403" t="s">
        <v>99</v>
      </c>
      <c r="K2403" t="s">
        <v>188</v>
      </c>
      <c r="L2403">
        <v>44.545277779999999</v>
      </c>
      <c r="M2403" t="s">
        <v>103</v>
      </c>
      <c r="N2403">
        <v>1.2950959999999999E-3</v>
      </c>
      <c r="O2403">
        <v>1.5957409999999999E-3</v>
      </c>
      <c r="P2403">
        <v>0</v>
      </c>
      <c r="Q2403">
        <v>0</v>
      </c>
      <c r="R2403">
        <v>0</v>
      </c>
      <c r="S2403">
        <v>4.9937360000000004E-3</v>
      </c>
      <c r="T2403">
        <v>8.52592E-4</v>
      </c>
      <c r="U2403">
        <v>1.857182E-3</v>
      </c>
      <c r="V2403">
        <v>0</v>
      </c>
      <c r="W2403">
        <v>7.9232900000000004E-4</v>
      </c>
      <c r="X2403">
        <v>2.1431340000000001E-3</v>
      </c>
      <c r="Y2403">
        <v>2.1914730000000002E-3</v>
      </c>
      <c r="Z2403">
        <v>4.3957290000000001E-3</v>
      </c>
      <c r="AA2403">
        <v>0</v>
      </c>
      <c r="AB2403">
        <v>0</v>
      </c>
      <c r="AC2403">
        <v>7.13687E-3</v>
      </c>
      <c r="AD2403">
        <v>3.0440649999999999E-3</v>
      </c>
      <c r="AE2403">
        <v>1.857182E-3</v>
      </c>
      <c r="AF2403">
        <v>0</v>
      </c>
      <c r="AG2403">
        <v>5.1880579999999997E-3</v>
      </c>
      <c r="AH2403">
        <v>1.7226175E-2</v>
      </c>
      <c r="AI2403">
        <v>113333.9761</v>
      </c>
    </row>
    <row r="2404" spans="1:35" x14ac:dyDescent="0.25">
      <c r="A2404">
        <v>421</v>
      </c>
      <c r="B2404" t="s">
        <v>235</v>
      </c>
      <c r="C2404" t="s">
        <v>236</v>
      </c>
      <c r="D2404" t="b">
        <v>0</v>
      </c>
      <c r="E2404">
        <v>5.291284675</v>
      </c>
      <c r="F2404" t="s">
        <v>100</v>
      </c>
      <c r="G2404" t="s">
        <v>186</v>
      </c>
      <c r="H2404" t="s">
        <v>195</v>
      </c>
      <c r="I2404" t="s">
        <v>101</v>
      </c>
      <c r="J2404" t="s">
        <v>99</v>
      </c>
      <c r="K2404" t="s">
        <v>188</v>
      </c>
      <c r="L2404">
        <v>40.993518520000002</v>
      </c>
      <c r="M2404" t="s">
        <v>103</v>
      </c>
      <c r="N2404">
        <v>1.214524E-3</v>
      </c>
      <c r="O2404">
        <v>1.5271E-3</v>
      </c>
      <c r="P2404">
        <v>0</v>
      </c>
      <c r="Q2404">
        <v>0</v>
      </c>
      <c r="R2404">
        <v>0</v>
      </c>
      <c r="S2404">
        <v>4.8507230000000004E-3</v>
      </c>
      <c r="T2404">
        <v>2.0371619999999999E-3</v>
      </c>
      <c r="U2404">
        <v>2.011484E-3</v>
      </c>
      <c r="V2404">
        <v>0</v>
      </c>
      <c r="W2404">
        <v>4.3406299999999999E-4</v>
      </c>
      <c r="X2404">
        <v>6.1977500000000004E-4</v>
      </c>
      <c r="Y2404">
        <v>3.4183899999999999E-3</v>
      </c>
      <c r="Z2404">
        <v>2.1709670000000002E-3</v>
      </c>
      <c r="AA2404">
        <v>0</v>
      </c>
      <c r="AB2404">
        <v>0</v>
      </c>
      <c r="AC2404">
        <v>5.4704979999999999E-3</v>
      </c>
      <c r="AD2404">
        <v>5.4555519999999998E-3</v>
      </c>
      <c r="AE2404">
        <v>2.011484E-3</v>
      </c>
      <c r="AF2404">
        <v>0</v>
      </c>
      <c r="AG2404">
        <v>2.6050299999999999E-3</v>
      </c>
      <c r="AH2404">
        <v>1.5542564E-2</v>
      </c>
      <c r="AI2404">
        <v>111116.9782</v>
      </c>
    </row>
    <row r="2405" spans="1:35" x14ac:dyDescent="0.25">
      <c r="A2405">
        <v>423</v>
      </c>
      <c r="B2405" t="s">
        <v>235</v>
      </c>
      <c r="C2405" t="s">
        <v>236</v>
      </c>
      <c r="D2405" t="b">
        <v>0</v>
      </c>
      <c r="E2405">
        <v>22.567696349999999</v>
      </c>
      <c r="F2405" t="s">
        <v>100</v>
      </c>
      <c r="G2405" t="s">
        <v>186</v>
      </c>
      <c r="H2405" t="s">
        <v>196</v>
      </c>
      <c r="I2405" t="s">
        <v>101</v>
      </c>
      <c r="J2405" t="s">
        <v>262</v>
      </c>
      <c r="K2405" t="s">
        <v>188</v>
      </c>
      <c r="L2405">
        <v>44.75353535</v>
      </c>
      <c r="M2405" t="s">
        <v>103</v>
      </c>
      <c r="N2405">
        <v>1.725842E-3</v>
      </c>
      <c r="O2405">
        <v>1.996027E-3</v>
      </c>
      <c r="P2405">
        <v>0</v>
      </c>
      <c r="Q2405">
        <v>0</v>
      </c>
      <c r="R2405">
        <v>0</v>
      </c>
      <c r="S2405">
        <v>7.4747529999999998E-3</v>
      </c>
      <c r="T2405">
        <v>3.3137459999999998E-3</v>
      </c>
      <c r="U2405">
        <v>2.103925E-3</v>
      </c>
      <c r="V2405">
        <v>0</v>
      </c>
      <c r="W2405">
        <v>1.0440479999999999E-3</v>
      </c>
      <c r="X2405">
        <v>1.667782E-3</v>
      </c>
      <c r="Y2405">
        <v>0</v>
      </c>
      <c r="Z2405">
        <v>3.350109E-3</v>
      </c>
      <c r="AA2405">
        <v>0</v>
      </c>
      <c r="AB2405">
        <v>0</v>
      </c>
      <c r="AC2405">
        <v>9.1425350000000002E-3</v>
      </c>
      <c r="AD2405">
        <v>3.3137459999999998E-3</v>
      </c>
      <c r="AE2405">
        <v>2.103925E-3</v>
      </c>
      <c r="AF2405">
        <v>0</v>
      </c>
      <c r="AG2405">
        <v>4.3941579999999996E-3</v>
      </c>
      <c r="AH2405">
        <v>1.8954149999999999E-2</v>
      </c>
      <c r="AI2405">
        <v>124122.3299</v>
      </c>
    </row>
    <row r="2406" spans="1:35" x14ac:dyDescent="0.25">
      <c r="A2406">
        <v>869</v>
      </c>
      <c r="B2406" t="s">
        <v>235</v>
      </c>
      <c r="C2406" t="s">
        <v>236</v>
      </c>
      <c r="D2406" t="b">
        <v>0</v>
      </c>
      <c r="E2406">
        <v>63.879871080000001</v>
      </c>
      <c r="F2406" t="s">
        <v>100</v>
      </c>
      <c r="G2406" t="s">
        <v>186</v>
      </c>
      <c r="H2406" t="s">
        <v>250</v>
      </c>
      <c r="I2406" t="s">
        <v>101</v>
      </c>
      <c r="J2406" t="s">
        <v>106</v>
      </c>
      <c r="K2406" t="s">
        <v>188</v>
      </c>
      <c r="L2406">
        <v>25.738888889999998</v>
      </c>
      <c r="M2406" t="s">
        <v>109</v>
      </c>
      <c r="N2406">
        <v>4.6873299999999999E-4</v>
      </c>
      <c r="O2406">
        <v>5.9895499999999997E-4</v>
      </c>
      <c r="P2406">
        <v>0</v>
      </c>
      <c r="Q2406">
        <v>0</v>
      </c>
      <c r="R2406">
        <v>0</v>
      </c>
      <c r="S2406">
        <v>2.2172099999999998E-3</v>
      </c>
      <c r="T2406">
        <v>2.48846E-4</v>
      </c>
      <c r="U2406">
        <v>1.815182E-3</v>
      </c>
      <c r="V2406">
        <v>0</v>
      </c>
      <c r="W2406">
        <v>0</v>
      </c>
      <c r="X2406">
        <v>1.328994E-3</v>
      </c>
      <c r="Y2406">
        <v>0</v>
      </c>
      <c r="Z2406">
        <v>0</v>
      </c>
      <c r="AA2406">
        <v>0</v>
      </c>
      <c r="AB2406">
        <v>0</v>
      </c>
      <c r="AC2406">
        <v>3.5462050000000002E-3</v>
      </c>
      <c r="AD2406">
        <v>2.48846E-4</v>
      </c>
      <c r="AE2406">
        <v>1.815182E-3</v>
      </c>
      <c r="AF2406">
        <v>0</v>
      </c>
      <c r="AG2406">
        <v>0</v>
      </c>
      <c r="AH2406">
        <v>5.6102330000000001E-3</v>
      </c>
      <c r="AI2406">
        <v>63879.871079999997</v>
      </c>
    </row>
    <row r="2407" spans="1:35" x14ac:dyDescent="0.25">
      <c r="A2407">
        <v>6095</v>
      </c>
      <c r="B2407" t="s">
        <v>235</v>
      </c>
      <c r="C2407" t="s">
        <v>236</v>
      </c>
      <c r="D2407" t="b">
        <v>0</v>
      </c>
      <c r="E2407">
        <v>0.80023063000000005</v>
      </c>
      <c r="F2407" t="s">
        <v>100</v>
      </c>
      <c r="G2407" t="s">
        <v>186</v>
      </c>
      <c r="H2407" t="s">
        <v>199</v>
      </c>
      <c r="I2407" t="s">
        <v>101</v>
      </c>
      <c r="J2407" t="s">
        <v>111</v>
      </c>
      <c r="K2407" t="s">
        <v>188</v>
      </c>
      <c r="L2407">
        <v>15.85571429</v>
      </c>
      <c r="M2407" t="s">
        <v>109</v>
      </c>
      <c r="N2407">
        <v>7.3689999999999997E-4</v>
      </c>
      <c r="O2407">
        <v>8.3962100000000003E-4</v>
      </c>
      <c r="P2407">
        <v>0</v>
      </c>
      <c r="Q2407">
        <v>0</v>
      </c>
      <c r="R2407">
        <v>0</v>
      </c>
      <c r="S2407">
        <v>3.6946629999999999E-3</v>
      </c>
      <c r="T2407">
        <v>1.0752940000000001E-3</v>
      </c>
      <c r="U2407">
        <v>1.5983589999999999E-3</v>
      </c>
      <c r="V2407">
        <v>0</v>
      </c>
      <c r="W2407">
        <v>0</v>
      </c>
      <c r="X2407">
        <v>1.2081329999999999E-3</v>
      </c>
      <c r="Y2407">
        <v>0</v>
      </c>
      <c r="Z2407">
        <v>0</v>
      </c>
      <c r="AA2407">
        <v>0</v>
      </c>
      <c r="AB2407">
        <v>0</v>
      </c>
      <c r="AC2407">
        <v>4.9027949999999997E-3</v>
      </c>
      <c r="AD2407">
        <v>1.0752940000000001E-3</v>
      </c>
      <c r="AE2407">
        <v>1.5983589999999999E-3</v>
      </c>
      <c r="AF2407">
        <v>0</v>
      </c>
      <c r="AG2407">
        <v>0</v>
      </c>
      <c r="AH2407">
        <v>7.5764559999999996E-3</v>
      </c>
      <c r="AI2407">
        <v>140040.3602</v>
      </c>
    </row>
    <row r="2408" spans="1:35" x14ac:dyDescent="0.25">
      <c r="A2408">
        <v>6098</v>
      </c>
      <c r="B2408" t="s">
        <v>235</v>
      </c>
      <c r="C2408" t="s">
        <v>236</v>
      </c>
      <c r="D2408" t="b">
        <v>0</v>
      </c>
      <c r="E2408">
        <v>1.9489976870000001</v>
      </c>
      <c r="F2408" t="s">
        <v>100</v>
      </c>
      <c r="G2408" t="s">
        <v>186</v>
      </c>
      <c r="H2408" t="s">
        <v>192</v>
      </c>
      <c r="I2408" t="s">
        <v>101</v>
      </c>
      <c r="J2408" t="s">
        <v>99</v>
      </c>
      <c r="K2408" t="s">
        <v>188</v>
      </c>
      <c r="L2408">
        <v>19.332266669999999</v>
      </c>
      <c r="M2408" t="s">
        <v>109</v>
      </c>
      <c r="N2408">
        <v>1.438036E-3</v>
      </c>
      <c r="O2408">
        <v>1.8209000000000001E-3</v>
      </c>
      <c r="P2408">
        <v>0</v>
      </c>
      <c r="Q2408">
        <v>0</v>
      </c>
      <c r="R2408">
        <v>0</v>
      </c>
      <c r="S2408">
        <v>9.0542499999999998E-3</v>
      </c>
      <c r="T2408">
        <v>1.3099159999999999E-3</v>
      </c>
      <c r="U2408">
        <v>3.9071360000000003E-3</v>
      </c>
      <c r="V2408">
        <v>0</v>
      </c>
      <c r="W2408">
        <v>0</v>
      </c>
      <c r="X2408">
        <v>1.7992640000000001E-3</v>
      </c>
      <c r="Y2408">
        <v>0</v>
      </c>
      <c r="Z2408">
        <v>0</v>
      </c>
      <c r="AA2408">
        <v>0</v>
      </c>
      <c r="AB2408">
        <v>0</v>
      </c>
      <c r="AC2408">
        <v>1.0853514E-2</v>
      </c>
      <c r="AD2408">
        <v>1.3099159999999999E-3</v>
      </c>
      <c r="AE2408">
        <v>3.9071360000000003E-3</v>
      </c>
      <c r="AF2408">
        <v>0</v>
      </c>
      <c r="AG2408">
        <v>0</v>
      </c>
      <c r="AH2408">
        <v>1.6070566000000001E-2</v>
      </c>
      <c r="AI2408">
        <v>243624.71090000001</v>
      </c>
    </row>
    <row r="2409" spans="1:35" x14ac:dyDescent="0.25">
      <c r="A2409">
        <v>6099</v>
      </c>
      <c r="B2409" t="s">
        <v>235</v>
      </c>
      <c r="C2409" t="s">
        <v>236</v>
      </c>
      <c r="D2409" t="b">
        <v>0</v>
      </c>
      <c r="E2409">
        <v>2.490672708</v>
      </c>
      <c r="F2409" t="s">
        <v>100</v>
      </c>
      <c r="G2409" t="s">
        <v>186</v>
      </c>
      <c r="H2409" t="s">
        <v>189</v>
      </c>
      <c r="I2409" t="s">
        <v>101</v>
      </c>
      <c r="J2409" t="s">
        <v>99</v>
      </c>
      <c r="K2409" t="s">
        <v>188</v>
      </c>
      <c r="L2409">
        <v>24.1509058</v>
      </c>
      <c r="M2409" t="s">
        <v>109</v>
      </c>
      <c r="N2409">
        <v>8.8531199999999997E-4</v>
      </c>
      <c r="O2409">
        <v>1.024893E-3</v>
      </c>
      <c r="P2409">
        <v>0</v>
      </c>
      <c r="Q2409">
        <v>0</v>
      </c>
      <c r="R2409">
        <v>0</v>
      </c>
      <c r="S2409">
        <v>5.0520920000000002E-3</v>
      </c>
      <c r="T2409">
        <v>6.1604900000000002E-4</v>
      </c>
      <c r="U2409">
        <v>1.859077E-3</v>
      </c>
      <c r="V2409">
        <v>0</v>
      </c>
      <c r="W2409">
        <v>0</v>
      </c>
      <c r="X2409">
        <v>1.9141989999999999E-3</v>
      </c>
      <c r="Y2409">
        <v>0</v>
      </c>
      <c r="Z2409">
        <v>0</v>
      </c>
      <c r="AA2409">
        <v>0</v>
      </c>
      <c r="AB2409">
        <v>0</v>
      </c>
      <c r="AC2409">
        <v>6.9662910000000003E-3</v>
      </c>
      <c r="AD2409">
        <v>6.1604900000000002E-4</v>
      </c>
      <c r="AE2409">
        <v>1.859077E-3</v>
      </c>
      <c r="AF2409">
        <v>0</v>
      </c>
      <c r="AG2409">
        <v>0</v>
      </c>
      <c r="AH2409">
        <v>9.4413689999999998E-3</v>
      </c>
      <c r="AI2409">
        <v>114570.9445</v>
      </c>
    </row>
    <row r="2410" spans="1:35" x14ac:dyDescent="0.25">
      <c r="A2410">
        <v>6101</v>
      </c>
      <c r="B2410" t="s">
        <v>235</v>
      </c>
      <c r="C2410" t="s">
        <v>236</v>
      </c>
      <c r="D2410" t="b">
        <v>0</v>
      </c>
      <c r="E2410">
        <v>0.60833183300000004</v>
      </c>
      <c r="F2410" t="s">
        <v>100</v>
      </c>
      <c r="G2410" t="s">
        <v>186</v>
      </c>
      <c r="H2410" t="s">
        <v>197</v>
      </c>
      <c r="I2410" t="s">
        <v>101</v>
      </c>
      <c r="J2410" t="s">
        <v>99</v>
      </c>
      <c r="K2410" t="s">
        <v>188</v>
      </c>
      <c r="L2410">
        <v>14.47989815</v>
      </c>
      <c r="M2410" t="s">
        <v>109</v>
      </c>
      <c r="N2410">
        <v>8.2271299999999998E-4</v>
      </c>
      <c r="O2410">
        <v>1.032692E-3</v>
      </c>
      <c r="P2410">
        <v>0</v>
      </c>
      <c r="Q2410">
        <v>0</v>
      </c>
      <c r="R2410">
        <v>0</v>
      </c>
      <c r="S2410">
        <v>4.1053879999999997E-3</v>
      </c>
      <c r="T2410">
        <v>1.4007900000000001E-3</v>
      </c>
      <c r="U2410">
        <v>2.7117249999999999E-3</v>
      </c>
      <c r="V2410">
        <v>0</v>
      </c>
      <c r="W2410">
        <v>0</v>
      </c>
      <c r="X2410">
        <v>7.9893100000000001E-4</v>
      </c>
      <c r="Y2410">
        <v>0</v>
      </c>
      <c r="Z2410">
        <v>0</v>
      </c>
      <c r="AA2410">
        <v>0</v>
      </c>
      <c r="AB2410">
        <v>0</v>
      </c>
      <c r="AC2410">
        <v>4.9043189999999999E-3</v>
      </c>
      <c r="AD2410">
        <v>1.4007900000000001E-3</v>
      </c>
      <c r="AE2410">
        <v>2.7117249999999999E-3</v>
      </c>
      <c r="AF2410">
        <v>0</v>
      </c>
      <c r="AG2410">
        <v>0</v>
      </c>
      <c r="AH2410">
        <v>9.0168399999999999E-3</v>
      </c>
      <c r="AI2410">
        <v>182499.55</v>
      </c>
    </row>
    <row r="2411" spans="1:35" x14ac:dyDescent="0.25">
      <c r="A2411">
        <v>6103</v>
      </c>
      <c r="B2411" t="s">
        <v>235</v>
      </c>
      <c r="C2411" t="s">
        <v>236</v>
      </c>
      <c r="D2411" t="b">
        <v>0</v>
      </c>
      <c r="E2411">
        <v>2.4894111959999998</v>
      </c>
      <c r="F2411" t="s">
        <v>100</v>
      </c>
      <c r="G2411" t="s">
        <v>186</v>
      </c>
      <c r="H2411" t="s">
        <v>190</v>
      </c>
      <c r="I2411" t="s">
        <v>101</v>
      </c>
      <c r="J2411" t="s">
        <v>99</v>
      </c>
      <c r="K2411" t="s">
        <v>188</v>
      </c>
      <c r="L2411">
        <v>20.065215590000001</v>
      </c>
      <c r="M2411" t="s">
        <v>109</v>
      </c>
      <c r="N2411">
        <v>1.0625109999999999E-3</v>
      </c>
      <c r="O2411">
        <v>1.2733449999999999E-3</v>
      </c>
      <c r="P2411">
        <v>0</v>
      </c>
      <c r="Q2411">
        <v>0</v>
      </c>
      <c r="R2411">
        <v>0</v>
      </c>
      <c r="S2411">
        <v>6.3320429999999999E-3</v>
      </c>
      <c r="T2411">
        <v>8.0440299999999998E-4</v>
      </c>
      <c r="U2411">
        <v>2.611997E-3</v>
      </c>
      <c r="V2411">
        <v>0</v>
      </c>
      <c r="W2411">
        <v>0</v>
      </c>
      <c r="X2411">
        <v>1.670908E-3</v>
      </c>
      <c r="Y2411">
        <v>0</v>
      </c>
      <c r="Z2411">
        <v>0</v>
      </c>
      <c r="AA2411">
        <v>0</v>
      </c>
      <c r="AB2411">
        <v>0</v>
      </c>
      <c r="AC2411">
        <v>8.0029509999999995E-3</v>
      </c>
      <c r="AD2411">
        <v>8.0440299999999998E-4</v>
      </c>
      <c r="AE2411">
        <v>2.611997E-3</v>
      </c>
      <c r="AF2411">
        <v>0</v>
      </c>
      <c r="AG2411">
        <v>0</v>
      </c>
      <c r="AH2411">
        <v>1.1419375000000001E-2</v>
      </c>
      <c r="AI2411">
        <v>166790.55009999999</v>
      </c>
    </row>
    <row r="2412" spans="1:35" x14ac:dyDescent="0.25">
      <c r="A2412">
        <v>6104</v>
      </c>
      <c r="B2412" t="s">
        <v>235</v>
      </c>
      <c r="C2412" t="s">
        <v>236</v>
      </c>
      <c r="D2412" t="b">
        <v>0</v>
      </c>
      <c r="E2412">
        <v>2.1820552790000001</v>
      </c>
      <c r="F2412" t="s">
        <v>100</v>
      </c>
      <c r="G2412" t="s">
        <v>186</v>
      </c>
      <c r="H2412" t="s">
        <v>193</v>
      </c>
      <c r="I2412" t="s">
        <v>101</v>
      </c>
      <c r="J2412" t="s">
        <v>99</v>
      </c>
      <c r="K2412" t="s">
        <v>188</v>
      </c>
      <c r="L2412">
        <v>13.13914815</v>
      </c>
      <c r="M2412" t="s">
        <v>109</v>
      </c>
      <c r="N2412">
        <v>5.7105199999999995E-4</v>
      </c>
      <c r="O2412">
        <v>8.1768599999999998E-4</v>
      </c>
      <c r="P2412">
        <v>0</v>
      </c>
      <c r="Q2412">
        <v>0</v>
      </c>
      <c r="R2412">
        <v>0</v>
      </c>
      <c r="S2412">
        <v>3.7022859999999999E-3</v>
      </c>
      <c r="T2412">
        <v>5.2926999999999998E-4</v>
      </c>
      <c r="U2412">
        <v>2.02331E-3</v>
      </c>
      <c r="V2412">
        <v>0</v>
      </c>
      <c r="W2412">
        <v>0</v>
      </c>
      <c r="X2412">
        <v>1.0821800000000001E-3</v>
      </c>
      <c r="Y2412">
        <v>0</v>
      </c>
      <c r="Z2412">
        <v>0</v>
      </c>
      <c r="AA2412">
        <v>0</v>
      </c>
      <c r="AB2412">
        <v>0</v>
      </c>
      <c r="AC2412">
        <v>4.7844669999999997E-3</v>
      </c>
      <c r="AD2412">
        <v>5.2926999999999998E-4</v>
      </c>
      <c r="AE2412">
        <v>2.02331E-3</v>
      </c>
      <c r="AF2412">
        <v>0</v>
      </c>
      <c r="AG2412">
        <v>0</v>
      </c>
      <c r="AH2412">
        <v>7.3370459999999998E-3</v>
      </c>
      <c r="AI2412">
        <v>163654.1459</v>
      </c>
    </row>
    <row r="2413" spans="1:35" x14ac:dyDescent="0.25">
      <c r="A2413">
        <v>9131</v>
      </c>
      <c r="B2413" t="s">
        <v>235</v>
      </c>
      <c r="C2413" t="s">
        <v>236</v>
      </c>
      <c r="D2413" t="b">
        <v>0</v>
      </c>
      <c r="E2413">
        <v>1.374182652</v>
      </c>
      <c r="F2413" t="s">
        <v>100</v>
      </c>
      <c r="G2413" t="s">
        <v>186</v>
      </c>
      <c r="H2413" t="s">
        <v>191</v>
      </c>
      <c r="I2413" t="s">
        <v>101</v>
      </c>
      <c r="J2413" t="s">
        <v>99</v>
      </c>
      <c r="K2413" t="s">
        <v>188</v>
      </c>
      <c r="L2413">
        <v>39.749042150000001</v>
      </c>
      <c r="M2413" t="s">
        <v>103</v>
      </c>
      <c r="N2413">
        <v>8.7686100000000005E-4</v>
      </c>
      <c r="O2413">
        <v>1.0693650000000001E-3</v>
      </c>
      <c r="P2413">
        <v>0</v>
      </c>
      <c r="Q2413">
        <v>0</v>
      </c>
      <c r="R2413">
        <v>0</v>
      </c>
      <c r="S2413">
        <v>3.1024410000000001E-3</v>
      </c>
      <c r="T2413">
        <v>1.9530070000000001E-3</v>
      </c>
      <c r="U2413">
        <v>1.1065949999999999E-3</v>
      </c>
      <c r="V2413">
        <v>0</v>
      </c>
      <c r="W2413">
        <v>4.6791399999999999E-4</v>
      </c>
      <c r="X2413">
        <v>1.0199700000000001E-4</v>
      </c>
      <c r="Y2413">
        <v>1.1915420000000001E-3</v>
      </c>
      <c r="Z2413">
        <v>2.886516E-3</v>
      </c>
      <c r="AA2413">
        <v>0</v>
      </c>
      <c r="AB2413">
        <v>0</v>
      </c>
      <c r="AC2413">
        <v>3.2044370000000001E-3</v>
      </c>
      <c r="AD2413">
        <v>3.1445499999999999E-3</v>
      </c>
      <c r="AE2413">
        <v>1.1065949999999999E-3</v>
      </c>
      <c r="AF2413">
        <v>0</v>
      </c>
      <c r="AG2413">
        <v>3.3544299999999998E-3</v>
      </c>
      <c r="AH2413">
        <v>1.0810012000000001E-2</v>
      </c>
      <c r="AI2413">
        <v>79702.593810000006</v>
      </c>
    </row>
    <row r="2414" spans="1:35" x14ac:dyDescent="0.25">
      <c r="A2414">
        <v>9133</v>
      </c>
      <c r="B2414" t="s">
        <v>235</v>
      </c>
      <c r="C2414" t="s">
        <v>236</v>
      </c>
      <c r="D2414" t="b">
        <v>0</v>
      </c>
      <c r="E2414">
        <v>0.98347234400000005</v>
      </c>
      <c r="F2414" t="s">
        <v>100</v>
      </c>
      <c r="G2414" t="s">
        <v>186</v>
      </c>
      <c r="H2414" t="s">
        <v>187</v>
      </c>
      <c r="I2414" t="s">
        <v>101</v>
      </c>
      <c r="J2414" t="s">
        <v>262</v>
      </c>
      <c r="K2414" t="s">
        <v>188</v>
      </c>
      <c r="L2414">
        <v>30.838412699999999</v>
      </c>
      <c r="M2414" t="s">
        <v>103</v>
      </c>
      <c r="N2414">
        <v>2.8100199999999998E-4</v>
      </c>
      <c r="O2414">
        <v>3.6073300000000002E-4</v>
      </c>
      <c r="P2414">
        <v>0</v>
      </c>
      <c r="Q2414">
        <v>0</v>
      </c>
      <c r="R2414">
        <v>0</v>
      </c>
      <c r="S2414">
        <v>9.4388800000000004E-4</v>
      </c>
      <c r="T2414">
        <v>7.1723499999999999E-4</v>
      </c>
      <c r="U2414">
        <v>4.82137E-4</v>
      </c>
      <c r="V2414">
        <v>0</v>
      </c>
      <c r="W2414">
        <v>1.2460100000000001E-4</v>
      </c>
      <c r="X2414">
        <v>4.9614699999999995E-4</v>
      </c>
      <c r="Y2414">
        <v>1.74415E-4</v>
      </c>
      <c r="Z2414">
        <v>6.8356600000000003E-4</v>
      </c>
      <c r="AA2414">
        <v>0</v>
      </c>
      <c r="AB2414">
        <v>0</v>
      </c>
      <c r="AC2414">
        <v>1.4400350000000001E-3</v>
      </c>
      <c r="AD2414">
        <v>8.9165000000000002E-4</v>
      </c>
      <c r="AE2414">
        <v>4.82137E-4</v>
      </c>
      <c r="AF2414">
        <v>0</v>
      </c>
      <c r="AG2414">
        <v>8.0816600000000003E-4</v>
      </c>
      <c r="AH2414">
        <v>3.622007E-3</v>
      </c>
      <c r="AI2414">
        <v>34421.532030000002</v>
      </c>
    </row>
    <row r="2415" spans="1:35" x14ac:dyDescent="0.25">
      <c r="A2415">
        <v>11585</v>
      </c>
      <c r="B2415" t="s">
        <v>235</v>
      </c>
      <c r="C2415" t="s">
        <v>236</v>
      </c>
      <c r="D2415" t="b">
        <v>0</v>
      </c>
      <c r="E2415">
        <v>1.4211164510000001</v>
      </c>
      <c r="F2415" t="s">
        <v>100</v>
      </c>
      <c r="G2415" t="s">
        <v>186</v>
      </c>
      <c r="H2415" t="s">
        <v>194</v>
      </c>
      <c r="I2415" t="s">
        <v>101</v>
      </c>
      <c r="J2415" t="s">
        <v>99</v>
      </c>
      <c r="K2415" t="s">
        <v>188</v>
      </c>
      <c r="L2415">
        <v>30.925617280000001</v>
      </c>
      <c r="M2415" t="s">
        <v>103</v>
      </c>
      <c r="N2415">
        <v>1.08416E-3</v>
      </c>
      <c r="O2415">
        <v>1.3554890000000001E-3</v>
      </c>
      <c r="P2415">
        <v>0</v>
      </c>
      <c r="Q2415">
        <v>0</v>
      </c>
      <c r="R2415">
        <v>0</v>
      </c>
      <c r="S2415">
        <v>4.361963E-3</v>
      </c>
      <c r="T2415">
        <v>1.679671E-3</v>
      </c>
      <c r="U2415">
        <v>2.0348639999999999E-3</v>
      </c>
      <c r="V2415">
        <v>0</v>
      </c>
      <c r="W2415">
        <v>5.9027799999999996E-4</v>
      </c>
      <c r="X2415">
        <v>7.7116100000000003E-4</v>
      </c>
      <c r="Y2415">
        <v>3.4654500000000002E-4</v>
      </c>
      <c r="Z2415">
        <v>3.711921E-3</v>
      </c>
      <c r="AA2415">
        <v>0</v>
      </c>
      <c r="AB2415">
        <v>0</v>
      </c>
      <c r="AC2415">
        <v>5.1331240000000002E-3</v>
      </c>
      <c r="AD2415">
        <v>2.026216E-3</v>
      </c>
      <c r="AE2415">
        <v>2.0348639999999999E-3</v>
      </c>
      <c r="AF2415">
        <v>0</v>
      </c>
      <c r="AG2415">
        <v>4.3021989999999996E-3</v>
      </c>
      <c r="AH2415">
        <v>1.3496388999999999E-2</v>
      </c>
      <c r="AI2415">
        <v>127900.4806</v>
      </c>
    </row>
    <row r="2416" spans="1:35" x14ac:dyDescent="0.25">
      <c r="A2416">
        <v>26621</v>
      </c>
      <c r="B2416" t="s">
        <v>235</v>
      </c>
      <c r="C2416" t="s">
        <v>236</v>
      </c>
      <c r="D2416" t="b">
        <v>0</v>
      </c>
      <c r="E2416">
        <v>4.2096490000000002E-3</v>
      </c>
      <c r="F2416" t="s">
        <v>100</v>
      </c>
      <c r="G2416" t="s">
        <v>186</v>
      </c>
      <c r="H2416" t="s">
        <v>256</v>
      </c>
      <c r="I2416" t="s">
        <v>101</v>
      </c>
      <c r="J2416" t="s">
        <v>99</v>
      </c>
      <c r="K2416" t="s">
        <v>188</v>
      </c>
      <c r="L2416">
        <v>11.69912847</v>
      </c>
      <c r="M2416" t="s">
        <v>109</v>
      </c>
      <c r="N2416" s="8">
        <v>1.0934700000000001E-5</v>
      </c>
      <c r="O2416" s="8">
        <v>1.60205E-5</v>
      </c>
      <c r="P2416">
        <v>0</v>
      </c>
      <c r="Q2416">
        <v>0</v>
      </c>
      <c r="R2416">
        <v>0</v>
      </c>
      <c r="S2416" s="8">
        <v>8.0888499999999996E-5</v>
      </c>
      <c r="T2416" s="8">
        <v>1.11167E-5</v>
      </c>
      <c r="U2416" s="8">
        <v>4.2431100000000001E-5</v>
      </c>
      <c r="V2416">
        <v>0</v>
      </c>
      <c r="W2416">
        <v>0</v>
      </c>
      <c r="X2416">
        <v>0</v>
      </c>
      <c r="Y2416">
        <v>0</v>
      </c>
      <c r="Z2416">
        <v>0</v>
      </c>
      <c r="AA2416">
        <v>0</v>
      </c>
      <c r="AB2416">
        <v>0</v>
      </c>
      <c r="AC2416" s="8">
        <v>8.0888499999999996E-5</v>
      </c>
      <c r="AD2416" s="8">
        <v>1.11167E-5</v>
      </c>
      <c r="AE2416" s="8">
        <v>4.2431100000000001E-5</v>
      </c>
      <c r="AF2416">
        <v>0</v>
      </c>
      <c r="AG2416">
        <v>0</v>
      </c>
      <c r="AH2416">
        <v>1.3443600000000001E-4</v>
      </c>
      <c r="AI2416">
        <v>3367.7194089999998</v>
      </c>
    </row>
    <row r="2417" spans="1:35" x14ac:dyDescent="0.25">
      <c r="A2417">
        <v>44082</v>
      </c>
      <c r="B2417" t="s">
        <v>235</v>
      </c>
      <c r="C2417" t="s">
        <v>236</v>
      </c>
      <c r="D2417" t="b">
        <v>0</v>
      </c>
      <c r="E2417">
        <v>2.3207233000000001E-2</v>
      </c>
      <c r="F2417" t="s">
        <v>100</v>
      </c>
      <c r="G2417" t="s">
        <v>186</v>
      </c>
      <c r="H2417" t="s">
        <v>257</v>
      </c>
      <c r="I2417" t="s">
        <v>101</v>
      </c>
      <c r="J2417" t="s">
        <v>99</v>
      </c>
      <c r="K2417" t="s">
        <v>188</v>
      </c>
      <c r="L2417">
        <v>25.355550000000001</v>
      </c>
      <c r="M2417" t="s">
        <v>103</v>
      </c>
      <c r="N2417" s="8">
        <v>8.9560400000000004E-5</v>
      </c>
      <c r="O2417">
        <v>1.19288E-4</v>
      </c>
      <c r="P2417">
        <v>0</v>
      </c>
      <c r="Q2417">
        <v>0</v>
      </c>
      <c r="R2417">
        <v>0</v>
      </c>
      <c r="S2417">
        <v>5.1506499999999999E-4</v>
      </c>
      <c r="T2417" s="8">
        <v>9.2862500000000001E-5</v>
      </c>
      <c r="U2417">
        <v>1.7079199999999999E-4</v>
      </c>
      <c r="V2417">
        <v>0</v>
      </c>
      <c r="W2417">
        <v>2.18588E-4</v>
      </c>
      <c r="X2417">
        <v>0</v>
      </c>
      <c r="Y2417" s="8">
        <v>6.5990800000000004E-6</v>
      </c>
      <c r="Z2417">
        <v>0</v>
      </c>
      <c r="AA2417">
        <v>0</v>
      </c>
      <c r="AB2417">
        <v>0</v>
      </c>
      <c r="AC2417">
        <v>5.1506499999999999E-4</v>
      </c>
      <c r="AD2417" s="8">
        <v>9.9461600000000003E-5</v>
      </c>
      <c r="AE2417">
        <v>1.7079199999999999E-4</v>
      </c>
      <c r="AF2417">
        <v>0</v>
      </c>
      <c r="AG2417">
        <v>2.18588E-4</v>
      </c>
      <c r="AH2417">
        <v>1.0039070000000001E-3</v>
      </c>
      <c r="AI2417">
        <v>11603.61634</v>
      </c>
    </row>
    <row r="2418" spans="1:35" x14ac:dyDescent="0.25">
      <c r="A2418">
        <v>419</v>
      </c>
      <c r="B2418" t="s">
        <v>237</v>
      </c>
      <c r="C2418" t="s">
        <v>238</v>
      </c>
      <c r="D2418" t="b">
        <v>0</v>
      </c>
      <c r="E2418">
        <v>45.294103759999999</v>
      </c>
      <c r="F2418" t="s">
        <v>100</v>
      </c>
      <c r="G2418" t="s">
        <v>186</v>
      </c>
      <c r="H2418" t="s">
        <v>249</v>
      </c>
      <c r="I2418" t="s">
        <v>291</v>
      </c>
      <c r="J2418" t="s">
        <v>99</v>
      </c>
      <c r="K2418" t="s">
        <v>188</v>
      </c>
      <c r="L2418">
        <v>28.212499999999999</v>
      </c>
      <c r="M2418" t="s">
        <v>292</v>
      </c>
      <c r="N2418">
        <v>7.7066500000000002E-4</v>
      </c>
      <c r="O2418">
        <v>9.68303E-4</v>
      </c>
      <c r="P2418">
        <v>0</v>
      </c>
      <c r="Q2418">
        <v>0</v>
      </c>
      <c r="R2418">
        <v>0</v>
      </c>
      <c r="S2418">
        <v>3.3120900000000002E-3</v>
      </c>
      <c r="T2418">
        <v>6.9848000000000002E-4</v>
      </c>
      <c r="U2418">
        <v>2.5565129999999998E-3</v>
      </c>
      <c r="V2418">
        <v>0</v>
      </c>
      <c r="W2418">
        <v>7.9936600000000003E-4</v>
      </c>
      <c r="X2418">
        <v>5.2589900000000003E-4</v>
      </c>
      <c r="Y2418">
        <v>0</v>
      </c>
      <c r="Z2418">
        <v>8.2812999999999995E-4</v>
      </c>
      <c r="AA2418">
        <v>0</v>
      </c>
      <c r="AB2418">
        <v>0</v>
      </c>
      <c r="AC2418">
        <v>3.837989E-3</v>
      </c>
      <c r="AD2418">
        <v>6.9848000000000002E-4</v>
      </c>
      <c r="AE2418">
        <v>2.5565129999999998E-3</v>
      </c>
      <c r="AF2418">
        <v>0</v>
      </c>
      <c r="AG2418">
        <v>1.627496E-3</v>
      </c>
      <c r="AH2418">
        <v>8.7204780000000003E-3</v>
      </c>
      <c r="AI2418">
        <v>90588.207519999996</v>
      </c>
    </row>
    <row r="2419" spans="1:35" x14ac:dyDescent="0.25">
      <c r="A2419">
        <v>420</v>
      </c>
      <c r="B2419" t="s">
        <v>237</v>
      </c>
      <c r="C2419" t="s">
        <v>238</v>
      </c>
      <c r="D2419" t="b">
        <v>0</v>
      </c>
      <c r="E2419">
        <v>11.33339761</v>
      </c>
      <c r="F2419" t="s">
        <v>100</v>
      </c>
      <c r="G2419" t="s">
        <v>186</v>
      </c>
      <c r="H2419" t="s">
        <v>198</v>
      </c>
      <c r="I2419" t="s">
        <v>101</v>
      </c>
      <c r="J2419" t="s">
        <v>99</v>
      </c>
      <c r="K2419" t="s">
        <v>188</v>
      </c>
      <c r="L2419">
        <v>44.545277779999999</v>
      </c>
      <c r="M2419" t="s">
        <v>103</v>
      </c>
      <c r="N2419">
        <v>1.2950959999999999E-3</v>
      </c>
      <c r="O2419">
        <v>1.5957409999999999E-3</v>
      </c>
      <c r="P2419">
        <v>0</v>
      </c>
      <c r="Q2419">
        <v>0</v>
      </c>
      <c r="R2419">
        <v>0</v>
      </c>
      <c r="S2419">
        <v>4.9937360000000004E-3</v>
      </c>
      <c r="T2419">
        <v>8.52592E-4</v>
      </c>
      <c r="U2419">
        <v>1.857182E-3</v>
      </c>
      <c r="V2419">
        <v>0</v>
      </c>
      <c r="W2419">
        <v>7.9232900000000004E-4</v>
      </c>
      <c r="X2419">
        <v>2.1431340000000001E-3</v>
      </c>
      <c r="Y2419">
        <v>2.1914730000000002E-3</v>
      </c>
      <c r="Z2419">
        <v>4.3957290000000001E-3</v>
      </c>
      <c r="AA2419">
        <v>0</v>
      </c>
      <c r="AB2419">
        <v>0</v>
      </c>
      <c r="AC2419">
        <v>7.13687E-3</v>
      </c>
      <c r="AD2419">
        <v>3.0440649999999999E-3</v>
      </c>
      <c r="AE2419">
        <v>1.857182E-3</v>
      </c>
      <c r="AF2419">
        <v>0</v>
      </c>
      <c r="AG2419">
        <v>5.1880579999999997E-3</v>
      </c>
      <c r="AH2419">
        <v>1.7226175E-2</v>
      </c>
      <c r="AI2419">
        <v>113333.9761</v>
      </c>
    </row>
    <row r="2420" spans="1:35" x14ac:dyDescent="0.25">
      <c r="A2420">
        <v>421</v>
      </c>
      <c r="B2420" t="s">
        <v>237</v>
      </c>
      <c r="C2420" t="s">
        <v>238</v>
      </c>
      <c r="D2420" t="b">
        <v>0</v>
      </c>
      <c r="E2420">
        <v>5.291284675</v>
      </c>
      <c r="F2420" t="s">
        <v>100</v>
      </c>
      <c r="G2420" t="s">
        <v>186</v>
      </c>
      <c r="H2420" t="s">
        <v>195</v>
      </c>
      <c r="I2420" t="s">
        <v>101</v>
      </c>
      <c r="J2420" t="s">
        <v>99</v>
      </c>
      <c r="K2420" t="s">
        <v>188</v>
      </c>
      <c r="L2420">
        <v>40.993518520000002</v>
      </c>
      <c r="M2420" t="s">
        <v>103</v>
      </c>
      <c r="N2420">
        <v>1.214524E-3</v>
      </c>
      <c r="O2420">
        <v>1.5271E-3</v>
      </c>
      <c r="P2420">
        <v>0</v>
      </c>
      <c r="Q2420">
        <v>0</v>
      </c>
      <c r="R2420">
        <v>0</v>
      </c>
      <c r="S2420">
        <v>4.8507230000000004E-3</v>
      </c>
      <c r="T2420">
        <v>2.0371619999999999E-3</v>
      </c>
      <c r="U2420">
        <v>2.011484E-3</v>
      </c>
      <c r="V2420">
        <v>0</v>
      </c>
      <c r="W2420">
        <v>4.3406299999999999E-4</v>
      </c>
      <c r="X2420">
        <v>6.1977500000000004E-4</v>
      </c>
      <c r="Y2420">
        <v>3.4183899999999999E-3</v>
      </c>
      <c r="Z2420">
        <v>2.1709670000000002E-3</v>
      </c>
      <c r="AA2420">
        <v>0</v>
      </c>
      <c r="AB2420">
        <v>0</v>
      </c>
      <c r="AC2420">
        <v>5.4704979999999999E-3</v>
      </c>
      <c r="AD2420">
        <v>5.4555519999999998E-3</v>
      </c>
      <c r="AE2420">
        <v>2.011484E-3</v>
      </c>
      <c r="AF2420">
        <v>0</v>
      </c>
      <c r="AG2420">
        <v>2.6050299999999999E-3</v>
      </c>
      <c r="AH2420">
        <v>1.5542564E-2</v>
      </c>
      <c r="AI2420">
        <v>111116.9782</v>
      </c>
    </row>
    <row r="2421" spans="1:35" x14ac:dyDescent="0.25">
      <c r="A2421">
        <v>423</v>
      </c>
      <c r="B2421" t="s">
        <v>237</v>
      </c>
      <c r="C2421" t="s">
        <v>238</v>
      </c>
      <c r="D2421" t="b">
        <v>0</v>
      </c>
      <c r="E2421">
        <v>22.567696349999999</v>
      </c>
      <c r="F2421" t="s">
        <v>100</v>
      </c>
      <c r="G2421" t="s">
        <v>186</v>
      </c>
      <c r="H2421" t="s">
        <v>196</v>
      </c>
      <c r="I2421" t="s">
        <v>101</v>
      </c>
      <c r="J2421" t="s">
        <v>262</v>
      </c>
      <c r="K2421" t="s">
        <v>188</v>
      </c>
      <c r="L2421">
        <v>44.75353535</v>
      </c>
      <c r="M2421" t="s">
        <v>103</v>
      </c>
      <c r="N2421">
        <v>1.725842E-3</v>
      </c>
      <c r="O2421">
        <v>1.996027E-3</v>
      </c>
      <c r="P2421">
        <v>0</v>
      </c>
      <c r="Q2421">
        <v>0</v>
      </c>
      <c r="R2421">
        <v>0</v>
      </c>
      <c r="S2421">
        <v>7.4747529999999998E-3</v>
      </c>
      <c r="T2421">
        <v>3.3137459999999998E-3</v>
      </c>
      <c r="U2421">
        <v>2.103925E-3</v>
      </c>
      <c r="V2421">
        <v>0</v>
      </c>
      <c r="W2421">
        <v>1.0440479999999999E-3</v>
      </c>
      <c r="X2421">
        <v>1.667782E-3</v>
      </c>
      <c r="Y2421">
        <v>0</v>
      </c>
      <c r="Z2421">
        <v>3.350109E-3</v>
      </c>
      <c r="AA2421">
        <v>0</v>
      </c>
      <c r="AB2421">
        <v>0</v>
      </c>
      <c r="AC2421">
        <v>9.1425350000000002E-3</v>
      </c>
      <c r="AD2421">
        <v>3.3137459999999998E-3</v>
      </c>
      <c r="AE2421">
        <v>2.103925E-3</v>
      </c>
      <c r="AF2421">
        <v>0</v>
      </c>
      <c r="AG2421">
        <v>4.3941579999999996E-3</v>
      </c>
      <c r="AH2421">
        <v>1.8954149999999999E-2</v>
      </c>
      <c r="AI2421">
        <v>124122.3299</v>
      </c>
    </row>
    <row r="2422" spans="1:35" x14ac:dyDescent="0.25">
      <c r="A2422">
        <v>869</v>
      </c>
      <c r="B2422" t="s">
        <v>237</v>
      </c>
      <c r="C2422" t="s">
        <v>238</v>
      </c>
      <c r="D2422" t="b">
        <v>0</v>
      </c>
      <c r="E2422">
        <v>63.879871080000001</v>
      </c>
      <c r="F2422" t="s">
        <v>100</v>
      </c>
      <c r="G2422" t="s">
        <v>186</v>
      </c>
      <c r="H2422" t="s">
        <v>250</v>
      </c>
      <c r="I2422" t="s">
        <v>101</v>
      </c>
      <c r="J2422" t="s">
        <v>106</v>
      </c>
      <c r="K2422" t="s">
        <v>188</v>
      </c>
      <c r="L2422">
        <v>25.738888889999998</v>
      </c>
      <c r="M2422" t="s">
        <v>109</v>
      </c>
      <c r="N2422">
        <v>4.6873299999999999E-4</v>
      </c>
      <c r="O2422">
        <v>5.9895499999999997E-4</v>
      </c>
      <c r="P2422">
        <v>0</v>
      </c>
      <c r="Q2422">
        <v>0</v>
      </c>
      <c r="R2422">
        <v>0</v>
      </c>
      <c r="S2422">
        <v>2.2172099999999998E-3</v>
      </c>
      <c r="T2422">
        <v>2.48846E-4</v>
      </c>
      <c r="U2422">
        <v>1.815182E-3</v>
      </c>
      <c r="V2422">
        <v>0</v>
      </c>
      <c r="W2422">
        <v>0</v>
      </c>
      <c r="X2422">
        <v>1.328994E-3</v>
      </c>
      <c r="Y2422">
        <v>0</v>
      </c>
      <c r="Z2422">
        <v>0</v>
      </c>
      <c r="AA2422">
        <v>0</v>
      </c>
      <c r="AB2422">
        <v>0</v>
      </c>
      <c r="AC2422">
        <v>3.5462050000000002E-3</v>
      </c>
      <c r="AD2422">
        <v>2.48846E-4</v>
      </c>
      <c r="AE2422">
        <v>1.815182E-3</v>
      </c>
      <c r="AF2422">
        <v>0</v>
      </c>
      <c r="AG2422">
        <v>0</v>
      </c>
      <c r="AH2422">
        <v>5.6102330000000001E-3</v>
      </c>
      <c r="AI2422">
        <v>63879.871079999997</v>
      </c>
    </row>
    <row r="2423" spans="1:35" x14ac:dyDescent="0.25">
      <c r="A2423">
        <v>6095</v>
      </c>
      <c r="B2423" t="s">
        <v>237</v>
      </c>
      <c r="C2423" t="s">
        <v>238</v>
      </c>
      <c r="D2423" t="b">
        <v>0</v>
      </c>
      <c r="E2423">
        <v>0.80023063000000005</v>
      </c>
      <c r="F2423" t="s">
        <v>100</v>
      </c>
      <c r="G2423" t="s">
        <v>186</v>
      </c>
      <c r="H2423" t="s">
        <v>199</v>
      </c>
      <c r="I2423" t="s">
        <v>101</v>
      </c>
      <c r="J2423" t="s">
        <v>111</v>
      </c>
      <c r="K2423" t="s">
        <v>188</v>
      </c>
      <c r="L2423">
        <v>15.85571429</v>
      </c>
      <c r="M2423" t="s">
        <v>109</v>
      </c>
      <c r="N2423">
        <v>7.3689999999999997E-4</v>
      </c>
      <c r="O2423">
        <v>8.3962100000000003E-4</v>
      </c>
      <c r="P2423">
        <v>0</v>
      </c>
      <c r="Q2423">
        <v>0</v>
      </c>
      <c r="R2423">
        <v>0</v>
      </c>
      <c r="S2423">
        <v>3.6946629999999999E-3</v>
      </c>
      <c r="T2423">
        <v>1.0752940000000001E-3</v>
      </c>
      <c r="U2423">
        <v>1.5983589999999999E-3</v>
      </c>
      <c r="V2423">
        <v>0</v>
      </c>
      <c r="W2423">
        <v>0</v>
      </c>
      <c r="X2423">
        <v>1.2081329999999999E-3</v>
      </c>
      <c r="Y2423">
        <v>0</v>
      </c>
      <c r="Z2423">
        <v>0</v>
      </c>
      <c r="AA2423">
        <v>0</v>
      </c>
      <c r="AB2423">
        <v>0</v>
      </c>
      <c r="AC2423">
        <v>4.9027949999999997E-3</v>
      </c>
      <c r="AD2423">
        <v>1.0752940000000001E-3</v>
      </c>
      <c r="AE2423">
        <v>1.5983589999999999E-3</v>
      </c>
      <c r="AF2423">
        <v>0</v>
      </c>
      <c r="AG2423">
        <v>0</v>
      </c>
      <c r="AH2423">
        <v>7.5764559999999996E-3</v>
      </c>
      <c r="AI2423">
        <v>140040.3602</v>
      </c>
    </row>
    <row r="2424" spans="1:35" x14ac:dyDescent="0.25">
      <c r="A2424">
        <v>6098</v>
      </c>
      <c r="B2424" t="s">
        <v>237</v>
      </c>
      <c r="C2424" t="s">
        <v>238</v>
      </c>
      <c r="D2424" t="b">
        <v>0</v>
      </c>
      <c r="E2424">
        <v>1.9489976870000001</v>
      </c>
      <c r="F2424" t="s">
        <v>100</v>
      </c>
      <c r="G2424" t="s">
        <v>186</v>
      </c>
      <c r="H2424" t="s">
        <v>192</v>
      </c>
      <c r="I2424" t="s">
        <v>101</v>
      </c>
      <c r="J2424" t="s">
        <v>99</v>
      </c>
      <c r="K2424" t="s">
        <v>188</v>
      </c>
      <c r="L2424">
        <v>19.332266669999999</v>
      </c>
      <c r="M2424" t="s">
        <v>109</v>
      </c>
      <c r="N2424">
        <v>1.438036E-3</v>
      </c>
      <c r="O2424">
        <v>1.8209000000000001E-3</v>
      </c>
      <c r="P2424">
        <v>0</v>
      </c>
      <c r="Q2424">
        <v>0</v>
      </c>
      <c r="R2424">
        <v>0</v>
      </c>
      <c r="S2424">
        <v>9.0542499999999998E-3</v>
      </c>
      <c r="T2424">
        <v>1.3099159999999999E-3</v>
      </c>
      <c r="U2424">
        <v>3.9071360000000003E-3</v>
      </c>
      <c r="V2424">
        <v>0</v>
      </c>
      <c r="W2424">
        <v>0</v>
      </c>
      <c r="X2424">
        <v>1.7992640000000001E-3</v>
      </c>
      <c r="Y2424">
        <v>0</v>
      </c>
      <c r="Z2424">
        <v>0</v>
      </c>
      <c r="AA2424">
        <v>0</v>
      </c>
      <c r="AB2424">
        <v>0</v>
      </c>
      <c r="AC2424">
        <v>1.0853514E-2</v>
      </c>
      <c r="AD2424">
        <v>1.3099159999999999E-3</v>
      </c>
      <c r="AE2424">
        <v>3.9071360000000003E-3</v>
      </c>
      <c r="AF2424">
        <v>0</v>
      </c>
      <c r="AG2424">
        <v>0</v>
      </c>
      <c r="AH2424">
        <v>1.6070566000000001E-2</v>
      </c>
      <c r="AI2424">
        <v>243624.71090000001</v>
      </c>
    </row>
    <row r="2425" spans="1:35" x14ac:dyDescent="0.25">
      <c r="A2425">
        <v>6099</v>
      </c>
      <c r="B2425" t="s">
        <v>237</v>
      </c>
      <c r="C2425" t="s">
        <v>238</v>
      </c>
      <c r="D2425" t="b">
        <v>0</v>
      </c>
      <c r="E2425">
        <v>2.490672708</v>
      </c>
      <c r="F2425" t="s">
        <v>100</v>
      </c>
      <c r="G2425" t="s">
        <v>186</v>
      </c>
      <c r="H2425" t="s">
        <v>189</v>
      </c>
      <c r="I2425" t="s">
        <v>101</v>
      </c>
      <c r="J2425" t="s">
        <v>99</v>
      </c>
      <c r="K2425" t="s">
        <v>188</v>
      </c>
      <c r="L2425">
        <v>24.1509058</v>
      </c>
      <c r="M2425" t="s">
        <v>109</v>
      </c>
      <c r="N2425">
        <v>8.8531199999999997E-4</v>
      </c>
      <c r="O2425">
        <v>1.024893E-3</v>
      </c>
      <c r="P2425">
        <v>0</v>
      </c>
      <c r="Q2425">
        <v>0</v>
      </c>
      <c r="R2425">
        <v>0</v>
      </c>
      <c r="S2425">
        <v>5.0520920000000002E-3</v>
      </c>
      <c r="T2425">
        <v>6.1604900000000002E-4</v>
      </c>
      <c r="U2425">
        <v>1.859077E-3</v>
      </c>
      <c r="V2425">
        <v>0</v>
      </c>
      <c r="W2425">
        <v>0</v>
      </c>
      <c r="X2425">
        <v>1.9141989999999999E-3</v>
      </c>
      <c r="Y2425">
        <v>0</v>
      </c>
      <c r="Z2425">
        <v>0</v>
      </c>
      <c r="AA2425">
        <v>0</v>
      </c>
      <c r="AB2425">
        <v>0</v>
      </c>
      <c r="AC2425">
        <v>6.9662910000000003E-3</v>
      </c>
      <c r="AD2425">
        <v>6.1604900000000002E-4</v>
      </c>
      <c r="AE2425">
        <v>1.859077E-3</v>
      </c>
      <c r="AF2425">
        <v>0</v>
      </c>
      <c r="AG2425">
        <v>0</v>
      </c>
      <c r="AH2425">
        <v>9.4413689999999998E-3</v>
      </c>
      <c r="AI2425">
        <v>114570.9445</v>
      </c>
    </row>
    <row r="2426" spans="1:35" x14ac:dyDescent="0.25">
      <c r="A2426">
        <v>6101</v>
      </c>
      <c r="B2426" t="s">
        <v>237</v>
      </c>
      <c r="C2426" t="s">
        <v>238</v>
      </c>
      <c r="D2426" t="b">
        <v>0</v>
      </c>
      <c r="E2426">
        <v>0.60833183300000004</v>
      </c>
      <c r="F2426" t="s">
        <v>100</v>
      </c>
      <c r="G2426" t="s">
        <v>186</v>
      </c>
      <c r="H2426" t="s">
        <v>197</v>
      </c>
      <c r="I2426" t="s">
        <v>101</v>
      </c>
      <c r="J2426" t="s">
        <v>99</v>
      </c>
      <c r="K2426" t="s">
        <v>188</v>
      </c>
      <c r="L2426">
        <v>14.47989815</v>
      </c>
      <c r="M2426" t="s">
        <v>109</v>
      </c>
      <c r="N2426">
        <v>8.2271299999999998E-4</v>
      </c>
      <c r="O2426">
        <v>1.032692E-3</v>
      </c>
      <c r="P2426">
        <v>0</v>
      </c>
      <c r="Q2426">
        <v>0</v>
      </c>
      <c r="R2426">
        <v>0</v>
      </c>
      <c r="S2426">
        <v>4.1053879999999997E-3</v>
      </c>
      <c r="T2426">
        <v>1.4007900000000001E-3</v>
      </c>
      <c r="U2426">
        <v>2.7117249999999999E-3</v>
      </c>
      <c r="V2426">
        <v>0</v>
      </c>
      <c r="W2426">
        <v>0</v>
      </c>
      <c r="X2426">
        <v>7.9893100000000001E-4</v>
      </c>
      <c r="Y2426">
        <v>0</v>
      </c>
      <c r="Z2426">
        <v>0</v>
      </c>
      <c r="AA2426">
        <v>0</v>
      </c>
      <c r="AB2426">
        <v>0</v>
      </c>
      <c r="AC2426">
        <v>4.9043189999999999E-3</v>
      </c>
      <c r="AD2426">
        <v>1.4007900000000001E-3</v>
      </c>
      <c r="AE2426">
        <v>2.7117249999999999E-3</v>
      </c>
      <c r="AF2426">
        <v>0</v>
      </c>
      <c r="AG2426">
        <v>0</v>
      </c>
      <c r="AH2426">
        <v>9.0168399999999999E-3</v>
      </c>
      <c r="AI2426">
        <v>182499.55</v>
      </c>
    </row>
    <row r="2427" spans="1:35" x14ac:dyDescent="0.25">
      <c r="A2427">
        <v>6103</v>
      </c>
      <c r="B2427" t="s">
        <v>237</v>
      </c>
      <c r="C2427" t="s">
        <v>238</v>
      </c>
      <c r="D2427" t="b">
        <v>0</v>
      </c>
      <c r="E2427">
        <v>2.4894111959999998</v>
      </c>
      <c r="F2427" t="s">
        <v>100</v>
      </c>
      <c r="G2427" t="s">
        <v>186</v>
      </c>
      <c r="H2427" t="s">
        <v>190</v>
      </c>
      <c r="I2427" t="s">
        <v>101</v>
      </c>
      <c r="J2427" t="s">
        <v>99</v>
      </c>
      <c r="K2427" t="s">
        <v>188</v>
      </c>
      <c r="L2427">
        <v>20.065215590000001</v>
      </c>
      <c r="M2427" t="s">
        <v>109</v>
      </c>
      <c r="N2427">
        <v>1.0625109999999999E-3</v>
      </c>
      <c r="O2427">
        <v>1.2733449999999999E-3</v>
      </c>
      <c r="P2427">
        <v>0</v>
      </c>
      <c r="Q2427">
        <v>0</v>
      </c>
      <c r="R2427">
        <v>0</v>
      </c>
      <c r="S2427">
        <v>6.3320429999999999E-3</v>
      </c>
      <c r="T2427">
        <v>8.0440299999999998E-4</v>
      </c>
      <c r="U2427">
        <v>2.611997E-3</v>
      </c>
      <c r="V2427">
        <v>0</v>
      </c>
      <c r="W2427">
        <v>0</v>
      </c>
      <c r="X2427">
        <v>1.670908E-3</v>
      </c>
      <c r="Y2427">
        <v>0</v>
      </c>
      <c r="Z2427">
        <v>0</v>
      </c>
      <c r="AA2427">
        <v>0</v>
      </c>
      <c r="AB2427">
        <v>0</v>
      </c>
      <c r="AC2427">
        <v>8.0029509999999995E-3</v>
      </c>
      <c r="AD2427">
        <v>8.0440299999999998E-4</v>
      </c>
      <c r="AE2427">
        <v>2.611997E-3</v>
      </c>
      <c r="AF2427">
        <v>0</v>
      </c>
      <c r="AG2427">
        <v>0</v>
      </c>
      <c r="AH2427">
        <v>1.1419375000000001E-2</v>
      </c>
      <c r="AI2427">
        <v>166790.55009999999</v>
      </c>
    </row>
    <row r="2428" spans="1:35" x14ac:dyDescent="0.25">
      <c r="A2428">
        <v>6104</v>
      </c>
      <c r="B2428" t="s">
        <v>237</v>
      </c>
      <c r="C2428" t="s">
        <v>238</v>
      </c>
      <c r="D2428" t="b">
        <v>0</v>
      </c>
      <c r="E2428">
        <v>2.1820552790000001</v>
      </c>
      <c r="F2428" t="s">
        <v>100</v>
      </c>
      <c r="G2428" t="s">
        <v>186</v>
      </c>
      <c r="H2428" t="s">
        <v>193</v>
      </c>
      <c r="I2428" t="s">
        <v>101</v>
      </c>
      <c r="J2428" t="s">
        <v>99</v>
      </c>
      <c r="K2428" t="s">
        <v>188</v>
      </c>
      <c r="L2428">
        <v>13.13914815</v>
      </c>
      <c r="M2428" t="s">
        <v>109</v>
      </c>
      <c r="N2428">
        <v>5.7105199999999995E-4</v>
      </c>
      <c r="O2428">
        <v>8.1768599999999998E-4</v>
      </c>
      <c r="P2428">
        <v>0</v>
      </c>
      <c r="Q2428">
        <v>0</v>
      </c>
      <c r="R2428">
        <v>0</v>
      </c>
      <c r="S2428">
        <v>3.7022859999999999E-3</v>
      </c>
      <c r="T2428">
        <v>5.2926999999999998E-4</v>
      </c>
      <c r="U2428">
        <v>2.02331E-3</v>
      </c>
      <c r="V2428">
        <v>0</v>
      </c>
      <c r="W2428">
        <v>0</v>
      </c>
      <c r="X2428">
        <v>1.0821800000000001E-3</v>
      </c>
      <c r="Y2428">
        <v>0</v>
      </c>
      <c r="Z2428">
        <v>0</v>
      </c>
      <c r="AA2428">
        <v>0</v>
      </c>
      <c r="AB2428">
        <v>0</v>
      </c>
      <c r="AC2428">
        <v>4.7844669999999997E-3</v>
      </c>
      <c r="AD2428">
        <v>5.2926999999999998E-4</v>
      </c>
      <c r="AE2428">
        <v>2.02331E-3</v>
      </c>
      <c r="AF2428">
        <v>0</v>
      </c>
      <c r="AG2428">
        <v>0</v>
      </c>
      <c r="AH2428">
        <v>7.3370459999999998E-3</v>
      </c>
      <c r="AI2428">
        <v>163654.1459</v>
      </c>
    </row>
    <row r="2429" spans="1:35" x14ac:dyDescent="0.25">
      <c r="A2429">
        <v>9131</v>
      </c>
      <c r="B2429" t="s">
        <v>237</v>
      </c>
      <c r="C2429" t="s">
        <v>238</v>
      </c>
      <c r="D2429" t="b">
        <v>0</v>
      </c>
      <c r="E2429">
        <v>1.374182652</v>
      </c>
      <c r="F2429" t="s">
        <v>100</v>
      </c>
      <c r="G2429" t="s">
        <v>186</v>
      </c>
      <c r="H2429" t="s">
        <v>191</v>
      </c>
      <c r="I2429" t="s">
        <v>101</v>
      </c>
      <c r="J2429" t="s">
        <v>99</v>
      </c>
      <c r="K2429" t="s">
        <v>188</v>
      </c>
      <c r="L2429">
        <v>39.749042150000001</v>
      </c>
      <c r="M2429" t="s">
        <v>103</v>
      </c>
      <c r="N2429">
        <v>8.7686100000000005E-4</v>
      </c>
      <c r="O2429">
        <v>1.0693650000000001E-3</v>
      </c>
      <c r="P2429">
        <v>0</v>
      </c>
      <c r="Q2429">
        <v>0</v>
      </c>
      <c r="R2429">
        <v>0</v>
      </c>
      <c r="S2429">
        <v>3.1024410000000001E-3</v>
      </c>
      <c r="T2429">
        <v>1.9530070000000001E-3</v>
      </c>
      <c r="U2429">
        <v>1.1065949999999999E-3</v>
      </c>
      <c r="V2429">
        <v>0</v>
      </c>
      <c r="W2429">
        <v>4.6791399999999999E-4</v>
      </c>
      <c r="X2429">
        <v>1.0199700000000001E-4</v>
      </c>
      <c r="Y2429">
        <v>1.1915420000000001E-3</v>
      </c>
      <c r="Z2429">
        <v>2.886516E-3</v>
      </c>
      <c r="AA2429">
        <v>0</v>
      </c>
      <c r="AB2429">
        <v>0</v>
      </c>
      <c r="AC2429">
        <v>3.2044370000000001E-3</v>
      </c>
      <c r="AD2429">
        <v>3.1445499999999999E-3</v>
      </c>
      <c r="AE2429">
        <v>1.1065949999999999E-3</v>
      </c>
      <c r="AF2429">
        <v>0</v>
      </c>
      <c r="AG2429">
        <v>3.3544299999999998E-3</v>
      </c>
      <c r="AH2429">
        <v>1.0810012000000001E-2</v>
      </c>
      <c r="AI2429">
        <v>79702.593810000006</v>
      </c>
    </row>
    <row r="2430" spans="1:35" x14ac:dyDescent="0.25">
      <c r="A2430">
        <v>9133</v>
      </c>
      <c r="B2430" t="s">
        <v>237</v>
      </c>
      <c r="C2430" t="s">
        <v>238</v>
      </c>
      <c r="D2430" t="b">
        <v>0</v>
      </c>
      <c r="E2430">
        <v>0.98347234400000005</v>
      </c>
      <c r="F2430" t="s">
        <v>100</v>
      </c>
      <c r="G2430" t="s">
        <v>186</v>
      </c>
      <c r="H2430" t="s">
        <v>187</v>
      </c>
      <c r="I2430" t="s">
        <v>101</v>
      </c>
      <c r="J2430" t="s">
        <v>262</v>
      </c>
      <c r="K2430" t="s">
        <v>188</v>
      </c>
      <c r="L2430">
        <v>30.838412699999999</v>
      </c>
      <c r="M2430" t="s">
        <v>103</v>
      </c>
      <c r="N2430">
        <v>2.8100199999999998E-4</v>
      </c>
      <c r="O2430">
        <v>3.6073300000000002E-4</v>
      </c>
      <c r="P2430">
        <v>0</v>
      </c>
      <c r="Q2430">
        <v>0</v>
      </c>
      <c r="R2430">
        <v>0</v>
      </c>
      <c r="S2430">
        <v>9.4388800000000004E-4</v>
      </c>
      <c r="T2430">
        <v>7.1723499999999999E-4</v>
      </c>
      <c r="U2430">
        <v>4.82137E-4</v>
      </c>
      <c r="V2430">
        <v>0</v>
      </c>
      <c r="W2430">
        <v>1.2460100000000001E-4</v>
      </c>
      <c r="X2430">
        <v>4.9614699999999995E-4</v>
      </c>
      <c r="Y2430">
        <v>1.74415E-4</v>
      </c>
      <c r="Z2430">
        <v>6.8356600000000003E-4</v>
      </c>
      <c r="AA2430">
        <v>0</v>
      </c>
      <c r="AB2430">
        <v>0</v>
      </c>
      <c r="AC2430">
        <v>1.4400350000000001E-3</v>
      </c>
      <c r="AD2430">
        <v>8.9165000000000002E-4</v>
      </c>
      <c r="AE2430">
        <v>4.82137E-4</v>
      </c>
      <c r="AF2430">
        <v>0</v>
      </c>
      <c r="AG2430">
        <v>8.0816600000000003E-4</v>
      </c>
      <c r="AH2430">
        <v>3.622007E-3</v>
      </c>
      <c r="AI2430">
        <v>34421.532030000002</v>
      </c>
    </row>
    <row r="2431" spans="1:35" x14ac:dyDescent="0.25">
      <c r="A2431">
        <v>11585</v>
      </c>
      <c r="B2431" t="s">
        <v>237</v>
      </c>
      <c r="C2431" t="s">
        <v>238</v>
      </c>
      <c r="D2431" t="b">
        <v>0</v>
      </c>
      <c r="E2431">
        <v>1.4211164510000001</v>
      </c>
      <c r="F2431" t="s">
        <v>100</v>
      </c>
      <c r="G2431" t="s">
        <v>186</v>
      </c>
      <c r="H2431" t="s">
        <v>194</v>
      </c>
      <c r="I2431" t="s">
        <v>101</v>
      </c>
      <c r="J2431" t="s">
        <v>99</v>
      </c>
      <c r="K2431" t="s">
        <v>188</v>
      </c>
      <c r="L2431">
        <v>30.925617280000001</v>
      </c>
      <c r="M2431" t="s">
        <v>103</v>
      </c>
      <c r="N2431">
        <v>1.08416E-3</v>
      </c>
      <c r="O2431">
        <v>1.3554890000000001E-3</v>
      </c>
      <c r="P2431">
        <v>0</v>
      </c>
      <c r="Q2431">
        <v>0</v>
      </c>
      <c r="R2431">
        <v>0</v>
      </c>
      <c r="S2431">
        <v>4.361963E-3</v>
      </c>
      <c r="T2431">
        <v>1.679671E-3</v>
      </c>
      <c r="U2431">
        <v>2.0348639999999999E-3</v>
      </c>
      <c r="V2431">
        <v>0</v>
      </c>
      <c r="W2431">
        <v>5.9027799999999996E-4</v>
      </c>
      <c r="X2431">
        <v>7.7116100000000003E-4</v>
      </c>
      <c r="Y2431">
        <v>3.4654500000000002E-4</v>
      </c>
      <c r="Z2431">
        <v>3.711921E-3</v>
      </c>
      <c r="AA2431">
        <v>0</v>
      </c>
      <c r="AB2431">
        <v>0</v>
      </c>
      <c r="AC2431">
        <v>5.1331240000000002E-3</v>
      </c>
      <c r="AD2431">
        <v>2.026216E-3</v>
      </c>
      <c r="AE2431">
        <v>2.0348639999999999E-3</v>
      </c>
      <c r="AF2431">
        <v>0</v>
      </c>
      <c r="AG2431">
        <v>4.3021989999999996E-3</v>
      </c>
      <c r="AH2431">
        <v>1.3496388999999999E-2</v>
      </c>
      <c r="AI2431">
        <v>127900.4806</v>
      </c>
    </row>
    <row r="2432" spans="1:35" x14ac:dyDescent="0.25">
      <c r="A2432">
        <v>26621</v>
      </c>
      <c r="B2432" t="s">
        <v>237</v>
      </c>
      <c r="C2432" t="s">
        <v>238</v>
      </c>
      <c r="D2432" t="b">
        <v>0</v>
      </c>
      <c r="E2432">
        <v>4.2096490000000002E-3</v>
      </c>
      <c r="F2432" t="s">
        <v>100</v>
      </c>
      <c r="G2432" t="s">
        <v>186</v>
      </c>
      <c r="H2432" t="s">
        <v>256</v>
      </c>
      <c r="I2432" t="s">
        <v>101</v>
      </c>
      <c r="J2432" t="s">
        <v>99</v>
      </c>
      <c r="K2432" t="s">
        <v>188</v>
      </c>
      <c r="L2432">
        <v>11.69912847</v>
      </c>
      <c r="M2432" t="s">
        <v>109</v>
      </c>
      <c r="N2432" s="8">
        <v>1.0934700000000001E-5</v>
      </c>
      <c r="O2432" s="8">
        <v>1.60205E-5</v>
      </c>
      <c r="P2432">
        <v>0</v>
      </c>
      <c r="Q2432">
        <v>0</v>
      </c>
      <c r="R2432">
        <v>0</v>
      </c>
      <c r="S2432" s="8">
        <v>8.0888499999999996E-5</v>
      </c>
      <c r="T2432" s="8">
        <v>1.11167E-5</v>
      </c>
      <c r="U2432" s="8">
        <v>4.2431100000000001E-5</v>
      </c>
      <c r="V2432">
        <v>0</v>
      </c>
      <c r="W2432">
        <v>0</v>
      </c>
      <c r="X2432">
        <v>0</v>
      </c>
      <c r="Y2432">
        <v>0</v>
      </c>
      <c r="Z2432">
        <v>0</v>
      </c>
      <c r="AA2432">
        <v>0</v>
      </c>
      <c r="AB2432">
        <v>0</v>
      </c>
      <c r="AC2432" s="8">
        <v>8.0888499999999996E-5</v>
      </c>
      <c r="AD2432" s="8">
        <v>1.11167E-5</v>
      </c>
      <c r="AE2432" s="8">
        <v>4.2431100000000001E-5</v>
      </c>
      <c r="AF2432">
        <v>0</v>
      </c>
      <c r="AG2432">
        <v>0</v>
      </c>
      <c r="AH2432">
        <v>1.3443600000000001E-4</v>
      </c>
      <c r="AI2432">
        <v>3367.7194089999998</v>
      </c>
    </row>
    <row r="2433" spans="1:35" x14ac:dyDescent="0.25">
      <c r="A2433">
        <v>44082</v>
      </c>
      <c r="B2433" t="s">
        <v>237</v>
      </c>
      <c r="C2433" t="s">
        <v>238</v>
      </c>
      <c r="D2433" t="b">
        <v>0</v>
      </c>
      <c r="E2433">
        <v>2.3207233000000001E-2</v>
      </c>
      <c r="F2433" t="s">
        <v>100</v>
      </c>
      <c r="G2433" t="s">
        <v>186</v>
      </c>
      <c r="H2433" t="s">
        <v>257</v>
      </c>
      <c r="I2433" t="s">
        <v>101</v>
      </c>
      <c r="J2433" t="s">
        <v>99</v>
      </c>
      <c r="K2433" t="s">
        <v>188</v>
      </c>
      <c r="L2433">
        <v>25.355550000000001</v>
      </c>
      <c r="M2433" t="s">
        <v>103</v>
      </c>
      <c r="N2433" s="8">
        <v>8.9560400000000004E-5</v>
      </c>
      <c r="O2433">
        <v>1.19288E-4</v>
      </c>
      <c r="P2433">
        <v>0</v>
      </c>
      <c r="Q2433">
        <v>0</v>
      </c>
      <c r="R2433">
        <v>0</v>
      </c>
      <c r="S2433">
        <v>5.1506499999999999E-4</v>
      </c>
      <c r="T2433" s="8">
        <v>9.2862500000000001E-5</v>
      </c>
      <c r="U2433">
        <v>1.7079199999999999E-4</v>
      </c>
      <c r="V2433">
        <v>0</v>
      </c>
      <c r="W2433">
        <v>2.18588E-4</v>
      </c>
      <c r="X2433">
        <v>0</v>
      </c>
      <c r="Y2433" s="8">
        <v>6.5990800000000004E-6</v>
      </c>
      <c r="Z2433">
        <v>0</v>
      </c>
      <c r="AA2433">
        <v>0</v>
      </c>
      <c r="AB2433">
        <v>0</v>
      </c>
      <c r="AC2433">
        <v>5.1506499999999999E-4</v>
      </c>
      <c r="AD2433" s="8">
        <v>9.9461600000000003E-5</v>
      </c>
      <c r="AE2433">
        <v>1.7079199999999999E-4</v>
      </c>
      <c r="AF2433">
        <v>0</v>
      </c>
      <c r="AG2433">
        <v>2.18588E-4</v>
      </c>
      <c r="AH2433">
        <v>1.0039070000000001E-3</v>
      </c>
      <c r="AI2433">
        <v>11603.61634</v>
      </c>
    </row>
    <row r="2434" spans="1:35" x14ac:dyDescent="0.25">
      <c r="A2434">
        <v>419</v>
      </c>
      <c r="B2434" t="s">
        <v>239</v>
      </c>
      <c r="C2434" t="s">
        <v>240</v>
      </c>
      <c r="D2434" t="b">
        <v>0</v>
      </c>
      <c r="E2434">
        <v>45.294103759999999</v>
      </c>
      <c r="F2434" t="s">
        <v>100</v>
      </c>
      <c r="G2434" t="s">
        <v>186</v>
      </c>
      <c r="H2434" t="s">
        <v>249</v>
      </c>
      <c r="I2434" t="s">
        <v>291</v>
      </c>
      <c r="J2434" t="s">
        <v>99</v>
      </c>
      <c r="K2434" t="s">
        <v>188</v>
      </c>
      <c r="L2434">
        <v>28.212499999999999</v>
      </c>
      <c r="M2434" t="s">
        <v>292</v>
      </c>
      <c r="N2434">
        <v>7.7066500000000002E-4</v>
      </c>
      <c r="O2434">
        <v>9.68303E-4</v>
      </c>
      <c r="P2434">
        <v>0</v>
      </c>
      <c r="Q2434">
        <v>0</v>
      </c>
      <c r="R2434">
        <v>0</v>
      </c>
      <c r="S2434">
        <v>3.3120900000000002E-3</v>
      </c>
      <c r="T2434">
        <v>6.9848000000000002E-4</v>
      </c>
      <c r="U2434">
        <v>2.5565129999999998E-3</v>
      </c>
      <c r="V2434">
        <v>0</v>
      </c>
      <c r="W2434">
        <v>7.9936600000000003E-4</v>
      </c>
      <c r="X2434">
        <v>5.2589900000000003E-4</v>
      </c>
      <c r="Y2434">
        <v>0</v>
      </c>
      <c r="Z2434">
        <v>8.2812999999999995E-4</v>
      </c>
      <c r="AA2434">
        <v>0</v>
      </c>
      <c r="AB2434">
        <v>0</v>
      </c>
      <c r="AC2434">
        <v>3.837989E-3</v>
      </c>
      <c r="AD2434">
        <v>6.9848000000000002E-4</v>
      </c>
      <c r="AE2434">
        <v>2.5565129999999998E-3</v>
      </c>
      <c r="AF2434">
        <v>0</v>
      </c>
      <c r="AG2434">
        <v>1.627496E-3</v>
      </c>
      <c r="AH2434">
        <v>8.7204780000000003E-3</v>
      </c>
      <c r="AI2434">
        <v>90588.207519999996</v>
      </c>
    </row>
    <row r="2435" spans="1:35" x14ac:dyDescent="0.25">
      <c r="A2435">
        <v>420</v>
      </c>
      <c r="B2435" t="s">
        <v>239</v>
      </c>
      <c r="C2435" t="s">
        <v>240</v>
      </c>
      <c r="D2435" t="b">
        <v>0</v>
      </c>
      <c r="E2435">
        <v>11.33339761</v>
      </c>
      <c r="F2435" t="s">
        <v>100</v>
      </c>
      <c r="G2435" t="s">
        <v>186</v>
      </c>
      <c r="H2435" t="s">
        <v>198</v>
      </c>
      <c r="I2435" t="s">
        <v>101</v>
      </c>
      <c r="J2435" t="s">
        <v>99</v>
      </c>
      <c r="K2435" t="s">
        <v>188</v>
      </c>
      <c r="L2435">
        <v>44.545277779999999</v>
      </c>
      <c r="M2435" t="s">
        <v>103</v>
      </c>
      <c r="N2435">
        <v>1.2950959999999999E-3</v>
      </c>
      <c r="O2435">
        <v>1.5957409999999999E-3</v>
      </c>
      <c r="P2435">
        <v>0</v>
      </c>
      <c r="Q2435">
        <v>0</v>
      </c>
      <c r="R2435">
        <v>0</v>
      </c>
      <c r="S2435">
        <v>4.9937360000000004E-3</v>
      </c>
      <c r="T2435">
        <v>8.52592E-4</v>
      </c>
      <c r="U2435">
        <v>1.857182E-3</v>
      </c>
      <c r="V2435">
        <v>0</v>
      </c>
      <c r="W2435">
        <v>7.9232900000000004E-4</v>
      </c>
      <c r="X2435">
        <v>2.1431340000000001E-3</v>
      </c>
      <c r="Y2435">
        <v>2.1914730000000002E-3</v>
      </c>
      <c r="Z2435">
        <v>4.3957290000000001E-3</v>
      </c>
      <c r="AA2435">
        <v>0</v>
      </c>
      <c r="AB2435">
        <v>0</v>
      </c>
      <c r="AC2435">
        <v>7.13687E-3</v>
      </c>
      <c r="AD2435">
        <v>3.0440649999999999E-3</v>
      </c>
      <c r="AE2435">
        <v>1.857182E-3</v>
      </c>
      <c r="AF2435">
        <v>0</v>
      </c>
      <c r="AG2435">
        <v>5.1880579999999997E-3</v>
      </c>
      <c r="AH2435">
        <v>1.7226175E-2</v>
      </c>
      <c r="AI2435">
        <v>113333.9761</v>
      </c>
    </row>
    <row r="2436" spans="1:35" x14ac:dyDescent="0.25">
      <c r="A2436">
        <v>421</v>
      </c>
      <c r="B2436" t="s">
        <v>239</v>
      </c>
      <c r="C2436" t="s">
        <v>240</v>
      </c>
      <c r="D2436" t="b">
        <v>0</v>
      </c>
      <c r="E2436">
        <v>5.291284675</v>
      </c>
      <c r="F2436" t="s">
        <v>100</v>
      </c>
      <c r="G2436" t="s">
        <v>186</v>
      </c>
      <c r="H2436" t="s">
        <v>195</v>
      </c>
      <c r="I2436" t="s">
        <v>101</v>
      </c>
      <c r="J2436" t="s">
        <v>99</v>
      </c>
      <c r="K2436" t="s">
        <v>188</v>
      </c>
      <c r="L2436">
        <v>40.993518520000002</v>
      </c>
      <c r="M2436" t="s">
        <v>103</v>
      </c>
      <c r="N2436">
        <v>1.214524E-3</v>
      </c>
      <c r="O2436">
        <v>1.5271E-3</v>
      </c>
      <c r="P2436">
        <v>0</v>
      </c>
      <c r="Q2436">
        <v>0</v>
      </c>
      <c r="R2436">
        <v>0</v>
      </c>
      <c r="S2436">
        <v>4.8507230000000004E-3</v>
      </c>
      <c r="T2436">
        <v>2.0371619999999999E-3</v>
      </c>
      <c r="U2436">
        <v>2.011484E-3</v>
      </c>
      <c r="V2436">
        <v>0</v>
      </c>
      <c r="W2436">
        <v>4.3406299999999999E-4</v>
      </c>
      <c r="X2436">
        <v>6.1977500000000004E-4</v>
      </c>
      <c r="Y2436">
        <v>3.4183899999999999E-3</v>
      </c>
      <c r="Z2436">
        <v>2.1709670000000002E-3</v>
      </c>
      <c r="AA2436">
        <v>0</v>
      </c>
      <c r="AB2436">
        <v>0</v>
      </c>
      <c r="AC2436">
        <v>5.4704979999999999E-3</v>
      </c>
      <c r="AD2436">
        <v>5.4555519999999998E-3</v>
      </c>
      <c r="AE2436">
        <v>2.011484E-3</v>
      </c>
      <c r="AF2436">
        <v>0</v>
      </c>
      <c r="AG2436">
        <v>2.6050299999999999E-3</v>
      </c>
      <c r="AH2436">
        <v>1.5542564E-2</v>
      </c>
      <c r="AI2436">
        <v>111116.9782</v>
      </c>
    </row>
    <row r="2437" spans="1:35" x14ac:dyDescent="0.25">
      <c r="A2437">
        <v>423</v>
      </c>
      <c r="B2437" t="s">
        <v>239</v>
      </c>
      <c r="C2437" t="s">
        <v>240</v>
      </c>
      <c r="D2437" t="b">
        <v>0</v>
      </c>
      <c r="E2437">
        <v>22.567696349999999</v>
      </c>
      <c r="F2437" t="s">
        <v>100</v>
      </c>
      <c r="G2437" t="s">
        <v>186</v>
      </c>
      <c r="H2437" t="s">
        <v>196</v>
      </c>
      <c r="I2437" t="s">
        <v>101</v>
      </c>
      <c r="J2437" t="s">
        <v>262</v>
      </c>
      <c r="K2437" t="s">
        <v>188</v>
      </c>
      <c r="L2437">
        <v>44.75353535</v>
      </c>
      <c r="M2437" t="s">
        <v>103</v>
      </c>
      <c r="N2437">
        <v>1.725842E-3</v>
      </c>
      <c r="O2437">
        <v>1.996027E-3</v>
      </c>
      <c r="P2437">
        <v>0</v>
      </c>
      <c r="Q2437">
        <v>0</v>
      </c>
      <c r="R2437">
        <v>0</v>
      </c>
      <c r="S2437">
        <v>7.4747529999999998E-3</v>
      </c>
      <c r="T2437">
        <v>3.3137459999999998E-3</v>
      </c>
      <c r="U2437">
        <v>2.103925E-3</v>
      </c>
      <c r="V2437">
        <v>0</v>
      </c>
      <c r="W2437">
        <v>1.0440479999999999E-3</v>
      </c>
      <c r="X2437">
        <v>1.667782E-3</v>
      </c>
      <c r="Y2437">
        <v>0</v>
      </c>
      <c r="Z2437">
        <v>3.350109E-3</v>
      </c>
      <c r="AA2437">
        <v>0</v>
      </c>
      <c r="AB2437">
        <v>0</v>
      </c>
      <c r="AC2437">
        <v>9.1425350000000002E-3</v>
      </c>
      <c r="AD2437">
        <v>3.3137459999999998E-3</v>
      </c>
      <c r="AE2437">
        <v>2.103925E-3</v>
      </c>
      <c r="AF2437">
        <v>0</v>
      </c>
      <c r="AG2437">
        <v>4.3941579999999996E-3</v>
      </c>
      <c r="AH2437">
        <v>1.8954149999999999E-2</v>
      </c>
      <c r="AI2437">
        <v>124122.3299</v>
      </c>
    </row>
    <row r="2438" spans="1:35" x14ac:dyDescent="0.25">
      <c r="A2438">
        <v>869</v>
      </c>
      <c r="B2438" t="s">
        <v>239</v>
      </c>
      <c r="C2438" t="s">
        <v>240</v>
      </c>
      <c r="D2438" t="b">
        <v>0</v>
      </c>
      <c r="E2438">
        <v>63.879871080000001</v>
      </c>
      <c r="F2438" t="s">
        <v>100</v>
      </c>
      <c r="G2438" t="s">
        <v>186</v>
      </c>
      <c r="H2438" t="s">
        <v>250</v>
      </c>
      <c r="I2438" t="s">
        <v>101</v>
      </c>
      <c r="J2438" t="s">
        <v>106</v>
      </c>
      <c r="K2438" t="s">
        <v>188</v>
      </c>
      <c r="L2438">
        <v>25.738888889999998</v>
      </c>
      <c r="M2438" t="s">
        <v>109</v>
      </c>
      <c r="N2438">
        <v>4.6873299999999999E-4</v>
      </c>
      <c r="O2438">
        <v>5.9895499999999997E-4</v>
      </c>
      <c r="P2438">
        <v>0</v>
      </c>
      <c r="Q2438">
        <v>0</v>
      </c>
      <c r="R2438">
        <v>0</v>
      </c>
      <c r="S2438">
        <v>2.2172099999999998E-3</v>
      </c>
      <c r="T2438">
        <v>2.48846E-4</v>
      </c>
      <c r="U2438">
        <v>1.815182E-3</v>
      </c>
      <c r="V2438">
        <v>0</v>
      </c>
      <c r="W2438">
        <v>0</v>
      </c>
      <c r="X2438">
        <v>1.328994E-3</v>
      </c>
      <c r="Y2438">
        <v>0</v>
      </c>
      <c r="Z2438">
        <v>0</v>
      </c>
      <c r="AA2438">
        <v>0</v>
      </c>
      <c r="AB2438">
        <v>0</v>
      </c>
      <c r="AC2438">
        <v>3.5462050000000002E-3</v>
      </c>
      <c r="AD2438">
        <v>2.48846E-4</v>
      </c>
      <c r="AE2438">
        <v>1.815182E-3</v>
      </c>
      <c r="AF2438">
        <v>0</v>
      </c>
      <c r="AG2438">
        <v>0</v>
      </c>
      <c r="AH2438">
        <v>5.6102330000000001E-3</v>
      </c>
      <c r="AI2438">
        <v>63879.871079999997</v>
      </c>
    </row>
    <row r="2439" spans="1:35" x14ac:dyDescent="0.25">
      <c r="A2439">
        <v>6095</v>
      </c>
      <c r="B2439" t="s">
        <v>239</v>
      </c>
      <c r="C2439" t="s">
        <v>240</v>
      </c>
      <c r="D2439" t="b">
        <v>0</v>
      </c>
      <c r="E2439">
        <v>0.80023063000000005</v>
      </c>
      <c r="F2439" t="s">
        <v>100</v>
      </c>
      <c r="G2439" t="s">
        <v>186</v>
      </c>
      <c r="H2439" t="s">
        <v>199</v>
      </c>
      <c r="I2439" t="s">
        <v>101</v>
      </c>
      <c r="J2439" t="s">
        <v>111</v>
      </c>
      <c r="K2439" t="s">
        <v>188</v>
      </c>
      <c r="L2439">
        <v>15.85571429</v>
      </c>
      <c r="M2439" t="s">
        <v>109</v>
      </c>
      <c r="N2439">
        <v>7.3689999999999997E-4</v>
      </c>
      <c r="O2439">
        <v>8.3962100000000003E-4</v>
      </c>
      <c r="P2439">
        <v>0</v>
      </c>
      <c r="Q2439">
        <v>0</v>
      </c>
      <c r="R2439">
        <v>0</v>
      </c>
      <c r="S2439">
        <v>3.6946629999999999E-3</v>
      </c>
      <c r="T2439">
        <v>1.0752940000000001E-3</v>
      </c>
      <c r="U2439">
        <v>1.5983589999999999E-3</v>
      </c>
      <c r="V2439">
        <v>0</v>
      </c>
      <c r="W2439">
        <v>0</v>
      </c>
      <c r="X2439">
        <v>1.2081329999999999E-3</v>
      </c>
      <c r="Y2439">
        <v>0</v>
      </c>
      <c r="Z2439">
        <v>0</v>
      </c>
      <c r="AA2439">
        <v>0</v>
      </c>
      <c r="AB2439">
        <v>0</v>
      </c>
      <c r="AC2439">
        <v>4.9027949999999997E-3</v>
      </c>
      <c r="AD2439">
        <v>1.0752940000000001E-3</v>
      </c>
      <c r="AE2439">
        <v>1.5983589999999999E-3</v>
      </c>
      <c r="AF2439">
        <v>0</v>
      </c>
      <c r="AG2439">
        <v>0</v>
      </c>
      <c r="AH2439">
        <v>7.5764559999999996E-3</v>
      </c>
      <c r="AI2439">
        <v>140040.3602</v>
      </c>
    </row>
    <row r="2440" spans="1:35" x14ac:dyDescent="0.25">
      <c r="A2440">
        <v>6098</v>
      </c>
      <c r="B2440" t="s">
        <v>239</v>
      </c>
      <c r="C2440" t="s">
        <v>240</v>
      </c>
      <c r="D2440" t="b">
        <v>0</v>
      </c>
      <c r="E2440">
        <v>1.9489976870000001</v>
      </c>
      <c r="F2440" t="s">
        <v>100</v>
      </c>
      <c r="G2440" t="s">
        <v>186</v>
      </c>
      <c r="H2440" t="s">
        <v>192</v>
      </c>
      <c r="I2440" t="s">
        <v>101</v>
      </c>
      <c r="J2440" t="s">
        <v>99</v>
      </c>
      <c r="K2440" t="s">
        <v>188</v>
      </c>
      <c r="L2440">
        <v>19.332266669999999</v>
      </c>
      <c r="M2440" t="s">
        <v>109</v>
      </c>
      <c r="N2440">
        <v>1.438036E-3</v>
      </c>
      <c r="O2440">
        <v>1.8209000000000001E-3</v>
      </c>
      <c r="P2440">
        <v>0</v>
      </c>
      <c r="Q2440">
        <v>0</v>
      </c>
      <c r="R2440">
        <v>0</v>
      </c>
      <c r="S2440">
        <v>9.0542499999999998E-3</v>
      </c>
      <c r="T2440">
        <v>1.3099159999999999E-3</v>
      </c>
      <c r="U2440">
        <v>3.9071360000000003E-3</v>
      </c>
      <c r="V2440">
        <v>0</v>
      </c>
      <c r="W2440">
        <v>0</v>
      </c>
      <c r="X2440">
        <v>1.7992640000000001E-3</v>
      </c>
      <c r="Y2440">
        <v>0</v>
      </c>
      <c r="Z2440">
        <v>0</v>
      </c>
      <c r="AA2440">
        <v>0</v>
      </c>
      <c r="AB2440">
        <v>0</v>
      </c>
      <c r="AC2440">
        <v>1.0853514E-2</v>
      </c>
      <c r="AD2440">
        <v>1.3099159999999999E-3</v>
      </c>
      <c r="AE2440">
        <v>3.9071360000000003E-3</v>
      </c>
      <c r="AF2440">
        <v>0</v>
      </c>
      <c r="AG2440">
        <v>0</v>
      </c>
      <c r="AH2440">
        <v>1.6070566000000001E-2</v>
      </c>
      <c r="AI2440">
        <v>243624.71090000001</v>
      </c>
    </row>
    <row r="2441" spans="1:35" x14ac:dyDescent="0.25">
      <c r="A2441">
        <v>6099</v>
      </c>
      <c r="B2441" t="s">
        <v>239</v>
      </c>
      <c r="C2441" t="s">
        <v>240</v>
      </c>
      <c r="D2441" t="b">
        <v>0</v>
      </c>
      <c r="E2441">
        <v>2.490672708</v>
      </c>
      <c r="F2441" t="s">
        <v>100</v>
      </c>
      <c r="G2441" t="s">
        <v>186</v>
      </c>
      <c r="H2441" t="s">
        <v>189</v>
      </c>
      <c r="I2441" t="s">
        <v>101</v>
      </c>
      <c r="J2441" t="s">
        <v>99</v>
      </c>
      <c r="K2441" t="s">
        <v>188</v>
      </c>
      <c r="L2441">
        <v>24.1509058</v>
      </c>
      <c r="M2441" t="s">
        <v>109</v>
      </c>
      <c r="N2441">
        <v>8.8531199999999997E-4</v>
      </c>
      <c r="O2441">
        <v>1.024893E-3</v>
      </c>
      <c r="P2441">
        <v>0</v>
      </c>
      <c r="Q2441">
        <v>0</v>
      </c>
      <c r="R2441">
        <v>0</v>
      </c>
      <c r="S2441">
        <v>5.0520920000000002E-3</v>
      </c>
      <c r="T2441">
        <v>6.1604900000000002E-4</v>
      </c>
      <c r="U2441">
        <v>1.859077E-3</v>
      </c>
      <c r="V2441">
        <v>0</v>
      </c>
      <c r="W2441">
        <v>0</v>
      </c>
      <c r="X2441">
        <v>1.9141989999999999E-3</v>
      </c>
      <c r="Y2441">
        <v>0</v>
      </c>
      <c r="Z2441">
        <v>0</v>
      </c>
      <c r="AA2441">
        <v>0</v>
      </c>
      <c r="AB2441">
        <v>0</v>
      </c>
      <c r="AC2441">
        <v>6.9662910000000003E-3</v>
      </c>
      <c r="AD2441">
        <v>6.1604900000000002E-4</v>
      </c>
      <c r="AE2441">
        <v>1.859077E-3</v>
      </c>
      <c r="AF2441">
        <v>0</v>
      </c>
      <c r="AG2441">
        <v>0</v>
      </c>
      <c r="AH2441">
        <v>9.4413689999999998E-3</v>
      </c>
      <c r="AI2441">
        <v>114570.9445</v>
      </c>
    </row>
    <row r="2442" spans="1:35" x14ac:dyDescent="0.25">
      <c r="A2442">
        <v>6101</v>
      </c>
      <c r="B2442" t="s">
        <v>239</v>
      </c>
      <c r="C2442" t="s">
        <v>240</v>
      </c>
      <c r="D2442" t="b">
        <v>0</v>
      </c>
      <c r="E2442">
        <v>0.60833183300000004</v>
      </c>
      <c r="F2442" t="s">
        <v>100</v>
      </c>
      <c r="G2442" t="s">
        <v>186</v>
      </c>
      <c r="H2442" t="s">
        <v>197</v>
      </c>
      <c r="I2442" t="s">
        <v>101</v>
      </c>
      <c r="J2442" t="s">
        <v>99</v>
      </c>
      <c r="K2442" t="s">
        <v>188</v>
      </c>
      <c r="L2442">
        <v>14.47989815</v>
      </c>
      <c r="M2442" t="s">
        <v>109</v>
      </c>
      <c r="N2442">
        <v>8.2271299999999998E-4</v>
      </c>
      <c r="O2442">
        <v>1.032692E-3</v>
      </c>
      <c r="P2442">
        <v>0</v>
      </c>
      <c r="Q2442">
        <v>0</v>
      </c>
      <c r="R2442">
        <v>0</v>
      </c>
      <c r="S2442">
        <v>4.1053879999999997E-3</v>
      </c>
      <c r="T2442">
        <v>1.4007900000000001E-3</v>
      </c>
      <c r="U2442">
        <v>2.7117249999999999E-3</v>
      </c>
      <c r="V2442">
        <v>0</v>
      </c>
      <c r="W2442">
        <v>0</v>
      </c>
      <c r="X2442">
        <v>7.9893100000000001E-4</v>
      </c>
      <c r="Y2442">
        <v>0</v>
      </c>
      <c r="Z2442">
        <v>0</v>
      </c>
      <c r="AA2442">
        <v>0</v>
      </c>
      <c r="AB2442">
        <v>0</v>
      </c>
      <c r="AC2442">
        <v>4.9043189999999999E-3</v>
      </c>
      <c r="AD2442">
        <v>1.4007900000000001E-3</v>
      </c>
      <c r="AE2442">
        <v>2.7117249999999999E-3</v>
      </c>
      <c r="AF2442">
        <v>0</v>
      </c>
      <c r="AG2442">
        <v>0</v>
      </c>
      <c r="AH2442">
        <v>9.0168399999999999E-3</v>
      </c>
      <c r="AI2442">
        <v>182499.55</v>
      </c>
    </row>
    <row r="2443" spans="1:35" x14ac:dyDescent="0.25">
      <c r="A2443">
        <v>6103</v>
      </c>
      <c r="B2443" t="s">
        <v>239</v>
      </c>
      <c r="C2443" t="s">
        <v>240</v>
      </c>
      <c r="D2443" t="b">
        <v>0</v>
      </c>
      <c r="E2443">
        <v>2.4894111959999998</v>
      </c>
      <c r="F2443" t="s">
        <v>100</v>
      </c>
      <c r="G2443" t="s">
        <v>186</v>
      </c>
      <c r="H2443" t="s">
        <v>190</v>
      </c>
      <c r="I2443" t="s">
        <v>101</v>
      </c>
      <c r="J2443" t="s">
        <v>99</v>
      </c>
      <c r="K2443" t="s">
        <v>188</v>
      </c>
      <c r="L2443">
        <v>20.065215590000001</v>
      </c>
      <c r="M2443" t="s">
        <v>109</v>
      </c>
      <c r="N2443">
        <v>1.0625109999999999E-3</v>
      </c>
      <c r="O2443">
        <v>1.2733449999999999E-3</v>
      </c>
      <c r="P2443">
        <v>0</v>
      </c>
      <c r="Q2443">
        <v>0</v>
      </c>
      <c r="R2443">
        <v>0</v>
      </c>
      <c r="S2443">
        <v>6.3320429999999999E-3</v>
      </c>
      <c r="T2443">
        <v>8.0440299999999998E-4</v>
      </c>
      <c r="U2443">
        <v>2.611997E-3</v>
      </c>
      <c r="V2443">
        <v>0</v>
      </c>
      <c r="W2443">
        <v>0</v>
      </c>
      <c r="X2443">
        <v>1.670908E-3</v>
      </c>
      <c r="Y2443">
        <v>0</v>
      </c>
      <c r="Z2443">
        <v>0</v>
      </c>
      <c r="AA2443">
        <v>0</v>
      </c>
      <c r="AB2443">
        <v>0</v>
      </c>
      <c r="AC2443">
        <v>8.0029509999999995E-3</v>
      </c>
      <c r="AD2443">
        <v>8.0440299999999998E-4</v>
      </c>
      <c r="AE2443">
        <v>2.611997E-3</v>
      </c>
      <c r="AF2443">
        <v>0</v>
      </c>
      <c r="AG2443">
        <v>0</v>
      </c>
      <c r="AH2443">
        <v>1.1419375000000001E-2</v>
      </c>
      <c r="AI2443">
        <v>166790.55009999999</v>
      </c>
    </row>
    <row r="2444" spans="1:35" x14ac:dyDescent="0.25">
      <c r="A2444">
        <v>6104</v>
      </c>
      <c r="B2444" t="s">
        <v>239</v>
      </c>
      <c r="C2444" t="s">
        <v>240</v>
      </c>
      <c r="D2444" t="b">
        <v>0</v>
      </c>
      <c r="E2444">
        <v>2.1820552790000001</v>
      </c>
      <c r="F2444" t="s">
        <v>100</v>
      </c>
      <c r="G2444" t="s">
        <v>186</v>
      </c>
      <c r="H2444" t="s">
        <v>193</v>
      </c>
      <c r="I2444" t="s">
        <v>101</v>
      </c>
      <c r="J2444" t="s">
        <v>99</v>
      </c>
      <c r="K2444" t="s">
        <v>188</v>
      </c>
      <c r="L2444">
        <v>13.13914815</v>
      </c>
      <c r="M2444" t="s">
        <v>109</v>
      </c>
      <c r="N2444">
        <v>5.7105199999999995E-4</v>
      </c>
      <c r="O2444">
        <v>8.1768599999999998E-4</v>
      </c>
      <c r="P2444">
        <v>0</v>
      </c>
      <c r="Q2444">
        <v>0</v>
      </c>
      <c r="R2444">
        <v>0</v>
      </c>
      <c r="S2444">
        <v>3.7022859999999999E-3</v>
      </c>
      <c r="T2444">
        <v>5.2926999999999998E-4</v>
      </c>
      <c r="U2444">
        <v>2.02331E-3</v>
      </c>
      <c r="V2444">
        <v>0</v>
      </c>
      <c r="W2444">
        <v>0</v>
      </c>
      <c r="X2444">
        <v>1.0821800000000001E-3</v>
      </c>
      <c r="Y2444">
        <v>0</v>
      </c>
      <c r="Z2444">
        <v>0</v>
      </c>
      <c r="AA2444">
        <v>0</v>
      </c>
      <c r="AB2444">
        <v>0</v>
      </c>
      <c r="AC2444">
        <v>4.7844669999999997E-3</v>
      </c>
      <c r="AD2444">
        <v>5.2926999999999998E-4</v>
      </c>
      <c r="AE2444">
        <v>2.02331E-3</v>
      </c>
      <c r="AF2444">
        <v>0</v>
      </c>
      <c r="AG2444">
        <v>0</v>
      </c>
      <c r="AH2444">
        <v>7.3370459999999998E-3</v>
      </c>
      <c r="AI2444">
        <v>163654.1459</v>
      </c>
    </row>
    <row r="2445" spans="1:35" x14ac:dyDescent="0.25">
      <c r="A2445">
        <v>9131</v>
      </c>
      <c r="B2445" t="s">
        <v>239</v>
      </c>
      <c r="C2445" t="s">
        <v>240</v>
      </c>
      <c r="D2445" t="b">
        <v>0</v>
      </c>
      <c r="E2445">
        <v>1.374182652</v>
      </c>
      <c r="F2445" t="s">
        <v>100</v>
      </c>
      <c r="G2445" t="s">
        <v>186</v>
      </c>
      <c r="H2445" t="s">
        <v>191</v>
      </c>
      <c r="I2445" t="s">
        <v>101</v>
      </c>
      <c r="J2445" t="s">
        <v>99</v>
      </c>
      <c r="K2445" t="s">
        <v>188</v>
      </c>
      <c r="L2445">
        <v>39.749042150000001</v>
      </c>
      <c r="M2445" t="s">
        <v>103</v>
      </c>
      <c r="N2445">
        <v>8.7686100000000005E-4</v>
      </c>
      <c r="O2445">
        <v>1.0693650000000001E-3</v>
      </c>
      <c r="P2445">
        <v>0</v>
      </c>
      <c r="Q2445">
        <v>0</v>
      </c>
      <c r="R2445">
        <v>0</v>
      </c>
      <c r="S2445">
        <v>3.1024410000000001E-3</v>
      </c>
      <c r="T2445">
        <v>1.9530070000000001E-3</v>
      </c>
      <c r="U2445">
        <v>1.1065949999999999E-3</v>
      </c>
      <c r="V2445">
        <v>0</v>
      </c>
      <c r="W2445">
        <v>4.6791399999999999E-4</v>
      </c>
      <c r="X2445">
        <v>1.0199700000000001E-4</v>
      </c>
      <c r="Y2445">
        <v>1.1915420000000001E-3</v>
      </c>
      <c r="Z2445">
        <v>2.886516E-3</v>
      </c>
      <c r="AA2445">
        <v>0</v>
      </c>
      <c r="AB2445">
        <v>0</v>
      </c>
      <c r="AC2445">
        <v>3.2044370000000001E-3</v>
      </c>
      <c r="AD2445">
        <v>3.1445499999999999E-3</v>
      </c>
      <c r="AE2445">
        <v>1.1065949999999999E-3</v>
      </c>
      <c r="AF2445">
        <v>0</v>
      </c>
      <c r="AG2445">
        <v>3.3544299999999998E-3</v>
      </c>
      <c r="AH2445">
        <v>1.0810012000000001E-2</v>
      </c>
      <c r="AI2445">
        <v>79702.593810000006</v>
      </c>
    </row>
    <row r="2446" spans="1:35" x14ac:dyDescent="0.25">
      <c r="A2446">
        <v>9133</v>
      </c>
      <c r="B2446" t="s">
        <v>239</v>
      </c>
      <c r="C2446" t="s">
        <v>240</v>
      </c>
      <c r="D2446" t="b">
        <v>0</v>
      </c>
      <c r="E2446">
        <v>0.98347234400000005</v>
      </c>
      <c r="F2446" t="s">
        <v>100</v>
      </c>
      <c r="G2446" t="s">
        <v>186</v>
      </c>
      <c r="H2446" t="s">
        <v>187</v>
      </c>
      <c r="I2446" t="s">
        <v>101</v>
      </c>
      <c r="J2446" t="s">
        <v>262</v>
      </c>
      <c r="K2446" t="s">
        <v>188</v>
      </c>
      <c r="L2446">
        <v>30.838412699999999</v>
      </c>
      <c r="M2446" t="s">
        <v>103</v>
      </c>
      <c r="N2446">
        <v>2.8100199999999998E-4</v>
      </c>
      <c r="O2446">
        <v>3.6073300000000002E-4</v>
      </c>
      <c r="P2446">
        <v>0</v>
      </c>
      <c r="Q2446">
        <v>0</v>
      </c>
      <c r="R2446">
        <v>0</v>
      </c>
      <c r="S2446">
        <v>9.4388800000000004E-4</v>
      </c>
      <c r="T2446">
        <v>7.1723499999999999E-4</v>
      </c>
      <c r="U2446">
        <v>4.82137E-4</v>
      </c>
      <c r="V2446">
        <v>0</v>
      </c>
      <c r="W2446">
        <v>1.2460100000000001E-4</v>
      </c>
      <c r="X2446">
        <v>4.9614699999999995E-4</v>
      </c>
      <c r="Y2446">
        <v>1.74415E-4</v>
      </c>
      <c r="Z2446">
        <v>6.8356600000000003E-4</v>
      </c>
      <c r="AA2446">
        <v>0</v>
      </c>
      <c r="AB2446">
        <v>0</v>
      </c>
      <c r="AC2446">
        <v>1.4400350000000001E-3</v>
      </c>
      <c r="AD2446">
        <v>8.9165000000000002E-4</v>
      </c>
      <c r="AE2446">
        <v>4.82137E-4</v>
      </c>
      <c r="AF2446">
        <v>0</v>
      </c>
      <c r="AG2446">
        <v>8.0816600000000003E-4</v>
      </c>
      <c r="AH2446">
        <v>3.622007E-3</v>
      </c>
      <c r="AI2446">
        <v>34421.532030000002</v>
      </c>
    </row>
    <row r="2447" spans="1:35" x14ac:dyDescent="0.25">
      <c r="A2447">
        <v>11585</v>
      </c>
      <c r="B2447" t="s">
        <v>239</v>
      </c>
      <c r="C2447" t="s">
        <v>240</v>
      </c>
      <c r="D2447" t="b">
        <v>0</v>
      </c>
      <c r="E2447">
        <v>1.4211164510000001</v>
      </c>
      <c r="F2447" t="s">
        <v>100</v>
      </c>
      <c r="G2447" t="s">
        <v>186</v>
      </c>
      <c r="H2447" t="s">
        <v>194</v>
      </c>
      <c r="I2447" t="s">
        <v>101</v>
      </c>
      <c r="J2447" t="s">
        <v>99</v>
      </c>
      <c r="K2447" t="s">
        <v>188</v>
      </c>
      <c r="L2447">
        <v>30.925617280000001</v>
      </c>
      <c r="M2447" t="s">
        <v>103</v>
      </c>
      <c r="N2447">
        <v>1.08416E-3</v>
      </c>
      <c r="O2447">
        <v>1.3554890000000001E-3</v>
      </c>
      <c r="P2447">
        <v>0</v>
      </c>
      <c r="Q2447">
        <v>0</v>
      </c>
      <c r="R2447">
        <v>0</v>
      </c>
      <c r="S2447">
        <v>4.361963E-3</v>
      </c>
      <c r="T2447">
        <v>1.679671E-3</v>
      </c>
      <c r="U2447">
        <v>2.0348639999999999E-3</v>
      </c>
      <c r="V2447">
        <v>0</v>
      </c>
      <c r="W2447">
        <v>5.9027799999999996E-4</v>
      </c>
      <c r="X2447">
        <v>7.7116100000000003E-4</v>
      </c>
      <c r="Y2447">
        <v>3.4654500000000002E-4</v>
      </c>
      <c r="Z2447">
        <v>3.711921E-3</v>
      </c>
      <c r="AA2447">
        <v>0</v>
      </c>
      <c r="AB2447">
        <v>0</v>
      </c>
      <c r="AC2447">
        <v>5.1331240000000002E-3</v>
      </c>
      <c r="AD2447">
        <v>2.026216E-3</v>
      </c>
      <c r="AE2447">
        <v>2.0348639999999999E-3</v>
      </c>
      <c r="AF2447">
        <v>0</v>
      </c>
      <c r="AG2447">
        <v>4.3021989999999996E-3</v>
      </c>
      <c r="AH2447">
        <v>1.3496388999999999E-2</v>
      </c>
      <c r="AI2447">
        <v>127900.4806</v>
      </c>
    </row>
    <row r="2448" spans="1:35" x14ac:dyDescent="0.25">
      <c r="A2448">
        <v>26621</v>
      </c>
      <c r="B2448" t="s">
        <v>239</v>
      </c>
      <c r="C2448" t="s">
        <v>240</v>
      </c>
      <c r="D2448" t="b">
        <v>0</v>
      </c>
      <c r="E2448">
        <v>4.2096490000000002E-3</v>
      </c>
      <c r="F2448" t="s">
        <v>100</v>
      </c>
      <c r="G2448" t="s">
        <v>186</v>
      </c>
      <c r="H2448" t="s">
        <v>256</v>
      </c>
      <c r="I2448" t="s">
        <v>101</v>
      </c>
      <c r="J2448" t="s">
        <v>99</v>
      </c>
      <c r="K2448" t="s">
        <v>188</v>
      </c>
      <c r="L2448">
        <v>11.69912847</v>
      </c>
      <c r="M2448" t="s">
        <v>109</v>
      </c>
      <c r="N2448" s="8">
        <v>1.0934700000000001E-5</v>
      </c>
      <c r="O2448" s="8">
        <v>1.60205E-5</v>
      </c>
      <c r="P2448">
        <v>0</v>
      </c>
      <c r="Q2448">
        <v>0</v>
      </c>
      <c r="R2448">
        <v>0</v>
      </c>
      <c r="S2448" s="8">
        <v>8.0888499999999996E-5</v>
      </c>
      <c r="T2448" s="8">
        <v>1.11167E-5</v>
      </c>
      <c r="U2448" s="8">
        <v>4.2431100000000001E-5</v>
      </c>
      <c r="V2448">
        <v>0</v>
      </c>
      <c r="W2448">
        <v>0</v>
      </c>
      <c r="X2448">
        <v>0</v>
      </c>
      <c r="Y2448">
        <v>0</v>
      </c>
      <c r="Z2448">
        <v>0</v>
      </c>
      <c r="AA2448">
        <v>0</v>
      </c>
      <c r="AB2448">
        <v>0</v>
      </c>
      <c r="AC2448" s="8">
        <v>8.0888499999999996E-5</v>
      </c>
      <c r="AD2448" s="8">
        <v>1.11167E-5</v>
      </c>
      <c r="AE2448" s="8">
        <v>4.2431100000000001E-5</v>
      </c>
      <c r="AF2448">
        <v>0</v>
      </c>
      <c r="AG2448">
        <v>0</v>
      </c>
      <c r="AH2448">
        <v>1.3443600000000001E-4</v>
      </c>
      <c r="AI2448">
        <v>3367.7194089999998</v>
      </c>
    </row>
    <row r="2449" spans="1:35" x14ac:dyDescent="0.25">
      <c r="A2449">
        <v>44082</v>
      </c>
      <c r="B2449" t="s">
        <v>239</v>
      </c>
      <c r="C2449" t="s">
        <v>240</v>
      </c>
      <c r="D2449" t="b">
        <v>0</v>
      </c>
      <c r="E2449">
        <v>2.3207233000000001E-2</v>
      </c>
      <c r="F2449" t="s">
        <v>100</v>
      </c>
      <c r="G2449" t="s">
        <v>186</v>
      </c>
      <c r="H2449" t="s">
        <v>257</v>
      </c>
      <c r="I2449" t="s">
        <v>101</v>
      </c>
      <c r="J2449" t="s">
        <v>99</v>
      </c>
      <c r="K2449" t="s">
        <v>188</v>
      </c>
      <c r="L2449">
        <v>25.355550000000001</v>
      </c>
      <c r="M2449" t="s">
        <v>103</v>
      </c>
      <c r="N2449" s="8">
        <v>8.9560400000000004E-5</v>
      </c>
      <c r="O2449">
        <v>1.19288E-4</v>
      </c>
      <c r="P2449">
        <v>0</v>
      </c>
      <c r="Q2449">
        <v>0</v>
      </c>
      <c r="R2449">
        <v>0</v>
      </c>
      <c r="S2449">
        <v>5.1506499999999999E-4</v>
      </c>
      <c r="T2449" s="8">
        <v>9.2862500000000001E-5</v>
      </c>
      <c r="U2449">
        <v>1.7079199999999999E-4</v>
      </c>
      <c r="V2449">
        <v>0</v>
      </c>
      <c r="W2449">
        <v>2.18588E-4</v>
      </c>
      <c r="X2449">
        <v>0</v>
      </c>
      <c r="Y2449" s="8">
        <v>6.5990800000000004E-6</v>
      </c>
      <c r="Z2449">
        <v>0</v>
      </c>
      <c r="AA2449">
        <v>0</v>
      </c>
      <c r="AB2449">
        <v>0</v>
      </c>
      <c r="AC2449">
        <v>5.1506499999999999E-4</v>
      </c>
      <c r="AD2449" s="8">
        <v>9.9461600000000003E-5</v>
      </c>
      <c r="AE2449">
        <v>1.7079199999999999E-4</v>
      </c>
      <c r="AF2449">
        <v>0</v>
      </c>
      <c r="AG2449">
        <v>2.18588E-4</v>
      </c>
      <c r="AH2449">
        <v>1.0039070000000001E-3</v>
      </c>
      <c r="AI2449">
        <v>11603.61634</v>
      </c>
    </row>
    <row r="2450" spans="1:35" x14ac:dyDescent="0.25">
      <c r="A2450">
        <v>419</v>
      </c>
      <c r="B2450" t="s">
        <v>241</v>
      </c>
      <c r="C2450" t="s">
        <v>59</v>
      </c>
      <c r="D2450" t="b">
        <v>1</v>
      </c>
      <c r="E2450">
        <v>45.294103759999999</v>
      </c>
      <c r="F2450" t="s">
        <v>100</v>
      </c>
      <c r="G2450" t="s">
        <v>186</v>
      </c>
      <c r="H2450" t="s">
        <v>249</v>
      </c>
      <c r="I2450" t="s">
        <v>291</v>
      </c>
      <c r="J2450" t="s">
        <v>99</v>
      </c>
      <c r="K2450" t="s">
        <v>188</v>
      </c>
      <c r="L2450">
        <v>26.34305556</v>
      </c>
      <c r="M2450" t="s">
        <v>292</v>
      </c>
      <c r="N2450">
        <v>7.27386E-4</v>
      </c>
      <c r="O2450">
        <v>9.1126900000000003E-4</v>
      </c>
      <c r="P2450">
        <v>0</v>
      </c>
      <c r="Q2450">
        <v>0</v>
      </c>
      <c r="R2450">
        <v>0</v>
      </c>
      <c r="S2450">
        <v>2.96006E-3</v>
      </c>
      <c r="T2450">
        <v>6.9848000000000002E-4</v>
      </c>
      <c r="U2450">
        <v>2.5565129999999998E-3</v>
      </c>
      <c r="V2450">
        <v>0</v>
      </c>
      <c r="W2450">
        <v>7.9936600000000003E-4</v>
      </c>
      <c r="X2450">
        <v>3.00084E-4</v>
      </c>
      <c r="Y2450">
        <v>0</v>
      </c>
      <c r="Z2450">
        <v>8.2812999999999995E-4</v>
      </c>
      <c r="AA2450">
        <v>0</v>
      </c>
      <c r="AB2450">
        <v>0</v>
      </c>
      <c r="AC2450">
        <v>3.260144E-3</v>
      </c>
      <c r="AD2450">
        <v>6.9848000000000002E-4</v>
      </c>
      <c r="AE2450">
        <v>2.5565129999999998E-3</v>
      </c>
      <c r="AF2450">
        <v>0</v>
      </c>
      <c r="AG2450">
        <v>1.627496E-3</v>
      </c>
      <c r="AH2450">
        <v>8.1426329999999998E-3</v>
      </c>
      <c r="AI2450">
        <v>90588.207519999996</v>
      </c>
    </row>
    <row r="2451" spans="1:35" x14ac:dyDescent="0.25">
      <c r="A2451">
        <v>420</v>
      </c>
      <c r="B2451" t="s">
        <v>241</v>
      </c>
      <c r="C2451" t="s">
        <v>59</v>
      </c>
      <c r="D2451" t="b">
        <v>1</v>
      </c>
      <c r="E2451">
        <v>11.33339761</v>
      </c>
      <c r="F2451" t="s">
        <v>100</v>
      </c>
      <c r="G2451" t="s">
        <v>186</v>
      </c>
      <c r="H2451" t="s">
        <v>198</v>
      </c>
      <c r="I2451" t="s">
        <v>101</v>
      </c>
      <c r="J2451" t="s">
        <v>99</v>
      </c>
      <c r="K2451" t="s">
        <v>188</v>
      </c>
      <c r="L2451">
        <v>41.479166669999998</v>
      </c>
      <c r="M2451" t="s">
        <v>103</v>
      </c>
      <c r="N2451">
        <v>1.210839E-3</v>
      </c>
      <c r="O2451">
        <v>1.486848E-3</v>
      </c>
      <c r="P2451">
        <v>0</v>
      </c>
      <c r="Q2451">
        <v>0</v>
      </c>
      <c r="R2451">
        <v>0</v>
      </c>
      <c r="S2451">
        <v>4.4270960000000002E-3</v>
      </c>
      <c r="T2451">
        <v>8.52592E-4</v>
      </c>
      <c r="U2451">
        <v>1.857182E-3</v>
      </c>
      <c r="V2451">
        <v>0</v>
      </c>
      <c r="W2451">
        <v>7.9232900000000004E-4</v>
      </c>
      <c r="X2451">
        <v>1.5241810000000001E-3</v>
      </c>
      <c r="Y2451">
        <v>2.1914730000000002E-3</v>
      </c>
      <c r="Z2451">
        <v>4.3957290000000001E-3</v>
      </c>
      <c r="AA2451">
        <v>0</v>
      </c>
      <c r="AB2451">
        <v>0</v>
      </c>
      <c r="AC2451">
        <v>5.9512760000000001E-3</v>
      </c>
      <c r="AD2451">
        <v>3.0440649999999999E-3</v>
      </c>
      <c r="AE2451">
        <v>1.857182E-3</v>
      </c>
      <c r="AF2451">
        <v>0</v>
      </c>
      <c r="AG2451">
        <v>5.1880579999999997E-3</v>
      </c>
      <c r="AH2451">
        <v>1.6040473999999999E-2</v>
      </c>
      <c r="AI2451">
        <v>113333.9761</v>
      </c>
    </row>
    <row r="2452" spans="1:35" x14ac:dyDescent="0.25">
      <c r="A2452">
        <v>421</v>
      </c>
      <c r="B2452" t="s">
        <v>241</v>
      </c>
      <c r="C2452" t="s">
        <v>59</v>
      </c>
      <c r="D2452" t="b">
        <v>1</v>
      </c>
      <c r="E2452">
        <v>5.291284675</v>
      </c>
      <c r="F2452" t="s">
        <v>100</v>
      </c>
      <c r="G2452" t="s">
        <v>186</v>
      </c>
      <c r="H2452" t="s">
        <v>195</v>
      </c>
      <c r="I2452" t="s">
        <v>101</v>
      </c>
      <c r="J2452" t="s">
        <v>99</v>
      </c>
      <c r="K2452" t="s">
        <v>188</v>
      </c>
      <c r="L2452">
        <v>38.715476189999997</v>
      </c>
      <c r="M2452" t="s">
        <v>103</v>
      </c>
      <c r="N2452">
        <v>1.1546709999999999E-3</v>
      </c>
      <c r="O2452">
        <v>1.4433029999999999E-3</v>
      </c>
      <c r="P2452">
        <v>0</v>
      </c>
      <c r="Q2452">
        <v>0</v>
      </c>
      <c r="R2452">
        <v>0</v>
      </c>
      <c r="S2452">
        <v>4.3523650000000004E-3</v>
      </c>
      <c r="T2452">
        <v>2.0371619999999999E-3</v>
      </c>
      <c r="U2452">
        <v>2.011484E-3</v>
      </c>
      <c r="V2452">
        <v>0</v>
      </c>
      <c r="W2452">
        <v>4.3406299999999999E-4</v>
      </c>
      <c r="X2452">
        <v>2.5447000000000002E-4</v>
      </c>
      <c r="Y2452">
        <v>3.4183899999999999E-3</v>
      </c>
      <c r="Z2452">
        <v>2.1709670000000002E-3</v>
      </c>
      <c r="AA2452">
        <v>0</v>
      </c>
      <c r="AB2452">
        <v>0</v>
      </c>
      <c r="AC2452">
        <v>4.6068350000000001E-3</v>
      </c>
      <c r="AD2452">
        <v>5.4555519999999998E-3</v>
      </c>
      <c r="AE2452">
        <v>2.011484E-3</v>
      </c>
      <c r="AF2452">
        <v>0</v>
      </c>
      <c r="AG2452">
        <v>2.6050299999999999E-3</v>
      </c>
      <c r="AH2452">
        <v>1.4678851999999999E-2</v>
      </c>
      <c r="AI2452">
        <v>111116.9782</v>
      </c>
    </row>
    <row r="2453" spans="1:35" x14ac:dyDescent="0.25">
      <c r="A2453">
        <v>423</v>
      </c>
      <c r="B2453" t="s">
        <v>241</v>
      </c>
      <c r="C2453" t="s">
        <v>59</v>
      </c>
      <c r="D2453" t="b">
        <v>1</v>
      </c>
      <c r="E2453">
        <v>22.567696349999999</v>
      </c>
      <c r="F2453" t="s">
        <v>100</v>
      </c>
      <c r="G2453" t="s">
        <v>186</v>
      </c>
      <c r="H2453" t="s">
        <v>196</v>
      </c>
      <c r="I2453" t="s">
        <v>101</v>
      </c>
      <c r="J2453" t="s">
        <v>262</v>
      </c>
      <c r="K2453" t="s">
        <v>188</v>
      </c>
      <c r="L2453">
        <v>41.68838384</v>
      </c>
      <c r="M2453" t="s">
        <v>103</v>
      </c>
      <c r="N2453">
        <v>1.60567E-3</v>
      </c>
      <c r="O2453">
        <v>1.8616010000000001E-3</v>
      </c>
      <c r="P2453">
        <v>0</v>
      </c>
      <c r="Q2453">
        <v>0</v>
      </c>
      <c r="R2453">
        <v>0</v>
      </c>
      <c r="S2453">
        <v>6.5639640000000003E-3</v>
      </c>
      <c r="T2453">
        <v>3.3137459999999998E-3</v>
      </c>
      <c r="U2453">
        <v>2.103925E-3</v>
      </c>
      <c r="V2453">
        <v>0</v>
      </c>
      <c r="W2453">
        <v>1.0440479999999999E-3</v>
      </c>
      <c r="X2453">
        <v>1.280408E-3</v>
      </c>
      <c r="Y2453">
        <v>0</v>
      </c>
      <c r="Z2453">
        <v>3.350109E-3</v>
      </c>
      <c r="AA2453">
        <v>0</v>
      </c>
      <c r="AB2453">
        <v>0</v>
      </c>
      <c r="AC2453">
        <v>7.844373E-3</v>
      </c>
      <c r="AD2453">
        <v>3.3137459999999998E-3</v>
      </c>
      <c r="AE2453">
        <v>2.103925E-3</v>
      </c>
      <c r="AF2453">
        <v>0</v>
      </c>
      <c r="AG2453">
        <v>4.3941579999999996E-3</v>
      </c>
      <c r="AH2453">
        <v>1.7655988000000001E-2</v>
      </c>
      <c r="AI2453">
        <v>124122.3299</v>
      </c>
    </row>
    <row r="2454" spans="1:35" x14ac:dyDescent="0.25">
      <c r="A2454">
        <v>869</v>
      </c>
      <c r="B2454" t="s">
        <v>241</v>
      </c>
      <c r="C2454" t="s">
        <v>59</v>
      </c>
      <c r="D2454" t="b">
        <v>1</v>
      </c>
      <c r="E2454">
        <v>63.879871080000001</v>
      </c>
      <c r="F2454" t="s">
        <v>100</v>
      </c>
      <c r="G2454" t="s">
        <v>186</v>
      </c>
      <c r="H2454" t="s">
        <v>250</v>
      </c>
      <c r="I2454" t="s">
        <v>101</v>
      </c>
      <c r="J2454" t="s">
        <v>106</v>
      </c>
      <c r="K2454" t="s">
        <v>188</v>
      </c>
      <c r="L2454">
        <v>19.394444440000001</v>
      </c>
      <c r="M2454" t="s">
        <v>109</v>
      </c>
      <c r="N2454">
        <v>3.6152800000000001E-4</v>
      </c>
      <c r="O2454">
        <v>4.7590000000000002E-4</v>
      </c>
      <c r="P2454">
        <v>0</v>
      </c>
      <c r="Q2454">
        <v>0</v>
      </c>
      <c r="R2454">
        <v>0</v>
      </c>
      <c r="S2454">
        <v>1.631726E-3</v>
      </c>
      <c r="T2454">
        <v>2.48846E-4</v>
      </c>
      <c r="U2454">
        <v>1.815182E-3</v>
      </c>
      <c r="V2454">
        <v>0</v>
      </c>
      <c r="W2454">
        <v>0</v>
      </c>
      <c r="X2454">
        <v>5.3159799999999999E-4</v>
      </c>
      <c r="Y2454">
        <v>0</v>
      </c>
      <c r="Z2454">
        <v>0</v>
      </c>
      <c r="AA2454">
        <v>0</v>
      </c>
      <c r="AB2454">
        <v>0</v>
      </c>
      <c r="AC2454">
        <v>2.1633239999999999E-3</v>
      </c>
      <c r="AD2454">
        <v>2.48846E-4</v>
      </c>
      <c r="AE2454">
        <v>1.815182E-3</v>
      </c>
      <c r="AF2454">
        <v>0</v>
      </c>
      <c r="AG2454">
        <v>0</v>
      </c>
      <c r="AH2454">
        <v>4.2273520000000002E-3</v>
      </c>
      <c r="AI2454">
        <v>63879.871079999997</v>
      </c>
    </row>
    <row r="2455" spans="1:35" x14ac:dyDescent="0.25">
      <c r="A2455">
        <v>6095</v>
      </c>
      <c r="B2455" t="s">
        <v>241</v>
      </c>
      <c r="C2455" t="s">
        <v>59</v>
      </c>
      <c r="D2455" t="b">
        <v>1</v>
      </c>
      <c r="E2455">
        <v>0.80023063000000005</v>
      </c>
      <c r="F2455" t="s">
        <v>100</v>
      </c>
      <c r="G2455" t="s">
        <v>186</v>
      </c>
      <c r="H2455" t="s">
        <v>199</v>
      </c>
      <c r="I2455" t="s">
        <v>101</v>
      </c>
      <c r="J2455" t="s">
        <v>111</v>
      </c>
      <c r="K2455" t="s">
        <v>188</v>
      </c>
      <c r="L2455">
        <v>15.548476190000001</v>
      </c>
      <c r="M2455" t="s">
        <v>109</v>
      </c>
      <c r="N2455">
        <v>7.2720900000000004E-4</v>
      </c>
      <c r="O2455">
        <v>8.2783800000000001E-4</v>
      </c>
      <c r="P2455">
        <v>0</v>
      </c>
      <c r="Q2455">
        <v>0</v>
      </c>
      <c r="R2455">
        <v>0</v>
      </c>
      <c r="S2455">
        <v>3.656959E-3</v>
      </c>
      <c r="T2455">
        <v>1.0752940000000001E-3</v>
      </c>
      <c r="U2455">
        <v>1.5983589999999999E-3</v>
      </c>
      <c r="V2455">
        <v>0</v>
      </c>
      <c r="W2455">
        <v>0</v>
      </c>
      <c r="X2455">
        <v>1.099034E-3</v>
      </c>
      <c r="Y2455">
        <v>0</v>
      </c>
      <c r="Z2455">
        <v>0</v>
      </c>
      <c r="AA2455">
        <v>0</v>
      </c>
      <c r="AB2455">
        <v>0</v>
      </c>
      <c r="AC2455">
        <v>4.755993E-3</v>
      </c>
      <c r="AD2455">
        <v>1.0752940000000001E-3</v>
      </c>
      <c r="AE2455">
        <v>1.5983589999999999E-3</v>
      </c>
      <c r="AF2455">
        <v>0</v>
      </c>
      <c r="AG2455">
        <v>0</v>
      </c>
      <c r="AH2455">
        <v>7.4296459999999998E-3</v>
      </c>
      <c r="AI2455">
        <v>140040.3602</v>
      </c>
    </row>
    <row r="2456" spans="1:35" x14ac:dyDescent="0.25">
      <c r="A2456">
        <v>6098</v>
      </c>
      <c r="B2456" t="s">
        <v>241</v>
      </c>
      <c r="C2456" t="s">
        <v>59</v>
      </c>
      <c r="D2456" t="b">
        <v>1</v>
      </c>
      <c r="E2456">
        <v>1.9489976870000001</v>
      </c>
      <c r="F2456" t="s">
        <v>100</v>
      </c>
      <c r="G2456" t="s">
        <v>186</v>
      </c>
      <c r="H2456" t="s">
        <v>192</v>
      </c>
      <c r="I2456" t="s">
        <v>101</v>
      </c>
      <c r="J2456" t="s">
        <v>99</v>
      </c>
      <c r="K2456" t="s">
        <v>188</v>
      </c>
      <c r="L2456">
        <v>17.331733329999999</v>
      </c>
      <c r="M2456" t="s">
        <v>109</v>
      </c>
      <c r="N2456">
        <v>1.3215029999999999E-3</v>
      </c>
      <c r="O2456">
        <v>1.6689059999999999E-3</v>
      </c>
      <c r="P2456">
        <v>0</v>
      </c>
      <c r="Q2456">
        <v>0</v>
      </c>
      <c r="R2456">
        <v>0</v>
      </c>
      <c r="S2456">
        <v>8.2733440000000002E-3</v>
      </c>
      <c r="T2456">
        <v>1.3099159999999999E-3</v>
      </c>
      <c r="U2456">
        <v>3.9071360000000003E-3</v>
      </c>
      <c r="V2456">
        <v>0</v>
      </c>
      <c r="W2456">
        <v>0</v>
      </c>
      <c r="X2456">
        <v>9.1714400000000005E-4</v>
      </c>
      <c r="Y2456">
        <v>0</v>
      </c>
      <c r="Z2456">
        <v>0</v>
      </c>
      <c r="AA2456">
        <v>0</v>
      </c>
      <c r="AB2456">
        <v>0</v>
      </c>
      <c r="AC2456">
        <v>9.1904880000000001E-3</v>
      </c>
      <c r="AD2456">
        <v>1.3099159999999999E-3</v>
      </c>
      <c r="AE2456">
        <v>3.9071360000000003E-3</v>
      </c>
      <c r="AF2456">
        <v>0</v>
      </c>
      <c r="AG2456">
        <v>0</v>
      </c>
      <c r="AH2456">
        <v>1.4407558000000001E-2</v>
      </c>
      <c r="AI2456">
        <v>243624.71090000001</v>
      </c>
    </row>
    <row r="2457" spans="1:35" x14ac:dyDescent="0.25">
      <c r="A2457">
        <v>6099</v>
      </c>
      <c r="B2457" t="s">
        <v>241</v>
      </c>
      <c r="C2457" t="s">
        <v>59</v>
      </c>
      <c r="D2457" t="b">
        <v>1</v>
      </c>
      <c r="E2457">
        <v>2.490672708</v>
      </c>
      <c r="F2457" t="s">
        <v>100</v>
      </c>
      <c r="G2457" t="s">
        <v>186</v>
      </c>
      <c r="H2457" t="s">
        <v>189</v>
      </c>
      <c r="I2457" t="s">
        <v>101</v>
      </c>
      <c r="J2457" t="s">
        <v>99</v>
      </c>
      <c r="K2457" t="s">
        <v>188</v>
      </c>
      <c r="L2457">
        <v>21.533272950000001</v>
      </c>
      <c r="M2457" t="s">
        <v>109</v>
      </c>
      <c r="N2457">
        <v>8.0676499999999998E-4</v>
      </c>
      <c r="O2457">
        <v>9.3871600000000003E-4</v>
      </c>
      <c r="P2457">
        <v>0</v>
      </c>
      <c r="Q2457">
        <v>0</v>
      </c>
      <c r="R2457">
        <v>0</v>
      </c>
      <c r="S2457">
        <v>4.7119379999999997E-3</v>
      </c>
      <c r="T2457">
        <v>6.1604900000000002E-4</v>
      </c>
      <c r="U2457">
        <v>1.859077E-3</v>
      </c>
      <c r="V2457">
        <v>0</v>
      </c>
      <c r="W2457">
        <v>0</v>
      </c>
      <c r="X2457">
        <v>1.2310120000000001E-3</v>
      </c>
      <c r="Y2457">
        <v>0</v>
      </c>
      <c r="Z2457">
        <v>0</v>
      </c>
      <c r="AA2457">
        <v>0</v>
      </c>
      <c r="AB2457">
        <v>0</v>
      </c>
      <c r="AC2457">
        <v>5.9429499999999998E-3</v>
      </c>
      <c r="AD2457">
        <v>6.1604900000000002E-4</v>
      </c>
      <c r="AE2457">
        <v>1.859077E-3</v>
      </c>
      <c r="AF2457">
        <v>0</v>
      </c>
      <c r="AG2457">
        <v>0</v>
      </c>
      <c r="AH2457">
        <v>8.4180520000000005E-3</v>
      </c>
      <c r="AI2457">
        <v>114570.9445</v>
      </c>
    </row>
    <row r="2458" spans="1:35" x14ac:dyDescent="0.25">
      <c r="A2458">
        <v>6101</v>
      </c>
      <c r="B2458" t="s">
        <v>241</v>
      </c>
      <c r="C2458" t="s">
        <v>59</v>
      </c>
      <c r="D2458" t="b">
        <v>1</v>
      </c>
      <c r="E2458">
        <v>0.60833183300000004</v>
      </c>
      <c r="F2458" t="s">
        <v>100</v>
      </c>
      <c r="G2458" t="s">
        <v>186</v>
      </c>
      <c r="H2458" t="s">
        <v>197</v>
      </c>
      <c r="I2458" t="s">
        <v>101</v>
      </c>
      <c r="J2458" t="s">
        <v>99</v>
      </c>
      <c r="K2458" t="s">
        <v>188</v>
      </c>
      <c r="L2458">
        <v>13.011194440000001</v>
      </c>
      <c r="M2458" t="s">
        <v>109</v>
      </c>
      <c r="N2458">
        <v>7.6016300000000001E-4</v>
      </c>
      <c r="O2458">
        <v>9.5388199999999997E-4</v>
      </c>
      <c r="P2458">
        <v>0</v>
      </c>
      <c r="Q2458">
        <v>0</v>
      </c>
      <c r="R2458">
        <v>0</v>
      </c>
      <c r="S2458">
        <v>3.7672489999999999E-3</v>
      </c>
      <c r="T2458">
        <v>1.4007900000000001E-3</v>
      </c>
      <c r="U2458">
        <v>2.7117249999999999E-3</v>
      </c>
      <c r="V2458">
        <v>0</v>
      </c>
      <c r="W2458">
        <v>0</v>
      </c>
      <c r="X2458">
        <v>2.22494E-4</v>
      </c>
      <c r="Y2458">
        <v>0</v>
      </c>
      <c r="Z2458">
        <v>0</v>
      </c>
      <c r="AA2458">
        <v>0</v>
      </c>
      <c r="AB2458">
        <v>0</v>
      </c>
      <c r="AC2458">
        <v>3.9897420000000001E-3</v>
      </c>
      <c r="AD2458">
        <v>1.4007900000000001E-3</v>
      </c>
      <c r="AE2458">
        <v>2.7117249999999999E-3</v>
      </c>
      <c r="AF2458">
        <v>0</v>
      </c>
      <c r="AG2458">
        <v>0</v>
      </c>
      <c r="AH2458">
        <v>8.1022569999999999E-3</v>
      </c>
      <c r="AI2458">
        <v>182499.55</v>
      </c>
    </row>
    <row r="2459" spans="1:35" x14ac:dyDescent="0.25">
      <c r="A2459">
        <v>6103</v>
      </c>
      <c r="B2459" t="s">
        <v>241</v>
      </c>
      <c r="C2459" t="s">
        <v>59</v>
      </c>
      <c r="D2459" t="b">
        <v>1</v>
      </c>
      <c r="E2459">
        <v>2.4894111959999998</v>
      </c>
      <c r="F2459" t="s">
        <v>100</v>
      </c>
      <c r="G2459" t="s">
        <v>186</v>
      </c>
      <c r="H2459" t="s">
        <v>190</v>
      </c>
      <c r="I2459" t="s">
        <v>101</v>
      </c>
      <c r="J2459" t="s">
        <v>99</v>
      </c>
      <c r="K2459" t="s">
        <v>188</v>
      </c>
      <c r="L2459">
        <v>18.951036479999999</v>
      </c>
      <c r="M2459" t="s">
        <v>109</v>
      </c>
      <c r="N2459">
        <v>1.0186710000000001E-3</v>
      </c>
      <c r="O2459">
        <v>1.2177710000000001E-3</v>
      </c>
      <c r="P2459">
        <v>0</v>
      </c>
      <c r="Q2459">
        <v>0</v>
      </c>
      <c r="R2459">
        <v>0</v>
      </c>
      <c r="S2459">
        <v>6.0797409999999996E-3</v>
      </c>
      <c r="T2459">
        <v>8.0440299999999998E-4</v>
      </c>
      <c r="U2459">
        <v>2.611997E-3</v>
      </c>
      <c r="V2459">
        <v>0</v>
      </c>
      <c r="W2459">
        <v>0</v>
      </c>
      <c r="X2459">
        <v>1.28914E-3</v>
      </c>
      <c r="Y2459">
        <v>0</v>
      </c>
      <c r="Z2459">
        <v>0</v>
      </c>
      <c r="AA2459">
        <v>0</v>
      </c>
      <c r="AB2459">
        <v>0</v>
      </c>
      <c r="AC2459">
        <v>7.3688809999999999E-3</v>
      </c>
      <c r="AD2459">
        <v>8.0440299999999998E-4</v>
      </c>
      <c r="AE2459">
        <v>2.611997E-3</v>
      </c>
      <c r="AF2459">
        <v>0</v>
      </c>
      <c r="AG2459">
        <v>0</v>
      </c>
      <c r="AH2459">
        <v>1.0785281000000001E-2</v>
      </c>
      <c r="AI2459">
        <v>166790.55009999999</v>
      </c>
    </row>
    <row r="2460" spans="1:35" x14ac:dyDescent="0.25">
      <c r="A2460">
        <v>6104</v>
      </c>
      <c r="B2460" t="s">
        <v>241</v>
      </c>
      <c r="C2460" t="s">
        <v>59</v>
      </c>
      <c r="D2460" t="b">
        <v>1</v>
      </c>
      <c r="E2460">
        <v>2.1820552790000001</v>
      </c>
      <c r="F2460" t="s">
        <v>100</v>
      </c>
      <c r="G2460" t="s">
        <v>186</v>
      </c>
      <c r="H2460" t="s">
        <v>193</v>
      </c>
      <c r="I2460" t="s">
        <v>101</v>
      </c>
      <c r="J2460" t="s">
        <v>99</v>
      </c>
      <c r="K2460" t="s">
        <v>188</v>
      </c>
      <c r="L2460">
        <v>12.74255556</v>
      </c>
      <c r="M2460" t="s">
        <v>109</v>
      </c>
      <c r="N2460">
        <v>5.53861E-4</v>
      </c>
      <c r="O2460">
        <v>7.9648399999999997E-4</v>
      </c>
      <c r="P2460">
        <v>0</v>
      </c>
      <c r="Q2460">
        <v>0</v>
      </c>
      <c r="R2460">
        <v>0</v>
      </c>
      <c r="S2460">
        <v>3.5799740000000001E-3</v>
      </c>
      <c r="T2460">
        <v>5.2926999999999998E-4</v>
      </c>
      <c r="U2460">
        <v>2.02331E-3</v>
      </c>
      <c r="V2460">
        <v>0</v>
      </c>
      <c r="W2460">
        <v>0</v>
      </c>
      <c r="X2460">
        <v>9.830520000000001E-4</v>
      </c>
      <c r="Y2460">
        <v>0</v>
      </c>
      <c r="Z2460">
        <v>0</v>
      </c>
      <c r="AA2460">
        <v>0</v>
      </c>
      <c r="AB2460">
        <v>0</v>
      </c>
      <c r="AC2460">
        <v>4.5630250000000001E-3</v>
      </c>
      <c r="AD2460">
        <v>5.2926999999999998E-4</v>
      </c>
      <c r="AE2460">
        <v>2.02331E-3</v>
      </c>
      <c r="AF2460">
        <v>0</v>
      </c>
      <c r="AG2460">
        <v>0</v>
      </c>
      <c r="AH2460">
        <v>7.1155849999999998E-3</v>
      </c>
      <c r="AI2460">
        <v>163654.1459</v>
      </c>
    </row>
    <row r="2461" spans="1:35" x14ac:dyDescent="0.25">
      <c r="A2461">
        <v>9131</v>
      </c>
      <c r="B2461" t="s">
        <v>241</v>
      </c>
      <c r="C2461" t="s">
        <v>59</v>
      </c>
      <c r="D2461" t="b">
        <v>1</v>
      </c>
      <c r="E2461">
        <v>1.374182652</v>
      </c>
      <c r="F2461" t="s">
        <v>100</v>
      </c>
      <c r="G2461" t="s">
        <v>186</v>
      </c>
      <c r="H2461" t="s">
        <v>191</v>
      </c>
      <c r="I2461" t="s">
        <v>101</v>
      </c>
      <c r="J2461" t="s">
        <v>99</v>
      </c>
      <c r="K2461" t="s">
        <v>188</v>
      </c>
      <c r="L2461">
        <v>39.409626439999997</v>
      </c>
      <c r="M2461" t="s">
        <v>103</v>
      </c>
      <c r="N2461">
        <v>8.6889599999999997E-4</v>
      </c>
      <c r="O2461">
        <v>1.0596749999999999E-3</v>
      </c>
      <c r="P2461">
        <v>0</v>
      </c>
      <c r="Q2461">
        <v>0</v>
      </c>
      <c r="R2461">
        <v>0</v>
      </c>
      <c r="S2461">
        <v>3.0351419999999998E-3</v>
      </c>
      <c r="T2461">
        <v>1.9530070000000001E-3</v>
      </c>
      <c r="U2461">
        <v>1.1065949999999999E-3</v>
      </c>
      <c r="V2461">
        <v>0</v>
      </c>
      <c r="W2461">
        <v>4.6791399999999999E-4</v>
      </c>
      <c r="X2461" s="8">
        <v>7.70023E-5</v>
      </c>
      <c r="Y2461">
        <v>1.1915420000000001E-3</v>
      </c>
      <c r="Z2461">
        <v>2.886516E-3</v>
      </c>
      <c r="AA2461">
        <v>0</v>
      </c>
      <c r="AB2461">
        <v>0</v>
      </c>
      <c r="AC2461">
        <v>3.1121439999999998E-3</v>
      </c>
      <c r="AD2461">
        <v>3.1445499999999999E-3</v>
      </c>
      <c r="AE2461">
        <v>1.1065949999999999E-3</v>
      </c>
      <c r="AF2461">
        <v>0</v>
      </c>
      <c r="AG2461">
        <v>3.3544299999999998E-3</v>
      </c>
      <c r="AH2461">
        <v>1.0717706E-2</v>
      </c>
      <c r="AI2461">
        <v>79702.593810000006</v>
      </c>
    </row>
    <row r="2462" spans="1:35" x14ac:dyDescent="0.25">
      <c r="A2462">
        <v>9133</v>
      </c>
      <c r="B2462" t="s">
        <v>241</v>
      </c>
      <c r="C2462" t="s">
        <v>59</v>
      </c>
      <c r="D2462" t="b">
        <v>1</v>
      </c>
      <c r="E2462">
        <v>0.98347234400000005</v>
      </c>
      <c r="F2462" t="s">
        <v>100</v>
      </c>
      <c r="G2462" t="s">
        <v>186</v>
      </c>
      <c r="H2462" t="s">
        <v>187</v>
      </c>
      <c r="I2462" t="s">
        <v>101</v>
      </c>
      <c r="J2462" t="s">
        <v>262</v>
      </c>
      <c r="K2462" t="s">
        <v>188</v>
      </c>
      <c r="L2462">
        <v>28.38047619</v>
      </c>
      <c r="M2462" t="s">
        <v>103</v>
      </c>
      <c r="N2462">
        <v>2.6048800000000002E-4</v>
      </c>
      <c r="O2462">
        <v>3.3764199999999998E-4</v>
      </c>
      <c r="P2462">
        <v>0</v>
      </c>
      <c r="Q2462">
        <v>0</v>
      </c>
      <c r="R2462">
        <v>0</v>
      </c>
      <c r="S2462">
        <v>8.7124499999999998E-4</v>
      </c>
      <c r="T2462">
        <v>7.1723499999999999E-4</v>
      </c>
      <c r="U2462">
        <v>4.82137E-4</v>
      </c>
      <c r="V2462">
        <v>0</v>
      </c>
      <c r="W2462">
        <v>1.2460999999999999E-4</v>
      </c>
      <c r="X2462">
        <v>2.8010200000000001E-4</v>
      </c>
      <c r="Y2462">
        <v>1.74415E-4</v>
      </c>
      <c r="Z2462">
        <v>6.8356600000000003E-4</v>
      </c>
      <c r="AA2462">
        <v>0</v>
      </c>
      <c r="AB2462">
        <v>0</v>
      </c>
      <c r="AC2462">
        <v>1.151347E-3</v>
      </c>
      <c r="AD2462">
        <v>8.9165000000000002E-4</v>
      </c>
      <c r="AE2462">
        <v>4.82137E-4</v>
      </c>
      <c r="AF2462">
        <v>0</v>
      </c>
      <c r="AG2462">
        <v>8.0817599999999997E-4</v>
      </c>
      <c r="AH2462">
        <v>3.333319E-3</v>
      </c>
      <c r="AI2462">
        <v>34421.532030000002</v>
      </c>
    </row>
    <row r="2463" spans="1:35" x14ac:dyDescent="0.25">
      <c r="A2463">
        <v>11585</v>
      </c>
      <c r="B2463" t="s">
        <v>241</v>
      </c>
      <c r="C2463" t="s">
        <v>59</v>
      </c>
      <c r="D2463" t="b">
        <v>1</v>
      </c>
      <c r="E2463">
        <v>1.4211164510000001</v>
      </c>
      <c r="F2463" t="s">
        <v>100</v>
      </c>
      <c r="G2463" t="s">
        <v>186</v>
      </c>
      <c r="H2463" t="s">
        <v>194</v>
      </c>
      <c r="I2463" t="s">
        <v>101</v>
      </c>
      <c r="J2463" t="s">
        <v>99</v>
      </c>
      <c r="K2463" t="s">
        <v>188</v>
      </c>
      <c r="L2463">
        <v>29.211450620000001</v>
      </c>
      <c r="M2463" t="s">
        <v>103</v>
      </c>
      <c r="N2463">
        <v>1.0271379999999999E-3</v>
      </c>
      <c r="O2463">
        <v>1.287481E-3</v>
      </c>
      <c r="P2463">
        <v>0</v>
      </c>
      <c r="Q2463">
        <v>0</v>
      </c>
      <c r="R2463">
        <v>0</v>
      </c>
      <c r="S2463">
        <v>4.0176669999999999E-3</v>
      </c>
      <c r="T2463">
        <v>1.679671E-3</v>
      </c>
      <c r="U2463">
        <v>2.0348639999999999E-3</v>
      </c>
      <c r="V2463">
        <v>0</v>
      </c>
      <c r="W2463">
        <v>5.9027799999999996E-4</v>
      </c>
      <c r="X2463">
        <v>3.6736899999999999E-4</v>
      </c>
      <c r="Y2463">
        <v>3.4654500000000002E-4</v>
      </c>
      <c r="Z2463">
        <v>3.711921E-3</v>
      </c>
      <c r="AA2463">
        <v>0</v>
      </c>
      <c r="AB2463">
        <v>0</v>
      </c>
      <c r="AC2463">
        <v>4.3850369999999996E-3</v>
      </c>
      <c r="AD2463">
        <v>2.026216E-3</v>
      </c>
      <c r="AE2463">
        <v>2.0348639999999999E-3</v>
      </c>
      <c r="AF2463">
        <v>0</v>
      </c>
      <c r="AG2463">
        <v>4.3021989999999996E-3</v>
      </c>
      <c r="AH2463">
        <v>1.2748302E-2</v>
      </c>
      <c r="AI2463">
        <v>127900.4806</v>
      </c>
    </row>
    <row r="2464" spans="1:35" x14ac:dyDescent="0.25">
      <c r="A2464">
        <v>26621</v>
      </c>
      <c r="B2464" t="s">
        <v>241</v>
      </c>
      <c r="C2464" t="s">
        <v>59</v>
      </c>
      <c r="D2464" t="b">
        <v>1</v>
      </c>
      <c r="E2464">
        <v>4.2096490000000002E-3</v>
      </c>
      <c r="F2464" t="s">
        <v>100</v>
      </c>
      <c r="G2464" t="s">
        <v>186</v>
      </c>
      <c r="H2464" t="s">
        <v>256</v>
      </c>
      <c r="I2464" t="s">
        <v>101</v>
      </c>
      <c r="J2464" t="s">
        <v>99</v>
      </c>
      <c r="K2464" t="s">
        <v>188</v>
      </c>
      <c r="L2464">
        <v>10.94173958</v>
      </c>
      <c r="M2464" t="s">
        <v>109</v>
      </c>
      <c r="N2464" s="8">
        <v>1.013E-5</v>
      </c>
      <c r="O2464" s="8">
        <v>1.49834E-5</v>
      </c>
      <c r="P2464">
        <v>0</v>
      </c>
      <c r="Q2464">
        <v>0</v>
      </c>
      <c r="R2464">
        <v>0</v>
      </c>
      <c r="S2464" s="8">
        <v>7.2185200000000001E-5</v>
      </c>
      <c r="T2464" s="8">
        <v>1.11167E-5</v>
      </c>
      <c r="U2464" s="8">
        <v>4.2431100000000001E-5</v>
      </c>
      <c r="V2464">
        <v>0</v>
      </c>
      <c r="W2464">
        <v>0</v>
      </c>
      <c r="X2464">
        <v>0</v>
      </c>
      <c r="Y2464">
        <v>0</v>
      </c>
      <c r="Z2464">
        <v>0</v>
      </c>
      <c r="AA2464">
        <v>0</v>
      </c>
      <c r="AB2464">
        <v>0</v>
      </c>
      <c r="AC2464" s="8">
        <v>7.2185200000000001E-5</v>
      </c>
      <c r="AD2464" s="8">
        <v>1.11167E-5</v>
      </c>
      <c r="AE2464" s="8">
        <v>4.2431100000000001E-5</v>
      </c>
      <c r="AF2464">
        <v>0</v>
      </c>
      <c r="AG2464">
        <v>0</v>
      </c>
      <c r="AH2464">
        <v>1.25733E-4</v>
      </c>
      <c r="AI2464">
        <v>3367.7194089999998</v>
      </c>
    </row>
    <row r="2465" spans="1:35" x14ac:dyDescent="0.25">
      <c r="A2465">
        <v>44082</v>
      </c>
      <c r="B2465" t="s">
        <v>241</v>
      </c>
      <c r="C2465" t="s">
        <v>59</v>
      </c>
      <c r="D2465" t="b">
        <v>1</v>
      </c>
      <c r="E2465">
        <v>2.3207233000000001E-2</v>
      </c>
      <c r="F2465" t="s">
        <v>100</v>
      </c>
      <c r="G2465" t="s">
        <v>186</v>
      </c>
      <c r="H2465" t="s">
        <v>257</v>
      </c>
      <c r="I2465" t="s">
        <v>101</v>
      </c>
      <c r="J2465" t="s">
        <v>99</v>
      </c>
      <c r="K2465" t="s">
        <v>188</v>
      </c>
      <c r="L2465">
        <v>24.179333329999999</v>
      </c>
      <c r="M2465" t="s">
        <v>103</v>
      </c>
      <c r="N2465" s="8">
        <v>8.5295099999999996E-5</v>
      </c>
      <c r="O2465">
        <v>1.13738E-4</v>
      </c>
      <c r="P2465">
        <v>0</v>
      </c>
      <c r="Q2465">
        <v>0</v>
      </c>
      <c r="R2465">
        <v>0</v>
      </c>
      <c r="S2465">
        <v>4.6849499999999998E-4</v>
      </c>
      <c r="T2465" s="8">
        <v>9.2862500000000001E-5</v>
      </c>
      <c r="U2465">
        <v>1.7079199999999999E-4</v>
      </c>
      <c r="V2465">
        <v>0</v>
      </c>
      <c r="W2465">
        <v>2.18588E-4</v>
      </c>
      <c r="X2465">
        <v>0</v>
      </c>
      <c r="Y2465" s="8">
        <v>6.5990800000000004E-6</v>
      </c>
      <c r="Z2465">
        <v>0</v>
      </c>
      <c r="AA2465">
        <v>0</v>
      </c>
      <c r="AB2465">
        <v>0</v>
      </c>
      <c r="AC2465">
        <v>4.6849499999999998E-4</v>
      </c>
      <c r="AD2465" s="8">
        <v>9.9461600000000003E-5</v>
      </c>
      <c r="AE2465">
        <v>1.7079199999999999E-4</v>
      </c>
      <c r="AF2465">
        <v>0</v>
      </c>
      <c r="AG2465">
        <v>2.18588E-4</v>
      </c>
      <c r="AH2465">
        <v>9.5733700000000005E-4</v>
      </c>
      <c r="AI2465">
        <v>11603.61634</v>
      </c>
    </row>
    <row r="2466" spans="1:35" x14ac:dyDescent="0.25">
      <c r="A2466">
        <v>419</v>
      </c>
      <c r="B2466" t="s">
        <v>242</v>
      </c>
      <c r="C2466" t="s">
        <v>60</v>
      </c>
      <c r="D2466" t="b">
        <v>1</v>
      </c>
      <c r="E2466">
        <v>45.294103759999999</v>
      </c>
      <c r="F2466" t="s">
        <v>100</v>
      </c>
      <c r="G2466" t="s">
        <v>186</v>
      </c>
      <c r="H2466" t="s">
        <v>249</v>
      </c>
      <c r="I2466" t="s">
        <v>291</v>
      </c>
      <c r="J2466" t="s">
        <v>99</v>
      </c>
      <c r="K2466" t="s">
        <v>188</v>
      </c>
      <c r="L2466">
        <v>20.962499999999999</v>
      </c>
      <c r="M2466" t="s">
        <v>292</v>
      </c>
      <c r="N2466">
        <v>6.1452000000000002E-4</v>
      </c>
      <c r="O2466">
        <v>7.2722900000000003E-4</v>
      </c>
      <c r="P2466">
        <v>0</v>
      </c>
      <c r="Q2466">
        <v>0</v>
      </c>
      <c r="R2466">
        <v>0</v>
      </c>
      <c r="S2466">
        <v>2.3225419999999999E-3</v>
      </c>
      <c r="T2466">
        <v>6.9848000000000002E-4</v>
      </c>
      <c r="U2466">
        <v>1.8013650000000001E-3</v>
      </c>
      <c r="V2466">
        <v>0</v>
      </c>
      <c r="W2466">
        <v>7.9936600000000003E-4</v>
      </c>
      <c r="X2466" s="8">
        <v>2.9622099999999999E-5</v>
      </c>
      <c r="Y2466">
        <v>0</v>
      </c>
      <c r="Z2466">
        <v>8.2812999999999995E-4</v>
      </c>
      <c r="AA2466">
        <v>0</v>
      </c>
      <c r="AB2466">
        <v>0</v>
      </c>
      <c r="AC2466">
        <v>2.3521639999999999E-3</v>
      </c>
      <c r="AD2466">
        <v>6.9848000000000002E-4</v>
      </c>
      <c r="AE2466">
        <v>1.8013650000000001E-3</v>
      </c>
      <c r="AF2466">
        <v>0</v>
      </c>
      <c r="AG2466">
        <v>1.627496E-3</v>
      </c>
      <c r="AH2466">
        <v>6.4795039999999996E-3</v>
      </c>
      <c r="AI2466">
        <v>90588.207519999996</v>
      </c>
    </row>
    <row r="2467" spans="1:35" x14ac:dyDescent="0.25">
      <c r="A2467">
        <v>420</v>
      </c>
      <c r="B2467" t="s">
        <v>242</v>
      </c>
      <c r="C2467" t="s">
        <v>60</v>
      </c>
      <c r="D2467" t="b">
        <v>1</v>
      </c>
      <c r="E2467">
        <v>11.33339761</v>
      </c>
      <c r="F2467" t="s">
        <v>100</v>
      </c>
      <c r="G2467" t="s">
        <v>186</v>
      </c>
      <c r="H2467" t="s">
        <v>198</v>
      </c>
      <c r="I2467" t="s">
        <v>101</v>
      </c>
      <c r="J2467" t="s">
        <v>99</v>
      </c>
      <c r="K2467" t="s">
        <v>188</v>
      </c>
      <c r="L2467">
        <v>35.05805556</v>
      </c>
      <c r="M2467" t="s">
        <v>103</v>
      </c>
      <c r="N2467">
        <v>1.0678860000000001E-3</v>
      </c>
      <c r="O2467">
        <v>1.2606500000000001E-3</v>
      </c>
      <c r="P2467">
        <v>0</v>
      </c>
      <c r="Q2467">
        <v>0</v>
      </c>
      <c r="R2467">
        <v>0</v>
      </c>
      <c r="S2467">
        <v>3.848962E-3</v>
      </c>
      <c r="T2467">
        <v>8.52592E-4</v>
      </c>
      <c r="U2467">
        <v>1.283668E-3</v>
      </c>
      <c r="V2467">
        <v>0</v>
      </c>
      <c r="W2467">
        <v>7.9232900000000004E-4</v>
      </c>
      <c r="X2467">
        <v>1.92604E-4</v>
      </c>
      <c r="Y2467">
        <v>2.1914730000000002E-3</v>
      </c>
      <c r="Z2467">
        <v>4.3957290000000001E-3</v>
      </c>
      <c r="AA2467">
        <v>0</v>
      </c>
      <c r="AB2467">
        <v>0</v>
      </c>
      <c r="AC2467">
        <v>4.0415659999999999E-3</v>
      </c>
      <c r="AD2467">
        <v>3.0440649999999999E-3</v>
      </c>
      <c r="AE2467">
        <v>1.283668E-3</v>
      </c>
      <c r="AF2467">
        <v>0</v>
      </c>
      <c r="AG2467">
        <v>5.1880579999999997E-3</v>
      </c>
      <c r="AH2467">
        <v>1.3557356E-2</v>
      </c>
      <c r="AI2467">
        <v>113333.9761</v>
      </c>
    </row>
    <row r="2468" spans="1:35" x14ac:dyDescent="0.25">
      <c r="A2468">
        <v>421</v>
      </c>
      <c r="B2468" t="s">
        <v>242</v>
      </c>
      <c r="C2468" t="s">
        <v>60</v>
      </c>
      <c r="D2468" t="b">
        <v>1</v>
      </c>
      <c r="E2468">
        <v>5.291284675</v>
      </c>
      <c r="F2468" t="s">
        <v>100</v>
      </c>
      <c r="G2468" t="s">
        <v>186</v>
      </c>
      <c r="H2468" t="s">
        <v>195</v>
      </c>
      <c r="I2468" t="s">
        <v>101</v>
      </c>
      <c r="J2468" t="s">
        <v>99</v>
      </c>
      <c r="K2468" t="s">
        <v>188</v>
      </c>
      <c r="L2468">
        <v>34.577513230000001</v>
      </c>
      <c r="M2468" t="s">
        <v>103</v>
      </c>
      <c r="N2468">
        <v>1.0606330000000001E-3</v>
      </c>
      <c r="O2468">
        <v>1.2695149999999999E-3</v>
      </c>
      <c r="P2468">
        <v>0</v>
      </c>
      <c r="Q2468">
        <v>0</v>
      </c>
      <c r="R2468">
        <v>0</v>
      </c>
      <c r="S2468">
        <v>3.6306820000000001E-3</v>
      </c>
      <c r="T2468">
        <v>2.0371619999999999E-3</v>
      </c>
      <c r="U2468">
        <v>1.4158829999999999E-3</v>
      </c>
      <c r="V2468">
        <v>0</v>
      </c>
      <c r="W2468">
        <v>4.3406299999999999E-4</v>
      </c>
      <c r="X2468" s="8">
        <v>2.7583400000000002E-6</v>
      </c>
      <c r="Y2468">
        <v>3.4183899999999999E-3</v>
      </c>
      <c r="Z2468">
        <v>2.1710169999999999E-3</v>
      </c>
      <c r="AA2468">
        <v>0</v>
      </c>
      <c r="AB2468">
        <v>0</v>
      </c>
      <c r="AC2468">
        <v>3.6334409999999998E-3</v>
      </c>
      <c r="AD2468">
        <v>5.4555519999999998E-3</v>
      </c>
      <c r="AE2468">
        <v>1.4158829999999999E-3</v>
      </c>
      <c r="AF2468">
        <v>0</v>
      </c>
      <c r="AG2468">
        <v>2.6050800000000001E-3</v>
      </c>
      <c r="AH2468">
        <v>1.3109956000000001E-2</v>
      </c>
      <c r="AI2468">
        <v>111116.9782</v>
      </c>
    </row>
    <row r="2469" spans="1:35" x14ac:dyDescent="0.25">
      <c r="A2469">
        <v>423</v>
      </c>
      <c r="B2469" t="s">
        <v>242</v>
      </c>
      <c r="C2469" t="s">
        <v>60</v>
      </c>
      <c r="D2469" t="b">
        <v>1</v>
      </c>
      <c r="E2469">
        <v>22.567696349999999</v>
      </c>
      <c r="F2469" t="s">
        <v>100</v>
      </c>
      <c r="G2469" t="s">
        <v>186</v>
      </c>
      <c r="H2469" t="s">
        <v>196</v>
      </c>
      <c r="I2469" t="s">
        <v>101</v>
      </c>
      <c r="J2469" t="s">
        <v>262</v>
      </c>
      <c r="K2469" t="s">
        <v>188</v>
      </c>
      <c r="L2469">
        <v>34.60606061</v>
      </c>
      <c r="M2469" t="s">
        <v>103</v>
      </c>
      <c r="N2469">
        <v>1.359229E-3</v>
      </c>
      <c r="O2469">
        <v>1.566886E-3</v>
      </c>
      <c r="P2469">
        <v>0</v>
      </c>
      <c r="Q2469">
        <v>0</v>
      </c>
      <c r="R2469">
        <v>0</v>
      </c>
      <c r="S2469">
        <v>4.8938289999999997E-3</v>
      </c>
      <c r="T2469">
        <v>3.3137459999999998E-3</v>
      </c>
      <c r="U2469">
        <v>1.9725900000000002E-3</v>
      </c>
      <c r="V2469">
        <v>0</v>
      </c>
      <c r="W2469">
        <v>1.043834E-3</v>
      </c>
      <c r="X2469" s="8">
        <v>8.1923900000000003E-5</v>
      </c>
      <c r="Y2469">
        <v>0</v>
      </c>
      <c r="Z2469">
        <v>3.350109E-3</v>
      </c>
      <c r="AA2469">
        <v>0</v>
      </c>
      <c r="AB2469">
        <v>0</v>
      </c>
      <c r="AC2469">
        <v>4.9757530000000003E-3</v>
      </c>
      <c r="AD2469">
        <v>3.3137459999999998E-3</v>
      </c>
      <c r="AE2469">
        <v>1.9725900000000002E-3</v>
      </c>
      <c r="AF2469">
        <v>0</v>
      </c>
      <c r="AG2469">
        <v>4.3939440000000003E-3</v>
      </c>
      <c r="AH2469">
        <v>1.4656462E-2</v>
      </c>
      <c r="AI2469">
        <v>124122.3299</v>
      </c>
    </row>
    <row r="2470" spans="1:35" x14ac:dyDescent="0.25">
      <c r="A2470">
        <v>869</v>
      </c>
      <c r="B2470" t="s">
        <v>242</v>
      </c>
      <c r="C2470" t="s">
        <v>60</v>
      </c>
      <c r="D2470" t="b">
        <v>1</v>
      </c>
      <c r="E2470">
        <v>63.879871080000001</v>
      </c>
      <c r="F2470" t="s">
        <v>100</v>
      </c>
      <c r="G2470" t="s">
        <v>186</v>
      </c>
      <c r="H2470" t="s">
        <v>250</v>
      </c>
      <c r="I2470" t="s">
        <v>101</v>
      </c>
      <c r="J2470" t="s">
        <v>106</v>
      </c>
      <c r="K2470" t="s">
        <v>188</v>
      </c>
      <c r="L2470">
        <v>14.05833333</v>
      </c>
      <c r="M2470" t="s">
        <v>109</v>
      </c>
      <c r="N2470">
        <v>3.1255600000000002E-4</v>
      </c>
      <c r="O2470">
        <v>3.6148000000000002E-4</v>
      </c>
      <c r="P2470">
        <v>0</v>
      </c>
      <c r="Q2470">
        <v>0</v>
      </c>
      <c r="R2470">
        <v>0</v>
      </c>
      <c r="S2470">
        <v>1.457353E-3</v>
      </c>
      <c r="T2470">
        <v>2.48846E-4</v>
      </c>
      <c r="U2470">
        <v>1.2884280000000001E-3</v>
      </c>
      <c r="V2470">
        <v>0</v>
      </c>
      <c r="W2470">
        <v>0</v>
      </c>
      <c r="X2470" s="8">
        <v>7.0233899999999999E-5</v>
      </c>
      <c r="Y2470">
        <v>0</v>
      </c>
      <c r="Z2470">
        <v>0</v>
      </c>
      <c r="AA2470">
        <v>0</v>
      </c>
      <c r="AB2470">
        <v>0</v>
      </c>
      <c r="AC2470">
        <v>1.527587E-3</v>
      </c>
      <c r="AD2470">
        <v>2.48846E-4</v>
      </c>
      <c r="AE2470">
        <v>1.2884280000000001E-3</v>
      </c>
      <c r="AF2470">
        <v>0</v>
      </c>
      <c r="AG2470">
        <v>0</v>
      </c>
      <c r="AH2470">
        <v>3.0642550000000001E-3</v>
      </c>
      <c r="AI2470">
        <v>63879.871079999997</v>
      </c>
    </row>
    <row r="2471" spans="1:35" x14ac:dyDescent="0.25">
      <c r="A2471">
        <v>6095</v>
      </c>
      <c r="B2471" t="s">
        <v>242</v>
      </c>
      <c r="C2471" t="s">
        <v>60</v>
      </c>
      <c r="D2471" t="b">
        <v>1</v>
      </c>
      <c r="E2471">
        <v>0.80023063000000005</v>
      </c>
      <c r="F2471" t="s">
        <v>100</v>
      </c>
      <c r="G2471" t="s">
        <v>186</v>
      </c>
      <c r="H2471" t="s">
        <v>199</v>
      </c>
      <c r="I2471" t="s">
        <v>101</v>
      </c>
      <c r="J2471" t="s">
        <v>111</v>
      </c>
      <c r="K2471" t="s">
        <v>188</v>
      </c>
      <c r="L2471">
        <v>10.88169841</v>
      </c>
      <c r="M2471" t="s">
        <v>109</v>
      </c>
      <c r="N2471">
        <v>5.5292700000000004E-4</v>
      </c>
      <c r="O2471">
        <v>6.1963399999999998E-4</v>
      </c>
      <c r="P2471">
        <v>0</v>
      </c>
      <c r="Q2471">
        <v>0</v>
      </c>
      <c r="R2471">
        <v>0</v>
      </c>
      <c r="S2471">
        <v>2.525986E-3</v>
      </c>
      <c r="T2471">
        <v>1.0752940000000001E-3</v>
      </c>
      <c r="U2471">
        <v>1.5983589999999999E-3</v>
      </c>
      <c r="V2471">
        <v>0</v>
      </c>
      <c r="W2471">
        <v>0</v>
      </c>
      <c r="X2471" s="8">
        <v>3.7923600000000001E-8</v>
      </c>
      <c r="Y2471">
        <v>0</v>
      </c>
      <c r="Z2471">
        <v>0</v>
      </c>
      <c r="AA2471">
        <v>0</v>
      </c>
      <c r="AB2471">
        <v>0</v>
      </c>
      <c r="AC2471">
        <v>2.526024E-3</v>
      </c>
      <c r="AD2471">
        <v>1.0752940000000001E-3</v>
      </c>
      <c r="AE2471">
        <v>1.5983589999999999E-3</v>
      </c>
      <c r="AF2471">
        <v>0</v>
      </c>
      <c r="AG2471">
        <v>0</v>
      </c>
      <c r="AH2471">
        <v>5.1996840000000004E-3</v>
      </c>
      <c r="AI2471">
        <v>140040.3602</v>
      </c>
    </row>
    <row r="2472" spans="1:35" x14ac:dyDescent="0.25">
      <c r="A2472">
        <v>6098</v>
      </c>
      <c r="B2472" t="s">
        <v>242</v>
      </c>
      <c r="C2472" t="s">
        <v>60</v>
      </c>
      <c r="D2472" t="b">
        <v>1</v>
      </c>
      <c r="E2472">
        <v>1.9489976870000001</v>
      </c>
      <c r="F2472" t="s">
        <v>100</v>
      </c>
      <c r="G2472" t="s">
        <v>186</v>
      </c>
      <c r="H2472" t="s">
        <v>192</v>
      </c>
      <c r="I2472" t="s">
        <v>101</v>
      </c>
      <c r="J2472" t="s">
        <v>99</v>
      </c>
      <c r="K2472" t="s">
        <v>188</v>
      </c>
      <c r="L2472">
        <v>11.34202222</v>
      </c>
      <c r="M2472" t="s">
        <v>109</v>
      </c>
      <c r="N2472">
        <v>9.2032400000000003E-4</v>
      </c>
      <c r="O2472">
        <v>1.1232029999999999E-3</v>
      </c>
      <c r="P2472">
        <v>0</v>
      </c>
      <c r="Q2472">
        <v>0</v>
      </c>
      <c r="R2472">
        <v>0</v>
      </c>
      <c r="S2472">
        <v>5.5480870000000002E-3</v>
      </c>
      <c r="T2472">
        <v>1.3099159999999999E-3</v>
      </c>
      <c r="U2472">
        <v>2.563489E-3</v>
      </c>
      <c r="V2472">
        <v>0</v>
      </c>
      <c r="W2472">
        <v>0</v>
      </c>
      <c r="X2472" s="8">
        <v>6.9273499999999998E-6</v>
      </c>
      <c r="Y2472">
        <v>0</v>
      </c>
      <c r="Z2472">
        <v>0</v>
      </c>
      <c r="AA2472">
        <v>0</v>
      </c>
      <c r="AB2472">
        <v>0</v>
      </c>
      <c r="AC2472">
        <v>5.5550139999999996E-3</v>
      </c>
      <c r="AD2472">
        <v>1.3099159999999999E-3</v>
      </c>
      <c r="AE2472">
        <v>2.563489E-3</v>
      </c>
      <c r="AF2472">
        <v>0</v>
      </c>
      <c r="AG2472">
        <v>0</v>
      </c>
      <c r="AH2472">
        <v>9.4284190000000004E-3</v>
      </c>
      <c r="AI2472">
        <v>243624.71090000001</v>
      </c>
    </row>
    <row r="2473" spans="1:35" x14ac:dyDescent="0.25">
      <c r="A2473">
        <v>6099</v>
      </c>
      <c r="B2473" t="s">
        <v>242</v>
      </c>
      <c r="C2473" t="s">
        <v>60</v>
      </c>
      <c r="D2473" t="b">
        <v>1</v>
      </c>
      <c r="E2473">
        <v>2.490672708</v>
      </c>
      <c r="F2473" t="s">
        <v>100</v>
      </c>
      <c r="G2473" t="s">
        <v>186</v>
      </c>
      <c r="H2473" t="s">
        <v>189</v>
      </c>
      <c r="I2473" t="s">
        <v>101</v>
      </c>
      <c r="J2473" t="s">
        <v>99</v>
      </c>
      <c r="K2473" t="s">
        <v>188</v>
      </c>
      <c r="L2473">
        <v>12.31884058</v>
      </c>
      <c r="M2473" t="s">
        <v>109</v>
      </c>
      <c r="N2473">
        <v>5.03897E-4</v>
      </c>
      <c r="O2473">
        <v>5.73644E-4</v>
      </c>
      <c r="P2473">
        <v>0</v>
      </c>
      <c r="Q2473">
        <v>0</v>
      </c>
      <c r="R2473">
        <v>0</v>
      </c>
      <c r="S2473">
        <v>2.978498E-3</v>
      </c>
      <c r="T2473">
        <v>6.1604900000000002E-4</v>
      </c>
      <c r="U2473">
        <v>1.2165170000000001E-3</v>
      </c>
      <c r="V2473">
        <v>0</v>
      </c>
      <c r="W2473">
        <v>0</v>
      </c>
      <c r="X2473" s="8">
        <v>4.7686200000000001E-6</v>
      </c>
      <c r="Y2473">
        <v>0</v>
      </c>
      <c r="Z2473">
        <v>0</v>
      </c>
      <c r="AA2473">
        <v>0</v>
      </c>
      <c r="AB2473">
        <v>0</v>
      </c>
      <c r="AC2473">
        <v>2.983267E-3</v>
      </c>
      <c r="AD2473">
        <v>6.1604900000000002E-4</v>
      </c>
      <c r="AE2473">
        <v>1.2165170000000001E-3</v>
      </c>
      <c r="AF2473">
        <v>0</v>
      </c>
      <c r="AG2473">
        <v>0</v>
      </c>
      <c r="AH2473">
        <v>4.8158330000000003E-3</v>
      </c>
      <c r="AI2473">
        <v>114570.9445</v>
      </c>
    </row>
    <row r="2474" spans="1:35" x14ac:dyDescent="0.25">
      <c r="A2474">
        <v>6101</v>
      </c>
      <c r="B2474" t="s">
        <v>242</v>
      </c>
      <c r="C2474" t="s">
        <v>60</v>
      </c>
      <c r="D2474" t="b">
        <v>1</v>
      </c>
      <c r="E2474">
        <v>0.60833183300000004</v>
      </c>
      <c r="F2474" t="s">
        <v>100</v>
      </c>
      <c r="G2474" t="s">
        <v>186</v>
      </c>
      <c r="H2474" t="s">
        <v>197</v>
      </c>
      <c r="I2474" t="s">
        <v>101</v>
      </c>
      <c r="J2474" t="s">
        <v>99</v>
      </c>
      <c r="K2474" t="s">
        <v>188</v>
      </c>
      <c r="L2474">
        <v>9.9331759260000005</v>
      </c>
      <c r="M2474" t="s">
        <v>109</v>
      </c>
      <c r="N2474">
        <v>6.1716199999999998E-4</v>
      </c>
      <c r="O2474">
        <v>7.36964E-4</v>
      </c>
      <c r="P2474">
        <v>0</v>
      </c>
      <c r="Q2474">
        <v>0</v>
      </c>
      <c r="R2474">
        <v>0</v>
      </c>
      <c r="S2474">
        <v>3.0518020000000002E-3</v>
      </c>
      <c r="T2474">
        <v>1.4007900000000001E-3</v>
      </c>
      <c r="U2474">
        <v>1.729993E-3</v>
      </c>
      <c r="V2474">
        <v>0</v>
      </c>
      <c r="W2474">
        <v>0</v>
      </c>
      <c r="X2474" s="8">
        <v>2.94636E-6</v>
      </c>
      <c r="Y2474">
        <v>0</v>
      </c>
      <c r="Z2474">
        <v>0</v>
      </c>
      <c r="AA2474">
        <v>0</v>
      </c>
      <c r="AB2474">
        <v>0</v>
      </c>
      <c r="AC2474">
        <v>3.0547479999999999E-3</v>
      </c>
      <c r="AD2474">
        <v>1.4007900000000001E-3</v>
      </c>
      <c r="AE2474">
        <v>1.729993E-3</v>
      </c>
      <c r="AF2474">
        <v>0</v>
      </c>
      <c r="AG2474">
        <v>0</v>
      </c>
      <c r="AH2474">
        <v>6.1855310000000002E-3</v>
      </c>
      <c r="AI2474">
        <v>182499.55</v>
      </c>
    </row>
    <row r="2475" spans="1:35" x14ac:dyDescent="0.25">
      <c r="A2475">
        <v>6103</v>
      </c>
      <c r="B2475" t="s">
        <v>242</v>
      </c>
      <c r="C2475" t="s">
        <v>60</v>
      </c>
      <c r="D2475" t="b">
        <v>1</v>
      </c>
      <c r="E2475">
        <v>2.4894111959999998</v>
      </c>
      <c r="F2475" t="s">
        <v>100</v>
      </c>
      <c r="G2475" t="s">
        <v>186</v>
      </c>
      <c r="H2475" t="s">
        <v>190</v>
      </c>
      <c r="I2475" t="s">
        <v>101</v>
      </c>
      <c r="J2475" t="s">
        <v>99</v>
      </c>
      <c r="K2475" t="s">
        <v>188</v>
      </c>
      <c r="L2475">
        <v>12.736069649999999</v>
      </c>
      <c r="M2475" t="s">
        <v>109</v>
      </c>
      <c r="N2475">
        <v>7.3976700000000001E-4</v>
      </c>
      <c r="O2475">
        <v>8.6340199999999998E-4</v>
      </c>
      <c r="P2475">
        <v>0</v>
      </c>
      <c r="Q2475">
        <v>0</v>
      </c>
      <c r="R2475">
        <v>0</v>
      </c>
      <c r="S2475">
        <v>4.7240859999999997E-3</v>
      </c>
      <c r="T2475">
        <v>8.0440299999999998E-4</v>
      </c>
      <c r="U2475">
        <v>1.712884E-3</v>
      </c>
      <c r="V2475">
        <v>0</v>
      </c>
      <c r="W2475">
        <v>0</v>
      </c>
      <c r="X2475" s="8">
        <v>6.8897600000000003E-6</v>
      </c>
      <c r="Y2475">
        <v>0</v>
      </c>
      <c r="Z2475">
        <v>0</v>
      </c>
      <c r="AA2475">
        <v>0</v>
      </c>
      <c r="AB2475">
        <v>0</v>
      </c>
      <c r="AC2475">
        <v>4.7309759999999996E-3</v>
      </c>
      <c r="AD2475">
        <v>8.0440299999999998E-4</v>
      </c>
      <c r="AE2475">
        <v>1.712884E-3</v>
      </c>
      <c r="AF2475">
        <v>0</v>
      </c>
      <c r="AG2475">
        <v>0</v>
      </c>
      <c r="AH2475">
        <v>7.2482629999999996E-3</v>
      </c>
      <c r="AI2475">
        <v>166790.55009999999</v>
      </c>
    </row>
    <row r="2476" spans="1:35" x14ac:dyDescent="0.25">
      <c r="A2476">
        <v>6104</v>
      </c>
      <c r="B2476" t="s">
        <v>242</v>
      </c>
      <c r="C2476" t="s">
        <v>60</v>
      </c>
      <c r="D2476" t="b">
        <v>1</v>
      </c>
      <c r="E2476">
        <v>2.1820552790000001</v>
      </c>
      <c r="F2476" t="s">
        <v>100</v>
      </c>
      <c r="G2476" t="s">
        <v>186</v>
      </c>
      <c r="H2476" t="s">
        <v>193</v>
      </c>
      <c r="I2476" t="s">
        <v>101</v>
      </c>
      <c r="J2476" t="s">
        <v>99</v>
      </c>
      <c r="K2476" t="s">
        <v>188</v>
      </c>
      <c r="L2476">
        <v>8.5545185190000002</v>
      </c>
      <c r="M2476" t="s">
        <v>109</v>
      </c>
      <c r="N2476">
        <v>4.5359600000000001E-4</v>
      </c>
      <c r="O2476">
        <v>5.6902099999999996E-4</v>
      </c>
      <c r="P2476">
        <v>0</v>
      </c>
      <c r="Q2476">
        <v>0</v>
      </c>
      <c r="R2476">
        <v>0</v>
      </c>
      <c r="S2476">
        <v>2.9287839999999998E-3</v>
      </c>
      <c r="T2476">
        <v>5.2926999999999998E-4</v>
      </c>
      <c r="U2476">
        <v>1.3143339999999999E-3</v>
      </c>
      <c r="V2476">
        <v>0</v>
      </c>
      <c r="W2476">
        <v>0</v>
      </c>
      <c r="X2476" s="8">
        <v>4.5500200000000002E-6</v>
      </c>
      <c r="Y2476">
        <v>0</v>
      </c>
      <c r="Z2476">
        <v>0</v>
      </c>
      <c r="AA2476">
        <v>0</v>
      </c>
      <c r="AB2476">
        <v>0</v>
      </c>
      <c r="AC2476">
        <v>2.9333340000000001E-3</v>
      </c>
      <c r="AD2476">
        <v>5.2926999999999998E-4</v>
      </c>
      <c r="AE2476">
        <v>1.3143339999999999E-3</v>
      </c>
      <c r="AF2476">
        <v>0</v>
      </c>
      <c r="AG2476">
        <v>0</v>
      </c>
      <c r="AH2476">
        <v>4.7769379999999997E-3</v>
      </c>
      <c r="AI2476">
        <v>163654.1459</v>
      </c>
    </row>
    <row r="2477" spans="1:35" x14ac:dyDescent="0.25">
      <c r="A2477">
        <v>9131</v>
      </c>
      <c r="B2477" t="s">
        <v>242</v>
      </c>
      <c r="C2477" t="s">
        <v>60</v>
      </c>
      <c r="D2477" t="b">
        <v>1</v>
      </c>
      <c r="E2477">
        <v>1.374182652</v>
      </c>
      <c r="F2477" t="s">
        <v>100</v>
      </c>
      <c r="G2477" t="s">
        <v>186</v>
      </c>
      <c r="H2477" t="s">
        <v>191</v>
      </c>
      <c r="I2477" t="s">
        <v>101</v>
      </c>
      <c r="J2477" t="s">
        <v>99</v>
      </c>
      <c r="K2477" t="s">
        <v>188</v>
      </c>
      <c r="L2477">
        <v>34.60866858</v>
      </c>
      <c r="M2477" t="s">
        <v>103</v>
      </c>
      <c r="N2477">
        <v>7.6756399999999999E-4</v>
      </c>
      <c r="O2477">
        <v>9.0709700000000005E-4</v>
      </c>
      <c r="P2477">
        <v>0</v>
      </c>
      <c r="Q2477">
        <v>0</v>
      </c>
      <c r="R2477">
        <v>0</v>
      </c>
      <c r="S2477">
        <v>2.1596580000000001E-3</v>
      </c>
      <c r="T2477">
        <v>1.9530070000000001E-3</v>
      </c>
      <c r="U2477">
        <v>7.33996E-4</v>
      </c>
      <c r="V2477">
        <v>0</v>
      </c>
      <c r="W2477">
        <v>4.6791399999999999E-4</v>
      </c>
      <c r="X2477" s="8">
        <v>1.94199E-5</v>
      </c>
      <c r="Y2477">
        <v>1.1915420000000001E-3</v>
      </c>
      <c r="Z2477">
        <v>2.886516E-3</v>
      </c>
      <c r="AA2477">
        <v>0</v>
      </c>
      <c r="AB2477">
        <v>0</v>
      </c>
      <c r="AC2477">
        <v>2.1790780000000001E-3</v>
      </c>
      <c r="AD2477">
        <v>3.1445499999999999E-3</v>
      </c>
      <c r="AE2477">
        <v>7.33996E-4</v>
      </c>
      <c r="AF2477">
        <v>0</v>
      </c>
      <c r="AG2477">
        <v>3.3544299999999998E-3</v>
      </c>
      <c r="AH2477">
        <v>9.4120539999999996E-3</v>
      </c>
      <c r="AI2477">
        <v>79702.593810000006</v>
      </c>
    </row>
    <row r="2478" spans="1:35" x14ac:dyDescent="0.25">
      <c r="A2478">
        <v>9133</v>
      </c>
      <c r="B2478" t="s">
        <v>242</v>
      </c>
      <c r="C2478" t="s">
        <v>60</v>
      </c>
      <c r="D2478" t="b">
        <v>1</v>
      </c>
      <c r="E2478">
        <v>0.98347234400000005</v>
      </c>
      <c r="F2478" t="s">
        <v>100</v>
      </c>
      <c r="G2478" t="s">
        <v>186</v>
      </c>
      <c r="H2478" t="s">
        <v>187</v>
      </c>
      <c r="I2478" t="s">
        <v>101</v>
      </c>
      <c r="J2478" t="s">
        <v>262</v>
      </c>
      <c r="K2478" t="s">
        <v>188</v>
      </c>
      <c r="L2478">
        <v>27.573015869999999</v>
      </c>
      <c r="M2478" t="s">
        <v>103</v>
      </c>
      <c r="N2478">
        <v>2.8225100000000002E-4</v>
      </c>
      <c r="O2478">
        <v>3.4060600000000003E-4</v>
      </c>
      <c r="P2478">
        <v>0</v>
      </c>
      <c r="Q2478">
        <v>0</v>
      </c>
      <c r="R2478">
        <v>0</v>
      </c>
      <c r="S2478">
        <v>1.0809420000000001E-3</v>
      </c>
      <c r="T2478">
        <v>7.1723499999999999E-4</v>
      </c>
      <c r="U2478">
        <v>4.5009899999999997E-4</v>
      </c>
      <c r="V2478">
        <v>0</v>
      </c>
      <c r="W2478">
        <v>1.2460100000000001E-4</v>
      </c>
      <c r="X2478" s="8">
        <v>7.6156800000000001E-6</v>
      </c>
      <c r="Y2478">
        <v>1.74415E-4</v>
      </c>
      <c r="Z2478">
        <v>6.8356600000000003E-4</v>
      </c>
      <c r="AA2478">
        <v>0</v>
      </c>
      <c r="AB2478">
        <v>0</v>
      </c>
      <c r="AC2478">
        <v>1.0885580000000001E-3</v>
      </c>
      <c r="AD2478">
        <v>8.9165000000000002E-4</v>
      </c>
      <c r="AE2478">
        <v>4.5009899999999997E-4</v>
      </c>
      <c r="AF2478">
        <v>0</v>
      </c>
      <c r="AG2478">
        <v>8.0816600000000003E-4</v>
      </c>
      <c r="AH2478">
        <v>3.238482E-3</v>
      </c>
      <c r="AI2478">
        <v>34421.532030000002</v>
      </c>
    </row>
    <row r="2479" spans="1:35" x14ac:dyDescent="0.25">
      <c r="A2479">
        <v>11585</v>
      </c>
      <c r="B2479" t="s">
        <v>242</v>
      </c>
      <c r="C2479" t="s">
        <v>60</v>
      </c>
      <c r="D2479" t="b">
        <v>1</v>
      </c>
      <c r="E2479">
        <v>1.4211164510000001</v>
      </c>
      <c r="F2479" t="s">
        <v>100</v>
      </c>
      <c r="G2479" t="s">
        <v>186</v>
      </c>
      <c r="H2479" t="s">
        <v>194</v>
      </c>
      <c r="I2479" t="s">
        <v>101</v>
      </c>
      <c r="J2479" t="s">
        <v>99</v>
      </c>
      <c r="K2479" t="s">
        <v>188</v>
      </c>
      <c r="L2479">
        <v>27.097870369999999</v>
      </c>
      <c r="M2479" t="s">
        <v>103</v>
      </c>
      <c r="N2479">
        <v>1.040476E-3</v>
      </c>
      <c r="O2479">
        <v>1.1866909999999999E-3</v>
      </c>
      <c r="P2479">
        <v>0</v>
      </c>
      <c r="Q2479">
        <v>0</v>
      </c>
      <c r="R2479">
        <v>0</v>
      </c>
      <c r="S2479">
        <v>3.9457670000000002E-3</v>
      </c>
      <c r="T2479">
        <v>1.679671E-3</v>
      </c>
      <c r="U2479">
        <v>1.3587849999999999E-3</v>
      </c>
      <c r="V2479">
        <v>0</v>
      </c>
      <c r="W2479">
        <v>5.9026399999999996E-4</v>
      </c>
      <c r="X2479">
        <v>1.92938E-4</v>
      </c>
      <c r="Y2479">
        <v>3.4654500000000002E-4</v>
      </c>
      <c r="Z2479">
        <v>3.711935E-3</v>
      </c>
      <c r="AA2479">
        <v>0</v>
      </c>
      <c r="AB2479">
        <v>0</v>
      </c>
      <c r="AC2479">
        <v>4.1387050000000003E-3</v>
      </c>
      <c r="AD2479">
        <v>2.026216E-3</v>
      </c>
      <c r="AE2479">
        <v>1.3587849999999999E-3</v>
      </c>
      <c r="AF2479">
        <v>0</v>
      </c>
      <c r="AG2479">
        <v>4.3021989999999996E-3</v>
      </c>
      <c r="AH2479">
        <v>1.1825904999999999E-2</v>
      </c>
      <c r="AI2479">
        <v>127900.4806</v>
      </c>
    </row>
    <row r="2480" spans="1:35" x14ac:dyDescent="0.25">
      <c r="A2480">
        <v>26621</v>
      </c>
      <c r="B2480" t="s">
        <v>242</v>
      </c>
      <c r="C2480" t="s">
        <v>60</v>
      </c>
      <c r="D2480" t="b">
        <v>1</v>
      </c>
      <c r="E2480">
        <v>4.2096490000000002E-3</v>
      </c>
      <c r="F2480" t="s">
        <v>100</v>
      </c>
      <c r="G2480" t="s">
        <v>186</v>
      </c>
      <c r="H2480" t="s">
        <v>256</v>
      </c>
      <c r="I2480" t="s">
        <v>101</v>
      </c>
      <c r="J2480" t="s">
        <v>99</v>
      </c>
      <c r="K2480" t="s">
        <v>188</v>
      </c>
      <c r="L2480">
        <v>7.8295104169999998</v>
      </c>
      <c r="M2480" t="s">
        <v>109</v>
      </c>
      <c r="N2480" s="8">
        <v>8.0310899999999994E-6</v>
      </c>
      <c r="O2480" s="8">
        <v>1.0721500000000001E-5</v>
      </c>
      <c r="P2480">
        <v>0</v>
      </c>
      <c r="Q2480">
        <v>0</v>
      </c>
      <c r="R2480">
        <v>0</v>
      </c>
      <c r="S2480" s="8">
        <v>5.1597100000000001E-5</v>
      </c>
      <c r="T2480" s="8">
        <v>1.11167E-5</v>
      </c>
      <c r="U2480" s="8">
        <v>2.7256100000000002E-5</v>
      </c>
      <c r="V2480">
        <v>0</v>
      </c>
      <c r="W2480">
        <v>0</v>
      </c>
      <c r="X2480">
        <v>0</v>
      </c>
      <c r="Y2480">
        <v>0</v>
      </c>
      <c r="Z2480">
        <v>0</v>
      </c>
      <c r="AA2480">
        <v>0</v>
      </c>
      <c r="AB2480">
        <v>0</v>
      </c>
      <c r="AC2480" s="8">
        <v>5.1597100000000001E-5</v>
      </c>
      <c r="AD2480" s="8">
        <v>1.11167E-5</v>
      </c>
      <c r="AE2480" s="8">
        <v>2.7256100000000002E-5</v>
      </c>
      <c r="AF2480">
        <v>0</v>
      </c>
      <c r="AG2480">
        <v>0</v>
      </c>
      <c r="AH2480" s="8">
        <v>8.9969999999999994E-5</v>
      </c>
      <c r="AI2480">
        <v>3367.7194089999998</v>
      </c>
    </row>
    <row r="2481" spans="1:35" x14ac:dyDescent="0.25">
      <c r="A2481">
        <v>44082</v>
      </c>
      <c r="B2481" t="s">
        <v>242</v>
      </c>
      <c r="C2481" t="s">
        <v>60</v>
      </c>
      <c r="D2481" t="b">
        <v>1</v>
      </c>
      <c r="E2481">
        <v>2.3207233000000001E-2</v>
      </c>
      <c r="F2481" t="s">
        <v>100</v>
      </c>
      <c r="G2481" t="s">
        <v>186</v>
      </c>
      <c r="H2481" t="s">
        <v>257</v>
      </c>
      <c r="I2481" t="s">
        <v>101</v>
      </c>
      <c r="J2481" t="s">
        <v>99</v>
      </c>
      <c r="K2481" t="s">
        <v>188</v>
      </c>
      <c r="L2481">
        <v>19.21523333</v>
      </c>
      <c r="M2481" t="s">
        <v>103</v>
      </c>
      <c r="N2481" s="8">
        <v>7.1366999999999996E-5</v>
      </c>
      <c r="O2481" s="8">
        <v>9.0316700000000002E-5</v>
      </c>
      <c r="P2481">
        <v>0</v>
      </c>
      <c r="Q2481">
        <v>0</v>
      </c>
      <c r="R2481">
        <v>0</v>
      </c>
      <c r="S2481">
        <v>3.2675400000000001E-4</v>
      </c>
      <c r="T2481" s="8">
        <v>9.2862500000000001E-5</v>
      </c>
      <c r="U2481">
        <v>1.15989E-4</v>
      </c>
      <c r="V2481">
        <v>0</v>
      </c>
      <c r="W2481">
        <v>2.18588E-4</v>
      </c>
      <c r="X2481">
        <v>0</v>
      </c>
      <c r="Y2481" s="8">
        <v>6.5990800000000004E-6</v>
      </c>
      <c r="Z2481">
        <v>0</v>
      </c>
      <c r="AA2481">
        <v>0</v>
      </c>
      <c r="AB2481">
        <v>0</v>
      </c>
      <c r="AC2481">
        <v>3.2675400000000001E-4</v>
      </c>
      <c r="AD2481" s="8">
        <v>9.9461600000000003E-5</v>
      </c>
      <c r="AE2481">
        <v>1.15989E-4</v>
      </c>
      <c r="AF2481">
        <v>0</v>
      </c>
      <c r="AG2481">
        <v>2.18588E-4</v>
      </c>
      <c r="AH2481">
        <v>7.6079200000000004E-4</v>
      </c>
      <c r="AI2481">
        <v>11603.61634</v>
      </c>
    </row>
    <row r="2482" spans="1:35" x14ac:dyDescent="0.25">
      <c r="A2482">
        <v>419</v>
      </c>
      <c r="B2482" t="s">
        <v>243</v>
      </c>
      <c r="C2482" t="s">
        <v>61</v>
      </c>
      <c r="D2482" t="b">
        <v>1</v>
      </c>
      <c r="E2482">
        <v>45.294103759999999</v>
      </c>
      <c r="F2482" t="s">
        <v>100</v>
      </c>
      <c r="G2482" t="s">
        <v>186</v>
      </c>
      <c r="H2482" t="s">
        <v>249</v>
      </c>
      <c r="I2482" t="s">
        <v>291</v>
      </c>
      <c r="J2482" t="s">
        <v>99</v>
      </c>
      <c r="K2482" t="s">
        <v>188</v>
      </c>
      <c r="L2482">
        <v>22.518055560000001</v>
      </c>
      <c r="M2482" t="s">
        <v>292</v>
      </c>
      <c r="N2482">
        <v>6.4959900000000005E-4</v>
      </c>
      <c r="O2482">
        <v>7.8456900000000004E-4</v>
      </c>
      <c r="P2482">
        <v>0</v>
      </c>
      <c r="Q2482">
        <v>0</v>
      </c>
      <c r="R2482">
        <v>0</v>
      </c>
      <c r="S2482">
        <v>2.8037930000000002E-3</v>
      </c>
      <c r="T2482">
        <v>6.9848000000000002E-4</v>
      </c>
      <c r="U2482">
        <v>1.8013650000000001E-3</v>
      </c>
      <c r="V2482">
        <v>0</v>
      </c>
      <c r="W2482">
        <v>7.9936600000000003E-4</v>
      </c>
      <c r="X2482" s="8">
        <v>2.9622099999999999E-5</v>
      </c>
      <c r="Y2482">
        <v>0</v>
      </c>
      <c r="Z2482">
        <v>8.2812999999999995E-4</v>
      </c>
      <c r="AA2482">
        <v>0</v>
      </c>
      <c r="AB2482">
        <v>0</v>
      </c>
      <c r="AC2482">
        <v>2.8334150000000002E-3</v>
      </c>
      <c r="AD2482">
        <v>6.9848000000000002E-4</v>
      </c>
      <c r="AE2482">
        <v>1.8013650000000001E-3</v>
      </c>
      <c r="AF2482">
        <v>0</v>
      </c>
      <c r="AG2482">
        <v>1.627496E-3</v>
      </c>
      <c r="AH2482">
        <v>6.9603260000000002E-3</v>
      </c>
      <c r="AI2482">
        <v>90588.207519999996</v>
      </c>
    </row>
    <row r="2483" spans="1:35" x14ac:dyDescent="0.25">
      <c r="A2483">
        <v>420</v>
      </c>
      <c r="B2483" t="s">
        <v>243</v>
      </c>
      <c r="C2483" t="s">
        <v>61</v>
      </c>
      <c r="D2483" t="b">
        <v>1</v>
      </c>
      <c r="E2483">
        <v>11.33339761</v>
      </c>
      <c r="F2483" t="s">
        <v>100</v>
      </c>
      <c r="G2483" t="s">
        <v>186</v>
      </c>
      <c r="H2483" t="s">
        <v>198</v>
      </c>
      <c r="I2483" t="s">
        <v>101</v>
      </c>
      <c r="J2483" t="s">
        <v>99</v>
      </c>
      <c r="K2483" t="s">
        <v>188</v>
      </c>
      <c r="L2483">
        <v>37.348333330000003</v>
      </c>
      <c r="M2483" t="s">
        <v>103</v>
      </c>
      <c r="N2483">
        <v>1.1490339999999999E-3</v>
      </c>
      <c r="O2483">
        <v>1.36618E-3</v>
      </c>
      <c r="P2483">
        <v>0</v>
      </c>
      <c r="Q2483">
        <v>0</v>
      </c>
      <c r="R2483">
        <v>0</v>
      </c>
      <c r="S2483">
        <v>4.7343159999999997E-3</v>
      </c>
      <c r="T2483">
        <v>8.52592E-4</v>
      </c>
      <c r="U2483">
        <v>1.283668E-3</v>
      </c>
      <c r="V2483">
        <v>0</v>
      </c>
      <c r="W2483">
        <v>7.9232900000000004E-4</v>
      </c>
      <c r="X2483">
        <v>1.92926E-4</v>
      </c>
      <c r="Y2483">
        <v>2.1914730000000002E-3</v>
      </c>
      <c r="Z2483">
        <v>4.3957290000000001E-3</v>
      </c>
      <c r="AA2483">
        <v>0</v>
      </c>
      <c r="AB2483">
        <v>0</v>
      </c>
      <c r="AC2483">
        <v>4.9272430000000004E-3</v>
      </c>
      <c r="AD2483">
        <v>3.0440649999999999E-3</v>
      </c>
      <c r="AE2483">
        <v>1.283668E-3</v>
      </c>
      <c r="AF2483">
        <v>0</v>
      </c>
      <c r="AG2483">
        <v>5.1880579999999997E-3</v>
      </c>
      <c r="AH2483">
        <v>1.4443032999999999E-2</v>
      </c>
      <c r="AI2483">
        <v>113333.9761</v>
      </c>
    </row>
    <row r="2484" spans="1:35" x14ac:dyDescent="0.25">
      <c r="A2484">
        <v>421</v>
      </c>
      <c r="B2484" t="s">
        <v>243</v>
      </c>
      <c r="C2484" t="s">
        <v>61</v>
      </c>
      <c r="D2484" t="b">
        <v>1</v>
      </c>
      <c r="E2484">
        <v>5.291284675</v>
      </c>
      <c r="F2484" t="s">
        <v>100</v>
      </c>
      <c r="G2484" t="s">
        <v>186</v>
      </c>
      <c r="H2484" t="s">
        <v>195</v>
      </c>
      <c r="I2484" t="s">
        <v>101</v>
      </c>
      <c r="J2484" t="s">
        <v>99</v>
      </c>
      <c r="K2484" t="s">
        <v>188</v>
      </c>
      <c r="L2484">
        <v>35.937301589999997</v>
      </c>
      <c r="M2484" t="s">
        <v>103</v>
      </c>
      <c r="N2484">
        <v>1.0944640000000001E-3</v>
      </c>
      <c r="O2484">
        <v>1.330957E-3</v>
      </c>
      <c r="P2484">
        <v>0</v>
      </c>
      <c r="Q2484">
        <v>0</v>
      </c>
      <c r="R2484">
        <v>0</v>
      </c>
      <c r="S2484">
        <v>4.1463419999999999E-3</v>
      </c>
      <c r="T2484">
        <v>2.0371619999999999E-3</v>
      </c>
      <c r="U2484">
        <v>1.4158829999999999E-3</v>
      </c>
      <c r="V2484">
        <v>0</v>
      </c>
      <c r="W2484">
        <v>4.3406299999999999E-4</v>
      </c>
      <c r="X2484" s="8">
        <v>2.7081899999999999E-6</v>
      </c>
      <c r="Y2484">
        <v>3.4183899999999999E-3</v>
      </c>
      <c r="Z2484">
        <v>2.1710169999999999E-3</v>
      </c>
      <c r="AA2484">
        <v>0</v>
      </c>
      <c r="AB2484">
        <v>0</v>
      </c>
      <c r="AC2484">
        <v>4.1490499999999996E-3</v>
      </c>
      <c r="AD2484">
        <v>5.4555519999999998E-3</v>
      </c>
      <c r="AE2484">
        <v>1.4158829999999999E-3</v>
      </c>
      <c r="AF2484">
        <v>0</v>
      </c>
      <c r="AG2484">
        <v>2.6050800000000001E-3</v>
      </c>
      <c r="AH2484">
        <v>1.3625515E-2</v>
      </c>
      <c r="AI2484">
        <v>111116.9782</v>
      </c>
    </row>
    <row r="2485" spans="1:35" x14ac:dyDescent="0.25">
      <c r="A2485">
        <v>423</v>
      </c>
      <c r="B2485" t="s">
        <v>243</v>
      </c>
      <c r="C2485" t="s">
        <v>61</v>
      </c>
      <c r="D2485" t="b">
        <v>1</v>
      </c>
      <c r="E2485">
        <v>22.567696349999999</v>
      </c>
      <c r="F2485" t="s">
        <v>100</v>
      </c>
      <c r="G2485" t="s">
        <v>186</v>
      </c>
      <c r="H2485" t="s">
        <v>196</v>
      </c>
      <c r="I2485" t="s">
        <v>101</v>
      </c>
      <c r="J2485" t="s">
        <v>262</v>
      </c>
      <c r="K2485" t="s">
        <v>188</v>
      </c>
      <c r="L2485">
        <v>37.379797979999999</v>
      </c>
      <c r="M2485" t="s">
        <v>103</v>
      </c>
      <c r="N2485">
        <v>1.4852680000000001E-3</v>
      </c>
      <c r="O2485">
        <v>1.7068680000000001E-3</v>
      </c>
      <c r="P2485">
        <v>0</v>
      </c>
      <c r="Q2485">
        <v>0</v>
      </c>
      <c r="R2485">
        <v>0</v>
      </c>
      <c r="S2485">
        <v>6.068571E-3</v>
      </c>
      <c r="T2485">
        <v>3.3137459999999998E-3</v>
      </c>
      <c r="U2485">
        <v>1.9725900000000002E-3</v>
      </c>
      <c r="V2485">
        <v>0</v>
      </c>
      <c r="W2485">
        <v>1.043834E-3</v>
      </c>
      <c r="X2485" s="8">
        <v>8.2351700000000006E-5</v>
      </c>
      <c r="Y2485">
        <v>0</v>
      </c>
      <c r="Z2485">
        <v>3.350109E-3</v>
      </c>
      <c r="AA2485">
        <v>0</v>
      </c>
      <c r="AB2485">
        <v>0</v>
      </c>
      <c r="AC2485">
        <v>6.1509219999999996E-3</v>
      </c>
      <c r="AD2485">
        <v>3.3137459999999998E-3</v>
      </c>
      <c r="AE2485">
        <v>1.9725900000000002E-3</v>
      </c>
      <c r="AF2485">
        <v>0</v>
      </c>
      <c r="AG2485">
        <v>4.3939440000000003E-3</v>
      </c>
      <c r="AH2485">
        <v>1.5831202999999999E-2</v>
      </c>
      <c r="AI2485">
        <v>124122.3299</v>
      </c>
    </row>
    <row r="2486" spans="1:35" x14ac:dyDescent="0.25">
      <c r="A2486">
        <v>869</v>
      </c>
      <c r="B2486" t="s">
        <v>243</v>
      </c>
      <c r="C2486" t="s">
        <v>61</v>
      </c>
      <c r="D2486" t="b">
        <v>1</v>
      </c>
      <c r="E2486">
        <v>63.879871080000001</v>
      </c>
      <c r="F2486" t="s">
        <v>100</v>
      </c>
      <c r="G2486" t="s">
        <v>186</v>
      </c>
      <c r="H2486" t="s">
        <v>250</v>
      </c>
      <c r="I2486" t="s">
        <v>101</v>
      </c>
      <c r="J2486" t="s">
        <v>106</v>
      </c>
      <c r="K2486" t="s">
        <v>188</v>
      </c>
      <c r="L2486">
        <v>16.48611111</v>
      </c>
      <c r="M2486" t="s">
        <v>109</v>
      </c>
      <c r="N2486">
        <v>3.57881E-4</v>
      </c>
      <c r="O2486">
        <v>4.2446699999999999E-4</v>
      </c>
      <c r="P2486">
        <v>0</v>
      </c>
      <c r="Q2486">
        <v>0</v>
      </c>
      <c r="R2486">
        <v>0</v>
      </c>
      <c r="S2486">
        <v>1.984712E-3</v>
      </c>
      <c r="T2486">
        <v>2.48846E-4</v>
      </c>
      <c r="U2486">
        <v>1.2884280000000001E-3</v>
      </c>
      <c r="V2486">
        <v>0</v>
      </c>
      <c r="W2486">
        <v>0</v>
      </c>
      <c r="X2486" s="8">
        <v>7.2050299999999997E-5</v>
      </c>
      <c r="Y2486">
        <v>0</v>
      </c>
      <c r="Z2486">
        <v>0</v>
      </c>
      <c r="AA2486">
        <v>0</v>
      </c>
      <c r="AB2486">
        <v>0</v>
      </c>
      <c r="AC2486">
        <v>2.0567620000000002E-3</v>
      </c>
      <c r="AD2486">
        <v>2.48846E-4</v>
      </c>
      <c r="AE2486">
        <v>1.2884280000000001E-3</v>
      </c>
      <c r="AF2486">
        <v>0</v>
      </c>
      <c r="AG2486">
        <v>0</v>
      </c>
      <c r="AH2486">
        <v>3.5934309999999998E-3</v>
      </c>
      <c r="AI2486">
        <v>63879.871079999997</v>
      </c>
    </row>
    <row r="2487" spans="1:35" x14ac:dyDescent="0.25">
      <c r="A2487">
        <v>6095</v>
      </c>
      <c r="B2487" t="s">
        <v>243</v>
      </c>
      <c r="C2487" t="s">
        <v>61</v>
      </c>
      <c r="D2487" t="b">
        <v>1</v>
      </c>
      <c r="E2487">
        <v>0.80023063000000005</v>
      </c>
      <c r="F2487" t="s">
        <v>100</v>
      </c>
      <c r="G2487" t="s">
        <v>186</v>
      </c>
      <c r="H2487" t="s">
        <v>199</v>
      </c>
      <c r="I2487" t="s">
        <v>101</v>
      </c>
      <c r="J2487" t="s">
        <v>111</v>
      </c>
      <c r="K2487" t="s">
        <v>188</v>
      </c>
      <c r="L2487">
        <v>12.452888890000001</v>
      </c>
      <c r="M2487" t="s">
        <v>109</v>
      </c>
      <c r="N2487">
        <v>6.3230700000000003E-4</v>
      </c>
      <c r="O2487">
        <v>7.0910199999999997E-4</v>
      </c>
      <c r="P2487">
        <v>0</v>
      </c>
      <c r="Q2487">
        <v>0</v>
      </c>
      <c r="R2487">
        <v>0</v>
      </c>
      <c r="S2487">
        <v>3.2767600000000001E-3</v>
      </c>
      <c r="T2487">
        <v>1.0752940000000001E-3</v>
      </c>
      <c r="U2487">
        <v>1.5983589999999999E-3</v>
      </c>
      <c r="V2487">
        <v>0</v>
      </c>
      <c r="W2487">
        <v>0</v>
      </c>
      <c r="X2487" s="8">
        <v>3.7923600000000001E-8</v>
      </c>
      <c r="Y2487">
        <v>0</v>
      </c>
      <c r="Z2487">
        <v>0</v>
      </c>
      <c r="AA2487">
        <v>0</v>
      </c>
      <c r="AB2487">
        <v>0</v>
      </c>
      <c r="AC2487">
        <v>3.276798E-3</v>
      </c>
      <c r="AD2487">
        <v>1.0752940000000001E-3</v>
      </c>
      <c r="AE2487">
        <v>1.5983589999999999E-3</v>
      </c>
      <c r="AF2487">
        <v>0</v>
      </c>
      <c r="AG2487">
        <v>0</v>
      </c>
      <c r="AH2487">
        <v>5.9504579999999996E-3</v>
      </c>
      <c r="AI2487">
        <v>140040.3602</v>
      </c>
    </row>
    <row r="2488" spans="1:35" x14ac:dyDescent="0.25">
      <c r="A2488">
        <v>6098</v>
      </c>
      <c r="B2488" t="s">
        <v>243</v>
      </c>
      <c r="C2488" t="s">
        <v>61</v>
      </c>
      <c r="D2488" t="b">
        <v>1</v>
      </c>
      <c r="E2488">
        <v>1.9489976870000001</v>
      </c>
      <c r="F2488" t="s">
        <v>100</v>
      </c>
      <c r="G2488" t="s">
        <v>186</v>
      </c>
      <c r="H2488" t="s">
        <v>192</v>
      </c>
      <c r="I2488" t="s">
        <v>101</v>
      </c>
      <c r="J2488" t="s">
        <v>99</v>
      </c>
      <c r="K2488" t="s">
        <v>188</v>
      </c>
      <c r="L2488">
        <v>13.84866667</v>
      </c>
      <c r="M2488" t="s">
        <v>109</v>
      </c>
      <c r="N2488">
        <v>1.118534E-3</v>
      </c>
      <c r="O2488">
        <v>1.371513E-3</v>
      </c>
      <c r="P2488">
        <v>0</v>
      </c>
      <c r="Q2488">
        <v>0</v>
      </c>
      <c r="R2488">
        <v>0</v>
      </c>
      <c r="S2488">
        <v>7.631723E-3</v>
      </c>
      <c r="T2488">
        <v>1.3099159999999999E-3</v>
      </c>
      <c r="U2488">
        <v>2.563489E-3</v>
      </c>
      <c r="V2488">
        <v>0</v>
      </c>
      <c r="W2488">
        <v>0</v>
      </c>
      <c r="X2488" s="8">
        <v>7.0012400000000002E-6</v>
      </c>
      <c r="Y2488">
        <v>0</v>
      </c>
      <c r="Z2488">
        <v>0</v>
      </c>
      <c r="AA2488">
        <v>0</v>
      </c>
      <c r="AB2488">
        <v>0</v>
      </c>
      <c r="AC2488">
        <v>7.6387240000000004E-3</v>
      </c>
      <c r="AD2488">
        <v>1.3099159999999999E-3</v>
      </c>
      <c r="AE2488">
        <v>2.563489E-3</v>
      </c>
      <c r="AF2488">
        <v>0</v>
      </c>
      <c r="AG2488">
        <v>0</v>
      </c>
      <c r="AH2488">
        <v>1.1512148E-2</v>
      </c>
      <c r="AI2488">
        <v>243624.71090000001</v>
      </c>
    </row>
    <row r="2489" spans="1:35" x14ac:dyDescent="0.25">
      <c r="A2489">
        <v>6099</v>
      </c>
      <c r="B2489" t="s">
        <v>243</v>
      </c>
      <c r="C2489" t="s">
        <v>61</v>
      </c>
      <c r="D2489" t="b">
        <v>1</v>
      </c>
      <c r="E2489">
        <v>2.490672708</v>
      </c>
      <c r="F2489" t="s">
        <v>100</v>
      </c>
      <c r="G2489" t="s">
        <v>186</v>
      </c>
      <c r="H2489" t="s">
        <v>189</v>
      </c>
      <c r="I2489" t="s">
        <v>101</v>
      </c>
      <c r="J2489" t="s">
        <v>99</v>
      </c>
      <c r="K2489" t="s">
        <v>188</v>
      </c>
      <c r="L2489">
        <v>16.114009660000001</v>
      </c>
      <c r="M2489" t="s">
        <v>109</v>
      </c>
      <c r="N2489">
        <v>6.7592800000000001E-4</v>
      </c>
      <c r="O2489">
        <v>7.5043699999999996E-4</v>
      </c>
      <c r="P2489">
        <v>0</v>
      </c>
      <c r="Q2489">
        <v>0</v>
      </c>
      <c r="R2489">
        <v>0</v>
      </c>
      <c r="S2489">
        <v>4.4619400000000002E-3</v>
      </c>
      <c r="T2489">
        <v>6.1604900000000002E-4</v>
      </c>
      <c r="U2489">
        <v>1.2165170000000001E-3</v>
      </c>
      <c r="V2489">
        <v>0</v>
      </c>
      <c r="W2489">
        <v>0</v>
      </c>
      <c r="X2489" s="8">
        <v>4.9810799999999999E-6</v>
      </c>
      <c r="Y2489">
        <v>0</v>
      </c>
      <c r="Z2489">
        <v>0</v>
      </c>
      <c r="AA2489">
        <v>0</v>
      </c>
      <c r="AB2489">
        <v>0</v>
      </c>
      <c r="AC2489">
        <v>4.4669210000000004E-3</v>
      </c>
      <c r="AD2489">
        <v>6.1604900000000002E-4</v>
      </c>
      <c r="AE2489">
        <v>1.2165170000000001E-3</v>
      </c>
      <c r="AF2489">
        <v>0</v>
      </c>
      <c r="AG2489">
        <v>0</v>
      </c>
      <c r="AH2489">
        <v>6.2994870000000003E-3</v>
      </c>
      <c r="AI2489">
        <v>114570.9445</v>
      </c>
    </row>
    <row r="2490" spans="1:35" x14ac:dyDescent="0.25">
      <c r="A2490">
        <v>6101</v>
      </c>
      <c r="B2490" t="s">
        <v>243</v>
      </c>
      <c r="C2490" t="s">
        <v>61</v>
      </c>
      <c r="D2490" t="b">
        <v>1</v>
      </c>
      <c r="E2490">
        <v>0.60833183300000004</v>
      </c>
      <c r="F2490" t="s">
        <v>100</v>
      </c>
      <c r="G2490" t="s">
        <v>186</v>
      </c>
      <c r="H2490" t="s">
        <v>197</v>
      </c>
      <c r="I2490" t="s">
        <v>101</v>
      </c>
      <c r="J2490" t="s">
        <v>99</v>
      </c>
      <c r="K2490" t="s">
        <v>188</v>
      </c>
      <c r="L2490">
        <v>11.390907410000001</v>
      </c>
      <c r="M2490" t="s">
        <v>109</v>
      </c>
      <c r="N2490">
        <v>7.0248000000000001E-4</v>
      </c>
      <c r="O2490">
        <v>8.4514099999999999E-4</v>
      </c>
      <c r="P2490">
        <v>0</v>
      </c>
      <c r="Q2490">
        <v>0</v>
      </c>
      <c r="R2490">
        <v>0</v>
      </c>
      <c r="S2490">
        <v>3.9595979999999999E-3</v>
      </c>
      <c r="T2490">
        <v>1.4007900000000001E-3</v>
      </c>
      <c r="U2490">
        <v>1.729993E-3</v>
      </c>
      <c r="V2490">
        <v>0</v>
      </c>
      <c r="W2490">
        <v>0</v>
      </c>
      <c r="X2490" s="8">
        <v>2.9002300000000002E-6</v>
      </c>
      <c r="Y2490">
        <v>0</v>
      </c>
      <c r="Z2490">
        <v>0</v>
      </c>
      <c r="AA2490">
        <v>0</v>
      </c>
      <c r="AB2490">
        <v>0</v>
      </c>
      <c r="AC2490">
        <v>3.9624980000000001E-3</v>
      </c>
      <c r="AD2490">
        <v>1.4007900000000001E-3</v>
      </c>
      <c r="AE2490">
        <v>1.729993E-3</v>
      </c>
      <c r="AF2490">
        <v>0</v>
      </c>
      <c r="AG2490">
        <v>0</v>
      </c>
      <c r="AH2490">
        <v>7.0932809999999999E-3</v>
      </c>
      <c r="AI2490">
        <v>182499.55</v>
      </c>
    </row>
    <row r="2491" spans="1:35" x14ac:dyDescent="0.25">
      <c r="A2491">
        <v>6103</v>
      </c>
      <c r="B2491" t="s">
        <v>243</v>
      </c>
      <c r="C2491" t="s">
        <v>61</v>
      </c>
      <c r="D2491" t="b">
        <v>1</v>
      </c>
      <c r="E2491">
        <v>2.4894111959999998</v>
      </c>
      <c r="F2491" t="s">
        <v>100</v>
      </c>
      <c r="G2491" t="s">
        <v>186</v>
      </c>
      <c r="H2491" t="s">
        <v>190</v>
      </c>
      <c r="I2491" t="s">
        <v>101</v>
      </c>
      <c r="J2491" t="s">
        <v>99</v>
      </c>
      <c r="K2491" t="s">
        <v>188</v>
      </c>
      <c r="L2491">
        <v>14.757587060000001</v>
      </c>
      <c r="M2491" t="s">
        <v>109</v>
      </c>
      <c r="N2491">
        <v>8.4799300000000001E-4</v>
      </c>
      <c r="O2491">
        <v>1.000492E-3</v>
      </c>
      <c r="P2491">
        <v>0</v>
      </c>
      <c r="Q2491">
        <v>0</v>
      </c>
      <c r="R2491">
        <v>0</v>
      </c>
      <c r="S2491">
        <v>5.8743930000000003E-3</v>
      </c>
      <c r="T2491">
        <v>8.0440299999999998E-4</v>
      </c>
      <c r="U2491">
        <v>1.712884E-3</v>
      </c>
      <c r="V2491">
        <v>0</v>
      </c>
      <c r="W2491">
        <v>0</v>
      </c>
      <c r="X2491" s="8">
        <v>7.0549199999999997E-6</v>
      </c>
      <c r="Y2491">
        <v>0</v>
      </c>
      <c r="Z2491">
        <v>0</v>
      </c>
      <c r="AA2491">
        <v>0</v>
      </c>
      <c r="AB2491">
        <v>0</v>
      </c>
      <c r="AC2491">
        <v>5.8814480000000001E-3</v>
      </c>
      <c r="AD2491">
        <v>8.0440299999999998E-4</v>
      </c>
      <c r="AE2491">
        <v>1.712884E-3</v>
      </c>
      <c r="AF2491">
        <v>0</v>
      </c>
      <c r="AG2491">
        <v>0</v>
      </c>
      <c r="AH2491">
        <v>8.3987339999999997E-3</v>
      </c>
      <c r="AI2491">
        <v>166790.55009999999</v>
      </c>
    </row>
    <row r="2492" spans="1:35" x14ac:dyDescent="0.25">
      <c r="A2492">
        <v>6104</v>
      </c>
      <c r="B2492" t="s">
        <v>243</v>
      </c>
      <c r="C2492" t="s">
        <v>61</v>
      </c>
      <c r="D2492" t="b">
        <v>1</v>
      </c>
      <c r="E2492">
        <v>2.1820552790000001</v>
      </c>
      <c r="F2492" t="s">
        <v>100</v>
      </c>
      <c r="G2492" t="s">
        <v>186</v>
      </c>
      <c r="H2492" t="s">
        <v>193</v>
      </c>
      <c r="I2492" t="s">
        <v>101</v>
      </c>
      <c r="J2492" t="s">
        <v>99</v>
      </c>
      <c r="K2492" t="s">
        <v>188</v>
      </c>
      <c r="L2492">
        <v>9.6735185189999999</v>
      </c>
      <c r="M2492" t="s">
        <v>109</v>
      </c>
      <c r="N2492">
        <v>4.9616500000000002E-4</v>
      </c>
      <c r="O2492">
        <v>6.43488E-4</v>
      </c>
      <c r="P2492">
        <v>0</v>
      </c>
      <c r="Q2492">
        <v>0</v>
      </c>
      <c r="R2492">
        <v>0</v>
      </c>
      <c r="S2492">
        <v>3.553708E-3</v>
      </c>
      <c r="T2492">
        <v>5.2926999999999998E-4</v>
      </c>
      <c r="U2492">
        <v>1.3143339999999999E-3</v>
      </c>
      <c r="V2492">
        <v>0</v>
      </c>
      <c r="W2492">
        <v>0</v>
      </c>
      <c r="X2492" s="8">
        <v>4.4672899999999997E-6</v>
      </c>
      <c r="Y2492">
        <v>0</v>
      </c>
      <c r="Z2492">
        <v>0</v>
      </c>
      <c r="AA2492">
        <v>0</v>
      </c>
      <c r="AB2492">
        <v>0</v>
      </c>
      <c r="AC2492">
        <v>3.5581749999999998E-3</v>
      </c>
      <c r="AD2492">
        <v>5.2926999999999998E-4</v>
      </c>
      <c r="AE2492">
        <v>1.3143339999999999E-3</v>
      </c>
      <c r="AF2492">
        <v>0</v>
      </c>
      <c r="AG2492">
        <v>0</v>
      </c>
      <c r="AH2492">
        <v>5.4018E-3</v>
      </c>
      <c r="AI2492">
        <v>163654.1459</v>
      </c>
    </row>
    <row r="2493" spans="1:35" x14ac:dyDescent="0.25">
      <c r="A2493">
        <v>9131</v>
      </c>
      <c r="B2493" t="s">
        <v>243</v>
      </c>
      <c r="C2493" t="s">
        <v>61</v>
      </c>
      <c r="D2493" t="b">
        <v>1</v>
      </c>
      <c r="E2493">
        <v>1.374182652</v>
      </c>
      <c r="F2493" t="s">
        <v>100</v>
      </c>
      <c r="G2493" t="s">
        <v>186</v>
      </c>
      <c r="H2493" t="s">
        <v>191</v>
      </c>
      <c r="I2493" t="s">
        <v>101</v>
      </c>
      <c r="J2493" t="s">
        <v>99</v>
      </c>
      <c r="K2493" t="s">
        <v>188</v>
      </c>
      <c r="L2493">
        <v>36.316762449999999</v>
      </c>
      <c r="M2493" t="s">
        <v>103</v>
      </c>
      <c r="N2493">
        <v>8.0924600000000001E-4</v>
      </c>
      <c r="O2493">
        <v>9.6245E-4</v>
      </c>
      <c r="P2493">
        <v>0</v>
      </c>
      <c r="Q2493">
        <v>0</v>
      </c>
      <c r="R2493">
        <v>0</v>
      </c>
      <c r="S2493">
        <v>2.624094E-3</v>
      </c>
      <c r="T2493">
        <v>1.9530070000000001E-3</v>
      </c>
      <c r="U2493">
        <v>7.33996E-4</v>
      </c>
      <c r="V2493">
        <v>0</v>
      </c>
      <c r="W2493">
        <v>4.6791399999999999E-4</v>
      </c>
      <c r="X2493" s="8">
        <v>1.95111E-5</v>
      </c>
      <c r="Y2493">
        <v>1.1915420000000001E-3</v>
      </c>
      <c r="Z2493">
        <v>2.886516E-3</v>
      </c>
      <c r="AA2493">
        <v>0</v>
      </c>
      <c r="AB2493">
        <v>0</v>
      </c>
      <c r="AC2493">
        <v>2.6436049999999998E-3</v>
      </c>
      <c r="AD2493">
        <v>3.1445499999999999E-3</v>
      </c>
      <c r="AE2493">
        <v>7.33996E-4</v>
      </c>
      <c r="AF2493">
        <v>0</v>
      </c>
      <c r="AG2493">
        <v>3.3544299999999998E-3</v>
      </c>
      <c r="AH2493">
        <v>9.8765810000000006E-3</v>
      </c>
      <c r="AI2493">
        <v>79702.593810000006</v>
      </c>
    </row>
    <row r="2494" spans="1:35" x14ac:dyDescent="0.25">
      <c r="A2494">
        <v>9133</v>
      </c>
      <c r="B2494" t="s">
        <v>243</v>
      </c>
      <c r="C2494" t="s">
        <v>61</v>
      </c>
      <c r="D2494" t="b">
        <v>1</v>
      </c>
      <c r="E2494">
        <v>0.98347234400000005</v>
      </c>
      <c r="F2494" t="s">
        <v>100</v>
      </c>
      <c r="G2494" t="s">
        <v>186</v>
      </c>
      <c r="H2494" t="s">
        <v>187</v>
      </c>
      <c r="I2494" t="s">
        <v>101</v>
      </c>
      <c r="J2494" t="s">
        <v>262</v>
      </c>
      <c r="K2494" t="s">
        <v>188</v>
      </c>
      <c r="L2494">
        <v>27.861825400000001</v>
      </c>
      <c r="M2494" t="s">
        <v>103</v>
      </c>
      <c r="N2494">
        <v>2.7618199999999998E-4</v>
      </c>
      <c r="O2494">
        <v>3.4465899999999998E-4</v>
      </c>
      <c r="P2494">
        <v>0</v>
      </c>
      <c r="Q2494">
        <v>0</v>
      </c>
      <c r="R2494">
        <v>0</v>
      </c>
      <c r="S2494">
        <v>1.1150590000000001E-3</v>
      </c>
      <c r="T2494">
        <v>7.1723499999999999E-4</v>
      </c>
      <c r="U2494">
        <v>4.5009899999999997E-4</v>
      </c>
      <c r="V2494">
        <v>0</v>
      </c>
      <c r="W2494">
        <v>1.2460100000000001E-4</v>
      </c>
      <c r="X2494" s="8">
        <v>7.4106099999999997E-6</v>
      </c>
      <c r="Y2494">
        <v>1.74415E-4</v>
      </c>
      <c r="Z2494">
        <v>6.8356600000000003E-4</v>
      </c>
      <c r="AA2494">
        <v>0</v>
      </c>
      <c r="AB2494">
        <v>0</v>
      </c>
      <c r="AC2494">
        <v>1.1224690000000001E-3</v>
      </c>
      <c r="AD2494">
        <v>8.9165000000000002E-4</v>
      </c>
      <c r="AE2494">
        <v>4.5009899999999997E-4</v>
      </c>
      <c r="AF2494">
        <v>0</v>
      </c>
      <c r="AG2494">
        <v>8.0816600000000003E-4</v>
      </c>
      <c r="AH2494">
        <v>3.2724030000000001E-3</v>
      </c>
      <c r="AI2494">
        <v>34421.532030000002</v>
      </c>
    </row>
    <row r="2495" spans="1:35" x14ac:dyDescent="0.25">
      <c r="A2495">
        <v>11585</v>
      </c>
      <c r="B2495" t="s">
        <v>243</v>
      </c>
      <c r="C2495" t="s">
        <v>61</v>
      </c>
      <c r="D2495" t="b">
        <v>1</v>
      </c>
      <c r="E2495">
        <v>1.4211164510000001</v>
      </c>
      <c r="F2495" t="s">
        <v>100</v>
      </c>
      <c r="G2495" t="s">
        <v>186</v>
      </c>
      <c r="H2495" t="s">
        <v>194</v>
      </c>
      <c r="I2495" t="s">
        <v>101</v>
      </c>
      <c r="J2495" t="s">
        <v>99</v>
      </c>
      <c r="K2495" t="s">
        <v>188</v>
      </c>
      <c r="L2495">
        <v>27.862808640000001</v>
      </c>
      <c r="M2495" t="s">
        <v>103</v>
      </c>
      <c r="N2495">
        <v>1.0363799999999999E-3</v>
      </c>
      <c r="O2495">
        <v>1.226527E-3</v>
      </c>
      <c r="P2495">
        <v>0</v>
      </c>
      <c r="Q2495">
        <v>0</v>
      </c>
      <c r="R2495">
        <v>0</v>
      </c>
      <c r="S2495">
        <v>4.2806069999999996E-3</v>
      </c>
      <c r="T2495">
        <v>1.679671E-3</v>
      </c>
      <c r="U2495">
        <v>1.3587849999999999E-3</v>
      </c>
      <c r="V2495">
        <v>0</v>
      </c>
      <c r="W2495">
        <v>5.9027799999999996E-4</v>
      </c>
      <c r="X2495">
        <v>1.9192800000000001E-4</v>
      </c>
      <c r="Y2495">
        <v>3.4654500000000002E-4</v>
      </c>
      <c r="Z2495">
        <v>3.711921E-3</v>
      </c>
      <c r="AA2495">
        <v>0</v>
      </c>
      <c r="AB2495">
        <v>0</v>
      </c>
      <c r="AC2495">
        <v>4.4725349999999997E-3</v>
      </c>
      <c r="AD2495">
        <v>2.026216E-3</v>
      </c>
      <c r="AE2495">
        <v>1.3587849999999999E-3</v>
      </c>
      <c r="AF2495">
        <v>0</v>
      </c>
      <c r="AG2495">
        <v>4.3021989999999996E-3</v>
      </c>
      <c r="AH2495">
        <v>1.2159735E-2</v>
      </c>
      <c r="AI2495">
        <v>127900.4806</v>
      </c>
    </row>
    <row r="2496" spans="1:35" x14ac:dyDescent="0.25">
      <c r="A2496">
        <v>26621</v>
      </c>
      <c r="B2496" t="s">
        <v>243</v>
      </c>
      <c r="C2496" t="s">
        <v>61</v>
      </c>
      <c r="D2496" t="b">
        <v>1</v>
      </c>
      <c r="E2496">
        <v>4.2096490000000002E-3</v>
      </c>
      <c r="F2496" t="s">
        <v>100</v>
      </c>
      <c r="G2496" t="s">
        <v>186</v>
      </c>
      <c r="H2496" t="s">
        <v>256</v>
      </c>
      <c r="I2496" t="s">
        <v>101</v>
      </c>
      <c r="J2496" t="s">
        <v>99</v>
      </c>
      <c r="K2496" t="s">
        <v>188</v>
      </c>
      <c r="L2496">
        <v>9.1650243059999994</v>
      </c>
      <c r="M2496" t="s">
        <v>109</v>
      </c>
      <c r="N2496" s="8">
        <v>9.1291099999999994E-6</v>
      </c>
      <c r="O2496" s="8">
        <v>1.2550399999999999E-5</v>
      </c>
      <c r="P2496">
        <v>0</v>
      </c>
      <c r="Q2496">
        <v>0</v>
      </c>
      <c r="R2496">
        <v>0</v>
      </c>
      <c r="S2496" s="8">
        <v>6.6943699999999994E-5</v>
      </c>
      <c r="T2496" s="8">
        <v>1.11167E-5</v>
      </c>
      <c r="U2496" s="8">
        <v>2.7256100000000002E-5</v>
      </c>
      <c r="V2496">
        <v>0</v>
      </c>
      <c r="W2496">
        <v>0</v>
      </c>
      <c r="X2496">
        <v>0</v>
      </c>
      <c r="Y2496">
        <v>0</v>
      </c>
      <c r="Z2496">
        <v>0</v>
      </c>
      <c r="AA2496">
        <v>0</v>
      </c>
      <c r="AB2496">
        <v>0</v>
      </c>
      <c r="AC2496" s="8">
        <v>6.6943699999999994E-5</v>
      </c>
      <c r="AD2496" s="8">
        <v>1.11167E-5</v>
      </c>
      <c r="AE2496" s="8">
        <v>2.7256100000000002E-5</v>
      </c>
      <c r="AF2496">
        <v>0</v>
      </c>
      <c r="AG2496">
        <v>0</v>
      </c>
      <c r="AH2496">
        <v>1.0531699999999999E-4</v>
      </c>
      <c r="AI2496">
        <v>3367.7194089999998</v>
      </c>
    </row>
    <row r="2497" spans="1:35" x14ac:dyDescent="0.25">
      <c r="A2497">
        <v>44082</v>
      </c>
      <c r="B2497" t="s">
        <v>243</v>
      </c>
      <c r="C2497" t="s">
        <v>61</v>
      </c>
      <c r="D2497" t="b">
        <v>1</v>
      </c>
      <c r="E2497">
        <v>2.3207233000000001E-2</v>
      </c>
      <c r="F2497" t="s">
        <v>100</v>
      </c>
      <c r="G2497" t="s">
        <v>186</v>
      </c>
      <c r="H2497" t="s">
        <v>257</v>
      </c>
      <c r="I2497" t="s">
        <v>101</v>
      </c>
      <c r="J2497" t="s">
        <v>99</v>
      </c>
      <c r="K2497" t="s">
        <v>188</v>
      </c>
      <c r="L2497">
        <v>21.47922222</v>
      </c>
      <c r="M2497" t="s">
        <v>103</v>
      </c>
      <c r="N2497" s="8">
        <v>7.8781000000000003E-5</v>
      </c>
      <c r="O2497">
        <v>1.00999E-4</v>
      </c>
      <c r="P2497">
        <v>0</v>
      </c>
      <c r="Q2497">
        <v>0</v>
      </c>
      <c r="R2497">
        <v>0</v>
      </c>
      <c r="S2497">
        <v>4.1639200000000002E-4</v>
      </c>
      <c r="T2497" s="8">
        <v>9.2862500000000001E-5</v>
      </c>
      <c r="U2497">
        <v>1.15989E-4</v>
      </c>
      <c r="V2497">
        <v>0</v>
      </c>
      <c r="W2497">
        <v>2.18588E-4</v>
      </c>
      <c r="X2497">
        <v>0</v>
      </c>
      <c r="Y2497" s="8">
        <v>6.5990800000000004E-6</v>
      </c>
      <c r="Z2497">
        <v>0</v>
      </c>
      <c r="AA2497">
        <v>0</v>
      </c>
      <c r="AB2497">
        <v>0</v>
      </c>
      <c r="AC2497">
        <v>4.1639200000000002E-4</v>
      </c>
      <c r="AD2497" s="8">
        <v>9.9461600000000003E-5</v>
      </c>
      <c r="AE2497">
        <v>1.15989E-4</v>
      </c>
      <c r="AF2497">
        <v>0</v>
      </c>
      <c r="AG2497">
        <v>2.18588E-4</v>
      </c>
      <c r="AH2497">
        <v>8.5043100000000002E-4</v>
      </c>
      <c r="AI2497">
        <v>11603.61634</v>
      </c>
    </row>
    <row r="2498" spans="1:35" x14ac:dyDescent="0.25">
      <c r="A2498">
        <v>419</v>
      </c>
      <c r="B2498" t="s">
        <v>244</v>
      </c>
      <c r="C2498" t="s">
        <v>62</v>
      </c>
      <c r="D2498" t="b">
        <v>1</v>
      </c>
      <c r="E2498">
        <v>45.294103759999999</v>
      </c>
      <c r="F2498" t="s">
        <v>100</v>
      </c>
      <c r="G2498" t="s">
        <v>186</v>
      </c>
      <c r="H2498" t="s">
        <v>249</v>
      </c>
      <c r="I2498" t="s">
        <v>291</v>
      </c>
      <c r="J2498" t="s">
        <v>99</v>
      </c>
      <c r="K2498" t="s">
        <v>188</v>
      </c>
      <c r="L2498">
        <v>19.627777779999999</v>
      </c>
      <c r="M2498" t="s">
        <v>292</v>
      </c>
      <c r="N2498">
        <v>5.79263E-4</v>
      </c>
      <c r="O2498">
        <v>6.7867000000000003E-4</v>
      </c>
      <c r="P2498">
        <v>0</v>
      </c>
      <c r="Q2498">
        <v>0</v>
      </c>
      <c r="R2498">
        <v>0</v>
      </c>
      <c r="S2498">
        <v>1.9211409999999999E-3</v>
      </c>
      <c r="T2498">
        <v>6.9848000000000002E-4</v>
      </c>
      <c r="U2498">
        <v>1.8013650000000001E-3</v>
      </c>
      <c r="V2498">
        <v>0</v>
      </c>
      <c r="W2498">
        <v>7.9936600000000003E-4</v>
      </c>
      <c r="X2498" s="8">
        <v>1.84601E-5</v>
      </c>
      <c r="Y2498">
        <v>0</v>
      </c>
      <c r="Z2498">
        <v>8.2812999999999995E-4</v>
      </c>
      <c r="AA2498">
        <v>0</v>
      </c>
      <c r="AB2498">
        <v>0</v>
      </c>
      <c r="AC2498">
        <v>1.939601E-3</v>
      </c>
      <c r="AD2498">
        <v>6.9848000000000002E-4</v>
      </c>
      <c r="AE2498">
        <v>1.8013650000000001E-3</v>
      </c>
      <c r="AF2498">
        <v>0</v>
      </c>
      <c r="AG2498">
        <v>1.627496E-3</v>
      </c>
      <c r="AH2498">
        <v>6.0669419999999996E-3</v>
      </c>
      <c r="AI2498">
        <v>90588.207519999996</v>
      </c>
    </row>
    <row r="2499" spans="1:35" x14ac:dyDescent="0.25">
      <c r="A2499">
        <v>420</v>
      </c>
      <c r="B2499" t="s">
        <v>244</v>
      </c>
      <c r="C2499" t="s">
        <v>62</v>
      </c>
      <c r="D2499" t="b">
        <v>1</v>
      </c>
      <c r="E2499">
        <v>11.33339761</v>
      </c>
      <c r="F2499" t="s">
        <v>100</v>
      </c>
      <c r="G2499" t="s">
        <v>186</v>
      </c>
      <c r="H2499" t="s">
        <v>198</v>
      </c>
      <c r="I2499" t="s">
        <v>101</v>
      </c>
      <c r="J2499" t="s">
        <v>99</v>
      </c>
      <c r="K2499" t="s">
        <v>188</v>
      </c>
      <c r="L2499">
        <v>33.342222219999996</v>
      </c>
      <c r="M2499" t="s">
        <v>103</v>
      </c>
      <c r="N2499">
        <v>1.01413E-3</v>
      </c>
      <c r="O2499">
        <v>1.1850719999999999E-3</v>
      </c>
      <c r="P2499">
        <v>0</v>
      </c>
      <c r="Q2499">
        <v>0</v>
      </c>
      <c r="R2499">
        <v>0</v>
      </c>
      <c r="S2499">
        <v>3.252137E-3</v>
      </c>
      <c r="T2499">
        <v>8.52592E-4</v>
      </c>
      <c r="U2499">
        <v>1.283668E-3</v>
      </c>
      <c r="V2499">
        <v>0</v>
      </c>
      <c r="W2499">
        <v>7.9232900000000004E-4</v>
      </c>
      <c r="X2499">
        <v>1.2589599999999999E-4</v>
      </c>
      <c r="Y2499">
        <v>2.1914730000000002E-3</v>
      </c>
      <c r="Z2499">
        <v>4.3957290000000001E-3</v>
      </c>
      <c r="AA2499">
        <v>0</v>
      </c>
      <c r="AB2499">
        <v>0</v>
      </c>
      <c r="AC2499">
        <v>3.3780329999999999E-3</v>
      </c>
      <c r="AD2499">
        <v>3.0440649999999999E-3</v>
      </c>
      <c r="AE2499">
        <v>1.283668E-3</v>
      </c>
      <c r="AF2499">
        <v>0</v>
      </c>
      <c r="AG2499">
        <v>5.1880579999999997E-3</v>
      </c>
      <c r="AH2499">
        <v>1.2893823E-2</v>
      </c>
      <c r="AI2499">
        <v>113333.9761</v>
      </c>
    </row>
    <row r="2500" spans="1:35" x14ac:dyDescent="0.25">
      <c r="A2500">
        <v>421</v>
      </c>
      <c r="B2500" t="s">
        <v>244</v>
      </c>
      <c r="C2500" t="s">
        <v>62</v>
      </c>
      <c r="D2500" t="b">
        <v>1</v>
      </c>
      <c r="E2500">
        <v>5.291284675</v>
      </c>
      <c r="F2500" t="s">
        <v>100</v>
      </c>
      <c r="G2500" t="s">
        <v>186</v>
      </c>
      <c r="H2500" t="s">
        <v>195</v>
      </c>
      <c r="I2500" t="s">
        <v>101</v>
      </c>
      <c r="J2500" t="s">
        <v>99</v>
      </c>
      <c r="K2500" t="s">
        <v>188</v>
      </c>
      <c r="L2500">
        <v>32.934259259999997</v>
      </c>
      <c r="M2500" t="s">
        <v>103</v>
      </c>
      <c r="N2500">
        <v>1.0052609999999999E-3</v>
      </c>
      <c r="O2500">
        <v>1.1953510000000001E-3</v>
      </c>
      <c r="P2500">
        <v>0</v>
      </c>
      <c r="Q2500">
        <v>0</v>
      </c>
      <c r="R2500">
        <v>0</v>
      </c>
      <c r="S2500">
        <v>3.0092529999999999E-3</v>
      </c>
      <c r="T2500">
        <v>2.0371619999999999E-3</v>
      </c>
      <c r="U2500">
        <v>1.4158829999999999E-3</v>
      </c>
      <c r="V2500">
        <v>0</v>
      </c>
      <c r="W2500">
        <v>4.3406299999999999E-4</v>
      </c>
      <c r="X2500" s="8">
        <v>1.2537899999999999E-6</v>
      </c>
      <c r="Y2500">
        <v>3.4183899999999999E-3</v>
      </c>
      <c r="Z2500">
        <v>2.1709670000000002E-3</v>
      </c>
      <c r="AA2500">
        <v>0</v>
      </c>
      <c r="AB2500">
        <v>0</v>
      </c>
      <c r="AC2500">
        <v>3.010506E-3</v>
      </c>
      <c r="AD2500">
        <v>5.4555519999999998E-3</v>
      </c>
      <c r="AE2500">
        <v>1.4158829999999999E-3</v>
      </c>
      <c r="AF2500">
        <v>0</v>
      </c>
      <c r="AG2500">
        <v>2.6050299999999999E-3</v>
      </c>
      <c r="AH2500">
        <v>1.2486921E-2</v>
      </c>
      <c r="AI2500">
        <v>111116.9782</v>
      </c>
    </row>
    <row r="2501" spans="1:35" x14ac:dyDescent="0.25">
      <c r="A2501">
        <v>423</v>
      </c>
      <c r="B2501" t="s">
        <v>244</v>
      </c>
      <c r="C2501" t="s">
        <v>62</v>
      </c>
      <c r="D2501" t="b">
        <v>1</v>
      </c>
      <c r="E2501">
        <v>22.567696349999999</v>
      </c>
      <c r="F2501" t="s">
        <v>100</v>
      </c>
      <c r="G2501" t="s">
        <v>186</v>
      </c>
      <c r="H2501" t="s">
        <v>196</v>
      </c>
      <c r="I2501" t="s">
        <v>101</v>
      </c>
      <c r="J2501" t="s">
        <v>262</v>
      </c>
      <c r="K2501" t="s">
        <v>188</v>
      </c>
      <c r="L2501">
        <v>32.882323229999997</v>
      </c>
      <c r="M2501" t="s">
        <v>103</v>
      </c>
      <c r="N2501">
        <v>1.286789E-3</v>
      </c>
      <c r="O2501">
        <v>1.4811799999999999E-3</v>
      </c>
      <c r="P2501">
        <v>0</v>
      </c>
      <c r="Q2501">
        <v>0</v>
      </c>
      <c r="R2501">
        <v>0</v>
      </c>
      <c r="S2501">
        <v>4.1885990000000003E-3</v>
      </c>
      <c r="T2501">
        <v>3.3137459999999998E-3</v>
      </c>
      <c r="U2501">
        <v>1.9725900000000002E-3</v>
      </c>
      <c r="V2501">
        <v>0</v>
      </c>
      <c r="W2501">
        <v>1.0440479999999999E-3</v>
      </c>
      <c r="X2501" s="8">
        <v>5.75392E-5</v>
      </c>
      <c r="Y2501">
        <v>0</v>
      </c>
      <c r="Z2501">
        <v>3.350109E-3</v>
      </c>
      <c r="AA2501">
        <v>0</v>
      </c>
      <c r="AB2501">
        <v>0</v>
      </c>
      <c r="AC2501">
        <v>4.2461390000000003E-3</v>
      </c>
      <c r="AD2501">
        <v>3.3137459999999998E-3</v>
      </c>
      <c r="AE2501">
        <v>1.9725900000000002E-3</v>
      </c>
      <c r="AF2501">
        <v>0</v>
      </c>
      <c r="AG2501">
        <v>4.3941579999999996E-3</v>
      </c>
      <c r="AH2501">
        <v>1.3926419000000001E-2</v>
      </c>
      <c r="AI2501">
        <v>124122.3299</v>
      </c>
    </row>
    <row r="2502" spans="1:35" x14ac:dyDescent="0.25">
      <c r="A2502">
        <v>869</v>
      </c>
      <c r="B2502" t="s">
        <v>244</v>
      </c>
      <c r="C2502" t="s">
        <v>62</v>
      </c>
      <c r="D2502" t="b">
        <v>1</v>
      </c>
      <c r="E2502">
        <v>63.879871080000001</v>
      </c>
      <c r="F2502" t="s">
        <v>100</v>
      </c>
      <c r="G2502" t="s">
        <v>186</v>
      </c>
      <c r="H2502" t="s">
        <v>250</v>
      </c>
      <c r="I2502" t="s">
        <v>101</v>
      </c>
      <c r="J2502" t="s">
        <v>106</v>
      </c>
      <c r="K2502" t="s">
        <v>188</v>
      </c>
      <c r="L2502">
        <v>11.480555560000001</v>
      </c>
      <c r="M2502" t="s">
        <v>109</v>
      </c>
      <c r="N2502">
        <v>2.5607700000000001E-4</v>
      </c>
      <c r="O2502">
        <v>2.95777E-4</v>
      </c>
      <c r="P2502">
        <v>0</v>
      </c>
      <c r="Q2502">
        <v>0</v>
      </c>
      <c r="R2502">
        <v>0</v>
      </c>
      <c r="S2502">
        <v>9.1969999999999997E-4</v>
      </c>
      <c r="T2502">
        <v>2.48846E-4</v>
      </c>
      <c r="U2502">
        <v>1.2884280000000001E-3</v>
      </c>
      <c r="V2502">
        <v>0</v>
      </c>
      <c r="W2502">
        <v>0</v>
      </c>
      <c r="X2502" s="8">
        <v>4.54098E-5</v>
      </c>
      <c r="Y2502">
        <v>0</v>
      </c>
      <c r="Z2502">
        <v>0</v>
      </c>
      <c r="AA2502">
        <v>0</v>
      </c>
      <c r="AB2502">
        <v>0</v>
      </c>
      <c r="AC2502">
        <v>9.6511000000000003E-4</v>
      </c>
      <c r="AD2502">
        <v>2.48846E-4</v>
      </c>
      <c r="AE2502">
        <v>1.2884280000000001E-3</v>
      </c>
      <c r="AF2502">
        <v>0</v>
      </c>
      <c r="AG2502">
        <v>0</v>
      </c>
      <c r="AH2502">
        <v>2.5023839999999999E-3</v>
      </c>
      <c r="AI2502">
        <v>63879.871079999997</v>
      </c>
    </row>
    <row r="2503" spans="1:35" x14ac:dyDescent="0.25">
      <c r="A2503">
        <v>6095</v>
      </c>
      <c r="B2503" t="s">
        <v>244</v>
      </c>
      <c r="C2503" t="s">
        <v>62</v>
      </c>
      <c r="D2503" t="b">
        <v>1</v>
      </c>
      <c r="E2503">
        <v>0.80023063000000005</v>
      </c>
      <c r="F2503" t="s">
        <v>100</v>
      </c>
      <c r="G2503" t="s">
        <v>186</v>
      </c>
      <c r="H2503" t="s">
        <v>199</v>
      </c>
      <c r="I2503" t="s">
        <v>101</v>
      </c>
      <c r="J2503" t="s">
        <v>111</v>
      </c>
      <c r="K2503" t="s">
        <v>188</v>
      </c>
      <c r="L2503">
        <v>10.815222220000001</v>
      </c>
      <c r="M2503" t="s">
        <v>109</v>
      </c>
      <c r="N2503">
        <v>5.5221100000000004E-4</v>
      </c>
      <c r="O2503">
        <v>6.1585100000000005E-4</v>
      </c>
      <c r="P2503">
        <v>0</v>
      </c>
      <c r="Q2503">
        <v>0</v>
      </c>
      <c r="R2503">
        <v>0</v>
      </c>
      <c r="S2503">
        <v>2.494259E-3</v>
      </c>
      <c r="T2503">
        <v>1.0752940000000001E-3</v>
      </c>
      <c r="U2503">
        <v>1.5983589999999999E-3</v>
      </c>
      <c r="V2503">
        <v>0</v>
      </c>
      <c r="W2503">
        <v>0</v>
      </c>
      <c r="X2503" s="8">
        <v>7.5847199999999998E-9</v>
      </c>
      <c r="Y2503">
        <v>0</v>
      </c>
      <c r="Z2503">
        <v>0</v>
      </c>
      <c r="AA2503">
        <v>0</v>
      </c>
      <c r="AB2503">
        <v>0</v>
      </c>
      <c r="AC2503">
        <v>2.4942660000000002E-3</v>
      </c>
      <c r="AD2503">
        <v>1.0752940000000001E-3</v>
      </c>
      <c r="AE2503">
        <v>1.5983589999999999E-3</v>
      </c>
      <c r="AF2503">
        <v>0</v>
      </c>
      <c r="AG2503">
        <v>0</v>
      </c>
      <c r="AH2503">
        <v>5.167919E-3</v>
      </c>
      <c r="AI2503">
        <v>140040.3602</v>
      </c>
    </row>
    <row r="2504" spans="1:35" x14ac:dyDescent="0.25">
      <c r="A2504">
        <v>6098</v>
      </c>
      <c r="B2504" t="s">
        <v>244</v>
      </c>
      <c r="C2504" t="s">
        <v>62</v>
      </c>
      <c r="D2504" t="b">
        <v>1</v>
      </c>
      <c r="E2504">
        <v>1.9489976870000001</v>
      </c>
      <c r="F2504" t="s">
        <v>100</v>
      </c>
      <c r="G2504" t="s">
        <v>186</v>
      </c>
      <c r="H2504" t="s">
        <v>192</v>
      </c>
      <c r="I2504" t="s">
        <v>101</v>
      </c>
      <c r="J2504" t="s">
        <v>99</v>
      </c>
      <c r="K2504" t="s">
        <v>188</v>
      </c>
      <c r="L2504">
        <v>10.167199999999999</v>
      </c>
      <c r="M2504" t="s">
        <v>109</v>
      </c>
      <c r="N2504">
        <v>8.4011800000000005E-4</v>
      </c>
      <c r="O2504">
        <v>1.0070770000000001E-3</v>
      </c>
      <c r="P2504">
        <v>0</v>
      </c>
      <c r="Q2504">
        <v>0</v>
      </c>
      <c r="R2504">
        <v>0</v>
      </c>
      <c r="S2504">
        <v>4.5763369999999998E-3</v>
      </c>
      <c r="T2504">
        <v>1.3099159999999999E-3</v>
      </c>
      <c r="U2504">
        <v>2.563489E-3</v>
      </c>
      <c r="V2504">
        <v>0</v>
      </c>
      <c r="W2504">
        <v>0</v>
      </c>
      <c r="X2504" s="8">
        <v>2.08744E-6</v>
      </c>
      <c r="Y2504">
        <v>0</v>
      </c>
      <c r="Z2504">
        <v>0</v>
      </c>
      <c r="AA2504">
        <v>0</v>
      </c>
      <c r="AB2504">
        <v>0</v>
      </c>
      <c r="AC2504">
        <v>4.5784240000000002E-3</v>
      </c>
      <c r="AD2504">
        <v>1.3099159999999999E-3</v>
      </c>
      <c r="AE2504">
        <v>2.563489E-3</v>
      </c>
      <c r="AF2504">
        <v>0</v>
      </c>
      <c r="AG2504">
        <v>0</v>
      </c>
      <c r="AH2504">
        <v>8.451811E-3</v>
      </c>
      <c r="AI2504">
        <v>243624.71090000001</v>
      </c>
    </row>
    <row r="2505" spans="1:35" x14ac:dyDescent="0.25">
      <c r="A2505">
        <v>6099</v>
      </c>
      <c r="B2505" t="s">
        <v>244</v>
      </c>
      <c r="C2505" t="s">
        <v>62</v>
      </c>
      <c r="D2505" t="b">
        <v>1</v>
      </c>
      <c r="E2505">
        <v>2.490672708</v>
      </c>
      <c r="F2505" t="s">
        <v>100</v>
      </c>
      <c r="G2505" t="s">
        <v>186</v>
      </c>
      <c r="H2505" t="s">
        <v>189</v>
      </c>
      <c r="I2505" t="s">
        <v>101</v>
      </c>
      <c r="J2505" t="s">
        <v>99</v>
      </c>
      <c r="K2505" t="s">
        <v>188</v>
      </c>
      <c r="L2505">
        <v>11.262077290000001</v>
      </c>
      <c r="M2505" t="s">
        <v>109</v>
      </c>
      <c r="N2505">
        <v>4.6385900000000001E-4</v>
      </c>
      <c r="O2505">
        <v>5.2462500000000003E-4</v>
      </c>
      <c r="P2505">
        <v>0</v>
      </c>
      <c r="Q2505">
        <v>0</v>
      </c>
      <c r="R2505">
        <v>0</v>
      </c>
      <c r="S2505">
        <v>2.5694590000000001E-3</v>
      </c>
      <c r="T2505">
        <v>6.1604900000000002E-4</v>
      </c>
      <c r="U2505">
        <v>1.2165170000000001E-3</v>
      </c>
      <c r="V2505">
        <v>0</v>
      </c>
      <c r="W2505">
        <v>0</v>
      </c>
      <c r="X2505" s="8">
        <v>7.0821100000000004E-7</v>
      </c>
      <c r="Y2505">
        <v>0</v>
      </c>
      <c r="Z2505">
        <v>0</v>
      </c>
      <c r="AA2505">
        <v>0</v>
      </c>
      <c r="AB2505">
        <v>0</v>
      </c>
      <c r="AC2505">
        <v>2.5701669999999999E-3</v>
      </c>
      <c r="AD2505">
        <v>6.1604900000000002E-4</v>
      </c>
      <c r="AE2505">
        <v>1.2165170000000001E-3</v>
      </c>
      <c r="AF2505">
        <v>0</v>
      </c>
      <c r="AG2505">
        <v>0</v>
      </c>
      <c r="AH2505">
        <v>4.4027099999999998E-3</v>
      </c>
      <c r="AI2505">
        <v>114570.9445</v>
      </c>
    </row>
    <row r="2506" spans="1:35" x14ac:dyDescent="0.25">
      <c r="A2506">
        <v>6101</v>
      </c>
      <c r="B2506" t="s">
        <v>244</v>
      </c>
      <c r="C2506" t="s">
        <v>62</v>
      </c>
      <c r="D2506" t="b">
        <v>1</v>
      </c>
      <c r="E2506">
        <v>0.60833183300000004</v>
      </c>
      <c r="F2506" t="s">
        <v>100</v>
      </c>
      <c r="G2506" t="s">
        <v>186</v>
      </c>
      <c r="H2506" t="s">
        <v>197</v>
      </c>
      <c r="I2506" t="s">
        <v>101</v>
      </c>
      <c r="J2506" t="s">
        <v>99</v>
      </c>
      <c r="K2506" t="s">
        <v>188</v>
      </c>
      <c r="L2506">
        <v>9.0657314810000003</v>
      </c>
      <c r="M2506" t="s">
        <v>109</v>
      </c>
      <c r="N2506">
        <v>5.6854400000000004E-4</v>
      </c>
      <c r="O2506">
        <v>6.7273500000000004E-4</v>
      </c>
      <c r="P2506">
        <v>0</v>
      </c>
      <c r="Q2506">
        <v>0</v>
      </c>
      <c r="R2506">
        <v>0</v>
      </c>
      <c r="S2506">
        <v>2.514353E-3</v>
      </c>
      <c r="T2506">
        <v>1.4007900000000001E-3</v>
      </c>
      <c r="U2506">
        <v>1.729993E-3</v>
      </c>
      <c r="V2506">
        <v>0</v>
      </c>
      <c r="W2506">
        <v>0</v>
      </c>
      <c r="X2506" s="8">
        <v>2.30635E-7</v>
      </c>
      <c r="Y2506">
        <v>0</v>
      </c>
      <c r="Z2506">
        <v>0</v>
      </c>
      <c r="AA2506">
        <v>0</v>
      </c>
      <c r="AB2506">
        <v>0</v>
      </c>
      <c r="AC2506">
        <v>2.5145839999999998E-3</v>
      </c>
      <c r="AD2506">
        <v>1.4007900000000001E-3</v>
      </c>
      <c r="AE2506">
        <v>1.729993E-3</v>
      </c>
      <c r="AF2506">
        <v>0</v>
      </c>
      <c r="AG2506">
        <v>0</v>
      </c>
      <c r="AH2506">
        <v>5.6453609999999998E-3</v>
      </c>
      <c r="AI2506">
        <v>182499.55</v>
      </c>
    </row>
    <row r="2507" spans="1:35" x14ac:dyDescent="0.25">
      <c r="A2507">
        <v>6103</v>
      </c>
      <c r="B2507" t="s">
        <v>244</v>
      </c>
      <c r="C2507" t="s">
        <v>62</v>
      </c>
      <c r="D2507" t="b">
        <v>1</v>
      </c>
      <c r="E2507">
        <v>2.4894111959999998</v>
      </c>
      <c r="F2507" t="s">
        <v>100</v>
      </c>
      <c r="G2507" t="s">
        <v>186</v>
      </c>
      <c r="H2507" t="s">
        <v>190</v>
      </c>
      <c r="I2507" t="s">
        <v>101</v>
      </c>
      <c r="J2507" t="s">
        <v>99</v>
      </c>
      <c r="K2507" t="s">
        <v>188</v>
      </c>
      <c r="L2507">
        <v>12.380514099999999</v>
      </c>
      <c r="M2507" t="s">
        <v>109</v>
      </c>
      <c r="N2507">
        <v>7.2459599999999999E-4</v>
      </c>
      <c r="O2507">
        <v>8.3934799999999996E-4</v>
      </c>
      <c r="P2507">
        <v>0</v>
      </c>
      <c r="Q2507">
        <v>0</v>
      </c>
      <c r="R2507">
        <v>0</v>
      </c>
      <c r="S2507">
        <v>4.5228910000000002E-3</v>
      </c>
      <c r="T2507">
        <v>8.0440299999999998E-4</v>
      </c>
      <c r="U2507">
        <v>1.712884E-3</v>
      </c>
      <c r="V2507">
        <v>0</v>
      </c>
      <c r="W2507">
        <v>0</v>
      </c>
      <c r="X2507" s="8">
        <v>5.7100100000000002E-6</v>
      </c>
      <c r="Y2507">
        <v>0</v>
      </c>
      <c r="Z2507">
        <v>0</v>
      </c>
      <c r="AA2507">
        <v>0</v>
      </c>
      <c r="AB2507">
        <v>0</v>
      </c>
      <c r="AC2507">
        <v>4.5286010000000002E-3</v>
      </c>
      <c r="AD2507">
        <v>8.0440299999999998E-4</v>
      </c>
      <c r="AE2507">
        <v>1.712884E-3</v>
      </c>
      <c r="AF2507">
        <v>0</v>
      </c>
      <c r="AG2507">
        <v>0</v>
      </c>
      <c r="AH2507">
        <v>7.0459110000000002E-3</v>
      </c>
      <c r="AI2507">
        <v>166790.55009999999</v>
      </c>
    </row>
    <row r="2508" spans="1:35" x14ac:dyDescent="0.25">
      <c r="A2508">
        <v>6104</v>
      </c>
      <c r="B2508" t="s">
        <v>244</v>
      </c>
      <c r="C2508" t="s">
        <v>62</v>
      </c>
      <c r="D2508" t="b">
        <v>1</v>
      </c>
      <c r="E2508">
        <v>2.1820552790000001</v>
      </c>
      <c r="F2508" t="s">
        <v>100</v>
      </c>
      <c r="G2508" t="s">
        <v>186</v>
      </c>
      <c r="H2508" t="s">
        <v>193</v>
      </c>
      <c r="I2508" t="s">
        <v>101</v>
      </c>
      <c r="J2508" t="s">
        <v>99</v>
      </c>
      <c r="K2508" t="s">
        <v>188</v>
      </c>
      <c r="L2508">
        <v>8.3802592590000007</v>
      </c>
      <c r="M2508" t="s">
        <v>109</v>
      </c>
      <c r="N2508">
        <v>4.4619599999999999E-4</v>
      </c>
      <c r="O2508">
        <v>5.5746300000000001E-4</v>
      </c>
      <c r="P2508">
        <v>0</v>
      </c>
      <c r="Q2508">
        <v>0</v>
      </c>
      <c r="R2508">
        <v>0</v>
      </c>
      <c r="S2508">
        <v>2.8321990000000001E-3</v>
      </c>
      <c r="T2508">
        <v>5.2926999999999998E-4</v>
      </c>
      <c r="U2508">
        <v>1.3143339999999999E-3</v>
      </c>
      <c r="V2508">
        <v>0</v>
      </c>
      <c r="W2508">
        <v>0</v>
      </c>
      <c r="X2508" s="8">
        <v>3.8261499999999998E-6</v>
      </c>
      <c r="Y2508">
        <v>0</v>
      </c>
      <c r="Z2508">
        <v>0</v>
      </c>
      <c r="AA2508">
        <v>0</v>
      </c>
      <c r="AB2508">
        <v>0</v>
      </c>
      <c r="AC2508">
        <v>2.8360249999999998E-3</v>
      </c>
      <c r="AD2508">
        <v>5.2926999999999998E-4</v>
      </c>
      <c r="AE2508">
        <v>1.3143339999999999E-3</v>
      </c>
      <c r="AF2508">
        <v>0</v>
      </c>
      <c r="AG2508">
        <v>0</v>
      </c>
      <c r="AH2508">
        <v>4.6796299999999997E-3</v>
      </c>
      <c r="AI2508">
        <v>163654.1459</v>
      </c>
    </row>
    <row r="2509" spans="1:35" x14ac:dyDescent="0.25">
      <c r="A2509">
        <v>9131</v>
      </c>
      <c r="B2509" t="s">
        <v>244</v>
      </c>
      <c r="C2509" t="s">
        <v>62</v>
      </c>
      <c r="D2509" t="b">
        <v>1</v>
      </c>
      <c r="E2509">
        <v>1.374182652</v>
      </c>
      <c r="F2509" t="s">
        <v>100</v>
      </c>
      <c r="G2509" t="s">
        <v>186</v>
      </c>
      <c r="H2509" t="s">
        <v>191</v>
      </c>
      <c r="I2509" t="s">
        <v>101</v>
      </c>
      <c r="J2509" t="s">
        <v>99</v>
      </c>
      <c r="K2509" t="s">
        <v>188</v>
      </c>
      <c r="L2509">
        <v>34.365660920000003</v>
      </c>
      <c r="M2509" t="s">
        <v>103</v>
      </c>
      <c r="N2509">
        <v>7.6183299999999995E-4</v>
      </c>
      <c r="O2509">
        <v>8.9930499999999998E-4</v>
      </c>
      <c r="P2509">
        <v>0</v>
      </c>
      <c r="Q2509">
        <v>0</v>
      </c>
      <c r="R2509">
        <v>0</v>
      </c>
      <c r="S2509">
        <v>2.0951720000000002E-3</v>
      </c>
      <c r="T2509">
        <v>1.9530070000000001E-3</v>
      </c>
      <c r="U2509">
        <v>7.33996E-4</v>
      </c>
      <c r="V2509">
        <v>0</v>
      </c>
      <c r="W2509">
        <v>4.6791399999999999E-4</v>
      </c>
      <c r="X2509" s="8">
        <v>1.7830899999999999E-5</v>
      </c>
      <c r="Y2509">
        <v>1.1915420000000001E-3</v>
      </c>
      <c r="Z2509">
        <v>2.886516E-3</v>
      </c>
      <c r="AA2509">
        <v>0</v>
      </c>
      <c r="AB2509">
        <v>0</v>
      </c>
      <c r="AC2509">
        <v>2.113003E-3</v>
      </c>
      <c r="AD2509">
        <v>3.1445499999999999E-3</v>
      </c>
      <c r="AE2509">
        <v>7.33996E-4</v>
      </c>
      <c r="AF2509">
        <v>0</v>
      </c>
      <c r="AG2509">
        <v>3.3544299999999998E-3</v>
      </c>
      <c r="AH2509">
        <v>9.3459660000000007E-3</v>
      </c>
      <c r="AI2509">
        <v>79702.593810000006</v>
      </c>
    </row>
    <row r="2510" spans="1:35" x14ac:dyDescent="0.25">
      <c r="A2510">
        <v>9133</v>
      </c>
      <c r="B2510" t="s">
        <v>244</v>
      </c>
      <c r="C2510" t="s">
        <v>62</v>
      </c>
      <c r="D2510" t="b">
        <v>1</v>
      </c>
      <c r="E2510">
        <v>0.98347234400000005</v>
      </c>
      <c r="F2510" t="s">
        <v>100</v>
      </c>
      <c r="G2510" t="s">
        <v>186</v>
      </c>
      <c r="H2510" t="s">
        <v>187</v>
      </c>
      <c r="I2510" t="s">
        <v>101</v>
      </c>
      <c r="J2510" t="s">
        <v>262</v>
      </c>
      <c r="K2510" t="s">
        <v>188</v>
      </c>
      <c r="L2510">
        <v>26.089841270000001</v>
      </c>
      <c r="M2510" t="s">
        <v>103</v>
      </c>
      <c r="N2510">
        <v>2.6282399999999999E-4</v>
      </c>
      <c r="O2510">
        <v>3.2001300000000001E-4</v>
      </c>
      <c r="P2510">
        <v>0</v>
      </c>
      <c r="Q2510">
        <v>0</v>
      </c>
      <c r="R2510">
        <v>0</v>
      </c>
      <c r="S2510">
        <v>9.0992000000000004E-4</v>
      </c>
      <c r="T2510">
        <v>7.1723499999999999E-4</v>
      </c>
      <c r="U2510">
        <v>4.5009899999999997E-4</v>
      </c>
      <c r="V2510">
        <v>0</v>
      </c>
      <c r="W2510">
        <v>1.2460100000000001E-4</v>
      </c>
      <c r="X2510" s="8">
        <v>4.4277199999999997E-6</v>
      </c>
      <c r="Y2510">
        <v>1.74415E-4</v>
      </c>
      <c r="Z2510">
        <v>6.8356600000000003E-4</v>
      </c>
      <c r="AA2510">
        <v>0</v>
      </c>
      <c r="AB2510">
        <v>0</v>
      </c>
      <c r="AC2510">
        <v>9.1434800000000005E-4</v>
      </c>
      <c r="AD2510">
        <v>8.9165000000000002E-4</v>
      </c>
      <c r="AE2510">
        <v>4.5009899999999997E-4</v>
      </c>
      <c r="AF2510">
        <v>0</v>
      </c>
      <c r="AG2510">
        <v>8.0816600000000003E-4</v>
      </c>
      <c r="AH2510">
        <v>3.0642820000000002E-3</v>
      </c>
      <c r="AI2510">
        <v>34421.532030000002</v>
      </c>
    </row>
    <row r="2511" spans="1:35" x14ac:dyDescent="0.25">
      <c r="A2511">
        <v>11585</v>
      </c>
      <c r="B2511" t="s">
        <v>244</v>
      </c>
      <c r="C2511" t="s">
        <v>62</v>
      </c>
      <c r="D2511" t="b">
        <v>1</v>
      </c>
      <c r="E2511">
        <v>1.4211164510000001</v>
      </c>
      <c r="F2511" t="s">
        <v>100</v>
      </c>
      <c r="G2511" t="s">
        <v>186</v>
      </c>
      <c r="H2511" t="s">
        <v>194</v>
      </c>
      <c r="I2511" t="s">
        <v>101</v>
      </c>
      <c r="J2511" t="s">
        <v>99</v>
      </c>
      <c r="K2511" t="s">
        <v>188</v>
      </c>
      <c r="L2511">
        <v>25.641481479999999</v>
      </c>
      <c r="M2511" t="s">
        <v>103</v>
      </c>
      <c r="N2511">
        <v>9.7001100000000001E-4</v>
      </c>
      <c r="O2511">
        <v>1.113176E-3</v>
      </c>
      <c r="P2511">
        <v>0</v>
      </c>
      <c r="Q2511">
        <v>0</v>
      </c>
      <c r="R2511">
        <v>0</v>
      </c>
      <c r="S2511">
        <v>3.352687E-3</v>
      </c>
      <c r="T2511">
        <v>1.679671E-3</v>
      </c>
      <c r="U2511">
        <v>1.3587849999999999E-3</v>
      </c>
      <c r="V2511">
        <v>0</v>
      </c>
      <c r="W2511">
        <v>5.9026399999999996E-4</v>
      </c>
      <c r="X2511">
        <v>1.50428E-4</v>
      </c>
      <c r="Y2511">
        <v>3.4654500000000002E-4</v>
      </c>
      <c r="Z2511">
        <v>3.711935E-3</v>
      </c>
      <c r="AA2511">
        <v>0</v>
      </c>
      <c r="AB2511">
        <v>0</v>
      </c>
      <c r="AC2511">
        <v>3.5031160000000001E-3</v>
      </c>
      <c r="AD2511">
        <v>2.026216E-3</v>
      </c>
      <c r="AE2511">
        <v>1.3587849999999999E-3</v>
      </c>
      <c r="AF2511">
        <v>0</v>
      </c>
      <c r="AG2511">
        <v>4.3021989999999996E-3</v>
      </c>
      <c r="AH2511">
        <v>1.1190316E-2</v>
      </c>
      <c r="AI2511">
        <v>127900.4806</v>
      </c>
    </row>
    <row r="2512" spans="1:35" x14ac:dyDescent="0.25">
      <c r="A2512">
        <v>26621</v>
      </c>
      <c r="B2512" t="s">
        <v>244</v>
      </c>
      <c r="C2512" t="s">
        <v>62</v>
      </c>
      <c r="D2512" t="b">
        <v>1</v>
      </c>
      <c r="E2512">
        <v>4.2096490000000002E-3</v>
      </c>
      <c r="F2512" t="s">
        <v>100</v>
      </c>
      <c r="G2512" t="s">
        <v>186</v>
      </c>
      <c r="H2512" t="s">
        <v>256</v>
      </c>
      <c r="I2512" t="s">
        <v>101</v>
      </c>
      <c r="J2512" t="s">
        <v>99</v>
      </c>
      <c r="K2512" t="s">
        <v>188</v>
      </c>
      <c r="L2512">
        <v>7.3447013889999999</v>
      </c>
      <c r="M2512" t="s">
        <v>109</v>
      </c>
      <c r="N2512" s="8">
        <v>7.4965400000000004E-6</v>
      </c>
      <c r="O2512" s="8">
        <v>1.00577E-5</v>
      </c>
      <c r="P2512">
        <v>0</v>
      </c>
      <c r="Q2512">
        <v>0</v>
      </c>
      <c r="R2512">
        <v>0</v>
      </c>
      <c r="S2512" s="8">
        <v>4.6026100000000003E-5</v>
      </c>
      <c r="T2512" s="8">
        <v>1.11167E-5</v>
      </c>
      <c r="U2512" s="8">
        <v>2.7256100000000002E-5</v>
      </c>
      <c r="V2512">
        <v>0</v>
      </c>
      <c r="W2512">
        <v>0</v>
      </c>
      <c r="X2512">
        <v>0</v>
      </c>
      <c r="Y2512">
        <v>0</v>
      </c>
      <c r="Z2512">
        <v>0</v>
      </c>
      <c r="AA2512">
        <v>0</v>
      </c>
      <c r="AB2512">
        <v>0</v>
      </c>
      <c r="AC2512" s="8">
        <v>4.6026100000000003E-5</v>
      </c>
      <c r="AD2512" s="8">
        <v>1.11167E-5</v>
      </c>
      <c r="AE2512" s="8">
        <v>2.7256100000000002E-5</v>
      </c>
      <c r="AF2512">
        <v>0</v>
      </c>
      <c r="AG2512">
        <v>0</v>
      </c>
      <c r="AH2512" s="8">
        <v>8.4399000000000003E-5</v>
      </c>
      <c r="AI2512">
        <v>3367.7194089999998</v>
      </c>
    </row>
    <row r="2513" spans="1:35" x14ac:dyDescent="0.25">
      <c r="A2513">
        <v>44082</v>
      </c>
      <c r="B2513" t="s">
        <v>244</v>
      </c>
      <c r="C2513" t="s">
        <v>62</v>
      </c>
      <c r="D2513" t="b">
        <v>1</v>
      </c>
      <c r="E2513">
        <v>2.3207233000000001E-2</v>
      </c>
      <c r="F2513" t="s">
        <v>100</v>
      </c>
      <c r="G2513" t="s">
        <v>186</v>
      </c>
      <c r="H2513" t="s">
        <v>257</v>
      </c>
      <c r="I2513" t="s">
        <v>101</v>
      </c>
      <c r="J2513" t="s">
        <v>99</v>
      </c>
      <c r="K2513" t="s">
        <v>188</v>
      </c>
      <c r="L2513">
        <v>18.40203889</v>
      </c>
      <c r="M2513" t="s">
        <v>103</v>
      </c>
      <c r="N2513" s="8">
        <v>6.8770100000000001E-5</v>
      </c>
      <c r="O2513" s="8">
        <v>8.6479799999999998E-5</v>
      </c>
      <c r="P2513">
        <v>0</v>
      </c>
      <c r="Q2513">
        <v>0</v>
      </c>
      <c r="R2513">
        <v>0</v>
      </c>
      <c r="S2513">
        <v>2.9455699999999998E-4</v>
      </c>
      <c r="T2513" s="8">
        <v>9.2862500000000001E-5</v>
      </c>
      <c r="U2513">
        <v>1.15989E-4</v>
      </c>
      <c r="V2513">
        <v>0</v>
      </c>
      <c r="W2513">
        <v>2.18588E-4</v>
      </c>
      <c r="X2513">
        <v>0</v>
      </c>
      <c r="Y2513" s="8">
        <v>6.5990800000000004E-6</v>
      </c>
      <c r="Z2513">
        <v>0</v>
      </c>
      <c r="AA2513">
        <v>0</v>
      </c>
      <c r="AB2513">
        <v>0</v>
      </c>
      <c r="AC2513">
        <v>2.9455699999999998E-4</v>
      </c>
      <c r="AD2513" s="8">
        <v>9.9461600000000003E-5</v>
      </c>
      <c r="AE2513">
        <v>1.15989E-4</v>
      </c>
      <c r="AF2513">
        <v>0</v>
      </c>
      <c r="AG2513">
        <v>2.18588E-4</v>
      </c>
      <c r="AH2513">
        <v>7.2859499999999996E-4</v>
      </c>
      <c r="AI2513">
        <v>11603.61634</v>
      </c>
    </row>
    <row r="2514" spans="1:35" x14ac:dyDescent="0.25">
      <c r="A2514">
        <v>419</v>
      </c>
      <c r="B2514" t="s">
        <v>245</v>
      </c>
      <c r="C2514" t="s">
        <v>63</v>
      </c>
      <c r="D2514" t="b">
        <v>1</v>
      </c>
      <c r="E2514">
        <v>45.294103759999999</v>
      </c>
      <c r="F2514" t="s">
        <v>100</v>
      </c>
      <c r="G2514" t="s">
        <v>186</v>
      </c>
      <c r="H2514" t="s">
        <v>249</v>
      </c>
      <c r="I2514" t="s">
        <v>291</v>
      </c>
      <c r="J2514" t="s">
        <v>99</v>
      </c>
      <c r="K2514" t="s">
        <v>188</v>
      </c>
      <c r="L2514">
        <v>23.30277778</v>
      </c>
      <c r="M2514" t="s">
        <v>292</v>
      </c>
      <c r="N2514">
        <v>6.8244200000000001E-4</v>
      </c>
      <c r="O2514">
        <v>8.1363500000000005E-4</v>
      </c>
      <c r="P2514">
        <v>0</v>
      </c>
      <c r="Q2514">
        <v>0</v>
      </c>
      <c r="R2514">
        <v>0</v>
      </c>
      <c r="S2514">
        <v>2.2937779999999998E-3</v>
      </c>
      <c r="T2514">
        <v>6.9848000000000002E-4</v>
      </c>
      <c r="U2514">
        <v>2.5565129999999998E-3</v>
      </c>
      <c r="V2514">
        <v>0</v>
      </c>
      <c r="W2514">
        <v>7.9936600000000003E-4</v>
      </c>
      <c r="X2514" s="8">
        <v>2.61876E-5</v>
      </c>
      <c r="Y2514">
        <v>0</v>
      </c>
      <c r="Z2514">
        <v>8.2812999999999995E-4</v>
      </c>
      <c r="AA2514">
        <v>0</v>
      </c>
      <c r="AB2514">
        <v>0</v>
      </c>
      <c r="AC2514">
        <v>2.3199660000000001E-3</v>
      </c>
      <c r="AD2514">
        <v>6.9848000000000002E-4</v>
      </c>
      <c r="AE2514">
        <v>2.5565129999999998E-3</v>
      </c>
      <c r="AF2514">
        <v>0</v>
      </c>
      <c r="AG2514">
        <v>1.627496E-3</v>
      </c>
      <c r="AH2514">
        <v>7.2028839999999997E-3</v>
      </c>
      <c r="AI2514">
        <v>90588.207519999996</v>
      </c>
    </row>
    <row r="2515" spans="1:35" x14ac:dyDescent="0.25">
      <c r="A2515">
        <v>420</v>
      </c>
      <c r="B2515" t="s">
        <v>245</v>
      </c>
      <c r="C2515" t="s">
        <v>63</v>
      </c>
      <c r="D2515" t="b">
        <v>1</v>
      </c>
      <c r="E2515">
        <v>11.33339761</v>
      </c>
      <c r="F2515" t="s">
        <v>100</v>
      </c>
      <c r="G2515" t="s">
        <v>186</v>
      </c>
      <c r="H2515" t="s">
        <v>198</v>
      </c>
      <c r="I2515" t="s">
        <v>101</v>
      </c>
      <c r="J2515" t="s">
        <v>99</v>
      </c>
      <c r="K2515" t="s">
        <v>188</v>
      </c>
      <c r="L2515">
        <v>36.366388890000003</v>
      </c>
      <c r="M2515" t="s">
        <v>103</v>
      </c>
      <c r="N2515">
        <v>1.100384E-3</v>
      </c>
      <c r="O2515">
        <v>1.3217070000000001E-3</v>
      </c>
      <c r="P2515">
        <v>0</v>
      </c>
      <c r="Q2515">
        <v>0</v>
      </c>
      <c r="R2515">
        <v>0</v>
      </c>
      <c r="S2515">
        <v>3.795896E-3</v>
      </c>
      <c r="T2515">
        <v>8.52592E-4</v>
      </c>
      <c r="U2515">
        <v>1.857182E-3</v>
      </c>
      <c r="V2515">
        <v>0</v>
      </c>
      <c r="W2515">
        <v>7.9232900000000004E-4</v>
      </c>
      <c r="X2515">
        <v>1.7820999999999999E-4</v>
      </c>
      <c r="Y2515">
        <v>2.1914730000000002E-3</v>
      </c>
      <c r="Z2515">
        <v>4.3957290000000001E-3</v>
      </c>
      <c r="AA2515">
        <v>0</v>
      </c>
      <c r="AB2515">
        <v>0</v>
      </c>
      <c r="AC2515">
        <v>3.9741059999999998E-3</v>
      </c>
      <c r="AD2515">
        <v>3.0440649999999999E-3</v>
      </c>
      <c r="AE2515">
        <v>1.857182E-3</v>
      </c>
      <c r="AF2515">
        <v>0</v>
      </c>
      <c r="AG2515">
        <v>5.1880579999999997E-3</v>
      </c>
      <c r="AH2515">
        <v>1.4063304E-2</v>
      </c>
      <c r="AI2515">
        <v>113333.9761</v>
      </c>
    </row>
    <row r="2516" spans="1:35" x14ac:dyDescent="0.25">
      <c r="A2516">
        <v>421</v>
      </c>
      <c r="B2516" t="s">
        <v>245</v>
      </c>
      <c r="C2516" t="s">
        <v>63</v>
      </c>
      <c r="D2516" t="b">
        <v>1</v>
      </c>
      <c r="E2516">
        <v>5.291284675</v>
      </c>
      <c r="F2516" t="s">
        <v>100</v>
      </c>
      <c r="G2516" t="s">
        <v>186</v>
      </c>
      <c r="H2516" t="s">
        <v>195</v>
      </c>
      <c r="I2516" t="s">
        <v>101</v>
      </c>
      <c r="J2516" t="s">
        <v>99</v>
      </c>
      <c r="K2516" t="s">
        <v>188</v>
      </c>
      <c r="L2516">
        <v>35.54801587</v>
      </c>
      <c r="M2516" t="s">
        <v>103</v>
      </c>
      <c r="N2516">
        <v>1.087289E-3</v>
      </c>
      <c r="O2516">
        <v>1.3133299999999999E-3</v>
      </c>
      <c r="P2516">
        <v>0</v>
      </c>
      <c r="Q2516">
        <v>0</v>
      </c>
      <c r="R2516">
        <v>0</v>
      </c>
      <c r="S2516">
        <v>3.4024419999999999E-3</v>
      </c>
      <c r="T2516">
        <v>2.0371619999999999E-3</v>
      </c>
      <c r="U2516">
        <v>2.011484E-3</v>
      </c>
      <c r="V2516">
        <v>0</v>
      </c>
      <c r="W2516">
        <v>4.3406299999999999E-4</v>
      </c>
      <c r="X2516" s="8">
        <v>3.4103199999999999E-6</v>
      </c>
      <c r="Y2516">
        <v>3.4183899999999999E-3</v>
      </c>
      <c r="Z2516">
        <v>2.1710169999999999E-3</v>
      </c>
      <c r="AA2516">
        <v>0</v>
      </c>
      <c r="AB2516">
        <v>0</v>
      </c>
      <c r="AC2516">
        <v>3.405852E-3</v>
      </c>
      <c r="AD2516">
        <v>5.4555519999999998E-3</v>
      </c>
      <c r="AE2516">
        <v>2.011484E-3</v>
      </c>
      <c r="AF2516">
        <v>0</v>
      </c>
      <c r="AG2516">
        <v>2.6050800000000001E-3</v>
      </c>
      <c r="AH2516">
        <v>1.3477919E-2</v>
      </c>
      <c r="AI2516">
        <v>111116.9782</v>
      </c>
    </row>
    <row r="2517" spans="1:35" x14ac:dyDescent="0.25">
      <c r="A2517">
        <v>423</v>
      </c>
      <c r="B2517" t="s">
        <v>245</v>
      </c>
      <c r="C2517" t="s">
        <v>63</v>
      </c>
      <c r="D2517" t="b">
        <v>1</v>
      </c>
      <c r="E2517">
        <v>22.567696349999999</v>
      </c>
      <c r="F2517" t="s">
        <v>100</v>
      </c>
      <c r="G2517" t="s">
        <v>186</v>
      </c>
      <c r="H2517" t="s">
        <v>196</v>
      </c>
      <c r="I2517" t="s">
        <v>101</v>
      </c>
      <c r="J2517" t="s">
        <v>262</v>
      </c>
      <c r="K2517" t="s">
        <v>188</v>
      </c>
      <c r="L2517">
        <v>34.34242424</v>
      </c>
      <c r="M2517" t="s">
        <v>103</v>
      </c>
      <c r="N2517">
        <v>1.34779E-3</v>
      </c>
      <c r="O2517">
        <v>1.553291E-3</v>
      </c>
      <c r="P2517">
        <v>0</v>
      </c>
      <c r="Q2517">
        <v>0</v>
      </c>
      <c r="R2517">
        <v>0</v>
      </c>
      <c r="S2517">
        <v>4.6452769999999997E-3</v>
      </c>
      <c r="T2517">
        <v>3.3137459999999998E-3</v>
      </c>
      <c r="U2517">
        <v>2.103925E-3</v>
      </c>
      <c r="V2517">
        <v>0</v>
      </c>
      <c r="W2517">
        <v>1.0440479999999999E-3</v>
      </c>
      <c r="X2517" s="8">
        <v>8.7699200000000002E-5</v>
      </c>
      <c r="Y2517">
        <v>0</v>
      </c>
      <c r="Z2517">
        <v>3.350109E-3</v>
      </c>
      <c r="AA2517">
        <v>0</v>
      </c>
      <c r="AB2517">
        <v>0</v>
      </c>
      <c r="AC2517">
        <v>4.7329759999999998E-3</v>
      </c>
      <c r="AD2517">
        <v>3.3137459999999998E-3</v>
      </c>
      <c r="AE2517">
        <v>2.103925E-3</v>
      </c>
      <c r="AF2517">
        <v>0</v>
      </c>
      <c r="AG2517">
        <v>4.3941579999999996E-3</v>
      </c>
      <c r="AH2517">
        <v>1.4544804999999999E-2</v>
      </c>
      <c r="AI2517">
        <v>124122.3299</v>
      </c>
    </row>
    <row r="2518" spans="1:35" x14ac:dyDescent="0.25">
      <c r="A2518">
        <v>869</v>
      </c>
      <c r="B2518" t="s">
        <v>245</v>
      </c>
      <c r="C2518" t="s">
        <v>63</v>
      </c>
      <c r="D2518" t="b">
        <v>1</v>
      </c>
      <c r="E2518">
        <v>63.879871080000001</v>
      </c>
      <c r="F2518" t="s">
        <v>100</v>
      </c>
      <c r="G2518" t="s">
        <v>186</v>
      </c>
      <c r="H2518" t="s">
        <v>250</v>
      </c>
      <c r="I2518" t="s">
        <v>101</v>
      </c>
      <c r="J2518" t="s">
        <v>106</v>
      </c>
      <c r="K2518" t="s">
        <v>188</v>
      </c>
      <c r="L2518">
        <v>16.211111110000001</v>
      </c>
      <c r="M2518" t="s">
        <v>109</v>
      </c>
      <c r="N2518">
        <v>3.4525499999999999E-4</v>
      </c>
      <c r="O2518">
        <v>4.1768699999999997E-4</v>
      </c>
      <c r="P2518">
        <v>0</v>
      </c>
      <c r="Q2518">
        <v>0</v>
      </c>
      <c r="R2518">
        <v>0</v>
      </c>
      <c r="S2518">
        <v>1.405283E-3</v>
      </c>
      <c r="T2518">
        <v>2.48846E-4</v>
      </c>
      <c r="U2518">
        <v>1.815182E-3</v>
      </c>
      <c r="V2518">
        <v>0</v>
      </c>
      <c r="W2518">
        <v>0</v>
      </c>
      <c r="X2518" s="8">
        <v>6.4784700000000003E-5</v>
      </c>
      <c r="Y2518">
        <v>0</v>
      </c>
      <c r="Z2518">
        <v>0</v>
      </c>
      <c r="AA2518">
        <v>0</v>
      </c>
      <c r="AB2518">
        <v>0</v>
      </c>
      <c r="AC2518">
        <v>1.470067E-3</v>
      </c>
      <c r="AD2518">
        <v>2.48846E-4</v>
      </c>
      <c r="AE2518">
        <v>1.815182E-3</v>
      </c>
      <c r="AF2518">
        <v>0</v>
      </c>
      <c r="AG2518">
        <v>0</v>
      </c>
      <c r="AH2518">
        <v>3.5334899999999998E-3</v>
      </c>
      <c r="AI2518">
        <v>63879.871079999997</v>
      </c>
    </row>
    <row r="2519" spans="1:35" x14ac:dyDescent="0.25">
      <c r="A2519">
        <v>6095</v>
      </c>
      <c r="B2519" t="s">
        <v>245</v>
      </c>
      <c r="C2519" t="s">
        <v>63</v>
      </c>
      <c r="D2519" t="b">
        <v>1</v>
      </c>
      <c r="E2519">
        <v>0.80023063000000005</v>
      </c>
      <c r="F2519" t="s">
        <v>100</v>
      </c>
      <c r="G2519" t="s">
        <v>186</v>
      </c>
      <c r="H2519" t="s">
        <v>199</v>
      </c>
      <c r="I2519" t="s">
        <v>101</v>
      </c>
      <c r="J2519" t="s">
        <v>111</v>
      </c>
      <c r="K2519" t="s">
        <v>188</v>
      </c>
      <c r="L2519">
        <v>9.8064603170000009</v>
      </c>
      <c r="M2519" t="s">
        <v>109</v>
      </c>
      <c r="N2519">
        <v>4.9157400000000005E-4</v>
      </c>
      <c r="O2519">
        <v>5.5840700000000002E-4</v>
      </c>
      <c r="P2519">
        <v>0</v>
      </c>
      <c r="Q2519">
        <v>0</v>
      </c>
      <c r="R2519">
        <v>0</v>
      </c>
      <c r="S2519">
        <v>2.0121969999999999E-3</v>
      </c>
      <c r="T2519">
        <v>1.0752940000000001E-3</v>
      </c>
      <c r="U2519">
        <v>1.5983589999999999E-3</v>
      </c>
      <c r="V2519">
        <v>0</v>
      </c>
      <c r="W2519">
        <v>0</v>
      </c>
      <c r="X2519" s="8">
        <v>3.7923600000000001E-8</v>
      </c>
      <c r="Y2519">
        <v>0</v>
      </c>
      <c r="Z2519">
        <v>0</v>
      </c>
      <c r="AA2519">
        <v>0</v>
      </c>
      <c r="AB2519">
        <v>0</v>
      </c>
      <c r="AC2519">
        <v>2.0122349999999998E-3</v>
      </c>
      <c r="AD2519">
        <v>1.0752940000000001E-3</v>
      </c>
      <c r="AE2519">
        <v>1.5983589999999999E-3</v>
      </c>
      <c r="AF2519">
        <v>0</v>
      </c>
      <c r="AG2519">
        <v>0</v>
      </c>
      <c r="AH2519">
        <v>4.6858949999999998E-3</v>
      </c>
      <c r="AI2519">
        <v>140040.3602</v>
      </c>
    </row>
    <row r="2520" spans="1:35" x14ac:dyDescent="0.25">
      <c r="A2520">
        <v>6098</v>
      </c>
      <c r="B2520" t="s">
        <v>245</v>
      </c>
      <c r="C2520" t="s">
        <v>63</v>
      </c>
      <c r="D2520" t="b">
        <v>1</v>
      </c>
      <c r="E2520">
        <v>1.9489976870000001</v>
      </c>
      <c r="F2520" t="s">
        <v>100</v>
      </c>
      <c r="G2520" t="s">
        <v>186</v>
      </c>
      <c r="H2520" t="s">
        <v>192</v>
      </c>
      <c r="I2520" t="s">
        <v>101</v>
      </c>
      <c r="J2520" t="s">
        <v>99</v>
      </c>
      <c r="K2520" t="s">
        <v>188</v>
      </c>
      <c r="L2520">
        <v>12.568822219999999</v>
      </c>
      <c r="M2520" t="s">
        <v>109</v>
      </c>
      <c r="N2520">
        <v>1.0158229999999999E-3</v>
      </c>
      <c r="O2520">
        <v>1.244801E-3</v>
      </c>
      <c r="P2520">
        <v>0</v>
      </c>
      <c r="Q2520">
        <v>0</v>
      </c>
      <c r="R2520">
        <v>0</v>
      </c>
      <c r="S2520">
        <v>5.2255310000000003E-3</v>
      </c>
      <c r="T2520">
        <v>1.3099159999999999E-3</v>
      </c>
      <c r="U2520">
        <v>3.9071360000000003E-3</v>
      </c>
      <c r="V2520">
        <v>0</v>
      </c>
      <c r="W2520">
        <v>0</v>
      </c>
      <c r="X2520" s="8">
        <v>5.6342399999999996E-6</v>
      </c>
      <c r="Y2520">
        <v>0</v>
      </c>
      <c r="Z2520">
        <v>0</v>
      </c>
      <c r="AA2520">
        <v>0</v>
      </c>
      <c r="AB2520">
        <v>0</v>
      </c>
      <c r="AC2520">
        <v>5.2311650000000003E-3</v>
      </c>
      <c r="AD2520">
        <v>1.3099159999999999E-3</v>
      </c>
      <c r="AE2520">
        <v>3.9071360000000003E-3</v>
      </c>
      <c r="AF2520">
        <v>0</v>
      </c>
      <c r="AG2520">
        <v>0</v>
      </c>
      <c r="AH2520">
        <v>1.0448236E-2</v>
      </c>
      <c r="AI2520">
        <v>243624.71090000001</v>
      </c>
    </row>
    <row r="2521" spans="1:35" x14ac:dyDescent="0.25">
      <c r="A2521">
        <v>6099</v>
      </c>
      <c r="B2521" t="s">
        <v>245</v>
      </c>
      <c r="C2521" t="s">
        <v>63</v>
      </c>
      <c r="D2521" t="b">
        <v>1</v>
      </c>
      <c r="E2521">
        <v>2.490672708</v>
      </c>
      <c r="F2521" t="s">
        <v>100</v>
      </c>
      <c r="G2521" t="s">
        <v>186</v>
      </c>
      <c r="H2521" t="s">
        <v>189</v>
      </c>
      <c r="I2521" t="s">
        <v>101</v>
      </c>
      <c r="J2521" t="s">
        <v>99</v>
      </c>
      <c r="K2521" t="s">
        <v>188</v>
      </c>
      <c r="L2521">
        <v>13.115700479999999</v>
      </c>
      <c r="M2521" t="s">
        <v>109</v>
      </c>
      <c r="N2521">
        <v>5.1924600000000001E-4</v>
      </c>
      <c r="O2521">
        <v>6.1080900000000003E-4</v>
      </c>
      <c r="P2521">
        <v>0</v>
      </c>
      <c r="Q2521">
        <v>0</v>
      </c>
      <c r="R2521">
        <v>0</v>
      </c>
      <c r="S2521">
        <v>2.648283E-3</v>
      </c>
      <c r="T2521">
        <v>6.1604900000000002E-4</v>
      </c>
      <c r="U2521">
        <v>1.859077E-3</v>
      </c>
      <c r="V2521">
        <v>0</v>
      </c>
      <c r="W2521">
        <v>0</v>
      </c>
      <c r="X2521" s="8">
        <v>3.9659800000000001E-6</v>
      </c>
      <c r="Y2521">
        <v>0</v>
      </c>
      <c r="Z2521">
        <v>0</v>
      </c>
      <c r="AA2521">
        <v>0</v>
      </c>
      <c r="AB2521">
        <v>0</v>
      </c>
      <c r="AC2521">
        <v>2.6522490000000002E-3</v>
      </c>
      <c r="AD2521">
        <v>6.1604900000000002E-4</v>
      </c>
      <c r="AE2521">
        <v>1.859077E-3</v>
      </c>
      <c r="AF2521">
        <v>0</v>
      </c>
      <c r="AG2521">
        <v>0</v>
      </c>
      <c r="AH2521">
        <v>5.1273509999999996E-3</v>
      </c>
      <c r="AI2521">
        <v>114570.9445</v>
      </c>
    </row>
    <row r="2522" spans="1:35" x14ac:dyDescent="0.25">
      <c r="A2522">
        <v>6101</v>
      </c>
      <c r="B2522" t="s">
        <v>245</v>
      </c>
      <c r="C2522" t="s">
        <v>63</v>
      </c>
      <c r="D2522" t="b">
        <v>1</v>
      </c>
      <c r="E2522">
        <v>0.60833183300000004</v>
      </c>
      <c r="F2522" t="s">
        <v>100</v>
      </c>
      <c r="G2522" t="s">
        <v>186</v>
      </c>
      <c r="H2522" t="s">
        <v>197</v>
      </c>
      <c r="I2522" t="s">
        <v>101</v>
      </c>
      <c r="J2522" t="s">
        <v>99</v>
      </c>
      <c r="K2522" t="s">
        <v>188</v>
      </c>
      <c r="L2522">
        <v>11.281074070000001</v>
      </c>
      <c r="M2522" t="s">
        <v>109</v>
      </c>
      <c r="N2522">
        <v>7.0045199999999995E-4</v>
      </c>
      <c r="O2522">
        <v>8.3702799999999997E-4</v>
      </c>
      <c r="P2522">
        <v>0</v>
      </c>
      <c r="Q2522">
        <v>0</v>
      </c>
      <c r="R2522">
        <v>0</v>
      </c>
      <c r="S2522">
        <v>2.9101800000000001E-3</v>
      </c>
      <c r="T2522">
        <v>1.4007900000000001E-3</v>
      </c>
      <c r="U2522">
        <v>2.7117249999999999E-3</v>
      </c>
      <c r="V2522">
        <v>0</v>
      </c>
      <c r="W2522">
        <v>0</v>
      </c>
      <c r="X2522" s="8">
        <v>2.1852700000000001E-6</v>
      </c>
      <c r="Y2522">
        <v>0</v>
      </c>
      <c r="Z2522">
        <v>0</v>
      </c>
      <c r="AA2522">
        <v>0</v>
      </c>
      <c r="AB2522">
        <v>0</v>
      </c>
      <c r="AC2522">
        <v>2.912366E-3</v>
      </c>
      <c r="AD2522">
        <v>1.4007900000000001E-3</v>
      </c>
      <c r="AE2522">
        <v>2.7117249999999999E-3</v>
      </c>
      <c r="AF2522">
        <v>0</v>
      </c>
      <c r="AG2522">
        <v>0</v>
      </c>
      <c r="AH2522">
        <v>7.0248860000000002E-3</v>
      </c>
      <c r="AI2522">
        <v>182499.55</v>
      </c>
    </row>
    <row r="2523" spans="1:35" x14ac:dyDescent="0.25">
      <c r="A2523">
        <v>6103</v>
      </c>
      <c r="B2523" t="s">
        <v>245</v>
      </c>
      <c r="C2523" t="s">
        <v>63</v>
      </c>
      <c r="D2523" t="b">
        <v>1</v>
      </c>
      <c r="E2523">
        <v>2.4894111959999998</v>
      </c>
      <c r="F2523" t="s">
        <v>100</v>
      </c>
      <c r="G2523" t="s">
        <v>186</v>
      </c>
      <c r="H2523" t="s">
        <v>190</v>
      </c>
      <c r="I2523" t="s">
        <v>101</v>
      </c>
      <c r="J2523" t="s">
        <v>99</v>
      </c>
      <c r="K2523" t="s">
        <v>188</v>
      </c>
      <c r="L2523">
        <v>13.67114428</v>
      </c>
      <c r="M2523" t="s">
        <v>109</v>
      </c>
      <c r="N2523">
        <v>7.8287199999999999E-4</v>
      </c>
      <c r="O2523">
        <v>9.26891E-4</v>
      </c>
      <c r="P2523">
        <v>0</v>
      </c>
      <c r="Q2523">
        <v>0</v>
      </c>
      <c r="R2523">
        <v>0</v>
      </c>
      <c r="S2523">
        <v>4.3585280000000004E-3</v>
      </c>
      <c r="T2523">
        <v>8.0440299999999998E-4</v>
      </c>
      <c r="U2523">
        <v>2.611997E-3</v>
      </c>
      <c r="V2523">
        <v>0</v>
      </c>
      <c r="W2523">
        <v>0</v>
      </c>
      <c r="X2523" s="8">
        <v>5.4740600000000004E-6</v>
      </c>
      <c r="Y2523">
        <v>0</v>
      </c>
      <c r="Z2523">
        <v>0</v>
      </c>
      <c r="AA2523">
        <v>0</v>
      </c>
      <c r="AB2523">
        <v>0</v>
      </c>
      <c r="AC2523">
        <v>4.3640019999999996E-3</v>
      </c>
      <c r="AD2523">
        <v>8.0440299999999998E-4</v>
      </c>
      <c r="AE2523">
        <v>2.611997E-3</v>
      </c>
      <c r="AF2523">
        <v>0</v>
      </c>
      <c r="AG2523">
        <v>0</v>
      </c>
      <c r="AH2523">
        <v>7.780426E-3</v>
      </c>
      <c r="AI2523">
        <v>166790.55009999999</v>
      </c>
    </row>
    <row r="2524" spans="1:35" x14ac:dyDescent="0.25">
      <c r="A2524">
        <v>6104</v>
      </c>
      <c r="B2524" t="s">
        <v>245</v>
      </c>
      <c r="C2524" t="s">
        <v>63</v>
      </c>
      <c r="D2524" t="b">
        <v>1</v>
      </c>
      <c r="E2524">
        <v>2.1820552790000001</v>
      </c>
      <c r="F2524" t="s">
        <v>100</v>
      </c>
      <c r="G2524" t="s">
        <v>186</v>
      </c>
      <c r="H2524" t="s">
        <v>193</v>
      </c>
      <c r="I2524" t="s">
        <v>101</v>
      </c>
      <c r="J2524" t="s">
        <v>99</v>
      </c>
      <c r="K2524" t="s">
        <v>188</v>
      </c>
      <c r="L2524">
        <v>9.0438888889999998</v>
      </c>
      <c r="M2524" t="s">
        <v>109</v>
      </c>
      <c r="N2524">
        <v>4.4826000000000002E-4</v>
      </c>
      <c r="O2524">
        <v>6.0162900000000001E-4</v>
      </c>
      <c r="P2524">
        <v>0</v>
      </c>
      <c r="Q2524">
        <v>0</v>
      </c>
      <c r="R2524">
        <v>0</v>
      </c>
      <c r="S2524">
        <v>2.4939469999999998E-3</v>
      </c>
      <c r="T2524">
        <v>5.2926999999999998E-4</v>
      </c>
      <c r="U2524">
        <v>2.02331E-3</v>
      </c>
      <c r="V2524">
        <v>0</v>
      </c>
      <c r="W2524">
        <v>0</v>
      </c>
      <c r="X2524" s="8">
        <v>3.6813799999999999E-6</v>
      </c>
      <c r="Y2524">
        <v>0</v>
      </c>
      <c r="Z2524">
        <v>0</v>
      </c>
      <c r="AA2524">
        <v>0</v>
      </c>
      <c r="AB2524">
        <v>0</v>
      </c>
      <c r="AC2524">
        <v>2.497628E-3</v>
      </c>
      <c r="AD2524">
        <v>5.2926999999999998E-4</v>
      </c>
      <c r="AE2524">
        <v>2.02331E-3</v>
      </c>
      <c r="AF2524">
        <v>0</v>
      </c>
      <c r="AG2524">
        <v>0</v>
      </c>
      <c r="AH2524">
        <v>5.0502079999999996E-3</v>
      </c>
      <c r="AI2524">
        <v>163654.1459</v>
      </c>
    </row>
    <row r="2525" spans="1:35" x14ac:dyDescent="0.25">
      <c r="A2525">
        <v>9131</v>
      </c>
      <c r="B2525" t="s">
        <v>245</v>
      </c>
      <c r="C2525" t="s">
        <v>63</v>
      </c>
      <c r="D2525" t="b">
        <v>1</v>
      </c>
      <c r="E2525">
        <v>1.374182652</v>
      </c>
      <c r="F2525" t="s">
        <v>100</v>
      </c>
      <c r="G2525" t="s">
        <v>186</v>
      </c>
      <c r="H2525" t="s">
        <v>191</v>
      </c>
      <c r="I2525" t="s">
        <v>101</v>
      </c>
      <c r="J2525" t="s">
        <v>99</v>
      </c>
      <c r="K2525" t="s">
        <v>188</v>
      </c>
      <c r="L2525">
        <v>36.025239460000002</v>
      </c>
      <c r="M2525" t="s">
        <v>103</v>
      </c>
      <c r="N2525">
        <v>7.9851200000000003E-4</v>
      </c>
      <c r="O2525">
        <v>9.5315199999999997E-4</v>
      </c>
      <c r="P2525">
        <v>0</v>
      </c>
      <c r="Q2525">
        <v>0</v>
      </c>
      <c r="R2525">
        <v>0</v>
      </c>
      <c r="S2525">
        <v>2.1750789999999999E-3</v>
      </c>
      <c r="T2525">
        <v>1.9530070000000001E-3</v>
      </c>
      <c r="U2525">
        <v>1.1065949999999999E-3</v>
      </c>
      <c r="V2525">
        <v>0</v>
      </c>
      <c r="W2525">
        <v>4.6791399999999999E-4</v>
      </c>
      <c r="X2525" s="8">
        <v>1.6632600000000001E-5</v>
      </c>
      <c r="Y2525">
        <v>1.1915420000000001E-3</v>
      </c>
      <c r="Z2525">
        <v>2.8865430000000001E-3</v>
      </c>
      <c r="AA2525">
        <v>0</v>
      </c>
      <c r="AB2525">
        <v>0</v>
      </c>
      <c r="AC2525">
        <v>2.1917120000000002E-3</v>
      </c>
      <c r="AD2525">
        <v>3.1445499999999999E-3</v>
      </c>
      <c r="AE2525">
        <v>1.1065949999999999E-3</v>
      </c>
      <c r="AF2525">
        <v>0</v>
      </c>
      <c r="AG2525">
        <v>3.354456E-3</v>
      </c>
      <c r="AH2525">
        <v>9.7972990000000006E-3</v>
      </c>
      <c r="AI2525">
        <v>79702.593810000006</v>
      </c>
    </row>
    <row r="2526" spans="1:35" x14ac:dyDescent="0.25">
      <c r="A2526">
        <v>9133</v>
      </c>
      <c r="B2526" t="s">
        <v>245</v>
      </c>
      <c r="C2526" t="s">
        <v>63</v>
      </c>
      <c r="D2526" t="b">
        <v>1</v>
      </c>
      <c r="E2526">
        <v>0.98347234400000005</v>
      </c>
      <c r="F2526" t="s">
        <v>100</v>
      </c>
      <c r="G2526" t="s">
        <v>186</v>
      </c>
      <c r="H2526" t="s">
        <v>187</v>
      </c>
      <c r="I2526" t="s">
        <v>101</v>
      </c>
      <c r="J2526" t="s">
        <v>262</v>
      </c>
      <c r="K2526" t="s">
        <v>188</v>
      </c>
      <c r="L2526">
        <v>25.91150794</v>
      </c>
      <c r="M2526" t="s">
        <v>103</v>
      </c>
      <c r="N2526">
        <v>2.5687399999999998E-4</v>
      </c>
      <c r="O2526">
        <v>3.17344E-4</v>
      </c>
      <c r="P2526">
        <v>0</v>
      </c>
      <c r="Q2526">
        <v>0</v>
      </c>
      <c r="R2526">
        <v>0</v>
      </c>
      <c r="S2526">
        <v>8.53618E-4</v>
      </c>
      <c r="T2526">
        <v>7.1723499999999999E-4</v>
      </c>
      <c r="U2526">
        <v>4.82137E-4</v>
      </c>
      <c r="V2526">
        <v>0</v>
      </c>
      <c r="W2526">
        <v>1.2460100000000001E-4</v>
      </c>
      <c r="X2526" s="8">
        <v>7.7368599999999993E-6</v>
      </c>
      <c r="Y2526">
        <v>1.74415E-4</v>
      </c>
      <c r="Z2526">
        <v>6.8356600000000003E-4</v>
      </c>
      <c r="AA2526">
        <v>0</v>
      </c>
      <c r="AB2526">
        <v>0</v>
      </c>
      <c r="AC2526">
        <v>8.6135499999999995E-4</v>
      </c>
      <c r="AD2526">
        <v>8.9165000000000002E-4</v>
      </c>
      <c r="AE2526">
        <v>4.82137E-4</v>
      </c>
      <c r="AF2526">
        <v>0</v>
      </c>
      <c r="AG2526">
        <v>8.0816600000000003E-4</v>
      </c>
      <c r="AH2526">
        <v>3.0433359999999998E-3</v>
      </c>
      <c r="AI2526">
        <v>34421.532030000002</v>
      </c>
    </row>
    <row r="2527" spans="1:35" x14ac:dyDescent="0.25">
      <c r="A2527">
        <v>11585</v>
      </c>
      <c r="B2527" t="s">
        <v>245</v>
      </c>
      <c r="C2527" t="s">
        <v>63</v>
      </c>
      <c r="D2527" t="b">
        <v>1</v>
      </c>
      <c r="E2527">
        <v>1.4211164510000001</v>
      </c>
      <c r="F2527" t="s">
        <v>100</v>
      </c>
      <c r="G2527" t="s">
        <v>186</v>
      </c>
      <c r="H2527" t="s">
        <v>194</v>
      </c>
      <c r="I2527" t="s">
        <v>101</v>
      </c>
      <c r="J2527" t="s">
        <v>99</v>
      </c>
      <c r="K2527" t="s">
        <v>188</v>
      </c>
      <c r="L2527">
        <v>27.346604939999999</v>
      </c>
      <c r="M2527" t="s">
        <v>103</v>
      </c>
      <c r="N2527">
        <v>1.013833E-3</v>
      </c>
      <c r="O2527">
        <v>1.201244E-3</v>
      </c>
      <c r="P2527">
        <v>0</v>
      </c>
      <c r="Q2527">
        <v>0</v>
      </c>
      <c r="R2527">
        <v>0</v>
      </c>
      <c r="S2527">
        <v>3.4090850000000001E-3</v>
      </c>
      <c r="T2527">
        <v>1.679671E-3</v>
      </c>
      <c r="U2527">
        <v>2.0348639999999999E-3</v>
      </c>
      <c r="V2527">
        <v>0</v>
      </c>
      <c r="W2527">
        <v>5.9026399999999996E-4</v>
      </c>
      <c r="X2527">
        <v>1.6206599999999999E-4</v>
      </c>
      <c r="Y2527">
        <v>3.4654500000000002E-4</v>
      </c>
      <c r="Z2527">
        <v>3.7119480000000001E-3</v>
      </c>
      <c r="AA2527">
        <v>0</v>
      </c>
      <c r="AB2527">
        <v>0</v>
      </c>
      <c r="AC2527">
        <v>3.5711509999999998E-3</v>
      </c>
      <c r="AD2527">
        <v>2.026216E-3</v>
      </c>
      <c r="AE2527">
        <v>2.0348639999999999E-3</v>
      </c>
      <c r="AF2527">
        <v>0</v>
      </c>
      <c r="AG2527">
        <v>4.3022119999999997E-3</v>
      </c>
      <c r="AH2527">
        <v>1.1934456E-2</v>
      </c>
      <c r="AI2527">
        <v>127900.4806</v>
      </c>
    </row>
    <row r="2528" spans="1:35" x14ac:dyDescent="0.25">
      <c r="A2528">
        <v>26621</v>
      </c>
      <c r="B2528" t="s">
        <v>245</v>
      </c>
      <c r="C2528" t="s">
        <v>63</v>
      </c>
      <c r="D2528" t="b">
        <v>1</v>
      </c>
      <c r="E2528">
        <v>4.2096490000000002E-3</v>
      </c>
      <c r="F2528" t="s">
        <v>100</v>
      </c>
      <c r="G2528" t="s">
        <v>186</v>
      </c>
      <c r="H2528" t="s">
        <v>256</v>
      </c>
      <c r="I2528" t="s">
        <v>101</v>
      </c>
      <c r="J2528" t="s">
        <v>99</v>
      </c>
      <c r="K2528" t="s">
        <v>188</v>
      </c>
      <c r="L2528">
        <v>8.5288472219999996</v>
      </c>
      <c r="M2528" t="s">
        <v>109</v>
      </c>
      <c r="N2528" s="8">
        <v>8.3664699999999999E-6</v>
      </c>
      <c r="O2528" s="8">
        <v>1.16792E-5</v>
      </c>
      <c r="P2528">
        <v>0</v>
      </c>
      <c r="Q2528">
        <v>0</v>
      </c>
      <c r="R2528">
        <v>0</v>
      </c>
      <c r="S2528" s="8">
        <v>4.4458300000000001E-5</v>
      </c>
      <c r="T2528" s="8">
        <v>1.11167E-5</v>
      </c>
      <c r="U2528" s="8">
        <v>4.2431100000000001E-5</v>
      </c>
      <c r="V2528">
        <v>0</v>
      </c>
      <c r="W2528">
        <v>0</v>
      </c>
      <c r="X2528">
        <v>0</v>
      </c>
      <c r="Y2528">
        <v>0</v>
      </c>
      <c r="Z2528">
        <v>0</v>
      </c>
      <c r="AA2528">
        <v>0</v>
      </c>
      <c r="AB2528">
        <v>0</v>
      </c>
      <c r="AC2528" s="8">
        <v>4.4458300000000001E-5</v>
      </c>
      <c r="AD2528" s="8">
        <v>1.11167E-5</v>
      </c>
      <c r="AE2528" s="8">
        <v>4.2431100000000001E-5</v>
      </c>
      <c r="AF2528">
        <v>0</v>
      </c>
      <c r="AG2528">
        <v>0</v>
      </c>
      <c r="AH2528" s="8">
        <v>9.8006100000000003E-5</v>
      </c>
      <c r="AI2528">
        <v>3367.7194089999998</v>
      </c>
    </row>
    <row r="2529" spans="1:35" x14ac:dyDescent="0.25">
      <c r="A2529">
        <v>44082</v>
      </c>
      <c r="B2529" t="s">
        <v>245</v>
      </c>
      <c r="C2529" t="s">
        <v>63</v>
      </c>
      <c r="D2529" t="b">
        <v>1</v>
      </c>
      <c r="E2529">
        <v>2.3207233000000001E-2</v>
      </c>
      <c r="F2529" t="s">
        <v>100</v>
      </c>
      <c r="G2529" t="s">
        <v>186</v>
      </c>
      <c r="H2529" t="s">
        <v>257</v>
      </c>
      <c r="I2529" t="s">
        <v>101</v>
      </c>
      <c r="J2529" t="s">
        <v>99</v>
      </c>
      <c r="K2529" t="s">
        <v>188</v>
      </c>
      <c r="L2529">
        <v>20.455011110000001</v>
      </c>
      <c r="M2529" t="s">
        <v>103</v>
      </c>
      <c r="N2529" s="8">
        <v>7.4720600000000004E-5</v>
      </c>
      <c r="O2529" s="8">
        <v>9.6166200000000001E-5</v>
      </c>
      <c r="P2529">
        <v>0</v>
      </c>
      <c r="Q2529">
        <v>0</v>
      </c>
      <c r="R2529">
        <v>0</v>
      </c>
      <c r="S2529">
        <v>3.2103600000000002E-4</v>
      </c>
      <c r="T2529" s="8">
        <v>9.2862500000000001E-5</v>
      </c>
      <c r="U2529">
        <v>1.7079199999999999E-4</v>
      </c>
      <c r="V2529">
        <v>0</v>
      </c>
      <c r="W2529">
        <v>2.18588E-4</v>
      </c>
      <c r="X2529">
        <v>0</v>
      </c>
      <c r="Y2529" s="8">
        <v>6.5990800000000004E-6</v>
      </c>
      <c r="Z2529">
        <v>0</v>
      </c>
      <c r="AA2529">
        <v>0</v>
      </c>
      <c r="AB2529">
        <v>0</v>
      </c>
      <c r="AC2529">
        <v>3.2103600000000002E-4</v>
      </c>
      <c r="AD2529" s="8">
        <v>9.9461600000000003E-5</v>
      </c>
      <c r="AE2529">
        <v>1.7079199999999999E-4</v>
      </c>
      <c r="AF2529">
        <v>0</v>
      </c>
      <c r="AG2529">
        <v>2.18588E-4</v>
      </c>
      <c r="AH2529">
        <v>8.09879E-4</v>
      </c>
      <c r="AI2529">
        <v>11603.61634</v>
      </c>
    </row>
    <row r="2530" spans="1:35" x14ac:dyDescent="0.25">
      <c r="A2530">
        <v>419</v>
      </c>
      <c r="B2530" t="s">
        <v>246</v>
      </c>
      <c r="C2530" t="s">
        <v>51</v>
      </c>
      <c r="D2530" t="b">
        <v>1</v>
      </c>
      <c r="E2530">
        <v>45.294103759999999</v>
      </c>
      <c r="F2530" t="s">
        <v>100</v>
      </c>
      <c r="G2530" t="s">
        <v>186</v>
      </c>
      <c r="H2530" t="s">
        <v>249</v>
      </c>
      <c r="I2530" t="s">
        <v>291</v>
      </c>
      <c r="J2530" t="s">
        <v>99</v>
      </c>
      <c r="K2530" t="s">
        <v>188</v>
      </c>
      <c r="L2530">
        <v>23.46805556</v>
      </c>
      <c r="M2530" t="s">
        <v>292</v>
      </c>
      <c r="N2530">
        <v>7.1315699999999996E-4</v>
      </c>
      <c r="O2530">
        <v>8.2109800000000003E-4</v>
      </c>
      <c r="P2530">
        <v>0</v>
      </c>
      <c r="Q2530">
        <v>0</v>
      </c>
      <c r="R2530">
        <v>0</v>
      </c>
      <c r="S2530">
        <v>2.3714819999999998E-3</v>
      </c>
      <c r="T2530">
        <v>6.9848000000000002E-4</v>
      </c>
      <c r="U2530">
        <v>2.5565129999999998E-3</v>
      </c>
      <c r="V2530">
        <v>0</v>
      </c>
      <c r="W2530">
        <v>7.9936600000000003E-4</v>
      </c>
      <c r="X2530">
        <v>0</v>
      </c>
      <c r="Y2530">
        <v>0</v>
      </c>
      <c r="Z2530">
        <v>8.2812999999999995E-4</v>
      </c>
      <c r="AA2530">
        <v>0</v>
      </c>
      <c r="AB2530">
        <v>0</v>
      </c>
      <c r="AC2530">
        <v>2.3714819999999998E-3</v>
      </c>
      <c r="AD2530">
        <v>6.9848000000000002E-4</v>
      </c>
      <c r="AE2530">
        <v>2.5565129999999998E-3</v>
      </c>
      <c r="AF2530">
        <v>0</v>
      </c>
      <c r="AG2530">
        <v>1.627496E-3</v>
      </c>
      <c r="AH2530">
        <v>7.2539709999999997E-3</v>
      </c>
      <c r="AI2530">
        <v>90588.207519999996</v>
      </c>
    </row>
    <row r="2531" spans="1:35" x14ac:dyDescent="0.25">
      <c r="A2531">
        <v>420</v>
      </c>
      <c r="B2531" t="s">
        <v>246</v>
      </c>
      <c r="C2531" t="s">
        <v>51</v>
      </c>
      <c r="D2531" t="b">
        <v>1</v>
      </c>
      <c r="E2531">
        <v>11.33339761</v>
      </c>
      <c r="F2531" t="s">
        <v>100</v>
      </c>
      <c r="G2531" t="s">
        <v>186</v>
      </c>
      <c r="H2531" t="s">
        <v>198</v>
      </c>
      <c r="I2531" t="s">
        <v>101</v>
      </c>
      <c r="J2531" t="s">
        <v>99</v>
      </c>
      <c r="K2531" t="s">
        <v>188</v>
      </c>
      <c r="L2531">
        <v>34.412222219999997</v>
      </c>
      <c r="M2531" t="s">
        <v>103</v>
      </c>
      <c r="N2531">
        <v>1.069988E-3</v>
      </c>
      <c r="O2531">
        <v>1.240978E-3</v>
      </c>
      <c r="P2531">
        <v>0</v>
      </c>
      <c r="Q2531">
        <v>0</v>
      </c>
      <c r="R2531">
        <v>0</v>
      </c>
      <c r="S2531">
        <v>3.218407E-3</v>
      </c>
      <c r="T2531">
        <v>8.52592E-4</v>
      </c>
      <c r="U2531">
        <v>1.857182E-3</v>
      </c>
      <c r="V2531">
        <v>0</v>
      </c>
      <c r="W2531">
        <v>7.9232900000000004E-4</v>
      </c>
      <c r="X2531">
        <v>0</v>
      </c>
      <c r="Y2531">
        <v>2.1914730000000002E-3</v>
      </c>
      <c r="Z2531">
        <v>4.3957290000000001E-3</v>
      </c>
      <c r="AA2531">
        <v>0</v>
      </c>
      <c r="AB2531">
        <v>0</v>
      </c>
      <c r="AC2531">
        <v>3.218407E-3</v>
      </c>
      <c r="AD2531">
        <v>3.0440649999999999E-3</v>
      </c>
      <c r="AE2531">
        <v>1.857182E-3</v>
      </c>
      <c r="AF2531">
        <v>0</v>
      </c>
      <c r="AG2531">
        <v>5.1880579999999997E-3</v>
      </c>
      <c r="AH2531">
        <v>1.3307605E-2</v>
      </c>
      <c r="AI2531">
        <v>113333.9761</v>
      </c>
    </row>
    <row r="2532" spans="1:35" x14ac:dyDescent="0.25">
      <c r="A2532">
        <v>421</v>
      </c>
      <c r="B2532" t="s">
        <v>246</v>
      </c>
      <c r="C2532" t="s">
        <v>51</v>
      </c>
      <c r="D2532" t="b">
        <v>1</v>
      </c>
      <c r="E2532">
        <v>5.291284675</v>
      </c>
      <c r="F2532" t="s">
        <v>100</v>
      </c>
      <c r="G2532" t="s">
        <v>186</v>
      </c>
      <c r="H2532" t="s">
        <v>195</v>
      </c>
      <c r="I2532" t="s">
        <v>101</v>
      </c>
      <c r="J2532" t="s">
        <v>99</v>
      </c>
      <c r="K2532" t="s">
        <v>188</v>
      </c>
      <c r="L2532">
        <v>34.990476190000003</v>
      </c>
      <c r="M2532" t="s">
        <v>103</v>
      </c>
      <c r="N2532">
        <v>1.109414E-3</v>
      </c>
      <c r="O2532">
        <v>1.288324E-3</v>
      </c>
      <c r="P2532">
        <v>0</v>
      </c>
      <c r="Q2532">
        <v>0</v>
      </c>
      <c r="R2532">
        <v>0</v>
      </c>
      <c r="S2532">
        <v>3.1944629999999998E-3</v>
      </c>
      <c r="T2532">
        <v>2.0371619999999999E-3</v>
      </c>
      <c r="U2532">
        <v>2.011484E-3</v>
      </c>
      <c r="V2532">
        <v>0</v>
      </c>
      <c r="W2532">
        <v>4.3406299999999999E-4</v>
      </c>
      <c r="X2532">
        <v>0</v>
      </c>
      <c r="Y2532">
        <v>3.4183899999999999E-3</v>
      </c>
      <c r="Z2532">
        <v>2.1709670000000002E-3</v>
      </c>
      <c r="AA2532">
        <v>0</v>
      </c>
      <c r="AB2532">
        <v>0</v>
      </c>
      <c r="AC2532">
        <v>3.1944629999999998E-3</v>
      </c>
      <c r="AD2532">
        <v>5.4555519999999998E-3</v>
      </c>
      <c r="AE2532">
        <v>2.011484E-3</v>
      </c>
      <c r="AF2532">
        <v>0</v>
      </c>
      <c r="AG2532">
        <v>2.6050299999999999E-3</v>
      </c>
      <c r="AH2532">
        <v>1.3266529000000001E-2</v>
      </c>
      <c r="AI2532">
        <v>111116.9782</v>
      </c>
    </row>
    <row r="2533" spans="1:35" x14ac:dyDescent="0.25">
      <c r="A2533">
        <v>423</v>
      </c>
      <c r="B2533" t="s">
        <v>246</v>
      </c>
      <c r="C2533" t="s">
        <v>51</v>
      </c>
      <c r="D2533" t="b">
        <v>1</v>
      </c>
      <c r="E2533">
        <v>22.567696349999999</v>
      </c>
      <c r="F2533" t="s">
        <v>100</v>
      </c>
      <c r="G2533" t="s">
        <v>186</v>
      </c>
      <c r="H2533" t="s">
        <v>196</v>
      </c>
      <c r="I2533" t="s">
        <v>101</v>
      </c>
      <c r="J2533" t="s">
        <v>262</v>
      </c>
      <c r="K2533" t="s">
        <v>188</v>
      </c>
      <c r="L2533">
        <v>31.434848479999999</v>
      </c>
      <c r="M2533" t="s">
        <v>103</v>
      </c>
      <c r="N2533">
        <v>1.2372710000000001E-3</v>
      </c>
      <c r="O2533">
        <v>1.411126E-3</v>
      </c>
      <c r="P2533">
        <v>0</v>
      </c>
      <c r="Q2533">
        <v>0</v>
      </c>
      <c r="R2533">
        <v>0</v>
      </c>
      <c r="S2533">
        <v>3.5015509999999999E-3</v>
      </c>
      <c r="T2533">
        <v>3.3137459999999998E-3</v>
      </c>
      <c r="U2533">
        <v>2.103925E-3</v>
      </c>
      <c r="V2533">
        <v>0</v>
      </c>
      <c r="W2533">
        <v>1.0440479999999999E-3</v>
      </c>
      <c r="X2533">
        <v>0</v>
      </c>
      <c r="Y2533">
        <v>0</v>
      </c>
      <c r="Z2533">
        <v>3.350109E-3</v>
      </c>
      <c r="AA2533">
        <v>0</v>
      </c>
      <c r="AB2533">
        <v>0</v>
      </c>
      <c r="AC2533">
        <v>3.5015509999999999E-3</v>
      </c>
      <c r="AD2533">
        <v>3.3137459999999998E-3</v>
      </c>
      <c r="AE2533">
        <v>2.103925E-3</v>
      </c>
      <c r="AF2533">
        <v>0</v>
      </c>
      <c r="AG2533">
        <v>4.3941579999999996E-3</v>
      </c>
      <c r="AH2533">
        <v>1.331338E-2</v>
      </c>
      <c r="AI2533">
        <v>124122.3299</v>
      </c>
    </row>
    <row r="2534" spans="1:35" x14ac:dyDescent="0.25">
      <c r="A2534">
        <v>869</v>
      </c>
      <c r="B2534" t="s">
        <v>246</v>
      </c>
      <c r="C2534" t="s">
        <v>51</v>
      </c>
      <c r="D2534" t="b">
        <v>1</v>
      </c>
      <c r="E2534">
        <v>63.879871080000001</v>
      </c>
      <c r="F2534" t="s">
        <v>100</v>
      </c>
      <c r="G2534" t="s">
        <v>186</v>
      </c>
      <c r="H2534" t="s">
        <v>250</v>
      </c>
      <c r="I2534" t="s">
        <v>101</v>
      </c>
      <c r="J2534" t="s">
        <v>106</v>
      </c>
      <c r="K2534" t="s">
        <v>188</v>
      </c>
      <c r="L2534">
        <v>17.46944444</v>
      </c>
      <c r="M2534" t="s">
        <v>109</v>
      </c>
      <c r="N2534">
        <v>3.8592200000000002E-4</v>
      </c>
      <c r="O2534">
        <v>4.5054600000000002E-4</v>
      </c>
      <c r="P2534">
        <v>0</v>
      </c>
      <c r="Q2534">
        <v>0</v>
      </c>
      <c r="R2534">
        <v>0</v>
      </c>
      <c r="S2534">
        <v>1.6825849999999999E-3</v>
      </c>
      <c r="T2534">
        <v>2.48846E-4</v>
      </c>
      <c r="U2534">
        <v>1.815182E-3</v>
      </c>
      <c r="V2534">
        <v>0</v>
      </c>
      <c r="W2534">
        <v>0</v>
      </c>
      <c r="X2534" s="8">
        <v>6.1151900000000007E-5</v>
      </c>
      <c r="Y2534">
        <v>0</v>
      </c>
      <c r="Z2534">
        <v>0</v>
      </c>
      <c r="AA2534">
        <v>0</v>
      </c>
      <c r="AB2534">
        <v>0</v>
      </c>
      <c r="AC2534">
        <v>1.743737E-3</v>
      </c>
      <c r="AD2534">
        <v>2.48846E-4</v>
      </c>
      <c r="AE2534">
        <v>1.815182E-3</v>
      </c>
      <c r="AF2534">
        <v>0</v>
      </c>
      <c r="AG2534">
        <v>0</v>
      </c>
      <c r="AH2534">
        <v>3.8077649999999998E-3</v>
      </c>
      <c r="AI2534">
        <v>63879.871079999997</v>
      </c>
    </row>
    <row r="2535" spans="1:35" x14ac:dyDescent="0.25">
      <c r="A2535">
        <v>6095</v>
      </c>
      <c r="B2535" t="s">
        <v>246</v>
      </c>
      <c r="C2535" t="s">
        <v>51</v>
      </c>
      <c r="D2535" t="b">
        <v>1</v>
      </c>
      <c r="E2535">
        <v>0.80023063000000005</v>
      </c>
      <c r="F2535" t="s">
        <v>100</v>
      </c>
      <c r="G2535" t="s">
        <v>186</v>
      </c>
      <c r="H2535" t="s">
        <v>199</v>
      </c>
      <c r="I2535" t="s">
        <v>101</v>
      </c>
      <c r="J2535" t="s">
        <v>111</v>
      </c>
      <c r="K2535" t="s">
        <v>188</v>
      </c>
      <c r="L2535">
        <v>8.9377777779999992</v>
      </c>
      <c r="M2535" t="s">
        <v>109</v>
      </c>
      <c r="N2535">
        <v>4.4978500000000002E-4</v>
      </c>
      <c r="O2535">
        <v>5.0894099999999995E-4</v>
      </c>
      <c r="P2535">
        <v>0</v>
      </c>
      <c r="Q2535">
        <v>0</v>
      </c>
      <c r="R2535">
        <v>0</v>
      </c>
      <c r="S2535">
        <v>1.5971E-3</v>
      </c>
      <c r="T2535">
        <v>1.0752940000000001E-3</v>
      </c>
      <c r="U2535">
        <v>1.5983589999999999E-3</v>
      </c>
      <c r="V2535">
        <v>0</v>
      </c>
      <c r="W2535">
        <v>0</v>
      </c>
      <c r="X2535" s="8">
        <v>4.5508300000000003E-8</v>
      </c>
      <c r="Y2535">
        <v>0</v>
      </c>
      <c r="Z2535">
        <v>0</v>
      </c>
      <c r="AA2535">
        <v>0</v>
      </c>
      <c r="AB2535">
        <v>0</v>
      </c>
      <c r="AC2535">
        <v>1.5971449999999999E-3</v>
      </c>
      <c r="AD2535">
        <v>1.0752940000000001E-3</v>
      </c>
      <c r="AE2535">
        <v>1.5983589999999999E-3</v>
      </c>
      <c r="AF2535">
        <v>0</v>
      </c>
      <c r="AG2535">
        <v>0</v>
      </c>
      <c r="AH2535">
        <v>4.2708060000000003E-3</v>
      </c>
      <c r="AI2535">
        <v>140040.3602</v>
      </c>
    </row>
    <row r="2536" spans="1:35" x14ac:dyDescent="0.25">
      <c r="A2536">
        <v>6098</v>
      </c>
      <c r="B2536" t="s">
        <v>246</v>
      </c>
      <c r="C2536" t="s">
        <v>51</v>
      </c>
      <c r="D2536" t="b">
        <v>1</v>
      </c>
      <c r="E2536">
        <v>1.9489976870000001</v>
      </c>
      <c r="F2536" t="s">
        <v>100</v>
      </c>
      <c r="G2536" t="s">
        <v>186</v>
      </c>
      <c r="H2536" t="s">
        <v>192</v>
      </c>
      <c r="I2536" t="s">
        <v>101</v>
      </c>
      <c r="J2536" t="s">
        <v>99</v>
      </c>
      <c r="K2536" t="s">
        <v>188</v>
      </c>
      <c r="L2536">
        <v>12.9544</v>
      </c>
      <c r="M2536" t="s">
        <v>109</v>
      </c>
      <c r="N2536">
        <v>1.091507E-3</v>
      </c>
      <c r="O2536">
        <v>1.2830369999999999E-3</v>
      </c>
      <c r="P2536">
        <v>0</v>
      </c>
      <c r="Q2536">
        <v>0</v>
      </c>
      <c r="R2536">
        <v>0</v>
      </c>
      <c r="S2536">
        <v>5.5467939999999999E-3</v>
      </c>
      <c r="T2536">
        <v>1.3099159999999999E-3</v>
      </c>
      <c r="U2536">
        <v>3.9071360000000003E-3</v>
      </c>
      <c r="V2536">
        <v>0</v>
      </c>
      <c r="W2536">
        <v>0</v>
      </c>
      <c r="X2536" s="8">
        <v>4.9138000000000003E-6</v>
      </c>
      <c r="Y2536">
        <v>0</v>
      </c>
      <c r="Z2536">
        <v>0</v>
      </c>
      <c r="AA2536">
        <v>0</v>
      </c>
      <c r="AB2536">
        <v>0</v>
      </c>
      <c r="AC2536">
        <v>5.5517079999999998E-3</v>
      </c>
      <c r="AD2536">
        <v>1.3099159999999999E-3</v>
      </c>
      <c r="AE2536">
        <v>3.9071360000000003E-3</v>
      </c>
      <c r="AF2536">
        <v>0</v>
      </c>
      <c r="AG2536">
        <v>0</v>
      </c>
      <c r="AH2536">
        <v>1.076876E-2</v>
      </c>
      <c r="AI2536">
        <v>243624.71090000001</v>
      </c>
    </row>
    <row r="2537" spans="1:35" x14ac:dyDescent="0.25">
      <c r="A2537">
        <v>6099</v>
      </c>
      <c r="B2537" t="s">
        <v>246</v>
      </c>
      <c r="C2537" t="s">
        <v>51</v>
      </c>
      <c r="D2537" t="b">
        <v>1</v>
      </c>
      <c r="E2537">
        <v>2.490672708</v>
      </c>
      <c r="F2537" t="s">
        <v>100</v>
      </c>
      <c r="G2537" t="s">
        <v>186</v>
      </c>
      <c r="H2537" t="s">
        <v>189</v>
      </c>
      <c r="I2537" t="s">
        <v>101</v>
      </c>
      <c r="J2537" t="s">
        <v>99</v>
      </c>
      <c r="K2537" t="s">
        <v>188</v>
      </c>
      <c r="L2537">
        <v>12.53158213</v>
      </c>
      <c r="M2537" t="s">
        <v>109</v>
      </c>
      <c r="N2537">
        <v>5.0069100000000005E-4</v>
      </c>
      <c r="O2537">
        <v>5.8357299999999999E-4</v>
      </c>
      <c r="P2537">
        <v>0</v>
      </c>
      <c r="Q2537">
        <v>0</v>
      </c>
      <c r="R2537">
        <v>0</v>
      </c>
      <c r="S2537">
        <v>2.419437E-3</v>
      </c>
      <c r="T2537">
        <v>6.1604900000000002E-4</v>
      </c>
      <c r="U2537">
        <v>1.859077E-3</v>
      </c>
      <c r="V2537">
        <v>0</v>
      </c>
      <c r="W2537">
        <v>0</v>
      </c>
      <c r="X2537" s="8">
        <v>4.4381199999999996E-6</v>
      </c>
      <c r="Y2537">
        <v>0</v>
      </c>
      <c r="Z2537">
        <v>0</v>
      </c>
      <c r="AA2537">
        <v>0</v>
      </c>
      <c r="AB2537">
        <v>0</v>
      </c>
      <c r="AC2537">
        <v>2.4238749999999998E-3</v>
      </c>
      <c r="AD2537">
        <v>6.1604900000000002E-4</v>
      </c>
      <c r="AE2537">
        <v>1.859077E-3</v>
      </c>
      <c r="AF2537">
        <v>0</v>
      </c>
      <c r="AG2537">
        <v>0</v>
      </c>
      <c r="AH2537">
        <v>4.8989999999999997E-3</v>
      </c>
      <c r="AI2537">
        <v>114570.9445</v>
      </c>
    </row>
    <row r="2538" spans="1:35" x14ac:dyDescent="0.25">
      <c r="A2538">
        <v>6101</v>
      </c>
      <c r="B2538" t="s">
        <v>246</v>
      </c>
      <c r="C2538" t="s">
        <v>51</v>
      </c>
      <c r="D2538" t="b">
        <v>1</v>
      </c>
      <c r="E2538">
        <v>0.60833183300000004</v>
      </c>
      <c r="F2538" t="s">
        <v>100</v>
      </c>
      <c r="G2538" t="s">
        <v>186</v>
      </c>
      <c r="H2538" t="s">
        <v>197</v>
      </c>
      <c r="I2538" t="s">
        <v>101</v>
      </c>
      <c r="J2538" t="s">
        <v>99</v>
      </c>
      <c r="K2538" t="s">
        <v>188</v>
      </c>
      <c r="L2538">
        <v>11.39451852</v>
      </c>
      <c r="M2538" t="s">
        <v>109</v>
      </c>
      <c r="N2538">
        <v>7.2952800000000001E-4</v>
      </c>
      <c r="O2538">
        <v>8.4545900000000001E-4</v>
      </c>
      <c r="P2538">
        <v>0</v>
      </c>
      <c r="Q2538">
        <v>0</v>
      </c>
      <c r="R2538">
        <v>0</v>
      </c>
      <c r="S2538">
        <v>2.9810660000000001E-3</v>
      </c>
      <c r="T2538">
        <v>1.4007900000000001E-3</v>
      </c>
      <c r="U2538">
        <v>2.7117249999999999E-3</v>
      </c>
      <c r="V2538">
        <v>0</v>
      </c>
      <c r="W2538">
        <v>0</v>
      </c>
      <c r="X2538" s="8">
        <v>1.9488700000000001E-6</v>
      </c>
      <c r="Y2538">
        <v>0</v>
      </c>
      <c r="Z2538">
        <v>0</v>
      </c>
      <c r="AA2538">
        <v>0</v>
      </c>
      <c r="AB2538">
        <v>0</v>
      </c>
      <c r="AC2538">
        <v>2.9830149999999999E-3</v>
      </c>
      <c r="AD2538">
        <v>1.4007900000000001E-3</v>
      </c>
      <c r="AE2538">
        <v>2.7117249999999999E-3</v>
      </c>
      <c r="AF2538">
        <v>0</v>
      </c>
      <c r="AG2538">
        <v>0</v>
      </c>
      <c r="AH2538">
        <v>7.0955300000000001E-3</v>
      </c>
      <c r="AI2538">
        <v>182499.55</v>
      </c>
    </row>
    <row r="2539" spans="1:35" x14ac:dyDescent="0.25">
      <c r="A2539">
        <v>6103</v>
      </c>
      <c r="B2539" t="s">
        <v>246</v>
      </c>
      <c r="C2539" t="s">
        <v>51</v>
      </c>
      <c r="D2539" t="b">
        <v>1</v>
      </c>
      <c r="E2539">
        <v>2.4894111959999998</v>
      </c>
      <c r="F2539" t="s">
        <v>100</v>
      </c>
      <c r="G2539" t="s">
        <v>186</v>
      </c>
      <c r="H2539" t="s">
        <v>190</v>
      </c>
      <c r="I2539" t="s">
        <v>101</v>
      </c>
      <c r="J2539" t="s">
        <v>99</v>
      </c>
      <c r="K2539" t="s">
        <v>188</v>
      </c>
      <c r="L2539">
        <v>11.35522388</v>
      </c>
      <c r="M2539" t="s">
        <v>109</v>
      </c>
      <c r="N2539">
        <v>6.3816999999999997E-4</v>
      </c>
      <c r="O2539">
        <v>7.6976400000000004E-4</v>
      </c>
      <c r="P2539">
        <v>0</v>
      </c>
      <c r="Q2539">
        <v>0</v>
      </c>
      <c r="R2539">
        <v>0</v>
      </c>
      <c r="S2539">
        <v>3.039375E-3</v>
      </c>
      <c r="T2539">
        <v>8.0440299999999998E-4</v>
      </c>
      <c r="U2539">
        <v>2.611997E-3</v>
      </c>
      <c r="V2539">
        <v>0</v>
      </c>
      <c r="W2539">
        <v>0</v>
      </c>
      <c r="X2539" s="8">
        <v>6.6302100000000003E-6</v>
      </c>
      <c r="Y2539">
        <v>0</v>
      </c>
      <c r="Z2539">
        <v>0</v>
      </c>
      <c r="AA2539">
        <v>0</v>
      </c>
      <c r="AB2539">
        <v>0</v>
      </c>
      <c r="AC2539">
        <v>3.0460050000000001E-3</v>
      </c>
      <c r="AD2539">
        <v>8.0440299999999998E-4</v>
      </c>
      <c r="AE2539">
        <v>2.611997E-3</v>
      </c>
      <c r="AF2539">
        <v>0</v>
      </c>
      <c r="AG2539">
        <v>0</v>
      </c>
      <c r="AH2539">
        <v>6.4624050000000001E-3</v>
      </c>
      <c r="AI2539">
        <v>166790.55009999999</v>
      </c>
    </row>
    <row r="2540" spans="1:35" x14ac:dyDescent="0.25">
      <c r="A2540">
        <v>6104</v>
      </c>
      <c r="B2540" t="s">
        <v>246</v>
      </c>
      <c r="C2540" t="s">
        <v>51</v>
      </c>
      <c r="D2540" t="b">
        <v>1</v>
      </c>
      <c r="E2540">
        <v>2.1820552790000001</v>
      </c>
      <c r="F2540" t="s">
        <v>100</v>
      </c>
      <c r="G2540" t="s">
        <v>186</v>
      </c>
      <c r="H2540" t="s">
        <v>193</v>
      </c>
      <c r="I2540" t="s">
        <v>101</v>
      </c>
      <c r="J2540" t="s">
        <v>99</v>
      </c>
      <c r="K2540" t="s">
        <v>188</v>
      </c>
      <c r="L2540">
        <v>9.5542222219999999</v>
      </c>
      <c r="M2540" t="s">
        <v>109</v>
      </c>
      <c r="N2540">
        <v>5.05687E-4</v>
      </c>
      <c r="O2540">
        <v>6.3553299999999997E-4</v>
      </c>
      <c r="P2540">
        <v>0</v>
      </c>
      <c r="Q2540">
        <v>0</v>
      </c>
      <c r="R2540">
        <v>0</v>
      </c>
      <c r="S2540">
        <v>2.7778260000000002E-3</v>
      </c>
      <c r="T2540">
        <v>5.2926999999999998E-4</v>
      </c>
      <c r="U2540">
        <v>2.02331E-3</v>
      </c>
      <c r="V2540">
        <v>0</v>
      </c>
      <c r="W2540">
        <v>0</v>
      </c>
      <c r="X2540" s="8">
        <v>4.81888E-6</v>
      </c>
      <c r="Y2540">
        <v>0</v>
      </c>
      <c r="Z2540">
        <v>0</v>
      </c>
      <c r="AA2540">
        <v>0</v>
      </c>
      <c r="AB2540">
        <v>0</v>
      </c>
      <c r="AC2540">
        <v>2.7826449999999998E-3</v>
      </c>
      <c r="AD2540">
        <v>5.2926999999999998E-4</v>
      </c>
      <c r="AE2540">
        <v>2.02331E-3</v>
      </c>
      <c r="AF2540">
        <v>0</v>
      </c>
      <c r="AG2540">
        <v>0</v>
      </c>
      <c r="AH2540">
        <v>5.3351839999999998E-3</v>
      </c>
      <c r="AI2540">
        <v>163654.1459</v>
      </c>
    </row>
    <row r="2541" spans="1:35" x14ac:dyDescent="0.25">
      <c r="A2541">
        <v>9131</v>
      </c>
      <c r="B2541" t="s">
        <v>246</v>
      </c>
      <c r="C2541" t="s">
        <v>51</v>
      </c>
      <c r="D2541" t="b">
        <v>1</v>
      </c>
      <c r="E2541">
        <v>1.374182652</v>
      </c>
      <c r="F2541" t="s">
        <v>100</v>
      </c>
      <c r="G2541" t="s">
        <v>186</v>
      </c>
      <c r="H2541" t="s">
        <v>191</v>
      </c>
      <c r="I2541" t="s">
        <v>101</v>
      </c>
      <c r="J2541" t="s">
        <v>99</v>
      </c>
      <c r="K2541" t="s">
        <v>188</v>
      </c>
      <c r="L2541">
        <v>34.310105360000001</v>
      </c>
      <c r="M2541" t="s">
        <v>103</v>
      </c>
      <c r="N2541">
        <v>7.6813499999999998E-4</v>
      </c>
      <c r="O2541">
        <v>8.9843699999999998E-4</v>
      </c>
      <c r="P2541">
        <v>0</v>
      </c>
      <c r="Q2541">
        <v>0</v>
      </c>
      <c r="R2541">
        <v>0</v>
      </c>
      <c r="S2541">
        <v>1.725309E-3</v>
      </c>
      <c r="T2541">
        <v>1.9530070000000001E-3</v>
      </c>
      <c r="U2541">
        <v>1.1065949999999999E-3</v>
      </c>
      <c r="V2541">
        <v>0</v>
      </c>
      <c r="W2541">
        <v>4.6791399999999999E-4</v>
      </c>
      <c r="X2541">
        <v>0</v>
      </c>
      <c r="Y2541">
        <v>1.1915420000000001E-3</v>
      </c>
      <c r="Z2541">
        <v>2.886516E-3</v>
      </c>
      <c r="AA2541">
        <v>0</v>
      </c>
      <c r="AB2541">
        <v>0</v>
      </c>
      <c r="AC2541">
        <v>1.725309E-3</v>
      </c>
      <c r="AD2541">
        <v>3.1445499999999999E-3</v>
      </c>
      <c r="AE2541">
        <v>1.1065949999999999E-3</v>
      </c>
      <c r="AF2541">
        <v>0</v>
      </c>
      <c r="AG2541">
        <v>3.3544299999999998E-3</v>
      </c>
      <c r="AH2541">
        <v>9.3308569999999997E-3</v>
      </c>
      <c r="AI2541">
        <v>79702.593810000006</v>
      </c>
    </row>
    <row r="2542" spans="1:35" x14ac:dyDescent="0.25">
      <c r="A2542">
        <v>9133</v>
      </c>
      <c r="B2542" t="s">
        <v>246</v>
      </c>
      <c r="C2542" t="s">
        <v>51</v>
      </c>
      <c r="D2542" t="b">
        <v>1</v>
      </c>
      <c r="E2542">
        <v>0.98347234400000005</v>
      </c>
      <c r="F2542" t="s">
        <v>100</v>
      </c>
      <c r="G2542" t="s">
        <v>186</v>
      </c>
      <c r="H2542" t="s">
        <v>187</v>
      </c>
      <c r="I2542" t="s">
        <v>101</v>
      </c>
      <c r="J2542" t="s">
        <v>262</v>
      </c>
      <c r="K2542" t="s">
        <v>188</v>
      </c>
      <c r="L2542">
        <v>27.268333330000001</v>
      </c>
      <c r="M2542" t="s">
        <v>103</v>
      </c>
      <c r="N2542">
        <v>2.9177700000000001E-4</v>
      </c>
      <c r="O2542">
        <v>3.3674099999999999E-4</v>
      </c>
      <c r="P2542">
        <v>0</v>
      </c>
      <c r="Q2542">
        <v>0</v>
      </c>
      <c r="R2542">
        <v>0</v>
      </c>
      <c r="S2542">
        <v>1.0207339999999999E-3</v>
      </c>
      <c r="T2542">
        <v>7.1723499999999999E-4</v>
      </c>
      <c r="U2542">
        <v>4.82137E-4</v>
      </c>
      <c r="V2542">
        <v>0</v>
      </c>
      <c r="W2542">
        <v>1.2460100000000001E-4</v>
      </c>
      <c r="X2542">
        <v>0</v>
      </c>
      <c r="Y2542">
        <v>1.74415E-4</v>
      </c>
      <c r="Z2542">
        <v>6.8356600000000003E-4</v>
      </c>
      <c r="AA2542">
        <v>0</v>
      </c>
      <c r="AB2542">
        <v>0</v>
      </c>
      <c r="AC2542">
        <v>1.0207339999999999E-3</v>
      </c>
      <c r="AD2542">
        <v>8.9165000000000002E-4</v>
      </c>
      <c r="AE2542">
        <v>4.82137E-4</v>
      </c>
      <c r="AF2542">
        <v>0</v>
      </c>
      <c r="AG2542">
        <v>8.0816600000000003E-4</v>
      </c>
      <c r="AH2542">
        <v>3.202697E-3</v>
      </c>
      <c r="AI2542">
        <v>34421.532030000002</v>
      </c>
    </row>
    <row r="2543" spans="1:35" x14ac:dyDescent="0.25">
      <c r="A2543">
        <v>11585</v>
      </c>
      <c r="B2543" t="s">
        <v>246</v>
      </c>
      <c r="C2543" t="s">
        <v>51</v>
      </c>
      <c r="D2543" t="b">
        <v>1</v>
      </c>
      <c r="E2543">
        <v>1.4211164510000001</v>
      </c>
      <c r="F2543" t="s">
        <v>100</v>
      </c>
      <c r="G2543" t="s">
        <v>186</v>
      </c>
      <c r="H2543" t="s">
        <v>194</v>
      </c>
      <c r="I2543" t="s">
        <v>101</v>
      </c>
      <c r="J2543" t="s">
        <v>99</v>
      </c>
      <c r="K2543" t="s">
        <v>188</v>
      </c>
      <c r="L2543">
        <v>26.561296299999999</v>
      </c>
      <c r="M2543" t="s">
        <v>103</v>
      </c>
      <c r="N2543">
        <v>1.0297030000000001E-3</v>
      </c>
      <c r="O2543">
        <v>1.168894E-3</v>
      </c>
      <c r="P2543">
        <v>0</v>
      </c>
      <c r="Q2543">
        <v>0</v>
      </c>
      <c r="R2543">
        <v>0</v>
      </c>
      <c r="S2543">
        <v>3.2285650000000001E-3</v>
      </c>
      <c r="T2543">
        <v>1.679671E-3</v>
      </c>
      <c r="U2543">
        <v>2.0348639999999999E-3</v>
      </c>
      <c r="V2543">
        <v>0</v>
      </c>
      <c r="W2543">
        <v>5.9027799999999996E-4</v>
      </c>
      <c r="X2543">
        <v>0</v>
      </c>
      <c r="Y2543">
        <v>3.4654500000000002E-4</v>
      </c>
      <c r="Z2543">
        <v>3.711827E-3</v>
      </c>
      <c r="AA2543">
        <v>0</v>
      </c>
      <c r="AB2543">
        <v>0</v>
      </c>
      <c r="AC2543">
        <v>3.2285650000000001E-3</v>
      </c>
      <c r="AD2543">
        <v>2.026216E-3</v>
      </c>
      <c r="AE2543">
        <v>2.0348639999999999E-3</v>
      </c>
      <c r="AF2543">
        <v>0</v>
      </c>
      <c r="AG2543">
        <v>4.3021049999999996E-3</v>
      </c>
      <c r="AH2543">
        <v>1.1591736E-2</v>
      </c>
      <c r="AI2543">
        <v>127900.4806</v>
      </c>
    </row>
    <row r="2544" spans="1:35" x14ac:dyDescent="0.25">
      <c r="A2544">
        <v>26621</v>
      </c>
      <c r="B2544" t="s">
        <v>246</v>
      </c>
      <c r="C2544" t="s">
        <v>51</v>
      </c>
      <c r="D2544" t="b">
        <v>1</v>
      </c>
      <c r="E2544">
        <v>4.2096490000000002E-3</v>
      </c>
      <c r="F2544" t="s">
        <v>100</v>
      </c>
      <c r="G2544" t="s">
        <v>186</v>
      </c>
      <c r="H2544" t="s">
        <v>256</v>
      </c>
      <c r="I2544" t="s">
        <v>101</v>
      </c>
      <c r="J2544" t="s">
        <v>99</v>
      </c>
      <c r="K2544" t="s">
        <v>188</v>
      </c>
      <c r="L2544">
        <v>9.0780173610000006</v>
      </c>
      <c r="M2544" t="s">
        <v>109</v>
      </c>
      <c r="N2544" s="8">
        <v>9.5813799999999997E-6</v>
      </c>
      <c r="O2544" s="8">
        <v>1.2431200000000001E-5</v>
      </c>
      <c r="P2544">
        <v>0</v>
      </c>
      <c r="Q2544">
        <v>0</v>
      </c>
      <c r="R2544">
        <v>0</v>
      </c>
      <c r="S2544" s="8">
        <v>5.0768900000000001E-5</v>
      </c>
      <c r="T2544" s="8">
        <v>1.11167E-5</v>
      </c>
      <c r="U2544" s="8">
        <v>4.2431100000000001E-5</v>
      </c>
      <c r="V2544">
        <v>0</v>
      </c>
      <c r="W2544">
        <v>0</v>
      </c>
      <c r="X2544">
        <v>0</v>
      </c>
      <c r="Y2544">
        <v>0</v>
      </c>
      <c r="Z2544">
        <v>0</v>
      </c>
      <c r="AA2544">
        <v>0</v>
      </c>
      <c r="AB2544">
        <v>0</v>
      </c>
      <c r="AC2544" s="8">
        <v>5.0768900000000001E-5</v>
      </c>
      <c r="AD2544" s="8">
        <v>1.11167E-5</v>
      </c>
      <c r="AE2544" s="8">
        <v>4.2431100000000001E-5</v>
      </c>
      <c r="AF2544">
        <v>0</v>
      </c>
      <c r="AG2544">
        <v>0</v>
      </c>
      <c r="AH2544">
        <v>1.04317E-4</v>
      </c>
      <c r="AI2544">
        <v>3367.7194089999998</v>
      </c>
    </row>
    <row r="2545" spans="1:35" x14ac:dyDescent="0.25">
      <c r="A2545">
        <v>44082</v>
      </c>
      <c r="B2545" t="s">
        <v>246</v>
      </c>
      <c r="C2545" t="s">
        <v>51</v>
      </c>
      <c r="D2545" t="b">
        <v>1</v>
      </c>
      <c r="E2545">
        <v>2.3207233000000001E-2</v>
      </c>
      <c r="F2545" t="s">
        <v>100</v>
      </c>
      <c r="G2545" t="s">
        <v>186</v>
      </c>
      <c r="H2545" t="s">
        <v>257</v>
      </c>
      <c r="I2545" t="s">
        <v>101</v>
      </c>
      <c r="J2545" t="s">
        <v>99</v>
      </c>
      <c r="K2545" t="s">
        <v>188</v>
      </c>
      <c r="L2545">
        <v>18.667216669999998</v>
      </c>
      <c r="M2545" t="s">
        <v>103</v>
      </c>
      <c r="N2545" s="8">
        <v>7.0574000000000006E-5</v>
      </c>
      <c r="O2545" s="8">
        <v>8.7731000000000004E-5</v>
      </c>
      <c r="P2545">
        <v>0</v>
      </c>
      <c r="Q2545">
        <v>0</v>
      </c>
      <c r="R2545">
        <v>0</v>
      </c>
      <c r="S2545">
        <v>2.5025299999999998E-4</v>
      </c>
      <c r="T2545" s="8">
        <v>9.2862500000000001E-5</v>
      </c>
      <c r="U2545">
        <v>1.7079199999999999E-4</v>
      </c>
      <c r="V2545">
        <v>0</v>
      </c>
      <c r="W2545">
        <v>2.18588E-4</v>
      </c>
      <c r="X2545">
        <v>0</v>
      </c>
      <c r="Y2545" s="8">
        <v>6.5990800000000004E-6</v>
      </c>
      <c r="Z2545">
        <v>0</v>
      </c>
      <c r="AA2545">
        <v>0</v>
      </c>
      <c r="AB2545">
        <v>0</v>
      </c>
      <c r="AC2545">
        <v>2.5025299999999998E-4</v>
      </c>
      <c r="AD2545" s="8">
        <v>9.9461600000000003E-5</v>
      </c>
      <c r="AE2545">
        <v>1.7079199999999999E-4</v>
      </c>
      <c r="AF2545">
        <v>0</v>
      </c>
      <c r="AG2545">
        <v>2.18588E-4</v>
      </c>
      <c r="AH2545">
        <v>7.3909500000000005E-4</v>
      </c>
      <c r="AI2545">
        <v>11603.61634</v>
      </c>
    </row>
    <row r="2546" spans="1:35" x14ac:dyDescent="0.25">
      <c r="A2546">
        <v>419</v>
      </c>
      <c r="B2546" t="s">
        <v>247</v>
      </c>
      <c r="C2546" t="s">
        <v>248</v>
      </c>
      <c r="D2546" t="b">
        <v>0</v>
      </c>
      <c r="E2546">
        <v>45.294103759999999</v>
      </c>
      <c r="F2546" t="s">
        <v>100</v>
      </c>
      <c r="G2546" t="s">
        <v>186</v>
      </c>
      <c r="H2546" t="s">
        <v>249</v>
      </c>
      <c r="I2546" t="s">
        <v>291</v>
      </c>
      <c r="J2546" t="s">
        <v>99</v>
      </c>
      <c r="K2546" t="s">
        <v>188</v>
      </c>
      <c r="L2546">
        <v>28.212499999999999</v>
      </c>
      <c r="M2546" t="s">
        <v>292</v>
      </c>
      <c r="N2546">
        <v>7.7066500000000002E-4</v>
      </c>
      <c r="O2546">
        <v>9.68303E-4</v>
      </c>
      <c r="P2546">
        <v>0</v>
      </c>
      <c r="Q2546">
        <v>0</v>
      </c>
      <c r="R2546">
        <v>0</v>
      </c>
      <c r="S2546">
        <v>3.3120900000000002E-3</v>
      </c>
      <c r="T2546">
        <v>6.9848000000000002E-4</v>
      </c>
      <c r="U2546">
        <v>2.5565129999999998E-3</v>
      </c>
      <c r="V2546">
        <v>0</v>
      </c>
      <c r="W2546">
        <v>7.9936600000000003E-4</v>
      </c>
      <c r="X2546">
        <v>5.2589900000000003E-4</v>
      </c>
      <c r="Y2546">
        <v>0</v>
      </c>
      <c r="Z2546">
        <v>8.2812999999999995E-4</v>
      </c>
      <c r="AA2546">
        <v>0</v>
      </c>
      <c r="AB2546">
        <v>0</v>
      </c>
      <c r="AC2546">
        <v>3.837989E-3</v>
      </c>
      <c r="AD2546">
        <v>6.9848000000000002E-4</v>
      </c>
      <c r="AE2546">
        <v>2.5565129999999998E-3</v>
      </c>
      <c r="AF2546">
        <v>0</v>
      </c>
      <c r="AG2546">
        <v>1.627496E-3</v>
      </c>
      <c r="AH2546">
        <v>8.7204780000000003E-3</v>
      </c>
      <c r="AI2546">
        <v>90588.207519999996</v>
      </c>
    </row>
    <row r="2547" spans="1:35" x14ac:dyDescent="0.25">
      <c r="A2547">
        <v>420</v>
      </c>
      <c r="B2547" t="s">
        <v>247</v>
      </c>
      <c r="C2547" t="s">
        <v>248</v>
      </c>
      <c r="D2547" t="b">
        <v>0</v>
      </c>
      <c r="E2547">
        <v>11.33339761</v>
      </c>
      <c r="F2547" t="s">
        <v>100</v>
      </c>
      <c r="G2547" t="s">
        <v>186</v>
      </c>
      <c r="H2547" t="s">
        <v>198</v>
      </c>
      <c r="I2547" t="s">
        <v>101</v>
      </c>
      <c r="J2547" t="s">
        <v>99</v>
      </c>
      <c r="K2547" t="s">
        <v>188</v>
      </c>
      <c r="L2547">
        <v>44.545277779999999</v>
      </c>
      <c r="M2547" t="s">
        <v>103</v>
      </c>
      <c r="N2547">
        <v>1.2950959999999999E-3</v>
      </c>
      <c r="O2547">
        <v>1.5957409999999999E-3</v>
      </c>
      <c r="P2547">
        <v>0</v>
      </c>
      <c r="Q2547">
        <v>0</v>
      </c>
      <c r="R2547">
        <v>0</v>
      </c>
      <c r="S2547">
        <v>4.9937360000000004E-3</v>
      </c>
      <c r="T2547">
        <v>8.52592E-4</v>
      </c>
      <c r="U2547">
        <v>1.857182E-3</v>
      </c>
      <c r="V2547">
        <v>0</v>
      </c>
      <c r="W2547">
        <v>7.9232900000000004E-4</v>
      </c>
      <c r="X2547">
        <v>2.1431340000000001E-3</v>
      </c>
      <c r="Y2547">
        <v>2.1914730000000002E-3</v>
      </c>
      <c r="Z2547">
        <v>4.3957290000000001E-3</v>
      </c>
      <c r="AA2547">
        <v>0</v>
      </c>
      <c r="AB2547">
        <v>0</v>
      </c>
      <c r="AC2547">
        <v>7.13687E-3</v>
      </c>
      <c r="AD2547">
        <v>3.0440649999999999E-3</v>
      </c>
      <c r="AE2547">
        <v>1.857182E-3</v>
      </c>
      <c r="AF2547">
        <v>0</v>
      </c>
      <c r="AG2547">
        <v>5.1880579999999997E-3</v>
      </c>
      <c r="AH2547">
        <v>1.7226175E-2</v>
      </c>
      <c r="AI2547">
        <v>113333.9761</v>
      </c>
    </row>
    <row r="2548" spans="1:35" x14ac:dyDescent="0.25">
      <c r="A2548">
        <v>421</v>
      </c>
      <c r="B2548" t="s">
        <v>247</v>
      </c>
      <c r="C2548" t="s">
        <v>248</v>
      </c>
      <c r="D2548" t="b">
        <v>0</v>
      </c>
      <c r="E2548">
        <v>5.291284675</v>
      </c>
      <c r="F2548" t="s">
        <v>100</v>
      </c>
      <c r="G2548" t="s">
        <v>186</v>
      </c>
      <c r="H2548" t="s">
        <v>195</v>
      </c>
      <c r="I2548" t="s">
        <v>101</v>
      </c>
      <c r="J2548" t="s">
        <v>99</v>
      </c>
      <c r="K2548" t="s">
        <v>188</v>
      </c>
      <c r="L2548">
        <v>40.993518520000002</v>
      </c>
      <c r="M2548" t="s">
        <v>103</v>
      </c>
      <c r="N2548">
        <v>1.214524E-3</v>
      </c>
      <c r="O2548">
        <v>1.5271E-3</v>
      </c>
      <c r="P2548">
        <v>0</v>
      </c>
      <c r="Q2548">
        <v>0</v>
      </c>
      <c r="R2548">
        <v>0</v>
      </c>
      <c r="S2548">
        <v>4.8507230000000004E-3</v>
      </c>
      <c r="T2548">
        <v>2.0371619999999999E-3</v>
      </c>
      <c r="U2548">
        <v>2.011484E-3</v>
      </c>
      <c r="V2548">
        <v>0</v>
      </c>
      <c r="W2548">
        <v>4.3406299999999999E-4</v>
      </c>
      <c r="X2548">
        <v>6.1977500000000004E-4</v>
      </c>
      <c r="Y2548">
        <v>3.4183899999999999E-3</v>
      </c>
      <c r="Z2548">
        <v>2.1709670000000002E-3</v>
      </c>
      <c r="AA2548">
        <v>0</v>
      </c>
      <c r="AB2548">
        <v>0</v>
      </c>
      <c r="AC2548">
        <v>5.4704979999999999E-3</v>
      </c>
      <c r="AD2548">
        <v>5.4555519999999998E-3</v>
      </c>
      <c r="AE2548">
        <v>2.011484E-3</v>
      </c>
      <c r="AF2548">
        <v>0</v>
      </c>
      <c r="AG2548">
        <v>2.6050299999999999E-3</v>
      </c>
      <c r="AH2548">
        <v>1.5542564E-2</v>
      </c>
      <c r="AI2548">
        <v>111116.9782</v>
      </c>
    </row>
    <row r="2549" spans="1:35" x14ac:dyDescent="0.25">
      <c r="A2549">
        <v>423</v>
      </c>
      <c r="B2549" t="s">
        <v>247</v>
      </c>
      <c r="C2549" t="s">
        <v>248</v>
      </c>
      <c r="D2549" t="b">
        <v>0</v>
      </c>
      <c r="E2549">
        <v>22.567696349999999</v>
      </c>
      <c r="F2549" t="s">
        <v>100</v>
      </c>
      <c r="G2549" t="s">
        <v>186</v>
      </c>
      <c r="H2549" t="s">
        <v>196</v>
      </c>
      <c r="I2549" t="s">
        <v>101</v>
      </c>
      <c r="J2549" t="s">
        <v>262</v>
      </c>
      <c r="K2549" t="s">
        <v>188</v>
      </c>
      <c r="L2549">
        <v>44.75353535</v>
      </c>
      <c r="M2549" t="s">
        <v>103</v>
      </c>
      <c r="N2549">
        <v>1.725842E-3</v>
      </c>
      <c r="O2549">
        <v>1.996027E-3</v>
      </c>
      <c r="P2549">
        <v>0</v>
      </c>
      <c r="Q2549">
        <v>0</v>
      </c>
      <c r="R2549">
        <v>0</v>
      </c>
      <c r="S2549">
        <v>7.4747529999999998E-3</v>
      </c>
      <c r="T2549">
        <v>3.3137459999999998E-3</v>
      </c>
      <c r="U2549">
        <v>2.103925E-3</v>
      </c>
      <c r="V2549">
        <v>0</v>
      </c>
      <c r="W2549">
        <v>1.0440479999999999E-3</v>
      </c>
      <c r="X2549">
        <v>1.667782E-3</v>
      </c>
      <c r="Y2549">
        <v>0</v>
      </c>
      <c r="Z2549">
        <v>3.350109E-3</v>
      </c>
      <c r="AA2549">
        <v>0</v>
      </c>
      <c r="AB2549">
        <v>0</v>
      </c>
      <c r="AC2549">
        <v>9.1425350000000002E-3</v>
      </c>
      <c r="AD2549">
        <v>3.3137459999999998E-3</v>
      </c>
      <c r="AE2549">
        <v>2.103925E-3</v>
      </c>
      <c r="AF2549">
        <v>0</v>
      </c>
      <c r="AG2549">
        <v>4.3941579999999996E-3</v>
      </c>
      <c r="AH2549">
        <v>1.8954149999999999E-2</v>
      </c>
      <c r="AI2549">
        <v>124122.3299</v>
      </c>
    </row>
    <row r="2550" spans="1:35" x14ac:dyDescent="0.25">
      <c r="A2550">
        <v>869</v>
      </c>
      <c r="B2550" t="s">
        <v>247</v>
      </c>
      <c r="C2550" t="s">
        <v>248</v>
      </c>
      <c r="D2550" t="b">
        <v>0</v>
      </c>
      <c r="E2550">
        <v>63.879871080000001</v>
      </c>
      <c r="F2550" t="s">
        <v>100</v>
      </c>
      <c r="G2550" t="s">
        <v>186</v>
      </c>
      <c r="H2550" t="s">
        <v>250</v>
      </c>
      <c r="I2550" t="s">
        <v>101</v>
      </c>
      <c r="J2550" t="s">
        <v>106</v>
      </c>
      <c r="K2550" t="s">
        <v>188</v>
      </c>
      <c r="L2550">
        <v>25.738888889999998</v>
      </c>
      <c r="M2550" t="s">
        <v>109</v>
      </c>
      <c r="N2550">
        <v>4.6873299999999999E-4</v>
      </c>
      <c r="O2550">
        <v>5.9895499999999997E-4</v>
      </c>
      <c r="P2550">
        <v>0</v>
      </c>
      <c r="Q2550">
        <v>0</v>
      </c>
      <c r="R2550">
        <v>0</v>
      </c>
      <c r="S2550">
        <v>2.2172099999999998E-3</v>
      </c>
      <c r="T2550">
        <v>2.48846E-4</v>
      </c>
      <c r="U2550">
        <v>1.815182E-3</v>
      </c>
      <c r="V2550">
        <v>0</v>
      </c>
      <c r="W2550">
        <v>0</v>
      </c>
      <c r="X2550">
        <v>1.328994E-3</v>
      </c>
      <c r="Y2550">
        <v>0</v>
      </c>
      <c r="Z2550">
        <v>0</v>
      </c>
      <c r="AA2550">
        <v>0</v>
      </c>
      <c r="AB2550">
        <v>0</v>
      </c>
      <c r="AC2550">
        <v>3.5462050000000002E-3</v>
      </c>
      <c r="AD2550">
        <v>2.48846E-4</v>
      </c>
      <c r="AE2550">
        <v>1.815182E-3</v>
      </c>
      <c r="AF2550">
        <v>0</v>
      </c>
      <c r="AG2550">
        <v>0</v>
      </c>
      <c r="AH2550">
        <v>5.6102330000000001E-3</v>
      </c>
      <c r="AI2550">
        <v>63879.871079999997</v>
      </c>
    </row>
    <row r="2551" spans="1:35" x14ac:dyDescent="0.25">
      <c r="A2551">
        <v>6095</v>
      </c>
      <c r="B2551" t="s">
        <v>247</v>
      </c>
      <c r="C2551" t="s">
        <v>248</v>
      </c>
      <c r="D2551" t="b">
        <v>0</v>
      </c>
      <c r="E2551">
        <v>0.80023063000000005</v>
      </c>
      <c r="F2551" t="s">
        <v>100</v>
      </c>
      <c r="G2551" t="s">
        <v>186</v>
      </c>
      <c r="H2551" t="s">
        <v>199</v>
      </c>
      <c r="I2551" t="s">
        <v>101</v>
      </c>
      <c r="J2551" t="s">
        <v>111</v>
      </c>
      <c r="K2551" t="s">
        <v>188</v>
      </c>
      <c r="L2551">
        <v>15.85571429</v>
      </c>
      <c r="M2551" t="s">
        <v>109</v>
      </c>
      <c r="N2551">
        <v>7.3689999999999997E-4</v>
      </c>
      <c r="O2551">
        <v>8.3962100000000003E-4</v>
      </c>
      <c r="P2551">
        <v>0</v>
      </c>
      <c r="Q2551">
        <v>0</v>
      </c>
      <c r="R2551">
        <v>0</v>
      </c>
      <c r="S2551">
        <v>3.6946629999999999E-3</v>
      </c>
      <c r="T2551">
        <v>1.0752940000000001E-3</v>
      </c>
      <c r="U2551">
        <v>1.5983589999999999E-3</v>
      </c>
      <c r="V2551">
        <v>0</v>
      </c>
      <c r="W2551">
        <v>0</v>
      </c>
      <c r="X2551">
        <v>1.2081329999999999E-3</v>
      </c>
      <c r="Y2551">
        <v>0</v>
      </c>
      <c r="Z2551">
        <v>0</v>
      </c>
      <c r="AA2551">
        <v>0</v>
      </c>
      <c r="AB2551">
        <v>0</v>
      </c>
      <c r="AC2551">
        <v>4.9027949999999997E-3</v>
      </c>
      <c r="AD2551">
        <v>1.0752940000000001E-3</v>
      </c>
      <c r="AE2551">
        <v>1.5983589999999999E-3</v>
      </c>
      <c r="AF2551">
        <v>0</v>
      </c>
      <c r="AG2551">
        <v>0</v>
      </c>
      <c r="AH2551">
        <v>7.5764559999999996E-3</v>
      </c>
      <c r="AI2551">
        <v>140040.3602</v>
      </c>
    </row>
    <row r="2552" spans="1:35" x14ac:dyDescent="0.25">
      <c r="A2552">
        <v>6098</v>
      </c>
      <c r="B2552" t="s">
        <v>247</v>
      </c>
      <c r="C2552" t="s">
        <v>248</v>
      </c>
      <c r="D2552" t="b">
        <v>0</v>
      </c>
      <c r="E2552">
        <v>1.9489976870000001</v>
      </c>
      <c r="F2552" t="s">
        <v>100</v>
      </c>
      <c r="G2552" t="s">
        <v>186</v>
      </c>
      <c r="H2552" t="s">
        <v>192</v>
      </c>
      <c r="I2552" t="s">
        <v>101</v>
      </c>
      <c r="J2552" t="s">
        <v>99</v>
      </c>
      <c r="K2552" t="s">
        <v>188</v>
      </c>
      <c r="L2552">
        <v>19.332266669999999</v>
      </c>
      <c r="M2552" t="s">
        <v>109</v>
      </c>
      <c r="N2552">
        <v>1.438036E-3</v>
      </c>
      <c r="O2552">
        <v>1.8209000000000001E-3</v>
      </c>
      <c r="P2552">
        <v>0</v>
      </c>
      <c r="Q2552">
        <v>0</v>
      </c>
      <c r="R2552">
        <v>0</v>
      </c>
      <c r="S2552">
        <v>9.0542499999999998E-3</v>
      </c>
      <c r="T2552">
        <v>1.3099159999999999E-3</v>
      </c>
      <c r="U2552">
        <v>3.9071360000000003E-3</v>
      </c>
      <c r="V2552">
        <v>0</v>
      </c>
      <c r="W2552">
        <v>0</v>
      </c>
      <c r="X2552">
        <v>1.7992640000000001E-3</v>
      </c>
      <c r="Y2552">
        <v>0</v>
      </c>
      <c r="Z2552">
        <v>0</v>
      </c>
      <c r="AA2552">
        <v>0</v>
      </c>
      <c r="AB2552">
        <v>0</v>
      </c>
      <c r="AC2552">
        <v>1.0853514E-2</v>
      </c>
      <c r="AD2552">
        <v>1.3099159999999999E-3</v>
      </c>
      <c r="AE2552">
        <v>3.9071360000000003E-3</v>
      </c>
      <c r="AF2552">
        <v>0</v>
      </c>
      <c r="AG2552">
        <v>0</v>
      </c>
      <c r="AH2552">
        <v>1.6070566000000001E-2</v>
      </c>
      <c r="AI2552">
        <v>243624.71090000001</v>
      </c>
    </row>
    <row r="2553" spans="1:35" x14ac:dyDescent="0.25">
      <c r="A2553">
        <v>6099</v>
      </c>
      <c r="B2553" t="s">
        <v>247</v>
      </c>
      <c r="C2553" t="s">
        <v>248</v>
      </c>
      <c r="D2553" t="b">
        <v>0</v>
      </c>
      <c r="E2553">
        <v>2.490672708</v>
      </c>
      <c r="F2553" t="s">
        <v>100</v>
      </c>
      <c r="G2553" t="s">
        <v>186</v>
      </c>
      <c r="H2553" t="s">
        <v>189</v>
      </c>
      <c r="I2553" t="s">
        <v>101</v>
      </c>
      <c r="J2553" t="s">
        <v>99</v>
      </c>
      <c r="K2553" t="s">
        <v>188</v>
      </c>
      <c r="L2553">
        <v>24.1509058</v>
      </c>
      <c r="M2553" t="s">
        <v>109</v>
      </c>
      <c r="N2553">
        <v>8.8531199999999997E-4</v>
      </c>
      <c r="O2553">
        <v>1.024893E-3</v>
      </c>
      <c r="P2553">
        <v>0</v>
      </c>
      <c r="Q2553">
        <v>0</v>
      </c>
      <c r="R2553">
        <v>0</v>
      </c>
      <c r="S2553">
        <v>5.0520920000000002E-3</v>
      </c>
      <c r="T2553">
        <v>6.1604900000000002E-4</v>
      </c>
      <c r="U2553">
        <v>1.859077E-3</v>
      </c>
      <c r="V2553">
        <v>0</v>
      </c>
      <c r="W2553">
        <v>0</v>
      </c>
      <c r="X2553">
        <v>1.9141989999999999E-3</v>
      </c>
      <c r="Y2553">
        <v>0</v>
      </c>
      <c r="Z2553">
        <v>0</v>
      </c>
      <c r="AA2553">
        <v>0</v>
      </c>
      <c r="AB2553">
        <v>0</v>
      </c>
      <c r="AC2553">
        <v>6.9662910000000003E-3</v>
      </c>
      <c r="AD2553">
        <v>6.1604900000000002E-4</v>
      </c>
      <c r="AE2553">
        <v>1.859077E-3</v>
      </c>
      <c r="AF2553">
        <v>0</v>
      </c>
      <c r="AG2553">
        <v>0</v>
      </c>
      <c r="AH2553">
        <v>9.4413689999999998E-3</v>
      </c>
      <c r="AI2553">
        <v>114570.9445</v>
      </c>
    </row>
    <row r="2554" spans="1:35" x14ac:dyDescent="0.25">
      <c r="A2554">
        <v>6101</v>
      </c>
      <c r="B2554" t="s">
        <v>247</v>
      </c>
      <c r="C2554" t="s">
        <v>248</v>
      </c>
      <c r="D2554" t="b">
        <v>0</v>
      </c>
      <c r="E2554">
        <v>0.60833183300000004</v>
      </c>
      <c r="F2554" t="s">
        <v>100</v>
      </c>
      <c r="G2554" t="s">
        <v>186</v>
      </c>
      <c r="H2554" t="s">
        <v>197</v>
      </c>
      <c r="I2554" t="s">
        <v>101</v>
      </c>
      <c r="J2554" t="s">
        <v>99</v>
      </c>
      <c r="K2554" t="s">
        <v>188</v>
      </c>
      <c r="L2554">
        <v>14.47989815</v>
      </c>
      <c r="M2554" t="s">
        <v>109</v>
      </c>
      <c r="N2554">
        <v>8.2271299999999998E-4</v>
      </c>
      <c r="O2554">
        <v>1.032692E-3</v>
      </c>
      <c r="P2554">
        <v>0</v>
      </c>
      <c r="Q2554">
        <v>0</v>
      </c>
      <c r="R2554">
        <v>0</v>
      </c>
      <c r="S2554">
        <v>4.1053879999999997E-3</v>
      </c>
      <c r="T2554">
        <v>1.4007900000000001E-3</v>
      </c>
      <c r="U2554">
        <v>2.7117249999999999E-3</v>
      </c>
      <c r="V2554">
        <v>0</v>
      </c>
      <c r="W2554">
        <v>0</v>
      </c>
      <c r="X2554">
        <v>7.9893100000000001E-4</v>
      </c>
      <c r="Y2554">
        <v>0</v>
      </c>
      <c r="Z2554">
        <v>0</v>
      </c>
      <c r="AA2554">
        <v>0</v>
      </c>
      <c r="AB2554">
        <v>0</v>
      </c>
      <c r="AC2554">
        <v>4.9043189999999999E-3</v>
      </c>
      <c r="AD2554">
        <v>1.4007900000000001E-3</v>
      </c>
      <c r="AE2554">
        <v>2.7117249999999999E-3</v>
      </c>
      <c r="AF2554">
        <v>0</v>
      </c>
      <c r="AG2554">
        <v>0</v>
      </c>
      <c r="AH2554">
        <v>9.0168399999999999E-3</v>
      </c>
      <c r="AI2554">
        <v>182499.55</v>
      </c>
    </row>
    <row r="2555" spans="1:35" x14ac:dyDescent="0.25">
      <c r="A2555">
        <v>6103</v>
      </c>
      <c r="B2555" t="s">
        <v>247</v>
      </c>
      <c r="C2555" t="s">
        <v>248</v>
      </c>
      <c r="D2555" t="b">
        <v>0</v>
      </c>
      <c r="E2555">
        <v>2.4894111959999998</v>
      </c>
      <c r="F2555" t="s">
        <v>100</v>
      </c>
      <c r="G2555" t="s">
        <v>186</v>
      </c>
      <c r="H2555" t="s">
        <v>190</v>
      </c>
      <c r="I2555" t="s">
        <v>101</v>
      </c>
      <c r="J2555" t="s">
        <v>99</v>
      </c>
      <c r="K2555" t="s">
        <v>188</v>
      </c>
      <c r="L2555">
        <v>20.065215590000001</v>
      </c>
      <c r="M2555" t="s">
        <v>109</v>
      </c>
      <c r="N2555">
        <v>1.0625109999999999E-3</v>
      </c>
      <c r="O2555">
        <v>1.2733449999999999E-3</v>
      </c>
      <c r="P2555">
        <v>0</v>
      </c>
      <c r="Q2555">
        <v>0</v>
      </c>
      <c r="R2555">
        <v>0</v>
      </c>
      <c r="S2555">
        <v>6.3320429999999999E-3</v>
      </c>
      <c r="T2555">
        <v>8.0440299999999998E-4</v>
      </c>
      <c r="U2555">
        <v>2.611997E-3</v>
      </c>
      <c r="V2555">
        <v>0</v>
      </c>
      <c r="W2555">
        <v>0</v>
      </c>
      <c r="X2555">
        <v>1.670908E-3</v>
      </c>
      <c r="Y2555">
        <v>0</v>
      </c>
      <c r="Z2555">
        <v>0</v>
      </c>
      <c r="AA2555">
        <v>0</v>
      </c>
      <c r="AB2555">
        <v>0</v>
      </c>
      <c r="AC2555">
        <v>8.0029509999999995E-3</v>
      </c>
      <c r="AD2555">
        <v>8.0440299999999998E-4</v>
      </c>
      <c r="AE2555">
        <v>2.611997E-3</v>
      </c>
      <c r="AF2555">
        <v>0</v>
      </c>
      <c r="AG2555">
        <v>0</v>
      </c>
      <c r="AH2555">
        <v>1.1419375000000001E-2</v>
      </c>
      <c r="AI2555">
        <v>166790.55009999999</v>
      </c>
    </row>
    <row r="2556" spans="1:35" x14ac:dyDescent="0.25">
      <c r="A2556">
        <v>6104</v>
      </c>
      <c r="B2556" t="s">
        <v>247</v>
      </c>
      <c r="C2556" t="s">
        <v>248</v>
      </c>
      <c r="D2556" t="b">
        <v>0</v>
      </c>
      <c r="E2556">
        <v>2.1820552790000001</v>
      </c>
      <c r="F2556" t="s">
        <v>100</v>
      </c>
      <c r="G2556" t="s">
        <v>186</v>
      </c>
      <c r="H2556" t="s">
        <v>193</v>
      </c>
      <c r="I2556" t="s">
        <v>101</v>
      </c>
      <c r="J2556" t="s">
        <v>99</v>
      </c>
      <c r="K2556" t="s">
        <v>188</v>
      </c>
      <c r="L2556">
        <v>13.13914815</v>
      </c>
      <c r="M2556" t="s">
        <v>109</v>
      </c>
      <c r="N2556">
        <v>5.7105199999999995E-4</v>
      </c>
      <c r="O2556">
        <v>8.1768599999999998E-4</v>
      </c>
      <c r="P2556">
        <v>0</v>
      </c>
      <c r="Q2556">
        <v>0</v>
      </c>
      <c r="R2556">
        <v>0</v>
      </c>
      <c r="S2556">
        <v>3.7022859999999999E-3</v>
      </c>
      <c r="T2556">
        <v>5.2926999999999998E-4</v>
      </c>
      <c r="U2556">
        <v>2.02331E-3</v>
      </c>
      <c r="V2556">
        <v>0</v>
      </c>
      <c r="W2556">
        <v>0</v>
      </c>
      <c r="X2556">
        <v>1.0821800000000001E-3</v>
      </c>
      <c r="Y2556">
        <v>0</v>
      </c>
      <c r="Z2556">
        <v>0</v>
      </c>
      <c r="AA2556">
        <v>0</v>
      </c>
      <c r="AB2556">
        <v>0</v>
      </c>
      <c r="AC2556">
        <v>4.7844669999999997E-3</v>
      </c>
      <c r="AD2556">
        <v>5.2926999999999998E-4</v>
      </c>
      <c r="AE2556">
        <v>2.02331E-3</v>
      </c>
      <c r="AF2556">
        <v>0</v>
      </c>
      <c r="AG2556">
        <v>0</v>
      </c>
      <c r="AH2556">
        <v>7.3370459999999998E-3</v>
      </c>
      <c r="AI2556">
        <v>163654.1459</v>
      </c>
    </row>
    <row r="2557" spans="1:35" x14ac:dyDescent="0.25">
      <c r="A2557">
        <v>9131</v>
      </c>
      <c r="B2557" t="s">
        <v>247</v>
      </c>
      <c r="C2557" t="s">
        <v>248</v>
      </c>
      <c r="D2557" t="b">
        <v>0</v>
      </c>
      <c r="E2557">
        <v>1.374182652</v>
      </c>
      <c r="F2557" t="s">
        <v>100</v>
      </c>
      <c r="G2557" t="s">
        <v>186</v>
      </c>
      <c r="H2557" t="s">
        <v>191</v>
      </c>
      <c r="I2557" t="s">
        <v>101</v>
      </c>
      <c r="J2557" t="s">
        <v>99</v>
      </c>
      <c r="K2557" t="s">
        <v>188</v>
      </c>
      <c r="L2557">
        <v>39.749042150000001</v>
      </c>
      <c r="M2557" t="s">
        <v>103</v>
      </c>
      <c r="N2557">
        <v>8.7686100000000005E-4</v>
      </c>
      <c r="O2557">
        <v>1.0693650000000001E-3</v>
      </c>
      <c r="P2557">
        <v>0</v>
      </c>
      <c r="Q2557">
        <v>0</v>
      </c>
      <c r="R2557">
        <v>0</v>
      </c>
      <c r="S2557">
        <v>3.1024410000000001E-3</v>
      </c>
      <c r="T2557">
        <v>1.9530070000000001E-3</v>
      </c>
      <c r="U2557">
        <v>1.1065949999999999E-3</v>
      </c>
      <c r="V2557">
        <v>0</v>
      </c>
      <c r="W2557">
        <v>4.6791399999999999E-4</v>
      </c>
      <c r="X2557">
        <v>1.0199700000000001E-4</v>
      </c>
      <c r="Y2557">
        <v>1.1915420000000001E-3</v>
      </c>
      <c r="Z2557">
        <v>2.886516E-3</v>
      </c>
      <c r="AA2557">
        <v>0</v>
      </c>
      <c r="AB2557">
        <v>0</v>
      </c>
      <c r="AC2557">
        <v>3.2044370000000001E-3</v>
      </c>
      <c r="AD2557">
        <v>3.1445499999999999E-3</v>
      </c>
      <c r="AE2557">
        <v>1.1065949999999999E-3</v>
      </c>
      <c r="AF2557">
        <v>0</v>
      </c>
      <c r="AG2557">
        <v>3.3544299999999998E-3</v>
      </c>
      <c r="AH2557">
        <v>1.0810012000000001E-2</v>
      </c>
      <c r="AI2557">
        <v>79702.593810000006</v>
      </c>
    </row>
    <row r="2558" spans="1:35" x14ac:dyDescent="0.25">
      <c r="A2558">
        <v>9133</v>
      </c>
      <c r="B2558" t="s">
        <v>247</v>
      </c>
      <c r="C2558" t="s">
        <v>248</v>
      </c>
      <c r="D2558" t="b">
        <v>0</v>
      </c>
      <c r="E2558">
        <v>0.98347234400000005</v>
      </c>
      <c r="F2558" t="s">
        <v>100</v>
      </c>
      <c r="G2558" t="s">
        <v>186</v>
      </c>
      <c r="H2558" t="s">
        <v>187</v>
      </c>
      <c r="I2558" t="s">
        <v>101</v>
      </c>
      <c r="J2558" t="s">
        <v>262</v>
      </c>
      <c r="K2558" t="s">
        <v>188</v>
      </c>
      <c r="L2558">
        <v>30.838412699999999</v>
      </c>
      <c r="M2558" t="s">
        <v>103</v>
      </c>
      <c r="N2558">
        <v>2.8100199999999998E-4</v>
      </c>
      <c r="O2558">
        <v>3.6073300000000002E-4</v>
      </c>
      <c r="P2558">
        <v>0</v>
      </c>
      <c r="Q2558">
        <v>0</v>
      </c>
      <c r="R2558">
        <v>0</v>
      </c>
      <c r="S2558">
        <v>9.4388800000000004E-4</v>
      </c>
      <c r="T2558">
        <v>7.1723499999999999E-4</v>
      </c>
      <c r="U2558">
        <v>4.82137E-4</v>
      </c>
      <c r="V2558">
        <v>0</v>
      </c>
      <c r="W2558">
        <v>1.2460100000000001E-4</v>
      </c>
      <c r="X2558">
        <v>4.9614699999999995E-4</v>
      </c>
      <c r="Y2558">
        <v>1.74415E-4</v>
      </c>
      <c r="Z2558">
        <v>6.8356600000000003E-4</v>
      </c>
      <c r="AA2558">
        <v>0</v>
      </c>
      <c r="AB2558">
        <v>0</v>
      </c>
      <c r="AC2558">
        <v>1.4400350000000001E-3</v>
      </c>
      <c r="AD2558">
        <v>8.9165000000000002E-4</v>
      </c>
      <c r="AE2558">
        <v>4.82137E-4</v>
      </c>
      <c r="AF2558">
        <v>0</v>
      </c>
      <c r="AG2558">
        <v>8.0816600000000003E-4</v>
      </c>
      <c r="AH2558">
        <v>3.622007E-3</v>
      </c>
      <c r="AI2558">
        <v>34421.532030000002</v>
      </c>
    </row>
    <row r="2559" spans="1:35" x14ac:dyDescent="0.25">
      <c r="A2559">
        <v>11585</v>
      </c>
      <c r="B2559" t="s">
        <v>247</v>
      </c>
      <c r="C2559" t="s">
        <v>248</v>
      </c>
      <c r="D2559" t="b">
        <v>0</v>
      </c>
      <c r="E2559">
        <v>1.4211164510000001</v>
      </c>
      <c r="F2559" t="s">
        <v>100</v>
      </c>
      <c r="G2559" t="s">
        <v>186</v>
      </c>
      <c r="H2559" t="s">
        <v>194</v>
      </c>
      <c r="I2559" t="s">
        <v>101</v>
      </c>
      <c r="J2559" t="s">
        <v>99</v>
      </c>
      <c r="K2559" t="s">
        <v>188</v>
      </c>
      <c r="L2559">
        <v>30.925617280000001</v>
      </c>
      <c r="M2559" t="s">
        <v>103</v>
      </c>
      <c r="N2559">
        <v>1.08416E-3</v>
      </c>
      <c r="O2559">
        <v>1.3554890000000001E-3</v>
      </c>
      <c r="P2559">
        <v>0</v>
      </c>
      <c r="Q2559">
        <v>0</v>
      </c>
      <c r="R2559">
        <v>0</v>
      </c>
      <c r="S2559">
        <v>4.361963E-3</v>
      </c>
      <c r="T2559">
        <v>1.679671E-3</v>
      </c>
      <c r="U2559">
        <v>2.0348639999999999E-3</v>
      </c>
      <c r="V2559">
        <v>0</v>
      </c>
      <c r="W2559">
        <v>5.9027799999999996E-4</v>
      </c>
      <c r="X2559">
        <v>7.7116100000000003E-4</v>
      </c>
      <c r="Y2559">
        <v>3.4654500000000002E-4</v>
      </c>
      <c r="Z2559">
        <v>3.711921E-3</v>
      </c>
      <c r="AA2559">
        <v>0</v>
      </c>
      <c r="AB2559">
        <v>0</v>
      </c>
      <c r="AC2559">
        <v>5.1331240000000002E-3</v>
      </c>
      <c r="AD2559">
        <v>2.026216E-3</v>
      </c>
      <c r="AE2559">
        <v>2.0348639999999999E-3</v>
      </c>
      <c r="AF2559">
        <v>0</v>
      </c>
      <c r="AG2559">
        <v>4.3021989999999996E-3</v>
      </c>
      <c r="AH2559">
        <v>1.3496388999999999E-2</v>
      </c>
      <c r="AI2559">
        <v>127900.4806</v>
      </c>
    </row>
    <row r="2560" spans="1:35" x14ac:dyDescent="0.25">
      <c r="A2560">
        <v>26621</v>
      </c>
      <c r="B2560" t="s">
        <v>247</v>
      </c>
      <c r="C2560" t="s">
        <v>248</v>
      </c>
      <c r="D2560" t="b">
        <v>0</v>
      </c>
      <c r="E2560">
        <v>4.2096490000000002E-3</v>
      </c>
      <c r="F2560" t="s">
        <v>100</v>
      </c>
      <c r="G2560" t="s">
        <v>186</v>
      </c>
      <c r="H2560" t="s">
        <v>256</v>
      </c>
      <c r="I2560" t="s">
        <v>101</v>
      </c>
      <c r="J2560" t="s">
        <v>99</v>
      </c>
      <c r="K2560" t="s">
        <v>188</v>
      </c>
      <c r="L2560">
        <v>11.69912847</v>
      </c>
      <c r="M2560" t="s">
        <v>109</v>
      </c>
      <c r="N2560" s="8">
        <v>1.0934700000000001E-5</v>
      </c>
      <c r="O2560" s="8">
        <v>1.60205E-5</v>
      </c>
      <c r="P2560">
        <v>0</v>
      </c>
      <c r="Q2560">
        <v>0</v>
      </c>
      <c r="R2560">
        <v>0</v>
      </c>
      <c r="S2560" s="8">
        <v>8.0888499999999996E-5</v>
      </c>
      <c r="T2560" s="8">
        <v>1.11167E-5</v>
      </c>
      <c r="U2560" s="8">
        <v>4.2431100000000001E-5</v>
      </c>
      <c r="V2560">
        <v>0</v>
      </c>
      <c r="W2560">
        <v>0</v>
      </c>
      <c r="X2560">
        <v>0</v>
      </c>
      <c r="Y2560">
        <v>0</v>
      </c>
      <c r="Z2560">
        <v>0</v>
      </c>
      <c r="AA2560">
        <v>0</v>
      </c>
      <c r="AB2560">
        <v>0</v>
      </c>
      <c r="AC2560" s="8">
        <v>8.0888499999999996E-5</v>
      </c>
      <c r="AD2560" s="8">
        <v>1.11167E-5</v>
      </c>
      <c r="AE2560" s="8">
        <v>4.2431100000000001E-5</v>
      </c>
      <c r="AF2560">
        <v>0</v>
      </c>
      <c r="AG2560">
        <v>0</v>
      </c>
      <c r="AH2560">
        <v>1.3443600000000001E-4</v>
      </c>
      <c r="AI2560">
        <v>3367.7194089999998</v>
      </c>
    </row>
    <row r="2561" spans="1:35" x14ac:dyDescent="0.25">
      <c r="A2561">
        <v>44082</v>
      </c>
      <c r="B2561" t="s">
        <v>247</v>
      </c>
      <c r="C2561" t="s">
        <v>248</v>
      </c>
      <c r="D2561" t="b">
        <v>0</v>
      </c>
      <c r="E2561">
        <v>2.3207233000000001E-2</v>
      </c>
      <c r="F2561" t="s">
        <v>100</v>
      </c>
      <c r="G2561" t="s">
        <v>186</v>
      </c>
      <c r="H2561" t="s">
        <v>257</v>
      </c>
      <c r="I2561" t="s">
        <v>101</v>
      </c>
      <c r="J2561" t="s">
        <v>99</v>
      </c>
      <c r="K2561" t="s">
        <v>188</v>
      </c>
      <c r="L2561">
        <v>25.355550000000001</v>
      </c>
      <c r="M2561" t="s">
        <v>103</v>
      </c>
      <c r="N2561" s="8">
        <v>8.9560400000000004E-5</v>
      </c>
      <c r="O2561">
        <v>1.19288E-4</v>
      </c>
      <c r="P2561">
        <v>0</v>
      </c>
      <c r="Q2561">
        <v>0</v>
      </c>
      <c r="R2561">
        <v>0</v>
      </c>
      <c r="S2561">
        <v>5.1506499999999999E-4</v>
      </c>
      <c r="T2561" s="8">
        <v>9.2862500000000001E-5</v>
      </c>
      <c r="U2561">
        <v>1.7079199999999999E-4</v>
      </c>
      <c r="V2561">
        <v>0</v>
      </c>
      <c r="W2561">
        <v>2.18588E-4</v>
      </c>
      <c r="X2561">
        <v>0</v>
      </c>
      <c r="Y2561" s="8">
        <v>6.5990800000000004E-6</v>
      </c>
      <c r="Z2561">
        <v>0</v>
      </c>
      <c r="AA2561">
        <v>0</v>
      </c>
      <c r="AB2561">
        <v>0</v>
      </c>
      <c r="AC2561">
        <v>5.1506499999999999E-4</v>
      </c>
      <c r="AD2561" s="8">
        <v>9.9461600000000003E-5</v>
      </c>
      <c r="AE2561">
        <v>1.7079199999999999E-4</v>
      </c>
      <c r="AF2561">
        <v>0</v>
      </c>
      <c r="AG2561">
        <v>2.18588E-4</v>
      </c>
      <c r="AH2561">
        <v>1.0039070000000001E-3</v>
      </c>
      <c r="AI2561">
        <v>11603.61634</v>
      </c>
    </row>
    <row r="2562" spans="1:35" x14ac:dyDescent="0.25">
      <c r="A2562">
        <v>496</v>
      </c>
      <c r="B2562" t="s">
        <v>185</v>
      </c>
      <c r="C2562" t="s">
        <v>33</v>
      </c>
      <c r="D2562" t="b">
        <v>1</v>
      </c>
      <c r="E2562">
        <v>81.383450730000007</v>
      </c>
      <c r="F2562" t="s">
        <v>108</v>
      </c>
      <c r="G2562" t="s">
        <v>186</v>
      </c>
      <c r="H2562" t="s">
        <v>250</v>
      </c>
      <c r="I2562" t="s">
        <v>101</v>
      </c>
      <c r="J2562" t="s">
        <v>99</v>
      </c>
      <c r="K2562" t="s">
        <v>188</v>
      </c>
      <c r="L2562">
        <v>40.261111110000002</v>
      </c>
      <c r="M2562" t="s">
        <v>109</v>
      </c>
      <c r="N2562">
        <v>1.045956E-3</v>
      </c>
      <c r="O2562">
        <v>1.1472749999999999E-3</v>
      </c>
      <c r="P2562">
        <v>0</v>
      </c>
      <c r="Q2562">
        <v>0</v>
      </c>
      <c r="R2562">
        <v>0</v>
      </c>
      <c r="S2562">
        <v>4.5842299999999999E-3</v>
      </c>
      <c r="T2562">
        <v>1.562017E-3</v>
      </c>
      <c r="U2562">
        <v>1.500307E-3</v>
      </c>
      <c r="V2562">
        <v>0</v>
      </c>
      <c r="W2562">
        <v>0</v>
      </c>
      <c r="X2562">
        <v>3.0121850000000001E-3</v>
      </c>
      <c r="Y2562">
        <v>0</v>
      </c>
      <c r="Z2562">
        <v>5.2298600000000002E-4</v>
      </c>
      <c r="AA2562">
        <v>0</v>
      </c>
      <c r="AB2562">
        <v>0</v>
      </c>
      <c r="AC2562">
        <v>7.5964149999999996E-3</v>
      </c>
      <c r="AD2562">
        <v>1.562017E-3</v>
      </c>
      <c r="AE2562">
        <v>1.500307E-3</v>
      </c>
      <c r="AF2562">
        <v>0</v>
      </c>
      <c r="AG2562">
        <v>5.2298600000000002E-4</v>
      </c>
      <c r="AH2562">
        <v>1.1180183E-2</v>
      </c>
      <c r="AI2562">
        <v>81383.450729999997</v>
      </c>
    </row>
    <row r="2563" spans="1:35" x14ac:dyDescent="0.25">
      <c r="A2563">
        <v>497</v>
      </c>
      <c r="B2563" t="s">
        <v>185</v>
      </c>
      <c r="C2563" t="s">
        <v>33</v>
      </c>
      <c r="D2563" t="b">
        <v>1</v>
      </c>
      <c r="E2563">
        <v>38.800378299999998</v>
      </c>
      <c r="F2563" t="s">
        <v>108</v>
      </c>
      <c r="G2563" t="s">
        <v>186</v>
      </c>
      <c r="H2563" t="s">
        <v>249</v>
      </c>
      <c r="I2563" t="s">
        <v>101</v>
      </c>
      <c r="J2563" t="s">
        <v>99</v>
      </c>
      <c r="K2563" t="s">
        <v>188</v>
      </c>
      <c r="L2563">
        <v>21.819444440000002</v>
      </c>
      <c r="M2563" t="s">
        <v>109</v>
      </c>
      <c r="N2563">
        <v>5.8138500000000002E-4</v>
      </c>
      <c r="O2563">
        <v>6.5326100000000003E-4</v>
      </c>
      <c r="P2563">
        <v>0</v>
      </c>
      <c r="Q2563">
        <v>0</v>
      </c>
      <c r="R2563">
        <v>0</v>
      </c>
      <c r="S2563">
        <v>2.6029809999999999E-3</v>
      </c>
      <c r="T2563">
        <v>1.1190830000000001E-3</v>
      </c>
      <c r="U2563">
        <v>1.208448E-3</v>
      </c>
      <c r="V2563">
        <v>0</v>
      </c>
      <c r="W2563">
        <v>1.7394900000000001E-4</v>
      </c>
      <c r="X2563">
        <v>6.7299500000000002E-4</v>
      </c>
      <c r="Y2563">
        <v>0</v>
      </c>
      <c r="Z2563">
        <v>0</v>
      </c>
      <c r="AA2563">
        <v>0</v>
      </c>
      <c r="AB2563">
        <v>0</v>
      </c>
      <c r="AC2563">
        <v>3.2759759999999999E-3</v>
      </c>
      <c r="AD2563">
        <v>1.1190830000000001E-3</v>
      </c>
      <c r="AE2563">
        <v>1.208448E-3</v>
      </c>
      <c r="AF2563">
        <v>0</v>
      </c>
      <c r="AG2563">
        <v>1.7394900000000001E-4</v>
      </c>
      <c r="AH2563">
        <v>5.7774569999999997E-3</v>
      </c>
      <c r="AI2563">
        <v>77600.756599999993</v>
      </c>
    </row>
    <row r="2564" spans="1:35" x14ac:dyDescent="0.25">
      <c r="A2564">
        <v>499</v>
      </c>
      <c r="B2564" t="s">
        <v>185</v>
      </c>
      <c r="C2564" t="s">
        <v>33</v>
      </c>
      <c r="D2564" t="b">
        <v>1</v>
      </c>
      <c r="E2564">
        <v>11.490758400000001</v>
      </c>
      <c r="F2564" t="s">
        <v>108</v>
      </c>
      <c r="G2564" t="s">
        <v>186</v>
      </c>
      <c r="H2564" t="s">
        <v>196</v>
      </c>
      <c r="I2564" t="s">
        <v>101</v>
      </c>
      <c r="J2564" t="s">
        <v>99</v>
      </c>
      <c r="K2564" t="s">
        <v>188</v>
      </c>
      <c r="L2564">
        <v>14.25757576</v>
      </c>
      <c r="M2564" t="s">
        <v>109</v>
      </c>
      <c r="N2564">
        <v>2.8499999999999999E-4</v>
      </c>
      <c r="O2564">
        <v>3.3740899999999999E-4</v>
      </c>
      <c r="P2564">
        <v>0</v>
      </c>
      <c r="Q2564">
        <v>0</v>
      </c>
      <c r="R2564">
        <v>0</v>
      </c>
      <c r="S2564">
        <v>1.4085510000000001E-3</v>
      </c>
      <c r="T2564">
        <v>5.3181400000000003E-4</v>
      </c>
      <c r="U2564">
        <v>4.8596300000000001E-4</v>
      </c>
      <c r="V2564">
        <v>0</v>
      </c>
      <c r="W2564" s="8">
        <v>9.4752899999999999E-5</v>
      </c>
      <c r="X2564">
        <v>5.5400000000000002E-4</v>
      </c>
      <c r="Y2564">
        <v>0</v>
      </c>
      <c r="Z2564">
        <v>0</v>
      </c>
      <c r="AA2564">
        <v>0</v>
      </c>
      <c r="AB2564">
        <v>0</v>
      </c>
      <c r="AC2564">
        <v>1.962147E-3</v>
      </c>
      <c r="AD2564">
        <v>5.3181400000000003E-4</v>
      </c>
      <c r="AE2564">
        <v>4.8596300000000001E-4</v>
      </c>
      <c r="AF2564">
        <v>0</v>
      </c>
      <c r="AG2564" s="8">
        <v>9.4752899999999999E-5</v>
      </c>
      <c r="AH2564">
        <v>3.0745680000000002E-3</v>
      </c>
      <c r="AI2564">
        <v>63199.171219999997</v>
      </c>
    </row>
    <row r="2565" spans="1:35" x14ac:dyDescent="0.25">
      <c r="A2565">
        <v>1234</v>
      </c>
      <c r="B2565" t="s">
        <v>185</v>
      </c>
      <c r="C2565" t="s">
        <v>33</v>
      </c>
      <c r="D2565" t="b">
        <v>1</v>
      </c>
      <c r="E2565">
        <v>4.8608500059999997</v>
      </c>
      <c r="F2565" t="s">
        <v>108</v>
      </c>
      <c r="G2565" t="s">
        <v>186</v>
      </c>
      <c r="H2565" t="s">
        <v>198</v>
      </c>
      <c r="I2565" t="s">
        <v>101</v>
      </c>
      <c r="J2565" t="s">
        <v>106</v>
      </c>
      <c r="K2565" t="s">
        <v>188</v>
      </c>
      <c r="L2565">
        <v>17.464722219999999</v>
      </c>
      <c r="M2565" t="s">
        <v>109</v>
      </c>
      <c r="N2565">
        <v>2.9300000000000002E-4</v>
      </c>
      <c r="O2565">
        <v>3.4519200000000002E-4</v>
      </c>
      <c r="P2565">
        <v>0</v>
      </c>
      <c r="Q2565">
        <v>0</v>
      </c>
      <c r="R2565">
        <v>0</v>
      </c>
      <c r="S2565">
        <v>1.442928E-3</v>
      </c>
      <c r="T2565">
        <v>6.6633899999999995E-4</v>
      </c>
      <c r="U2565">
        <v>7.23791E-4</v>
      </c>
      <c r="V2565">
        <v>0</v>
      </c>
      <c r="W2565" s="8">
        <v>6.3600000000000001E-5</v>
      </c>
      <c r="X2565">
        <v>0</v>
      </c>
      <c r="Y2565">
        <v>0</v>
      </c>
      <c r="Z2565">
        <v>0</v>
      </c>
      <c r="AA2565">
        <v>0</v>
      </c>
      <c r="AB2565">
        <v>0</v>
      </c>
      <c r="AC2565">
        <v>1.442928E-3</v>
      </c>
      <c r="AD2565">
        <v>6.6633899999999995E-4</v>
      </c>
      <c r="AE2565">
        <v>7.23791E-4</v>
      </c>
      <c r="AF2565">
        <v>0</v>
      </c>
      <c r="AG2565" s="8">
        <v>6.3600000000000001E-5</v>
      </c>
      <c r="AH2565">
        <v>2.8966830000000002E-3</v>
      </c>
      <c r="AI2565">
        <v>48608.500059999998</v>
      </c>
    </row>
    <row r="2566" spans="1:35" x14ac:dyDescent="0.25">
      <c r="A2566">
        <v>6139</v>
      </c>
      <c r="B2566" t="s">
        <v>185</v>
      </c>
      <c r="C2566" t="s">
        <v>33</v>
      </c>
      <c r="D2566" t="b">
        <v>1</v>
      </c>
      <c r="E2566">
        <v>3.0392805269999998</v>
      </c>
      <c r="F2566" t="s">
        <v>108</v>
      </c>
      <c r="G2566" t="s">
        <v>186</v>
      </c>
      <c r="H2566" t="s">
        <v>195</v>
      </c>
      <c r="I2566" t="s">
        <v>101</v>
      </c>
      <c r="J2566" t="s">
        <v>111</v>
      </c>
      <c r="K2566" t="s">
        <v>188</v>
      </c>
      <c r="L2566">
        <v>16.014682539999999</v>
      </c>
      <c r="M2566" t="s">
        <v>109</v>
      </c>
      <c r="N2566">
        <v>3.4386799999999999E-4</v>
      </c>
      <c r="O2566">
        <v>3.8721300000000002E-4</v>
      </c>
      <c r="P2566">
        <v>0</v>
      </c>
      <c r="Q2566">
        <v>0</v>
      </c>
      <c r="R2566">
        <v>0</v>
      </c>
      <c r="S2566">
        <v>1.7720800000000001E-3</v>
      </c>
      <c r="T2566">
        <v>5.4470799999999998E-4</v>
      </c>
      <c r="U2566">
        <v>6.2830600000000003E-4</v>
      </c>
      <c r="V2566">
        <v>0</v>
      </c>
      <c r="W2566">
        <v>0</v>
      </c>
      <c r="X2566">
        <v>4.56415E-4</v>
      </c>
      <c r="Y2566">
        <v>0</v>
      </c>
      <c r="Z2566" s="8">
        <v>8.619E-5</v>
      </c>
      <c r="AA2566">
        <v>0</v>
      </c>
      <c r="AB2566">
        <v>0</v>
      </c>
      <c r="AC2566">
        <v>2.2284959999999999E-3</v>
      </c>
      <c r="AD2566">
        <v>5.4470799999999998E-4</v>
      </c>
      <c r="AE2566">
        <v>6.2830600000000003E-4</v>
      </c>
      <c r="AF2566">
        <v>0</v>
      </c>
      <c r="AG2566" s="8">
        <v>8.619E-5</v>
      </c>
      <c r="AH2566">
        <v>3.4876709999999999E-3</v>
      </c>
      <c r="AI2566">
        <v>63824.891060000002</v>
      </c>
    </row>
    <row r="2567" spans="1:35" x14ac:dyDescent="0.25">
      <c r="A2567">
        <v>19460</v>
      </c>
      <c r="B2567" t="s">
        <v>185</v>
      </c>
      <c r="C2567" t="s">
        <v>33</v>
      </c>
      <c r="D2567" t="b">
        <v>1</v>
      </c>
      <c r="E2567">
        <v>0.35770594100000003</v>
      </c>
      <c r="F2567" t="s">
        <v>108</v>
      </c>
      <c r="G2567" t="s">
        <v>186</v>
      </c>
      <c r="H2567" t="s">
        <v>192</v>
      </c>
      <c r="I2567" t="s">
        <v>101</v>
      </c>
      <c r="J2567" t="s">
        <v>102</v>
      </c>
      <c r="K2567" t="s">
        <v>188</v>
      </c>
      <c r="L2567">
        <v>15.13015556</v>
      </c>
      <c r="M2567" t="s">
        <v>109</v>
      </c>
      <c r="N2567">
        <v>2.2185999999999999E-4</v>
      </c>
      <c r="O2567">
        <v>2.69535E-4</v>
      </c>
      <c r="P2567">
        <v>0</v>
      </c>
      <c r="Q2567">
        <v>0</v>
      </c>
      <c r="R2567">
        <v>0</v>
      </c>
      <c r="S2567">
        <v>1.43322E-3</v>
      </c>
      <c r="T2567">
        <v>4.67804E-4</v>
      </c>
      <c r="U2567">
        <v>3.0133900000000002E-4</v>
      </c>
      <c r="V2567">
        <v>0</v>
      </c>
      <c r="W2567">
        <v>0</v>
      </c>
      <c r="X2567" s="8">
        <v>6.2268100000000001E-5</v>
      </c>
      <c r="Y2567">
        <v>0</v>
      </c>
      <c r="Z2567" s="8">
        <v>4.3749699999999999E-5</v>
      </c>
      <c r="AA2567">
        <v>0</v>
      </c>
      <c r="AB2567">
        <v>0</v>
      </c>
      <c r="AC2567">
        <v>1.4954879999999999E-3</v>
      </c>
      <c r="AD2567">
        <v>4.67804E-4</v>
      </c>
      <c r="AE2567">
        <v>3.0133900000000002E-4</v>
      </c>
      <c r="AF2567">
        <v>0</v>
      </c>
      <c r="AG2567" s="8">
        <v>4.3749699999999999E-5</v>
      </c>
      <c r="AH2567">
        <v>2.308376E-3</v>
      </c>
      <c r="AI2567">
        <v>44713.242619999997</v>
      </c>
    </row>
    <row r="2568" spans="1:35" x14ac:dyDescent="0.25">
      <c r="A2568">
        <v>19461</v>
      </c>
      <c r="B2568" t="s">
        <v>185</v>
      </c>
      <c r="C2568" t="s">
        <v>33</v>
      </c>
      <c r="D2568" t="b">
        <v>1</v>
      </c>
      <c r="E2568">
        <v>0.417575751</v>
      </c>
      <c r="F2568" t="s">
        <v>108</v>
      </c>
      <c r="G2568" t="s">
        <v>186</v>
      </c>
      <c r="H2568" t="s">
        <v>190</v>
      </c>
      <c r="I2568" t="s">
        <v>101</v>
      </c>
      <c r="J2568" t="s">
        <v>99</v>
      </c>
      <c r="K2568" t="s">
        <v>188</v>
      </c>
      <c r="L2568">
        <v>10.23988391</v>
      </c>
      <c r="M2568" t="s">
        <v>109</v>
      </c>
      <c r="N2568" s="8">
        <v>8.1221200000000001E-5</v>
      </c>
      <c r="O2568">
        <v>1.1569300000000001E-4</v>
      </c>
      <c r="P2568">
        <v>0</v>
      </c>
      <c r="Q2568">
        <v>0</v>
      </c>
      <c r="R2568">
        <v>0</v>
      </c>
      <c r="S2568">
        <v>5.5729E-4</v>
      </c>
      <c r="T2568">
        <v>1.8787099999999999E-4</v>
      </c>
      <c r="U2568">
        <v>1.91881E-4</v>
      </c>
      <c r="V2568">
        <v>0</v>
      </c>
      <c r="W2568" s="8">
        <v>2.5247200000000001E-5</v>
      </c>
      <c r="X2568" s="8">
        <v>1.52457E-5</v>
      </c>
      <c r="Y2568">
        <v>0</v>
      </c>
      <c r="Z2568">
        <v>0</v>
      </c>
      <c r="AA2568">
        <v>0</v>
      </c>
      <c r="AB2568">
        <v>0</v>
      </c>
      <c r="AC2568">
        <v>5.7253499999999999E-4</v>
      </c>
      <c r="AD2568">
        <v>1.8787099999999999E-4</v>
      </c>
      <c r="AE2568">
        <v>1.91881E-4</v>
      </c>
      <c r="AF2568">
        <v>0</v>
      </c>
      <c r="AG2568" s="8">
        <v>2.5247200000000001E-5</v>
      </c>
      <c r="AH2568">
        <v>9.7753500000000008E-4</v>
      </c>
      <c r="AI2568">
        <v>27977.57532</v>
      </c>
    </row>
    <row r="2569" spans="1:35" x14ac:dyDescent="0.25">
      <c r="A2569">
        <v>19462</v>
      </c>
      <c r="B2569" t="s">
        <v>185</v>
      </c>
      <c r="C2569" t="s">
        <v>33</v>
      </c>
      <c r="D2569" t="b">
        <v>1</v>
      </c>
      <c r="E2569">
        <v>0.23031316600000001</v>
      </c>
      <c r="F2569" t="s">
        <v>108</v>
      </c>
      <c r="G2569" t="s">
        <v>186</v>
      </c>
      <c r="H2569" t="s">
        <v>194</v>
      </c>
      <c r="I2569" t="s">
        <v>101</v>
      </c>
      <c r="J2569" t="s">
        <v>99</v>
      </c>
      <c r="K2569" t="s">
        <v>188</v>
      </c>
      <c r="L2569">
        <v>18.855061729999999</v>
      </c>
      <c r="M2569" t="s">
        <v>109</v>
      </c>
      <c r="N2569">
        <v>1.3401900000000001E-4</v>
      </c>
      <c r="O2569">
        <v>1.5690699999999999E-4</v>
      </c>
      <c r="P2569">
        <v>0</v>
      </c>
      <c r="Q2569">
        <v>0</v>
      </c>
      <c r="R2569">
        <v>0</v>
      </c>
      <c r="S2569">
        <v>7.6473700000000003E-4</v>
      </c>
      <c r="T2569">
        <v>2.6984900000000001E-4</v>
      </c>
      <c r="U2569">
        <v>2.6056099999999997E-4</v>
      </c>
      <c r="V2569">
        <v>0</v>
      </c>
      <c r="W2569">
        <v>0</v>
      </c>
      <c r="X2569" s="8">
        <v>1.4905199999999999E-5</v>
      </c>
      <c r="Y2569">
        <v>0</v>
      </c>
      <c r="Z2569" s="8">
        <v>2.3521300000000001E-5</v>
      </c>
      <c r="AA2569">
        <v>0</v>
      </c>
      <c r="AB2569">
        <v>0</v>
      </c>
      <c r="AC2569">
        <v>7.7964199999999999E-4</v>
      </c>
      <c r="AD2569">
        <v>2.6984900000000001E-4</v>
      </c>
      <c r="AE2569">
        <v>2.6056099999999997E-4</v>
      </c>
      <c r="AF2569">
        <v>0</v>
      </c>
      <c r="AG2569" s="8">
        <v>2.3521300000000001E-5</v>
      </c>
      <c r="AH2569">
        <v>1.333571E-3</v>
      </c>
      <c r="AI2569">
        <v>20728.18492</v>
      </c>
    </row>
    <row r="2570" spans="1:35" x14ac:dyDescent="0.25">
      <c r="A2570">
        <v>19464</v>
      </c>
      <c r="B2570" t="s">
        <v>185</v>
      </c>
      <c r="C2570" t="s">
        <v>33</v>
      </c>
      <c r="D2570" t="b">
        <v>1</v>
      </c>
      <c r="E2570">
        <v>0.67838500800000001</v>
      </c>
      <c r="F2570" t="s">
        <v>108</v>
      </c>
      <c r="G2570" t="s">
        <v>186</v>
      </c>
      <c r="H2570" t="s">
        <v>189</v>
      </c>
      <c r="I2570" t="s">
        <v>101</v>
      </c>
      <c r="J2570" t="s">
        <v>99</v>
      </c>
      <c r="K2570" t="s">
        <v>188</v>
      </c>
      <c r="L2570">
        <v>20.278140100000002</v>
      </c>
      <c r="M2570" t="s">
        <v>109</v>
      </c>
      <c r="N2570">
        <v>2.1911899999999999E-4</v>
      </c>
      <c r="O2570">
        <v>2.52651E-4</v>
      </c>
      <c r="P2570">
        <v>0</v>
      </c>
      <c r="Q2570">
        <v>0</v>
      </c>
      <c r="R2570">
        <v>0</v>
      </c>
      <c r="S2570">
        <v>1.311336E-3</v>
      </c>
      <c r="T2570">
        <v>5.0693600000000004E-4</v>
      </c>
      <c r="U2570">
        <v>2.5201200000000003E-4</v>
      </c>
      <c r="V2570">
        <v>0</v>
      </c>
      <c r="W2570">
        <v>0</v>
      </c>
      <c r="X2570" s="8">
        <v>3.7711099999999999E-5</v>
      </c>
      <c r="Y2570">
        <v>0</v>
      </c>
      <c r="Z2570" s="8">
        <v>5.1187999999999998E-5</v>
      </c>
      <c r="AA2570">
        <v>0</v>
      </c>
      <c r="AB2570">
        <v>0</v>
      </c>
      <c r="AC2570">
        <v>1.3490469999999999E-3</v>
      </c>
      <c r="AD2570">
        <v>5.0693600000000004E-4</v>
      </c>
      <c r="AE2570">
        <v>2.5201200000000003E-4</v>
      </c>
      <c r="AF2570">
        <v>0</v>
      </c>
      <c r="AG2570" s="8">
        <v>5.1187999999999998E-5</v>
      </c>
      <c r="AH2570">
        <v>2.1591819999999999E-3</v>
      </c>
      <c r="AI2570">
        <v>31205.71038</v>
      </c>
    </row>
    <row r="2571" spans="1:35" x14ac:dyDescent="0.25">
      <c r="A2571">
        <v>19465</v>
      </c>
      <c r="B2571" t="s">
        <v>185</v>
      </c>
      <c r="C2571" t="s">
        <v>33</v>
      </c>
      <c r="D2571" t="b">
        <v>1</v>
      </c>
      <c r="E2571">
        <v>0.533936564</v>
      </c>
      <c r="F2571" t="s">
        <v>108</v>
      </c>
      <c r="G2571" t="s">
        <v>186</v>
      </c>
      <c r="H2571" t="s">
        <v>191</v>
      </c>
      <c r="I2571" t="s">
        <v>101</v>
      </c>
      <c r="J2571" t="s">
        <v>102</v>
      </c>
      <c r="K2571" t="s">
        <v>188</v>
      </c>
      <c r="L2571">
        <v>11.93529693</v>
      </c>
      <c r="M2571" t="s">
        <v>109</v>
      </c>
      <c r="N2571">
        <v>1.03056E-4</v>
      </c>
      <c r="O2571">
        <v>1.3236699999999999E-4</v>
      </c>
      <c r="P2571">
        <v>0</v>
      </c>
      <c r="Q2571">
        <v>0</v>
      </c>
      <c r="R2571">
        <v>0</v>
      </c>
      <c r="S2571">
        <v>4.8613500000000001E-4</v>
      </c>
      <c r="T2571">
        <v>2.9889800000000002E-4</v>
      </c>
      <c r="U2571">
        <v>1.33755E-4</v>
      </c>
      <c r="V2571">
        <v>0</v>
      </c>
      <c r="W2571">
        <v>0</v>
      </c>
      <c r="X2571">
        <v>3.0570400000000001E-4</v>
      </c>
      <c r="Y2571">
        <v>0</v>
      </c>
      <c r="Z2571" s="8">
        <v>3.6690399999999997E-5</v>
      </c>
      <c r="AA2571">
        <v>0</v>
      </c>
      <c r="AB2571">
        <v>0</v>
      </c>
      <c r="AC2571">
        <v>7.9183900000000002E-4</v>
      </c>
      <c r="AD2571">
        <v>2.9889800000000002E-4</v>
      </c>
      <c r="AE2571">
        <v>1.33755E-4</v>
      </c>
      <c r="AF2571">
        <v>0</v>
      </c>
      <c r="AG2571" s="8">
        <v>3.6690399999999997E-5</v>
      </c>
      <c r="AH2571">
        <v>1.261182E-3</v>
      </c>
      <c r="AI2571">
        <v>30968.32072</v>
      </c>
    </row>
    <row r="2572" spans="1:35" x14ac:dyDescent="0.25">
      <c r="A2572">
        <v>22258</v>
      </c>
      <c r="B2572" t="s">
        <v>185</v>
      </c>
      <c r="C2572" t="s">
        <v>33</v>
      </c>
      <c r="D2572" t="b">
        <v>1</v>
      </c>
      <c r="E2572">
        <v>0.39859335800000001</v>
      </c>
      <c r="F2572" t="s">
        <v>108</v>
      </c>
      <c r="G2572" t="s">
        <v>186</v>
      </c>
      <c r="H2572" t="s">
        <v>193</v>
      </c>
      <c r="I2572" t="s">
        <v>105</v>
      </c>
      <c r="J2572" t="s">
        <v>262</v>
      </c>
      <c r="K2572" t="s">
        <v>188</v>
      </c>
      <c r="L2572">
        <v>9.0471481479999998</v>
      </c>
      <c r="M2572" t="s">
        <v>107</v>
      </c>
      <c r="N2572" s="8">
        <v>7.9716900000000002E-5</v>
      </c>
      <c r="O2572" s="8">
        <v>9.6353200000000004E-5</v>
      </c>
      <c r="P2572">
        <v>0</v>
      </c>
      <c r="Q2572">
        <v>0</v>
      </c>
      <c r="R2572">
        <v>0</v>
      </c>
      <c r="S2572">
        <v>2.9883500000000001E-4</v>
      </c>
      <c r="T2572">
        <v>2.0172300000000001E-4</v>
      </c>
      <c r="U2572">
        <v>1.6212600000000001E-4</v>
      </c>
      <c r="V2572">
        <v>0</v>
      </c>
      <c r="W2572">
        <v>0</v>
      </c>
      <c r="X2572">
        <v>2.2034100000000001E-4</v>
      </c>
      <c r="Y2572">
        <v>0</v>
      </c>
      <c r="Z2572" s="8">
        <v>3.9830799999999998E-5</v>
      </c>
      <c r="AA2572">
        <v>0</v>
      </c>
      <c r="AB2572">
        <v>0</v>
      </c>
      <c r="AC2572">
        <v>5.1917499999999998E-4</v>
      </c>
      <c r="AD2572">
        <v>2.0172300000000001E-4</v>
      </c>
      <c r="AE2572">
        <v>1.6212600000000001E-4</v>
      </c>
      <c r="AF2572">
        <v>0</v>
      </c>
      <c r="AG2572" s="8">
        <v>3.9830799999999998E-5</v>
      </c>
      <c r="AH2572">
        <v>9.2284799999999998E-4</v>
      </c>
      <c r="AI2572">
        <v>29894.50186</v>
      </c>
    </row>
    <row r="2573" spans="1:35" x14ac:dyDescent="0.25">
      <c r="A2573">
        <v>24953</v>
      </c>
      <c r="B2573" t="s">
        <v>185</v>
      </c>
      <c r="C2573" t="s">
        <v>33</v>
      </c>
      <c r="D2573" t="b">
        <v>1</v>
      </c>
      <c r="E2573">
        <v>0.318936518</v>
      </c>
      <c r="F2573" t="s">
        <v>108</v>
      </c>
      <c r="G2573" t="s">
        <v>186</v>
      </c>
      <c r="H2573" t="s">
        <v>187</v>
      </c>
      <c r="I2573" t="s">
        <v>101</v>
      </c>
      <c r="J2573" t="s">
        <v>99</v>
      </c>
      <c r="K2573" t="s">
        <v>188</v>
      </c>
      <c r="L2573">
        <v>18.227936509999999</v>
      </c>
      <c r="M2573" t="s">
        <v>109</v>
      </c>
      <c r="N2573" s="8">
        <v>6.81639E-5</v>
      </c>
      <c r="O2573" s="8">
        <v>7.8401599999999998E-5</v>
      </c>
      <c r="P2573">
        <v>0</v>
      </c>
      <c r="Q2573">
        <v>0</v>
      </c>
      <c r="R2573">
        <v>0</v>
      </c>
      <c r="S2573">
        <v>3.3804899999999999E-4</v>
      </c>
      <c r="T2573">
        <v>1.88102E-4</v>
      </c>
      <c r="U2573" s="8">
        <v>7.0978500000000005E-5</v>
      </c>
      <c r="V2573">
        <v>0</v>
      </c>
      <c r="W2573" s="8">
        <v>1.4352899999999999E-5</v>
      </c>
      <c r="X2573" s="8">
        <v>8.2801199999999996E-5</v>
      </c>
      <c r="Y2573">
        <v>0</v>
      </c>
      <c r="Z2573">
        <v>0</v>
      </c>
      <c r="AA2573">
        <v>0</v>
      </c>
      <c r="AB2573">
        <v>0</v>
      </c>
      <c r="AC2573">
        <v>4.2085000000000001E-4</v>
      </c>
      <c r="AD2573">
        <v>1.88102E-4</v>
      </c>
      <c r="AE2573" s="8">
        <v>7.0978500000000005E-5</v>
      </c>
      <c r="AF2573">
        <v>0</v>
      </c>
      <c r="AG2573" s="8">
        <v>1.4352899999999999E-5</v>
      </c>
      <c r="AH2573">
        <v>6.9428399999999998E-4</v>
      </c>
      <c r="AI2573">
        <v>11162.778130000001</v>
      </c>
    </row>
    <row r="2574" spans="1:35" x14ac:dyDescent="0.25">
      <c r="A2574">
        <v>39679</v>
      </c>
      <c r="B2574" t="s">
        <v>185</v>
      </c>
      <c r="C2574" t="s">
        <v>33</v>
      </c>
      <c r="D2574" t="b">
        <v>1</v>
      </c>
      <c r="E2574">
        <v>0.159007961</v>
      </c>
      <c r="F2574" t="s">
        <v>108</v>
      </c>
      <c r="G2574" t="s">
        <v>186</v>
      </c>
      <c r="H2574" t="s">
        <v>197</v>
      </c>
      <c r="I2574" t="s">
        <v>98</v>
      </c>
      <c r="J2574" t="s">
        <v>99</v>
      </c>
      <c r="K2574" t="s">
        <v>188</v>
      </c>
      <c r="L2574">
        <v>10.57710185</v>
      </c>
      <c r="M2574" t="s">
        <v>251</v>
      </c>
      <c r="N2574">
        <v>1.82003E-4</v>
      </c>
      <c r="O2574">
        <v>2.0515999999999999E-4</v>
      </c>
      <c r="P2574">
        <v>0</v>
      </c>
      <c r="Q2574">
        <v>0</v>
      </c>
      <c r="R2574">
        <v>0</v>
      </c>
      <c r="S2574">
        <v>8.6077400000000002E-4</v>
      </c>
      <c r="T2574">
        <v>5.5534099999999999E-4</v>
      </c>
      <c r="U2574">
        <v>2.8857900000000002E-4</v>
      </c>
      <c r="V2574">
        <v>0</v>
      </c>
      <c r="W2574" s="8">
        <v>1.6914200000000001E-5</v>
      </c>
      <c r="X2574">
        <v>0</v>
      </c>
      <c r="Y2574">
        <v>0</v>
      </c>
      <c r="Z2574">
        <v>0</v>
      </c>
      <c r="AA2574">
        <v>0</v>
      </c>
      <c r="AB2574">
        <v>0</v>
      </c>
      <c r="AC2574">
        <v>8.6077400000000002E-4</v>
      </c>
      <c r="AD2574">
        <v>5.5534099999999999E-4</v>
      </c>
      <c r="AE2574">
        <v>2.8857900000000002E-4</v>
      </c>
      <c r="AF2574">
        <v>0</v>
      </c>
      <c r="AG2574" s="8">
        <v>1.6914200000000001E-5</v>
      </c>
      <c r="AH2574">
        <v>1.7216060000000001E-3</v>
      </c>
      <c r="AI2574">
        <v>47702.388339999998</v>
      </c>
    </row>
    <row r="2575" spans="1:35" x14ac:dyDescent="0.25">
      <c r="A2575">
        <v>39683</v>
      </c>
      <c r="B2575" t="s">
        <v>185</v>
      </c>
      <c r="C2575" t="s">
        <v>33</v>
      </c>
      <c r="D2575" t="b">
        <v>1</v>
      </c>
      <c r="E2575">
        <v>8.8126999999999997E-2</v>
      </c>
      <c r="F2575" t="s">
        <v>108</v>
      </c>
      <c r="G2575" t="s">
        <v>186</v>
      </c>
      <c r="H2575" t="s">
        <v>257</v>
      </c>
      <c r="I2575" t="s">
        <v>98</v>
      </c>
      <c r="J2575" t="s">
        <v>106</v>
      </c>
      <c r="K2575" t="s">
        <v>188</v>
      </c>
      <c r="L2575">
        <v>15.396438890000001</v>
      </c>
      <c r="M2575" t="s">
        <v>251</v>
      </c>
      <c r="N2575">
        <v>2.39795E-4</v>
      </c>
      <c r="O2575">
        <v>2.7585799999999997E-4</v>
      </c>
      <c r="P2575">
        <v>0</v>
      </c>
      <c r="Q2575">
        <v>0</v>
      </c>
      <c r="R2575">
        <v>0</v>
      </c>
      <c r="S2575">
        <v>1.253508E-3</v>
      </c>
      <c r="T2575">
        <v>5.8733699999999995E-4</v>
      </c>
      <c r="U2575">
        <v>4.6006600000000002E-4</v>
      </c>
      <c r="V2575">
        <v>0</v>
      </c>
      <c r="W2575" s="8">
        <v>1.39567E-5</v>
      </c>
      <c r="X2575">
        <v>0</v>
      </c>
      <c r="Y2575">
        <v>0</v>
      </c>
      <c r="Z2575">
        <v>0</v>
      </c>
      <c r="AA2575">
        <v>0</v>
      </c>
      <c r="AB2575">
        <v>0</v>
      </c>
      <c r="AC2575">
        <v>1.253508E-3</v>
      </c>
      <c r="AD2575">
        <v>5.8733699999999995E-4</v>
      </c>
      <c r="AE2575">
        <v>4.6006600000000002E-4</v>
      </c>
      <c r="AF2575">
        <v>0</v>
      </c>
      <c r="AG2575" s="8">
        <v>1.39567E-5</v>
      </c>
      <c r="AH2575">
        <v>2.3148679999999999E-3</v>
      </c>
      <c r="AI2575">
        <v>44063.499819999997</v>
      </c>
    </row>
    <row r="2576" spans="1:35" x14ac:dyDescent="0.25">
      <c r="A2576">
        <v>43823</v>
      </c>
      <c r="B2576" t="s">
        <v>185</v>
      </c>
      <c r="C2576" t="s">
        <v>33</v>
      </c>
      <c r="D2576" t="b">
        <v>1</v>
      </c>
      <c r="E2576">
        <v>7.4164390999999996E-2</v>
      </c>
      <c r="F2576" t="s">
        <v>108</v>
      </c>
      <c r="G2576" t="s">
        <v>186</v>
      </c>
      <c r="H2576" t="s">
        <v>256</v>
      </c>
      <c r="I2576" t="s">
        <v>98</v>
      </c>
      <c r="J2576" t="s">
        <v>262</v>
      </c>
      <c r="K2576" t="s">
        <v>188</v>
      </c>
      <c r="L2576">
        <v>17.36843403</v>
      </c>
      <c r="M2576" t="s">
        <v>112</v>
      </c>
      <c r="N2576">
        <v>3.2584200000000002E-4</v>
      </c>
      <c r="O2576">
        <v>3.7663600000000002E-4</v>
      </c>
      <c r="P2576">
        <v>0</v>
      </c>
      <c r="Q2576">
        <v>0</v>
      </c>
      <c r="R2576">
        <v>0</v>
      </c>
      <c r="S2576">
        <v>1.740496E-3</v>
      </c>
      <c r="T2576">
        <v>6.4491099999999997E-4</v>
      </c>
      <c r="U2576">
        <v>3.21248E-4</v>
      </c>
      <c r="V2576">
        <v>0</v>
      </c>
      <c r="W2576">
        <v>0</v>
      </c>
      <c r="X2576">
        <v>7.87713E-4</v>
      </c>
      <c r="Y2576">
        <v>0</v>
      </c>
      <c r="Z2576" s="8">
        <v>2.1827800000000001E-5</v>
      </c>
      <c r="AA2576">
        <v>0</v>
      </c>
      <c r="AB2576">
        <v>0</v>
      </c>
      <c r="AC2576">
        <v>2.528209E-3</v>
      </c>
      <c r="AD2576">
        <v>6.4491099999999997E-4</v>
      </c>
      <c r="AE2576">
        <v>3.21248E-4</v>
      </c>
      <c r="AF2576">
        <v>0</v>
      </c>
      <c r="AG2576" s="8">
        <v>2.1827800000000001E-5</v>
      </c>
      <c r="AH2576">
        <v>3.5161960000000001E-3</v>
      </c>
      <c r="AI2576">
        <v>59331.512739999998</v>
      </c>
    </row>
    <row r="2577" spans="1:35" x14ac:dyDescent="0.25">
      <c r="A2577">
        <v>51181</v>
      </c>
      <c r="B2577" t="s">
        <v>185</v>
      </c>
      <c r="C2577" t="s">
        <v>33</v>
      </c>
      <c r="D2577" t="b">
        <v>1</v>
      </c>
      <c r="E2577">
        <v>0.42843368100000001</v>
      </c>
      <c r="F2577" t="s">
        <v>108</v>
      </c>
      <c r="G2577" t="s">
        <v>186</v>
      </c>
      <c r="H2577" t="s">
        <v>199</v>
      </c>
      <c r="I2577" t="s">
        <v>98</v>
      </c>
      <c r="J2577" t="s">
        <v>99</v>
      </c>
      <c r="K2577" t="s">
        <v>188</v>
      </c>
      <c r="L2577">
        <v>13.09350794</v>
      </c>
      <c r="M2577" t="s">
        <v>112</v>
      </c>
      <c r="N2577">
        <v>3.0167200000000001E-4</v>
      </c>
      <c r="O2577">
        <v>3.4208099999999999E-4</v>
      </c>
      <c r="P2577">
        <v>0</v>
      </c>
      <c r="Q2577">
        <v>0</v>
      </c>
      <c r="R2577">
        <v>0</v>
      </c>
      <c r="S2577">
        <v>7.9699899999999995E-4</v>
      </c>
      <c r="T2577">
        <v>6.46986E-4</v>
      </c>
      <c r="U2577">
        <v>7.84821E-4</v>
      </c>
      <c r="V2577">
        <v>0</v>
      </c>
      <c r="W2577" s="8">
        <v>3.0317699999999999E-5</v>
      </c>
      <c r="X2577">
        <v>1.0905680000000001E-3</v>
      </c>
      <c r="Y2577">
        <v>0</v>
      </c>
      <c r="Z2577">
        <v>0</v>
      </c>
      <c r="AA2577">
        <v>0</v>
      </c>
      <c r="AB2577">
        <v>0</v>
      </c>
      <c r="AC2577">
        <v>1.8875669999999999E-3</v>
      </c>
      <c r="AD2577">
        <v>6.46986E-4</v>
      </c>
      <c r="AE2577">
        <v>7.84821E-4</v>
      </c>
      <c r="AF2577">
        <v>0</v>
      </c>
      <c r="AG2577" s="8">
        <v>3.0317699999999999E-5</v>
      </c>
      <c r="AH2577">
        <v>3.3496910000000001E-3</v>
      </c>
      <c r="AI2577">
        <v>74975.894100000005</v>
      </c>
    </row>
    <row r="2578" spans="1:35" x14ac:dyDescent="0.25">
      <c r="A2578">
        <v>43821</v>
      </c>
      <c r="B2578" t="s">
        <v>185</v>
      </c>
      <c r="C2578" t="s">
        <v>33</v>
      </c>
      <c r="D2578" t="b">
        <v>1</v>
      </c>
      <c r="E2578">
        <v>9.2567227000000002E-2</v>
      </c>
      <c r="F2578" t="s">
        <v>108</v>
      </c>
      <c r="G2578" t="s">
        <v>254</v>
      </c>
      <c r="H2578" t="s">
        <v>259</v>
      </c>
      <c r="I2578" t="s">
        <v>98</v>
      </c>
      <c r="J2578" t="s">
        <v>99</v>
      </c>
      <c r="K2578" t="s">
        <v>188</v>
      </c>
      <c r="L2578">
        <v>13.70081566</v>
      </c>
      <c r="M2578" t="s">
        <v>112</v>
      </c>
      <c r="N2578">
        <v>4.4271399999999998E-4</v>
      </c>
      <c r="O2578">
        <v>4.9801299999999995E-4</v>
      </c>
      <c r="P2578">
        <v>0</v>
      </c>
      <c r="Q2578">
        <v>0</v>
      </c>
      <c r="R2578">
        <v>0</v>
      </c>
      <c r="S2578">
        <v>1.693448E-3</v>
      </c>
      <c r="T2578">
        <v>1.0417829999999999E-3</v>
      </c>
      <c r="U2578">
        <v>6.7525500000000004E-4</v>
      </c>
      <c r="V2578">
        <v>0</v>
      </c>
      <c r="W2578" s="8">
        <v>2.6994900000000001E-5</v>
      </c>
      <c r="X2578">
        <v>1.322698E-3</v>
      </c>
      <c r="Y2578">
        <v>0</v>
      </c>
      <c r="Z2578">
        <v>0</v>
      </c>
      <c r="AA2578">
        <v>0</v>
      </c>
      <c r="AB2578">
        <v>0</v>
      </c>
      <c r="AC2578">
        <v>3.0161459999999999E-3</v>
      </c>
      <c r="AD2578">
        <v>1.0417829999999999E-3</v>
      </c>
      <c r="AE2578">
        <v>6.7525500000000004E-4</v>
      </c>
      <c r="AF2578">
        <v>0</v>
      </c>
      <c r="AG2578" s="8">
        <v>2.6994900000000001E-5</v>
      </c>
      <c r="AH2578">
        <v>4.7601800000000001E-3</v>
      </c>
      <c r="AI2578">
        <v>101823.9495</v>
      </c>
    </row>
    <row r="2579" spans="1:35" x14ac:dyDescent="0.25">
      <c r="A2579">
        <v>496</v>
      </c>
      <c r="B2579" t="s">
        <v>200</v>
      </c>
      <c r="C2579" t="s">
        <v>54</v>
      </c>
      <c r="D2579" t="b">
        <v>1</v>
      </c>
      <c r="E2579">
        <v>81.383450730000007</v>
      </c>
      <c r="F2579" t="s">
        <v>108</v>
      </c>
      <c r="G2579" t="s">
        <v>186</v>
      </c>
      <c r="H2579" t="s">
        <v>250</v>
      </c>
      <c r="I2579" t="s">
        <v>101</v>
      </c>
      <c r="J2579" t="s">
        <v>99</v>
      </c>
      <c r="K2579" t="s">
        <v>188</v>
      </c>
      <c r="L2579">
        <v>36.558333330000004</v>
      </c>
      <c r="M2579" t="s">
        <v>109</v>
      </c>
      <c r="N2579">
        <v>9.7684500000000006E-4</v>
      </c>
      <c r="O2579">
        <v>1.0701790000000001E-3</v>
      </c>
      <c r="P2579">
        <v>0</v>
      </c>
      <c r="Q2579">
        <v>0</v>
      </c>
      <c r="R2579">
        <v>0</v>
      </c>
      <c r="S2579">
        <v>4.4237859999999999E-3</v>
      </c>
      <c r="T2579">
        <v>1.562017E-3</v>
      </c>
      <c r="U2579">
        <v>1.500307E-3</v>
      </c>
      <c r="V2579">
        <v>0</v>
      </c>
      <c r="W2579">
        <v>0</v>
      </c>
      <c r="X2579">
        <v>2.1443980000000001E-3</v>
      </c>
      <c r="Y2579">
        <v>0</v>
      </c>
      <c r="Z2579">
        <v>5.2298600000000002E-4</v>
      </c>
      <c r="AA2579">
        <v>0</v>
      </c>
      <c r="AB2579">
        <v>0</v>
      </c>
      <c r="AC2579">
        <v>6.5681840000000003E-3</v>
      </c>
      <c r="AD2579">
        <v>1.562017E-3</v>
      </c>
      <c r="AE2579">
        <v>1.500307E-3</v>
      </c>
      <c r="AF2579">
        <v>0</v>
      </c>
      <c r="AG2579">
        <v>5.2298600000000002E-4</v>
      </c>
      <c r="AH2579">
        <v>1.0151952000000001E-2</v>
      </c>
      <c r="AI2579">
        <v>81383.450729999997</v>
      </c>
    </row>
    <row r="2580" spans="1:35" x14ac:dyDescent="0.25">
      <c r="A2580">
        <v>497</v>
      </c>
      <c r="B2580" t="s">
        <v>200</v>
      </c>
      <c r="C2580" t="s">
        <v>54</v>
      </c>
      <c r="D2580" t="b">
        <v>1</v>
      </c>
      <c r="E2580">
        <v>38.800378299999998</v>
      </c>
      <c r="F2580" t="s">
        <v>108</v>
      </c>
      <c r="G2580" t="s">
        <v>186</v>
      </c>
      <c r="H2580" t="s">
        <v>249</v>
      </c>
      <c r="I2580" t="s">
        <v>101</v>
      </c>
      <c r="J2580" t="s">
        <v>99</v>
      </c>
      <c r="K2580" t="s">
        <v>188</v>
      </c>
      <c r="L2580">
        <v>20.472222219999999</v>
      </c>
      <c r="M2580" t="s">
        <v>109</v>
      </c>
      <c r="N2580">
        <v>5.5283399999999999E-4</v>
      </c>
      <c r="O2580">
        <v>6.2521899999999999E-4</v>
      </c>
      <c r="P2580">
        <v>0</v>
      </c>
      <c r="Q2580">
        <v>0</v>
      </c>
      <c r="R2580">
        <v>0</v>
      </c>
      <c r="S2580">
        <v>2.5228099999999999E-3</v>
      </c>
      <c r="T2580">
        <v>1.1190830000000001E-3</v>
      </c>
      <c r="U2580">
        <v>1.208448E-3</v>
      </c>
      <c r="V2580">
        <v>0</v>
      </c>
      <c r="W2580">
        <v>1.7394900000000001E-4</v>
      </c>
      <c r="X2580">
        <v>3.96442E-4</v>
      </c>
      <c r="Y2580">
        <v>0</v>
      </c>
      <c r="Z2580">
        <v>0</v>
      </c>
      <c r="AA2580">
        <v>0</v>
      </c>
      <c r="AB2580">
        <v>0</v>
      </c>
      <c r="AC2580">
        <v>2.9192519999999998E-3</v>
      </c>
      <c r="AD2580">
        <v>1.1190830000000001E-3</v>
      </c>
      <c r="AE2580">
        <v>1.208448E-3</v>
      </c>
      <c r="AF2580">
        <v>0</v>
      </c>
      <c r="AG2580">
        <v>1.7394900000000001E-4</v>
      </c>
      <c r="AH2580">
        <v>5.4207329999999996E-3</v>
      </c>
      <c r="AI2580">
        <v>77600.756599999993</v>
      </c>
    </row>
    <row r="2581" spans="1:35" x14ac:dyDescent="0.25">
      <c r="A2581">
        <v>499</v>
      </c>
      <c r="B2581" t="s">
        <v>200</v>
      </c>
      <c r="C2581" t="s">
        <v>54</v>
      </c>
      <c r="D2581" t="b">
        <v>1</v>
      </c>
      <c r="E2581">
        <v>11.490758400000001</v>
      </c>
      <c r="F2581" t="s">
        <v>108</v>
      </c>
      <c r="G2581" t="s">
        <v>186</v>
      </c>
      <c r="H2581" t="s">
        <v>196</v>
      </c>
      <c r="I2581" t="s">
        <v>101</v>
      </c>
      <c r="J2581" t="s">
        <v>99</v>
      </c>
      <c r="K2581" t="s">
        <v>188</v>
      </c>
      <c r="L2581">
        <v>12.092929290000001</v>
      </c>
      <c r="M2581" t="s">
        <v>109</v>
      </c>
      <c r="N2581">
        <v>2.4686100000000002E-4</v>
      </c>
      <c r="O2581">
        <v>2.9871900000000002E-4</v>
      </c>
      <c r="P2581">
        <v>0</v>
      </c>
      <c r="Q2581">
        <v>0</v>
      </c>
      <c r="R2581">
        <v>0</v>
      </c>
      <c r="S2581">
        <v>1.2653320000000001E-3</v>
      </c>
      <c r="T2581">
        <v>5.3181400000000003E-4</v>
      </c>
      <c r="U2581">
        <v>4.8596300000000001E-4</v>
      </c>
      <c r="V2581">
        <v>0</v>
      </c>
      <c r="W2581" s="8">
        <v>9.4752899999999999E-5</v>
      </c>
      <c r="X2581">
        <v>2.3012999999999999E-4</v>
      </c>
      <c r="Y2581">
        <v>0</v>
      </c>
      <c r="Z2581">
        <v>0</v>
      </c>
      <c r="AA2581">
        <v>0</v>
      </c>
      <c r="AB2581">
        <v>0</v>
      </c>
      <c r="AC2581">
        <v>1.4954619999999999E-3</v>
      </c>
      <c r="AD2581">
        <v>5.3181400000000003E-4</v>
      </c>
      <c r="AE2581">
        <v>4.8596300000000001E-4</v>
      </c>
      <c r="AF2581">
        <v>0</v>
      </c>
      <c r="AG2581" s="8">
        <v>9.4752899999999999E-5</v>
      </c>
      <c r="AH2581">
        <v>2.6077740000000002E-3</v>
      </c>
      <c r="AI2581">
        <v>63199.171219999997</v>
      </c>
    </row>
    <row r="2582" spans="1:35" x14ac:dyDescent="0.25">
      <c r="A2582">
        <v>1234</v>
      </c>
      <c r="B2582" t="s">
        <v>200</v>
      </c>
      <c r="C2582" t="s">
        <v>54</v>
      </c>
      <c r="D2582" t="b">
        <v>1</v>
      </c>
      <c r="E2582">
        <v>4.8608500059999997</v>
      </c>
      <c r="F2582" t="s">
        <v>108</v>
      </c>
      <c r="G2582" t="s">
        <v>186</v>
      </c>
      <c r="H2582" t="s">
        <v>198</v>
      </c>
      <c r="I2582" t="s">
        <v>101</v>
      </c>
      <c r="J2582" t="s">
        <v>106</v>
      </c>
      <c r="K2582" t="s">
        <v>188</v>
      </c>
      <c r="L2582">
        <v>17.05833333</v>
      </c>
      <c r="M2582" t="s">
        <v>109</v>
      </c>
      <c r="N2582">
        <v>2.8480399999999999E-4</v>
      </c>
      <c r="O2582">
        <v>3.37158E-4</v>
      </c>
      <c r="P2582">
        <v>0</v>
      </c>
      <c r="Q2582">
        <v>0</v>
      </c>
      <c r="R2582">
        <v>0</v>
      </c>
      <c r="S2582">
        <v>1.3755709999999999E-3</v>
      </c>
      <c r="T2582">
        <v>6.6633899999999995E-4</v>
      </c>
      <c r="U2582">
        <v>7.23791E-4</v>
      </c>
      <c r="V2582">
        <v>0</v>
      </c>
      <c r="W2582" s="8">
        <v>6.3579300000000003E-5</v>
      </c>
      <c r="X2582">
        <v>0</v>
      </c>
      <c r="Y2582">
        <v>0</v>
      </c>
      <c r="Z2582">
        <v>0</v>
      </c>
      <c r="AA2582">
        <v>0</v>
      </c>
      <c r="AB2582">
        <v>0</v>
      </c>
      <c r="AC2582">
        <v>1.3755709999999999E-3</v>
      </c>
      <c r="AD2582">
        <v>6.6633899999999995E-4</v>
      </c>
      <c r="AE2582">
        <v>7.23791E-4</v>
      </c>
      <c r="AF2582">
        <v>0</v>
      </c>
      <c r="AG2582" s="8">
        <v>6.3579300000000003E-5</v>
      </c>
      <c r="AH2582">
        <v>2.82928E-3</v>
      </c>
      <c r="AI2582">
        <v>48608.500059999998</v>
      </c>
    </row>
    <row r="2583" spans="1:35" x14ac:dyDescent="0.25">
      <c r="A2583">
        <v>6139</v>
      </c>
      <c r="B2583" t="s">
        <v>200</v>
      </c>
      <c r="C2583" t="s">
        <v>54</v>
      </c>
      <c r="D2583" t="b">
        <v>1</v>
      </c>
      <c r="E2583">
        <v>3.0392805269999998</v>
      </c>
      <c r="F2583" t="s">
        <v>108</v>
      </c>
      <c r="G2583" t="s">
        <v>186</v>
      </c>
      <c r="H2583" t="s">
        <v>195</v>
      </c>
      <c r="I2583" t="s">
        <v>101</v>
      </c>
      <c r="J2583" t="s">
        <v>111</v>
      </c>
      <c r="K2583" t="s">
        <v>188</v>
      </c>
      <c r="L2583">
        <v>15.73359788</v>
      </c>
      <c r="M2583" t="s">
        <v>109</v>
      </c>
      <c r="N2583">
        <v>3.3965299999999998E-4</v>
      </c>
      <c r="O2583">
        <v>3.8231799999999998E-4</v>
      </c>
      <c r="P2583">
        <v>0</v>
      </c>
      <c r="Q2583">
        <v>0</v>
      </c>
      <c r="R2583">
        <v>0</v>
      </c>
      <c r="S2583">
        <v>1.7567259999999999E-3</v>
      </c>
      <c r="T2583">
        <v>5.4470799999999998E-4</v>
      </c>
      <c r="U2583">
        <v>6.2830600000000003E-4</v>
      </c>
      <c r="V2583">
        <v>0</v>
      </c>
      <c r="W2583">
        <v>0</v>
      </c>
      <c r="X2583">
        <v>4.1052599999999998E-4</v>
      </c>
      <c r="Y2583">
        <v>0</v>
      </c>
      <c r="Z2583" s="8">
        <v>8.619E-5</v>
      </c>
      <c r="AA2583">
        <v>0</v>
      </c>
      <c r="AB2583">
        <v>0</v>
      </c>
      <c r="AC2583">
        <v>2.1672520000000002E-3</v>
      </c>
      <c r="AD2583">
        <v>5.4470799999999998E-4</v>
      </c>
      <c r="AE2583">
        <v>6.2830600000000003E-4</v>
      </c>
      <c r="AF2583">
        <v>0</v>
      </c>
      <c r="AG2583" s="8">
        <v>8.619E-5</v>
      </c>
      <c r="AH2583">
        <v>3.426456E-3</v>
      </c>
      <c r="AI2583">
        <v>63824.891060000002</v>
      </c>
    </row>
    <row r="2584" spans="1:35" x14ac:dyDescent="0.25">
      <c r="A2584">
        <v>19460</v>
      </c>
      <c r="B2584" t="s">
        <v>200</v>
      </c>
      <c r="C2584" t="s">
        <v>54</v>
      </c>
      <c r="D2584" t="b">
        <v>1</v>
      </c>
      <c r="E2584">
        <v>0.35770594100000003</v>
      </c>
      <c r="F2584" t="s">
        <v>108</v>
      </c>
      <c r="G2584" t="s">
        <v>186</v>
      </c>
      <c r="H2584" t="s">
        <v>192</v>
      </c>
      <c r="I2584" t="s">
        <v>101</v>
      </c>
      <c r="J2584" t="s">
        <v>102</v>
      </c>
      <c r="K2584" t="s">
        <v>188</v>
      </c>
      <c r="L2584">
        <v>14.99591111</v>
      </c>
      <c r="M2584" t="s">
        <v>109</v>
      </c>
      <c r="N2584">
        <v>2.2048099999999999E-4</v>
      </c>
      <c r="O2584">
        <v>2.6786900000000001E-4</v>
      </c>
      <c r="P2584">
        <v>0</v>
      </c>
      <c r="Q2584">
        <v>0</v>
      </c>
      <c r="R2584">
        <v>0</v>
      </c>
      <c r="S2584">
        <v>1.427544E-3</v>
      </c>
      <c r="T2584">
        <v>4.67804E-4</v>
      </c>
      <c r="U2584">
        <v>3.0133900000000002E-4</v>
      </c>
      <c r="V2584">
        <v>0</v>
      </c>
      <c r="W2584">
        <v>0</v>
      </c>
      <c r="X2584" s="8">
        <v>4.7462200000000001E-5</v>
      </c>
      <c r="Y2584">
        <v>0</v>
      </c>
      <c r="Z2584" s="8">
        <v>4.3749699999999999E-5</v>
      </c>
      <c r="AA2584">
        <v>0</v>
      </c>
      <c r="AB2584">
        <v>0</v>
      </c>
      <c r="AC2584">
        <v>1.4750060000000001E-3</v>
      </c>
      <c r="AD2584">
        <v>4.67804E-4</v>
      </c>
      <c r="AE2584">
        <v>3.0133900000000002E-4</v>
      </c>
      <c r="AF2584">
        <v>0</v>
      </c>
      <c r="AG2584" s="8">
        <v>4.3749699999999999E-5</v>
      </c>
      <c r="AH2584">
        <v>2.2878949999999999E-3</v>
      </c>
      <c r="AI2584">
        <v>44713.242619999997</v>
      </c>
    </row>
    <row r="2585" spans="1:35" x14ac:dyDescent="0.25">
      <c r="A2585">
        <v>19461</v>
      </c>
      <c r="B2585" t="s">
        <v>200</v>
      </c>
      <c r="C2585" t="s">
        <v>54</v>
      </c>
      <c r="D2585" t="b">
        <v>1</v>
      </c>
      <c r="E2585">
        <v>0.417575751</v>
      </c>
      <c r="F2585" t="s">
        <v>108</v>
      </c>
      <c r="G2585" t="s">
        <v>186</v>
      </c>
      <c r="H2585" t="s">
        <v>190</v>
      </c>
      <c r="I2585" t="s">
        <v>101</v>
      </c>
      <c r="J2585" t="s">
        <v>99</v>
      </c>
      <c r="K2585" t="s">
        <v>188</v>
      </c>
      <c r="L2585">
        <v>10.090132669999999</v>
      </c>
      <c r="M2585" t="s">
        <v>109</v>
      </c>
      <c r="N2585" s="8">
        <v>8.0138700000000006E-5</v>
      </c>
      <c r="O2585">
        <v>1.14263E-4</v>
      </c>
      <c r="P2585">
        <v>0</v>
      </c>
      <c r="Q2585">
        <v>0</v>
      </c>
      <c r="R2585">
        <v>0</v>
      </c>
      <c r="S2585">
        <v>5.4821399999999999E-4</v>
      </c>
      <c r="T2585">
        <v>1.8787099999999999E-4</v>
      </c>
      <c r="U2585">
        <v>1.91881E-4</v>
      </c>
      <c r="V2585">
        <v>0</v>
      </c>
      <c r="W2585" s="8">
        <v>2.5247200000000001E-5</v>
      </c>
      <c r="X2585" s="8">
        <v>1.00252E-5</v>
      </c>
      <c r="Y2585">
        <v>0</v>
      </c>
      <c r="Z2585">
        <v>0</v>
      </c>
      <c r="AA2585">
        <v>0</v>
      </c>
      <c r="AB2585">
        <v>0</v>
      </c>
      <c r="AC2585">
        <v>5.5823999999999999E-4</v>
      </c>
      <c r="AD2585">
        <v>1.8787099999999999E-4</v>
      </c>
      <c r="AE2585">
        <v>1.91881E-4</v>
      </c>
      <c r="AF2585">
        <v>0</v>
      </c>
      <c r="AG2585" s="8">
        <v>2.5247200000000001E-5</v>
      </c>
      <c r="AH2585">
        <v>9.6323899999999996E-4</v>
      </c>
      <c r="AI2585">
        <v>27977.57532</v>
      </c>
    </row>
    <row r="2586" spans="1:35" x14ac:dyDescent="0.25">
      <c r="A2586">
        <v>19462</v>
      </c>
      <c r="B2586" t="s">
        <v>200</v>
      </c>
      <c r="C2586" t="s">
        <v>54</v>
      </c>
      <c r="D2586" t="b">
        <v>1</v>
      </c>
      <c r="E2586">
        <v>0.23031316600000001</v>
      </c>
      <c r="F2586" t="s">
        <v>108</v>
      </c>
      <c r="G2586" t="s">
        <v>186</v>
      </c>
      <c r="H2586" t="s">
        <v>194</v>
      </c>
      <c r="I2586" t="s">
        <v>101</v>
      </c>
      <c r="J2586" t="s">
        <v>99</v>
      </c>
      <c r="K2586" t="s">
        <v>188</v>
      </c>
      <c r="L2586">
        <v>18.742067899999999</v>
      </c>
      <c r="M2586" t="s">
        <v>109</v>
      </c>
      <c r="N2586">
        <v>1.33206E-4</v>
      </c>
      <c r="O2586">
        <v>1.5630599999999999E-4</v>
      </c>
      <c r="P2586">
        <v>0</v>
      </c>
      <c r="Q2586">
        <v>0</v>
      </c>
      <c r="R2586">
        <v>0</v>
      </c>
      <c r="S2586">
        <v>7.6345299999999998E-4</v>
      </c>
      <c r="T2586">
        <v>2.6984900000000001E-4</v>
      </c>
      <c r="U2586">
        <v>2.6056099999999997E-4</v>
      </c>
      <c r="V2586">
        <v>0</v>
      </c>
      <c r="W2586">
        <v>0</v>
      </c>
      <c r="X2586" s="8">
        <v>8.1947899999999992E-6</v>
      </c>
      <c r="Y2586">
        <v>0</v>
      </c>
      <c r="Z2586" s="8">
        <v>2.3521300000000001E-5</v>
      </c>
      <c r="AA2586">
        <v>0</v>
      </c>
      <c r="AB2586">
        <v>0</v>
      </c>
      <c r="AC2586">
        <v>7.71648E-4</v>
      </c>
      <c r="AD2586">
        <v>2.6984900000000001E-4</v>
      </c>
      <c r="AE2586">
        <v>2.6056099999999997E-4</v>
      </c>
      <c r="AF2586">
        <v>0</v>
      </c>
      <c r="AG2586" s="8">
        <v>2.3521300000000001E-5</v>
      </c>
      <c r="AH2586">
        <v>1.32558E-3</v>
      </c>
      <c r="AI2586">
        <v>20728.18492</v>
      </c>
    </row>
    <row r="2587" spans="1:35" x14ac:dyDescent="0.25">
      <c r="A2587">
        <v>19464</v>
      </c>
      <c r="B2587" t="s">
        <v>200</v>
      </c>
      <c r="C2587" t="s">
        <v>54</v>
      </c>
      <c r="D2587" t="b">
        <v>1</v>
      </c>
      <c r="E2587">
        <v>0.67838500800000001</v>
      </c>
      <c r="F2587" t="s">
        <v>108</v>
      </c>
      <c r="G2587" t="s">
        <v>186</v>
      </c>
      <c r="H2587" t="s">
        <v>189</v>
      </c>
      <c r="I2587" t="s">
        <v>101</v>
      </c>
      <c r="J2587" t="s">
        <v>99</v>
      </c>
      <c r="K2587" t="s">
        <v>188</v>
      </c>
      <c r="L2587">
        <v>20.208635269999998</v>
      </c>
      <c r="M2587" t="s">
        <v>109</v>
      </c>
      <c r="N2587">
        <v>2.1883699999999999E-4</v>
      </c>
      <c r="O2587">
        <v>2.51952E-4</v>
      </c>
      <c r="P2587">
        <v>0</v>
      </c>
      <c r="Q2587">
        <v>0</v>
      </c>
      <c r="R2587">
        <v>0</v>
      </c>
      <c r="S2587">
        <v>1.3074199999999999E-3</v>
      </c>
      <c r="T2587">
        <v>5.0693600000000004E-4</v>
      </c>
      <c r="U2587">
        <v>2.5201200000000003E-4</v>
      </c>
      <c r="V2587">
        <v>0</v>
      </c>
      <c r="W2587">
        <v>0</v>
      </c>
      <c r="X2587" s="8">
        <v>3.4226100000000001E-5</v>
      </c>
      <c r="Y2587">
        <v>0</v>
      </c>
      <c r="Z2587" s="8">
        <v>5.1187999999999998E-5</v>
      </c>
      <c r="AA2587">
        <v>0</v>
      </c>
      <c r="AB2587">
        <v>0</v>
      </c>
      <c r="AC2587">
        <v>1.3416459999999999E-3</v>
      </c>
      <c r="AD2587">
        <v>5.0693600000000004E-4</v>
      </c>
      <c r="AE2587">
        <v>2.5201200000000003E-4</v>
      </c>
      <c r="AF2587">
        <v>0</v>
      </c>
      <c r="AG2587" s="8">
        <v>5.1187999999999998E-5</v>
      </c>
      <c r="AH2587">
        <v>2.1517810000000002E-3</v>
      </c>
      <c r="AI2587">
        <v>31205.71038</v>
      </c>
    </row>
    <row r="2588" spans="1:35" x14ac:dyDescent="0.25">
      <c r="A2588">
        <v>19465</v>
      </c>
      <c r="B2588" t="s">
        <v>200</v>
      </c>
      <c r="C2588" t="s">
        <v>54</v>
      </c>
      <c r="D2588" t="b">
        <v>1</v>
      </c>
      <c r="E2588">
        <v>0.533936564</v>
      </c>
      <c r="F2588" t="s">
        <v>108</v>
      </c>
      <c r="G2588" t="s">
        <v>186</v>
      </c>
      <c r="H2588" t="s">
        <v>191</v>
      </c>
      <c r="I2588" t="s">
        <v>101</v>
      </c>
      <c r="J2588" t="s">
        <v>102</v>
      </c>
      <c r="K2588" t="s">
        <v>188</v>
      </c>
      <c r="L2588">
        <v>11.689176249999999</v>
      </c>
      <c r="M2588" t="s">
        <v>109</v>
      </c>
      <c r="N2588">
        <v>1.01248E-4</v>
      </c>
      <c r="O2588">
        <v>1.3041600000000001E-4</v>
      </c>
      <c r="P2588">
        <v>0</v>
      </c>
      <c r="Q2588">
        <v>0</v>
      </c>
      <c r="R2588">
        <v>0</v>
      </c>
      <c r="S2588">
        <v>4.8206600000000002E-4</v>
      </c>
      <c r="T2588">
        <v>2.9889800000000002E-4</v>
      </c>
      <c r="U2588">
        <v>1.33755E-4</v>
      </c>
      <c r="V2588">
        <v>0</v>
      </c>
      <c r="W2588">
        <v>0</v>
      </c>
      <c r="X2588">
        <v>2.8377099999999999E-4</v>
      </c>
      <c r="Y2588">
        <v>0</v>
      </c>
      <c r="Z2588" s="8">
        <v>3.6690399999999997E-5</v>
      </c>
      <c r="AA2588">
        <v>0</v>
      </c>
      <c r="AB2588">
        <v>0</v>
      </c>
      <c r="AC2588">
        <v>7.6583700000000001E-4</v>
      </c>
      <c r="AD2588">
        <v>2.9889800000000002E-4</v>
      </c>
      <c r="AE2588">
        <v>1.33755E-4</v>
      </c>
      <c r="AF2588">
        <v>0</v>
      </c>
      <c r="AG2588" s="8">
        <v>3.6690399999999997E-5</v>
      </c>
      <c r="AH2588">
        <v>1.235175E-3</v>
      </c>
      <c r="AI2588">
        <v>30968.32072</v>
      </c>
    </row>
    <row r="2589" spans="1:35" x14ac:dyDescent="0.25">
      <c r="A2589">
        <v>22258</v>
      </c>
      <c r="B2589" t="s">
        <v>200</v>
      </c>
      <c r="C2589" t="s">
        <v>54</v>
      </c>
      <c r="D2589" t="b">
        <v>1</v>
      </c>
      <c r="E2589">
        <v>0.39859335800000001</v>
      </c>
      <c r="F2589" t="s">
        <v>108</v>
      </c>
      <c r="G2589" t="s">
        <v>186</v>
      </c>
      <c r="H2589" t="s">
        <v>193</v>
      </c>
      <c r="I2589" t="s">
        <v>105</v>
      </c>
      <c r="J2589" t="s">
        <v>262</v>
      </c>
      <c r="K2589" t="s">
        <v>188</v>
      </c>
      <c r="L2589">
        <v>8.2435555560000005</v>
      </c>
      <c r="M2589" t="s">
        <v>107</v>
      </c>
      <c r="N2589" s="8">
        <v>7.2725599999999994E-5</v>
      </c>
      <c r="O2589" s="8">
        <v>8.9490899999999994E-5</v>
      </c>
      <c r="P2589">
        <v>0</v>
      </c>
      <c r="Q2589">
        <v>0</v>
      </c>
      <c r="R2589">
        <v>0</v>
      </c>
      <c r="S2589">
        <v>2.7237000000000002E-4</v>
      </c>
      <c r="T2589">
        <v>2.0172300000000001E-4</v>
      </c>
      <c r="U2589">
        <v>1.6212600000000001E-4</v>
      </c>
      <c r="V2589">
        <v>0</v>
      </c>
      <c r="W2589">
        <v>0</v>
      </c>
      <c r="X2589">
        <v>1.6483099999999999E-4</v>
      </c>
      <c r="Y2589">
        <v>0</v>
      </c>
      <c r="Z2589" s="8">
        <v>3.9830799999999998E-5</v>
      </c>
      <c r="AA2589">
        <v>0</v>
      </c>
      <c r="AB2589">
        <v>0</v>
      </c>
      <c r="AC2589">
        <v>4.3720199999999998E-4</v>
      </c>
      <c r="AD2589">
        <v>2.0172300000000001E-4</v>
      </c>
      <c r="AE2589">
        <v>1.6212600000000001E-4</v>
      </c>
      <c r="AF2589">
        <v>0</v>
      </c>
      <c r="AG2589" s="8">
        <v>3.9830799999999998E-5</v>
      </c>
      <c r="AH2589">
        <v>8.4087799999999998E-4</v>
      </c>
      <c r="AI2589">
        <v>29894.50186</v>
      </c>
    </row>
    <row r="2590" spans="1:35" x14ac:dyDescent="0.25">
      <c r="A2590">
        <v>24953</v>
      </c>
      <c r="B2590" t="s">
        <v>200</v>
      </c>
      <c r="C2590" t="s">
        <v>54</v>
      </c>
      <c r="D2590" t="b">
        <v>1</v>
      </c>
      <c r="E2590">
        <v>0.318936518</v>
      </c>
      <c r="F2590" t="s">
        <v>108</v>
      </c>
      <c r="G2590" t="s">
        <v>186</v>
      </c>
      <c r="H2590" t="s">
        <v>187</v>
      </c>
      <c r="I2590" t="s">
        <v>101</v>
      </c>
      <c r="J2590" t="s">
        <v>99</v>
      </c>
      <c r="K2590" t="s">
        <v>188</v>
      </c>
      <c r="L2590">
        <v>17.24579365</v>
      </c>
      <c r="M2590" t="s">
        <v>109</v>
      </c>
      <c r="N2590" s="8">
        <v>6.5331400000000003E-5</v>
      </c>
      <c r="O2590" s="8">
        <v>7.5597699999999996E-5</v>
      </c>
      <c r="P2590">
        <v>0</v>
      </c>
      <c r="Q2590">
        <v>0</v>
      </c>
      <c r="R2590">
        <v>0</v>
      </c>
      <c r="S2590">
        <v>3.3223600000000002E-4</v>
      </c>
      <c r="T2590">
        <v>1.88102E-4</v>
      </c>
      <c r="U2590" s="8">
        <v>7.0978500000000005E-5</v>
      </c>
      <c r="V2590">
        <v>0</v>
      </c>
      <c r="W2590" s="8">
        <v>1.4352899999999999E-5</v>
      </c>
      <c r="X2590" s="8">
        <v>5.1202500000000003E-5</v>
      </c>
      <c r="Y2590">
        <v>0</v>
      </c>
      <c r="Z2590">
        <v>0</v>
      </c>
      <c r="AA2590">
        <v>0</v>
      </c>
      <c r="AB2590">
        <v>0</v>
      </c>
      <c r="AC2590">
        <v>3.83438E-4</v>
      </c>
      <c r="AD2590">
        <v>1.88102E-4</v>
      </c>
      <c r="AE2590" s="8">
        <v>7.0978500000000005E-5</v>
      </c>
      <c r="AF2590">
        <v>0</v>
      </c>
      <c r="AG2590" s="8">
        <v>1.4352899999999999E-5</v>
      </c>
      <c r="AH2590">
        <v>6.5687500000000002E-4</v>
      </c>
      <c r="AI2590">
        <v>11162.778130000001</v>
      </c>
    </row>
    <row r="2591" spans="1:35" x14ac:dyDescent="0.25">
      <c r="A2591">
        <v>39679</v>
      </c>
      <c r="B2591" t="s">
        <v>200</v>
      </c>
      <c r="C2591" t="s">
        <v>54</v>
      </c>
      <c r="D2591" t="b">
        <v>1</v>
      </c>
      <c r="E2591">
        <v>0.159007961</v>
      </c>
      <c r="F2591" t="s">
        <v>108</v>
      </c>
      <c r="G2591" t="s">
        <v>186</v>
      </c>
      <c r="H2591" t="s">
        <v>197</v>
      </c>
      <c r="I2591" t="s">
        <v>98</v>
      </c>
      <c r="J2591" t="s">
        <v>99</v>
      </c>
      <c r="K2591" t="s">
        <v>188</v>
      </c>
      <c r="L2591">
        <v>10.426833329999999</v>
      </c>
      <c r="M2591" t="s">
        <v>251</v>
      </c>
      <c r="N2591">
        <v>1.78884E-4</v>
      </c>
      <c r="O2591">
        <v>2.02246E-4</v>
      </c>
      <c r="P2591">
        <v>0</v>
      </c>
      <c r="Q2591">
        <v>0</v>
      </c>
      <c r="R2591">
        <v>0</v>
      </c>
      <c r="S2591">
        <v>8.3631299999999999E-4</v>
      </c>
      <c r="T2591">
        <v>5.5534099999999999E-4</v>
      </c>
      <c r="U2591">
        <v>2.8857900000000002E-4</v>
      </c>
      <c r="V2591">
        <v>0</v>
      </c>
      <c r="W2591" s="8">
        <v>1.6914200000000001E-5</v>
      </c>
      <c r="X2591">
        <v>0</v>
      </c>
      <c r="Y2591">
        <v>0</v>
      </c>
      <c r="Z2591">
        <v>0</v>
      </c>
      <c r="AA2591">
        <v>0</v>
      </c>
      <c r="AB2591">
        <v>0</v>
      </c>
      <c r="AC2591">
        <v>8.3631299999999999E-4</v>
      </c>
      <c r="AD2591">
        <v>5.5534099999999999E-4</v>
      </c>
      <c r="AE2591">
        <v>2.8857900000000002E-4</v>
      </c>
      <c r="AF2591">
        <v>0</v>
      </c>
      <c r="AG2591" s="8">
        <v>1.6914200000000001E-5</v>
      </c>
      <c r="AH2591">
        <v>1.6971480000000001E-3</v>
      </c>
      <c r="AI2591">
        <v>47702.388339999998</v>
      </c>
    </row>
    <row r="2592" spans="1:35" x14ac:dyDescent="0.25">
      <c r="A2592">
        <v>39683</v>
      </c>
      <c r="B2592" t="s">
        <v>200</v>
      </c>
      <c r="C2592" t="s">
        <v>54</v>
      </c>
      <c r="D2592" t="b">
        <v>1</v>
      </c>
      <c r="E2592">
        <v>8.8126999999999997E-2</v>
      </c>
      <c r="F2592" t="s">
        <v>108</v>
      </c>
      <c r="G2592" t="s">
        <v>186</v>
      </c>
      <c r="H2592" t="s">
        <v>257</v>
      </c>
      <c r="I2592" t="s">
        <v>98</v>
      </c>
      <c r="J2592" t="s">
        <v>106</v>
      </c>
      <c r="K2592" t="s">
        <v>188</v>
      </c>
      <c r="L2592">
        <v>15.31642222</v>
      </c>
      <c r="M2592" t="s">
        <v>251</v>
      </c>
      <c r="N2592">
        <v>2.38617E-4</v>
      </c>
      <c r="O2592">
        <v>2.7442500000000002E-4</v>
      </c>
      <c r="P2592">
        <v>0</v>
      </c>
      <c r="Q2592">
        <v>0</v>
      </c>
      <c r="R2592">
        <v>0</v>
      </c>
      <c r="S2592">
        <v>1.2414769999999999E-3</v>
      </c>
      <c r="T2592">
        <v>5.8733699999999995E-4</v>
      </c>
      <c r="U2592">
        <v>4.6006600000000002E-4</v>
      </c>
      <c r="V2592">
        <v>0</v>
      </c>
      <c r="W2592" s="8">
        <v>1.39567E-5</v>
      </c>
      <c r="X2592">
        <v>0</v>
      </c>
      <c r="Y2592">
        <v>0</v>
      </c>
      <c r="Z2592">
        <v>0</v>
      </c>
      <c r="AA2592">
        <v>0</v>
      </c>
      <c r="AB2592">
        <v>0</v>
      </c>
      <c r="AC2592">
        <v>1.2414769999999999E-3</v>
      </c>
      <c r="AD2592">
        <v>5.8733699999999995E-4</v>
      </c>
      <c r="AE2592">
        <v>4.6006600000000002E-4</v>
      </c>
      <c r="AF2592">
        <v>0</v>
      </c>
      <c r="AG2592" s="8">
        <v>1.39567E-5</v>
      </c>
      <c r="AH2592">
        <v>2.3028380000000002E-3</v>
      </c>
      <c r="AI2592">
        <v>44063.499819999997</v>
      </c>
    </row>
    <row r="2593" spans="1:35" x14ac:dyDescent="0.25">
      <c r="A2593">
        <v>43823</v>
      </c>
      <c r="B2593" t="s">
        <v>200</v>
      </c>
      <c r="C2593" t="s">
        <v>54</v>
      </c>
      <c r="D2593" t="b">
        <v>1</v>
      </c>
      <c r="E2593">
        <v>7.4164390999999996E-2</v>
      </c>
      <c r="F2593" t="s">
        <v>108</v>
      </c>
      <c r="G2593" t="s">
        <v>186</v>
      </c>
      <c r="H2593" t="s">
        <v>256</v>
      </c>
      <c r="I2593" t="s">
        <v>98</v>
      </c>
      <c r="J2593" t="s">
        <v>262</v>
      </c>
      <c r="K2593" t="s">
        <v>188</v>
      </c>
      <c r="L2593">
        <v>17.320072920000001</v>
      </c>
      <c r="M2593" t="s">
        <v>112</v>
      </c>
      <c r="N2593">
        <v>3.2519100000000001E-4</v>
      </c>
      <c r="O2593">
        <v>3.7585899999999998E-4</v>
      </c>
      <c r="P2593">
        <v>0</v>
      </c>
      <c r="Q2593">
        <v>0</v>
      </c>
      <c r="R2593">
        <v>0</v>
      </c>
      <c r="S2593">
        <v>1.738154E-3</v>
      </c>
      <c r="T2593">
        <v>6.4491099999999997E-4</v>
      </c>
      <c r="U2593">
        <v>3.21248E-4</v>
      </c>
      <c r="V2593">
        <v>0</v>
      </c>
      <c r="W2593">
        <v>0</v>
      </c>
      <c r="X2593">
        <v>7.8026400000000002E-4</v>
      </c>
      <c r="Y2593">
        <v>0</v>
      </c>
      <c r="Z2593" s="8">
        <v>2.1827800000000001E-5</v>
      </c>
      <c r="AA2593">
        <v>0</v>
      </c>
      <c r="AB2593">
        <v>0</v>
      </c>
      <c r="AC2593">
        <v>2.5184180000000001E-3</v>
      </c>
      <c r="AD2593">
        <v>6.4491099999999997E-4</v>
      </c>
      <c r="AE2593">
        <v>3.21248E-4</v>
      </c>
      <c r="AF2593">
        <v>0</v>
      </c>
      <c r="AG2593" s="8">
        <v>2.1827800000000001E-5</v>
      </c>
      <c r="AH2593">
        <v>3.5064060000000001E-3</v>
      </c>
      <c r="AI2593">
        <v>59331.512739999998</v>
      </c>
    </row>
    <row r="2594" spans="1:35" x14ac:dyDescent="0.25">
      <c r="A2594">
        <v>51181</v>
      </c>
      <c r="B2594" t="s">
        <v>200</v>
      </c>
      <c r="C2594" t="s">
        <v>54</v>
      </c>
      <c r="D2594" t="b">
        <v>1</v>
      </c>
      <c r="E2594">
        <v>0.42843368100000001</v>
      </c>
      <c r="F2594" t="s">
        <v>108</v>
      </c>
      <c r="G2594" t="s">
        <v>186</v>
      </c>
      <c r="H2594" t="s">
        <v>199</v>
      </c>
      <c r="I2594" t="s">
        <v>98</v>
      </c>
      <c r="J2594" t="s">
        <v>99</v>
      </c>
      <c r="K2594" t="s">
        <v>188</v>
      </c>
      <c r="L2594">
        <v>12.24436508</v>
      </c>
      <c r="M2594" t="s">
        <v>112</v>
      </c>
      <c r="N2594">
        <v>2.8392599999999999E-4</v>
      </c>
      <c r="O2594">
        <v>3.2468699999999999E-4</v>
      </c>
      <c r="P2594">
        <v>0</v>
      </c>
      <c r="Q2594">
        <v>0</v>
      </c>
      <c r="R2594">
        <v>0</v>
      </c>
      <c r="S2594">
        <v>7.4200399999999999E-4</v>
      </c>
      <c r="T2594">
        <v>6.46986E-4</v>
      </c>
      <c r="U2594">
        <v>7.84821E-4</v>
      </c>
      <c r="V2594">
        <v>0</v>
      </c>
      <c r="W2594" s="8">
        <v>3.0317699999999999E-5</v>
      </c>
      <c r="X2594">
        <v>9.2832799999999997E-4</v>
      </c>
      <c r="Y2594">
        <v>0</v>
      </c>
      <c r="Z2594">
        <v>0</v>
      </c>
      <c r="AA2594">
        <v>0</v>
      </c>
      <c r="AB2594">
        <v>0</v>
      </c>
      <c r="AC2594">
        <v>1.6703320000000001E-3</v>
      </c>
      <c r="AD2594">
        <v>6.46986E-4</v>
      </c>
      <c r="AE2594">
        <v>7.84821E-4</v>
      </c>
      <c r="AF2594">
        <v>0</v>
      </c>
      <c r="AG2594" s="8">
        <v>3.0317699999999999E-5</v>
      </c>
      <c r="AH2594">
        <v>3.132456E-3</v>
      </c>
      <c r="AI2594">
        <v>74975.894100000005</v>
      </c>
    </row>
    <row r="2595" spans="1:35" x14ac:dyDescent="0.25">
      <c r="A2595">
        <v>496</v>
      </c>
      <c r="B2595" t="s">
        <v>201</v>
      </c>
      <c r="C2595" t="s">
        <v>55</v>
      </c>
      <c r="D2595" t="b">
        <v>1</v>
      </c>
      <c r="E2595">
        <v>81.383450730000007</v>
      </c>
      <c r="F2595" t="s">
        <v>108</v>
      </c>
      <c r="G2595" t="s">
        <v>186</v>
      </c>
      <c r="H2595" t="s">
        <v>250</v>
      </c>
      <c r="I2595" t="s">
        <v>101</v>
      </c>
      <c r="J2595" t="s">
        <v>99</v>
      </c>
      <c r="K2595" t="s">
        <v>188</v>
      </c>
      <c r="L2595">
        <v>38.738888889999998</v>
      </c>
      <c r="M2595" t="s">
        <v>109</v>
      </c>
      <c r="N2595">
        <v>1.0189610000000001E-3</v>
      </c>
      <c r="O2595">
        <v>1.11524E-3</v>
      </c>
      <c r="P2595">
        <v>0</v>
      </c>
      <c r="Q2595">
        <v>0</v>
      </c>
      <c r="R2595">
        <v>0</v>
      </c>
      <c r="S2595">
        <v>4.5117209999999998E-3</v>
      </c>
      <c r="T2595">
        <v>1.562017E-3</v>
      </c>
      <c r="U2595">
        <v>1.500307E-3</v>
      </c>
      <c r="V2595">
        <v>0</v>
      </c>
      <c r="W2595">
        <v>0</v>
      </c>
      <c r="X2595">
        <v>2.6604419999999998E-3</v>
      </c>
      <c r="Y2595">
        <v>0</v>
      </c>
      <c r="Z2595">
        <v>5.2298600000000002E-4</v>
      </c>
      <c r="AA2595">
        <v>0</v>
      </c>
      <c r="AB2595">
        <v>0</v>
      </c>
      <c r="AC2595">
        <v>7.172164E-3</v>
      </c>
      <c r="AD2595">
        <v>1.562017E-3</v>
      </c>
      <c r="AE2595">
        <v>1.500307E-3</v>
      </c>
      <c r="AF2595">
        <v>0</v>
      </c>
      <c r="AG2595">
        <v>5.2298600000000002E-4</v>
      </c>
      <c r="AH2595">
        <v>1.0757474E-2</v>
      </c>
      <c r="AI2595">
        <v>81383.450729999997</v>
      </c>
    </row>
    <row r="2596" spans="1:35" x14ac:dyDescent="0.25">
      <c r="A2596">
        <v>497</v>
      </c>
      <c r="B2596" t="s">
        <v>201</v>
      </c>
      <c r="C2596" t="s">
        <v>55</v>
      </c>
      <c r="D2596" t="b">
        <v>1</v>
      </c>
      <c r="E2596">
        <v>38.800378299999998</v>
      </c>
      <c r="F2596" t="s">
        <v>108</v>
      </c>
      <c r="G2596" t="s">
        <v>186</v>
      </c>
      <c r="H2596" t="s">
        <v>249</v>
      </c>
      <c r="I2596" t="s">
        <v>101</v>
      </c>
      <c r="J2596" t="s">
        <v>99</v>
      </c>
      <c r="K2596" t="s">
        <v>188</v>
      </c>
      <c r="L2596">
        <v>21.329166669999999</v>
      </c>
      <c r="M2596" t="s">
        <v>109</v>
      </c>
      <c r="N2596">
        <v>5.7390800000000004E-4</v>
      </c>
      <c r="O2596">
        <v>6.4309800000000004E-4</v>
      </c>
      <c r="P2596">
        <v>0</v>
      </c>
      <c r="Q2596">
        <v>0</v>
      </c>
      <c r="R2596">
        <v>0</v>
      </c>
      <c r="S2596">
        <v>2.5742959999999998E-3</v>
      </c>
      <c r="T2596">
        <v>1.1190830000000001E-3</v>
      </c>
      <c r="U2596">
        <v>1.208448E-3</v>
      </c>
      <c r="V2596">
        <v>0</v>
      </c>
      <c r="W2596">
        <v>1.7394900000000001E-4</v>
      </c>
      <c r="X2596">
        <v>5.7186200000000002E-4</v>
      </c>
      <c r="Y2596">
        <v>0</v>
      </c>
      <c r="Z2596">
        <v>0</v>
      </c>
      <c r="AA2596">
        <v>0</v>
      </c>
      <c r="AB2596">
        <v>0</v>
      </c>
      <c r="AC2596">
        <v>3.146158E-3</v>
      </c>
      <c r="AD2596">
        <v>1.1190830000000001E-3</v>
      </c>
      <c r="AE2596">
        <v>1.208448E-3</v>
      </c>
      <c r="AF2596">
        <v>0</v>
      </c>
      <c r="AG2596">
        <v>1.7394900000000001E-4</v>
      </c>
      <c r="AH2596">
        <v>5.6476390000000003E-3</v>
      </c>
      <c r="AI2596">
        <v>77600.756599999993</v>
      </c>
    </row>
    <row r="2597" spans="1:35" x14ac:dyDescent="0.25">
      <c r="A2597">
        <v>499</v>
      </c>
      <c r="B2597" t="s">
        <v>201</v>
      </c>
      <c r="C2597" t="s">
        <v>55</v>
      </c>
      <c r="D2597" t="b">
        <v>1</v>
      </c>
      <c r="E2597">
        <v>11.490758400000001</v>
      </c>
      <c r="F2597" t="s">
        <v>108</v>
      </c>
      <c r="G2597" t="s">
        <v>186</v>
      </c>
      <c r="H2597" t="s">
        <v>196</v>
      </c>
      <c r="I2597" t="s">
        <v>101</v>
      </c>
      <c r="J2597" t="s">
        <v>99</v>
      </c>
      <c r="K2597" t="s">
        <v>188</v>
      </c>
      <c r="L2597">
        <v>13.920707070000001</v>
      </c>
      <c r="M2597" t="s">
        <v>109</v>
      </c>
      <c r="N2597">
        <v>2.8018500000000002E-4</v>
      </c>
      <c r="O2597">
        <v>3.3154099999999998E-4</v>
      </c>
      <c r="P2597">
        <v>0</v>
      </c>
      <c r="Q2597">
        <v>0</v>
      </c>
      <c r="R2597">
        <v>0</v>
      </c>
      <c r="S2597">
        <v>1.389274E-3</v>
      </c>
      <c r="T2597">
        <v>5.3181400000000003E-4</v>
      </c>
      <c r="U2597">
        <v>4.8596300000000001E-4</v>
      </c>
      <c r="V2597">
        <v>0</v>
      </c>
      <c r="W2597" s="8">
        <v>9.4752899999999999E-5</v>
      </c>
      <c r="X2597">
        <v>5.0023000000000005E-4</v>
      </c>
      <c r="Y2597">
        <v>0</v>
      </c>
      <c r="Z2597">
        <v>0</v>
      </c>
      <c r="AA2597">
        <v>0</v>
      </c>
      <c r="AB2597">
        <v>0</v>
      </c>
      <c r="AC2597">
        <v>1.8895030000000001E-3</v>
      </c>
      <c r="AD2597">
        <v>5.3181400000000003E-4</v>
      </c>
      <c r="AE2597">
        <v>4.8596300000000001E-4</v>
      </c>
      <c r="AF2597">
        <v>0</v>
      </c>
      <c r="AG2597" s="8">
        <v>9.4752899999999999E-5</v>
      </c>
      <c r="AH2597">
        <v>3.001924E-3</v>
      </c>
      <c r="AI2597">
        <v>63199.171219999997</v>
      </c>
    </row>
    <row r="2598" spans="1:35" x14ac:dyDescent="0.25">
      <c r="A2598">
        <v>1234</v>
      </c>
      <c r="B2598" t="s">
        <v>201</v>
      </c>
      <c r="C2598" t="s">
        <v>55</v>
      </c>
      <c r="D2598" t="b">
        <v>1</v>
      </c>
      <c r="E2598">
        <v>4.8608500059999997</v>
      </c>
      <c r="F2598" t="s">
        <v>108</v>
      </c>
      <c r="G2598" t="s">
        <v>186</v>
      </c>
      <c r="H2598" t="s">
        <v>198</v>
      </c>
      <c r="I2598" t="s">
        <v>101</v>
      </c>
      <c r="J2598" t="s">
        <v>106</v>
      </c>
      <c r="K2598" t="s">
        <v>188</v>
      </c>
      <c r="L2598">
        <v>16.832777780000001</v>
      </c>
      <c r="M2598" t="s">
        <v>109</v>
      </c>
      <c r="N2598">
        <v>2.8079400000000001E-4</v>
      </c>
      <c r="O2598">
        <v>3.3270199999999999E-4</v>
      </c>
      <c r="P2598">
        <v>0</v>
      </c>
      <c r="Q2598">
        <v>0</v>
      </c>
      <c r="R2598">
        <v>0</v>
      </c>
      <c r="S2598">
        <v>1.3381599999999999E-3</v>
      </c>
      <c r="T2598">
        <v>6.6633899999999995E-4</v>
      </c>
      <c r="U2598">
        <v>7.23791E-4</v>
      </c>
      <c r="V2598">
        <v>0</v>
      </c>
      <c r="W2598" s="8">
        <v>6.3579300000000003E-5</v>
      </c>
      <c r="X2598">
        <v>0</v>
      </c>
      <c r="Y2598">
        <v>0</v>
      </c>
      <c r="Z2598">
        <v>0</v>
      </c>
      <c r="AA2598">
        <v>0</v>
      </c>
      <c r="AB2598">
        <v>0</v>
      </c>
      <c r="AC2598">
        <v>1.3381599999999999E-3</v>
      </c>
      <c r="AD2598">
        <v>6.6633899999999995E-4</v>
      </c>
      <c r="AE2598">
        <v>7.23791E-4</v>
      </c>
      <c r="AF2598">
        <v>0</v>
      </c>
      <c r="AG2598" s="8">
        <v>6.3579300000000003E-5</v>
      </c>
      <c r="AH2598">
        <v>2.7918690000000002E-3</v>
      </c>
      <c r="AI2598">
        <v>48608.500059999998</v>
      </c>
    </row>
    <row r="2599" spans="1:35" x14ac:dyDescent="0.25">
      <c r="A2599">
        <v>6139</v>
      </c>
      <c r="B2599" t="s">
        <v>201</v>
      </c>
      <c r="C2599" t="s">
        <v>55</v>
      </c>
      <c r="D2599" t="b">
        <v>1</v>
      </c>
      <c r="E2599">
        <v>3.0392805269999998</v>
      </c>
      <c r="F2599" t="s">
        <v>108</v>
      </c>
      <c r="G2599" t="s">
        <v>186</v>
      </c>
      <c r="H2599" t="s">
        <v>195</v>
      </c>
      <c r="I2599" t="s">
        <v>101</v>
      </c>
      <c r="J2599" t="s">
        <v>111</v>
      </c>
      <c r="K2599" t="s">
        <v>188</v>
      </c>
      <c r="L2599">
        <v>15.316402119999999</v>
      </c>
      <c r="M2599" t="s">
        <v>109</v>
      </c>
      <c r="N2599">
        <v>3.3379500000000001E-4</v>
      </c>
      <c r="O2599">
        <v>3.7461200000000002E-4</v>
      </c>
      <c r="P2599">
        <v>0</v>
      </c>
      <c r="Q2599">
        <v>0</v>
      </c>
      <c r="R2599">
        <v>0</v>
      </c>
      <c r="S2599">
        <v>1.7255E-3</v>
      </c>
      <c r="T2599">
        <v>5.4470799999999998E-4</v>
      </c>
      <c r="U2599">
        <v>6.2830600000000003E-4</v>
      </c>
      <c r="V2599">
        <v>0</v>
      </c>
      <c r="W2599">
        <v>0</v>
      </c>
      <c r="X2599">
        <v>3.5089600000000001E-4</v>
      </c>
      <c r="Y2599">
        <v>0</v>
      </c>
      <c r="Z2599" s="8">
        <v>8.619E-5</v>
      </c>
      <c r="AA2599">
        <v>0</v>
      </c>
      <c r="AB2599">
        <v>0</v>
      </c>
      <c r="AC2599">
        <v>2.0763959999999999E-3</v>
      </c>
      <c r="AD2599">
        <v>5.4470799999999998E-4</v>
      </c>
      <c r="AE2599">
        <v>6.2830600000000003E-4</v>
      </c>
      <c r="AF2599">
        <v>0</v>
      </c>
      <c r="AG2599" s="8">
        <v>8.619E-5</v>
      </c>
      <c r="AH2599">
        <v>3.3355989999999999E-3</v>
      </c>
      <c r="AI2599">
        <v>63824.891060000002</v>
      </c>
    </row>
    <row r="2600" spans="1:35" x14ac:dyDescent="0.25">
      <c r="A2600">
        <v>19460</v>
      </c>
      <c r="B2600" t="s">
        <v>201</v>
      </c>
      <c r="C2600" t="s">
        <v>55</v>
      </c>
      <c r="D2600" t="b">
        <v>1</v>
      </c>
      <c r="E2600">
        <v>0.35770594100000003</v>
      </c>
      <c r="F2600" t="s">
        <v>108</v>
      </c>
      <c r="G2600" t="s">
        <v>186</v>
      </c>
      <c r="H2600" t="s">
        <v>192</v>
      </c>
      <c r="I2600" t="s">
        <v>101</v>
      </c>
      <c r="J2600" t="s">
        <v>102</v>
      </c>
      <c r="K2600" t="s">
        <v>188</v>
      </c>
      <c r="L2600">
        <v>15.045</v>
      </c>
      <c r="M2600" t="s">
        <v>109</v>
      </c>
      <c r="N2600">
        <v>2.21108E-4</v>
      </c>
      <c r="O2600">
        <v>2.6847699999999998E-4</v>
      </c>
      <c r="P2600">
        <v>0</v>
      </c>
      <c r="Q2600">
        <v>0</v>
      </c>
      <c r="R2600">
        <v>0</v>
      </c>
      <c r="S2600">
        <v>1.429605E-3</v>
      </c>
      <c r="T2600">
        <v>4.67804E-4</v>
      </c>
      <c r="U2600">
        <v>3.0133900000000002E-4</v>
      </c>
      <c r="V2600">
        <v>0</v>
      </c>
      <c r="W2600">
        <v>0</v>
      </c>
      <c r="X2600" s="8">
        <v>5.2890199999999997E-5</v>
      </c>
      <c r="Y2600">
        <v>0</v>
      </c>
      <c r="Z2600" s="8">
        <v>4.3749699999999999E-5</v>
      </c>
      <c r="AA2600">
        <v>0</v>
      </c>
      <c r="AB2600">
        <v>0</v>
      </c>
      <c r="AC2600">
        <v>1.482496E-3</v>
      </c>
      <c r="AD2600">
        <v>4.67804E-4</v>
      </c>
      <c r="AE2600">
        <v>3.0133900000000002E-4</v>
      </c>
      <c r="AF2600">
        <v>0</v>
      </c>
      <c r="AG2600" s="8">
        <v>4.3749699999999999E-5</v>
      </c>
      <c r="AH2600">
        <v>2.2953840000000001E-3</v>
      </c>
      <c r="AI2600">
        <v>44713.242619999997</v>
      </c>
    </row>
    <row r="2601" spans="1:35" x14ac:dyDescent="0.25">
      <c r="A2601">
        <v>19461</v>
      </c>
      <c r="B2601" t="s">
        <v>201</v>
      </c>
      <c r="C2601" t="s">
        <v>55</v>
      </c>
      <c r="D2601" t="b">
        <v>1</v>
      </c>
      <c r="E2601">
        <v>0.417575751</v>
      </c>
      <c r="F2601" t="s">
        <v>108</v>
      </c>
      <c r="G2601" t="s">
        <v>186</v>
      </c>
      <c r="H2601" t="s">
        <v>190</v>
      </c>
      <c r="I2601" t="s">
        <v>101</v>
      </c>
      <c r="J2601" t="s">
        <v>99</v>
      </c>
      <c r="K2601" t="s">
        <v>188</v>
      </c>
      <c r="L2601">
        <v>10.12425373</v>
      </c>
      <c r="M2601" t="s">
        <v>109</v>
      </c>
      <c r="N2601" s="8">
        <v>8.0551199999999995E-5</v>
      </c>
      <c r="O2601">
        <v>1.14621E-4</v>
      </c>
      <c r="P2601">
        <v>0</v>
      </c>
      <c r="Q2601">
        <v>0</v>
      </c>
      <c r="R2601">
        <v>0</v>
      </c>
      <c r="S2601">
        <v>5.5091000000000005E-4</v>
      </c>
      <c r="T2601">
        <v>1.8787099999999999E-4</v>
      </c>
      <c r="U2601">
        <v>1.91881E-4</v>
      </c>
      <c r="V2601">
        <v>0</v>
      </c>
      <c r="W2601" s="8">
        <v>2.5247200000000001E-5</v>
      </c>
      <c r="X2601" s="8">
        <v>1.0583300000000001E-5</v>
      </c>
      <c r="Y2601">
        <v>0</v>
      </c>
      <c r="Z2601">
        <v>0</v>
      </c>
      <c r="AA2601">
        <v>0</v>
      </c>
      <c r="AB2601">
        <v>0</v>
      </c>
      <c r="AC2601">
        <v>5.6149300000000004E-4</v>
      </c>
      <c r="AD2601">
        <v>1.8787099999999999E-4</v>
      </c>
      <c r="AE2601">
        <v>1.91881E-4</v>
      </c>
      <c r="AF2601">
        <v>0</v>
      </c>
      <c r="AG2601" s="8">
        <v>2.5247200000000001E-5</v>
      </c>
      <c r="AH2601">
        <v>9.6649599999999996E-4</v>
      </c>
      <c r="AI2601">
        <v>27977.57532</v>
      </c>
    </row>
    <row r="2602" spans="1:35" x14ac:dyDescent="0.25">
      <c r="A2602">
        <v>19462</v>
      </c>
      <c r="B2602" t="s">
        <v>201</v>
      </c>
      <c r="C2602" t="s">
        <v>55</v>
      </c>
      <c r="D2602" t="b">
        <v>1</v>
      </c>
      <c r="E2602">
        <v>0.23031316600000001</v>
      </c>
      <c r="F2602" t="s">
        <v>108</v>
      </c>
      <c r="G2602" t="s">
        <v>186</v>
      </c>
      <c r="H2602" t="s">
        <v>194</v>
      </c>
      <c r="I2602" t="s">
        <v>101</v>
      </c>
      <c r="J2602" t="s">
        <v>99</v>
      </c>
      <c r="K2602" t="s">
        <v>188</v>
      </c>
      <c r="L2602">
        <v>18.752345680000001</v>
      </c>
      <c r="M2602" t="s">
        <v>109</v>
      </c>
      <c r="N2602">
        <v>1.3378000000000001E-4</v>
      </c>
      <c r="O2602">
        <v>1.56322E-4</v>
      </c>
      <c r="P2602">
        <v>0</v>
      </c>
      <c r="Q2602">
        <v>0</v>
      </c>
      <c r="R2602">
        <v>0</v>
      </c>
      <c r="S2602">
        <v>7.6283099999999995E-4</v>
      </c>
      <c r="T2602">
        <v>2.6984900000000001E-4</v>
      </c>
      <c r="U2602">
        <v>2.6056099999999997E-4</v>
      </c>
      <c r="V2602">
        <v>0</v>
      </c>
      <c r="W2602">
        <v>0</v>
      </c>
      <c r="X2602" s="8">
        <v>9.5438500000000001E-6</v>
      </c>
      <c r="Y2602">
        <v>0</v>
      </c>
      <c r="Z2602" s="8">
        <v>2.3521300000000001E-5</v>
      </c>
      <c r="AA2602">
        <v>0</v>
      </c>
      <c r="AB2602">
        <v>0</v>
      </c>
      <c r="AC2602">
        <v>7.7237499999999995E-4</v>
      </c>
      <c r="AD2602">
        <v>2.6984900000000001E-4</v>
      </c>
      <c r="AE2602">
        <v>2.6056099999999997E-4</v>
      </c>
      <c r="AF2602">
        <v>0</v>
      </c>
      <c r="AG2602" s="8">
        <v>2.3521300000000001E-5</v>
      </c>
      <c r="AH2602">
        <v>1.3263070000000001E-3</v>
      </c>
      <c r="AI2602">
        <v>20728.18492</v>
      </c>
    </row>
    <row r="2603" spans="1:35" x14ac:dyDescent="0.25">
      <c r="A2603">
        <v>19464</v>
      </c>
      <c r="B2603" t="s">
        <v>201</v>
      </c>
      <c r="C2603" t="s">
        <v>55</v>
      </c>
      <c r="D2603" t="b">
        <v>1</v>
      </c>
      <c r="E2603">
        <v>0.67838500800000001</v>
      </c>
      <c r="F2603" t="s">
        <v>108</v>
      </c>
      <c r="G2603" t="s">
        <v>186</v>
      </c>
      <c r="H2603" t="s">
        <v>189</v>
      </c>
      <c r="I2603" t="s">
        <v>101</v>
      </c>
      <c r="J2603" t="s">
        <v>99</v>
      </c>
      <c r="K2603" t="s">
        <v>188</v>
      </c>
      <c r="L2603">
        <v>20.259480679999999</v>
      </c>
      <c r="M2603" t="s">
        <v>109</v>
      </c>
      <c r="N2603">
        <v>2.1901900000000001E-4</v>
      </c>
      <c r="O2603">
        <v>2.5249300000000001E-4</v>
      </c>
      <c r="P2603">
        <v>0</v>
      </c>
      <c r="Q2603">
        <v>0</v>
      </c>
      <c r="R2603">
        <v>0</v>
      </c>
      <c r="S2603">
        <v>1.3108600000000001E-3</v>
      </c>
      <c r="T2603">
        <v>5.0693600000000004E-4</v>
      </c>
      <c r="U2603">
        <v>2.5201200000000003E-4</v>
      </c>
      <c r="V2603">
        <v>0</v>
      </c>
      <c r="W2603">
        <v>0</v>
      </c>
      <c r="X2603" s="8">
        <v>3.6200099999999999E-5</v>
      </c>
      <c r="Y2603">
        <v>0</v>
      </c>
      <c r="Z2603" s="8">
        <v>5.1187999999999998E-5</v>
      </c>
      <c r="AA2603">
        <v>0</v>
      </c>
      <c r="AB2603">
        <v>0</v>
      </c>
      <c r="AC2603">
        <v>1.34706E-3</v>
      </c>
      <c r="AD2603">
        <v>5.0693600000000004E-4</v>
      </c>
      <c r="AE2603">
        <v>2.5201200000000003E-4</v>
      </c>
      <c r="AF2603">
        <v>0</v>
      </c>
      <c r="AG2603" s="8">
        <v>5.1187999999999998E-5</v>
      </c>
      <c r="AH2603">
        <v>2.1571950000000002E-3</v>
      </c>
      <c r="AI2603">
        <v>31205.71038</v>
      </c>
    </row>
    <row r="2604" spans="1:35" x14ac:dyDescent="0.25">
      <c r="A2604">
        <v>19465</v>
      </c>
      <c r="B2604" t="s">
        <v>201</v>
      </c>
      <c r="C2604" t="s">
        <v>55</v>
      </c>
      <c r="D2604" t="b">
        <v>1</v>
      </c>
      <c r="E2604">
        <v>0.533936564</v>
      </c>
      <c r="F2604" t="s">
        <v>108</v>
      </c>
      <c r="G2604" t="s">
        <v>186</v>
      </c>
      <c r="H2604" t="s">
        <v>191</v>
      </c>
      <c r="I2604" t="s">
        <v>101</v>
      </c>
      <c r="J2604" t="s">
        <v>102</v>
      </c>
      <c r="K2604" t="s">
        <v>188</v>
      </c>
      <c r="L2604">
        <v>11.679789270000001</v>
      </c>
      <c r="M2604" t="s">
        <v>109</v>
      </c>
      <c r="N2604">
        <v>1.01242E-4</v>
      </c>
      <c r="O2604">
        <v>1.30273E-4</v>
      </c>
      <c r="P2604">
        <v>0</v>
      </c>
      <c r="Q2604">
        <v>0</v>
      </c>
      <c r="R2604">
        <v>0</v>
      </c>
      <c r="S2604">
        <v>4.80598E-4</v>
      </c>
      <c r="T2604">
        <v>2.9889800000000002E-4</v>
      </c>
      <c r="U2604">
        <v>1.33755E-4</v>
      </c>
      <c r="V2604">
        <v>0</v>
      </c>
      <c r="W2604">
        <v>0</v>
      </c>
      <c r="X2604">
        <v>2.8425199999999997E-4</v>
      </c>
      <c r="Y2604">
        <v>0</v>
      </c>
      <c r="Z2604" s="8">
        <v>3.6690399999999997E-5</v>
      </c>
      <c r="AA2604">
        <v>0</v>
      </c>
      <c r="AB2604">
        <v>0</v>
      </c>
      <c r="AC2604">
        <v>7.6484999999999997E-4</v>
      </c>
      <c r="AD2604">
        <v>2.9889800000000002E-4</v>
      </c>
      <c r="AE2604">
        <v>1.33755E-4</v>
      </c>
      <c r="AF2604">
        <v>0</v>
      </c>
      <c r="AG2604" s="8">
        <v>3.6690399999999997E-5</v>
      </c>
      <c r="AH2604">
        <v>1.234183E-3</v>
      </c>
      <c r="AI2604">
        <v>30968.32072</v>
      </c>
    </row>
    <row r="2605" spans="1:35" x14ac:dyDescent="0.25">
      <c r="A2605">
        <v>22258</v>
      </c>
      <c r="B2605" t="s">
        <v>201</v>
      </c>
      <c r="C2605" t="s">
        <v>55</v>
      </c>
      <c r="D2605" t="b">
        <v>1</v>
      </c>
      <c r="E2605">
        <v>0.39859335800000001</v>
      </c>
      <c r="F2605" t="s">
        <v>108</v>
      </c>
      <c r="G2605" t="s">
        <v>186</v>
      </c>
      <c r="H2605" t="s">
        <v>193</v>
      </c>
      <c r="I2605" t="s">
        <v>105</v>
      </c>
      <c r="J2605" t="s">
        <v>262</v>
      </c>
      <c r="K2605" t="s">
        <v>188</v>
      </c>
      <c r="L2605">
        <v>8.2585925929999995</v>
      </c>
      <c r="M2605" t="s">
        <v>107</v>
      </c>
      <c r="N2605" s="8">
        <v>7.4043100000000003E-5</v>
      </c>
      <c r="O2605" s="8">
        <v>8.9972100000000005E-5</v>
      </c>
      <c r="P2605">
        <v>0</v>
      </c>
      <c r="Q2605">
        <v>0</v>
      </c>
      <c r="R2605">
        <v>0</v>
      </c>
      <c r="S2605">
        <v>2.7960499999999999E-4</v>
      </c>
      <c r="T2605">
        <v>2.0172300000000001E-4</v>
      </c>
      <c r="U2605">
        <v>1.6212600000000001E-4</v>
      </c>
      <c r="V2605">
        <v>0</v>
      </c>
      <c r="W2605">
        <v>0</v>
      </c>
      <c r="X2605">
        <v>1.5913799999999999E-4</v>
      </c>
      <c r="Y2605">
        <v>0</v>
      </c>
      <c r="Z2605" s="8">
        <v>3.9830799999999998E-5</v>
      </c>
      <c r="AA2605">
        <v>0</v>
      </c>
      <c r="AB2605">
        <v>0</v>
      </c>
      <c r="AC2605">
        <v>4.3874300000000001E-4</v>
      </c>
      <c r="AD2605">
        <v>2.0172300000000001E-4</v>
      </c>
      <c r="AE2605">
        <v>1.6212600000000001E-4</v>
      </c>
      <c r="AF2605">
        <v>0</v>
      </c>
      <c r="AG2605" s="8">
        <v>3.9830799999999998E-5</v>
      </c>
      <c r="AH2605">
        <v>8.4241199999999996E-4</v>
      </c>
      <c r="AI2605">
        <v>29894.50186</v>
      </c>
    </row>
    <row r="2606" spans="1:35" x14ac:dyDescent="0.25">
      <c r="A2606">
        <v>24953</v>
      </c>
      <c r="B2606" t="s">
        <v>201</v>
      </c>
      <c r="C2606" t="s">
        <v>55</v>
      </c>
      <c r="D2606" t="b">
        <v>1</v>
      </c>
      <c r="E2606">
        <v>0.318936518</v>
      </c>
      <c r="F2606" t="s">
        <v>108</v>
      </c>
      <c r="G2606" t="s">
        <v>186</v>
      </c>
      <c r="H2606" t="s">
        <v>187</v>
      </c>
      <c r="I2606" t="s">
        <v>101</v>
      </c>
      <c r="J2606" t="s">
        <v>99</v>
      </c>
      <c r="K2606" t="s">
        <v>188</v>
      </c>
      <c r="L2606">
        <v>17.491746030000002</v>
      </c>
      <c r="M2606" t="s">
        <v>109</v>
      </c>
      <c r="N2606" s="8">
        <v>6.6359700000000001E-5</v>
      </c>
      <c r="O2606" s="8">
        <v>7.6268700000000004E-5</v>
      </c>
      <c r="P2606">
        <v>0</v>
      </c>
      <c r="Q2606">
        <v>0</v>
      </c>
      <c r="R2606">
        <v>0</v>
      </c>
      <c r="S2606">
        <v>3.3309700000000003E-4</v>
      </c>
      <c r="T2606">
        <v>1.88102E-4</v>
      </c>
      <c r="U2606" s="8">
        <v>7.0978500000000005E-5</v>
      </c>
      <c r="V2606">
        <v>0</v>
      </c>
      <c r="W2606" s="8">
        <v>1.4352899999999999E-5</v>
      </c>
      <c r="X2606" s="8">
        <v>5.9712E-5</v>
      </c>
      <c r="Y2606">
        <v>0</v>
      </c>
      <c r="Z2606">
        <v>0</v>
      </c>
      <c r="AA2606">
        <v>0</v>
      </c>
      <c r="AB2606">
        <v>0</v>
      </c>
      <c r="AC2606">
        <v>3.9280899999999999E-4</v>
      </c>
      <c r="AD2606">
        <v>1.88102E-4</v>
      </c>
      <c r="AE2606" s="8">
        <v>7.0978500000000005E-5</v>
      </c>
      <c r="AF2606">
        <v>0</v>
      </c>
      <c r="AG2606" s="8">
        <v>1.4352899999999999E-5</v>
      </c>
      <c r="AH2606">
        <v>6.6624299999999996E-4</v>
      </c>
      <c r="AI2606">
        <v>11162.778130000001</v>
      </c>
    </row>
    <row r="2607" spans="1:35" x14ac:dyDescent="0.25">
      <c r="A2607">
        <v>39679</v>
      </c>
      <c r="B2607" t="s">
        <v>201</v>
      </c>
      <c r="C2607" t="s">
        <v>55</v>
      </c>
      <c r="D2607" t="b">
        <v>1</v>
      </c>
      <c r="E2607">
        <v>0.159007961</v>
      </c>
      <c r="F2607" t="s">
        <v>108</v>
      </c>
      <c r="G2607" t="s">
        <v>186</v>
      </c>
      <c r="H2607" t="s">
        <v>197</v>
      </c>
      <c r="I2607" t="s">
        <v>98</v>
      </c>
      <c r="J2607" t="s">
        <v>99</v>
      </c>
      <c r="K2607" t="s">
        <v>188</v>
      </c>
      <c r="L2607">
        <v>10.10580556</v>
      </c>
      <c r="M2607" t="s">
        <v>251</v>
      </c>
      <c r="N2607">
        <v>1.7195099999999999E-4</v>
      </c>
      <c r="O2607">
        <v>1.9601899999999999E-4</v>
      </c>
      <c r="P2607">
        <v>0</v>
      </c>
      <c r="Q2607">
        <v>0</v>
      </c>
      <c r="R2607">
        <v>0</v>
      </c>
      <c r="S2607">
        <v>7.8406199999999998E-4</v>
      </c>
      <c r="T2607">
        <v>5.5534099999999999E-4</v>
      </c>
      <c r="U2607">
        <v>2.8857900000000002E-4</v>
      </c>
      <c r="V2607">
        <v>0</v>
      </c>
      <c r="W2607" s="8">
        <v>1.6914200000000001E-5</v>
      </c>
      <c r="X2607">
        <v>0</v>
      </c>
      <c r="Y2607">
        <v>0</v>
      </c>
      <c r="Z2607">
        <v>0</v>
      </c>
      <c r="AA2607">
        <v>0</v>
      </c>
      <c r="AB2607">
        <v>0</v>
      </c>
      <c r="AC2607">
        <v>7.8406199999999998E-4</v>
      </c>
      <c r="AD2607">
        <v>5.5534099999999999E-4</v>
      </c>
      <c r="AE2607">
        <v>2.8857900000000002E-4</v>
      </c>
      <c r="AF2607">
        <v>0</v>
      </c>
      <c r="AG2607" s="8">
        <v>1.6914200000000001E-5</v>
      </c>
      <c r="AH2607">
        <v>1.644895E-3</v>
      </c>
      <c r="AI2607">
        <v>47702.388339999998</v>
      </c>
    </row>
    <row r="2608" spans="1:35" x14ac:dyDescent="0.25">
      <c r="A2608">
        <v>39683</v>
      </c>
      <c r="B2608" t="s">
        <v>201</v>
      </c>
      <c r="C2608" t="s">
        <v>55</v>
      </c>
      <c r="D2608" t="b">
        <v>1</v>
      </c>
      <c r="E2608">
        <v>8.8126999999999997E-2</v>
      </c>
      <c r="F2608" t="s">
        <v>108</v>
      </c>
      <c r="G2608" t="s">
        <v>186</v>
      </c>
      <c r="H2608" t="s">
        <v>257</v>
      </c>
      <c r="I2608" t="s">
        <v>98</v>
      </c>
      <c r="J2608" t="s">
        <v>106</v>
      </c>
      <c r="K2608" t="s">
        <v>188</v>
      </c>
      <c r="L2608">
        <v>15.138977779999999</v>
      </c>
      <c r="M2608" t="s">
        <v>251</v>
      </c>
      <c r="N2608">
        <v>2.36648E-4</v>
      </c>
      <c r="O2608">
        <v>2.7124499999999998E-4</v>
      </c>
      <c r="P2608">
        <v>0</v>
      </c>
      <c r="Q2608">
        <v>0</v>
      </c>
      <c r="R2608">
        <v>0</v>
      </c>
      <c r="S2608">
        <v>1.214798E-3</v>
      </c>
      <c r="T2608">
        <v>5.8733699999999995E-4</v>
      </c>
      <c r="U2608">
        <v>4.6006600000000002E-4</v>
      </c>
      <c r="V2608">
        <v>0</v>
      </c>
      <c r="W2608" s="8">
        <v>1.39567E-5</v>
      </c>
      <c r="X2608">
        <v>0</v>
      </c>
      <c r="Y2608">
        <v>0</v>
      </c>
      <c r="Z2608">
        <v>0</v>
      </c>
      <c r="AA2608">
        <v>0</v>
      </c>
      <c r="AB2608">
        <v>0</v>
      </c>
      <c r="AC2608">
        <v>1.214798E-3</v>
      </c>
      <c r="AD2608">
        <v>5.8733699999999995E-4</v>
      </c>
      <c r="AE2608">
        <v>4.6006600000000002E-4</v>
      </c>
      <c r="AF2608">
        <v>0</v>
      </c>
      <c r="AG2608" s="8">
        <v>1.39567E-5</v>
      </c>
      <c r="AH2608">
        <v>2.2761589999999998E-3</v>
      </c>
      <c r="AI2608">
        <v>44063.499819999997</v>
      </c>
    </row>
    <row r="2609" spans="1:35" x14ac:dyDescent="0.25">
      <c r="A2609">
        <v>43823</v>
      </c>
      <c r="B2609" t="s">
        <v>201</v>
      </c>
      <c r="C2609" t="s">
        <v>55</v>
      </c>
      <c r="D2609" t="b">
        <v>1</v>
      </c>
      <c r="E2609">
        <v>7.4164390999999996E-2</v>
      </c>
      <c r="F2609" t="s">
        <v>108</v>
      </c>
      <c r="G2609" t="s">
        <v>186</v>
      </c>
      <c r="H2609" t="s">
        <v>256</v>
      </c>
      <c r="I2609" t="s">
        <v>98</v>
      </c>
      <c r="J2609" t="s">
        <v>262</v>
      </c>
      <c r="K2609" t="s">
        <v>188</v>
      </c>
      <c r="L2609">
        <v>16.494663190000001</v>
      </c>
      <c r="M2609" t="s">
        <v>112</v>
      </c>
      <c r="N2609">
        <v>3.1462599999999998E-4</v>
      </c>
      <c r="O2609">
        <v>3.6296000000000001E-4</v>
      </c>
      <c r="P2609">
        <v>0</v>
      </c>
      <c r="Q2609">
        <v>0</v>
      </c>
      <c r="R2609">
        <v>0</v>
      </c>
      <c r="S2609">
        <v>1.7050240000000001E-3</v>
      </c>
      <c r="T2609">
        <v>6.4491099999999997E-4</v>
      </c>
      <c r="U2609">
        <v>3.21248E-4</v>
      </c>
      <c r="V2609">
        <v>0</v>
      </c>
      <c r="W2609">
        <v>0</v>
      </c>
      <c r="X2609">
        <v>6.4629300000000004E-4</v>
      </c>
      <c r="Y2609">
        <v>0</v>
      </c>
      <c r="Z2609" s="8">
        <v>2.1827800000000001E-5</v>
      </c>
      <c r="AA2609">
        <v>0</v>
      </c>
      <c r="AB2609">
        <v>0</v>
      </c>
      <c r="AC2609">
        <v>2.351316E-3</v>
      </c>
      <c r="AD2609">
        <v>6.4491099999999997E-4</v>
      </c>
      <c r="AE2609">
        <v>3.21248E-4</v>
      </c>
      <c r="AF2609">
        <v>0</v>
      </c>
      <c r="AG2609" s="8">
        <v>2.1827800000000001E-5</v>
      </c>
      <c r="AH2609">
        <v>3.339304E-3</v>
      </c>
      <c r="AI2609">
        <v>59331.512739999998</v>
      </c>
    </row>
    <row r="2610" spans="1:35" x14ac:dyDescent="0.25">
      <c r="A2610">
        <v>51181</v>
      </c>
      <c r="B2610" t="s">
        <v>201</v>
      </c>
      <c r="C2610" t="s">
        <v>55</v>
      </c>
      <c r="D2610" t="b">
        <v>1</v>
      </c>
      <c r="E2610">
        <v>0.42843368100000001</v>
      </c>
      <c r="F2610" t="s">
        <v>108</v>
      </c>
      <c r="G2610" t="s">
        <v>186</v>
      </c>
      <c r="H2610" t="s">
        <v>199</v>
      </c>
      <c r="I2610" t="s">
        <v>98</v>
      </c>
      <c r="J2610" t="s">
        <v>99</v>
      </c>
      <c r="K2610" t="s">
        <v>188</v>
      </c>
      <c r="L2610">
        <v>12.053079370000001</v>
      </c>
      <c r="M2610" t="s">
        <v>112</v>
      </c>
      <c r="N2610">
        <v>2.8318400000000002E-4</v>
      </c>
      <c r="O2610">
        <v>3.2200799999999998E-4</v>
      </c>
      <c r="P2610">
        <v>0</v>
      </c>
      <c r="Q2610">
        <v>0</v>
      </c>
      <c r="R2610">
        <v>0</v>
      </c>
      <c r="S2610">
        <v>7.5328500000000002E-4</v>
      </c>
      <c r="T2610">
        <v>6.46986E-4</v>
      </c>
      <c r="U2610">
        <v>7.84821E-4</v>
      </c>
      <c r="V2610">
        <v>0</v>
      </c>
      <c r="W2610" s="8">
        <v>3.0317699999999999E-5</v>
      </c>
      <c r="X2610">
        <v>8.6811099999999997E-4</v>
      </c>
      <c r="Y2610">
        <v>0</v>
      </c>
      <c r="Z2610">
        <v>0</v>
      </c>
      <c r="AA2610">
        <v>0</v>
      </c>
      <c r="AB2610">
        <v>0</v>
      </c>
      <c r="AC2610">
        <v>1.621396E-3</v>
      </c>
      <c r="AD2610">
        <v>6.46986E-4</v>
      </c>
      <c r="AE2610">
        <v>7.84821E-4</v>
      </c>
      <c r="AF2610">
        <v>0</v>
      </c>
      <c r="AG2610" s="8">
        <v>3.0317699999999999E-5</v>
      </c>
      <c r="AH2610">
        <v>3.0835200000000002E-3</v>
      </c>
      <c r="AI2610">
        <v>74975.894100000005</v>
      </c>
    </row>
    <row r="2611" spans="1:35" x14ac:dyDescent="0.25">
      <c r="A2611">
        <v>496</v>
      </c>
      <c r="B2611" t="s">
        <v>202</v>
      </c>
      <c r="C2611" t="s">
        <v>56</v>
      </c>
      <c r="D2611" t="b">
        <v>1</v>
      </c>
      <c r="E2611">
        <v>81.383450730000007</v>
      </c>
      <c r="F2611" t="s">
        <v>108</v>
      </c>
      <c r="G2611" t="s">
        <v>186</v>
      </c>
      <c r="H2611" t="s">
        <v>250</v>
      </c>
      <c r="I2611" t="s">
        <v>101</v>
      </c>
      <c r="J2611" t="s">
        <v>99</v>
      </c>
      <c r="K2611" t="s">
        <v>188</v>
      </c>
      <c r="L2611">
        <v>38.450000000000003</v>
      </c>
      <c r="M2611" t="s">
        <v>109</v>
      </c>
      <c r="N2611">
        <v>1.0105730000000001E-3</v>
      </c>
      <c r="O2611">
        <v>1.1044469999999999E-3</v>
      </c>
      <c r="P2611">
        <v>0</v>
      </c>
      <c r="Q2611">
        <v>0</v>
      </c>
      <c r="R2611">
        <v>0</v>
      </c>
      <c r="S2611">
        <v>4.4083580000000002E-3</v>
      </c>
      <c r="T2611">
        <v>1.562017E-3</v>
      </c>
      <c r="U2611">
        <v>1.500307E-3</v>
      </c>
      <c r="V2611">
        <v>0</v>
      </c>
      <c r="W2611">
        <v>0</v>
      </c>
      <c r="X2611">
        <v>2.6835829999999998E-3</v>
      </c>
      <c r="Y2611">
        <v>0</v>
      </c>
      <c r="Z2611">
        <v>5.2298600000000002E-4</v>
      </c>
      <c r="AA2611">
        <v>0</v>
      </c>
      <c r="AB2611">
        <v>0</v>
      </c>
      <c r="AC2611">
        <v>7.0919420000000004E-3</v>
      </c>
      <c r="AD2611">
        <v>1.562017E-3</v>
      </c>
      <c r="AE2611">
        <v>1.500307E-3</v>
      </c>
      <c r="AF2611">
        <v>0</v>
      </c>
      <c r="AG2611">
        <v>5.2298600000000002E-4</v>
      </c>
      <c r="AH2611">
        <v>1.0677252E-2</v>
      </c>
      <c r="AI2611">
        <v>81383.450729999997</v>
      </c>
    </row>
    <row r="2612" spans="1:35" x14ac:dyDescent="0.25">
      <c r="A2612">
        <v>497</v>
      </c>
      <c r="B2612" t="s">
        <v>202</v>
      </c>
      <c r="C2612" t="s">
        <v>56</v>
      </c>
      <c r="D2612" t="b">
        <v>1</v>
      </c>
      <c r="E2612">
        <v>38.800378299999998</v>
      </c>
      <c r="F2612" t="s">
        <v>108</v>
      </c>
      <c r="G2612" t="s">
        <v>186</v>
      </c>
      <c r="H2612" t="s">
        <v>249</v>
      </c>
      <c r="I2612" t="s">
        <v>101</v>
      </c>
      <c r="J2612" t="s">
        <v>99</v>
      </c>
      <c r="K2612" t="s">
        <v>188</v>
      </c>
      <c r="L2612">
        <v>21.563888890000001</v>
      </c>
      <c r="M2612" t="s">
        <v>109</v>
      </c>
      <c r="N2612">
        <v>5.7672500000000005E-4</v>
      </c>
      <c r="O2612">
        <v>6.4538599999999996E-4</v>
      </c>
      <c r="P2612">
        <v>0</v>
      </c>
      <c r="Q2612">
        <v>0</v>
      </c>
      <c r="R2612">
        <v>0</v>
      </c>
      <c r="S2612">
        <v>2.5389919999999999E-3</v>
      </c>
      <c r="T2612">
        <v>1.1190830000000001E-3</v>
      </c>
      <c r="U2612">
        <v>1.208448E-3</v>
      </c>
      <c r="V2612">
        <v>0</v>
      </c>
      <c r="W2612">
        <v>1.7394900000000001E-4</v>
      </c>
      <c r="X2612">
        <v>6.69317E-4</v>
      </c>
      <c r="Y2612">
        <v>0</v>
      </c>
      <c r="Z2612">
        <v>0</v>
      </c>
      <c r="AA2612">
        <v>0</v>
      </c>
      <c r="AB2612">
        <v>0</v>
      </c>
      <c r="AC2612">
        <v>3.2083089999999999E-3</v>
      </c>
      <c r="AD2612">
        <v>1.1190830000000001E-3</v>
      </c>
      <c r="AE2612">
        <v>1.208448E-3</v>
      </c>
      <c r="AF2612">
        <v>0</v>
      </c>
      <c r="AG2612">
        <v>1.7394900000000001E-4</v>
      </c>
      <c r="AH2612">
        <v>5.7097889999999998E-3</v>
      </c>
      <c r="AI2612">
        <v>77600.756599999993</v>
      </c>
    </row>
    <row r="2613" spans="1:35" x14ac:dyDescent="0.25">
      <c r="A2613">
        <v>499</v>
      </c>
      <c r="B2613" t="s">
        <v>202</v>
      </c>
      <c r="C2613" t="s">
        <v>56</v>
      </c>
      <c r="D2613" t="b">
        <v>1</v>
      </c>
      <c r="E2613">
        <v>11.490758400000001</v>
      </c>
      <c r="F2613" t="s">
        <v>108</v>
      </c>
      <c r="G2613" t="s">
        <v>186</v>
      </c>
      <c r="H2613" t="s">
        <v>196</v>
      </c>
      <c r="I2613" t="s">
        <v>101</v>
      </c>
      <c r="J2613" t="s">
        <v>99</v>
      </c>
      <c r="K2613" t="s">
        <v>188</v>
      </c>
      <c r="L2613">
        <v>14.25353535</v>
      </c>
      <c r="M2613" t="s">
        <v>109</v>
      </c>
      <c r="N2613">
        <v>2.8455800000000002E-4</v>
      </c>
      <c r="O2613">
        <v>3.3730799999999998E-4</v>
      </c>
      <c r="P2613">
        <v>0</v>
      </c>
      <c r="Q2613">
        <v>0</v>
      </c>
      <c r="R2613">
        <v>0</v>
      </c>
      <c r="S2613">
        <v>1.4077880000000001E-3</v>
      </c>
      <c r="T2613">
        <v>5.3181400000000003E-4</v>
      </c>
      <c r="U2613">
        <v>4.8596300000000001E-4</v>
      </c>
      <c r="V2613">
        <v>0</v>
      </c>
      <c r="W2613" s="8">
        <v>9.4752899999999999E-5</v>
      </c>
      <c r="X2613">
        <v>5.5348799999999998E-4</v>
      </c>
      <c r="Y2613">
        <v>0</v>
      </c>
      <c r="Z2613">
        <v>0</v>
      </c>
      <c r="AA2613">
        <v>0</v>
      </c>
      <c r="AB2613">
        <v>0</v>
      </c>
      <c r="AC2613">
        <v>1.9612760000000001E-3</v>
      </c>
      <c r="AD2613">
        <v>5.3181400000000003E-4</v>
      </c>
      <c r="AE2613">
        <v>4.8596300000000001E-4</v>
      </c>
      <c r="AF2613">
        <v>0</v>
      </c>
      <c r="AG2613" s="8">
        <v>9.4752899999999999E-5</v>
      </c>
      <c r="AH2613">
        <v>3.0736969999999998E-3</v>
      </c>
      <c r="AI2613">
        <v>63199.171219999997</v>
      </c>
    </row>
    <row r="2614" spans="1:35" x14ac:dyDescent="0.25">
      <c r="A2614">
        <v>1234</v>
      </c>
      <c r="B2614" t="s">
        <v>202</v>
      </c>
      <c r="C2614" t="s">
        <v>56</v>
      </c>
      <c r="D2614" t="b">
        <v>1</v>
      </c>
      <c r="E2614">
        <v>4.8608500059999997</v>
      </c>
      <c r="F2614" t="s">
        <v>108</v>
      </c>
      <c r="G2614" t="s">
        <v>186</v>
      </c>
      <c r="H2614" t="s">
        <v>198</v>
      </c>
      <c r="I2614" t="s">
        <v>101</v>
      </c>
      <c r="J2614" t="s">
        <v>106</v>
      </c>
      <c r="K2614" t="s">
        <v>188</v>
      </c>
      <c r="L2614">
        <v>17.430555559999998</v>
      </c>
      <c r="M2614" t="s">
        <v>109</v>
      </c>
      <c r="N2614">
        <v>2.9204300000000002E-4</v>
      </c>
      <c r="O2614">
        <v>3.4451799999999998E-4</v>
      </c>
      <c r="P2614">
        <v>0</v>
      </c>
      <c r="Q2614">
        <v>0</v>
      </c>
      <c r="R2614">
        <v>0</v>
      </c>
      <c r="S2614">
        <v>1.4373070000000001E-3</v>
      </c>
      <c r="T2614">
        <v>6.6633899999999995E-4</v>
      </c>
      <c r="U2614">
        <v>7.23791E-4</v>
      </c>
      <c r="V2614">
        <v>0</v>
      </c>
      <c r="W2614" s="8">
        <v>6.3579300000000003E-5</v>
      </c>
      <c r="X2614">
        <v>0</v>
      </c>
      <c r="Y2614">
        <v>0</v>
      </c>
      <c r="Z2614">
        <v>0</v>
      </c>
      <c r="AA2614">
        <v>0</v>
      </c>
      <c r="AB2614">
        <v>0</v>
      </c>
      <c r="AC2614">
        <v>1.4373070000000001E-3</v>
      </c>
      <c r="AD2614">
        <v>6.6633899999999995E-4</v>
      </c>
      <c r="AE2614">
        <v>7.23791E-4</v>
      </c>
      <c r="AF2614">
        <v>0</v>
      </c>
      <c r="AG2614" s="8">
        <v>6.3579300000000003E-5</v>
      </c>
      <c r="AH2614">
        <v>2.8910160000000002E-3</v>
      </c>
      <c r="AI2614">
        <v>48608.500059999998</v>
      </c>
    </row>
    <row r="2615" spans="1:35" x14ac:dyDescent="0.25">
      <c r="A2615">
        <v>6139</v>
      </c>
      <c r="B2615" t="s">
        <v>202</v>
      </c>
      <c r="C2615" t="s">
        <v>56</v>
      </c>
      <c r="D2615" t="b">
        <v>1</v>
      </c>
      <c r="E2615">
        <v>3.0392805269999998</v>
      </c>
      <c r="F2615" t="s">
        <v>108</v>
      </c>
      <c r="G2615" t="s">
        <v>186</v>
      </c>
      <c r="H2615" t="s">
        <v>195</v>
      </c>
      <c r="I2615" t="s">
        <v>101</v>
      </c>
      <c r="J2615" t="s">
        <v>111</v>
      </c>
      <c r="K2615" t="s">
        <v>188</v>
      </c>
      <c r="L2615">
        <v>15.985846560000001</v>
      </c>
      <c r="M2615" t="s">
        <v>109</v>
      </c>
      <c r="N2615">
        <v>3.4341200000000002E-4</v>
      </c>
      <c r="O2615">
        <v>3.8664500000000002E-4</v>
      </c>
      <c r="P2615">
        <v>0</v>
      </c>
      <c r="Q2615">
        <v>0</v>
      </c>
      <c r="R2615">
        <v>0</v>
      </c>
      <c r="S2615">
        <v>1.769257E-3</v>
      </c>
      <c r="T2615">
        <v>5.4470799999999998E-4</v>
      </c>
      <c r="U2615">
        <v>6.2830600000000003E-4</v>
      </c>
      <c r="V2615">
        <v>0</v>
      </c>
      <c r="W2615">
        <v>0</v>
      </c>
      <c r="X2615">
        <v>4.52958E-4</v>
      </c>
      <c r="Y2615">
        <v>0</v>
      </c>
      <c r="Z2615" s="8">
        <v>8.619E-5</v>
      </c>
      <c r="AA2615">
        <v>0</v>
      </c>
      <c r="AB2615">
        <v>0</v>
      </c>
      <c r="AC2615">
        <v>2.2222159999999999E-3</v>
      </c>
      <c r="AD2615">
        <v>5.4470799999999998E-4</v>
      </c>
      <c r="AE2615">
        <v>6.2830600000000003E-4</v>
      </c>
      <c r="AF2615">
        <v>0</v>
      </c>
      <c r="AG2615" s="8">
        <v>8.619E-5</v>
      </c>
      <c r="AH2615">
        <v>3.4813909999999999E-3</v>
      </c>
      <c r="AI2615">
        <v>63824.891060000002</v>
      </c>
    </row>
    <row r="2616" spans="1:35" x14ac:dyDescent="0.25">
      <c r="A2616">
        <v>19460</v>
      </c>
      <c r="B2616" t="s">
        <v>202</v>
      </c>
      <c r="C2616" t="s">
        <v>56</v>
      </c>
      <c r="D2616" t="b">
        <v>1</v>
      </c>
      <c r="E2616">
        <v>0.35770594100000003</v>
      </c>
      <c r="F2616" t="s">
        <v>108</v>
      </c>
      <c r="G2616" t="s">
        <v>186</v>
      </c>
      <c r="H2616" t="s">
        <v>192</v>
      </c>
      <c r="I2616" t="s">
        <v>101</v>
      </c>
      <c r="J2616" t="s">
        <v>102</v>
      </c>
      <c r="K2616" t="s">
        <v>188</v>
      </c>
      <c r="L2616">
        <v>14.97497778</v>
      </c>
      <c r="M2616" t="s">
        <v>109</v>
      </c>
      <c r="N2616">
        <v>2.20053E-4</v>
      </c>
      <c r="O2616">
        <v>2.6676500000000003E-4</v>
      </c>
      <c r="P2616">
        <v>0</v>
      </c>
      <c r="Q2616">
        <v>0</v>
      </c>
      <c r="R2616">
        <v>0</v>
      </c>
      <c r="S2616">
        <v>1.410541E-3</v>
      </c>
      <c r="T2616">
        <v>4.67804E-4</v>
      </c>
      <c r="U2616">
        <v>3.0133900000000002E-4</v>
      </c>
      <c r="V2616">
        <v>0</v>
      </c>
      <c r="W2616">
        <v>0</v>
      </c>
      <c r="X2616" s="8">
        <v>6.1267900000000003E-5</v>
      </c>
      <c r="Y2616">
        <v>0</v>
      </c>
      <c r="Z2616" s="8">
        <v>4.3749699999999999E-5</v>
      </c>
      <c r="AA2616">
        <v>0</v>
      </c>
      <c r="AB2616">
        <v>0</v>
      </c>
      <c r="AC2616">
        <v>1.4718089999999999E-3</v>
      </c>
      <c r="AD2616">
        <v>4.67804E-4</v>
      </c>
      <c r="AE2616">
        <v>3.0133900000000002E-4</v>
      </c>
      <c r="AF2616">
        <v>0</v>
      </c>
      <c r="AG2616" s="8">
        <v>4.3749699999999999E-5</v>
      </c>
      <c r="AH2616">
        <v>2.2847010000000001E-3</v>
      </c>
      <c r="AI2616">
        <v>44713.242619999997</v>
      </c>
    </row>
    <row r="2617" spans="1:35" x14ac:dyDescent="0.25">
      <c r="A2617">
        <v>19461</v>
      </c>
      <c r="B2617" t="s">
        <v>202</v>
      </c>
      <c r="C2617" t="s">
        <v>56</v>
      </c>
      <c r="D2617" t="b">
        <v>1</v>
      </c>
      <c r="E2617">
        <v>0.417575751</v>
      </c>
      <c r="F2617" t="s">
        <v>108</v>
      </c>
      <c r="G2617" t="s">
        <v>186</v>
      </c>
      <c r="H2617" t="s">
        <v>190</v>
      </c>
      <c r="I2617" t="s">
        <v>101</v>
      </c>
      <c r="J2617" t="s">
        <v>99</v>
      </c>
      <c r="K2617" t="s">
        <v>188</v>
      </c>
      <c r="L2617">
        <v>10.016417909999999</v>
      </c>
      <c r="M2617" t="s">
        <v>109</v>
      </c>
      <c r="N2617" s="8">
        <v>7.9533300000000006E-5</v>
      </c>
      <c r="O2617">
        <v>1.13167E-4</v>
      </c>
      <c r="P2617">
        <v>0</v>
      </c>
      <c r="Q2617">
        <v>0</v>
      </c>
      <c r="R2617">
        <v>0</v>
      </c>
      <c r="S2617">
        <v>5.3626900000000003E-4</v>
      </c>
      <c r="T2617">
        <v>1.8787099999999999E-4</v>
      </c>
      <c r="U2617">
        <v>1.91881E-4</v>
      </c>
      <c r="V2617">
        <v>0</v>
      </c>
      <c r="W2617" s="8">
        <v>2.5247200000000001E-5</v>
      </c>
      <c r="X2617" s="8">
        <v>1.4932999999999999E-5</v>
      </c>
      <c r="Y2617">
        <v>0</v>
      </c>
      <c r="Z2617">
        <v>0</v>
      </c>
      <c r="AA2617">
        <v>0</v>
      </c>
      <c r="AB2617">
        <v>0</v>
      </c>
      <c r="AC2617">
        <v>5.5120199999999999E-4</v>
      </c>
      <c r="AD2617">
        <v>1.8787099999999999E-4</v>
      </c>
      <c r="AE2617">
        <v>1.91881E-4</v>
      </c>
      <c r="AF2617">
        <v>0</v>
      </c>
      <c r="AG2617" s="8">
        <v>2.5247200000000001E-5</v>
      </c>
      <c r="AH2617">
        <v>9.5620199999999996E-4</v>
      </c>
      <c r="AI2617">
        <v>27977.57532</v>
      </c>
    </row>
    <row r="2618" spans="1:35" x14ac:dyDescent="0.25">
      <c r="A2618">
        <v>19462</v>
      </c>
      <c r="B2618" t="s">
        <v>202</v>
      </c>
      <c r="C2618" t="s">
        <v>56</v>
      </c>
      <c r="D2618" t="b">
        <v>1</v>
      </c>
      <c r="E2618">
        <v>0.23031316600000001</v>
      </c>
      <c r="F2618" t="s">
        <v>108</v>
      </c>
      <c r="G2618" t="s">
        <v>186</v>
      </c>
      <c r="H2618" t="s">
        <v>194</v>
      </c>
      <c r="I2618" t="s">
        <v>101</v>
      </c>
      <c r="J2618" t="s">
        <v>99</v>
      </c>
      <c r="K2618" t="s">
        <v>188</v>
      </c>
      <c r="L2618">
        <v>18.646234570000001</v>
      </c>
      <c r="M2618" t="s">
        <v>109</v>
      </c>
      <c r="N2618">
        <v>1.32886E-4</v>
      </c>
      <c r="O2618">
        <v>1.5519199999999999E-4</v>
      </c>
      <c r="P2618">
        <v>0</v>
      </c>
      <c r="Q2618">
        <v>0</v>
      </c>
      <c r="R2618">
        <v>0</v>
      </c>
      <c r="S2618">
        <v>7.5082000000000002E-4</v>
      </c>
      <c r="T2618">
        <v>2.6984900000000001E-4</v>
      </c>
      <c r="U2618">
        <v>2.6056099999999997E-4</v>
      </c>
      <c r="V2618">
        <v>0</v>
      </c>
      <c r="W2618">
        <v>0</v>
      </c>
      <c r="X2618" s="8">
        <v>1.4051599999999999E-5</v>
      </c>
      <c r="Y2618">
        <v>0</v>
      </c>
      <c r="Z2618" s="8">
        <v>2.3521300000000001E-5</v>
      </c>
      <c r="AA2618">
        <v>0</v>
      </c>
      <c r="AB2618">
        <v>0</v>
      </c>
      <c r="AC2618">
        <v>7.6487199999999999E-4</v>
      </c>
      <c r="AD2618">
        <v>2.6984900000000001E-4</v>
      </c>
      <c r="AE2618">
        <v>2.6056099999999997E-4</v>
      </c>
      <c r="AF2618">
        <v>0</v>
      </c>
      <c r="AG2618" s="8">
        <v>2.3521300000000001E-5</v>
      </c>
      <c r="AH2618">
        <v>1.318802E-3</v>
      </c>
      <c r="AI2618">
        <v>20728.18492</v>
      </c>
    </row>
    <row r="2619" spans="1:35" x14ac:dyDescent="0.25">
      <c r="A2619">
        <v>19464</v>
      </c>
      <c r="B2619" t="s">
        <v>202</v>
      </c>
      <c r="C2619" t="s">
        <v>56</v>
      </c>
      <c r="D2619" t="b">
        <v>1</v>
      </c>
      <c r="E2619">
        <v>0.67838500800000001</v>
      </c>
      <c r="F2619" t="s">
        <v>108</v>
      </c>
      <c r="G2619" t="s">
        <v>186</v>
      </c>
      <c r="H2619" t="s">
        <v>189</v>
      </c>
      <c r="I2619" t="s">
        <v>101</v>
      </c>
      <c r="J2619" t="s">
        <v>99</v>
      </c>
      <c r="K2619" t="s">
        <v>188</v>
      </c>
      <c r="L2619">
        <v>20.11280193</v>
      </c>
      <c r="M2619" t="s">
        <v>109</v>
      </c>
      <c r="N2619">
        <v>2.1779500000000001E-4</v>
      </c>
      <c r="O2619">
        <v>2.5064599999999999E-4</v>
      </c>
      <c r="P2619">
        <v>0</v>
      </c>
      <c r="Q2619">
        <v>0</v>
      </c>
      <c r="R2619">
        <v>0</v>
      </c>
      <c r="S2619">
        <v>1.2954990000000001E-3</v>
      </c>
      <c r="T2619">
        <v>5.0693600000000004E-4</v>
      </c>
      <c r="U2619">
        <v>2.5201200000000003E-4</v>
      </c>
      <c r="V2619">
        <v>0</v>
      </c>
      <c r="W2619">
        <v>0</v>
      </c>
      <c r="X2619" s="8">
        <v>3.5942899999999998E-5</v>
      </c>
      <c r="Y2619">
        <v>0</v>
      </c>
      <c r="Z2619" s="8">
        <v>5.1187999999999998E-5</v>
      </c>
      <c r="AA2619">
        <v>0</v>
      </c>
      <c r="AB2619">
        <v>0</v>
      </c>
      <c r="AC2619">
        <v>1.331442E-3</v>
      </c>
      <c r="AD2619">
        <v>5.0693600000000004E-4</v>
      </c>
      <c r="AE2619">
        <v>2.5201200000000003E-4</v>
      </c>
      <c r="AF2619">
        <v>0</v>
      </c>
      <c r="AG2619" s="8">
        <v>5.1187999999999998E-5</v>
      </c>
      <c r="AH2619">
        <v>2.141577E-3</v>
      </c>
      <c r="AI2619">
        <v>31205.71038</v>
      </c>
    </row>
    <row r="2620" spans="1:35" x14ac:dyDescent="0.25">
      <c r="A2620">
        <v>19465</v>
      </c>
      <c r="B2620" t="s">
        <v>202</v>
      </c>
      <c r="C2620" t="s">
        <v>56</v>
      </c>
      <c r="D2620" t="b">
        <v>1</v>
      </c>
      <c r="E2620">
        <v>0.533936564</v>
      </c>
      <c r="F2620" t="s">
        <v>108</v>
      </c>
      <c r="G2620" t="s">
        <v>186</v>
      </c>
      <c r="H2620" t="s">
        <v>191</v>
      </c>
      <c r="I2620" t="s">
        <v>101</v>
      </c>
      <c r="J2620" t="s">
        <v>102</v>
      </c>
      <c r="K2620" t="s">
        <v>188</v>
      </c>
      <c r="L2620">
        <v>11.17658046</v>
      </c>
      <c r="M2620" t="s">
        <v>109</v>
      </c>
      <c r="N2620" s="8">
        <v>9.7593699999999994E-5</v>
      </c>
      <c r="O2620">
        <v>1.2561500000000001E-4</v>
      </c>
      <c r="P2620">
        <v>0</v>
      </c>
      <c r="Q2620">
        <v>0</v>
      </c>
      <c r="R2620">
        <v>0</v>
      </c>
      <c r="S2620">
        <v>4.5949000000000001E-4</v>
      </c>
      <c r="T2620">
        <v>2.9889800000000002E-4</v>
      </c>
      <c r="U2620">
        <v>1.33755E-4</v>
      </c>
      <c r="V2620">
        <v>0</v>
      </c>
      <c r="W2620">
        <v>0</v>
      </c>
      <c r="X2620">
        <v>2.5218199999999999E-4</v>
      </c>
      <c r="Y2620">
        <v>0</v>
      </c>
      <c r="Z2620" s="8">
        <v>3.6690399999999997E-5</v>
      </c>
      <c r="AA2620">
        <v>0</v>
      </c>
      <c r="AB2620">
        <v>0</v>
      </c>
      <c r="AC2620">
        <v>7.11672E-4</v>
      </c>
      <c r="AD2620">
        <v>2.9889800000000002E-4</v>
      </c>
      <c r="AE2620">
        <v>1.33755E-4</v>
      </c>
      <c r="AF2620">
        <v>0</v>
      </c>
      <c r="AG2620" s="8">
        <v>3.6690399999999997E-5</v>
      </c>
      <c r="AH2620">
        <v>1.1810099999999999E-3</v>
      </c>
      <c r="AI2620">
        <v>30968.32072</v>
      </c>
    </row>
    <row r="2621" spans="1:35" x14ac:dyDescent="0.25">
      <c r="A2621">
        <v>22258</v>
      </c>
      <c r="B2621" t="s">
        <v>202</v>
      </c>
      <c r="C2621" t="s">
        <v>56</v>
      </c>
      <c r="D2621" t="b">
        <v>1</v>
      </c>
      <c r="E2621">
        <v>0.39859335800000001</v>
      </c>
      <c r="F2621" t="s">
        <v>108</v>
      </c>
      <c r="G2621" t="s">
        <v>186</v>
      </c>
      <c r="H2621" t="s">
        <v>193</v>
      </c>
      <c r="I2621" t="s">
        <v>105</v>
      </c>
      <c r="J2621" t="s">
        <v>262</v>
      </c>
      <c r="K2621" t="s">
        <v>188</v>
      </c>
      <c r="L2621">
        <v>8.9724444440000006</v>
      </c>
      <c r="M2621" t="s">
        <v>107</v>
      </c>
      <c r="N2621" s="8">
        <v>7.9131300000000006E-5</v>
      </c>
      <c r="O2621" s="8">
        <v>9.56559E-5</v>
      </c>
      <c r="P2621">
        <v>0</v>
      </c>
      <c r="Q2621">
        <v>0</v>
      </c>
      <c r="R2621">
        <v>0</v>
      </c>
      <c r="S2621">
        <v>2.9524199999999998E-4</v>
      </c>
      <c r="T2621">
        <v>2.0172300000000001E-4</v>
      </c>
      <c r="U2621">
        <v>1.6212600000000001E-4</v>
      </c>
      <c r="V2621">
        <v>0</v>
      </c>
      <c r="W2621">
        <v>0</v>
      </c>
      <c r="X2621">
        <v>2.16317E-4</v>
      </c>
      <c r="Y2621">
        <v>0</v>
      </c>
      <c r="Z2621" s="8">
        <v>3.9830799999999998E-5</v>
      </c>
      <c r="AA2621">
        <v>0</v>
      </c>
      <c r="AB2621">
        <v>0</v>
      </c>
      <c r="AC2621">
        <v>5.1155899999999997E-4</v>
      </c>
      <c r="AD2621">
        <v>2.0172300000000001E-4</v>
      </c>
      <c r="AE2621">
        <v>1.6212600000000001E-4</v>
      </c>
      <c r="AF2621">
        <v>0</v>
      </c>
      <c r="AG2621" s="8">
        <v>3.9830799999999998E-5</v>
      </c>
      <c r="AH2621">
        <v>9.1522800000000003E-4</v>
      </c>
      <c r="AI2621">
        <v>29894.50186</v>
      </c>
    </row>
    <row r="2622" spans="1:35" x14ac:dyDescent="0.25">
      <c r="A2622">
        <v>24953</v>
      </c>
      <c r="B2622" t="s">
        <v>202</v>
      </c>
      <c r="C2622" t="s">
        <v>56</v>
      </c>
      <c r="D2622" t="b">
        <v>1</v>
      </c>
      <c r="E2622">
        <v>0.318936518</v>
      </c>
      <c r="F2622" t="s">
        <v>108</v>
      </c>
      <c r="G2622" t="s">
        <v>186</v>
      </c>
      <c r="H2622" t="s">
        <v>187</v>
      </c>
      <c r="I2622" t="s">
        <v>101</v>
      </c>
      <c r="J2622" t="s">
        <v>99</v>
      </c>
      <c r="K2622" t="s">
        <v>188</v>
      </c>
      <c r="L2622">
        <v>17.776349209999999</v>
      </c>
      <c r="M2622" t="s">
        <v>109</v>
      </c>
      <c r="N2622" s="8">
        <v>6.6988000000000003E-5</v>
      </c>
      <c r="O2622" s="8">
        <v>7.69806E-5</v>
      </c>
      <c r="P2622">
        <v>0</v>
      </c>
      <c r="Q2622">
        <v>0</v>
      </c>
      <c r="R2622">
        <v>0</v>
      </c>
      <c r="S2622">
        <v>3.32861E-4</v>
      </c>
      <c r="T2622">
        <v>1.88102E-4</v>
      </c>
      <c r="U2622" s="8">
        <v>7.0978500000000005E-5</v>
      </c>
      <c r="V2622">
        <v>0</v>
      </c>
      <c r="W2622" s="8">
        <v>1.4352899999999999E-5</v>
      </c>
      <c r="X2622" s="8">
        <v>7.0788099999999994E-5</v>
      </c>
      <c r="Y2622">
        <v>0</v>
      </c>
      <c r="Z2622">
        <v>0</v>
      </c>
      <c r="AA2622">
        <v>0</v>
      </c>
      <c r="AB2622">
        <v>0</v>
      </c>
      <c r="AC2622">
        <v>4.0364900000000001E-4</v>
      </c>
      <c r="AD2622">
        <v>1.88102E-4</v>
      </c>
      <c r="AE2622" s="8">
        <v>7.0978500000000005E-5</v>
      </c>
      <c r="AF2622">
        <v>0</v>
      </c>
      <c r="AG2622" s="8">
        <v>1.4352899999999999E-5</v>
      </c>
      <c r="AH2622">
        <v>6.7708299999999998E-4</v>
      </c>
      <c r="AI2622">
        <v>11162.778130000001</v>
      </c>
    </row>
    <row r="2623" spans="1:35" x14ac:dyDescent="0.25">
      <c r="A2623">
        <v>39679</v>
      </c>
      <c r="B2623" t="s">
        <v>202</v>
      </c>
      <c r="C2623" t="s">
        <v>56</v>
      </c>
      <c r="D2623" t="b">
        <v>1</v>
      </c>
      <c r="E2623">
        <v>0.159007961</v>
      </c>
      <c r="F2623" t="s">
        <v>108</v>
      </c>
      <c r="G2623" t="s">
        <v>186</v>
      </c>
      <c r="H2623" t="s">
        <v>197</v>
      </c>
      <c r="I2623" t="s">
        <v>98</v>
      </c>
      <c r="J2623" t="s">
        <v>99</v>
      </c>
      <c r="K2623" t="s">
        <v>188</v>
      </c>
      <c r="L2623">
        <v>10.51778704</v>
      </c>
      <c r="M2623" t="s">
        <v>251</v>
      </c>
      <c r="N2623">
        <v>1.8095599999999999E-4</v>
      </c>
      <c r="O2623">
        <v>2.0400999999999999E-4</v>
      </c>
      <c r="P2623">
        <v>0</v>
      </c>
      <c r="Q2623">
        <v>0</v>
      </c>
      <c r="R2623">
        <v>0</v>
      </c>
      <c r="S2623">
        <v>8.5111599999999996E-4</v>
      </c>
      <c r="T2623">
        <v>5.5534099999999999E-4</v>
      </c>
      <c r="U2623">
        <v>2.8857900000000002E-4</v>
      </c>
      <c r="V2623">
        <v>0</v>
      </c>
      <c r="W2623" s="8">
        <v>1.6914200000000001E-5</v>
      </c>
      <c r="X2623">
        <v>0</v>
      </c>
      <c r="Y2623">
        <v>0</v>
      </c>
      <c r="Z2623">
        <v>0</v>
      </c>
      <c r="AA2623">
        <v>0</v>
      </c>
      <c r="AB2623">
        <v>0</v>
      </c>
      <c r="AC2623">
        <v>8.5111599999999996E-4</v>
      </c>
      <c r="AD2623">
        <v>5.5534099999999999E-4</v>
      </c>
      <c r="AE2623">
        <v>2.8857900000000002E-4</v>
      </c>
      <c r="AF2623">
        <v>0</v>
      </c>
      <c r="AG2623" s="8">
        <v>1.6914200000000001E-5</v>
      </c>
      <c r="AH2623">
        <v>1.7119520000000001E-3</v>
      </c>
      <c r="AI2623">
        <v>47702.388339999998</v>
      </c>
    </row>
    <row r="2624" spans="1:35" x14ac:dyDescent="0.25">
      <c r="A2624">
        <v>39683</v>
      </c>
      <c r="B2624" t="s">
        <v>202</v>
      </c>
      <c r="C2624" t="s">
        <v>56</v>
      </c>
      <c r="D2624" t="b">
        <v>1</v>
      </c>
      <c r="E2624">
        <v>8.8126999999999997E-2</v>
      </c>
      <c r="F2624" t="s">
        <v>108</v>
      </c>
      <c r="G2624" t="s">
        <v>186</v>
      </c>
      <c r="H2624" t="s">
        <v>257</v>
      </c>
      <c r="I2624" t="s">
        <v>98</v>
      </c>
      <c r="J2624" t="s">
        <v>106</v>
      </c>
      <c r="K2624" t="s">
        <v>188</v>
      </c>
      <c r="L2624">
        <v>15.38422222</v>
      </c>
      <c r="M2624" t="s">
        <v>251</v>
      </c>
      <c r="N2624">
        <v>2.39645E-4</v>
      </c>
      <c r="O2624">
        <v>2.7563899999999999E-4</v>
      </c>
      <c r="P2624">
        <v>0</v>
      </c>
      <c r="Q2624">
        <v>0</v>
      </c>
      <c r="R2624">
        <v>0</v>
      </c>
      <c r="S2624">
        <v>1.2516700000000001E-3</v>
      </c>
      <c r="T2624">
        <v>5.8733699999999995E-4</v>
      </c>
      <c r="U2624">
        <v>4.6006600000000002E-4</v>
      </c>
      <c r="V2624">
        <v>0</v>
      </c>
      <c r="W2624" s="8">
        <v>1.39567E-5</v>
      </c>
      <c r="X2624">
        <v>0</v>
      </c>
      <c r="Y2624">
        <v>0</v>
      </c>
      <c r="Z2624">
        <v>0</v>
      </c>
      <c r="AA2624">
        <v>0</v>
      </c>
      <c r="AB2624">
        <v>0</v>
      </c>
      <c r="AC2624">
        <v>1.2516700000000001E-3</v>
      </c>
      <c r="AD2624">
        <v>5.8733699999999995E-4</v>
      </c>
      <c r="AE2624">
        <v>4.6006600000000002E-4</v>
      </c>
      <c r="AF2624">
        <v>0</v>
      </c>
      <c r="AG2624" s="8">
        <v>1.39567E-5</v>
      </c>
      <c r="AH2624">
        <v>2.313032E-3</v>
      </c>
      <c r="AI2624">
        <v>44063.499819999997</v>
      </c>
    </row>
    <row r="2625" spans="1:35" x14ac:dyDescent="0.25">
      <c r="A2625">
        <v>43823</v>
      </c>
      <c r="B2625" t="s">
        <v>202</v>
      </c>
      <c r="C2625" t="s">
        <v>56</v>
      </c>
      <c r="D2625" t="b">
        <v>1</v>
      </c>
      <c r="E2625">
        <v>7.4164390999999996E-2</v>
      </c>
      <c r="F2625" t="s">
        <v>108</v>
      </c>
      <c r="G2625" t="s">
        <v>186</v>
      </c>
      <c r="H2625" t="s">
        <v>256</v>
      </c>
      <c r="I2625" t="s">
        <v>98</v>
      </c>
      <c r="J2625" t="s">
        <v>262</v>
      </c>
      <c r="K2625" t="s">
        <v>188</v>
      </c>
      <c r="L2625">
        <v>17.31945833</v>
      </c>
      <c r="M2625" t="s">
        <v>112</v>
      </c>
      <c r="N2625">
        <v>3.25101E-4</v>
      </c>
      <c r="O2625">
        <v>3.75254E-4</v>
      </c>
      <c r="P2625">
        <v>0</v>
      </c>
      <c r="Q2625">
        <v>0</v>
      </c>
      <c r="R2625">
        <v>0</v>
      </c>
      <c r="S2625">
        <v>1.726764E-3</v>
      </c>
      <c r="T2625">
        <v>6.4491099999999997E-4</v>
      </c>
      <c r="U2625">
        <v>3.21248E-4</v>
      </c>
      <c r="V2625">
        <v>0</v>
      </c>
      <c r="W2625">
        <v>0</v>
      </c>
      <c r="X2625">
        <v>7.9153100000000005E-4</v>
      </c>
      <c r="Y2625">
        <v>0</v>
      </c>
      <c r="Z2625" s="8">
        <v>2.1827800000000001E-5</v>
      </c>
      <c r="AA2625">
        <v>0</v>
      </c>
      <c r="AB2625">
        <v>0</v>
      </c>
      <c r="AC2625">
        <v>2.5182949999999998E-3</v>
      </c>
      <c r="AD2625">
        <v>6.4491099999999997E-4</v>
      </c>
      <c r="AE2625">
        <v>3.21248E-4</v>
      </c>
      <c r="AF2625">
        <v>0</v>
      </c>
      <c r="AG2625" s="8">
        <v>2.1827800000000001E-5</v>
      </c>
      <c r="AH2625">
        <v>3.506281E-3</v>
      </c>
      <c r="AI2625">
        <v>59331.512739999998</v>
      </c>
    </row>
    <row r="2626" spans="1:35" x14ac:dyDescent="0.25">
      <c r="A2626">
        <v>51181</v>
      </c>
      <c r="B2626" t="s">
        <v>202</v>
      </c>
      <c r="C2626" t="s">
        <v>56</v>
      </c>
      <c r="D2626" t="b">
        <v>1</v>
      </c>
      <c r="E2626">
        <v>0.42843368100000001</v>
      </c>
      <c r="F2626" t="s">
        <v>108</v>
      </c>
      <c r="G2626" t="s">
        <v>186</v>
      </c>
      <c r="H2626" t="s">
        <v>199</v>
      </c>
      <c r="I2626" t="s">
        <v>98</v>
      </c>
      <c r="J2626" t="s">
        <v>99</v>
      </c>
      <c r="K2626" t="s">
        <v>188</v>
      </c>
      <c r="L2626">
        <v>13.067142860000001</v>
      </c>
      <c r="M2626" t="s">
        <v>112</v>
      </c>
      <c r="N2626">
        <v>3.0083699999999998E-4</v>
      </c>
      <c r="O2626">
        <v>3.40873E-4</v>
      </c>
      <c r="P2626">
        <v>0</v>
      </c>
      <c r="Q2626">
        <v>0</v>
      </c>
      <c r="R2626">
        <v>0</v>
      </c>
      <c r="S2626">
        <v>7.8254599999999996E-4</v>
      </c>
      <c r="T2626">
        <v>6.46986E-4</v>
      </c>
      <c r="U2626">
        <v>7.84821E-4</v>
      </c>
      <c r="V2626">
        <v>0</v>
      </c>
      <c r="W2626" s="8">
        <v>3.0317699999999999E-5</v>
      </c>
      <c r="X2626">
        <v>1.0982710000000001E-3</v>
      </c>
      <c r="Y2626">
        <v>0</v>
      </c>
      <c r="Z2626">
        <v>0</v>
      </c>
      <c r="AA2626">
        <v>0</v>
      </c>
      <c r="AB2626">
        <v>0</v>
      </c>
      <c r="AC2626">
        <v>1.880818E-3</v>
      </c>
      <c r="AD2626">
        <v>6.46986E-4</v>
      </c>
      <c r="AE2626">
        <v>7.84821E-4</v>
      </c>
      <c r="AF2626">
        <v>0</v>
      </c>
      <c r="AG2626" s="8">
        <v>3.0317699999999999E-5</v>
      </c>
      <c r="AH2626">
        <v>3.3429459999999999E-3</v>
      </c>
      <c r="AI2626">
        <v>74975.894100000005</v>
      </c>
    </row>
    <row r="2627" spans="1:35" x14ac:dyDescent="0.25">
      <c r="A2627">
        <v>496</v>
      </c>
      <c r="B2627" t="s">
        <v>203</v>
      </c>
      <c r="C2627" t="s">
        <v>57</v>
      </c>
      <c r="D2627" t="b">
        <v>1</v>
      </c>
      <c r="E2627">
        <v>81.383450730000007</v>
      </c>
      <c r="F2627" t="s">
        <v>108</v>
      </c>
      <c r="G2627" t="s">
        <v>186</v>
      </c>
      <c r="H2627" t="s">
        <v>250</v>
      </c>
      <c r="I2627" t="s">
        <v>101</v>
      </c>
      <c r="J2627" t="s">
        <v>99</v>
      </c>
      <c r="K2627" t="s">
        <v>188</v>
      </c>
      <c r="L2627">
        <v>40.205555560000001</v>
      </c>
      <c r="M2627" t="s">
        <v>109</v>
      </c>
      <c r="N2627">
        <v>1.0385990000000001E-3</v>
      </c>
      <c r="O2627">
        <v>1.125678E-3</v>
      </c>
      <c r="P2627">
        <v>0</v>
      </c>
      <c r="Q2627">
        <v>0</v>
      </c>
      <c r="R2627">
        <v>0</v>
      </c>
      <c r="S2627">
        <v>4.1908329999999997E-3</v>
      </c>
      <c r="T2627">
        <v>1.562017E-3</v>
      </c>
      <c r="U2627">
        <v>1.500307E-3</v>
      </c>
      <c r="V2627">
        <v>0</v>
      </c>
      <c r="W2627">
        <v>0</v>
      </c>
      <c r="X2627">
        <v>3.3893830000000002E-3</v>
      </c>
      <c r="Y2627">
        <v>0</v>
      </c>
      <c r="Z2627">
        <v>5.2298600000000002E-4</v>
      </c>
      <c r="AA2627">
        <v>0</v>
      </c>
      <c r="AB2627">
        <v>0</v>
      </c>
      <c r="AC2627">
        <v>7.5802159999999999E-3</v>
      </c>
      <c r="AD2627">
        <v>1.562017E-3</v>
      </c>
      <c r="AE2627">
        <v>1.500307E-3</v>
      </c>
      <c r="AF2627">
        <v>0</v>
      </c>
      <c r="AG2627">
        <v>5.2298600000000002E-4</v>
      </c>
      <c r="AH2627">
        <v>1.1164756E-2</v>
      </c>
      <c r="AI2627">
        <v>81383.450729999997</v>
      </c>
    </row>
    <row r="2628" spans="1:35" x14ac:dyDescent="0.25">
      <c r="A2628">
        <v>497</v>
      </c>
      <c r="B2628" t="s">
        <v>203</v>
      </c>
      <c r="C2628" t="s">
        <v>57</v>
      </c>
      <c r="D2628" t="b">
        <v>1</v>
      </c>
      <c r="E2628">
        <v>38.800378299999998</v>
      </c>
      <c r="F2628" t="s">
        <v>108</v>
      </c>
      <c r="G2628" t="s">
        <v>186</v>
      </c>
      <c r="H2628" t="s">
        <v>249</v>
      </c>
      <c r="I2628" t="s">
        <v>101</v>
      </c>
      <c r="J2628" t="s">
        <v>99</v>
      </c>
      <c r="K2628" t="s">
        <v>188</v>
      </c>
      <c r="L2628">
        <v>21.8</v>
      </c>
      <c r="M2628" t="s">
        <v>109</v>
      </c>
      <c r="N2628">
        <v>5.7871400000000003E-4</v>
      </c>
      <c r="O2628">
        <v>6.4334500000000003E-4</v>
      </c>
      <c r="P2628">
        <v>0</v>
      </c>
      <c r="Q2628">
        <v>0</v>
      </c>
      <c r="R2628">
        <v>0</v>
      </c>
      <c r="S2628">
        <v>2.4202059999999998E-3</v>
      </c>
      <c r="T2628">
        <v>1.1190830000000001E-3</v>
      </c>
      <c r="U2628">
        <v>1.208448E-3</v>
      </c>
      <c r="V2628">
        <v>0</v>
      </c>
      <c r="W2628">
        <v>1.7394900000000001E-4</v>
      </c>
      <c r="X2628">
        <v>8.5062099999999997E-4</v>
      </c>
      <c r="Y2628">
        <v>0</v>
      </c>
      <c r="Z2628">
        <v>0</v>
      </c>
      <c r="AA2628">
        <v>0</v>
      </c>
      <c r="AB2628">
        <v>0</v>
      </c>
      <c r="AC2628">
        <v>3.270827E-3</v>
      </c>
      <c r="AD2628">
        <v>1.1190830000000001E-3</v>
      </c>
      <c r="AE2628">
        <v>1.208448E-3</v>
      </c>
      <c r="AF2628">
        <v>0</v>
      </c>
      <c r="AG2628">
        <v>1.7394900000000001E-4</v>
      </c>
      <c r="AH2628">
        <v>5.7723080000000003E-3</v>
      </c>
      <c r="AI2628">
        <v>77600.756599999993</v>
      </c>
    </row>
    <row r="2629" spans="1:35" x14ac:dyDescent="0.25">
      <c r="A2629">
        <v>499</v>
      </c>
      <c r="B2629" t="s">
        <v>203</v>
      </c>
      <c r="C2629" t="s">
        <v>57</v>
      </c>
      <c r="D2629" t="b">
        <v>1</v>
      </c>
      <c r="E2629">
        <v>11.490758400000001</v>
      </c>
      <c r="F2629" t="s">
        <v>108</v>
      </c>
      <c r="G2629" t="s">
        <v>186</v>
      </c>
      <c r="H2629" t="s">
        <v>196</v>
      </c>
      <c r="I2629" t="s">
        <v>101</v>
      </c>
      <c r="J2629" t="s">
        <v>99</v>
      </c>
      <c r="K2629" t="s">
        <v>188</v>
      </c>
      <c r="L2629">
        <v>14.26313131</v>
      </c>
      <c r="M2629" t="s">
        <v>109</v>
      </c>
      <c r="N2629">
        <v>2.8461900000000001E-4</v>
      </c>
      <c r="O2629">
        <v>3.3722100000000002E-4</v>
      </c>
      <c r="P2629">
        <v>0</v>
      </c>
      <c r="Q2629">
        <v>0</v>
      </c>
      <c r="R2629">
        <v>0</v>
      </c>
      <c r="S2629">
        <v>1.4035409999999999E-3</v>
      </c>
      <c r="T2629">
        <v>5.3181400000000003E-4</v>
      </c>
      <c r="U2629">
        <v>4.8596300000000001E-4</v>
      </c>
      <c r="V2629">
        <v>0</v>
      </c>
      <c r="W2629" s="8">
        <v>9.4752899999999999E-5</v>
      </c>
      <c r="X2629">
        <v>5.5980400000000001E-4</v>
      </c>
      <c r="Y2629">
        <v>0</v>
      </c>
      <c r="Z2629">
        <v>0</v>
      </c>
      <c r="AA2629">
        <v>0</v>
      </c>
      <c r="AB2629">
        <v>0</v>
      </c>
      <c r="AC2629">
        <v>1.963345E-3</v>
      </c>
      <c r="AD2629">
        <v>5.3181400000000003E-4</v>
      </c>
      <c r="AE2629">
        <v>4.8596300000000001E-4</v>
      </c>
      <c r="AF2629">
        <v>0</v>
      </c>
      <c r="AG2629" s="8">
        <v>9.4752899999999999E-5</v>
      </c>
      <c r="AH2629">
        <v>3.0757660000000002E-3</v>
      </c>
      <c r="AI2629">
        <v>63199.171219999997</v>
      </c>
    </row>
    <row r="2630" spans="1:35" x14ac:dyDescent="0.25">
      <c r="A2630">
        <v>1234</v>
      </c>
      <c r="B2630" t="s">
        <v>203</v>
      </c>
      <c r="C2630" t="s">
        <v>57</v>
      </c>
      <c r="D2630" t="b">
        <v>1</v>
      </c>
      <c r="E2630">
        <v>4.8608500059999997</v>
      </c>
      <c r="F2630" t="s">
        <v>108</v>
      </c>
      <c r="G2630" t="s">
        <v>186</v>
      </c>
      <c r="H2630" t="s">
        <v>198</v>
      </c>
      <c r="I2630" t="s">
        <v>101</v>
      </c>
      <c r="J2630" t="s">
        <v>106</v>
      </c>
      <c r="K2630" t="s">
        <v>188</v>
      </c>
      <c r="L2630">
        <v>17.472777780000001</v>
      </c>
      <c r="M2630" t="s">
        <v>109</v>
      </c>
      <c r="N2630">
        <v>2.9324800000000002E-4</v>
      </c>
      <c r="O2630">
        <v>3.45349E-4</v>
      </c>
      <c r="P2630">
        <v>0</v>
      </c>
      <c r="Q2630">
        <v>0</v>
      </c>
      <c r="R2630">
        <v>0</v>
      </c>
      <c r="S2630">
        <v>1.444264E-3</v>
      </c>
      <c r="T2630">
        <v>6.6633899999999995E-4</v>
      </c>
      <c r="U2630">
        <v>7.23791E-4</v>
      </c>
      <c r="V2630">
        <v>0</v>
      </c>
      <c r="W2630" s="8">
        <v>6.3579300000000003E-5</v>
      </c>
      <c r="X2630">
        <v>0</v>
      </c>
      <c r="Y2630">
        <v>0</v>
      </c>
      <c r="Z2630">
        <v>0</v>
      </c>
      <c r="AA2630">
        <v>0</v>
      </c>
      <c r="AB2630">
        <v>0</v>
      </c>
      <c r="AC2630">
        <v>1.444264E-3</v>
      </c>
      <c r="AD2630">
        <v>6.6633899999999995E-4</v>
      </c>
      <c r="AE2630">
        <v>7.23791E-4</v>
      </c>
      <c r="AF2630">
        <v>0</v>
      </c>
      <c r="AG2630" s="8">
        <v>6.3579300000000003E-5</v>
      </c>
      <c r="AH2630">
        <v>2.8980189999999999E-3</v>
      </c>
      <c r="AI2630">
        <v>48608.500059999998</v>
      </c>
    </row>
    <row r="2631" spans="1:35" x14ac:dyDescent="0.25">
      <c r="A2631">
        <v>6139</v>
      </c>
      <c r="B2631" t="s">
        <v>203</v>
      </c>
      <c r="C2631" t="s">
        <v>57</v>
      </c>
      <c r="D2631" t="b">
        <v>1</v>
      </c>
      <c r="E2631">
        <v>3.0392805269999998</v>
      </c>
      <c r="F2631" t="s">
        <v>108</v>
      </c>
      <c r="G2631" t="s">
        <v>186</v>
      </c>
      <c r="H2631" t="s">
        <v>195</v>
      </c>
      <c r="I2631" t="s">
        <v>101</v>
      </c>
      <c r="J2631" t="s">
        <v>111</v>
      </c>
      <c r="K2631" t="s">
        <v>188</v>
      </c>
      <c r="L2631">
        <v>16.03743386</v>
      </c>
      <c r="M2631" t="s">
        <v>109</v>
      </c>
      <c r="N2631">
        <v>3.4388700000000002E-4</v>
      </c>
      <c r="O2631">
        <v>3.8650300000000001E-4</v>
      </c>
      <c r="P2631">
        <v>0</v>
      </c>
      <c r="Q2631">
        <v>0</v>
      </c>
      <c r="R2631">
        <v>0</v>
      </c>
      <c r="S2631">
        <v>1.752204E-3</v>
      </c>
      <c r="T2631">
        <v>5.4470799999999998E-4</v>
      </c>
      <c r="U2631">
        <v>6.2830600000000003E-4</v>
      </c>
      <c r="V2631">
        <v>0</v>
      </c>
      <c r="W2631">
        <v>0</v>
      </c>
      <c r="X2631">
        <v>4.8124700000000002E-4</v>
      </c>
      <c r="Y2631">
        <v>0</v>
      </c>
      <c r="Z2631" s="8">
        <v>8.619E-5</v>
      </c>
      <c r="AA2631">
        <v>0</v>
      </c>
      <c r="AB2631">
        <v>0</v>
      </c>
      <c r="AC2631">
        <v>2.2334500000000001E-3</v>
      </c>
      <c r="AD2631">
        <v>5.4470799999999998E-4</v>
      </c>
      <c r="AE2631">
        <v>6.2830600000000003E-4</v>
      </c>
      <c r="AF2631">
        <v>0</v>
      </c>
      <c r="AG2631" s="8">
        <v>8.619E-5</v>
      </c>
      <c r="AH2631">
        <v>3.4926250000000001E-3</v>
      </c>
      <c r="AI2631">
        <v>63824.891060000002</v>
      </c>
    </row>
    <row r="2632" spans="1:35" x14ac:dyDescent="0.25">
      <c r="A2632">
        <v>19460</v>
      </c>
      <c r="B2632" t="s">
        <v>203</v>
      </c>
      <c r="C2632" t="s">
        <v>57</v>
      </c>
      <c r="D2632" t="b">
        <v>1</v>
      </c>
      <c r="E2632">
        <v>0.35770594100000003</v>
      </c>
      <c r="F2632" t="s">
        <v>108</v>
      </c>
      <c r="G2632" t="s">
        <v>186</v>
      </c>
      <c r="H2632" t="s">
        <v>192</v>
      </c>
      <c r="I2632" t="s">
        <v>101</v>
      </c>
      <c r="J2632" t="s">
        <v>102</v>
      </c>
      <c r="K2632" t="s">
        <v>188</v>
      </c>
      <c r="L2632">
        <v>14.75811111</v>
      </c>
      <c r="M2632" t="s">
        <v>109</v>
      </c>
      <c r="N2632">
        <v>2.1711300000000001E-4</v>
      </c>
      <c r="O2632">
        <v>2.6196900000000003E-4</v>
      </c>
      <c r="P2632">
        <v>0</v>
      </c>
      <c r="Q2632">
        <v>0</v>
      </c>
      <c r="R2632">
        <v>0</v>
      </c>
      <c r="S2632">
        <v>1.3611630000000001E-3</v>
      </c>
      <c r="T2632">
        <v>4.67804E-4</v>
      </c>
      <c r="U2632">
        <v>3.0133900000000002E-4</v>
      </c>
      <c r="V2632">
        <v>0</v>
      </c>
      <c r="W2632">
        <v>0</v>
      </c>
      <c r="X2632" s="8">
        <v>7.75587E-5</v>
      </c>
      <c r="Y2632">
        <v>0</v>
      </c>
      <c r="Z2632" s="8">
        <v>4.3749699999999999E-5</v>
      </c>
      <c r="AA2632">
        <v>0</v>
      </c>
      <c r="AB2632">
        <v>0</v>
      </c>
      <c r="AC2632">
        <v>1.4387219999999999E-3</v>
      </c>
      <c r="AD2632">
        <v>4.67804E-4</v>
      </c>
      <c r="AE2632">
        <v>3.0133900000000002E-4</v>
      </c>
      <c r="AF2632">
        <v>0</v>
      </c>
      <c r="AG2632" s="8">
        <v>4.3749699999999999E-5</v>
      </c>
      <c r="AH2632">
        <v>2.2516139999999999E-3</v>
      </c>
      <c r="AI2632">
        <v>44713.242619999997</v>
      </c>
    </row>
    <row r="2633" spans="1:35" x14ac:dyDescent="0.25">
      <c r="A2633">
        <v>19461</v>
      </c>
      <c r="B2633" t="s">
        <v>203</v>
      </c>
      <c r="C2633" t="s">
        <v>57</v>
      </c>
      <c r="D2633" t="b">
        <v>1</v>
      </c>
      <c r="E2633">
        <v>0.417575751</v>
      </c>
      <c r="F2633" t="s">
        <v>108</v>
      </c>
      <c r="G2633" t="s">
        <v>186</v>
      </c>
      <c r="H2633" t="s">
        <v>190</v>
      </c>
      <c r="I2633" t="s">
        <v>101</v>
      </c>
      <c r="J2633" t="s">
        <v>99</v>
      </c>
      <c r="K2633" t="s">
        <v>188</v>
      </c>
      <c r="L2633">
        <v>9.6430348259999992</v>
      </c>
      <c r="M2633" t="s">
        <v>109</v>
      </c>
      <c r="N2633" s="8">
        <v>7.6528900000000005E-5</v>
      </c>
      <c r="O2633">
        <v>1.0861000000000001E-4</v>
      </c>
      <c r="P2633">
        <v>0</v>
      </c>
      <c r="Q2633">
        <v>0</v>
      </c>
      <c r="R2633">
        <v>0</v>
      </c>
      <c r="S2633">
        <v>4.9472000000000003E-4</v>
      </c>
      <c r="T2633">
        <v>1.8787099999999999E-4</v>
      </c>
      <c r="U2633">
        <v>1.91881E-4</v>
      </c>
      <c r="V2633">
        <v>0</v>
      </c>
      <c r="W2633" s="8">
        <v>2.5247200000000001E-5</v>
      </c>
      <c r="X2633" s="8">
        <v>2.0834100000000001E-5</v>
      </c>
      <c r="Y2633">
        <v>0</v>
      </c>
      <c r="Z2633">
        <v>0</v>
      </c>
      <c r="AA2633">
        <v>0</v>
      </c>
      <c r="AB2633">
        <v>0</v>
      </c>
      <c r="AC2633">
        <v>5.1555399999999999E-4</v>
      </c>
      <c r="AD2633">
        <v>1.8787099999999999E-4</v>
      </c>
      <c r="AE2633">
        <v>1.91881E-4</v>
      </c>
      <c r="AF2633">
        <v>0</v>
      </c>
      <c r="AG2633" s="8">
        <v>2.5247200000000001E-5</v>
      </c>
      <c r="AH2633">
        <v>9.2055700000000002E-4</v>
      </c>
      <c r="AI2633">
        <v>27977.57532</v>
      </c>
    </row>
    <row r="2634" spans="1:35" x14ac:dyDescent="0.25">
      <c r="A2634">
        <v>19462</v>
      </c>
      <c r="B2634" t="s">
        <v>203</v>
      </c>
      <c r="C2634" t="s">
        <v>57</v>
      </c>
      <c r="D2634" t="b">
        <v>1</v>
      </c>
      <c r="E2634">
        <v>0.23031316600000001</v>
      </c>
      <c r="F2634" t="s">
        <v>108</v>
      </c>
      <c r="G2634" t="s">
        <v>186</v>
      </c>
      <c r="H2634" t="s">
        <v>194</v>
      </c>
      <c r="I2634" t="s">
        <v>101</v>
      </c>
      <c r="J2634" t="s">
        <v>99</v>
      </c>
      <c r="K2634" t="s">
        <v>188</v>
      </c>
      <c r="L2634">
        <v>18.28867284</v>
      </c>
      <c r="M2634" t="s">
        <v>109</v>
      </c>
      <c r="N2634">
        <v>1.3064000000000001E-4</v>
      </c>
      <c r="O2634">
        <v>1.5181999999999999E-4</v>
      </c>
      <c r="P2634">
        <v>0</v>
      </c>
      <c r="Q2634">
        <v>0</v>
      </c>
      <c r="R2634">
        <v>0</v>
      </c>
      <c r="S2634">
        <v>7.1867899999999995E-4</v>
      </c>
      <c r="T2634">
        <v>2.6984900000000001E-4</v>
      </c>
      <c r="U2634">
        <v>2.6056099999999997E-4</v>
      </c>
      <c r="V2634">
        <v>0</v>
      </c>
      <c r="W2634">
        <v>0</v>
      </c>
      <c r="X2634" s="8">
        <v>2.09017E-5</v>
      </c>
      <c r="Y2634">
        <v>0</v>
      </c>
      <c r="Z2634" s="8">
        <v>2.3521300000000001E-5</v>
      </c>
      <c r="AA2634">
        <v>0</v>
      </c>
      <c r="AB2634">
        <v>0</v>
      </c>
      <c r="AC2634">
        <v>7.3957999999999999E-4</v>
      </c>
      <c r="AD2634">
        <v>2.6984900000000001E-4</v>
      </c>
      <c r="AE2634">
        <v>2.6056099999999997E-4</v>
      </c>
      <c r="AF2634">
        <v>0</v>
      </c>
      <c r="AG2634" s="8">
        <v>2.3521300000000001E-5</v>
      </c>
      <c r="AH2634">
        <v>1.2935119999999999E-3</v>
      </c>
      <c r="AI2634">
        <v>20728.18492</v>
      </c>
    </row>
    <row r="2635" spans="1:35" x14ac:dyDescent="0.25">
      <c r="A2635">
        <v>19464</v>
      </c>
      <c r="B2635" t="s">
        <v>203</v>
      </c>
      <c r="C2635" t="s">
        <v>57</v>
      </c>
      <c r="D2635" t="b">
        <v>1</v>
      </c>
      <c r="E2635">
        <v>0.67838500800000001</v>
      </c>
      <c r="F2635" t="s">
        <v>108</v>
      </c>
      <c r="G2635" t="s">
        <v>186</v>
      </c>
      <c r="H2635" t="s">
        <v>189</v>
      </c>
      <c r="I2635" t="s">
        <v>101</v>
      </c>
      <c r="J2635" t="s">
        <v>99</v>
      </c>
      <c r="K2635" t="s">
        <v>188</v>
      </c>
      <c r="L2635">
        <v>19.32789855</v>
      </c>
      <c r="M2635" t="s">
        <v>109</v>
      </c>
      <c r="N2635">
        <v>2.10416E-4</v>
      </c>
      <c r="O2635">
        <v>2.3984700000000001E-4</v>
      </c>
      <c r="P2635">
        <v>0</v>
      </c>
      <c r="Q2635">
        <v>0</v>
      </c>
      <c r="R2635">
        <v>0</v>
      </c>
      <c r="S2635">
        <v>1.195881E-3</v>
      </c>
      <c r="T2635">
        <v>5.0693600000000004E-4</v>
      </c>
      <c r="U2635">
        <v>2.5201200000000003E-4</v>
      </c>
      <c r="V2635">
        <v>0</v>
      </c>
      <c r="W2635">
        <v>0</v>
      </c>
      <c r="X2635" s="8">
        <v>5.1991799999999999E-5</v>
      </c>
      <c r="Y2635">
        <v>0</v>
      </c>
      <c r="Z2635" s="8">
        <v>5.1187999999999998E-5</v>
      </c>
      <c r="AA2635">
        <v>0</v>
      </c>
      <c r="AB2635">
        <v>0</v>
      </c>
      <c r="AC2635">
        <v>1.247873E-3</v>
      </c>
      <c r="AD2635">
        <v>5.0693600000000004E-4</v>
      </c>
      <c r="AE2635">
        <v>2.5201200000000003E-4</v>
      </c>
      <c r="AF2635">
        <v>0</v>
      </c>
      <c r="AG2635" s="8">
        <v>5.1187999999999998E-5</v>
      </c>
      <c r="AH2635">
        <v>2.0580020000000002E-3</v>
      </c>
      <c r="AI2635">
        <v>31205.71038</v>
      </c>
    </row>
    <row r="2636" spans="1:35" x14ac:dyDescent="0.25">
      <c r="A2636">
        <v>19465</v>
      </c>
      <c r="B2636" t="s">
        <v>203</v>
      </c>
      <c r="C2636" t="s">
        <v>57</v>
      </c>
      <c r="D2636" t="b">
        <v>1</v>
      </c>
      <c r="E2636">
        <v>0.533936564</v>
      </c>
      <c r="F2636" t="s">
        <v>108</v>
      </c>
      <c r="G2636" t="s">
        <v>186</v>
      </c>
      <c r="H2636" t="s">
        <v>191</v>
      </c>
      <c r="I2636" t="s">
        <v>101</v>
      </c>
      <c r="J2636" t="s">
        <v>102</v>
      </c>
      <c r="K2636" t="s">
        <v>188</v>
      </c>
      <c r="L2636">
        <v>11.576963599999999</v>
      </c>
      <c r="M2636" t="s">
        <v>109</v>
      </c>
      <c r="N2636">
        <v>1.00511E-4</v>
      </c>
      <c r="O2636">
        <v>1.26818E-4</v>
      </c>
      <c r="P2636">
        <v>0</v>
      </c>
      <c r="Q2636">
        <v>0</v>
      </c>
      <c r="R2636">
        <v>0</v>
      </c>
      <c r="S2636">
        <v>4.2846300000000002E-4</v>
      </c>
      <c r="T2636">
        <v>2.9889800000000002E-4</v>
      </c>
      <c r="U2636">
        <v>1.33755E-4</v>
      </c>
      <c r="V2636">
        <v>0</v>
      </c>
      <c r="W2636">
        <v>0</v>
      </c>
      <c r="X2636">
        <v>3.2551699999999999E-4</v>
      </c>
      <c r="Y2636">
        <v>0</v>
      </c>
      <c r="Z2636" s="8">
        <v>3.6690399999999997E-5</v>
      </c>
      <c r="AA2636">
        <v>0</v>
      </c>
      <c r="AB2636">
        <v>0</v>
      </c>
      <c r="AC2636">
        <v>7.5398000000000001E-4</v>
      </c>
      <c r="AD2636">
        <v>2.9889800000000002E-4</v>
      </c>
      <c r="AE2636">
        <v>1.33755E-4</v>
      </c>
      <c r="AF2636">
        <v>0</v>
      </c>
      <c r="AG2636" s="8">
        <v>3.6690399999999997E-5</v>
      </c>
      <c r="AH2636">
        <v>1.2233179999999999E-3</v>
      </c>
      <c r="AI2636">
        <v>30968.32072</v>
      </c>
    </row>
    <row r="2637" spans="1:35" x14ac:dyDescent="0.25">
      <c r="A2637">
        <v>22258</v>
      </c>
      <c r="B2637" t="s">
        <v>203</v>
      </c>
      <c r="C2637" t="s">
        <v>57</v>
      </c>
      <c r="D2637" t="b">
        <v>1</v>
      </c>
      <c r="E2637">
        <v>0.39859335800000001</v>
      </c>
      <c r="F2637" t="s">
        <v>108</v>
      </c>
      <c r="G2637" t="s">
        <v>186</v>
      </c>
      <c r="H2637" t="s">
        <v>193</v>
      </c>
      <c r="I2637" t="s">
        <v>105</v>
      </c>
      <c r="J2637" t="s">
        <v>262</v>
      </c>
      <c r="K2637" t="s">
        <v>188</v>
      </c>
      <c r="L2637">
        <v>9.0527777779999994</v>
      </c>
      <c r="M2637" t="s">
        <v>107</v>
      </c>
      <c r="N2637" s="8">
        <v>7.9530900000000001E-5</v>
      </c>
      <c r="O2637" s="8">
        <v>9.5974E-5</v>
      </c>
      <c r="P2637">
        <v>0</v>
      </c>
      <c r="Q2637">
        <v>0</v>
      </c>
      <c r="R2637">
        <v>0</v>
      </c>
      <c r="S2637">
        <v>2.9086299999999998E-4</v>
      </c>
      <c r="T2637">
        <v>2.0172300000000001E-4</v>
      </c>
      <c r="U2637">
        <v>1.6212600000000001E-4</v>
      </c>
      <c r="V2637">
        <v>0</v>
      </c>
      <c r="W2637">
        <v>0</v>
      </c>
      <c r="X2637">
        <v>2.28886E-4</v>
      </c>
      <c r="Y2637">
        <v>0</v>
      </c>
      <c r="Z2637" s="8">
        <v>3.9830799999999998E-5</v>
      </c>
      <c r="AA2637">
        <v>0</v>
      </c>
      <c r="AB2637">
        <v>0</v>
      </c>
      <c r="AC2637">
        <v>5.1975000000000003E-4</v>
      </c>
      <c r="AD2637">
        <v>2.0172300000000001E-4</v>
      </c>
      <c r="AE2637">
        <v>1.6212600000000001E-4</v>
      </c>
      <c r="AF2637">
        <v>0</v>
      </c>
      <c r="AG2637" s="8">
        <v>3.9830799999999998E-5</v>
      </c>
      <c r="AH2637">
        <v>9.2342200000000002E-4</v>
      </c>
      <c r="AI2637">
        <v>29894.50186</v>
      </c>
    </row>
    <row r="2638" spans="1:35" x14ac:dyDescent="0.25">
      <c r="A2638">
        <v>24953</v>
      </c>
      <c r="B2638" t="s">
        <v>203</v>
      </c>
      <c r="C2638" t="s">
        <v>57</v>
      </c>
      <c r="D2638" t="b">
        <v>1</v>
      </c>
      <c r="E2638">
        <v>0.318936518</v>
      </c>
      <c r="F2638" t="s">
        <v>108</v>
      </c>
      <c r="G2638" t="s">
        <v>186</v>
      </c>
      <c r="H2638" t="s">
        <v>187</v>
      </c>
      <c r="I2638" t="s">
        <v>101</v>
      </c>
      <c r="J2638" t="s">
        <v>99</v>
      </c>
      <c r="K2638" t="s">
        <v>188</v>
      </c>
      <c r="L2638">
        <v>18.073333330000001</v>
      </c>
      <c r="M2638" t="s">
        <v>109</v>
      </c>
      <c r="N2638" s="8">
        <v>6.7631699999999998E-5</v>
      </c>
      <c r="O2638" s="8">
        <v>7.7474199999999998E-5</v>
      </c>
      <c r="P2638">
        <v>0</v>
      </c>
      <c r="Q2638">
        <v>0</v>
      </c>
      <c r="R2638">
        <v>0</v>
      </c>
      <c r="S2638">
        <v>3.27855E-4</v>
      </c>
      <c r="T2638">
        <v>1.88102E-4</v>
      </c>
      <c r="U2638" s="8">
        <v>7.0978500000000005E-5</v>
      </c>
      <c r="V2638">
        <v>0</v>
      </c>
      <c r="W2638" s="8">
        <v>1.4352899999999999E-5</v>
      </c>
      <c r="X2638" s="8">
        <v>8.7105899999999996E-5</v>
      </c>
      <c r="Y2638">
        <v>0</v>
      </c>
      <c r="Z2638">
        <v>0</v>
      </c>
      <c r="AA2638">
        <v>0</v>
      </c>
      <c r="AB2638">
        <v>0</v>
      </c>
      <c r="AC2638">
        <v>4.1496099999999999E-4</v>
      </c>
      <c r="AD2638">
        <v>1.88102E-4</v>
      </c>
      <c r="AE2638" s="8">
        <v>7.0978500000000005E-5</v>
      </c>
      <c r="AF2638">
        <v>0</v>
      </c>
      <c r="AG2638" s="8">
        <v>1.4352899999999999E-5</v>
      </c>
      <c r="AH2638">
        <v>6.8839499999999996E-4</v>
      </c>
      <c r="AI2638">
        <v>11162.778130000001</v>
      </c>
    </row>
    <row r="2639" spans="1:35" x14ac:dyDescent="0.25">
      <c r="A2639">
        <v>39679</v>
      </c>
      <c r="B2639" t="s">
        <v>203</v>
      </c>
      <c r="C2639" t="s">
        <v>57</v>
      </c>
      <c r="D2639" t="b">
        <v>1</v>
      </c>
      <c r="E2639">
        <v>0.159007961</v>
      </c>
      <c r="F2639" t="s">
        <v>108</v>
      </c>
      <c r="G2639" t="s">
        <v>186</v>
      </c>
      <c r="H2639" t="s">
        <v>197</v>
      </c>
      <c r="I2639" t="s">
        <v>98</v>
      </c>
      <c r="J2639" t="s">
        <v>99</v>
      </c>
      <c r="K2639" t="s">
        <v>188</v>
      </c>
      <c r="L2639">
        <v>10.57742593</v>
      </c>
      <c r="M2639" t="s">
        <v>251</v>
      </c>
      <c r="N2639">
        <v>1.8254999999999999E-4</v>
      </c>
      <c r="O2639">
        <v>2.05167E-4</v>
      </c>
      <c r="P2639">
        <v>0</v>
      </c>
      <c r="Q2639">
        <v>0</v>
      </c>
      <c r="R2639">
        <v>0</v>
      </c>
      <c r="S2639">
        <v>8.6082699999999999E-4</v>
      </c>
      <c r="T2639">
        <v>5.5534099999999999E-4</v>
      </c>
      <c r="U2639">
        <v>2.8857900000000002E-4</v>
      </c>
      <c r="V2639">
        <v>0</v>
      </c>
      <c r="W2639" s="8">
        <v>1.6914200000000001E-5</v>
      </c>
      <c r="X2639">
        <v>0</v>
      </c>
      <c r="Y2639">
        <v>0</v>
      </c>
      <c r="Z2639">
        <v>0</v>
      </c>
      <c r="AA2639">
        <v>0</v>
      </c>
      <c r="AB2639">
        <v>0</v>
      </c>
      <c r="AC2639">
        <v>8.6082699999999999E-4</v>
      </c>
      <c r="AD2639">
        <v>5.5534099999999999E-4</v>
      </c>
      <c r="AE2639">
        <v>2.8857900000000002E-4</v>
      </c>
      <c r="AF2639">
        <v>0</v>
      </c>
      <c r="AG2639" s="8">
        <v>1.6914200000000001E-5</v>
      </c>
      <c r="AH2639">
        <v>1.7216589999999999E-3</v>
      </c>
      <c r="AI2639">
        <v>47702.388339999998</v>
      </c>
    </row>
    <row r="2640" spans="1:35" x14ac:dyDescent="0.25">
      <c r="A2640">
        <v>39683</v>
      </c>
      <c r="B2640" t="s">
        <v>203</v>
      </c>
      <c r="C2640" t="s">
        <v>57</v>
      </c>
      <c r="D2640" t="b">
        <v>1</v>
      </c>
      <c r="E2640">
        <v>8.8126999999999997E-2</v>
      </c>
      <c r="F2640" t="s">
        <v>108</v>
      </c>
      <c r="G2640" t="s">
        <v>186</v>
      </c>
      <c r="H2640" t="s">
        <v>257</v>
      </c>
      <c r="I2640" t="s">
        <v>98</v>
      </c>
      <c r="J2640" t="s">
        <v>106</v>
      </c>
      <c r="K2640" t="s">
        <v>188</v>
      </c>
      <c r="L2640">
        <v>15.388422220000001</v>
      </c>
      <c r="M2640" t="s">
        <v>251</v>
      </c>
      <c r="N2640">
        <v>2.3975900000000001E-4</v>
      </c>
      <c r="O2640">
        <v>2.75715E-4</v>
      </c>
      <c r="P2640">
        <v>0</v>
      </c>
      <c r="Q2640">
        <v>0</v>
      </c>
      <c r="R2640">
        <v>0</v>
      </c>
      <c r="S2640">
        <v>1.2523020000000001E-3</v>
      </c>
      <c r="T2640">
        <v>5.8733699999999995E-4</v>
      </c>
      <c r="U2640">
        <v>4.6006600000000002E-4</v>
      </c>
      <c r="V2640">
        <v>0</v>
      </c>
      <c r="W2640" s="8">
        <v>1.39567E-5</v>
      </c>
      <c r="X2640">
        <v>0</v>
      </c>
      <c r="Y2640">
        <v>0</v>
      </c>
      <c r="Z2640">
        <v>0</v>
      </c>
      <c r="AA2640">
        <v>0</v>
      </c>
      <c r="AB2640">
        <v>0</v>
      </c>
      <c r="AC2640">
        <v>1.2523020000000001E-3</v>
      </c>
      <c r="AD2640">
        <v>5.8733699999999995E-4</v>
      </c>
      <c r="AE2640">
        <v>4.6006600000000002E-4</v>
      </c>
      <c r="AF2640">
        <v>0</v>
      </c>
      <c r="AG2640" s="8">
        <v>1.39567E-5</v>
      </c>
      <c r="AH2640">
        <v>2.3136630000000001E-3</v>
      </c>
      <c r="AI2640">
        <v>44063.499819999997</v>
      </c>
    </row>
    <row r="2641" spans="1:35" x14ac:dyDescent="0.25">
      <c r="A2641">
        <v>43823</v>
      </c>
      <c r="B2641" t="s">
        <v>203</v>
      </c>
      <c r="C2641" t="s">
        <v>57</v>
      </c>
      <c r="D2641" t="b">
        <v>1</v>
      </c>
      <c r="E2641">
        <v>7.4164390999999996E-2</v>
      </c>
      <c r="F2641" t="s">
        <v>108</v>
      </c>
      <c r="G2641" t="s">
        <v>186</v>
      </c>
      <c r="H2641" t="s">
        <v>256</v>
      </c>
      <c r="I2641" t="s">
        <v>98</v>
      </c>
      <c r="J2641" t="s">
        <v>262</v>
      </c>
      <c r="K2641" t="s">
        <v>188</v>
      </c>
      <c r="L2641">
        <v>17.606809030000001</v>
      </c>
      <c r="M2641" t="s">
        <v>112</v>
      </c>
      <c r="N2641">
        <v>3.2883100000000002E-4</v>
      </c>
      <c r="O2641">
        <v>3.78904E-4</v>
      </c>
      <c r="P2641">
        <v>0</v>
      </c>
      <c r="Q2641">
        <v>0</v>
      </c>
      <c r="R2641">
        <v>0</v>
      </c>
      <c r="S2641">
        <v>1.7222369999999999E-3</v>
      </c>
      <c r="T2641">
        <v>6.4491099999999997E-4</v>
      </c>
      <c r="U2641">
        <v>3.21248E-4</v>
      </c>
      <c r="V2641">
        <v>0</v>
      </c>
      <c r="W2641">
        <v>0</v>
      </c>
      <c r="X2641">
        <v>8.5422999999999998E-4</v>
      </c>
      <c r="Y2641">
        <v>0</v>
      </c>
      <c r="Z2641" s="8">
        <v>2.1827800000000001E-5</v>
      </c>
      <c r="AA2641">
        <v>0</v>
      </c>
      <c r="AB2641">
        <v>0</v>
      </c>
      <c r="AC2641">
        <v>2.5764669999999998E-3</v>
      </c>
      <c r="AD2641">
        <v>6.4491099999999997E-4</v>
      </c>
      <c r="AE2641">
        <v>3.21248E-4</v>
      </c>
      <c r="AF2641">
        <v>0</v>
      </c>
      <c r="AG2641" s="8">
        <v>2.1827800000000001E-5</v>
      </c>
      <c r="AH2641">
        <v>3.5644549999999998E-3</v>
      </c>
      <c r="AI2641">
        <v>59331.512739999998</v>
      </c>
    </row>
    <row r="2642" spans="1:35" x14ac:dyDescent="0.25">
      <c r="A2642">
        <v>51181</v>
      </c>
      <c r="B2642" t="s">
        <v>203</v>
      </c>
      <c r="C2642" t="s">
        <v>57</v>
      </c>
      <c r="D2642" t="b">
        <v>1</v>
      </c>
      <c r="E2642">
        <v>0.42843368100000001</v>
      </c>
      <c r="F2642" t="s">
        <v>108</v>
      </c>
      <c r="G2642" t="s">
        <v>186</v>
      </c>
      <c r="H2642" t="s">
        <v>199</v>
      </c>
      <c r="I2642" t="s">
        <v>98</v>
      </c>
      <c r="J2642" t="s">
        <v>99</v>
      </c>
      <c r="K2642" t="s">
        <v>188</v>
      </c>
      <c r="L2642">
        <v>13.32685714</v>
      </c>
      <c r="M2642" t="s">
        <v>112</v>
      </c>
      <c r="N2642">
        <v>3.04519E-4</v>
      </c>
      <c r="O2642">
        <v>3.4426900000000002E-4</v>
      </c>
      <c r="P2642">
        <v>0</v>
      </c>
      <c r="Q2642">
        <v>0</v>
      </c>
      <c r="R2642">
        <v>0</v>
      </c>
      <c r="S2642">
        <v>7.6260399999999995E-4</v>
      </c>
      <c r="T2642">
        <v>6.46986E-4</v>
      </c>
      <c r="U2642">
        <v>7.84821E-4</v>
      </c>
      <c r="V2642">
        <v>0</v>
      </c>
      <c r="W2642" s="8">
        <v>3.0317699999999999E-5</v>
      </c>
      <c r="X2642">
        <v>1.1846560000000001E-3</v>
      </c>
      <c r="Y2642">
        <v>0</v>
      </c>
      <c r="Z2642">
        <v>0</v>
      </c>
      <c r="AA2642">
        <v>0</v>
      </c>
      <c r="AB2642">
        <v>0</v>
      </c>
      <c r="AC2642">
        <v>1.9472599999999999E-3</v>
      </c>
      <c r="AD2642">
        <v>6.46986E-4</v>
      </c>
      <c r="AE2642">
        <v>7.84821E-4</v>
      </c>
      <c r="AF2642">
        <v>0</v>
      </c>
      <c r="AG2642" s="8">
        <v>3.0317699999999999E-5</v>
      </c>
      <c r="AH2642">
        <v>3.4093880000000002E-3</v>
      </c>
      <c r="AI2642">
        <v>74975.894100000005</v>
      </c>
    </row>
    <row r="2643" spans="1:35" x14ac:dyDescent="0.25">
      <c r="A2643">
        <v>496</v>
      </c>
      <c r="B2643" t="s">
        <v>204</v>
      </c>
      <c r="C2643" t="s">
        <v>58</v>
      </c>
      <c r="D2643" t="b">
        <v>1</v>
      </c>
      <c r="E2643">
        <v>81.383450730000007</v>
      </c>
      <c r="F2643" t="s">
        <v>108</v>
      </c>
      <c r="G2643" t="s">
        <v>186</v>
      </c>
      <c r="H2643" t="s">
        <v>250</v>
      </c>
      <c r="I2643" t="s">
        <v>101</v>
      </c>
      <c r="J2643" t="s">
        <v>99</v>
      </c>
      <c r="K2643" t="s">
        <v>188</v>
      </c>
      <c r="L2643">
        <v>38.877777780000002</v>
      </c>
      <c r="M2643" t="s">
        <v>109</v>
      </c>
      <c r="N2643">
        <v>1.0151139999999999E-3</v>
      </c>
      <c r="O2643">
        <v>1.101835E-3</v>
      </c>
      <c r="P2643">
        <v>0</v>
      </c>
      <c r="Q2643">
        <v>0</v>
      </c>
      <c r="R2643">
        <v>0</v>
      </c>
      <c r="S2643">
        <v>4.2062599999999999E-3</v>
      </c>
      <c r="T2643">
        <v>1.562017E-3</v>
      </c>
      <c r="U2643">
        <v>1.500307E-3</v>
      </c>
      <c r="V2643">
        <v>0</v>
      </c>
      <c r="W2643">
        <v>0</v>
      </c>
      <c r="X2643">
        <v>3.0052429999999999E-3</v>
      </c>
      <c r="Y2643">
        <v>0</v>
      </c>
      <c r="Z2643">
        <v>5.2298600000000002E-4</v>
      </c>
      <c r="AA2643">
        <v>0</v>
      </c>
      <c r="AB2643">
        <v>0</v>
      </c>
      <c r="AC2643">
        <v>7.2115030000000002E-3</v>
      </c>
      <c r="AD2643">
        <v>1.562017E-3</v>
      </c>
      <c r="AE2643">
        <v>1.500307E-3</v>
      </c>
      <c r="AF2643">
        <v>0</v>
      </c>
      <c r="AG2643">
        <v>5.2298600000000002E-4</v>
      </c>
      <c r="AH2643">
        <v>1.0796042E-2</v>
      </c>
      <c r="AI2643">
        <v>81383.450729999997</v>
      </c>
    </row>
    <row r="2644" spans="1:35" x14ac:dyDescent="0.25">
      <c r="A2644">
        <v>497</v>
      </c>
      <c r="B2644" t="s">
        <v>204</v>
      </c>
      <c r="C2644" t="s">
        <v>58</v>
      </c>
      <c r="D2644" t="b">
        <v>1</v>
      </c>
      <c r="E2644">
        <v>38.800378299999998</v>
      </c>
      <c r="F2644" t="s">
        <v>108</v>
      </c>
      <c r="G2644" t="s">
        <v>186</v>
      </c>
      <c r="H2644" t="s">
        <v>249</v>
      </c>
      <c r="I2644" t="s">
        <v>101</v>
      </c>
      <c r="J2644" t="s">
        <v>99</v>
      </c>
      <c r="K2644" t="s">
        <v>188</v>
      </c>
      <c r="L2644">
        <v>21.188888890000001</v>
      </c>
      <c r="M2644" t="s">
        <v>109</v>
      </c>
      <c r="N2644">
        <v>5.6919100000000003E-4</v>
      </c>
      <c r="O2644">
        <v>6.3352999999999999E-4</v>
      </c>
      <c r="P2644">
        <v>0</v>
      </c>
      <c r="Q2644">
        <v>0</v>
      </c>
      <c r="R2644">
        <v>0</v>
      </c>
      <c r="S2644">
        <v>2.43933E-3</v>
      </c>
      <c r="T2644">
        <v>1.1190830000000001E-3</v>
      </c>
      <c r="U2644">
        <v>1.208448E-3</v>
      </c>
      <c r="V2644">
        <v>0</v>
      </c>
      <c r="W2644">
        <v>1.7394900000000001E-4</v>
      </c>
      <c r="X2644">
        <v>6.6968500000000005E-4</v>
      </c>
      <c r="Y2644">
        <v>0</v>
      </c>
      <c r="Z2644">
        <v>0</v>
      </c>
      <c r="AA2644">
        <v>0</v>
      </c>
      <c r="AB2644">
        <v>0</v>
      </c>
      <c r="AC2644">
        <v>3.1090150000000001E-3</v>
      </c>
      <c r="AD2644">
        <v>1.1190830000000001E-3</v>
      </c>
      <c r="AE2644">
        <v>1.208448E-3</v>
      </c>
      <c r="AF2644">
        <v>0</v>
      </c>
      <c r="AG2644">
        <v>1.7394900000000001E-4</v>
      </c>
      <c r="AH2644">
        <v>5.6104950000000001E-3</v>
      </c>
      <c r="AI2644">
        <v>77600.756599999993</v>
      </c>
    </row>
    <row r="2645" spans="1:35" x14ac:dyDescent="0.25">
      <c r="A2645">
        <v>499</v>
      </c>
      <c r="B2645" t="s">
        <v>204</v>
      </c>
      <c r="C2645" t="s">
        <v>58</v>
      </c>
      <c r="D2645" t="b">
        <v>1</v>
      </c>
      <c r="E2645">
        <v>11.490758400000001</v>
      </c>
      <c r="F2645" t="s">
        <v>108</v>
      </c>
      <c r="G2645" t="s">
        <v>186</v>
      </c>
      <c r="H2645" t="s">
        <v>196</v>
      </c>
      <c r="I2645" t="s">
        <v>101</v>
      </c>
      <c r="J2645" t="s">
        <v>99</v>
      </c>
      <c r="K2645" t="s">
        <v>188</v>
      </c>
      <c r="L2645">
        <v>14.24545455</v>
      </c>
      <c r="M2645" t="s">
        <v>109</v>
      </c>
      <c r="N2645">
        <v>2.8441499999999999E-4</v>
      </c>
      <c r="O2645">
        <v>3.3707499999999999E-4</v>
      </c>
      <c r="P2645">
        <v>0</v>
      </c>
      <c r="Q2645">
        <v>0</v>
      </c>
      <c r="R2645">
        <v>0</v>
      </c>
      <c r="S2645">
        <v>1.4056100000000001E-3</v>
      </c>
      <c r="T2645">
        <v>5.3181400000000003E-4</v>
      </c>
      <c r="U2645">
        <v>4.8596300000000001E-4</v>
      </c>
      <c r="V2645">
        <v>0</v>
      </c>
      <c r="W2645" s="8">
        <v>9.4752899999999999E-5</v>
      </c>
      <c r="X2645">
        <v>5.53923E-4</v>
      </c>
      <c r="Y2645">
        <v>0</v>
      </c>
      <c r="Z2645">
        <v>0</v>
      </c>
      <c r="AA2645">
        <v>0</v>
      </c>
      <c r="AB2645">
        <v>0</v>
      </c>
      <c r="AC2645">
        <v>1.9595329999999998E-3</v>
      </c>
      <c r="AD2645">
        <v>5.3181400000000003E-4</v>
      </c>
      <c r="AE2645">
        <v>4.8596300000000001E-4</v>
      </c>
      <c r="AF2645">
        <v>0</v>
      </c>
      <c r="AG2645" s="8">
        <v>9.4752899999999999E-5</v>
      </c>
      <c r="AH2645">
        <v>3.071954E-3</v>
      </c>
      <c r="AI2645">
        <v>63199.171219999997</v>
      </c>
    </row>
    <row r="2646" spans="1:35" x14ac:dyDescent="0.25">
      <c r="A2646">
        <v>1234</v>
      </c>
      <c r="B2646" t="s">
        <v>204</v>
      </c>
      <c r="C2646" t="s">
        <v>58</v>
      </c>
      <c r="D2646" t="b">
        <v>1</v>
      </c>
      <c r="E2646">
        <v>4.8608500059999997</v>
      </c>
      <c r="F2646" t="s">
        <v>108</v>
      </c>
      <c r="G2646" t="s">
        <v>186</v>
      </c>
      <c r="H2646" t="s">
        <v>198</v>
      </c>
      <c r="I2646" t="s">
        <v>101</v>
      </c>
      <c r="J2646" t="s">
        <v>106</v>
      </c>
      <c r="K2646" t="s">
        <v>188</v>
      </c>
      <c r="L2646">
        <v>17.380833330000002</v>
      </c>
      <c r="M2646" t="s">
        <v>109</v>
      </c>
      <c r="N2646">
        <v>2.9133499999999999E-4</v>
      </c>
      <c r="O2646">
        <v>3.4353699999999999E-4</v>
      </c>
      <c r="P2646">
        <v>0</v>
      </c>
      <c r="Q2646">
        <v>0</v>
      </c>
      <c r="R2646">
        <v>0</v>
      </c>
      <c r="S2646">
        <v>1.4291060000000001E-3</v>
      </c>
      <c r="T2646">
        <v>6.6633899999999995E-4</v>
      </c>
      <c r="U2646">
        <v>7.23791E-4</v>
      </c>
      <c r="V2646">
        <v>0</v>
      </c>
      <c r="W2646" s="8">
        <v>6.3579300000000003E-5</v>
      </c>
      <c r="X2646">
        <v>0</v>
      </c>
      <c r="Y2646">
        <v>0</v>
      </c>
      <c r="Z2646">
        <v>0</v>
      </c>
      <c r="AA2646">
        <v>0</v>
      </c>
      <c r="AB2646">
        <v>0</v>
      </c>
      <c r="AC2646">
        <v>1.4291060000000001E-3</v>
      </c>
      <c r="AD2646">
        <v>6.6633899999999995E-4</v>
      </c>
      <c r="AE2646">
        <v>7.23791E-4</v>
      </c>
      <c r="AF2646">
        <v>0</v>
      </c>
      <c r="AG2646" s="8">
        <v>6.3579300000000003E-5</v>
      </c>
      <c r="AH2646">
        <v>2.8827689999999999E-3</v>
      </c>
      <c r="AI2646">
        <v>48608.500059999998</v>
      </c>
    </row>
    <row r="2647" spans="1:35" x14ac:dyDescent="0.25">
      <c r="A2647">
        <v>6139</v>
      </c>
      <c r="B2647" t="s">
        <v>204</v>
      </c>
      <c r="C2647" t="s">
        <v>58</v>
      </c>
      <c r="D2647" t="b">
        <v>1</v>
      </c>
      <c r="E2647">
        <v>3.0392805269999998</v>
      </c>
      <c r="F2647" t="s">
        <v>108</v>
      </c>
      <c r="G2647" t="s">
        <v>186</v>
      </c>
      <c r="H2647" t="s">
        <v>195</v>
      </c>
      <c r="I2647" t="s">
        <v>101</v>
      </c>
      <c r="J2647" t="s">
        <v>111</v>
      </c>
      <c r="K2647" t="s">
        <v>188</v>
      </c>
      <c r="L2647">
        <v>15.92275132</v>
      </c>
      <c r="M2647" t="s">
        <v>109</v>
      </c>
      <c r="N2647">
        <v>3.4249200000000001E-4</v>
      </c>
      <c r="O2647">
        <v>3.8565600000000001E-4</v>
      </c>
      <c r="P2647">
        <v>0</v>
      </c>
      <c r="Q2647">
        <v>0</v>
      </c>
      <c r="R2647">
        <v>0</v>
      </c>
      <c r="S2647">
        <v>1.7679029999999999E-3</v>
      </c>
      <c r="T2647">
        <v>5.4470799999999998E-4</v>
      </c>
      <c r="U2647">
        <v>6.2830600000000003E-4</v>
      </c>
      <c r="V2647">
        <v>0</v>
      </c>
      <c r="W2647">
        <v>0</v>
      </c>
      <c r="X2647">
        <v>4.40543E-4</v>
      </c>
      <c r="Y2647">
        <v>0</v>
      </c>
      <c r="Z2647" s="8">
        <v>8.619E-5</v>
      </c>
      <c r="AA2647">
        <v>0</v>
      </c>
      <c r="AB2647">
        <v>0</v>
      </c>
      <c r="AC2647">
        <v>2.2084460000000002E-3</v>
      </c>
      <c r="AD2647">
        <v>5.4470799999999998E-4</v>
      </c>
      <c r="AE2647">
        <v>6.2830600000000003E-4</v>
      </c>
      <c r="AF2647">
        <v>0</v>
      </c>
      <c r="AG2647" s="8">
        <v>8.619E-5</v>
      </c>
      <c r="AH2647">
        <v>3.4676500000000001E-3</v>
      </c>
      <c r="AI2647">
        <v>63824.891060000002</v>
      </c>
    </row>
    <row r="2648" spans="1:35" x14ac:dyDescent="0.25">
      <c r="A2648">
        <v>19460</v>
      </c>
      <c r="B2648" t="s">
        <v>204</v>
      </c>
      <c r="C2648" t="s">
        <v>58</v>
      </c>
      <c r="D2648" t="b">
        <v>1</v>
      </c>
      <c r="E2648">
        <v>0.35770594100000003</v>
      </c>
      <c r="F2648" t="s">
        <v>108</v>
      </c>
      <c r="G2648" t="s">
        <v>186</v>
      </c>
      <c r="H2648" t="s">
        <v>192</v>
      </c>
      <c r="I2648" t="s">
        <v>101</v>
      </c>
      <c r="J2648" t="s">
        <v>102</v>
      </c>
      <c r="K2648" t="s">
        <v>188</v>
      </c>
      <c r="L2648">
        <v>14.671155560000001</v>
      </c>
      <c r="M2648" t="s">
        <v>109</v>
      </c>
      <c r="N2648">
        <v>2.16369E-4</v>
      </c>
      <c r="O2648">
        <v>2.6115999999999997E-4</v>
      </c>
      <c r="P2648">
        <v>0</v>
      </c>
      <c r="Q2648">
        <v>0</v>
      </c>
      <c r="R2648">
        <v>0</v>
      </c>
      <c r="S2648">
        <v>1.362638E-3</v>
      </c>
      <c r="T2648">
        <v>4.67804E-4</v>
      </c>
      <c r="U2648">
        <v>3.0133900000000002E-4</v>
      </c>
      <c r="V2648">
        <v>0</v>
      </c>
      <c r="W2648">
        <v>0</v>
      </c>
      <c r="X2648" s="8">
        <v>6.2820700000000007E-5</v>
      </c>
      <c r="Y2648">
        <v>0</v>
      </c>
      <c r="Z2648" s="8">
        <v>4.3746299999999998E-5</v>
      </c>
      <c r="AA2648">
        <v>0</v>
      </c>
      <c r="AB2648">
        <v>0</v>
      </c>
      <c r="AC2648">
        <v>1.425459E-3</v>
      </c>
      <c r="AD2648">
        <v>4.67804E-4</v>
      </c>
      <c r="AE2648">
        <v>3.0133900000000002E-4</v>
      </c>
      <c r="AF2648">
        <v>0</v>
      </c>
      <c r="AG2648" s="8">
        <v>4.3746299999999998E-5</v>
      </c>
      <c r="AH2648">
        <v>2.2383479999999998E-3</v>
      </c>
      <c r="AI2648">
        <v>44713.242619999997</v>
      </c>
    </row>
    <row r="2649" spans="1:35" x14ac:dyDescent="0.25">
      <c r="A2649">
        <v>19461</v>
      </c>
      <c r="B2649" t="s">
        <v>204</v>
      </c>
      <c r="C2649" t="s">
        <v>58</v>
      </c>
      <c r="D2649" t="b">
        <v>1</v>
      </c>
      <c r="E2649">
        <v>0.417575751</v>
      </c>
      <c r="F2649" t="s">
        <v>108</v>
      </c>
      <c r="G2649" t="s">
        <v>186</v>
      </c>
      <c r="H2649" t="s">
        <v>190</v>
      </c>
      <c r="I2649" t="s">
        <v>101</v>
      </c>
      <c r="J2649" t="s">
        <v>99</v>
      </c>
      <c r="K2649" t="s">
        <v>188</v>
      </c>
      <c r="L2649">
        <v>9.5698175790000004</v>
      </c>
      <c r="M2649" t="s">
        <v>109</v>
      </c>
      <c r="N2649" s="8">
        <v>7.6103299999999994E-5</v>
      </c>
      <c r="O2649">
        <v>1.0805E-4</v>
      </c>
      <c r="P2649">
        <v>0</v>
      </c>
      <c r="Q2649">
        <v>0</v>
      </c>
      <c r="R2649">
        <v>0</v>
      </c>
      <c r="S2649">
        <v>4.9294300000000003E-4</v>
      </c>
      <c r="T2649">
        <v>1.8787099999999999E-4</v>
      </c>
      <c r="U2649">
        <v>1.91881E-4</v>
      </c>
      <c r="V2649">
        <v>0</v>
      </c>
      <c r="W2649" s="8">
        <v>2.5247200000000001E-5</v>
      </c>
      <c r="X2649" s="8">
        <v>1.56217E-5</v>
      </c>
      <c r="Y2649">
        <v>0</v>
      </c>
      <c r="Z2649">
        <v>0</v>
      </c>
      <c r="AA2649">
        <v>0</v>
      </c>
      <c r="AB2649">
        <v>0</v>
      </c>
      <c r="AC2649">
        <v>5.0856499999999999E-4</v>
      </c>
      <c r="AD2649">
        <v>1.8787099999999999E-4</v>
      </c>
      <c r="AE2649">
        <v>1.91881E-4</v>
      </c>
      <c r="AF2649">
        <v>0</v>
      </c>
      <c r="AG2649" s="8">
        <v>2.5247200000000001E-5</v>
      </c>
      <c r="AH2649">
        <v>9.1356800000000002E-4</v>
      </c>
      <c r="AI2649">
        <v>27977.57532</v>
      </c>
    </row>
    <row r="2650" spans="1:35" x14ac:dyDescent="0.25">
      <c r="A2650">
        <v>19462</v>
      </c>
      <c r="B2650" t="s">
        <v>204</v>
      </c>
      <c r="C2650" t="s">
        <v>58</v>
      </c>
      <c r="D2650" t="b">
        <v>1</v>
      </c>
      <c r="E2650">
        <v>0.23031316600000001</v>
      </c>
      <c r="F2650" t="s">
        <v>108</v>
      </c>
      <c r="G2650" t="s">
        <v>186</v>
      </c>
      <c r="H2650" t="s">
        <v>194</v>
      </c>
      <c r="I2650" t="s">
        <v>101</v>
      </c>
      <c r="J2650" t="s">
        <v>99</v>
      </c>
      <c r="K2650" t="s">
        <v>188</v>
      </c>
      <c r="L2650">
        <v>18.218858019999999</v>
      </c>
      <c r="M2650" t="s">
        <v>109</v>
      </c>
      <c r="N2650">
        <v>1.3045799999999999E-4</v>
      </c>
      <c r="O2650">
        <v>1.5160799999999999E-4</v>
      </c>
      <c r="P2650">
        <v>0</v>
      </c>
      <c r="Q2650">
        <v>0</v>
      </c>
      <c r="R2650">
        <v>0</v>
      </c>
      <c r="S2650">
        <v>7.2093600000000004E-4</v>
      </c>
      <c r="T2650">
        <v>2.6984900000000001E-4</v>
      </c>
      <c r="U2650">
        <v>2.6056099999999997E-4</v>
      </c>
      <c r="V2650">
        <v>0</v>
      </c>
      <c r="W2650">
        <v>0</v>
      </c>
      <c r="X2650" s="8">
        <v>1.37067E-5</v>
      </c>
      <c r="Y2650">
        <v>0</v>
      </c>
      <c r="Z2650" s="8">
        <v>2.3521300000000001E-5</v>
      </c>
      <c r="AA2650">
        <v>0</v>
      </c>
      <c r="AB2650">
        <v>0</v>
      </c>
      <c r="AC2650">
        <v>7.3464299999999999E-4</v>
      </c>
      <c r="AD2650">
        <v>2.6984900000000001E-4</v>
      </c>
      <c r="AE2650">
        <v>2.6056099999999997E-4</v>
      </c>
      <c r="AF2650">
        <v>0</v>
      </c>
      <c r="AG2650" s="8">
        <v>2.3521300000000001E-5</v>
      </c>
      <c r="AH2650">
        <v>1.288574E-3</v>
      </c>
      <c r="AI2650">
        <v>20728.18492</v>
      </c>
    </row>
    <row r="2651" spans="1:35" x14ac:dyDescent="0.25">
      <c r="A2651">
        <v>19464</v>
      </c>
      <c r="B2651" t="s">
        <v>204</v>
      </c>
      <c r="C2651" t="s">
        <v>58</v>
      </c>
      <c r="D2651" t="b">
        <v>1</v>
      </c>
      <c r="E2651">
        <v>0.67838500800000001</v>
      </c>
      <c r="F2651" t="s">
        <v>108</v>
      </c>
      <c r="G2651" t="s">
        <v>186</v>
      </c>
      <c r="H2651" t="s">
        <v>189</v>
      </c>
      <c r="I2651" t="s">
        <v>101</v>
      </c>
      <c r="J2651" t="s">
        <v>99</v>
      </c>
      <c r="K2651" t="s">
        <v>188</v>
      </c>
      <c r="L2651">
        <v>19.686533820000001</v>
      </c>
      <c r="M2651" t="s">
        <v>109</v>
      </c>
      <c r="N2651">
        <v>2.1406600000000001E-4</v>
      </c>
      <c r="O2651">
        <v>2.4513999999999997E-4</v>
      </c>
      <c r="P2651">
        <v>0</v>
      </c>
      <c r="Q2651">
        <v>0</v>
      </c>
      <c r="R2651">
        <v>0</v>
      </c>
      <c r="S2651">
        <v>1.2482459999999999E-3</v>
      </c>
      <c r="T2651">
        <v>5.0693600000000004E-4</v>
      </c>
      <c r="U2651">
        <v>2.5201200000000003E-4</v>
      </c>
      <c r="V2651">
        <v>0</v>
      </c>
      <c r="W2651">
        <v>0</v>
      </c>
      <c r="X2651" s="8">
        <v>3.78075E-5</v>
      </c>
      <c r="Y2651">
        <v>0</v>
      </c>
      <c r="Z2651" s="8">
        <v>5.1187999999999998E-5</v>
      </c>
      <c r="AA2651">
        <v>0</v>
      </c>
      <c r="AB2651">
        <v>0</v>
      </c>
      <c r="AC2651">
        <v>1.2860529999999999E-3</v>
      </c>
      <c r="AD2651">
        <v>5.0693600000000004E-4</v>
      </c>
      <c r="AE2651">
        <v>2.5201200000000003E-4</v>
      </c>
      <c r="AF2651">
        <v>0</v>
      </c>
      <c r="AG2651" s="8">
        <v>5.1187999999999998E-5</v>
      </c>
      <c r="AH2651">
        <v>2.096189E-3</v>
      </c>
      <c r="AI2651">
        <v>31205.71038</v>
      </c>
    </row>
    <row r="2652" spans="1:35" x14ac:dyDescent="0.25">
      <c r="A2652">
        <v>19465</v>
      </c>
      <c r="B2652" t="s">
        <v>204</v>
      </c>
      <c r="C2652" t="s">
        <v>58</v>
      </c>
      <c r="D2652" t="b">
        <v>1</v>
      </c>
      <c r="E2652">
        <v>0.533936564</v>
      </c>
      <c r="F2652" t="s">
        <v>108</v>
      </c>
      <c r="G2652" t="s">
        <v>186</v>
      </c>
      <c r="H2652" t="s">
        <v>191</v>
      </c>
      <c r="I2652" t="s">
        <v>101</v>
      </c>
      <c r="J2652" t="s">
        <v>102</v>
      </c>
      <c r="K2652" t="s">
        <v>188</v>
      </c>
      <c r="L2652">
        <v>11.14104406</v>
      </c>
      <c r="M2652" t="s">
        <v>109</v>
      </c>
      <c r="N2652" s="8">
        <v>9.7357599999999998E-5</v>
      </c>
      <c r="O2652">
        <v>1.2399000000000001E-4</v>
      </c>
      <c r="P2652">
        <v>0</v>
      </c>
      <c r="Q2652">
        <v>0</v>
      </c>
      <c r="R2652">
        <v>0</v>
      </c>
      <c r="S2652">
        <v>4.3324999999999999E-4</v>
      </c>
      <c r="T2652">
        <v>2.9889800000000002E-4</v>
      </c>
      <c r="U2652">
        <v>1.33755E-4</v>
      </c>
      <c r="V2652">
        <v>0</v>
      </c>
      <c r="W2652">
        <v>0</v>
      </c>
      <c r="X2652">
        <v>2.74672E-4</v>
      </c>
      <c r="Y2652">
        <v>0</v>
      </c>
      <c r="Z2652" s="8">
        <v>3.6690399999999997E-5</v>
      </c>
      <c r="AA2652">
        <v>0</v>
      </c>
      <c r="AB2652">
        <v>0</v>
      </c>
      <c r="AC2652">
        <v>7.0792200000000004E-4</v>
      </c>
      <c r="AD2652">
        <v>2.9889800000000002E-4</v>
      </c>
      <c r="AE2652">
        <v>1.33755E-4</v>
      </c>
      <c r="AF2652">
        <v>0</v>
      </c>
      <c r="AG2652" s="8">
        <v>3.6690399999999997E-5</v>
      </c>
      <c r="AH2652">
        <v>1.1772550000000001E-3</v>
      </c>
      <c r="AI2652">
        <v>30968.32072</v>
      </c>
    </row>
    <row r="2653" spans="1:35" x14ac:dyDescent="0.25">
      <c r="A2653">
        <v>22258</v>
      </c>
      <c r="B2653" t="s">
        <v>204</v>
      </c>
      <c r="C2653" t="s">
        <v>58</v>
      </c>
      <c r="D2653" t="b">
        <v>1</v>
      </c>
      <c r="E2653">
        <v>0.39859335800000001</v>
      </c>
      <c r="F2653" t="s">
        <v>108</v>
      </c>
      <c r="G2653" t="s">
        <v>186</v>
      </c>
      <c r="H2653" t="s">
        <v>193</v>
      </c>
      <c r="I2653" t="s">
        <v>105</v>
      </c>
      <c r="J2653" t="s">
        <v>262</v>
      </c>
      <c r="K2653" t="s">
        <v>188</v>
      </c>
      <c r="L2653">
        <v>8.9969999999999999</v>
      </c>
      <c r="M2653" t="s">
        <v>107</v>
      </c>
      <c r="N2653" s="8">
        <v>7.9180100000000004E-5</v>
      </c>
      <c r="O2653" s="8">
        <v>9.5616299999999995E-5</v>
      </c>
      <c r="P2653">
        <v>0</v>
      </c>
      <c r="Q2653">
        <v>0</v>
      </c>
      <c r="R2653">
        <v>0</v>
      </c>
      <c r="S2653">
        <v>2.9128599999999998E-4</v>
      </c>
      <c r="T2653">
        <v>2.0172300000000001E-4</v>
      </c>
      <c r="U2653">
        <v>1.6212600000000001E-4</v>
      </c>
      <c r="V2653">
        <v>0</v>
      </c>
      <c r="W2653">
        <v>0</v>
      </c>
      <c r="X2653">
        <v>2.2277000000000001E-4</v>
      </c>
      <c r="Y2653">
        <v>0</v>
      </c>
      <c r="Z2653" s="8">
        <v>3.9830799999999998E-5</v>
      </c>
      <c r="AA2653">
        <v>0</v>
      </c>
      <c r="AB2653">
        <v>0</v>
      </c>
      <c r="AC2653">
        <v>5.1405600000000004E-4</v>
      </c>
      <c r="AD2653">
        <v>2.0172300000000001E-4</v>
      </c>
      <c r="AE2653">
        <v>1.6212600000000001E-4</v>
      </c>
      <c r="AF2653">
        <v>0</v>
      </c>
      <c r="AG2653" s="8">
        <v>3.9830799999999998E-5</v>
      </c>
      <c r="AH2653">
        <v>9.1773199999999999E-4</v>
      </c>
      <c r="AI2653">
        <v>29894.50186</v>
      </c>
    </row>
    <row r="2654" spans="1:35" x14ac:dyDescent="0.25">
      <c r="A2654">
        <v>24953</v>
      </c>
      <c r="B2654" t="s">
        <v>204</v>
      </c>
      <c r="C2654" t="s">
        <v>58</v>
      </c>
      <c r="D2654" t="b">
        <v>1</v>
      </c>
      <c r="E2654">
        <v>0.318936518</v>
      </c>
      <c r="F2654" t="s">
        <v>108</v>
      </c>
      <c r="G2654" t="s">
        <v>186</v>
      </c>
      <c r="H2654" t="s">
        <v>187</v>
      </c>
      <c r="I2654" t="s">
        <v>101</v>
      </c>
      <c r="J2654" t="s">
        <v>99</v>
      </c>
      <c r="K2654" t="s">
        <v>188</v>
      </c>
      <c r="L2654">
        <v>17.80063492</v>
      </c>
      <c r="M2654" t="s">
        <v>109</v>
      </c>
      <c r="N2654" s="8">
        <v>6.6976099999999997E-5</v>
      </c>
      <c r="O2654" s="8">
        <v>7.6816200000000005E-5</v>
      </c>
      <c r="P2654">
        <v>0</v>
      </c>
      <c r="Q2654">
        <v>0</v>
      </c>
      <c r="R2654">
        <v>0</v>
      </c>
      <c r="S2654">
        <v>3.2853899999999998E-4</v>
      </c>
      <c r="T2654">
        <v>1.88102E-4</v>
      </c>
      <c r="U2654" s="8">
        <v>7.0978500000000005E-5</v>
      </c>
      <c r="V2654">
        <v>0</v>
      </c>
      <c r="W2654" s="8">
        <v>1.4352899999999999E-5</v>
      </c>
      <c r="X2654" s="8">
        <v>7.6035899999999995E-5</v>
      </c>
      <c r="Y2654">
        <v>0</v>
      </c>
      <c r="Z2654">
        <v>0</v>
      </c>
      <c r="AA2654">
        <v>0</v>
      </c>
      <c r="AB2654">
        <v>0</v>
      </c>
      <c r="AC2654">
        <v>4.0457399999999999E-4</v>
      </c>
      <c r="AD2654">
        <v>1.88102E-4</v>
      </c>
      <c r="AE2654" s="8">
        <v>7.0978500000000005E-5</v>
      </c>
      <c r="AF2654">
        <v>0</v>
      </c>
      <c r="AG2654" s="8">
        <v>1.4352899999999999E-5</v>
      </c>
      <c r="AH2654">
        <v>6.7800800000000002E-4</v>
      </c>
      <c r="AI2654">
        <v>11162.778130000001</v>
      </c>
    </row>
    <row r="2655" spans="1:35" x14ac:dyDescent="0.25">
      <c r="A2655">
        <v>39679</v>
      </c>
      <c r="B2655" t="s">
        <v>204</v>
      </c>
      <c r="C2655" t="s">
        <v>58</v>
      </c>
      <c r="D2655" t="b">
        <v>1</v>
      </c>
      <c r="E2655">
        <v>0.159007961</v>
      </c>
      <c r="F2655" t="s">
        <v>108</v>
      </c>
      <c r="G2655" t="s">
        <v>186</v>
      </c>
      <c r="H2655" t="s">
        <v>197</v>
      </c>
      <c r="I2655" t="s">
        <v>98</v>
      </c>
      <c r="J2655" t="s">
        <v>99</v>
      </c>
      <c r="K2655" t="s">
        <v>188</v>
      </c>
      <c r="L2655">
        <v>10.53298148</v>
      </c>
      <c r="M2655" t="s">
        <v>251</v>
      </c>
      <c r="N2655">
        <v>1.8155999999999999E-4</v>
      </c>
      <c r="O2655">
        <v>2.04305E-4</v>
      </c>
      <c r="P2655">
        <v>0</v>
      </c>
      <c r="Q2655">
        <v>0</v>
      </c>
      <c r="R2655">
        <v>0</v>
      </c>
      <c r="S2655">
        <v>8.5359100000000001E-4</v>
      </c>
      <c r="T2655">
        <v>5.5534099999999999E-4</v>
      </c>
      <c r="U2655">
        <v>2.8857900000000002E-4</v>
      </c>
      <c r="V2655">
        <v>0</v>
      </c>
      <c r="W2655" s="8">
        <v>1.6914200000000001E-5</v>
      </c>
      <c r="X2655">
        <v>0</v>
      </c>
      <c r="Y2655">
        <v>0</v>
      </c>
      <c r="Z2655">
        <v>0</v>
      </c>
      <c r="AA2655">
        <v>0</v>
      </c>
      <c r="AB2655">
        <v>0</v>
      </c>
      <c r="AC2655">
        <v>8.5359100000000001E-4</v>
      </c>
      <c r="AD2655">
        <v>5.5534099999999999E-4</v>
      </c>
      <c r="AE2655">
        <v>2.8857900000000002E-4</v>
      </c>
      <c r="AF2655">
        <v>0</v>
      </c>
      <c r="AG2655" s="8">
        <v>1.6914200000000001E-5</v>
      </c>
      <c r="AH2655">
        <v>1.7144250000000001E-3</v>
      </c>
      <c r="AI2655">
        <v>47702.388339999998</v>
      </c>
    </row>
    <row r="2656" spans="1:35" x14ac:dyDescent="0.25">
      <c r="A2656">
        <v>39683</v>
      </c>
      <c r="B2656" t="s">
        <v>204</v>
      </c>
      <c r="C2656" t="s">
        <v>58</v>
      </c>
      <c r="D2656" t="b">
        <v>1</v>
      </c>
      <c r="E2656">
        <v>8.8126999999999997E-2</v>
      </c>
      <c r="F2656" t="s">
        <v>108</v>
      </c>
      <c r="G2656" t="s">
        <v>186</v>
      </c>
      <c r="H2656" t="s">
        <v>257</v>
      </c>
      <c r="I2656" t="s">
        <v>98</v>
      </c>
      <c r="J2656" t="s">
        <v>106</v>
      </c>
      <c r="K2656" t="s">
        <v>188</v>
      </c>
      <c r="L2656">
        <v>15.37836667</v>
      </c>
      <c r="M2656" t="s">
        <v>251</v>
      </c>
      <c r="N2656">
        <v>2.3959799999999999E-4</v>
      </c>
      <c r="O2656">
        <v>2.7553499999999998E-4</v>
      </c>
      <c r="P2656">
        <v>0</v>
      </c>
      <c r="Q2656">
        <v>0</v>
      </c>
      <c r="R2656">
        <v>0</v>
      </c>
      <c r="S2656">
        <v>1.250791E-3</v>
      </c>
      <c r="T2656">
        <v>5.8733699999999995E-4</v>
      </c>
      <c r="U2656">
        <v>4.6006600000000002E-4</v>
      </c>
      <c r="V2656">
        <v>0</v>
      </c>
      <c r="W2656" s="8">
        <v>1.39567E-5</v>
      </c>
      <c r="X2656">
        <v>0</v>
      </c>
      <c r="Y2656">
        <v>0</v>
      </c>
      <c r="Z2656">
        <v>0</v>
      </c>
      <c r="AA2656">
        <v>0</v>
      </c>
      <c r="AB2656">
        <v>0</v>
      </c>
      <c r="AC2656">
        <v>1.250791E-3</v>
      </c>
      <c r="AD2656">
        <v>5.8733699999999995E-4</v>
      </c>
      <c r="AE2656">
        <v>4.6006600000000002E-4</v>
      </c>
      <c r="AF2656">
        <v>0</v>
      </c>
      <c r="AG2656" s="8">
        <v>1.39567E-5</v>
      </c>
      <c r="AH2656">
        <v>2.3121510000000001E-3</v>
      </c>
      <c r="AI2656">
        <v>44063.499819999997</v>
      </c>
    </row>
    <row r="2657" spans="1:35" x14ac:dyDescent="0.25">
      <c r="A2657">
        <v>43823</v>
      </c>
      <c r="B2657" t="s">
        <v>204</v>
      </c>
      <c r="C2657" t="s">
        <v>58</v>
      </c>
      <c r="D2657" t="b">
        <v>1</v>
      </c>
      <c r="E2657">
        <v>7.4164390999999996E-2</v>
      </c>
      <c r="F2657" t="s">
        <v>108</v>
      </c>
      <c r="G2657" t="s">
        <v>186</v>
      </c>
      <c r="H2657" t="s">
        <v>256</v>
      </c>
      <c r="I2657" t="s">
        <v>98</v>
      </c>
      <c r="J2657" t="s">
        <v>262</v>
      </c>
      <c r="K2657" t="s">
        <v>188</v>
      </c>
      <c r="L2657">
        <v>17.45783333</v>
      </c>
      <c r="M2657" t="s">
        <v>112</v>
      </c>
      <c r="N2657">
        <v>3.2683799999999998E-4</v>
      </c>
      <c r="O2657">
        <v>3.76721E-4</v>
      </c>
      <c r="P2657">
        <v>0</v>
      </c>
      <c r="Q2657">
        <v>0</v>
      </c>
      <c r="R2657">
        <v>0</v>
      </c>
      <c r="S2657">
        <v>1.719024E-3</v>
      </c>
      <c r="T2657">
        <v>6.4491099999999997E-4</v>
      </c>
      <c r="U2657">
        <v>3.21248E-4</v>
      </c>
      <c r="V2657">
        <v>0</v>
      </c>
      <c r="W2657">
        <v>0</v>
      </c>
      <c r="X2657">
        <v>8.2728399999999996E-4</v>
      </c>
      <c r="Y2657">
        <v>0</v>
      </c>
      <c r="Z2657" s="8">
        <v>2.1827800000000001E-5</v>
      </c>
      <c r="AA2657">
        <v>0</v>
      </c>
      <c r="AB2657">
        <v>0</v>
      </c>
      <c r="AC2657">
        <v>2.5463080000000002E-3</v>
      </c>
      <c r="AD2657">
        <v>6.4491099999999997E-4</v>
      </c>
      <c r="AE2657">
        <v>3.21248E-4</v>
      </c>
      <c r="AF2657">
        <v>0</v>
      </c>
      <c r="AG2657" s="8">
        <v>2.1827800000000001E-5</v>
      </c>
      <c r="AH2657">
        <v>3.5342949999999998E-3</v>
      </c>
      <c r="AI2657">
        <v>59331.512739999998</v>
      </c>
    </row>
    <row r="2658" spans="1:35" x14ac:dyDescent="0.25">
      <c r="A2658">
        <v>51181</v>
      </c>
      <c r="B2658" t="s">
        <v>204</v>
      </c>
      <c r="C2658" t="s">
        <v>58</v>
      </c>
      <c r="D2658" t="b">
        <v>1</v>
      </c>
      <c r="E2658">
        <v>0.42843368100000001</v>
      </c>
      <c r="F2658" t="s">
        <v>108</v>
      </c>
      <c r="G2658" t="s">
        <v>186</v>
      </c>
      <c r="H2658" t="s">
        <v>199</v>
      </c>
      <c r="I2658" t="s">
        <v>98</v>
      </c>
      <c r="J2658" t="s">
        <v>99</v>
      </c>
      <c r="K2658" t="s">
        <v>188</v>
      </c>
      <c r="L2658">
        <v>13.08960317</v>
      </c>
      <c r="M2658" t="s">
        <v>112</v>
      </c>
      <c r="N2658">
        <v>3.0026800000000002E-4</v>
      </c>
      <c r="O2658">
        <v>3.3978099999999999E-4</v>
      </c>
      <c r="P2658">
        <v>0</v>
      </c>
      <c r="Q2658">
        <v>0</v>
      </c>
      <c r="R2658">
        <v>0</v>
      </c>
      <c r="S2658">
        <v>7.5434000000000005E-4</v>
      </c>
      <c r="T2658">
        <v>6.46986E-4</v>
      </c>
      <c r="U2658">
        <v>7.84821E-4</v>
      </c>
      <c r="V2658">
        <v>0</v>
      </c>
      <c r="W2658" s="8">
        <v>3.0317699999999999E-5</v>
      </c>
      <c r="X2658">
        <v>1.132227E-3</v>
      </c>
      <c r="Y2658">
        <v>0</v>
      </c>
      <c r="Z2658">
        <v>0</v>
      </c>
      <c r="AA2658">
        <v>0</v>
      </c>
      <c r="AB2658">
        <v>0</v>
      </c>
      <c r="AC2658">
        <v>1.8865679999999999E-3</v>
      </c>
      <c r="AD2658">
        <v>6.46986E-4</v>
      </c>
      <c r="AE2658">
        <v>7.84821E-4</v>
      </c>
      <c r="AF2658">
        <v>0</v>
      </c>
      <c r="AG2658" s="8">
        <v>3.0317699999999999E-5</v>
      </c>
      <c r="AH2658">
        <v>3.3486919999999999E-3</v>
      </c>
      <c r="AI2658">
        <v>74975.894100000005</v>
      </c>
    </row>
    <row r="2659" spans="1:35" x14ac:dyDescent="0.25">
      <c r="A2659">
        <v>496</v>
      </c>
      <c r="B2659" t="s">
        <v>205</v>
      </c>
      <c r="C2659" t="s">
        <v>41</v>
      </c>
      <c r="D2659" t="b">
        <v>0</v>
      </c>
      <c r="E2659">
        <v>81.383450730000007</v>
      </c>
      <c r="F2659" t="s">
        <v>108</v>
      </c>
      <c r="G2659" t="s">
        <v>186</v>
      </c>
      <c r="H2659" t="s">
        <v>250</v>
      </c>
      <c r="I2659" t="s">
        <v>101</v>
      </c>
      <c r="J2659" t="s">
        <v>99</v>
      </c>
      <c r="K2659" t="s">
        <v>188</v>
      </c>
      <c r="L2659">
        <v>40.261111110000002</v>
      </c>
      <c r="M2659" t="s">
        <v>109</v>
      </c>
      <c r="N2659">
        <v>1.045956E-3</v>
      </c>
      <c r="O2659">
        <v>1.1472749999999999E-3</v>
      </c>
      <c r="P2659">
        <v>0</v>
      </c>
      <c r="Q2659">
        <v>0</v>
      </c>
      <c r="R2659">
        <v>0</v>
      </c>
      <c r="S2659">
        <v>4.5842299999999999E-3</v>
      </c>
      <c r="T2659">
        <v>1.562017E-3</v>
      </c>
      <c r="U2659">
        <v>1.500307E-3</v>
      </c>
      <c r="V2659">
        <v>0</v>
      </c>
      <c r="W2659">
        <v>0</v>
      </c>
      <c r="X2659">
        <v>3.0121850000000001E-3</v>
      </c>
      <c r="Y2659">
        <v>0</v>
      </c>
      <c r="Z2659">
        <v>5.2298600000000002E-4</v>
      </c>
      <c r="AA2659">
        <v>0</v>
      </c>
      <c r="AB2659">
        <v>0</v>
      </c>
      <c r="AC2659">
        <v>7.5964149999999996E-3</v>
      </c>
      <c r="AD2659">
        <v>1.562017E-3</v>
      </c>
      <c r="AE2659">
        <v>1.500307E-3</v>
      </c>
      <c r="AF2659">
        <v>0</v>
      </c>
      <c r="AG2659">
        <v>5.2298600000000002E-4</v>
      </c>
      <c r="AH2659">
        <v>1.1180183E-2</v>
      </c>
      <c r="AI2659">
        <v>81383.450729999997</v>
      </c>
    </row>
    <row r="2660" spans="1:35" x14ac:dyDescent="0.25">
      <c r="A2660">
        <v>497</v>
      </c>
      <c r="B2660" t="s">
        <v>205</v>
      </c>
      <c r="C2660" t="s">
        <v>41</v>
      </c>
      <c r="D2660" t="b">
        <v>0</v>
      </c>
      <c r="E2660">
        <v>38.800378299999998</v>
      </c>
      <c r="F2660" t="s">
        <v>108</v>
      </c>
      <c r="G2660" t="s">
        <v>186</v>
      </c>
      <c r="H2660" t="s">
        <v>249</v>
      </c>
      <c r="I2660" t="s">
        <v>101</v>
      </c>
      <c r="J2660" t="s">
        <v>99</v>
      </c>
      <c r="K2660" t="s">
        <v>188</v>
      </c>
      <c r="L2660">
        <v>21.819444440000002</v>
      </c>
      <c r="M2660" t="s">
        <v>109</v>
      </c>
      <c r="N2660">
        <v>5.8138500000000002E-4</v>
      </c>
      <c r="O2660">
        <v>6.5326100000000003E-4</v>
      </c>
      <c r="P2660">
        <v>0</v>
      </c>
      <c r="Q2660">
        <v>0</v>
      </c>
      <c r="R2660">
        <v>0</v>
      </c>
      <c r="S2660">
        <v>2.6029809999999999E-3</v>
      </c>
      <c r="T2660">
        <v>1.1190830000000001E-3</v>
      </c>
      <c r="U2660">
        <v>1.208448E-3</v>
      </c>
      <c r="V2660">
        <v>0</v>
      </c>
      <c r="W2660">
        <v>1.7394900000000001E-4</v>
      </c>
      <c r="X2660">
        <v>6.7299500000000002E-4</v>
      </c>
      <c r="Y2660">
        <v>0</v>
      </c>
      <c r="Z2660">
        <v>0</v>
      </c>
      <c r="AA2660">
        <v>0</v>
      </c>
      <c r="AB2660">
        <v>0</v>
      </c>
      <c r="AC2660">
        <v>3.2759759999999999E-3</v>
      </c>
      <c r="AD2660">
        <v>1.1190830000000001E-3</v>
      </c>
      <c r="AE2660">
        <v>1.208448E-3</v>
      </c>
      <c r="AF2660">
        <v>0</v>
      </c>
      <c r="AG2660">
        <v>1.7394900000000001E-4</v>
      </c>
      <c r="AH2660">
        <v>5.7774569999999997E-3</v>
      </c>
      <c r="AI2660">
        <v>77600.756599999993</v>
      </c>
    </row>
    <row r="2661" spans="1:35" x14ac:dyDescent="0.25">
      <c r="A2661">
        <v>499</v>
      </c>
      <c r="B2661" t="s">
        <v>205</v>
      </c>
      <c r="C2661" t="s">
        <v>41</v>
      </c>
      <c r="D2661" t="b">
        <v>0</v>
      </c>
      <c r="E2661">
        <v>11.490758400000001</v>
      </c>
      <c r="F2661" t="s">
        <v>108</v>
      </c>
      <c r="G2661" t="s">
        <v>186</v>
      </c>
      <c r="H2661" t="s">
        <v>196</v>
      </c>
      <c r="I2661" t="s">
        <v>101</v>
      </c>
      <c r="J2661" t="s">
        <v>99</v>
      </c>
      <c r="K2661" t="s">
        <v>188</v>
      </c>
      <c r="L2661">
        <v>14.25757576</v>
      </c>
      <c r="M2661" t="s">
        <v>109</v>
      </c>
      <c r="N2661">
        <v>2.8462600000000001E-4</v>
      </c>
      <c r="O2661">
        <v>3.3740899999999999E-4</v>
      </c>
      <c r="P2661">
        <v>0</v>
      </c>
      <c r="Q2661">
        <v>0</v>
      </c>
      <c r="R2661">
        <v>0</v>
      </c>
      <c r="S2661">
        <v>1.4085510000000001E-3</v>
      </c>
      <c r="T2661">
        <v>5.3181400000000003E-4</v>
      </c>
      <c r="U2661">
        <v>4.8596300000000001E-4</v>
      </c>
      <c r="V2661">
        <v>0</v>
      </c>
      <c r="W2661" s="8">
        <v>9.4752899999999999E-5</v>
      </c>
      <c r="X2661">
        <v>5.5359699999999996E-4</v>
      </c>
      <c r="Y2661">
        <v>0</v>
      </c>
      <c r="Z2661">
        <v>0</v>
      </c>
      <c r="AA2661">
        <v>0</v>
      </c>
      <c r="AB2661">
        <v>0</v>
      </c>
      <c r="AC2661">
        <v>1.962147E-3</v>
      </c>
      <c r="AD2661">
        <v>5.3181400000000003E-4</v>
      </c>
      <c r="AE2661">
        <v>4.8596300000000001E-4</v>
      </c>
      <c r="AF2661">
        <v>0</v>
      </c>
      <c r="AG2661" s="8">
        <v>9.4752899999999999E-5</v>
      </c>
      <c r="AH2661">
        <v>3.0745680000000002E-3</v>
      </c>
      <c r="AI2661">
        <v>63199.171219999997</v>
      </c>
    </row>
    <row r="2662" spans="1:35" x14ac:dyDescent="0.25">
      <c r="A2662">
        <v>1234</v>
      </c>
      <c r="B2662" t="s">
        <v>205</v>
      </c>
      <c r="C2662" t="s">
        <v>41</v>
      </c>
      <c r="D2662" t="b">
        <v>0</v>
      </c>
      <c r="E2662">
        <v>4.8608500059999997</v>
      </c>
      <c r="F2662" t="s">
        <v>108</v>
      </c>
      <c r="G2662" t="s">
        <v>186</v>
      </c>
      <c r="H2662" t="s">
        <v>198</v>
      </c>
      <c r="I2662" t="s">
        <v>101</v>
      </c>
      <c r="J2662" t="s">
        <v>106</v>
      </c>
      <c r="K2662" t="s">
        <v>188</v>
      </c>
      <c r="L2662">
        <v>17.464722219999999</v>
      </c>
      <c r="M2662" t="s">
        <v>109</v>
      </c>
      <c r="N2662">
        <v>2.92572E-4</v>
      </c>
      <c r="O2662">
        <v>3.4519200000000002E-4</v>
      </c>
      <c r="P2662">
        <v>0</v>
      </c>
      <c r="Q2662">
        <v>0</v>
      </c>
      <c r="R2662">
        <v>0</v>
      </c>
      <c r="S2662">
        <v>1.442928E-3</v>
      </c>
      <c r="T2662">
        <v>6.6633899999999995E-4</v>
      </c>
      <c r="U2662">
        <v>7.23791E-4</v>
      </c>
      <c r="V2662">
        <v>0</v>
      </c>
      <c r="W2662" s="8">
        <v>6.3579300000000003E-5</v>
      </c>
      <c r="X2662">
        <v>0</v>
      </c>
      <c r="Y2662">
        <v>0</v>
      </c>
      <c r="Z2662">
        <v>0</v>
      </c>
      <c r="AA2662">
        <v>0</v>
      </c>
      <c r="AB2662">
        <v>0</v>
      </c>
      <c r="AC2662">
        <v>1.442928E-3</v>
      </c>
      <c r="AD2662">
        <v>6.6633899999999995E-4</v>
      </c>
      <c r="AE2662">
        <v>7.23791E-4</v>
      </c>
      <c r="AF2662">
        <v>0</v>
      </c>
      <c r="AG2662" s="8">
        <v>6.3579300000000003E-5</v>
      </c>
      <c r="AH2662">
        <v>2.8966830000000002E-3</v>
      </c>
      <c r="AI2662">
        <v>48608.500059999998</v>
      </c>
    </row>
    <row r="2663" spans="1:35" x14ac:dyDescent="0.25">
      <c r="A2663">
        <v>6139</v>
      </c>
      <c r="B2663" t="s">
        <v>205</v>
      </c>
      <c r="C2663" t="s">
        <v>41</v>
      </c>
      <c r="D2663" t="b">
        <v>0</v>
      </c>
      <c r="E2663">
        <v>3.0392805269999998</v>
      </c>
      <c r="F2663" t="s">
        <v>108</v>
      </c>
      <c r="G2663" t="s">
        <v>186</v>
      </c>
      <c r="H2663" t="s">
        <v>195</v>
      </c>
      <c r="I2663" t="s">
        <v>101</v>
      </c>
      <c r="J2663" t="s">
        <v>111</v>
      </c>
      <c r="K2663" t="s">
        <v>188</v>
      </c>
      <c r="L2663">
        <v>16.014682539999999</v>
      </c>
      <c r="M2663" t="s">
        <v>109</v>
      </c>
      <c r="N2663">
        <v>3.4386799999999999E-4</v>
      </c>
      <c r="O2663">
        <v>3.8721300000000002E-4</v>
      </c>
      <c r="P2663">
        <v>0</v>
      </c>
      <c r="Q2663">
        <v>0</v>
      </c>
      <c r="R2663">
        <v>0</v>
      </c>
      <c r="S2663">
        <v>1.7720800000000001E-3</v>
      </c>
      <c r="T2663">
        <v>5.4470799999999998E-4</v>
      </c>
      <c r="U2663">
        <v>6.2830600000000003E-4</v>
      </c>
      <c r="V2663">
        <v>0</v>
      </c>
      <c r="W2663">
        <v>0</v>
      </c>
      <c r="X2663">
        <v>4.56415E-4</v>
      </c>
      <c r="Y2663">
        <v>0</v>
      </c>
      <c r="Z2663" s="8">
        <v>8.619E-5</v>
      </c>
      <c r="AA2663">
        <v>0</v>
      </c>
      <c r="AB2663">
        <v>0</v>
      </c>
      <c r="AC2663">
        <v>2.2284959999999999E-3</v>
      </c>
      <c r="AD2663">
        <v>5.4470799999999998E-4</v>
      </c>
      <c r="AE2663">
        <v>6.2830600000000003E-4</v>
      </c>
      <c r="AF2663">
        <v>0</v>
      </c>
      <c r="AG2663" s="8">
        <v>8.619E-5</v>
      </c>
      <c r="AH2663">
        <v>3.4876709999999999E-3</v>
      </c>
      <c r="AI2663">
        <v>63824.891060000002</v>
      </c>
    </row>
    <row r="2664" spans="1:35" x14ac:dyDescent="0.25">
      <c r="A2664">
        <v>19460</v>
      </c>
      <c r="B2664" t="s">
        <v>205</v>
      </c>
      <c r="C2664" t="s">
        <v>41</v>
      </c>
      <c r="D2664" t="b">
        <v>0</v>
      </c>
      <c r="E2664">
        <v>0.35770594100000003</v>
      </c>
      <c r="F2664" t="s">
        <v>108</v>
      </c>
      <c r="G2664" t="s">
        <v>186</v>
      </c>
      <c r="H2664" t="s">
        <v>192</v>
      </c>
      <c r="I2664" t="s">
        <v>101</v>
      </c>
      <c r="J2664" t="s">
        <v>102</v>
      </c>
      <c r="K2664" t="s">
        <v>188</v>
      </c>
      <c r="L2664">
        <v>15.13015556</v>
      </c>
      <c r="M2664" t="s">
        <v>109</v>
      </c>
      <c r="N2664">
        <v>2.2185999999999999E-4</v>
      </c>
      <c r="O2664">
        <v>2.69535E-4</v>
      </c>
      <c r="P2664">
        <v>0</v>
      </c>
      <c r="Q2664">
        <v>0</v>
      </c>
      <c r="R2664">
        <v>0</v>
      </c>
      <c r="S2664">
        <v>1.43322E-3</v>
      </c>
      <c r="T2664">
        <v>4.67804E-4</v>
      </c>
      <c r="U2664">
        <v>3.0133900000000002E-4</v>
      </c>
      <c r="V2664">
        <v>0</v>
      </c>
      <c r="W2664">
        <v>0</v>
      </c>
      <c r="X2664" s="8">
        <v>6.2268100000000001E-5</v>
      </c>
      <c r="Y2664">
        <v>0</v>
      </c>
      <c r="Z2664" s="8">
        <v>4.3749699999999999E-5</v>
      </c>
      <c r="AA2664">
        <v>0</v>
      </c>
      <c r="AB2664">
        <v>0</v>
      </c>
      <c r="AC2664">
        <v>1.4954879999999999E-3</v>
      </c>
      <c r="AD2664">
        <v>4.67804E-4</v>
      </c>
      <c r="AE2664">
        <v>3.0133900000000002E-4</v>
      </c>
      <c r="AF2664">
        <v>0</v>
      </c>
      <c r="AG2664" s="8">
        <v>4.3749699999999999E-5</v>
      </c>
      <c r="AH2664">
        <v>2.308376E-3</v>
      </c>
      <c r="AI2664">
        <v>44713.242619999997</v>
      </c>
    </row>
    <row r="2665" spans="1:35" x14ac:dyDescent="0.25">
      <c r="A2665">
        <v>19461</v>
      </c>
      <c r="B2665" t="s">
        <v>205</v>
      </c>
      <c r="C2665" t="s">
        <v>41</v>
      </c>
      <c r="D2665" t="b">
        <v>0</v>
      </c>
      <c r="E2665">
        <v>0.417575751</v>
      </c>
      <c r="F2665" t="s">
        <v>108</v>
      </c>
      <c r="G2665" t="s">
        <v>186</v>
      </c>
      <c r="H2665" t="s">
        <v>190</v>
      </c>
      <c r="I2665" t="s">
        <v>101</v>
      </c>
      <c r="J2665" t="s">
        <v>99</v>
      </c>
      <c r="K2665" t="s">
        <v>188</v>
      </c>
      <c r="L2665">
        <v>10.23988391</v>
      </c>
      <c r="M2665" t="s">
        <v>109</v>
      </c>
      <c r="N2665" s="8">
        <v>8.1221200000000001E-5</v>
      </c>
      <c r="O2665">
        <v>1.1569300000000001E-4</v>
      </c>
      <c r="P2665">
        <v>0</v>
      </c>
      <c r="Q2665">
        <v>0</v>
      </c>
      <c r="R2665">
        <v>0</v>
      </c>
      <c r="S2665">
        <v>5.5729E-4</v>
      </c>
      <c r="T2665">
        <v>1.8787099999999999E-4</v>
      </c>
      <c r="U2665">
        <v>1.91881E-4</v>
      </c>
      <c r="V2665">
        <v>0</v>
      </c>
      <c r="W2665" s="8">
        <v>2.5247200000000001E-5</v>
      </c>
      <c r="X2665" s="8">
        <v>1.52457E-5</v>
      </c>
      <c r="Y2665">
        <v>0</v>
      </c>
      <c r="Z2665">
        <v>0</v>
      </c>
      <c r="AA2665">
        <v>0</v>
      </c>
      <c r="AB2665">
        <v>0</v>
      </c>
      <c r="AC2665">
        <v>5.7253499999999999E-4</v>
      </c>
      <c r="AD2665">
        <v>1.8787099999999999E-4</v>
      </c>
      <c r="AE2665">
        <v>1.91881E-4</v>
      </c>
      <c r="AF2665">
        <v>0</v>
      </c>
      <c r="AG2665" s="8">
        <v>2.5247200000000001E-5</v>
      </c>
      <c r="AH2665">
        <v>9.7753500000000008E-4</v>
      </c>
      <c r="AI2665">
        <v>27977.57532</v>
      </c>
    </row>
    <row r="2666" spans="1:35" x14ac:dyDescent="0.25">
      <c r="A2666">
        <v>19462</v>
      </c>
      <c r="B2666" t="s">
        <v>205</v>
      </c>
      <c r="C2666" t="s">
        <v>41</v>
      </c>
      <c r="D2666" t="b">
        <v>0</v>
      </c>
      <c r="E2666">
        <v>0.23031316600000001</v>
      </c>
      <c r="F2666" t="s">
        <v>108</v>
      </c>
      <c r="G2666" t="s">
        <v>186</v>
      </c>
      <c r="H2666" t="s">
        <v>194</v>
      </c>
      <c r="I2666" t="s">
        <v>101</v>
      </c>
      <c r="J2666" t="s">
        <v>99</v>
      </c>
      <c r="K2666" t="s">
        <v>188</v>
      </c>
      <c r="L2666">
        <v>18.855061729999999</v>
      </c>
      <c r="M2666" t="s">
        <v>109</v>
      </c>
      <c r="N2666">
        <v>1.3401900000000001E-4</v>
      </c>
      <c r="O2666">
        <v>1.5690699999999999E-4</v>
      </c>
      <c r="P2666">
        <v>0</v>
      </c>
      <c r="Q2666">
        <v>0</v>
      </c>
      <c r="R2666">
        <v>0</v>
      </c>
      <c r="S2666">
        <v>7.6473700000000003E-4</v>
      </c>
      <c r="T2666">
        <v>2.6984900000000001E-4</v>
      </c>
      <c r="U2666">
        <v>2.6056099999999997E-4</v>
      </c>
      <c r="V2666">
        <v>0</v>
      </c>
      <c r="W2666">
        <v>0</v>
      </c>
      <c r="X2666" s="8">
        <v>1.4905199999999999E-5</v>
      </c>
      <c r="Y2666">
        <v>0</v>
      </c>
      <c r="Z2666" s="8">
        <v>2.3521300000000001E-5</v>
      </c>
      <c r="AA2666">
        <v>0</v>
      </c>
      <c r="AB2666">
        <v>0</v>
      </c>
      <c r="AC2666">
        <v>7.7964199999999999E-4</v>
      </c>
      <c r="AD2666">
        <v>2.6984900000000001E-4</v>
      </c>
      <c r="AE2666">
        <v>2.6056099999999997E-4</v>
      </c>
      <c r="AF2666">
        <v>0</v>
      </c>
      <c r="AG2666" s="8">
        <v>2.3521300000000001E-5</v>
      </c>
      <c r="AH2666">
        <v>1.333571E-3</v>
      </c>
      <c r="AI2666">
        <v>20728.18492</v>
      </c>
    </row>
    <row r="2667" spans="1:35" x14ac:dyDescent="0.25">
      <c r="A2667">
        <v>19464</v>
      </c>
      <c r="B2667" t="s">
        <v>205</v>
      </c>
      <c r="C2667" t="s">
        <v>41</v>
      </c>
      <c r="D2667" t="b">
        <v>0</v>
      </c>
      <c r="E2667">
        <v>0.67838500800000001</v>
      </c>
      <c r="F2667" t="s">
        <v>108</v>
      </c>
      <c r="G2667" t="s">
        <v>186</v>
      </c>
      <c r="H2667" t="s">
        <v>189</v>
      </c>
      <c r="I2667" t="s">
        <v>101</v>
      </c>
      <c r="J2667" t="s">
        <v>99</v>
      </c>
      <c r="K2667" t="s">
        <v>188</v>
      </c>
      <c r="L2667">
        <v>20.278140100000002</v>
      </c>
      <c r="M2667" t="s">
        <v>109</v>
      </c>
      <c r="N2667">
        <v>2.1911899999999999E-4</v>
      </c>
      <c r="O2667">
        <v>2.52651E-4</v>
      </c>
      <c r="P2667">
        <v>0</v>
      </c>
      <c r="Q2667">
        <v>0</v>
      </c>
      <c r="R2667">
        <v>0</v>
      </c>
      <c r="S2667">
        <v>1.311336E-3</v>
      </c>
      <c r="T2667">
        <v>5.0693600000000004E-4</v>
      </c>
      <c r="U2667">
        <v>2.5201200000000003E-4</v>
      </c>
      <c r="V2667">
        <v>0</v>
      </c>
      <c r="W2667">
        <v>0</v>
      </c>
      <c r="X2667" s="8">
        <v>3.7711099999999999E-5</v>
      </c>
      <c r="Y2667">
        <v>0</v>
      </c>
      <c r="Z2667" s="8">
        <v>5.1187999999999998E-5</v>
      </c>
      <c r="AA2667">
        <v>0</v>
      </c>
      <c r="AB2667">
        <v>0</v>
      </c>
      <c r="AC2667">
        <v>1.3490469999999999E-3</v>
      </c>
      <c r="AD2667">
        <v>5.0693600000000004E-4</v>
      </c>
      <c r="AE2667">
        <v>2.5201200000000003E-4</v>
      </c>
      <c r="AF2667">
        <v>0</v>
      </c>
      <c r="AG2667" s="8">
        <v>5.1187999999999998E-5</v>
      </c>
      <c r="AH2667">
        <v>2.1591819999999999E-3</v>
      </c>
      <c r="AI2667">
        <v>31205.71038</v>
      </c>
    </row>
    <row r="2668" spans="1:35" x14ac:dyDescent="0.25">
      <c r="A2668">
        <v>19465</v>
      </c>
      <c r="B2668" t="s">
        <v>205</v>
      </c>
      <c r="C2668" t="s">
        <v>41</v>
      </c>
      <c r="D2668" t="b">
        <v>0</v>
      </c>
      <c r="E2668">
        <v>0.533936564</v>
      </c>
      <c r="F2668" t="s">
        <v>108</v>
      </c>
      <c r="G2668" t="s">
        <v>186</v>
      </c>
      <c r="H2668" t="s">
        <v>191</v>
      </c>
      <c r="I2668" t="s">
        <v>101</v>
      </c>
      <c r="J2668" t="s">
        <v>102</v>
      </c>
      <c r="K2668" t="s">
        <v>188</v>
      </c>
      <c r="L2668">
        <v>11.93529693</v>
      </c>
      <c r="M2668" t="s">
        <v>109</v>
      </c>
      <c r="N2668">
        <v>1.03056E-4</v>
      </c>
      <c r="O2668">
        <v>1.3236699999999999E-4</v>
      </c>
      <c r="P2668">
        <v>0</v>
      </c>
      <c r="Q2668">
        <v>0</v>
      </c>
      <c r="R2668">
        <v>0</v>
      </c>
      <c r="S2668">
        <v>4.8613500000000001E-4</v>
      </c>
      <c r="T2668">
        <v>2.9889800000000002E-4</v>
      </c>
      <c r="U2668">
        <v>1.33755E-4</v>
      </c>
      <c r="V2668">
        <v>0</v>
      </c>
      <c r="W2668">
        <v>0</v>
      </c>
      <c r="X2668">
        <v>3.0570400000000001E-4</v>
      </c>
      <c r="Y2668">
        <v>0</v>
      </c>
      <c r="Z2668" s="8">
        <v>3.6690399999999997E-5</v>
      </c>
      <c r="AA2668">
        <v>0</v>
      </c>
      <c r="AB2668">
        <v>0</v>
      </c>
      <c r="AC2668">
        <v>7.9183900000000002E-4</v>
      </c>
      <c r="AD2668">
        <v>2.9889800000000002E-4</v>
      </c>
      <c r="AE2668">
        <v>1.33755E-4</v>
      </c>
      <c r="AF2668">
        <v>0</v>
      </c>
      <c r="AG2668" s="8">
        <v>3.6690399999999997E-5</v>
      </c>
      <c r="AH2668">
        <v>1.261182E-3</v>
      </c>
      <c r="AI2668">
        <v>30968.32072</v>
      </c>
    </row>
    <row r="2669" spans="1:35" x14ac:dyDescent="0.25">
      <c r="A2669">
        <v>22258</v>
      </c>
      <c r="B2669" t="s">
        <v>205</v>
      </c>
      <c r="C2669" t="s">
        <v>41</v>
      </c>
      <c r="D2669" t="b">
        <v>1</v>
      </c>
      <c r="E2669">
        <v>0.39859335800000001</v>
      </c>
      <c r="F2669" t="s">
        <v>108</v>
      </c>
      <c r="G2669" t="s">
        <v>186</v>
      </c>
      <c r="H2669" t="s">
        <v>193</v>
      </c>
      <c r="I2669" t="s">
        <v>105</v>
      </c>
      <c r="J2669" t="s">
        <v>262</v>
      </c>
      <c r="K2669" t="s">
        <v>188</v>
      </c>
      <c r="L2669">
        <v>7.5151111110000004</v>
      </c>
      <c r="M2669" t="s">
        <v>107</v>
      </c>
      <c r="N2669" s="8">
        <v>7.3339399999999998E-5</v>
      </c>
      <c r="O2669" s="8">
        <v>8.9265700000000002E-5</v>
      </c>
      <c r="P2669">
        <v>0</v>
      </c>
      <c r="Q2669">
        <v>0</v>
      </c>
      <c r="R2669">
        <v>0</v>
      </c>
      <c r="S2669">
        <v>3.6289699999999999E-4</v>
      </c>
      <c r="T2669">
        <v>2.0172300000000001E-4</v>
      </c>
      <c r="U2669">
        <v>1.6212600000000001E-4</v>
      </c>
      <c r="V2669">
        <v>0</v>
      </c>
      <c r="W2669">
        <v>0</v>
      </c>
      <c r="X2669">
        <v>0</v>
      </c>
      <c r="Y2669">
        <v>0</v>
      </c>
      <c r="Z2669" s="8">
        <v>3.9830799999999998E-5</v>
      </c>
      <c r="AA2669">
        <v>0</v>
      </c>
      <c r="AB2669">
        <v>0</v>
      </c>
      <c r="AC2669">
        <v>3.6289699999999999E-4</v>
      </c>
      <c r="AD2669">
        <v>2.0172300000000001E-4</v>
      </c>
      <c r="AE2669">
        <v>1.6212600000000001E-4</v>
      </c>
      <c r="AF2669">
        <v>0</v>
      </c>
      <c r="AG2669" s="8">
        <v>3.9830799999999998E-5</v>
      </c>
      <c r="AH2669">
        <v>7.6657299999999999E-4</v>
      </c>
      <c r="AI2669">
        <v>29894.50186</v>
      </c>
    </row>
    <row r="2670" spans="1:35" x14ac:dyDescent="0.25">
      <c r="A2670">
        <v>24953</v>
      </c>
      <c r="B2670" t="s">
        <v>205</v>
      </c>
      <c r="C2670" t="s">
        <v>41</v>
      </c>
      <c r="D2670" t="b">
        <v>0</v>
      </c>
      <c r="E2670">
        <v>0.318936518</v>
      </c>
      <c r="F2670" t="s">
        <v>108</v>
      </c>
      <c r="G2670" t="s">
        <v>186</v>
      </c>
      <c r="H2670" t="s">
        <v>187</v>
      </c>
      <c r="I2670" t="s">
        <v>101</v>
      </c>
      <c r="J2670" t="s">
        <v>99</v>
      </c>
      <c r="K2670" t="s">
        <v>188</v>
      </c>
      <c r="L2670">
        <v>18.227936509999999</v>
      </c>
      <c r="M2670" t="s">
        <v>109</v>
      </c>
      <c r="N2670" s="8">
        <v>6.81639E-5</v>
      </c>
      <c r="O2670" s="8">
        <v>7.8401599999999998E-5</v>
      </c>
      <c r="P2670">
        <v>0</v>
      </c>
      <c r="Q2670">
        <v>0</v>
      </c>
      <c r="R2670">
        <v>0</v>
      </c>
      <c r="S2670">
        <v>3.3804899999999999E-4</v>
      </c>
      <c r="T2670">
        <v>1.88102E-4</v>
      </c>
      <c r="U2670" s="8">
        <v>7.0978500000000005E-5</v>
      </c>
      <c r="V2670">
        <v>0</v>
      </c>
      <c r="W2670" s="8">
        <v>1.4352899999999999E-5</v>
      </c>
      <c r="X2670" s="8">
        <v>8.2801199999999996E-5</v>
      </c>
      <c r="Y2670">
        <v>0</v>
      </c>
      <c r="Z2670">
        <v>0</v>
      </c>
      <c r="AA2670">
        <v>0</v>
      </c>
      <c r="AB2670">
        <v>0</v>
      </c>
      <c r="AC2670">
        <v>4.2085000000000001E-4</v>
      </c>
      <c r="AD2670">
        <v>1.88102E-4</v>
      </c>
      <c r="AE2670" s="8">
        <v>7.0978500000000005E-5</v>
      </c>
      <c r="AF2670">
        <v>0</v>
      </c>
      <c r="AG2670" s="8">
        <v>1.4352899999999999E-5</v>
      </c>
      <c r="AH2670">
        <v>6.9428399999999998E-4</v>
      </c>
      <c r="AI2670">
        <v>11162.778130000001</v>
      </c>
    </row>
    <row r="2671" spans="1:35" x14ac:dyDescent="0.25">
      <c r="A2671">
        <v>39679</v>
      </c>
      <c r="B2671" t="s">
        <v>205</v>
      </c>
      <c r="C2671" t="s">
        <v>41</v>
      </c>
      <c r="D2671" t="b">
        <v>0</v>
      </c>
      <c r="E2671">
        <v>0.159007961</v>
      </c>
      <c r="F2671" t="s">
        <v>108</v>
      </c>
      <c r="G2671" t="s">
        <v>186</v>
      </c>
      <c r="H2671" t="s">
        <v>197</v>
      </c>
      <c r="I2671" t="s">
        <v>98</v>
      </c>
      <c r="J2671" t="s">
        <v>99</v>
      </c>
      <c r="K2671" t="s">
        <v>188</v>
      </c>
      <c r="L2671">
        <v>10.57710185</v>
      </c>
      <c r="M2671" t="s">
        <v>251</v>
      </c>
      <c r="N2671">
        <v>1.82003E-4</v>
      </c>
      <c r="O2671">
        <v>2.0515999999999999E-4</v>
      </c>
      <c r="P2671">
        <v>0</v>
      </c>
      <c r="Q2671">
        <v>0</v>
      </c>
      <c r="R2671">
        <v>0</v>
      </c>
      <c r="S2671">
        <v>8.6077400000000002E-4</v>
      </c>
      <c r="T2671">
        <v>5.5534099999999999E-4</v>
      </c>
      <c r="U2671">
        <v>2.8857900000000002E-4</v>
      </c>
      <c r="V2671">
        <v>0</v>
      </c>
      <c r="W2671" s="8">
        <v>1.6914200000000001E-5</v>
      </c>
      <c r="X2671">
        <v>0</v>
      </c>
      <c r="Y2671">
        <v>0</v>
      </c>
      <c r="Z2671">
        <v>0</v>
      </c>
      <c r="AA2671">
        <v>0</v>
      </c>
      <c r="AB2671">
        <v>0</v>
      </c>
      <c r="AC2671">
        <v>8.6077400000000002E-4</v>
      </c>
      <c r="AD2671">
        <v>5.5534099999999999E-4</v>
      </c>
      <c r="AE2671">
        <v>2.8857900000000002E-4</v>
      </c>
      <c r="AF2671">
        <v>0</v>
      </c>
      <c r="AG2671" s="8">
        <v>1.6914200000000001E-5</v>
      </c>
      <c r="AH2671">
        <v>1.7216060000000001E-3</v>
      </c>
      <c r="AI2671">
        <v>47702.388339999998</v>
      </c>
    </row>
    <row r="2672" spans="1:35" x14ac:dyDescent="0.25">
      <c r="A2672">
        <v>39683</v>
      </c>
      <c r="B2672" t="s">
        <v>205</v>
      </c>
      <c r="C2672" t="s">
        <v>41</v>
      </c>
      <c r="D2672" t="b">
        <v>0</v>
      </c>
      <c r="E2672">
        <v>8.8126999999999997E-2</v>
      </c>
      <c r="F2672" t="s">
        <v>108</v>
      </c>
      <c r="G2672" t="s">
        <v>186</v>
      </c>
      <c r="H2672" t="s">
        <v>257</v>
      </c>
      <c r="I2672" t="s">
        <v>98</v>
      </c>
      <c r="J2672" t="s">
        <v>106</v>
      </c>
      <c r="K2672" t="s">
        <v>188</v>
      </c>
      <c r="L2672">
        <v>15.396438890000001</v>
      </c>
      <c r="M2672" t="s">
        <v>251</v>
      </c>
      <c r="N2672">
        <v>2.39795E-4</v>
      </c>
      <c r="O2672">
        <v>2.7585799999999997E-4</v>
      </c>
      <c r="P2672">
        <v>0</v>
      </c>
      <c r="Q2672">
        <v>0</v>
      </c>
      <c r="R2672">
        <v>0</v>
      </c>
      <c r="S2672">
        <v>1.253508E-3</v>
      </c>
      <c r="T2672">
        <v>5.8733699999999995E-4</v>
      </c>
      <c r="U2672">
        <v>4.6006600000000002E-4</v>
      </c>
      <c r="V2672">
        <v>0</v>
      </c>
      <c r="W2672" s="8">
        <v>1.39567E-5</v>
      </c>
      <c r="X2672">
        <v>0</v>
      </c>
      <c r="Y2672">
        <v>0</v>
      </c>
      <c r="Z2672">
        <v>0</v>
      </c>
      <c r="AA2672">
        <v>0</v>
      </c>
      <c r="AB2672">
        <v>0</v>
      </c>
      <c r="AC2672">
        <v>1.253508E-3</v>
      </c>
      <c r="AD2672">
        <v>5.8733699999999995E-4</v>
      </c>
      <c r="AE2672">
        <v>4.6006600000000002E-4</v>
      </c>
      <c r="AF2672">
        <v>0</v>
      </c>
      <c r="AG2672" s="8">
        <v>1.39567E-5</v>
      </c>
      <c r="AH2672">
        <v>2.3148679999999999E-3</v>
      </c>
      <c r="AI2672">
        <v>44063.499819999997</v>
      </c>
    </row>
    <row r="2673" spans="1:35" x14ac:dyDescent="0.25">
      <c r="A2673">
        <v>43823</v>
      </c>
      <c r="B2673" t="s">
        <v>205</v>
      </c>
      <c r="C2673" t="s">
        <v>41</v>
      </c>
      <c r="D2673" t="b">
        <v>1</v>
      </c>
      <c r="E2673">
        <v>7.4164390999999996E-2</v>
      </c>
      <c r="F2673" t="s">
        <v>108</v>
      </c>
      <c r="G2673" t="s">
        <v>186</v>
      </c>
      <c r="H2673" t="s">
        <v>256</v>
      </c>
      <c r="I2673" t="s">
        <v>98</v>
      </c>
      <c r="J2673" t="s">
        <v>262</v>
      </c>
      <c r="K2673" t="s">
        <v>188</v>
      </c>
      <c r="L2673">
        <v>14.562753470000001</v>
      </c>
      <c r="M2673" t="s">
        <v>112</v>
      </c>
      <c r="N2673">
        <v>2.9734999999999999E-4</v>
      </c>
      <c r="O2673">
        <v>3.5018799999999997E-4</v>
      </c>
      <c r="P2673">
        <v>0</v>
      </c>
      <c r="Q2673">
        <v>0</v>
      </c>
      <c r="R2673">
        <v>0</v>
      </c>
      <c r="S2673">
        <v>1.9602069999999998E-3</v>
      </c>
      <c r="T2673">
        <v>6.4491099999999997E-4</v>
      </c>
      <c r="U2673">
        <v>3.21248E-4</v>
      </c>
      <c r="V2673">
        <v>0</v>
      </c>
      <c r="W2673">
        <v>0</v>
      </c>
      <c r="X2673">
        <v>0</v>
      </c>
      <c r="Y2673">
        <v>0</v>
      </c>
      <c r="Z2673" s="8">
        <v>2.1827800000000001E-5</v>
      </c>
      <c r="AA2673">
        <v>0</v>
      </c>
      <c r="AB2673">
        <v>0</v>
      </c>
      <c r="AC2673">
        <v>1.9602069999999998E-3</v>
      </c>
      <c r="AD2673">
        <v>6.4491099999999997E-4</v>
      </c>
      <c r="AE2673">
        <v>3.21248E-4</v>
      </c>
      <c r="AF2673">
        <v>0</v>
      </c>
      <c r="AG2673" s="8">
        <v>2.1827800000000001E-5</v>
      </c>
      <c r="AH2673">
        <v>2.948193E-3</v>
      </c>
      <c r="AI2673">
        <v>59331.512739999998</v>
      </c>
    </row>
    <row r="2674" spans="1:35" x14ac:dyDescent="0.25">
      <c r="A2674">
        <v>51181</v>
      </c>
      <c r="B2674" t="s">
        <v>205</v>
      </c>
      <c r="C2674" t="s">
        <v>41</v>
      </c>
      <c r="D2674" t="b">
        <v>1</v>
      </c>
      <c r="E2674">
        <v>0.42843368100000001</v>
      </c>
      <c r="F2674" t="s">
        <v>108</v>
      </c>
      <c r="G2674" t="s">
        <v>186</v>
      </c>
      <c r="H2674" t="s">
        <v>199</v>
      </c>
      <c r="I2674" t="s">
        <v>98</v>
      </c>
      <c r="J2674" t="s">
        <v>99</v>
      </c>
      <c r="K2674" t="s">
        <v>188</v>
      </c>
      <c r="L2674">
        <v>10.083904759999999</v>
      </c>
      <c r="M2674" t="s">
        <v>112</v>
      </c>
      <c r="N2674">
        <v>2.73746E-4</v>
      </c>
      <c r="O2674">
        <v>3.0742399999999999E-4</v>
      </c>
      <c r="P2674">
        <v>0</v>
      </c>
      <c r="Q2674">
        <v>0</v>
      </c>
      <c r="R2674">
        <v>0</v>
      </c>
      <c r="S2674">
        <v>1.1176249999999999E-3</v>
      </c>
      <c r="T2674">
        <v>6.46986E-4</v>
      </c>
      <c r="U2674">
        <v>7.84821E-4</v>
      </c>
      <c r="V2674">
        <v>0</v>
      </c>
      <c r="W2674" s="8">
        <v>3.0317699999999999E-5</v>
      </c>
      <c r="X2674">
        <v>0</v>
      </c>
      <c r="Y2674">
        <v>0</v>
      </c>
      <c r="Z2674">
        <v>0</v>
      </c>
      <c r="AA2674">
        <v>0</v>
      </c>
      <c r="AB2674">
        <v>0</v>
      </c>
      <c r="AC2674">
        <v>1.1176249999999999E-3</v>
      </c>
      <c r="AD2674">
        <v>6.46986E-4</v>
      </c>
      <c r="AE2674">
        <v>7.84821E-4</v>
      </c>
      <c r="AF2674">
        <v>0</v>
      </c>
      <c r="AG2674" s="8">
        <v>3.0317699999999999E-5</v>
      </c>
      <c r="AH2674">
        <v>2.5797490000000001E-3</v>
      </c>
      <c r="AI2674">
        <v>74975.894100000005</v>
      </c>
    </row>
    <row r="2675" spans="1:35" x14ac:dyDescent="0.25">
      <c r="A2675">
        <v>496</v>
      </c>
      <c r="B2675" t="s">
        <v>206</v>
      </c>
      <c r="C2675" t="s">
        <v>42</v>
      </c>
      <c r="D2675" t="b">
        <v>0</v>
      </c>
      <c r="E2675">
        <v>81.383450730000007</v>
      </c>
      <c r="F2675" t="s">
        <v>108</v>
      </c>
      <c r="G2675" t="s">
        <v>186</v>
      </c>
      <c r="H2675" t="s">
        <v>250</v>
      </c>
      <c r="I2675" t="s">
        <v>101</v>
      </c>
      <c r="J2675" t="s">
        <v>99</v>
      </c>
      <c r="K2675" t="s">
        <v>188</v>
      </c>
      <c r="L2675">
        <v>40.261111110000002</v>
      </c>
      <c r="M2675" t="s">
        <v>109</v>
      </c>
      <c r="N2675">
        <v>1.045956E-3</v>
      </c>
      <c r="O2675">
        <v>1.1472749999999999E-3</v>
      </c>
      <c r="P2675">
        <v>0</v>
      </c>
      <c r="Q2675">
        <v>0</v>
      </c>
      <c r="R2675">
        <v>0</v>
      </c>
      <c r="S2675">
        <v>4.5842299999999999E-3</v>
      </c>
      <c r="T2675">
        <v>1.562017E-3</v>
      </c>
      <c r="U2675">
        <v>1.500307E-3</v>
      </c>
      <c r="V2675">
        <v>0</v>
      </c>
      <c r="W2675">
        <v>0</v>
      </c>
      <c r="X2675">
        <v>3.0121850000000001E-3</v>
      </c>
      <c r="Y2675">
        <v>0</v>
      </c>
      <c r="Z2675">
        <v>5.2298600000000002E-4</v>
      </c>
      <c r="AA2675">
        <v>0</v>
      </c>
      <c r="AB2675">
        <v>0</v>
      </c>
      <c r="AC2675">
        <v>7.5964149999999996E-3</v>
      </c>
      <c r="AD2675">
        <v>1.562017E-3</v>
      </c>
      <c r="AE2675">
        <v>1.500307E-3</v>
      </c>
      <c r="AF2675">
        <v>0</v>
      </c>
      <c r="AG2675">
        <v>5.2298600000000002E-4</v>
      </c>
      <c r="AH2675">
        <v>1.1180183E-2</v>
      </c>
      <c r="AI2675">
        <v>81383.450729999997</v>
      </c>
    </row>
    <row r="2676" spans="1:35" x14ac:dyDescent="0.25">
      <c r="A2676">
        <v>497</v>
      </c>
      <c r="B2676" t="s">
        <v>206</v>
      </c>
      <c r="C2676" t="s">
        <v>42</v>
      </c>
      <c r="D2676" t="b">
        <v>0</v>
      </c>
      <c r="E2676">
        <v>38.800378299999998</v>
      </c>
      <c r="F2676" t="s">
        <v>108</v>
      </c>
      <c r="G2676" t="s">
        <v>186</v>
      </c>
      <c r="H2676" t="s">
        <v>249</v>
      </c>
      <c r="I2676" t="s">
        <v>101</v>
      </c>
      <c r="J2676" t="s">
        <v>99</v>
      </c>
      <c r="K2676" t="s">
        <v>188</v>
      </c>
      <c r="L2676">
        <v>21.819444440000002</v>
      </c>
      <c r="M2676" t="s">
        <v>109</v>
      </c>
      <c r="N2676">
        <v>5.8138500000000002E-4</v>
      </c>
      <c r="O2676">
        <v>6.5326100000000003E-4</v>
      </c>
      <c r="P2676">
        <v>0</v>
      </c>
      <c r="Q2676">
        <v>0</v>
      </c>
      <c r="R2676">
        <v>0</v>
      </c>
      <c r="S2676">
        <v>2.6029809999999999E-3</v>
      </c>
      <c r="T2676">
        <v>1.1190830000000001E-3</v>
      </c>
      <c r="U2676">
        <v>1.208448E-3</v>
      </c>
      <c r="V2676">
        <v>0</v>
      </c>
      <c r="W2676">
        <v>1.7394900000000001E-4</v>
      </c>
      <c r="X2676">
        <v>6.7299500000000002E-4</v>
      </c>
      <c r="Y2676">
        <v>0</v>
      </c>
      <c r="Z2676">
        <v>0</v>
      </c>
      <c r="AA2676">
        <v>0</v>
      </c>
      <c r="AB2676">
        <v>0</v>
      </c>
      <c r="AC2676">
        <v>3.2759759999999999E-3</v>
      </c>
      <c r="AD2676">
        <v>1.1190830000000001E-3</v>
      </c>
      <c r="AE2676">
        <v>1.208448E-3</v>
      </c>
      <c r="AF2676">
        <v>0</v>
      </c>
      <c r="AG2676">
        <v>1.7394900000000001E-4</v>
      </c>
      <c r="AH2676">
        <v>5.7774569999999997E-3</v>
      </c>
      <c r="AI2676">
        <v>77600.756599999993</v>
      </c>
    </row>
    <row r="2677" spans="1:35" x14ac:dyDescent="0.25">
      <c r="A2677">
        <v>499</v>
      </c>
      <c r="B2677" t="s">
        <v>206</v>
      </c>
      <c r="C2677" t="s">
        <v>42</v>
      </c>
      <c r="D2677" t="b">
        <v>0</v>
      </c>
      <c r="E2677">
        <v>11.490758400000001</v>
      </c>
      <c r="F2677" t="s">
        <v>108</v>
      </c>
      <c r="G2677" t="s">
        <v>186</v>
      </c>
      <c r="H2677" t="s">
        <v>196</v>
      </c>
      <c r="I2677" t="s">
        <v>101</v>
      </c>
      <c r="J2677" t="s">
        <v>99</v>
      </c>
      <c r="K2677" t="s">
        <v>188</v>
      </c>
      <c r="L2677">
        <v>14.25757576</v>
      </c>
      <c r="M2677" t="s">
        <v>109</v>
      </c>
      <c r="N2677">
        <v>2.8462600000000001E-4</v>
      </c>
      <c r="O2677">
        <v>3.3740899999999999E-4</v>
      </c>
      <c r="P2677">
        <v>0</v>
      </c>
      <c r="Q2677">
        <v>0</v>
      </c>
      <c r="R2677">
        <v>0</v>
      </c>
      <c r="S2677">
        <v>1.4085510000000001E-3</v>
      </c>
      <c r="T2677">
        <v>5.3181400000000003E-4</v>
      </c>
      <c r="U2677">
        <v>4.8596300000000001E-4</v>
      </c>
      <c r="V2677">
        <v>0</v>
      </c>
      <c r="W2677" s="8">
        <v>9.4752899999999999E-5</v>
      </c>
      <c r="X2677">
        <v>5.5359699999999996E-4</v>
      </c>
      <c r="Y2677">
        <v>0</v>
      </c>
      <c r="Z2677">
        <v>0</v>
      </c>
      <c r="AA2677">
        <v>0</v>
      </c>
      <c r="AB2677">
        <v>0</v>
      </c>
      <c r="AC2677">
        <v>1.962147E-3</v>
      </c>
      <c r="AD2677">
        <v>5.3181400000000003E-4</v>
      </c>
      <c r="AE2677">
        <v>4.8596300000000001E-4</v>
      </c>
      <c r="AF2677">
        <v>0</v>
      </c>
      <c r="AG2677" s="8">
        <v>9.4752899999999999E-5</v>
      </c>
      <c r="AH2677">
        <v>3.0745680000000002E-3</v>
      </c>
      <c r="AI2677">
        <v>63199.171219999997</v>
      </c>
    </row>
    <row r="2678" spans="1:35" x14ac:dyDescent="0.25">
      <c r="A2678">
        <v>1234</v>
      </c>
      <c r="B2678" t="s">
        <v>206</v>
      </c>
      <c r="C2678" t="s">
        <v>42</v>
      </c>
      <c r="D2678" t="b">
        <v>0</v>
      </c>
      <c r="E2678">
        <v>4.8608500059999997</v>
      </c>
      <c r="F2678" t="s">
        <v>108</v>
      </c>
      <c r="G2678" t="s">
        <v>186</v>
      </c>
      <c r="H2678" t="s">
        <v>198</v>
      </c>
      <c r="I2678" t="s">
        <v>101</v>
      </c>
      <c r="J2678" t="s">
        <v>106</v>
      </c>
      <c r="K2678" t="s">
        <v>188</v>
      </c>
      <c r="L2678">
        <v>17.464722219999999</v>
      </c>
      <c r="M2678" t="s">
        <v>109</v>
      </c>
      <c r="N2678">
        <v>2.92572E-4</v>
      </c>
      <c r="O2678">
        <v>3.4519200000000002E-4</v>
      </c>
      <c r="P2678">
        <v>0</v>
      </c>
      <c r="Q2678">
        <v>0</v>
      </c>
      <c r="R2678">
        <v>0</v>
      </c>
      <c r="S2678">
        <v>1.442928E-3</v>
      </c>
      <c r="T2678">
        <v>6.6633899999999995E-4</v>
      </c>
      <c r="U2678">
        <v>7.23791E-4</v>
      </c>
      <c r="V2678">
        <v>0</v>
      </c>
      <c r="W2678" s="8">
        <v>6.3579300000000003E-5</v>
      </c>
      <c r="X2678">
        <v>0</v>
      </c>
      <c r="Y2678">
        <v>0</v>
      </c>
      <c r="Z2678">
        <v>0</v>
      </c>
      <c r="AA2678">
        <v>0</v>
      </c>
      <c r="AB2678">
        <v>0</v>
      </c>
      <c r="AC2678">
        <v>1.442928E-3</v>
      </c>
      <c r="AD2678">
        <v>6.6633899999999995E-4</v>
      </c>
      <c r="AE2678">
        <v>7.23791E-4</v>
      </c>
      <c r="AF2678">
        <v>0</v>
      </c>
      <c r="AG2678" s="8">
        <v>6.3579300000000003E-5</v>
      </c>
      <c r="AH2678">
        <v>2.8966830000000002E-3</v>
      </c>
      <c r="AI2678">
        <v>48608.500059999998</v>
      </c>
    </row>
    <row r="2679" spans="1:35" x14ac:dyDescent="0.25">
      <c r="A2679">
        <v>6139</v>
      </c>
      <c r="B2679" t="s">
        <v>206</v>
      </c>
      <c r="C2679" t="s">
        <v>42</v>
      </c>
      <c r="D2679" t="b">
        <v>0</v>
      </c>
      <c r="E2679">
        <v>3.0392805269999998</v>
      </c>
      <c r="F2679" t="s">
        <v>108</v>
      </c>
      <c r="G2679" t="s">
        <v>186</v>
      </c>
      <c r="H2679" t="s">
        <v>195</v>
      </c>
      <c r="I2679" t="s">
        <v>101</v>
      </c>
      <c r="J2679" t="s">
        <v>111</v>
      </c>
      <c r="K2679" t="s">
        <v>188</v>
      </c>
      <c r="L2679">
        <v>16.014682539999999</v>
      </c>
      <c r="M2679" t="s">
        <v>109</v>
      </c>
      <c r="N2679">
        <v>3.4386799999999999E-4</v>
      </c>
      <c r="O2679">
        <v>3.8721300000000002E-4</v>
      </c>
      <c r="P2679">
        <v>0</v>
      </c>
      <c r="Q2679">
        <v>0</v>
      </c>
      <c r="R2679">
        <v>0</v>
      </c>
      <c r="S2679">
        <v>1.7720800000000001E-3</v>
      </c>
      <c r="T2679">
        <v>5.4470799999999998E-4</v>
      </c>
      <c r="U2679">
        <v>6.2830600000000003E-4</v>
      </c>
      <c r="V2679">
        <v>0</v>
      </c>
      <c r="W2679">
        <v>0</v>
      </c>
      <c r="X2679">
        <v>4.56415E-4</v>
      </c>
      <c r="Y2679">
        <v>0</v>
      </c>
      <c r="Z2679" s="8">
        <v>8.619E-5</v>
      </c>
      <c r="AA2679">
        <v>0</v>
      </c>
      <c r="AB2679">
        <v>0</v>
      </c>
      <c r="AC2679">
        <v>2.2284959999999999E-3</v>
      </c>
      <c r="AD2679">
        <v>5.4470799999999998E-4</v>
      </c>
      <c r="AE2679">
        <v>6.2830600000000003E-4</v>
      </c>
      <c r="AF2679">
        <v>0</v>
      </c>
      <c r="AG2679" s="8">
        <v>8.619E-5</v>
      </c>
      <c r="AH2679">
        <v>3.4876709999999999E-3</v>
      </c>
      <c r="AI2679">
        <v>63824.891060000002</v>
      </c>
    </row>
    <row r="2680" spans="1:35" x14ac:dyDescent="0.25">
      <c r="A2680">
        <v>19460</v>
      </c>
      <c r="B2680" t="s">
        <v>206</v>
      </c>
      <c r="C2680" t="s">
        <v>42</v>
      </c>
      <c r="D2680" t="b">
        <v>0</v>
      </c>
      <c r="E2680">
        <v>0.35770594100000003</v>
      </c>
      <c r="F2680" t="s">
        <v>108</v>
      </c>
      <c r="G2680" t="s">
        <v>186</v>
      </c>
      <c r="H2680" t="s">
        <v>192</v>
      </c>
      <c r="I2680" t="s">
        <v>101</v>
      </c>
      <c r="J2680" t="s">
        <v>102</v>
      </c>
      <c r="K2680" t="s">
        <v>188</v>
      </c>
      <c r="L2680">
        <v>15.13015556</v>
      </c>
      <c r="M2680" t="s">
        <v>109</v>
      </c>
      <c r="N2680">
        <v>2.2185999999999999E-4</v>
      </c>
      <c r="O2680">
        <v>2.69535E-4</v>
      </c>
      <c r="P2680">
        <v>0</v>
      </c>
      <c r="Q2680">
        <v>0</v>
      </c>
      <c r="R2680">
        <v>0</v>
      </c>
      <c r="S2680">
        <v>1.43322E-3</v>
      </c>
      <c r="T2680">
        <v>4.67804E-4</v>
      </c>
      <c r="U2680">
        <v>3.0133900000000002E-4</v>
      </c>
      <c r="V2680">
        <v>0</v>
      </c>
      <c r="W2680">
        <v>0</v>
      </c>
      <c r="X2680" s="8">
        <v>6.2268100000000001E-5</v>
      </c>
      <c r="Y2680">
        <v>0</v>
      </c>
      <c r="Z2680" s="8">
        <v>4.3749699999999999E-5</v>
      </c>
      <c r="AA2680">
        <v>0</v>
      </c>
      <c r="AB2680">
        <v>0</v>
      </c>
      <c r="AC2680">
        <v>1.4954879999999999E-3</v>
      </c>
      <c r="AD2680">
        <v>4.67804E-4</v>
      </c>
      <c r="AE2680">
        <v>3.0133900000000002E-4</v>
      </c>
      <c r="AF2680">
        <v>0</v>
      </c>
      <c r="AG2680" s="8">
        <v>4.3749699999999999E-5</v>
      </c>
      <c r="AH2680">
        <v>2.308376E-3</v>
      </c>
      <c r="AI2680">
        <v>44713.242619999997</v>
      </c>
    </row>
    <row r="2681" spans="1:35" x14ac:dyDescent="0.25">
      <c r="A2681">
        <v>19461</v>
      </c>
      <c r="B2681" t="s">
        <v>206</v>
      </c>
      <c r="C2681" t="s">
        <v>42</v>
      </c>
      <c r="D2681" t="b">
        <v>0</v>
      </c>
      <c r="E2681">
        <v>0.417575751</v>
      </c>
      <c r="F2681" t="s">
        <v>108</v>
      </c>
      <c r="G2681" t="s">
        <v>186</v>
      </c>
      <c r="H2681" t="s">
        <v>190</v>
      </c>
      <c r="I2681" t="s">
        <v>101</v>
      </c>
      <c r="J2681" t="s">
        <v>99</v>
      </c>
      <c r="K2681" t="s">
        <v>188</v>
      </c>
      <c r="L2681">
        <v>10.23988391</v>
      </c>
      <c r="M2681" t="s">
        <v>109</v>
      </c>
      <c r="N2681" s="8">
        <v>8.1221200000000001E-5</v>
      </c>
      <c r="O2681">
        <v>1.1569300000000001E-4</v>
      </c>
      <c r="P2681">
        <v>0</v>
      </c>
      <c r="Q2681">
        <v>0</v>
      </c>
      <c r="R2681">
        <v>0</v>
      </c>
      <c r="S2681">
        <v>5.5729E-4</v>
      </c>
      <c r="T2681">
        <v>1.8787099999999999E-4</v>
      </c>
      <c r="U2681">
        <v>1.91881E-4</v>
      </c>
      <c r="V2681">
        <v>0</v>
      </c>
      <c r="W2681" s="8">
        <v>2.5247200000000001E-5</v>
      </c>
      <c r="X2681" s="8">
        <v>1.52457E-5</v>
      </c>
      <c r="Y2681">
        <v>0</v>
      </c>
      <c r="Z2681">
        <v>0</v>
      </c>
      <c r="AA2681">
        <v>0</v>
      </c>
      <c r="AB2681">
        <v>0</v>
      </c>
      <c r="AC2681">
        <v>5.7253499999999999E-4</v>
      </c>
      <c r="AD2681">
        <v>1.8787099999999999E-4</v>
      </c>
      <c r="AE2681">
        <v>1.91881E-4</v>
      </c>
      <c r="AF2681">
        <v>0</v>
      </c>
      <c r="AG2681" s="8">
        <v>2.5247200000000001E-5</v>
      </c>
      <c r="AH2681">
        <v>9.7753500000000008E-4</v>
      </c>
      <c r="AI2681">
        <v>27977.57532</v>
      </c>
    </row>
    <row r="2682" spans="1:35" x14ac:dyDescent="0.25">
      <c r="A2682">
        <v>19462</v>
      </c>
      <c r="B2682" t="s">
        <v>206</v>
      </c>
      <c r="C2682" t="s">
        <v>42</v>
      </c>
      <c r="D2682" t="b">
        <v>0</v>
      </c>
      <c r="E2682">
        <v>0.23031316600000001</v>
      </c>
      <c r="F2682" t="s">
        <v>108</v>
      </c>
      <c r="G2682" t="s">
        <v>186</v>
      </c>
      <c r="H2682" t="s">
        <v>194</v>
      </c>
      <c r="I2682" t="s">
        <v>101</v>
      </c>
      <c r="J2682" t="s">
        <v>99</v>
      </c>
      <c r="K2682" t="s">
        <v>188</v>
      </c>
      <c r="L2682">
        <v>18.855061729999999</v>
      </c>
      <c r="M2682" t="s">
        <v>109</v>
      </c>
      <c r="N2682">
        <v>1.3401900000000001E-4</v>
      </c>
      <c r="O2682">
        <v>1.5690699999999999E-4</v>
      </c>
      <c r="P2682">
        <v>0</v>
      </c>
      <c r="Q2682">
        <v>0</v>
      </c>
      <c r="R2682">
        <v>0</v>
      </c>
      <c r="S2682">
        <v>7.6473700000000003E-4</v>
      </c>
      <c r="T2682">
        <v>2.6984900000000001E-4</v>
      </c>
      <c r="U2682">
        <v>2.6056099999999997E-4</v>
      </c>
      <c r="V2682">
        <v>0</v>
      </c>
      <c r="W2682">
        <v>0</v>
      </c>
      <c r="X2682" s="8">
        <v>1.4905199999999999E-5</v>
      </c>
      <c r="Y2682">
        <v>0</v>
      </c>
      <c r="Z2682" s="8">
        <v>2.3521300000000001E-5</v>
      </c>
      <c r="AA2682">
        <v>0</v>
      </c>
      <c r="AB2682">
        <v>0</v>
      </c>
      <c r="AC2682">
        <v>7.7964199999999999E-4</v>
      </c>
      <c r="AD2682">
        <v>2.6984900000000001E-4</v>
      </c>
      <c r="AE2682">
        <v>2.6056099999999997E-4</v>
      </c>
      <c r="AF2682">
        <v>0</v>
      </c>
      <c r="AG2682" s="8">
        <v>2.3521300000000001E-5</v>
      </c>
      <c r="AH2682">
        <v>1.333571E-3</v>
      </c>
      <c r="AI2682">
        <v>20728.18492</v>
      </c>
    </row>
    <row r="2683" spans="1:35" x14ac:dyDescent="0.25">
      <c r="A2683">
        <v>19464</v>
      </c>
      <c r="B2683" t="s">
        <v>206</v>
      </c>
      <c r="C2683" t="s">
        <v>42</v>
      </c>
      <c r="D2683" t="b">
        <v>0</v>
      </c>
      <c r="E2683">
        <v>0.67838500800000001</v>
      </c>
      <c r="F2683" t="s">
        <v>108</v>
      </c>
      <c r="G2683" t="s">
        <v>186</v>
      </c>
      <c r="H2683" t="s">
        <v>189</v>
      </c>
      <c r="I2683" t="s">
        <v>101</v>
      </c>
      <c r="J2683" t="s">
        <v>99</v>
      </c>
      <c r="K2683" t="s">
        <v>188</v>
      </c>
      <c r="L2683">
        <v>20.278140100000002</v>
      </c>
      <c r="M2683" t="s">
        <v>109</v>
      </c>
      <c r="N2683">
        <v>2.1911899999999999E-4</v>
      </c>
      <c r="O2683">
        <v>2.52651E-4</v>
      </c>
      <c r="P2683">
        <v>0</v>
      </c>
      <c r="Q2683">
        <v>0</v>
      </c>
      <c r="R2683">
        <v>0</v>
      </c>
      <c r="S2683">
        <v>1.311336E-3</v>
      </c>
      <c r="T2683">
        <v>5.0693600000000004E-4</v>
      </c>
      <c r="U2683">
        <v>2.5201200000000003E-4</v>
      </c>
      <c r="V2683">
        <v>0</v>
      </c>
      <c r="W2683">
        <v>0</v>
      </c>
      <c r="X2683" s="8">
        <v>3.7711099999999999E-5</v>
      </c>
      <c r="Y2683">
        <v>0</v>
      </c>
      <c r="Z2683" s="8">
        <v>5.1187999999999998E-5</v>
      </c>
      <c r="AA2683">
        <v>0</v>
      </c>
      <c r="AB2683">
        <v>0</v>
      </c>
      <c r="AC2683">
        <v>1.3490469999999999E-3</v>
      </c>
      <c r="AD2683">
        <v>5.0693600000000004E-4</v>
      </c>
      <c r="AE2683">
        <v>2.5201200000000003E-4</v>
      </c>
      <c r="AF2683">
        <v>0</v>
      </c>
      <c r="AG2683" s="8">
        <v>5.1187999999999998E-5</v>
      </c>
      <c r="AH2683">
        <v>2.1591819999999999E-3</v>
      </c>
      <c r="AI2683">
        <v>31205.71038</v>
      </c>
    </row>
    <row r="2684" spans="1:35" x14ac:dyDescent="0.25">
      <c r="A2684">
        <v>19465</v>
      </c>
      <c r="B2684" t="s">
        <v>206</v>
      </c>
      <c r="C2684" t="s">
        <v>42</v>
      </c>
      <c r="D2684" t="b">
        <v>0</v>
      </c>
      <c r="E2684">
        <v>0.533936564</v>
      </c>
      <c r="F2684" t="s">
        <v>108</v>
      </c>
      <c r="G2684" t="s">
        <v>186</v>
      </c>
      <c r="H2684" t="s">
        <v>191</v>
      </c>
      <c r="I2684" t="s">
        <v>101</v>
      </c>
      <c r="J2684" t="s">
        <v>102</v>
      </c>
      <c r="K2684" t="s">
        <v>188</v>
      </c>
      <c r="L2684">
        <v>11.93529693</v>
      </c>
      <c r="M2684" t="s">
        <v>109</v>
      </c>
      <c r="N2684">
        <v>1.03056E-4</v>
      </c>
      <c r="O2684">
        <v>1.3236699999999999E-4</v>
      </c>
      <c r="P2684">
        <v>0</v>
      </c>
      <c r="Q2684">
        <v>0</v>
      </c>
      <c r="R2684">
        <v>0</v>
      </c>
      <c r="S2684">
        <v>4.8613500000000001E-4</v>
      </c>
      <c r="T2684">
        <v>2.9889800000000002E-4</v>
      </c>
      <c r="U2684">
        <v>1.33755E-4</v>
      </c>
      <c r="V2684">
        <v>0</v>
      </c>
      <c r="W2684">
        <v>0</v>
      </c>
      <c r="X2684">
        <v>3.0570400000000001E-4</v>
      </c>
      <c r="Y2684">
        <v>0</v>
      </c>
      <c r="Z2684" s="8">
        <v>3.6690399999999997E-5</v>
      </c>
      <c r="AA2684">
        <v>0</v>
      </c>
      <c r="AB2684">
        <v>0</v>
      </c>
      <c r="AC2684">
        <v>7.9183900000000002E-4</v>
      </c>
      <c r="AD2684">
        <v>2.9889800000000002E-4</v>
      </c>
      <c r="AE2684">
        <v>1.33755E-4</v>
      </c>
      <c r="AF2684">
        <v>0</v>
      </c>
      <c r="AG2684" s="8">
        <v>3.6690399999999997E-5</v>
      </c>
      <c r="AH2684">
        <v>1.261182E-3</v>
      </c>
      <c r="AI2684">
        <v>30968.32072</v>
      </c>
    </row>
    <row r="2685" spans="1:35" x14ac:dyDescent="0.25">
      <c r="A2685">
        <v>22258</v>
      </c>
      <c r="B2685" t="s">
        <v>206</v>
      </c>
      <c r="C2685" t="s">
        <v>42</v>
      </c>
      <c r="D2685" t="b">
        <v>1</v>
      </c>
      <c r="E2685">
        <v>0.39859335800000001</v>
      </c>
      <c r="F2685" t="s">
        <v>108</v>
      </c>
      <c r="G2685" t="s">
        <v>186</v>
      </c>
      <c r="H2685" t="s">
        <v>193</v>
      </c>
      <c r="I2685" t="s">
        <v>105</v>
      </c>
      <c r="J2685" t="s">
        <v>262</v>
      </c>
      <c r="K2685" t="s">
        <v>188</v>
      </c>
      <c r="L2685">
        <v>7.515185185</v>
      </c>
      <c r="M2685" t="s">
        <v>107</v>
      </c>
      <c r="N2685" s="8">
        <v>7.3339399999999998E-5</v>
      </c>
      <c r="O2685" s="8">
        <v>8.9264600000000006E-5</v>
      </c>
      <c r="P2685">
        <v>0</v>
      </c>
      <c r="Q2685">
        <v>0</v>
      </c>
      <c r="R2685">
        <v>0</v>
      </c>
      <c r="S2685">
        <v>3.62863E-4</v>
      </c>
      <c r="T2685">
        <v>2.0172300000000001E-4</v>
      </c>
      <c r="U2685">
        <v>1.6212600000000001E-4</v>
      </c>
      <c r="V2685">
        <v>0</v>
      </c>
      <c r="W2685">
        <v>0</v>
      </c>
      <c r="X2685" s="8">
        <v>4.53352E-8</v>
      </c>
      <c r="Y2685">
        <v>0</v>
      </c>
      <c r="Z2685" s="8">
        <v>3.9830799999999998E-5</v>
      </c>
      <c r="AA2685">
        <v>0</v>
      </c>
      <c r="AB2685">
        <v>0</v>
      </c>
      <c r="AC2685">
        <v>3.6290900000000002E-4</v>
      </c>
      <c r="AD2685">
        <v>2.0172300000000001E-4</v>
      </c>
      <c r="AE2685">
        <v>1.6212600000000001E-4</v>
      </c>
      <c r="AF2685">
        <v>0</v>
      </c>
      <c r="AG2685" s="8">
        <v>3.9830799999999998E-5</v>
      </c>
      <c r="AH2685">
        <v>7.6658100000000001E-4</v>
      </c>
      <c r="AI2685">
        <v>29894.50186</v>
      </c>
    </row>
    <row r="2686" spans="1:35" x14ac:dyDescent="0.25">
      <c r="A2686">
        <v>24953</v>
      </c>
      <c r="B2686" t="s">
        <v>206</v>
      </c>
      <c r="C2686" t="s">
        <v>42</v>
      </c>
      <c r="D2686" t="b">
        <v>0</v>
      </c>
      <c r="E2686">
        <v>0.318936518</v>
      </c>
      <c r="F2686" t="s">
        <v>108</v>
      </c>
      <c r="G2686" t="s">
        <v>186</v>
      </c>
      <c r="H2686" t="s">
        <v>187</v>
      </c>
      <c r="I2686" t="s">
        <v>101</v>
      </c>
      <c r="J2686" t="s">
        <v>99</v>
      </c>
      <c r="K2686" t="s">
        <v>188</v>
      </c>
      <c r="L2686">
        <v>18.227936509999999</v>
      </c>
      <c r="M2686" t="s">
        <v>109</v>
      </c>
      <c r="N2686" s="8">
        <v>6.81639E-5</v>
      </c>
      <c r="O2686" s="8">
        <v>7.8401599999999998E-5</v>
      </c>
      <c r="P2686">
        <v>0</v>
      </c>
      <c r="Q2686">
        <v>0</v>
      </c>
      <c r="R2686">
        <v>0</v>
      </c>
      <c r="S2686">
        <v>3.3804899999999999E-4</v>
      </c>
      <c r="T2686">
        <v>1.88102E-4</v>
      </c>
      <c r="U2686" s="8">
        <v>7.0978500000000005E-5</v>
      </c>
      <c r="V2686">
        <v>0</v>
      </c>
      <c r="W2686" s="8">
        <v>1.4352899999999999E-5</v>
      </c>
      <c r="X2686" s="8">
        <v>8.2801199999999996E-5</v>
      </c>
      <c r="Y2686">
        <v>0</v>
      </c>
      <c r="Z2686">
        <v>0</v>
      </c>
      <c r="AA2686">
        <v>0</v>
      </c>
      <c r="AB2686">
        <v>0</v>
      </c>
      <c r="AC2686">
        <v>4.2085000000000001E-4</v>
      </c>
      <c r="AD2686">
        <v>1.88102E-4</v>
      </c>
      <c r="AE2686" s="8">
        <v>7.0978500000000005E-5</v>
      </c>
      <c r="AF2686">
        <v>0</v>
      </c>
      <c r="AG2686" s="8">
        <v>1.4352899999999999E-5</v>
      </c>
      <c r="AH2686">
        <v>6.9428399999999998E-4</v>
      </c>
      <c r="AI2686">
        <v>11162.778130000001</v>
      </c>
    </row>
    <row r="2687" spans="1:35" x14ac:dyDescent="0.25">
      <c r="A2687">
        <v>39679</v>
      </c>
      <c r="B2687" t="s">
        <v>206</v>
      </c>
      <c r="C2687" t="s">
        <v>42</v>
      </c>
      <c r="D2687" t="b">
        <v>0</v>
      </c>
      <c r="E2687">
        <v>0.159007961</v>
      </c>
      <c r="F2687" t="s">
        <v>108</v>
      </c>
      <c r="G2687" t="s">
        <v>186</v>
      </c>
      <c r="H2687" t="s">
        <v>197</v>
      </c>
      <c r="I2687" t="s">
        <v>98</v>
      </c>
      <c r="J2687" t="s">
        <v>99</v>
      </c>
      <c r="K2687" t="s">
        <v>188</v>
      </c>
      <c r="L2687">
        <v>10.57710185</v>
      </c>
      <c r="M2687" t="s">
        <v>251</v>
      </c>
      <c r="N2687">
        <v>1.82003E-4</v>
      </c>
      <c r="O2687">
        <v>2.0515999999999999E-4</v>
      </c>
      <c r="P2687">
        <v>0</v>
      </c>
      <c r="Q2687">
        <v>0</v>
      </c>
      <c r="R2687">
        <v>0</v>
      </c>
      <c r="S2687">
        <v>8.6077400000000002E-4</v>
      </c>
      <c r="T2687">
        <v>5.5534099999999999E-4</v>
      </c>
      <c r="U2687">
        <v>2.8857900000000002E-4</v>
      </c>
      <c r="V2687">
        <v>0</v>
      </c>
      <c r="W2687" s="8">
        <v>1.6914200000000001E-5</v>
      </c>
      <c r="X2687">
        <v>0</v>
      </c>
      <c r="Y2687">
        <v>0</v>
      </c>
      <c r="Z2687">
        <v>0</v>
      </c>
      <c r="AA2687">
        <v>0</v>
      </c>
      <c r="AB2687">
        <v>0</v>
      </c>
      <c r="AC2687">
        <v>8.6077400000000002E-4</v>
      </c>
      <c r="AD2687">
        <v>5.5534099999999999E-4</v>
      </c>
      <c r="AE2687">
        <v>2.8857900000000002E-4</v>
      </c>
      <c r="AF2687">
        <v>0</v>
      </c>
      <c r="AG2687" s="8">
        <v>1.6914200000000001E-5</v>
      </c>
      <c r="AH2687">
        <v>1.7216060000000001E-3</v>
      </c>
      <c r="AI2687">
        <v>47702.388339999998</v>
      </c>
    </row>
    <row r="2688" spans="1:35" x14ac:dyDescent="0.25">
      <c r="A2688">
        <v>39683</v>
      </c>
      <c r="B2688" t="s">
        <v>206</v>
      </c>
      <c r="C2688" t="s">
        <v>42</v>
      </c>
      <c r="D2688" t="b">
        <v>0</v>
      </c>
      <c r="E2688">
        <v>8.8126999999999997E-2</v>
      </c>
      <c r="F2688" t="s">
        <v>108</v>
      </c>
      <c r="G2688" t="s">
        <v>186</v>
      </c>
      <c r="H2688" t="s">
        <v>257</v>
      </c>
      <c r="I2688" t="s">
        <v>98</v>
      </c>
      <c r="J2688" t="s">
        <v>106</v>
      </c>
      <c r="K2688" t="s">
        <v>188</v>
      </c>
      <c r="L2688">
        <v>15.396438890000001</v>
      </c>
      <c r="M2688" t="s">
        <v>251</v>
      </c>
      <c r="N2688">
        <v>2.39795E-4</v>
      </c>
      <c r="O2688">
        <v>2.7585799999999997E-4</v>
      </c>
      <c r="P2688">
        <v>0</v>
      </c>
      <c r="Q2688">
        <v>0</v>
      </c>
      <c r="R2688">
        <v>0</v>
      </c>
      <c r="S2688">
        <v>1.253508E-3</v>
      </c>
      <c r="T2688">
        <v>5.8733699999999995E-4</v>
      </c>
      <c r="U2688">
        <v>4.6006600000000002E-4</v>
      </c>
      <c r="V2688">
        <v>0</v>
      </c>
      <c r="W2688" s="8">
        <v>1.39567E-5</v>
      </c>
      <c r="X2688">
        <v>0</v>
      </c>
      <c r="Y2688">
        <v>0</v>
      </c>
      <c r="Z2688">
        <v>0</v>
      </c>
      <c r="AA2688">
        <v>0</v>
      </c>
      <c r="AB2688">
        <v>0</v>
      </c>
      <c r="AC2688">
        <v>1.253508E-3</v>
      </c>
      <c r="AD2688">
        <v>5.8733699999999995E-4</v>
      </c>
      <c r="AE2688">
        <v>4.6006600000000002E-4</v>
      </c>
      <c r="AF2688">
        <v>0</v>
      </c>
      <c r="AG2688" s="8">
        <v>1.39567E-5</v>
      </c>
      <c r="AH2688">
        <v>2.3148679999999999E-3</v>
      </c>
      <c r="AI2688">
        <v>44063.499819999997</v>
      </c>
    </row>
    <row r="2689" spans="1:35" x14ac:dyDescent="0.25">
      <c r="A2689">
        <v>43823</v>
      </c>
      <c r="B2689" t="s">
        <v>206</v>
      </c>
      <c r="C2689" t="s">
        <v>42</v>
      </c>
      <c r="D2689" t="b">
        <v>1</v>
      </c>
      <c r="E2689">
        <v>7.4164390999999996E-2</v>
      </c>
      <c r="F2689" t="s">
        <v>108</v>
      </c>
      <c r="G2689" t="s">
        <v>186</v>
      </c>
      <c r="H2689" t="s">
        <v>256</v>
      </c>
      <c r="I2689" t="s">
        <v>98</v>
      </c>
      <c r="J2689" t="s">
        <v>262</v>
      </c>
      <c r="K2689" t="s">
        <v>188</v>
      </c>
      <c r="L2689">
        <v>14.571947919999999</v>
      </c>
      <c r="M2689" t="s">
        <v>112</v>
      </c>
      <c r="N2689">
        <v>2.9713E-4</v>
      </c>
      <c r="O2689">
        <v>3.4993900000000001E-4</v>
      </c>
      <c r="P2689">
        <v>0</v>
      </c>
      <c r="Q2689">
        <v>0</v>
      </c>
      <c r="R2689">
        <v>0</v>
      </c>
      <c r="S2689">
        <v>1.9530769999999999E-3</v>
      </c>
      <c r="T2689">
        <v>6.4491099999999997E-4</v>
      </c>
      <c r="U2689">
        <v>3.21248E-4</v>
      </c>
      <c r="V2689">
        <v>0</v>
      </c>
      <c r="W2689">
        <v>0</v>
      </c>
      <c r="X2689" s="8">
        <v>8.9913399999999992E-6</v>
      </c>
      <c r="Y2689">
        <v>0</v>
      </c>
      <c r="Z2689" s="8">
        <v>2.1827800000000001E-5</v>
      </c>
      <c r="AA2689">
        <v>0</v>
      </c>
      <c r="AB2689">
        <v>0</v>
      </c>
      <c r="AC2689">
        <v>1.962068E-3</v>
      </c>
      <c r="AD2689">
        <v>6.4491099999999997E-4</v>
      </c>
      <c r="AE2689">
        <v>3.21248E-4</v>
      </c>
      <c r="AF2689">
        <v>0</v>
      </c>
      <c r="AG2689" s="8">
        <v>2.1827800000000001E-5</v>
      </c>
      <c r="AH2689">
        <v>2.950055E-3</v>
      </c>
      <c r="AI2689">
        <v>59331.512739999998</v>
      </c>
    </row>
    <row r="2690" spans="1:35" x14ac:dyDescent="0.25">
      <c r="A2690">
        <v>51181</v>
      </c>
      <c r="B2690" t="s">
        <v>206</v>
      </c>
      <c r="C2690" t="s">
        <v>42</v>
      </c>
      <c r="D2690" t="b">
        <v>1</v>
      </c>
      <c r="E2690">
        <v>0.42843368100000001</v>
      </c>
      <c r="F2690" t="s">
        <v>108</v>
      </c>
      <c r="G2690" t="s">
        <v>186</v>
      </c>
      <c r="H2690" t="s">
        <v>199</v>
      </c>
      <c r="I2690" t="s">
        <v>98</v>
      </c>
      <c r="J2690" t="s">
        <v>99</v>
      </c>
      <c r="K2690" t="s">
        <v>188</v>
      </c>
      <c r="L2690">
        <v>10.117047619999999</v>
      </c>
      <c r="M2690" t="s">
        <v>112</v>
      </c>
      <c r="N2690">
        <v>2.7207700000000002E-4</v>
      </c>
      <c r="O2690">
        <v>3.0665899999999998E-4</v>
      </c>
      <c r="P2690">
        <v>0</v>
      </c>
      <c r="Q2690">
        <v>0</v>
      </c>
      <c r="R2690">
        <v>0</v>
      </c>
      <c r="S2690">
        <v>1.092188E-3</v>
      </c>
      <c r="T2690">
        <v>6.46986E-4</v>
      </c>
      <c r="U2690">
        <v>7.84821E-4</v>
      </c>
      <c r="V2690">
        <v>0</v>
      </c>
      <c r="W2690" s="8">
        <v>3.0317699999999999E-5</v>
      </c>
      <c r="X2690" s="8">
        <v>3.3911500000000002E-5</v>
      </c>
      <c r="Y2690">
        <v>0</v>
      </c>
      <c r="Z2690">
        <v>0</v>
      </c>
      <c r="AA2690">
        <v>0</v>
      </c>
      <c r="AB2690">
        <v>0</v>
      </c>
      <c r="AC2690">
        <v>1.1261000000000001E-3</v>
      </c>
      <c r="AD2690">
        <v>6.46986E-4</v>
      </c>
      <c r="AE2690">
        <v>7.84821E-4</v>
      </c>
      <c r="AF2690">
        <v>0</v>
      </c>
      <c r="AG2690" s="8">
        <v>3.0317699999999999E-5</v>
      </c>
      <c r="AH2690">
        <v>2.5882280000000001E-3</v>
      </c>
      <c r="AI2690">
        <v>74975.894100000005</v>
      </c>
    </row>
    <row r="2691" spans="1:35" x14ac:dyDescent="0.25">
      <c r="A2691">
        <v>496</v>
      </c>
      <c r="B2691" t="s">
        <v>207</v>
      </c>
      <c r="C2691" t="s">
        <v>40</v>
      </c>
      <c r="D2691" t="b">
        <v>1</v>
      </c>
      <c r="E2691">
        <v>81.383450730000007</v>
      </c>
      <c r="F2691" t="s">
        <v>108</v>
      </c>
      <c r="G2691" t="s">
        <v>186</v>
      </c>
      <c r="H2691" t="s">
        <v>250</v>
      </c>
      <c r="I2691" t="s">
        <v>101</v>
      </c>
      <c r="J2691" t="s">
        <v>99</v>
      </c>
      <c r="K2691" t="s">
        <v>188</v>
      </c>
      <c r="L2691">
        <v>20.202777780000002</v>
      </c>
      <c r="M2691" t="s">
        <v>109</v>
      </c>
      <c r="N2691">
        <v>6.0779499999999995E-4</v>
      </c>
      <c r="O2691">
        <v>6.4111400000000003E-4</v>
      </c>
      <c r="P2691">
        <v>0</v>
      </c>
      <c r="Q2691">
        <v>0</v>
      </c>
      <c r="R2691">
        <v>0</v>
      </c>
      <c r="S2691">
        <v>2.0248359999999999E-3</v>
      </c>
      <c r="T2691">
        <v>1.562017E-3</v>
      </c>
      <c r="U2691">
        <v>1.500307E-3</v>
      </c>
      <c r="V2691">
        <v>0</v>
      </c>
      <c r="W2691">
        <v>0</v>
      </c>
      <c r="X2691">
        <v>0</v>
      </c>
      <c r="Y2691">
        <v>0</v>
      </c>
      <c r="Z2691">
        <v>5.2298600000000002E-4</v>
      </c>
      <c r="AA2691">
        <v>0</v>
      </c>
      <c r="AB2691">
        <v>0</v>
      </c>
      <c r="AC2691">
        <v>2.0248359999999999E-3</v>
      </c>
      <c r="AD2691">
        <v>1.562017E-3</v>
      </c>
      <c r="AE2691">
        <v>1.500307E-3</v>
      </c>
      <c r="AF2691">
        <v>0</v>
      </c>
      <c r="AG2691">
        <v>5.2298600000000002E-4</v>
      </c>
      <c r="AH2691">
        <v>5.6101470000000002E-3</v>
      </c>
      <c r="AI2691">
        <v>81383.450729999997</v>
      </c>
    </row>
    <row r="2692" spans="1:35" x14ac:dyDescent="0.25">
      <c r="A2692">
        <v>497</v>
      </c>
      <c r="B2692" t="s">
        <v>207</v>
      </c>
      <c r="C2692" t="s">
        <v>40</v>
      </c>
      <c r="D2692" t="b">
        <v>1</v>
      </c>
      <c r="E2692">
        <v>38.800378299999998</v>
      </c>
      <c r="F2692" t="s">
        <v>108</v>
      </c>
      <c r="G2692" t="s">
        <v>186</v>
      </c>
      <c r="H2692" t="s">
        <v>249</v>
      </c>
      <c r="I2692" t="s">
        <v>101</v>
      </c>
      <c r="J2692" t="s">
        <v>99</v>
      </c>
      <c r="K2692" t="s">
        <v>188</v>
      </c>
      <c r="L2692">
        <v>13.72361111</v>
      </c>
      <c r="M2692" t="s">
        <v>109</v>
      </c>
      <c r="N2692">
        <v>3.9627999999999999E-4</v>
      </c>
      <c r="O2692">
        <v>4.3305299999999998E-4</v>
      </c>
      <c r="P2692">
        <v>0</v>
      </c>
      <c r="Q2692">
        <v>0</v>
      </c>
      <c r="R2692">
        <v>0</v>
      </c>
      <c r="S2692">
        <v>1.13269E-3</v>
      </c>
      <c r="T2692">
        <v>1.1190830000000001E-3</v>
      </c>
      <c r="U2692">
        <v>1.208448E-3</v>
      </c>
      <c r="V2692">
        <v>0</v>
      </c>
      <c r="W2692">
        <v>1.7394900000000001E-4</v>
      </c>
      <c r="X2692">
        <v>0</v>
      </c>
      <c r="Y2692">
        <v>0</v>
      </c>
      <c r="Z2692">
        <v>0</v>
      </c>
      <c r="AA2692">
        <v>0</v>
      </c>
      <c r="AB2692">
        <v>0</v>
      </c>
      <c r="AC2692">
        <v>1.13269E-3</v>
      </c>
      <c r="AD2692">
        <v>1.1190830000000001E-3</v>
      </c>
      <c r="AE2692">
        <v>1.208448E-3</v>
      </c>
      <c r="AF2692">
        <v>0</v>
      </c>
      <c r="AG2692">
        <v>1.7394900000000001E-4</v>
      </c>
      <c r="AH2692">
        <v>3.6338030000000001E-3</v>
      </c>
      <c r="AI2692">
        <v>77600.756599999993</v>
      </c>
    </row>
    <row r="2693" spans="1:35" x14ac:dyDescent="0.25">
      <c r="A2693">
        <v>499</v>
      </c>
      <c r="B2693" t="s">
        <v>207</v>
      </c>
      <c r="C2693" t="s">
        <v>40</v>
      </c>
      <c r="D2693" t="b">
        <v>1</v>
      </c>
      <c r="E2693">
        <v>11.490758400000001</v>
      </c>
      <c r="F2693" t="s">
        <v>108</v>
      </c>
      <c r="G2693" t="s">
        <v>186</v>
      </c>
      <c r="H2693" t="s">
        <v>196</v>
      </c>
      <c r="I2693" t="s">
        <v>101</v>
      </c>
      <c r="J2693" t="s">
        <v>99</v>
      </c>
      <c r="K2693" t="s">
        <v>188</v>
      </c>
      <c r="L2693">
        <v>9.6176767680000008</v>
      </c>
      <c r="M2693" t="s">
        <v>109</v>
      </c>
      <c r="N2693">
        <v>2.11654E-4</v>
      </c>
      <c r="O2693">
        <v>2.4715400000000003E-4</v>
      </c>
      <c r="P2693">
        <v>0</v>
      </c>
      <c r="Q2693">
        <v>0</v>
      </c>
      <c r="R2693">
        <v>0</v>
      </c>
      <c r="S2693">
        <v>9.6157899999999995E-4</v>
      </c>
      <c r="T2693">
        <v>5.3181400000000003E-4</v>
      </c>
      <c r="U2693">
        <v>4.8596300000000001E-4</v>
      </c>
      <c r="V2693">
        <v>0</v>
      </c>
      <c r="W2693" s="8">
        <v>9.4752899999999999E-5</v>
      </c>
      <c r="X2693">
        <v>0</v>
      </c>
      <c r="Y2693">
        <v>0</v>
      </c>
      <c r="Z2693">
        <v>0</v>
      </c>
      <c r="AA2693">
        <v>0</v>
      </c>
      <c r="AB2693">
        <v>0</v>
      </c>
      <c r="AC2693">
        <v>9.6157899999999995E-4</v>
      </c>
      <c r="AD2693">
        <v>5.3181400000000003E-4</v>
      </c>
      <c r="AE2693">
        <v>4.8596300000000001E-4</v>
      </c>
      <c r="AF2693">
        <v>0</v>
      </c>
      <c r="AG2693" s="8">
        <v>9.4752899999999999E-5</v>
      </c>
      <c r="AH2693">
        <v>2.073999E-3</v>
      </c>
      <c r="AI2693">
        <v>63199.171219999997</v>
      </c>
    </row>
    <row r="2694" spans="1:35" x14ac:dyDescent="0.25">
      <c r="A2694">
        <v>1234</v>
      </c>
      <c r="B2694" t="s">
        <v>207</v>
      </c>
      <c r="C2694" t="s">
        <v>40</v>
      </c>
      <c r="D2694" t="b">
        <v>1</v>
      </c>
      <c r="E2694">
        <v>4.8608500059999997</v>
      </c>
      <c r="F2694" t="s">
        <v>108</v>
      </c>
      <c r="G2694" t="s">
        <v>186</v>
      </c>
      <c r="H2694" t="s">
        <v>198</v>
      </c>
      <c r="I2694" t="s">
        <v>101</v>
      </c>
      <c r="J2694" t="s">
        <v>106</v>
      </c>
      <c r="K2694" t="s">
        <v>188</v>
      </c>
      <c r="L2694">
        <v>11.614166669999999</v>
      </c>
      <c r="M2694" t="s">
        <v>109</v>
      </c>
      <c r="N2694">
        <v>1.9491199999999999E-4</v>
      </c>
      <c r="O2694">
        <v>2.2955799999999999E-4</v>
      </c>
      <c r="P2694">
        <v>0</v>
      </c>
      <c r="Q2694">
        <v>0</v>
      </c>
      <c r="R2694">
        <v>0</v>
      </c>
      <c r="S2694">
        <v>4.7260599999999998E-4</v>
      </c>
      <c r="T2694">
        <v>6.6633899999999995E-4</v>
      </c>
      <c r="U2694">
        <v>7.23791E-4</v>
      </c>
      <c r="V2694">
        <v>0</v>
      </c>
      <c r="W2694" s="8">
        <v>6.3579300000000003E-5</v>
      </c>
      <c r="X2694">
        <v>0</v>
      </c>
      <c r="Y2694">
        <v>0</v>
      </c>
      <c r="Z2694">
        <v>0</v>
      </c>
      <c r="AA2694">
        <v>0</v>
      </c>
      <c r="AB2694">
        <v>0</v>
      </c>
      <c r="AC2694">
        <v>4.7260599999999998E-4</v>
      </c>
      <c r="AD2694">
        <v>6.6633899999999995E-4</v>
      </c>
      <c r="AE2694">
        <v>7.23791E-4</v>
      </c>
      <c r="AF2694">
        <v>0</v>
      </c>
      <c r="AG2694" s="8">
        <v>6.3579300000000003E-5</v>
      </c>
      <c r="AH2694">
        <v>1.9263150000000001E-3</v>
      </c>
      <c r="AI2694">
        <v>48608.500059999998</v>
      </c>
    </row>
    <row r="2695" spans="1:35" x14ac:dyDescent="0.25">
      <c r="A2695">
        <v>6139</v>
      </c>
      <c r="B2695" t="s">
        <v>207</v>
      </c>
      <c r="C2695" t="s">
        <v>40</v>
      </c>
      <c r="D2695" t="b">
        <v>0</v>
      </c>
      <c r="E2695">
        <v>3.0392805269999998</v>
      </c>
      <c r="F2695" t="s">
        <v>108</v>
      </c>
      <c r="G2695" t="s">
        <v>186</v>
      </c>
      <c r="H2695" t="s">
        <v>195</v>
      </c>
      <c r="I2695" t="s">
        <v>101</v>
      </c>
      <c r="J2695" t="s">
        <v>111</v>
      </c>
      <c r="K2695" t="s">
        <v>188</v>
      </c>
      <c r="L2695">
        <v>16.014682539999999</v>
      </c>
      <c r="M2695" t="s">
        <v>109</v>
      </c>
      <c r="N2695">
        <v>3.4386799999999999E-4</v>
      </c>
      <c r="O2695">
        <v>3.8721300000000002E-4</v>
      </c>
      <c r="P2695">
        <v>0</v>
      </c>
      <c r="Q2695">
        <v>0</v>
      </c>
      <c r="R2695">
        <v>0</v>
      </c>
      <c r="S2695">
        <v>1.7720800000000001E-3</v>
      </c>
      <c r="T2695">
        <v>5.4470799999999998E-4</v>
      </c>
      <c r="U2695">
        <v>6.2830600000000003E-4</v>
      </c>
      <c r="V2695">
        <v>0</v>
      </c>
      <c r="W2695">
        <v>0</v>
      </c>
      <c r="X2695">
        <v>4.56415E-4</v>
      </c>
      <c r="Y2695">
        <v>0</v>
      </c>
      <c r="Z2695" s="8">
        <v>8.619E-5</v>
      </c>
      <c r="AA2695">
        <v>0</v>
      </c>
      <c r="AB2695">
        <v>0</v>
      </c>
      <c r="AC2695">
        <v>2.2284959999999999E-3</v>
      </c>
      <c r="AD2695">
        <v>5.4470799999999998E-4</v>
      </c>
      <c r="AE2695">
        <v>6.2830600000000003E-4</v>
      </c>
      <c r="AF2695">
        <v>0</v>
      </c>
      <c r="AG2695" s="8">
        <v>8.619E-5</v>
      </c>
      <c r="AH2695">
        <v>3.4876709999999999E-3</v>
      </c>
      <c r="AI2695">
        <v>63824.891060000002</v>
      </c>
    </row>
    <row r="2696" spans="1:35" x14ac:dyDescent="0.25">
      <c r="A2696">
        <v>19460</v>
      </c>
      <c r="B2696" t="s">
        <v>207</v>
      </c>
      <c r="C2696" t="s">
        <v>40</v>
      </c>
      <c r="D2696" t="b">
        <v>0</v>
      </c>
      <c r="E2696">
        <v>0.35770594100000003</v>
      </c>
      <c r="F2696" t="s">
        <v>108</v>
      </c>
      <c r="G2696" t="s">
        <v>186</v>
      </c>
      <c r="H2696" t="s">
        <v>192</v>
      </c>
      <c r="I2696" t="s">
        <v>101</v>
      </c>
      <c r="J2696" t="s">
        <v>102</v>
      </c>
      <c r="K2696" t="s">
        <v>188</v>
      </c>
      <c r="L2696">
        <v>15.13015556</v>
      </c>
      <c r="M2696" t="s">
        <v>109</v>
      </c>
      <c r="N2696">
        <v>2.2185999999999999E-4</v>
      </c>
      <c r="O2696">
        <v>2.69535E-4</v>
      </c>
      <c r="P2696">
        <v>0</v>
      </c>
      <c r="Q2696">
        <v>0</v>
      </c>
      <c r="R2696">
        <v>0</v>
      </c>
      <c r="S2696">
        <v>1.43322E-3</v>
      </c>
      <c r="T2696">
        <v>4.67804E-4</v>
      </c>
      <c r="U2696">
        <v>3.0133900000000002E-4</v>
      </c>
      <c r="V2696">
        <v>0</v>
      </c>
      <c r="W2696">
        <v>0</v>
      </c>
      <c r="X2696" s="8">
        <v>6.2268100000000001E-5</v>
      </c>
      <c r="Y2696">
        <v>0</v>
      </c>
      <c r="Z2696" s="8">
        <v>4.3749699999999999E-5</v>
      </c>
      <c r="AA2696">
        <v>0</v>
      </c>
      <c r="AB2696">
        <v>0</v>
      </c>
      <c r="AC2696">
        <v>1.4954879999999999E-3</v>
      </c>
      <c r="AD2696">
        <v>4.67804E-4</v>
      </c>
      <c r="AE2696">
        <v>3.0133900000000002E-4</v>
      </c>
      <c r="AF2696">
        <v>0</v>
      </c>
      <c r="AG2696" s="8">
        <v>4.3749699999999999E-5</v>
      </c>
      <c r="AH2696">
        <v>2.308376E-3</v>
      </c>
      <c r="AI2696">
        <v>44713.242619999997</v>
      </c>
    </row>
    <row r="2697" spans="1:35" x14ac:dyDescent="0.25">
      <c r="A2697">
        <v>19461</v>
      </c>
      <c r="B2697" t="s">
        <v>207</v>
      </c>
      <c r="C2697" t="s">
        <v>40</v>
      </c>
      <c r="D2697" t="b">
        <v>0</v>
      </c>
      <c r="E2697">
        <v>0.417575751</v>
      </c>
      <c r="F2697" t="s">
        <v>108</v>
      </c>
      <c r="G2697" t="s">
        <v>186</v>
      </c>
      <c r="H2697" t="s">
        <v>190</v>
      </c>
      <c r="I2697" t="s">
        <v>101</v>
      </c>
      <c r="J2697" t="s">
        <v>99</v>
      </c>
      <c r="K2697" t="s">
        <v>188</v>
      </c>
      <c r="L2697">
        <v>10.23988391</v>
      </c>
      <c r="M2697" t="s">
        <v>109</v>
      </c>
      <c r="N2697" s="8">
        <v>8.1221200000000001E-5</v>
      </c>
      <c r="O2697">
        <v>1.1569300000000001E-4</v>
      </c>
      <c r="P2697">
        <v>0</v>
      </c>
      <c r="Q2697">
        <v>0</v>
      </c>
      <c r="R2697">
        <v>0</v>
      </c>
      <c r="S2697">
        <v>5.5729E-4</v>
      </c>
      <c r="T2697">
        <v>1.8787099999999999E-4</v>
      </c>
      <c r="U2697">
        <v>1.91881E-4</v>
      </c>
      <c r="V2697">
        <v>0</v>
      </c>
      <c r="W2697" s="8">
        <v>2.5247200000000001E-5</v>
      </c>
      <c r="X2697" s="8">
        <v>1.52457E-5</v>
      </c>
      <c r="Y2697">
        <v>0</v>
      </c>
      <c r="Z2697">
        <v>0</v>
      </c>
      <c r="AA2697">
        <v>0</v>
      </c>
      <c r="AB2697">
        <v>0</v>
      </c>
      <c r="AC2697">
        <v>5.7253499999999999E-4</v>
      </c>
      <c r="AD2697">
        <v>1.8787099999999999E-4</v>
      </c>
      <c r="AE2697">
        <v>1.91881E-4</v>
      </c>
      <c r="AF2697">
        <v>0</v>
      </c>
      <c r="AG2697" s="8">
        <v>2.5247200000000001E-5</v>
      </c>
      <c r="AH2697">
        <v>9.7753500000000008E-4</v>
      </c>
      <c r="AI2697">
        <v>27977.57532</v>
      </c>
    </row>
    <row r="2698" spans="1:35" x14ac:dyDescent="0.25">
      <c r="A2698">
        <v>19462</v>
      </c>
      <c r="B2698" t="s">
        <v>207</v>
      </c>
      <c r="C2698" t="s">
        <v>40</v>
      </c>
      <c r="D2698" t="b">
        <v>0</v>
      </c>
      <c r="E2698">
        <v>0.23031316600000001</v>
      </c>
      <c r="F2698" t="s">
        <v>108</v>
      </c>
      <c r="G2698" t="s">
        <v>186</v>
      </c>
      <c r="H2698" t="s">
        <v>194</v>
      </c>
      <c r="I2698" t="s">
        <v>101</v>
      </c>
      <c r="J2698" t="s">
        <v>99</v>
      </c>
      <c r="K2698" t="s">
        <v>188</v>
      </c>
      <c r="L2698">
        <v>18.855061729999999</v>
      </c>
      <c r="M2698" t="s">
        <v>109</v>
      </c>
      <c r="N2698">
        <v>1.3401900000000001E-4</v>
      </c>
      <c r="O2698">
        <v>1.5690699999999999E-4</v>
      </c>
      <c r="P2698">
        <v>0</v>
      </c>
      <c r="Q2698">
        <v>0</v>
      </c>
      <c r="R2698">
        <v>0</v>
      </c>
      <c r="S2698">
        <v>7.6473700000000003E-4</v>
      </c>
      <c r="T2698">
        <v>2.6984900000000001E-4</v>
      </c>
      <c r="U2698">
        <v>2.6056099999999997E-4</v>
      </c>
      <c r="V2698">
        <v>0</v>
      </c>
      <c r="W2698">
        <v>0</v>
      </c>
      <c r="X2698" s="8">
        <v>1.4905199999999999E-5</v>
      </c>
      <c r="Y2698">
        <v>0</v>
      </c>
      <c r="Z2698" s="8">
        <v>2.3521300000000001E-5</v>
      </c>
      <c r="AA2698">
        <v>0</v>
      </c>
      <c r="AB2698">
        <v>0</v>
      </c>
      <c r="AC2698">
        <v>7.7964199999999999E-4</v>
      </c>
      <c r="AD2698">
        <v>2.6984900000000001E-4</v>
      </c>
      <c r="AE2698">
        <v>2.6056099999999997E-4</v>
      </c>
      <c r="AF2698">
        <v>0</v>
      </c>
      <c r="AG2698" s="8">
        <v>2.3521300000000001E-5</v>
      </c>
      <c r="AH2698">
        <v>1.333571E-3</v>
      </c>
      <c r="AI2698">
        <v>20728.18492</v>
      </c>
    </row>
    <row r="2699" spans="1:35" x14ac:dyDescent="0.25">
      <c r="A2699">
        <v>19464</v>
      </c>
      <c r="B2699" t="s">
        <v>207</v>
      </c>
      <c r="C2699" t="s">
        <v>40</v>
      </c>
      <c r="D2699" t="b">
        <v>0</v>
      </c>
      <c r="E2699">
        <v>0.67838500800000001</v>
      </c>
      <c r="F2699" t="s">
        <v>108</v>
      </c>
      <c r="G2699" t="s">
        <v>186</v>
      </c>
      <c r="H2699" t="s">
        <v>189</v>
      </c>
      <c r="I2699" t="s">
        <v>101</v>
      </c>
      <c r="J2699" t="s">
        <v>99</v>
      </c>
      <c r="K2699" t="s">
        <v>188</v>
      </c>
      <c r="L2699">
        <v>20.278140100000002</v>
      </c>
      <c r="M2699" t="s">
        <v>109</v>
      </c>
      <c r="N2699">
        <v>2.1911899999999999E-4</v>
      </c>
      <c r="O2699">
        <v>2.52651E-4</v>
      </c>
      <c r="P2699">
        <v>0</v>
      </c>
      <c r="Q2699">
        <v>0</v>
      </c>
      <c r="R2699">
        <v>0</v>
      </c>
      <c r="S2699">
        <v>1.311336E-3</v>
      </c>
      <c r="T2699">
        <v>5.0693600000000004E-4</v>
      </c>
      <c r="U2699">
        <v>2.5201200000000003E-4</v>
      </c>
      <c r="V2699">
        <v>0</v>
      </c>
      <c r="W2699">
        <v>0</v>
      </c>
      <c r="X2699" s="8">
        <v>3.7711099999999999E-5</v>
      </c>
      <c r="Y2699">
        <v>0</v>
      </c>
      <c r="Z2699" s="8">
        <v>5.1187999999999998E-5</v>
      </c>
      <c r="AA2699">
        <v>0</v>
      </c>
      <c r="AB2699">
        <v>0</v>
      </c>
      <c r="AC2699">
        <v>1.3490469999999999E-3</v>
      </c>
      <c r="AD2699">
        <v>5.0693600000000004E-4</v>
      </c>
      <c r="AE2699">
        <v>2.5201200000000003E-4</v>
      </c>
      <c r="AF2699">
        <v>0</v>
      </c>
      <c r="AG2699" s="8">
        <v>5.1187999999999998E-5</v>
      </c>
      <c r="AH2699">
        <v>2.1591819999999999E-3</v>
      </c>
      <c r="AI2699">
        <v>31205.71038</v>
      </c>
    </row>
    <row r="2700" spans="1:35" x14ac:dyDescent="0.25">
      <c r="A2700">
        <v>19465</v>
      </c>
      <c r="B2700" t="s">
        <v>207</v>
      </c>
      <c r="C2700" t="s">
        <v>40</v>
      </c>
      <c r="D2700" t="b">
        <v>0</v>
      </c>
      <c r="E2700">
        <v>0.533936564</v>
      </c>
      <c r="F2700" t="s">
        <v>108</v>
      </c>
      <c r="G2700" t="s">
        <v>186</v>
      </c>
      <c r="H2700" t="s">
        <v>191</v>
      </c>
      <c r="I2700" t="s">
        <v>101</v>
      </c>
      <c r="J2700" t="s">
        <v>102</v>
      </c>
      <c r="K2700" t="s">
        <v>188</v>
      </c>
      <c r="L2700">
        <v>11.93529693</v>
      </c>
      <c r="M2700" t="s">
        <v>109</v>
      </c>
      <c r="N2700">
        <v>1.03056E-4</v>
      </c>
      <c r="O2700">
        <v>1.3236699999999999E-4</v>
      </c>
      <c r="P2700">
        <v>0</v>
      </c>
      <c r="Q2700">
        <v>0</v>
      </c>
      <c r="R2700">
        <v>0</v>
      </c>
      <c r="S2700">
        <v>4.8613500000000001E-4</v>
      </c>
      <c r="T2700">
        <v>2.9889800000000002E-4</v>
      </c>
      <c r="U2700">
        <v>1.33755E-4</v>
      </c>
      <c r="V2700">
        <v>0</v>
      </c>
      <c r="W2700">
        <v>0</v>
      </c>
      <c r="X2700">
        <v>3.0570400000000001E-4</v>
      </c>
      <c r="Y2700">
        <v>0</v>
      </c>
      <c r="Z2700" s="8">
        <v>3.6690399999999997E-5</v>
      </c>
      <c r="AA2700">
        <v>0</v>
      </c>
      <c r="AB2700">
        <v>0</v>
      </c>
      <c r="AC2700">
        <v>7.9183900000000002E-4</v>
      </c>
      <c r="AD2700">
        <v>2.9889800000000002E-4</v>
      </c>
      <c r="AE2700">
        <v>1.33755E-4</v>
      </c>
      <c r="AF2700">
        <v>0</v>
      </c>
      <c r="AG2700" s="8">
        <v>3.6690399999999997E-5</v>
      </c>
      <c r="AH2700">
        <v>1.261182E-3</v>
      </c>
      <c r="AI2700">
        <v>30968.32072</v>
      </c>
    </row>
    <row r="2701" spans="1:35" x14ac:dyDescent="0.25">
      <c r="A2701">
        <v>22258</v>
      </c>
      <c r="B2701" t="s">
        <v>207</v>
      </c>
      <c r="C2701" t="s">
        <v>40</v>
      </c>
      <c r="D2701" t="b">
        <v>0</v>
      </c>
      <c r="E2701">
        <v>0.39859335800000001</v>
      </c>
      <c r="F2701" t="s">
        <v>108</v>
      </c>
      <c r="G2701" t="s">
        <v>186</v>
      </c>
      <c r="H2701" t="s">
        <v>193</v>
      </c>
      <c r="I2701" t="s">
        <v>105</v>
      </c>
      <c r="J2701" t="s">
        <v>262</v>
      </c>
      <c r="K2701" t="s">
        <v>188</v>
      </c>
      <c r="L2701">
        <v>9.0471481479999998</v>
      </c>
      <c r="M2701" t="s">
        <v>107</v>
      </c>
      <c r="N2701" s="8">
        <v>7.9716900000000002E-5</v>
      </c>
      <c r="O2701" s="8">
        <v>9.6353200000000004E-5</v>
      </c>
      <c r="P2701">
        <v>0</v>
      </c>
      <c r="Q2701">
        <v>0</v>
      </c>
      <c r="R2701">
        <v>0</v>
      </c>
      <c r="S2701">
        <v>2.9883500000000001E-4</v>
      </c>
      <c r="T2701">
        <v>2.0172300000000001E-4</v>
      </c>
      <c r="U2701">
        <v>1.6212600000000001E-4</v>
      </c>
      <c r="V2701">
        <v>0</v>
      </c>
      <c r="W2701">
        <v>0</v>
      </c>
      <c r="X2701">
        <v>2.2034100000000001E-4</v>
      </c>
      <c r="Y2701">
        <v>0</v>
      </c>
      <c r="Z2701" s="8">
        <v>3.9830799999999998E-5</v>
      </c>
      <c r="AA2701">
        <v>0</v>
      </c>
      <c r="AB2701">
        <v>0</v>
      </c>
      <c r="AC2701">
        <v>5.1917499999999998E-4</v>
      </c>
      <c r="AD2701">
        <v>2.0172300000000001E-4</v>
      </c>
      <c r="AE2701">
        <v>1.6212600000000001E-4</v>
      </c>
      <c r="AF2701">
        <v>0</v>
      </c>
      <c r="AG2701" s="8">
        <v>3.9830799999999998E-5</v>
      </c>
      <c r="AH2701">
        <v>9.2284799999999998E-4</v>
      </c>
      <c r="AI2701">
        <v>29894.50186</v>
      </c>
    </row>
    <row r="2702" spans="1:35" x14ac:dyDescent="0.25">
      <c r="A2702">
        <v>24953</v>
      </c>
      <c r="B2702" t="s">
        <v>207</v>
      </c>
      <c r="C2702" t="s">
        <v>40</v>
      </c>
      <c r="D2702" t="b">
        <v>0</v>
      </c>
      <c r="E2702">
        <v>0.318936518</v>
      </c>
      <c r="F2702" t="s">
        <v>108</v>
      </c>
      <c r="G2702" t="s">
        <v>186</v>
      </c>
      <c r="H2702" t="s">
        <v>187</v>
      </c>
      <c r="I2702" t="s">
        <v>101</v>
      </c>
      <c r="J2702" t="s">
        <v>99</v>
      </c>
      <c r="K2702" t="s">
        <v>188</v>
      </c>
      <c r="L2702">
        <v>18.227936509999999</v>
      </c>
      <c r="M2702" t="s">
        <v>109</v>
      </c>
      <c r="N2702" s="8">
        <v>6.81639E-5</v>
      </c>
      <c r="O2702" s="8">
        <v>7.8401599999999998E-5</v>
      </c>
      <c r="P2702">
        <v>0</v>
      </c>
      <c r="Q2702">
        <v>0</v>
      </c>
      <c r="R2702">
        <v>0</v>
      </c>
      <c r="S2702">
        <v>3.3804899999999999E-4</v>
      </c>
      <c r="T2702">
        <v>1.88102E-4</v>
      </c>
      <c r="U2702" s="8">
        <v>7.0978500000000005E-5</v>
      </c>
      <c r="V2702">
        <v>0</v>
      </c>
      <c r="W2702" s="8">
        <v>1.4352899999999999E-5</v>
      </c>
      <c r="X2702" s="8">
        <v>8.2801199999999996E-5</v>
      </c>
      <c r="Y2702">
        <v>0</v>
      </c>
      <c r="Z2702">
        <v>0</v>
      </c>
      <c r="AA2702">
        <v>0</v>
      </c>
      <c r="AB2702">
        <v>0</v>
      </c>
      <c r="AC2702">
        <v>4.2085000000000001E-4</v>
      </c>
      <c r="AD2702">
        <v>1.88102E-4</v>
      </c>
      <c r="AE2702" s="8">
        <v>7.0978500000000005E-5</v>
      </c>
      <c r="AF2702">
        <v>0</v>
      </c>
      <c r="AG2702" s="8">
        <v>1.4352899999999999E-5</v>
      </c>
      <c r="AH2702">
        <v>6.9428399999999998E-4</v>
      </c>
      <c r="AI2702">
        <v>11162.778130000001</v>
      </c>
    </row>
    <row r="2703" spans="1:35" x14ac:dyDescent="0.25">
      <c r="A2703">
        <v>39679</v>
      </c>
      <c r="B2703" t="s">
        <v>207</v>
      </c>
      <c r="C2703" t="s">
        <v>40</v>
      </c>
      <c r="D2703" t="b">
        <v>0</v>
      </c>
      <c r="E2703">
        <v>0.159007961</v>
      </c>
      <c r="F2703" t="s">
        <v>108</v>
      </c>
      <c r="G2703" t="s">
        <v>186</v>
      </c>
      <c r="H2703" t="s">
        <v>197</v>
      </c>
      <c r="I2703" t="s">
        <v>98</v>
      </c>
      <c r="J2703" t="s">
        <v>99</v>
      </c>
      <c r="K2703" t="s">
        <v>188</v>
      </c>
      <c r="L2703">
        <v>10.57710185</v>
      </c>
      <c r="M2703" t="s">
        <v>251</v>
      </c>
      <c r="N2703">
        <v>1.82003E-4</v>
      </c>
      <c r="O2703">
        <v>2.0515999999999999E-4</v>
      </c>
      <c r="P2703">
        <v>0</v>
      </c>
      <c r="Q2703">
        <v>0</v>
      </c>
      <c r="R2703">
        <v>0</v>
      </c>
      <c r="S2703">
        <v>8.6077400000000002E-4</v>
      </c>
      <c r="T2703">
        <v>5.5534099999999999E-4</v>
      </c>
      <c r="U2703">
        <v>2.8857900000000002E-4</v>
      </c>
      <c r="V2703">
        <v>0</v>
      </c>
      <c r="W2703" s="8">
        <v>1.6914200000000001E-5</v>
      </c>
      <c r="X2703">
        <v>0</v>
      </c>
      <c r="Y2703">
        <v>0</v>
      </c>
      <c r="Z2703">
        <v>0</v>
      </c>
      <c r="AA2703">
        <v>0</v>
      </c>
      <c r="AB2703">
        <v>0</v>
      </c>
      <c r="AC2703">
        <v>8.6077400000000002E-4</v>
      </c>
      <c r="AD2703">
        <v>5.5534099999999999E-4</v>
      </c>
      <c r="AE2703">
        <v>2.8857900000000002E-4</v>
      </c>
      <c r="AF2703">
        <v>0</v>
      </c>
      <c r="AG2703" s="8">
        <v>1.6914200000000001E-5</v>
      </c>
      <c r="AH2703">
        <v>1.7216060000000001E-3</v>
      </c>
      <c r="AI2703">
        <v>47702.388339999998</v>
      </c>
    </row>
    <row r="2704" spans="1:35" x14ac:dyDescent="0.25">
      <c r="A2704">
        <v>39683</v>
      </c>
      <c r="B2704" t="s">
        <v>207</v>
      </c>
      <c r="C2704" t="s">
        <v>40</v>
      </c>
      <c r="D2704" t="b">
        <v>0</v>
      </c>
      <c r="E2704">
        <v>8.8126999999999997E-2</v>
      </c>
      <c r="F2704" t="s">
        <v>108</v>
      </c>
      <c r="G2704" t="s">
        <v>186</v>
      </c>
      <c r="H2704" t="s">
        <v>257</v>
      </c>
      <c r="I2704" t="s">
        <v>98</v>
      </c>
      <c r="J2704" t="s">
        <v>106</v>
      </c>
      <c r="K2704" t="s">
        <v>188</v>
      </c>
      <c r="L2704">
        <v>15.396438890000001</v>
      </c>
      <c r="M2704" t="s">
        <v>251</v>
      </c>
      <c r="N2704">
        <v>2.39795E-4</v>
      </c>
      <c r="O2704">
        <v>2.7585799999999997E-4</v>
      </c>
      <c r="P2704">
        <v>0</v>
      </c>
      <c r="Q2704">
        <v>0</v>
      </c>
      <c r="R2704">
        <v>0</v>
      </c>
      <c r="S2704">
        <v>1.253508E-3</v>
      </c>
      <c r="T2704">
        <v>5.8733699999999995E-4</v>
      </c>
      <c r="U2704">
        <v>4.6006600000000002E-4</v>
      </c>
      <c r="V2704">
        <v>0</v>
      </c>
      <c r="W2704" s="8">
        <v>1.39567E-5</v>
      </c>
      <c r="X2704">
        <v>0</v>
      </c>
      <c r="Y2704">
        <v>0</v>
      </c>
      <c r="Z2704">
        <v>0</v>
      </c>
      <c r="AA2704">
        <v>0</v>
      </c>
      <c r="AB2704">
        <v>0</v>
      </c>
      <c r="AC2704">
        <v>1.253508E-3</v>
      </c>
      <c r="AD2704">
        <v>5.8733699999999995E-4</v>
      </c>
      <c r="AE2704">
        <v>4.6006600000000002E-4</v>
      </c>
      <c r="AF2704">
        <v>0</v>
      </c>
      <c r="AG2704" s="8">
        <v>1.39567E-5</v>
      </c>
      <c r="AH2704">
        <v>2.3148679999999999E-3</v>
      </c>
      <c r="AI2704">
        <v>44063.499819999997</v>
      </c>
    </row>
    <row r="2705" spans="1:35" x14ac:dyDescent="0.25">
      <c r="A2705">
        <v>43823</v>
      </c>
      <c r="B2705" t="s">
        <v>207</v>
      </c>
      <c r="C2705" t="s">
        <v>40</v>
      </c>
      <c r="D2705" t="b">
        <v>0</v>
      </c>
      <c r="E2705">
        <v>7.4164390999999996E-2</v>
      </c>
      <c r="F2705" t="s">
        <v>108</v>
      </c>
      <c r="G2705" t="s">
        <v>186</v>
      </c>
      <c r="H2705" t="s">
        <v>256</v>
      </c>
      <c r="I2705" t="s">
        <v>98</v>
      </c>
      <c r="J2705" t="s">
        <v>262</v>
      </c>
      <c r="K2705" t="s">
        <v>188</v>
      </c>
      <c r="L2705">
        <v>17.36843403</v>
      </c>
      <c r="M2705" t="s">
        <v>112</v>
      </c>
      <c r="N2705">
        <v>3.2584200000000002E-4</v>
      </c>
      <c r="O2705">
        <v>3.7663600000000002E-4</v>
      </c>
      <c r="P2705">
        <v>0</v>
      </c>
      <c r="Q2705">
        <v>0</v>
      </c>
      <c r="R2705">
        <v>0</v>
      </c>
      <c r="S2705">
        <v>1.740496E-3</v>
      </c>
      <c r="T2705">
        <v>6.4491099999999997E-4</v>
      </c>
      <c r="U2705">
        <v>3.21248E-4</v>
      </c>
      <c r="V2705">
        <v>0</v>
      </c>
      <c r="W2705">
        <v>0</v>
      </c>
      <c r="X2705">
        <v>7.87713E-4</v>
      </c>
      <c r="Y2705">
        <v>0</v>
      </c>
      <c r="Z2705" s="8">
        <v>2.1827800000000001E-5</v>
      </c>
      <c r="AA2705">
        <v>0</v>
      </c>
      <c r="AB2705">
        <v>0</v>
      </c>
      <c r="AC2705">
        <v>2.528209E-3</v>
      </c>
      <c r="AD2705">
        <v>6.4491099999999997E-4</v>
      </c>
      <c r="AE2705">
        <v>3.21248E-4</v>
      </c>
      <c r="AF2705">
        <v>0</v>
      </c>
      <c r="AG2705" s="8">
        <v>2.1827800000000001E-5</v>
      </c>
      <c r="AH2705">
        <v>3.5161960000000001E-3</v>
      </c>
      <c r="AI2705">
        <v>59331.512739999998</v>
      </c>
    </row>
    <row r="2706" spans="1:35" x14ac:dyDescent="0.25">
      <c r="A2706">
        <v>51181</v>
      </c>
      <c r="B2706" t="s">
        <v>207</v>
      </c>
      <c r="C2706" t="s">
        <v>40</v>
      </c>
      <c r="D2706" t="b">
        <v>0</v>
      </c>
      <c r="E2706">
        <v>0.42843368100000001</v>
      </c>
      <c r="F2706" t="s">
        <v>108</v>
      </c>
      <c r="G2706" t="s">
        <v>186</v>
      </c>
      <c r="H2706" t="s">
        <v>199</v>
      </c>
      <c r="I2706" t="s">
        <v>98</v>
      </c>
      <c r="J2706" t="s">
        <v>99</v>
      </c>
      <c r="K2706" t="s">
        <v>188</v>
      </c>
      <c r="L2706">
        <v>13.09350794</v>
      </c>
      <c r="M2706" t="s">
        <v>112</v>
      </c>
      <c r="N2706">
        <v>3.0167200000000001E-4</v>
      </c>
      <c r="O2706">
        <v>3.4208099999999999E-4</v>
      </c>
      <c r="P2706">
        <v>0</v>
      </c>
      <c r="Q2706">
        <v>0</v>
      </c>
      <c r="R2706">
        <v>0</v>
      </c>
      <c r="S2706">
        <v>7.9699899999999995E-4</v>
      </c>
      <c r="T2706">
        <v>6.46986E-4</v>
      </c>
      <c r="U2706">
        <v>7.84821E-4</v>
      </c>
      <c r="V2706">
        <v>0</v>
      </c>
      <c r="W2706" s="8">
        <v>3.0317699999999999E-5</v>
      </c>
      <c r="X2706">
        <v>1.0905680000000001E-3</v>
      </c>
      <c r="Y2706">
        <v>0</v>
      </c>
      <c r="Z2706">
        <v>0</v>
      </c>
      <c r="AA2706">
        <v>0</v>
      </c>
      <c r="AB2706">
        <v>0</v>
      </c>
      <c r="AC2706">
        <v>1.8875669999999999E-3</v>
      </c>
      <c r="AD2706">
        <v>6.46986E-4</v>
      </c>
      <c r="AE2706">
        <v>7.84821E-4</v>
      </c>
      <c r="AF2706">
        <v>0</v>
      </c>
      <c r="AG2706" s="8">
        <v>3.0317699999999999E-5</v>
      </c>
      <c r="AH2706">
        <v>3.3496910000000001E-3</v>
      </c>
      <c r="AI2706">
        <v>74975.894100000005</v>
      </c>
    </row>
    <row r="2707" spans="1:35" x14ac:dyDescent="0.25">
      <c r="A2707">
        <v>496</v>
      </c>
      <c r="B2707" t="s">
        <v>208</v>
      </c>
      <c r="C2707" t="s">
        <v>36</v>
      </c>
      <c r="D2707" t="b">
        <v>1</v>
      </c>
      <c r="E2707">
        <v>81.383450730000007</v>
      </c>
      <c r="F2707" t="s">
        <v>108</v>
      </c>
      <c r="G2707" t="s">
        <v>186</v>
      </c>
      <c r="H2707" t="s">
        <v>250</v>
      </c>
      <c r="I2707" t="s">
        <v>101</v>
      </c>
      <c r="J2707" t="s">
        <v>99</v>
      </c>
      <c r="K2707" t="s">
        <v>188</v>
      </c>
      <c r="L2707">
        <v>23.21388889</v>
      </c>
      <c r="M2707" t="s">
        <v>109</v>
      </c>
      <c r="N2707">
        <v>6.8377300000000004E-4</v>
      </c>
      <c r="O2707">
        <v>7.3751600000000002E-4</v>
      </c>
      <c r="P2707">
        <v>0</v>
      </c>
      <c r="Q2707">
        <v>0</v>
      </c>
      <c r="R2707">
        <v>0</v>
      </c>
      <c r="S2707">
        <v>2.7985169999999999E-3</v>
      </c>
      <c r="T2707">
        <v>1.562017E-3</v>
      </c>
      <c r="U2707">
        <v>1.500307E-3</v>
      </c>
      <c r="V2707">
        <v>0</v>
      </c>
      <c r="W2707">
        <v>0</v>
      </c>
      <c r="X2707" s="8">
        <v>6.3251999999999997E-5</v>
      </c>
      <c r="Y2707">
        <v>0</v>
      </c>
      <c r="Z2707">
        <v>5.2298600000000002E-4</v>
      </c>
      <c r="AA2707">
        <v>0</v>
      </c>
      <c r="AB2707">
        <v>0</v>
      </c>
      <c r="AC2707">
        <v>2.8617690000000001E-3</v>
      </c>
      <c r="AD2707">
        <v>1.562017E-3</v>
      </c>
      <c r="AE2707">
        <v>1.500307E-3</v>
      </c>
      <c r="AF2707">
        <v>0</v>
      </c>
      <c r="AG2707">
        <v>5.2298600000000002E-4</v>
      </c>
      <c r="AH2707">
        <v>6.4463080000000004E-3</v>
      </c>
      <c r="AI2707">
        <v>81383.450729999997</v>
      </c>
    </row>
    <row r="2708" spans="1:35" x14ac:dyDescent="0.25">
      <c r="A2708">
        <v>497</v>
      </c>
      <c r="B2708" t="s">
        <v>208</v>
      </c>
      <c r="C2708" t="s">
        <v>36</v>
      </c>
      <c r="D2708" t="b">
        <v>1</v>
      </c>
      <c r="E2708">
        <v>38.800378299999998</v>
      </c>
      <c r="F2708" t="s">
        <v>108</v>
      </c>
      <c r="G2708" t="s">
        <v>186</v>
      </c>
      <c r="H2708" t="s">
        <v>249</v>
      </c>
      <c r="I2708" t="s">
        <v>101</v>
      </c>
      <c r="J2708" t="s">
        <v>99</v>
      </c>
      <c r="K2708" t="s">
        <v>188</v>
      </c>
      <c r="L2708">
        <v>15.133333329999999</v>
      </c>
      <c r="M2708" t="s">
        <v>109</v>
      </c>
      <c r="N2708">
        <v>4.2968800000000001E-4</v>
      </c>
      <c r="O2708">
        <v>4.7707799999999997E-4</v>
      </c>
      <c r="P2708">
        <v>0</v>
      </c>
      <c r="Q2708">
        <v>0</v>
      </c>
      <c r="R2708">
        <v>0</v>
      </c>
      <c r="S2708">
        <v>1.4975050000000001E-3</v>
      </c>
      <c r="T2708">
        <v>1.1190830000000001E-3</v>
      </c>
      <c r="U2708">
        <v>1.208448E-3</v>
      </c>
      <c r="V2708">
        <v>0</v>
      </c>
      <c r="W2708">
        <v>1.7394900000000001E-4</v>
      </c>
      <c r="X2708" s="8">
        <v>8.4584000000000002E-6</v>
      </c>
      <c r="Y2708">
        <v>0</v>
      </c>
      <c r="Z2708">
        <v>0</v>
      </c>
      <c r="AA2708">
        <v>0</v>
      </c>
      <c r="AB2708">
        <v>0</v>
      </c>
      <c r="AC2708">
        <v>1.5059629999999999E-3</v>
      </c>
      <c r="AD2708">
        <v>1.1190830000000001E-3</v>
      </c>
      <c r="AE2708">
        <v>1.208448E-3</v>
      </c>
      <c r="AF2708">
        <v>0</v>
      </c>
      <c r="AG2708">
        <v>1.7394900000000001E-4</v>
      </c>
      <c r="AH2708">
        <v>4.007076E-3</v>
      </c>
      <c r="AI2708">
        <v>77600.756599999993</v>
      </c>
    </row>
    <row r="2709" spans="1:35" x14ac:dyDescent="0.25">
      <c r="A2709">
        <v>499</v>
      </c>
      <c r="B2709" t="s">
        <v>208</v>
      </c>
      <c r="C2709" t="s">
        <v>36</v>
      </c>
      <c r="D2709" t="b">
        <v>1</v>
      </c>
      <c r="E2709">
        <v>11.490758400000001</v>
      </c>
      <c r="F2709" t="s">
        <v>108</v>
      </c>
      <c r="G2709" t="s">
        <v>186</v>
      </c>
      <c r="H2709" t="s">
        <v>196</v>
      </c>
      <c r="I2709" t="s">
        <v>101</v>
      </c>
      <c r="J2709" t="s">
        <v>99</v>
      </c>
      <c r="K2709" t="s">
        <v>188</v>
      </c>
      <c r="L2709">
        <v>8.8328282829999996</v>
      </c>
      <c r="M2709" t="s">
        <v>109</v>
      </c>
      <c r="N2709">
        <v>1.8882E-4</v>
      </c>
      <c r="O2709">
        <v>2.2661E-4</v>
      </c>
      <c r="P2709">
        <v>0</v>
      </c>
      <c r="Q2709">
        <v>0</v>
      </c>
      <c r="R2709">
        <v>0</v>
      </c>
      <c r="S2709">
        <v>7.8514199999999996E-4</v>
      </c>
      <c r="T2709">
        <v>5.3181400000000003E-4</v>
      </c>
      <c r="U2709">
        <v>4.8596300000000001E-4</v>
      </c>
      <c r="V2709">
        <v>0</v>
      </c>
      <c r="W2709" s="8">
        <v>9.4752899999999999E-5</v>
      </c>
      <c r="X2709" s="8">
        <v>7.2970599999999997E-6</v>
      </c>
      <c r="Y2709">
        <v>0</v>
      </c>
      <c r="Z2709">
        <v>0</v>
      </c>
      <c r="AA2709">
        <v>0</v>
      </c>
      <c r="AB2709">
        <v>0</v>
      </c>
      <c r="AC2709">
        <v>7.9243900000000003E-4</v>
      </c>
      <c r="AD2709">
        <v>5.3181400000000003E-4</v>
      </c>
      <c r="AE2709">
        <v>4.8596300000000001E-4</v>
      </c>
      <c r="AF2709">
        <v>0</v>
      </c>
      <c r="AG2709" s="8">
        <v>9.4752899999999999E-5</v>
      </c>
      <c r="AH2709">
        <v>1.9047510000000001E-3</v>
      </c>
      <c r="AI2709">
        <v>63199.171219999997</v>
      </c>
    </row>
    <row r="2710" spans="1:35" x14ac:dyDescent="0.25">
      <c r="A2710">
        <v>1234</v>
      </c>
      <c r="B2710" t="s">
        <v>208</v>
      </c>
      <c r="C2710" t="s">
        <v>36</v>
      </c>
      <c r="D2710" t="b">
        <v>1</v>
      </c>
      <c r="E2710">
        <v>4.8608500059999997</v>
      </c>
      <c r="F2710" t="s">
        <v>108</v>
      </c>
      <c r="G2710" t="s">
        <v>186</v>
      </c>
      <c r="H2710" t="s">
        <v>198</v>
      </c>
      <c r="I2710" t="s">
        <v>101</v>
      </c>
      <c r="J2710" t="s">
        <v>106</v>
      </c>
      <c r="K2710" t="s">
        <v>188</v>
      </c>
      <c r="L2710">
        <v>12.84416667</v>
      </c>
      <c r="M2710" t="s">
        <v>109</v>
      </c>
      <c r="N2710">
        <v>2.1474800000000001E-4</v>
      </c>
      <c r="O2710">
        <v>2.5386499999999998E-4</v>
      </c>
      <c r="P2710">
        <v>0</v>
      </c>
      <c r="Q2710">
        <v>0</v>
      </c>
      <c r="R2710">
        <v>0</v>
      </c>
      <c r="S2710">
        <v>6.7656699999999999E-4</v>
      </c>
      <c r="T2710">
        <v>6.6633899999999995E-4</v>
      </c>
      <c r="U2710">
        <v>7.23791E-4</v>
      </c>
      <c r="V2710">
        <v>0</v>
      </c>
      <c r="W2710" s="8">
        <v>6.3579300000000003E-5</v>
      </c>
      <c r="X2710">
        <v>0</v>
      </c>
      <c r="Y2710">
        <v>0</v>
      </c>
      <c r="Z2710">
        <v>0</v>
      </c>
      <c r="AA2710">
        <v>0</v>
      </c>
      <c r="AB2710">
        <v>0</v>
      </c>
      <c r="AC2710">
        <v>6.7656699999999999E-4</v>
      </c>
      <c r="AD2710">
        <v>6.6633899999999995E-4</v>
      </c>
      <c r="AE2710">
        <v>7.23791E-4</v>
      </c>
      <c r="AF2710">
        <v>0</v>
      </c>
      <c r="AG2710" s="8">
        <v>6.3579300000000003E-5</v>
      </c>
      <c r="AH2710">
        <v>2.130322E-3</v>
      </c>
      <c r="AI2710">
        <v>48608.500059999998</v>
      </c>
    </row>
    <row r="2711" spans="1:35" x14ac:dyDescent="0.25">
      <c r="A2711">
        <v>6139</v>
      </c>
      <c r="B2711" t="s">
        <v>208</v>
      </c>
      <c r="C2711" t="s">
        <v>36</v>
      </c>
      <c r="D2711" t="b">
        <v>1</v>
      </c>
      <c r="E2711">
        <v>3.0392805269999998</v>
      </c>
      <c r="F2711" t="s">
        <v>108</v>
      </c>
      <c r="G2711" t="s">
        <v>186</v>
      </c>
      <c r="H2711" t="s">
        <v>195</v>
      </c>
      <c r="I2711" t="s">
        <v>101</v>
      </c>
      <c r="J2711" t="s">
        <v>111</v>
      </c>
      <c r="K2711" t="s">
        <v>188</v>
      </c>
      <c r="L2711">
        <v>10.323015870000001</v>
      </c>
      <c r="M2711" t="s">
        <v>109</v>
      </c>
      <c r="N2711">
        <v>2.36548E-4</v>
      </c>
      <c r="O2711">
        <v>2.6327300000000001E-4</v>
      </c>
      <c r="P2711">
        <v>0</v>
      </c>
      <c r="Q2711">
        <v>0</v>
      </c>
      <c r="R2711">
        <v>0</v>
      </c>
      <c r="S2711">
        <v>9.8663399999999991E-4</v>
      </c>
      <c r="T2711">
        <v>5.4470799999999998E-4</v>
      </c>
      <c r="U2711">
        <v>6.2830600000000003E-4</v>
      </c>
      <c r="V2711">
        <v>0</v>
      </c>
      <c r="W2711">
        <v>0</v>
      </c>
      <c r="X2711" s="8">
        <v>2.3045499999999998E-6</v>
      </c>
      <c r="Y2711">
        <v>0</v>
      </c>
      <c r="Z2711" s="8">
        <v>8.619E-5</v>
      </c>
      <c r="AA2711">
        <v>0</v>
      </c>
      <c r="AB2711">
        <v>0</v>
      </c>
      <c r="AC2711">
        <v>9.8893799999999997E-4</v>
      </c>
      <c r="AD2711">
        <v>5.4470799999999998E-4</v>
      </c>
      <c r="AE2711">
        <v>6.2830600000000003E-4</v>
      </c>
      <c r="AF2711">
        <v>0</v>
      </c>
      <c r="AG2711" s="8">
        <v>8.619E-5</v>
      </c>
      <c r="AH2711">
        <v>2.2481419999999998E-3</v>
      </c>
      <c r="AI2711">
        <v>63824.891060000002</v>
      </c>
    </row>
    <row r="2712" spans="1:35" x14ac:dyDescent="0.25">
      <c r="A2712">
        <v>19460</v>
      </c>
      <c r="B2712" t="s">
        <v>208</v>
      </c>
      <c r="C2712" t="s">
        <v>36</v>
      </c>
      <c r="D2712" t="b">
        <v>1</v>
      </c>
      <c r="E2712">
        <v>0.35770594100000003</v>
      </c>
      <c r="F2712" t="s">
        <v>108</v>
      </c>
      <c r="G2712" t="s">
        <v>186</v>
      </c>
      <c r="H2712" t="s">
        <v>192</v>
      </c>
      <c r="I2712" t="s">
        <v>101</v>
      </c>
      <c r="J2712" t="s">
        <v>102</v>
      </c>
      <c r="K2712" t="s">
        <v>188</v>
      </c>
      <c r="L2712">
        <v>10.85384444</v>
      </c>
      <c r="M2712" t="s">
        <v>109</v>
      </c>
      <c r="N2712">
        <v>1.6094500000000001E-4</v>
      </c>
      <c r="O2712">
        <v>1.94926E-4</v>
      </c>
      <c r="P2712">
        <v>0</v>
      </c>
      <c r="Q2712">
        <v>0</v>
      </c>
      <c r="R2712">
        <v>0</v>
      </c>
      <c r="S2712">
        <v>8.4076400000000003E-4</v>
      </c>
      <c r="T2712">
        <v>4.67804E-4</v>
      </c>
      <c r="U2712">
        <v>3.0133900000000002E-4</v>
      </c>
      <c r="V2712">
        <v>0</v>
      </c>
      <c r="W2712">
        <v>0</v>
      </c>
      <c r="X2712" s="8">
        <v>2.2919099999999999E-6</v>
      </c>
      <c r="Y2712">
        <v>0</v>
      </c>
      <c r="Z2712" s="8">
        <v>4.3749699999999999E-5</v>
      </c>
      <c r="AA2712">
        <v>0</v>
      </c>
      <c r="AB2712">
        <v>0</v>
      </c>
      <c r="AC2712">
        <v>8.4305600000000001E-4</v>
      </c>
      <c r="AD2712">
        <v>4.67804E-4</v>
      </c>
      <c r="AE2712">
        <v>3.0133900000000002E-4</v>
      </c>
      <c r="AF2712">
        <v>0</v>
      </c>
      <c r="AG2712" s="8">
        <v>4.3749699999999999E-5</v>
      </c>
      <c r="AH2712">
        <v>1.655948E-3</v>
      </c>
      <c r="AI2712">
        <v>44713.242619999997</v>
      </c>
    </row>
    <row r="2713" spans="1:35" x14ac:dyDescent="0.25">
      <c r="A2713">
        <v>19461</v>
      </c>
      <c r="B2713" t="s">
        <v>208</v>
      </c>
      <c r="C2713" t="s">
        <v>36</v>
      </c>
      <c r="D2713" t="b">
        <v>1</v>
      </c>
      <c r="E2713">
        <v>0.417575751</v>
      </c>
      <c r="F2713" t="s">
        <v>108</v>
      </c>
      <c r="G2713" t="s">
        <v>186</v>
      </c>
      <c r="H2713" t="s">
        <v>190</v>
      </c>
      <c r="I2713" t="s">
        <v>101</v>
      </c>
      <c r="J2713" t="s">
        <v>99</v>
      </c>
      <c r="K2713" t="s">
        <v>188</v>
      </c>
      <c r="L2713">
        <v>7.8218490879999996</v>
      </c>
      <c r="M2713" t="s">
        <v>109</v>
      </c>
      <c r="N2713" s="8">
        <v>6.5728800000000007E-5</v>
      </c>
      <c r="O2713" s="8">
        <v>8.89437E-5</v>
      </c>
      <c r="P2713">
        <v>0</v>
      </c>
      <c r="Q2713">
        <v>0</v>
      </c>
      <c r="R2713">
        <v>0</v>
      </c>
      <c r="S2713">
        <v>3.40949E-4</v>
      </c>
      <c r="T2713">
        <v>1.8787099999999999E-4</v>
      </c>
      <c r="U2713">
        <v>1.91881E-4</v>
      </c>
      <c r="V2713">
        <v>0</v>
      </c>
      <c r="W2713" s="8">
        <v>2.5247200000000001E-5</v>
      </c>
      <c r="X2713" s="8">
        <v>7.5199199999999995E-7</v>
      </c>
      <c r="Y2713">
        <v>0</v>
      </c>
      <c r="Z2713">
        <v>0</v>
      </c>
      <c r="AA2713">
        <v>0</v>
      </c>
      <c r="AB2713">
        <v>0</v>
      </c>
      <c r="AC2713">
        <v>3.4170099999999997E-4</v>
      </c>
      <c r="AD2713">
        <v>1.8787099999999999E-4</v>
      </c>
      <c r="AE2713">
        <v>1.91881E-4</v>
      </c>
      <c r="AF2713">
        <v>0</v>
      </c>
      <c r="AG2713" s="8">
        <v>2.5247200000000001E-5</v>
      </c>
      <c r="AH2713">
        <v>7.4670100000000001E-4</v>
      </c>
      <c r="AI2713">
        <v>27977.57532</v>
      </c>
    </row>
    <row r="2714" spans="1:35" x14ac:dyDescent="0.25">
      <c r="A2714">
        <v>19462</v>
      </c>
      <c r="B2714" t="s">
        <v>208</v>
      </c>
      <c r="C2714" t="s">
        <v>36</v>
      </c>
      <c r="D2714" t="b">
        <v>1</v>
      </c>
      <c r="E2714">
        <v>0.23031316600000001</v>
      </c>
      <c r="F2714" t="s">
        <v>108</v>
      </c>
      <c r="G2714" t="s">
        <v>186</v>
      </c>
      <c r="H2714" t="s">
        <v>194</v>
      </c>
      <c r="I2714" t="s">
        <v>101</v>
      </c>
      <c r="J2714" t="s">
        <v>99</v>
      </c>
      <c r="K2714" t="s">
        <v>188</v>
      </c>
      <c r="L2714">
        <v>13.67811728</v>
      </c>
      <c r="M2714" t="s">
        <v>109</v>
      </c>
      <c r="N2714" s="8">
        <v>9.8687699999999994E-5</v>
      </c>
      <c r="O2714">
        <v>1.14035E-4</v>
      </c>
      <c r="P2714">
        <v>0</v>
      </c>
      <c r="Q2714">
        <v>0</v>
      </c>
      <c r="R2714">
        <v>0</v>
      </c>
      <c r="S2714">
        <v>4.1311599999999999E-4</v>
      </c>
      <c r="T2714">
        <v>2.6984900000000001E-4</v>
      </c>
      <c r="U2714">
        <v>2.6056099999999997E-4</v>
      </c>
      <c r="V2714">
        <v>0</v>
      </c>
      <c r="W2714">
        <v>0</v>
      </c>
      <c r="X2714" s="8">
        <v>3.7110100000000001E-7</v>
      </c>
      <c r="Y2714">
        <v>0</v>
      </c>
      <c r="Z2714" s="8">
        <v>2.3521300000000001E-5</v>
      </c>
      <c r="AA2714">
        <v>0</v>
      </c>
      <c r="AB2714">
        <v>0</v>
      </c>
      <c r="AC2714">
        <v>4.1348699999999998E-4</v>
      </c>
      <c r="AD2714">
        <v>2.6984900000000001E-4</v>
      </c>
      <c r="AE2714">
        <v>2.6056099999999997E-4</v>
      </c>
      <c r="AF2714">
        <v>0</v>
      </c>
      <c r="AG2714" s="8">
        <v>2.3521300000000001E-5</v>
      </c>
      <c r="AH2714">
        <v>9.6741899999999996E-4</v>
      </c>
      <c r="AI2714">
        <v>20728.18492</v>
      </c>
    </row>
    <row r="2715" spans="1:35" x14ac:dyDescent="0.25">
      <c r="A2715">
        <v>19464</v>
      </c>
      <c r="B2715" t="s">
        <v>208</v>
      </c>
      <c r="C2715" t="s">
        <v>36</v>
      </c>
      <c r="D2715" t="b">
        <v>1</v>
      </c>
      <c r="E2715">
        <v>0.67838500800000001</v>
      </c>
      <c r="F2715" t="s">
        <v>108</v>
      </c>
      <c r="G2715" t="s">
        <v>186</v>
      </c>
      <c r="H2715" t="s">
        <v>189</v>
      </c>
      <c r="I2715" t="s">
        <v>101</v>
      </c>
      <c r="J2715" t="s">
        <v>99</v>
      </c>
      <c r="K2715" t="s">
        <v>188</v>
      </c>
      <c r="L2715">
        <v>13.74112319</v>
      </c>
      <c r="M2715" t="s">
        <v>109</v>
      </c>
      <c r="N2715">
        <v>1.49562E-4</v>
      </c>
      <c r="O2715">
        <v>1.71659E-4</v>
      </c>
      <c r="P2715">
        <v>0</v>
      </c>
      <c r="Q2715">
        <v>0</v>
      </c>
      <c r="R2715">
        <v>0</v>
      </c>
      <c r="S2715">
        <v>6.5261699999999998E-4</v>
      </c>
      <c r="T2715">
        <v>5.0693600000000004E-4</v>
      </c>
      <c r="U2715">
        <v>2.5201200000000003E-4</v>
      </c>
      <c r="V2715">
        <v>0</v>
      </c>
      <c r="W2715">
        <v>0</v>
      </c>
      <c r="X2715" s="8">
        <v>3.79361E-7</v>
      </c>
      <c r="Y2715">
        <v>0</v>
      </c>
      <c r="Z2715" s="8">
        <v>5.1187999999999998E-5</v>
      </c>
      <c r="AA2715">
        <v>0</v>
      </c>
      <c r="AB2715">
        <v>0</v>
      </c>
      <c r="AC2715">
        <v>6.5299599999999998E-4</v>
      </c>
      <c r="AD2715">
        <v>5.0693600000000004E-4</v>
      </c>
      <c r="AE2715">
        <v>2.5201200000000003E-4</v>
      </c>
      <c r="AF2715">
        <v>0</v>
      </c>
      <c r="AG2715" s="8">
        <v>5.1187999999999998E-5</v>
      </c>
      <c r="AH2715">
        <v>1.4631309999999999E-3</v>
      </c>
      <c r="AI2715">
        <v>31205.71038</v>
      </c>
    </row>
    <row r="2716" spans="1:35" x14ac:dyDescent="0.25">
      <c r="A2716">
        <v>19465</v>
      </c>
      <c r="B2716" t="s">
        <v>208</v>
      </c>
      <c r="C2716" t="s">
        <v>36</v>
      </c>
      <c r="D2716" t="b">
        <v>1</v>
      </c>
      <c r="E2716">
        <v>0.533936564</v>
      </c>
      <c r="F2716" t="s">
        <v>108</v>
      </c>
      <c r="G2716" t="s">
        <v>186</v>
      </c>
      <c r="H2716" t="s">
        <v>191</v>
      </c>
      <c r="I2716" t="s">
        <v>101</v>
      </c>
      <c r="J2716" t="s">
        <v>102</v>
      </c>
      <c r="K2716" t="s">
        <v>188</v>
      </c>
      <c r="L2716">
        <v>8.2268199230000008</v>
      </c>
      <c r="M2716" t="s">
        <v>109</v>
      </c>
      <c r="N2716" s="8">
        <v>8.1248200000000006E-5</v>
      </c>
      <c r="O2716">
        <v>1.00901E-4</v>
      </c>
      <c r="P2716">
        <v>0</v>
      </c>
      <c r="Q2716">
        <v>0</v>
      </c>
      <c r="R2716">
        <v>0</v>
      </c>
      <c r="S2716">
        <v>3.8521900000000001E-4</v>
      </c>
      <c r="T2716">
        <v>2.9889800000000002E-4</v>
      </c>
      <c r="U2716">
        <v>1.33755E-4</v>
      </c>
      <c r="V2716">
        <v>0</v>
      </c>
      <c r="W2716">
        <v>0</v>
      </c>
      <c r="X2716" s="8">
        <v>1.4762200000000001E-5</v>
      </c>
      <c r="Y2716">
        <v>0</v>
      </c>
      <c r="Z2716" s="8">
        <v>3.6690399999999997E-5</v>
      </c>
      <c r="AA2716">
        <v>0</v>
      </c>
      <c r="AB2716">
        <v>0</v>
      </c>
      <c r="AC2716">
        <v>3.9998099999999999E-4</v>
      </c>
      <c r="AD2716">
        <v>2.9889800000000002E-4</v>
      </c>
      <c r="AE2716">
        <v>1.33755E-4</v>
      </c>
      <c r="AF2716">
        <v>0</v>
      </c>
      <c r="AG2716" s="8">
        <v>3.6690399999999997E-5</v>
      </c>
      <c r="AH2716">
        <v>8.6931400000000005E-4</v>
      </c>
      <c r="AI2716">
        <v>30968.32072</v>
      </c>
    </row>
    <row r="2717" spans="1:35" x14ac:dyDescent="0.25">
      <c r="A2717">
        <v>22258</v>
      </c>
      <c r="B2717" t="s">
        <v>208</v>
      </c>
      <c r="C2717" t="s">
        <v>36</v>
      </c>
      <c r="D2717" t="b">
        <v>0</v>
      </c>
      <c r="E2717">
        <v>0.39859335800000001</v>
      </c>
      <c r="F2717" t="s">
        <v>108</v>
      </c>
      <c r="G2717" t="s">
        <v>186</v>
      </c>
      <c r="H2717" t="s">
        <v>193</v>
      </c>
      <c r="I2717" t="s">
        <v>105</v>
      </c>
      <c r="J2717" t="s">
        <v>262</v>
      </c>
      <c r="K2717" t="s">
        <v>188</v>
      </c>
      <c r="L2717">
        <v>9.0471481479999998</v>
      </c>
      <c r="M2717" t="s">
        <v>107</v>
      </c>
      <c r="N2717" s="8">
        <v>7.9716900000000002E-5</v>
      </c>
      <c r="O2717" s="8">
        <v>9.6353200000000004E-5</v>
      </c>
      <c r="P2717">
        <v>0</v>
      </c>
      <c r="Q2717">
        <v>0</v>
      </c>
      <c r="R2717">
        <v>0</v>
      </c>
      <c r="S2717">
        <v>2.9883500000000001E-4</v>
      </c>
      <c r="T2717">
        <v>2.0172300000000001E-4</v>
      </c>
      <c r="U2717">
        <v>1.6212600000000001E-4</v>
      </c>
      <c r="V2717">
        <v>0</v>
      </c>
      <c r="W2717">
        <v>0</v>
      </c>
      <c r="X2717">
        <v>2.2034100000000001E-4</v>
      </c>
      <c r="Y2717">
        <v>0</v>
      </c>
      <c r="Z2717" s="8">
        <v>3.9830799999999998E-5</v>
      </c>
      <c r="AA2717">
        <v>0</v>
      </c>
      <c r="AB2717">
        <v>0</v>
      </c>
      <c r="AC2717">
        <v>5.1917499999999998E-4</v>
      </c>
      <c r="AD2717">
        <v>2.0172300000000001E-4</v>
      </c>
      <c r="AE2717">
        <v>1.6212600000000001E-4</v>
      </c>
      <c r="AF2717">
        <v>0</v>
      </c>
      <c r="AG2717" s="8">
        <v>3.9830799999999998E-5</v>
      </c>
      <c r="AH2717">
        <v>9.2284799999999998E-4</v>
      </c>
      <c r="AI2717">
        <v>29894.50186</v>
      </c>
    </row>
    <row r="2718" spans="1:35" x14ac:dyDescent="0.25">
      <c r="A2718">
        <v>24953</v>
      </c>
      <c r="B2718" t="s">
        <v>208</v>
      </c>
      <c r="C2718" t="s">
        <v>36</v>
      </c>
      <c r="D2718" t="b">
        <v>1</v>
      </c>
      <c r="E2718">
        <v>0.318936518</v>
      </c>
      <c r="F2718" t="s">
        <v>108</v>
      </c>
      <c r="G2718" t="s">
        <v>186</v>
      </c>
      <c r="H2718" t="s">
        <v>187</v>
      </c>
      <c r="I2718" t="s">
        <v>101</v>
      </c>
      <c r="J2718" t="s">
        <v>99</v>
      </c>
      <c r="K2718" t="s">
        <v>188</v>
      </c>
      <c r="L2718">
        <v>12.079285710000001</v>
      </c>
      <c r="M2718" t="s">
        <v>109</v>
      </c>
      <c r="N2718" s="8">
        <v>4.7666300000000001E-5</v>
      </c>
      <c r="O2718" s="8">
        <v>5.4821699999999997E-5</v>
      </c>
      <c r="P2718">
        <v>0</v>
      </c>
      <c r="Q2718">
        <v>0</v>
      </c>
      <c r="R2718">
        <v>0</v>
      </c>
      <c r="S2718">
        <v>1.86536E-4</v>
      </c>
      <c r="T2718">
        <v>1.88102E-4</v>
      </c>
      <c r="U2718" s="8">
        <v>7.0978500000000005E-5</v>
      </c>
      <c r="V2718">
        <v>0</v>
      </c>
      <c r="W2718" s="8">
        <v>1.4355899999999999E-5</v>
      </c>
      <c r="X2718" s="8">
        <v>1.17894E-7</v>
      </c>
      <c r="Y2718">
        <v>0</v>
      </c>
      <c r="Z2718">
        <v>0</v>
      </c>
      <c r="AA2718">
        <v>0</v>
      </c>
      <c r="AB2718">
        <v>0</v>
      </c>
      <c r="AC2718">
        <v>1.8665399999999999E-4</v>
      </c>
      <c r="AD2718">
        <v>1.88102E-4</v>
      </c>
      <c r="AE2718" s="8">
        <v>7.0978500000000005E-5</v>
      </c>
      <c r="AF2718">
        <v>0</v>
      </c>
      <c r="AG2718" s="8">
        <v>1.4355899999999999E-5</v>
      </c>
      <c r="AH2718">
        <v>4.6008799999999999E-4</v>
      </c>
      <c r="AI2718">
        <v>11162.778130000001</v>
      </c>
    </row>
    <row r="2719" spans="1:35" x14ac:dyDescent="0.25">
      <c r="A2719">
        <v>39679</v>
      </c>
      <c r="B2719" t="s">
        <v>208</v>
      </c>
      <c r="C2719" t="s">
        <v>36</v>
      </c>
      <c r="D2719" t="b">
        <v>0</v>
      </c>
      <c r="E2719">
        <v>0.159007961</v>
      </c>
      <c r="F2719" t="s">
        <v>108</v>
      </c>
      <c r="G2719" t="s">
        <v>186</v>
      </c>
      <c r="H2719" t="s">
        <v>197</v>
      </c>
      <c r="I2719" t="s">
        <v>98</v>
      </c>
      <c r="J2719" t="s">
        <v>99</v>
      </c>
      <c r="K2719" t="s">
        <v>188</v>
      </c>
      <c r="L2719">
        <v>10.57710185</v>
      </c>
      <c r="M2719" t="s">
        <v>251</v>
      </c>
      <c r="N2719">
        <v>1.82003E-4</v>
      </c>
      <c r="O2719">
        <v>2.0515999999999999E-4</v>
      </c>
      <c r="P2719">
        <v>0</v>
      </c>
      <c r="Q2719">
        <v>0</v>
      </c>
      <c r="R2719">
        <v>0</v>
      </c>
      <c r="S2719">
        <v>8.6077400000000002E-4</v>
      </c>
      <c r="T2719">
        <v>5.5534099999999999E-4</v>
      </c>
      <c r="U2719">
        <v>2.8857900000000002E-4</v>
      </c>
      <c r="V2719">
        <v>0</v>
      </c>
      <c r="W2719" s="8">
        <v>1.6914200000000001E-5</v>
      </c>
      <c r="X2719">
        <v>0</v>
      </c>
      <c r="Y2719">
        <v>0</v>
      </c>
      <c r="Z2719">
        <v>0</v>
      </c>
      <c r="AA2719">
        <v>0</v>
      </c>
      <c r="AB2719">
        <v>0</v>
      </c>
      <c r="AC2719">
        <v>8.6077400000000002E-4</v>
      </c>
      <c r="AD2719">
        <v>5.5534099999999999E-4</v>
      </c>
      <c r="AE2719">
        <v>2.8857900000000002E-4</v>
      </c>
      <c r="AF2719">
        <v>0</v>
      </c>
      <c r="AG2719" s="8">
        <v>1.6914200000000001E-5</v>
      </c>
      <c r="AH2719">
        <v>1.7216060000000001E-3</v>
      </c>
      <c r="AI2719">
        <v>47702.388339999998</v>
      </c>
    </row>
    <row r="2720" spans="1:35" x14ac:dyDescent="0.25">
      <c r="A2720">
        <v>39683</v>
      </c>
      <c r="B2720" t="s">
        <v>208</v>
      </c>
      <c r="C2720" t="s">
        <v>36</v>
      </c>
      <c r="D2720" t="b">
        <v>0</v>
      </c>
      <c r="E2720">
        <v>8.8126999999999997E-2</v>
      </c>
      <c r="F2720" t="s">
        <v>108</v>
      </c>
      <c r="G2720" t="s">
        <v>186</v>
      </c>
      <c r="H2720" t="s">
        <v>257</v>
      </c>
      <c r="I2720" t="s">
        <v>98</v>
      </c>
      <c r="J2720" t="s">
        <v>106</v>
      </c>
      <c r="K2720" t="s">
        <v>188</v>
      </c>
      <c r="L2720">
        <v>15.396438890000001</v>
      </c>
      <c r="M2720" t="s">
        <v>251</v>
      </c>
      <c r="N2720">
        <v>2.39795E-4</v>
      </c>
      <c r="O2720">
        <v>2.7585799999999997E-4</v>
      </c>
      <c r="P2720">
        <v>0</v>
      </c>
      <c r="Q2720">
        <v>0</v>
      </c>
      <c r="R2720">
        <v>0</v>
      </c>
      <c r="S2720">
        <v>1.253508E-3</v>
      </c>
      <c r="T2720">
        <v>5.8733699999999995E-4</v>
      </c>
      <c r="U2720">
        <v>4.6006600000000002E-4</v>
      </c>
      <c r="V2720">
        <v>0</v>
      </c>
      <c r="W2720" s="8">
        <v>1.39567E-5</v>
      </c>
      <c r="X2720">
        <v>0</v>
      </c>
      <c r="Y2720">
        <v>0</v>
      </c>
      <c r="Z2720">
        <v>0</v>
      </c>
      <c r="AA2720">
        <v>0</v>
      </c>
      <c r="AB2720">
        <v>0</v>
      </c>
      <c r="AC2720">
        <v>1.253508E-3</v>
      </c>
      <c r="AD2720">
        <v>5.8733699999999995E-4</v>
      </c>
      <c r="AE2720">
        <v>4.6006600000000002E-4</v>
      </c>
      <c r="AF2720">
        <v>0</v>
      </c>
      <c r="AG2720" s="8">
        <v>1.39567E-5</v>
      </c>
      <c r="AH2720">
        <v>2.3148679999999999E-3</v>
      </c>
      <c r="AI2720">
        <v>44063.499819999997</v>
      </c>
    </row>
    <row r="2721" spans="1:35" x14ac:dyDescent="0.25">
      <c r="A2721">
        <v>43823</v>
      </c>
      <c r="B2721" t="s">
        <v>208</v>
      </c>
      <c r="C2721" t="s">
        <v>36</v>
      </c>
      <c r="D2721" t="b">
        <v>0</v>
      </c>
      <c r="E2721">
        <v>7.4164390999999996E-2</v>
      </c>
      <c r="F2721" t="s">
        <v>108</v>
      </c>
      <c r="G2721" t="s">
        <v>186</v>
      </c>
      <c r="H2721" t="s">
        <v>256</v>
      </c>
      <c r="I2721" t="s">
        <v>98</v>
      </c>
      <c r="J2721" t="s">
        <v>262</v>
      </c>
      <c r="K2721" t="s">
        <v>188</v>
      </c>
      <c r="L2721">
        <v>17.36843403</v>
      </c>
      <c r="M2721" t="s">
        <v>112</v>
      </c>
      <c r="N2721">
        <v>3.2584200000000002E-4</v>
      </c>
      <c r="O2721">
        <v>3.7663600000000002E-4</v>
      </c>
      <c r="P2721">
        <v>0</v>
      </c>
      <c r="Q2721">
        <v>0</v>
      </c>
      <c r="R2721">
        <v>0</v>
      </c>
      <c r="S2721">
        <v>1.740496E-3</v>
      </c>
      <c r="T2721">
        <v>6.4491099999999997E-4</v>
      </c>
      <c r="U2721">
        <v>3.21248E-4</v>
      </c>
      <c r="V2721">
        <v>0</v>
      </c>
      <c r="W2721">
        <v>0</v>
      </c>
      <c r="X2721">
        <v>7.87713E-4</v>
      </c>
      <c r="Y2721">
        <v>0</v>
      </c>
      <c r="Z2721" s="8">
        <v>2.1827800000000001E-5</v>
      </c>
      <c r="AA2721">
        <v>0</v>
      </c>
      <c r="AB2721">
        <v>0</v>
      </c>
      <c r="AC2721">
        <v>2.528209E-3</v>
      </c>
      <c r="AD2721">
        <v>6.4491099999999997E-4</v>
      </c>
      <c r="AE2721">
        <v>3.21248E-4</v>
      </c>
      <c r="AF2721">
        <v>0</v>
      </c>
      <c r="AG2721" s="8">
        <v>2.1827800000000001E-5</v>
      </c>
      <c r="AH2721">
        <v>3.5161960000000001E-3</v>
      </c>
      <c r="AI2721">
        <v>59331.512739999998</v>
      </c>
    </row>
    <row r="2722" spans="1:35" x14ac:dyDescent="0.25">
      <c r="A2722">
        <v>51181</v>
      </c>
      <c r="B2722" t="s">
        <v>208</v>
      </c>
      <c r="C2722" t="s">
        <v>36</v>
      </c>
      <c r="D2722" t="b">
        <v>0</v>
      </c>
      <c r="E2722">
        <v>0.42843368100000001</v>
      </c>
      <c r="F2722" t="s">
        <v>108</v>
      </c>
      <c r="G2722" t="s">
        <v>186</v>
      </c>
      <c r="H2722" t="s">
        <v>199</v>
      </c>
      <c r="I2722" t="s">
        <v>98</v>
      </c>
      <c r="J2722" t="s">
        <v>99</v>
      </c>
      <c r="K2722" t="s">
        <v>188</v>
      </c>
      <c r="L2722">
        <v>13.09350794</v>
      </c>
      <c r="M2722" t="s">
        <v>112</v>
      </c>
      <c r="N2722">
        <v>3.0167200000000001E-4</v>
      </c>
      <c r="O2722">
        <v>3.4208099999999999E-4</v>
      </c>
      <c r="P2722">
        <v>0</v>
      </c>
      <c r="Q2722">
        <v>0</v>
      </c>
      <c r="R2722">
        <v>0</v>
      </c>
      <c r="S2722">
        <v>7.9699899999999995E-4</v>
      </c>
      <c r="T2722">
        <v>6.46986E-4</v>
      </c>
      <c r="U2722">
        <v>7.84821E-4</v>
      </c>
      <c r="V2722">
        <v>0</v>
      </c>
      <c r="W2722" s="8">
        <v>3.0317699999999999E-5</v>
      </c>
      <c r="X2722">
        <v>1.0905680000000001E-3</v>
      </c>
      <c r="Y2722">
        <v>0</v>
      </c>
      <c r="Z2722">
        <v>0</v>
      </c>
      <c r="AA2722">
        <v>0</v>
      </c>
      <c r="AB2722">
        <v>0</v>
      </c>
      <c r="AC2722">
        <v>1.8875669999999999E-3</v>
      </c>
      <c r="AD2722">
        <v>6.46986E-4</v>
      </c>
      <c r="AE2722">
        <v>7.84821E-4</v>
      </c>
      <c r="AF2722">
        <v>0</v>
      </c>
      <c r="AG2722" s="8">
        <v>3.0317699999999999E-5</v>
      </c>
      <c r="AH2722">
        <v>3.3496910000000001E-3</v>
      </c>
      <c r="AI2722">
        <v>74975.894100000005</v>
      </c>
    </row>
    <row r="2723" spans="1:35" x14ac:dyDescent="0.25">
      <c r="A2723">
        <v>496</v>
      </c>
      <c r="B2723" t="s">
        <v>209</v>
      </c>
      <c r="C2723" t="s">
        <v>35</v>
      </c>
      <c r="D2723" t="b">
        <v>1</v>
      </c>
      <c r="E2723">
        <v>81.383450730000007</v>
      </c>
      <c r="F2723" t="s">
        <v>108</v>
      </c>
      <c r="G2723" t="s">
        <v>186</v>
      </c>
      <c r="H2723" t="s">
        <v>250</v>
      </c>
      <c r="I2723" t="s">
        <v>101</v>
      </c>
      <c r="J2723" t="s">
        <v>99</v>
      </c>
      <c r="K2723" t="s">
        <v>188</v>
      </c>
      <c r="L2723">
        <v>23.169444439999999</v>
      </c>
      <c r="M2723" t="s">
        <v>109</v>
      </c>
      <c r="N2723">
        <v>6.8664500000000005E-4</v>
      </c>
      <c r="O2723">
        <v>7.3930999999999997E-4</v>
      </c>
      <c r="P2723">
        <v>0</v>
      </c>
      <c r="Q2723">
        <v>0</v>
      </c>
      <c r="R2723">
        <v>0</v>
      </c>
      <c r="S2723">
        <v>2.8486560000000002E-3</v>
      </c>
      <c r="T2723">
        <v>1.562017E-3</v>
      </c>
      <c r="U2723">
        <v>1.500307E-3</v>
      </c>
      <c r="V2723">
        <v>0</v>
      </c>
      <c r="W2723">
        <v>0</v>
      </c>
      <c r="X2723">
        <v>0</v>
      </c>
      <c r="Y2723">
        <v>0</v>
      </c>
      <c r="Z2723">
        <v>5.2298600000000002E-4</v>
      </c>
      <c r="AA2723">
        <v>0</v>
      </c>
      <c r="AB2723">
        <v>0</v>
      </c>
      <c r="AC2723">
        <v>2.8486560000000002E-3</v>
      </c>
      <c r="AD2723">
        <v>1.562017E-3</v>
      </c>
      <c r="AE2723">
        <v>1.500307E-3</v>
      </c>
      <c r="AF2723">
        <v>0</v>
      </c>
      <c r="AG2723">
        <v>5.2298600000000002E-4</v>
      </c>
      <c r="AH2723">
        <v>6.4339660000000002E-3</v>
      </c>
      <c r="AI2723">
        <v>81383.450729999997</v>
      </c>
    </row>
    <row r="2724" spans="1:35" x14ac:dyDescent="0.25">
      <c r="A2724">
        <v>497</v>
      </c>
      <c r="B2724" t="s">
        <v>209</v>
      </c>
      <c r="C2724" t="s">
        <v>35</v>
      </c>
      <c r="D2724" t="b">
        <v>1</v>
      </c>
      <c r="E2724">
        <v>38.800378299999998</v>
      </c>
      <c r="F2724" t="s">
        <v>108</v>
      </c>
      <c r="G2724" t="s">
        <v>186</v>
      </c>
      <c r="H2724" t="s">
        <v>249</v>
      </c>
      <c r="I2724" t="s">
        <v>101</v>
      </c>
      <c r="J2724" t="s">
        <v>99</v>
      </c>
      <c r="K2724" t="s">
        <v>188</v>
      </c>
      <c r="L2724">
        <v>15.126388889999999</v>
      </c>
      <c r="M2724" t="s">
        <v>109</v>
      </c>
      <c r="N2724">
        <v>4.3007800000000002E-4</v>
      </c>
      <c r="O2724">
        <v>4.77314E-4</v>
      </c>
      <c r="P2724">
        <v>0</v>
      </c>
      <c r="Q2724">
        <v>0</v>
      </c>
      <c r="R2724">
        <v>0</v>
      </c>
      <c r="S2724">
        <v>1.504125E-3</v>
      </c>
      <c r="T2724">
        <v>1.1190830000000001E-3</v>
      </c>
      <c r="U2724">
        <v>1.208448E-3</v>
      </c>
      <c r="V2724">
        <v>0</v>
      </c>
      <c r="W2724">
        <v>1.7394900000000001E-4</v>
      </c>
      <c r="X2724">
        <v>0</v>
      </c>
      <c r="Y2724">
        <v>0</v>
      </c>
      <c r="Z2724">
        <v>0</v>
      </c>
      <c r="AA2724">
        <v>0</v>
      </c>
      <c r="AB2724">
        <v>0</v>
      </c>
      <c r="AC2724">
        <v>1.504125E-3</v>
      </c>
      <c r="AD2724">
        <v>1.1190830000000001E-3</v>
      </c>
      <c r="AE2724">
        <v>1.208448E-3</v>
      </c>
      <c r="AF2724">
        <v>0</v>
      </c>
      <c r="AG2724">
        <v>1.7394900000000001E-4</v>
      </c>
      <c r="AH2724">
        <v>4.005237E-3</v>
      </c>
      <c r="AI2724">
        <v>77600.756599999993</v>
      </c>
    </row>
    <row r="2725" spans="1:35" x14ac:dyDescent="0.25">
      <c r="A2725">
        <v>499</v>
      </c>
      <c r="B2725" t="s">
        <v>209</v>
      </c>
      <c r="C2725" t="s">
        <v>35</v>
      </c>
      <c r="D2725" t="b">
        <v>1</v>
      </c>
      <c r="E2725">
        <v>11.490758400000001</v>
      </c>
      <c r="F2725" t="s">
        <v>108</v>
      </c>
      <c r="G2725" t="s">
        <v>186</v>
      </c>
      <c r="H2725" t="s">
        <v>196</v>
      </c>
      <c r="I2725" t="s">
        <v>101</v>
      </c>
      <c r="J2725" t="s">
        <v>99</v>
      </c>
      <c r="K2725" t="s">
        <v>188</v>
      </c>
      <c r="L2725">
        <v>8.8262626260000001</v>
      </c>
      <c r="M2725" t="s">
        <v>109</v>
      </c>
      <c r="N2725">
        <v>1.8905699999999999E-4</v>
      </c>
      <c r="O2725">
        <v>2.26818E-4</v>
      </c>
      <c r="P2725">
        <v>0</v>
      </c>
      <c r="Q2725">
        <v>0</v>
      </c>
      <c r="R2725">
        <v>0</v>
      </c>
      <c r="S2725">
        <v>7.9091399999999998E-4</v>
      </c>
      <c r="T2725">
        <v>5.3181400000000003E-4</v>
      </c>
      <c r="U2725">
        <v>4.8596300000000001E-4</v>
      </c>
      <c r="V2725">
        <v>0</v>
      </c>
      <c r="W2725" s="8">
        <v>9.4752899999999999E-5</v>
      </c>
      <c r="X2725">
        <v>0</v>
      </c>
      <c r="Y2725">
        <v>0</v>
      </c>
      <c r="Z2725">
        <v>0</v>
      </c>
      <c r="AA2725">
        <v>0</v>
      </c>
      <c r="AB2725">
        <v>0</v>
      </c>
      <c r="AC2725">
        <v>7.9091399999999998E-4</v>
      </c>
      <c r="AD2725">
        <v>5.3181400000000003E-4</v>
      </c>
      <c r="AE2725">
        <v>4.8596300000000001E-4</v>
      </c>
      <c r="AF2725">
        <v>0</v>
      </c>
      <c r="AG2725" s="8">
        <v>9.4752899999999999E-5</v>
      </c>
      <c r="AH2725">
        <v>1.9033349999999999E-3</v>
      </c>
      <c r="AI2725">
        <v>63199.171219999997</v>
      </c>
    </row>
    <row r="2726" spans="1:35" x14ac:dyDescent="0.25">
      <c r="A2726">
        <v>1234</v>
      </c>
      <c r="B2726" t="s">
        <v>209</v>
      </c>
      <c r="C2726" t="s">
        <v>35</v>
      </c>
      <c r="D2726" t="b">
        <v>1</v>
      </c>
      <c r="E2726">
        <v>4.8608500059999997</v>
      </c>
      <c r="F2726" t="s">
        <v>108</v>
      </c>
      <c r="G2726" t="s">
        <v>186</v>
      </c>
      <c r="H2726" t="s">
        <v>198</v>
      </c>
      <c r="I2726" t="s">
        <v>101</v>
      </c>
      <c r="J2726" t="s">
        <v>106</v>
      </c>
      <c r="K2726" t="s">
        <v>188</v>
      </c>
      <c r="L2726">
        <v>12.84416667</v>
      </c>
      <c r="M2726" t="s">
        <v>109</v>
      </c>
      <c r="N2726">
        <v>2.14749E-4</v>
      </c>
      <c r="O2726">
        <v>2.5386499999999998E-4</v>
      </c>
      <c r="P2726">
        <v>0</v>
      </c>
      <c r="Q2726">
        <v>0</v>
      </c>
      <c r="R2726">
        <v>0</v>
      </c>
      <c r="S2726">
        <v>6.7656699999999999E-4</v>
      </c>
      <c r="T2726">
        <v>6.6633899999999995E-4</v>
      </c>
      <c r="U2726">
        <v>7.23791E-4</v>
      </c>
      <c r="V2726">
        <v>0</v>
      </c>
      <c r="W2726" s="8">
        <v>6.3579300000000003E-5</v>
      </c>
      <c r="X2726">
        <v>0</v>
      </c>
      <c r="Y2726">
        <v>0</v>
      </c>
      <c r="Z2726">
        <v>0</v>
      </c>
      <c r="AA2726">
        <v>0</v>
      </c>
      <c r="AB2726">
        <v>0</v>
      </c>
      <c r="AC2726">
        <v>6.7656699999999999E-4</v>
      </c>
      <c r="AD2726">
        <v>6.6633899999999995E-4</v>
      </c>
      <c r="AE2726">
        <v>7.23791E-4</v>
      </c>
      <c r="AF2726">
        <v>0</v>
      </c>
      <c r="AG2726" s="8">
        <v>6.3579300000000003E-5</v>
      </c>
      <c r="AH2726">
        <v>2.130322E-3</v>
      </c>
      <c r="AI2726">
        <v>48608.500059999998</v>
      </c>
    </row>
    <row r="2727" spans="1:35" x14ac:dyDescent="0.25">
      <c r="A2727">
        <v>6139</v>
      </c>
      <c r="B2727" t="s">
        <v>209</v>
      </c>
      <c r="C2727" t="s">
        <v>35</v>
      </c>
      <c r="D2727" t="b">
        <v>1</v>
      </c>
      <c r="E2727">
        <v>3.0392805269999998</v>
      </c>
      <c r="F2727" t="s">
        <v>108</v>
      </c>
      <c r="G2727" t="s">
        <v>186</v>
      </c>
      <c r="H2727" t="s">
        <v>195</v>
      </c>
      <c r="I2727" t="s">
        <v>101</v>
      </c>
      <c r="J2727" t="s">
        <v>111</v>
      </c>
      <c r="K2727" t="s">
        <v>188</v>
      </c>
      <c r="L2727">
        <v>10.320899470000001</v>
      </c>
      <c r="M2727" t="s">
        <v>109</v>
      </c>
      <c r="N2727">
        <v>2.36641E-4</v>
      </c>
      <c r="O2727">
        <v>2.6333900000000002E-4</v>
      </c>
      <c r="P2727">
        <v>0</v>
      </c>
      <c r="Q2727">
        <v>0</v>
      </c>
      <c r="R2727">
        <v>0</v>
      </c>
      <c r="S2727">
        <v>9.8847699999999998E-4</v>
      </c>
      <c r="T2727">
        <v>5.4470799999999998E-4</v>
      </c>
      <c r="U2727">
        <v>6.2830600000000003E-4</v>
      </c>
      <c r="V2727">
        <v>0</v>
      </c>
      <c r="W2727">
        <v>0</v>
      </c>
      <c r="X2727">
        <v>0</v>
      </c>
      <c r="Y2727">
        <v>0</v>
      </c>
      <c r="Z2727" s="8">
        <v>8.619E-5</v>
      </c>
      <c r="AA2727">
        <v>0</v>
      </c>
      <c r="AB2727">
        <v>0</v>
      </c>
      <c r="AC2727">
        <v>9.8847699999999998E-4</v>
      </c>
      <c r="AD2727">
        <v>5.4470799999999998E-4</v>
      </c>
      <c r="AE2727">
        <v>6.2830600000000003E-4</v>
      </c>
      <c r="AF2727">
        <v>0</v>
      </c>
      <c r="AG2727" s="8">
        <v>8.619E-5</v>
      </c>
      <c r="AH2727">
        <v>2.2476810000000001E-3</v>
      </c>
      <c r="AI2727">
        <v>63824.891060000002</v>
      </c>
    </row>
    <row r="2728" spans="1:35" x14ac:dyDescent="0.25">
      <c r="A2728">
        <v>19460</v>
      </c>
      <c r="B2728" t="s">
        <v>209</v>
      </c>
      <c r="C2728" t="s">
        <v>35</v>
      </c>
      <c r="D2728" t="b">
        <v>1</v>
      </c>
      <c r="E2728">
        <v>0.35770594100000003</v>
      </c>
      <c r="F2728" t="s">
        <v>108</v>
      </c>
      <c r="G2728" t="s">
        <v>186</v>
      </c>
      <c r="H2728" t="s">
        <v>192</v>
      </c>
      <c r="I2728" t="s">
        <v>101</v>
      </c>
      <c r="J2728" t="s">
        <v>102</v>
      </c>
      <c r="K2728" t="s">
        <v>188</v>
      </c>
      <c r="L2728">
        <v>10.850844439999999</v>
      </c>
      <c r="M2728" t="s">
        <v>109</v>
      </c>
      <c r="N2728">
        <v>1.6094699999999999E-4</v>
      </c>
      <c r="O2728">
        <v>1.9499099999999999E-4</v>
      </c>
      <c r="P2728">
        <v>0</v>
      </c>
      <c r="Q2728">
        <v>0</v>
      </c>
      <c r="R2728">
        <v>0</v>
      </c>
      <c r="S2728">
        <v>8.4259899999999997E-4</v>
      </c>
      <c r="T2728">
        <v>4.67804E-4</v>
      </c>
      <c r="U2728">
        <v>3.0133900000000002E-4</v>
      </c>
      <c r="V2728">
        <v>0</v>
      </c>
      <c r="W2728">
        <v>0</v>
      </c>
      <c r="X2728">
        <v>0</v>
      </c>
      <c r="Y2728">
        <v>0</v>
      </c>
      <c r="Z2728" s="8">
        <v>4.3749699999999999E-5</v>
      </c>
      <c r="AA2728">
        <v>0</v>
      </c>
      <c r="AB2728">
        <v>0</v>
      </c>
      <c r="AC2728">
        <v>8.4259899999999997E-4</v>
      </c>
      <c r="AD2728">
        <v>4.67804E-4</v>
      </c>
      <c r="AE2728">
        <v>3.0133900000000002E-4</v>
      </c>
      <c r="AF2728">
        <v>0</v>
      </c>
      <c r="AG2728" s="8">
        <v>4.3749699999999999E-5</v>
      </c>
      <c r="AH2728">
        <v>1.655491E-3</v>
      </c>
      <c r="AI2728">
        <v>44713.242619999997</v>
      </c>
    </row>
    <row r="2729" spans="1:35" x14ac:dyDescent="0.25">
      <c r="A2729">
        <v>19461</v>
      </c>
      <c r="B2729" t="s">
        <v>209</v>
      </c>
      <c r="C2729" t="s">
        <v>35</v>
      </c>
      <c r="D2729" t="b">
        <v>1</v>
      </c>
      <c r="E2729">
        <v>0.417575751</v>
      </c>
      <c r="F2729" t="s">
        <v>108</v>
      </c>
      <c r="G2729" t="s">
        <v>186</v>
      </c>
      <c r="H2729" t="s">
        <v>190</v>
      </c>
      <c r="I2729" t="s">
        <v>101</v>
      </c>
      <c r="J2729" t="s">
        <v>99</v>
      </c>
      <c r="K2729" t="s">
        <v>188</v>
      </c>
      <c r="L2729">
        <v>7.8202736320000001</v>
      </c>
      <c r="M2729" t="s">
        <v>109</v>
      </c>
      <c r="N2729" s="8">
        <v>6.5765200000000005E-5</v>
      </c>
      <c r="O2729" s="8">
        <v>8.8964999999999999E-5</v>
      </c>
      <c r="P2729">
        <v>0</v>
      </c>
      <c r="Q2729">
        <v>0</v>
      </c>
      <c r="R2729">
        <v>0</v>
      </c>
      <c r="S2729">
        <v>3.41551E-4</v>
      </c>
      <c r="T2729">
        <v>1.8787099999999999E-4</v>
      </c>
      <c r="U2729">
        <v>1.91881E-4</v>
      </c>
      <c r="V2729">
        <v>0</v>
      </c>
      <c r="W2729" s="8">
        <v>2.5247200000000001E-5</v>
      </c>
      <c r="X2729">
        <v>0</v>
      </c>
      <c r="Y2729">
        <v>0</v>
      </c>
      <c r="Z2729">
        <v>0</v>
      </c>
      <c r="AA2729">
        <v>0</v>
      </c>
      <c r="AB2729">
        <v>0</v>
      </c>
      <c r="AC2729">
        <v>3.41551E-4</v>
      </c>
      <c r="AD2729">
        <v>1.8787099999999999E-4</v>
      </c>
      <c r="AE2729">
        <v>1.91881E-4</v>
      </c>
      <c r="AF2729">
        <v>0</v>
      </c>
      <c r="AG2729" s="8">
        <v>2.5247200000000001E-5</v>
      </c>
      <c r="AH2729">
        <v>7.4655000000000001E-4</v>
      </c>
      <c r="AI2729">
        <v>27977.57532</v>
      </c>
    </row>
    <row r="2730" spans="1:35" x14ac:dyDescent="0.25">
      <c r="A2730">
        <v>19462</v>
      </c>
      <c r="B2730" t="s">
        <v>209</v>
      </c>
      <c r="C2730" t="s">
        <v>35</v>
      </c>
      <c r="D2730" t="b">
        <v>1</v>
      </c>
      <c r="E2730">
        <v>0.23031316600000001</v>
      </c>
      <c r="F2730" t="s">
        <v>108</v>
      </c>
      <c r="G2730" t="s">
        <v>186</v>
      </c>
      <c r="H2730" t="s">
        <v>194</v>
      </c>
      <c r="I2730" t="s">
        <v>101</v>
      </c>
      <c r="J2730" t="s">
        <v>99</v>
      </c>
      <c r="K2730" t="s">
        <v>188</v>
      </c>
      <c r="L2730">
        <v>13.677376539999999</v>
      </c>
      <c r="M2730" t="s">
        <v>109</v>
      </c>
      <c r="N2730" s="8">
        <v>9.8693300000000006E-5</v>
      </c>
      <c r="O2730">
        <v>1.14048E-4</v>
      </c>
      <c r="P2730">
        <v>0</v>
      </c>
      <c r="Q2730">
        <v>0</v>
      </c>
      <c r="R2730">
        <v>0</v>
      </c>
      <c r="S2730">
        <v>4.1343499999999997E-4</v>
      </c>
      <c r="T2730">
        <v>2.6984900000000001E-4</v>
      </c>
      <c r="U2730">
        <v>2.6056099999999997E-4</v>
      </c>
      <c r="V2730">
        <v>0</v>
      </c>
      <c r="W2730">
        <v>0</v>
      </c>
      <c r="X2730">
        <v>0</v>
      </c>
      <c r="Y2730">
        <v>0</v>
      </c>
      <c r="Z2730" s="8">
        <v>2.3521300000000001E-5</v>
      </c>
      <c r="AA2730">
        <v>0</v>
      </c>
      <c r="AB2730">
        <v>0</v>
      </c>
      <c r="AC2730">
        <v>4.1343499999999997E-4</v>
      </c>
      <c r="AD2730">
        <v>2.6984900000000001E-4</v>
      </c>
      <c r="AE2730">
        <v>2.6056099999999997E-4</v>
      </c>
      <c r="AF2730">
        <v>0</v>
      </c>
      <c r="AG2730" s="8">
        <v>2.3521300000000001E-5</v>
      </c>
      <c r="AH2730">
        <v>9.6736700000000001E-4</v>
      </c>
      <c r="AI2730">
        <v>20728.18492</v>
      </c>
    </row>
    <row r="2731" spans="1:35" x14ac:dyDescent="0.25">
      <c r="A2731">
        <v>19464</v>
      </c>
      <c r="B2731" t="s">
        <v>209</v>
      </c>
      <c r="C2731" t="s">
        <v>35</v>
      </c>
      <c r="D2731" t="b">
        <v>1</v>
      </c>
      <c r="E2731">
        <v>0.67838500800000001</v>
      </c>
      <c r="F2731" t="s">
        <v>108</v>
      </c>
      <c r="G2731" t="s">
        <v>186</v>
      </c>
      <c r="H2731" t="s">
        <v>189</v>
      </c>
      <c r="I2731" t="s">
        <v>101</v>
      </c>
      <c r="J2731" t="s">
        <v>99</v>
      </c>
      <c r="K2731" t="s">
        <v>188</v>
      </c>
      <c r="L2731">
        <v>13.74039855</v>
      </c>
      <c r="M2731" t="s">
        <v>109</v>
      </c>
      <c r="N2731">
        <v>1.4956099999999999E-4</v>
      </c>
      <c r="O2731">
        <v>1.71669E-4</v>
      </c>
      <c r="P2731">
        <v>0</v>
      </c>
      <c r="Q2731">
        <v>0</v>
      </c>
      <c r="R2731">
        <v>0</v>
      </c>
      <c r="S2731">
        <v>6.5291899999999996E-4</v>
      </c>
      <c r="T2731">
        <v>5.0693600000000004E-4</v>
      </c>
      <c r="U2731">
        <v>2.5201200000000003E-4</v>
      </c>
      <c r="V2731">
        <v>0</v>
      </c>
      <c r="W2731">
        <v>0</v>
      </c>
      <c r="X2731">
        <v>0</v>
      </c>
      <c r="Y2731">
        <v>0</v>
      </c>
      <c r="Z2731" s="8">
        <v>5.1187999999999998E-5</v>
      </c>
      <c r="AA2731">
        <v>0</v>
      </c>
      <c r="AB2731">
        <v>0</v>
      </c>
      <c r="AC2731">
        <v>6.5291899999999996E-4</v>
      </c>
      <c r="AD2731">
        <v>5.0693600000000004E-4</v>
      </c>
      <c r="AE2731">
        <v>2.5201200000000003E-4</v>
      </c>
      <c r="AF2731">
        <v>0</v>
      </c>
      <c r="AG2731" s="8">
        <v>5.1187999999999998E-5</v>
      </c>
      <c r="AH2731">
        <v>1.4630540000000001E-3</v>
      </c>
      <c r="AI2731">
        <v>31205.71038</v>
      </c>
    </row>
    <row r="2732" spans="1:35" x14ac:dyDescent="0.25">
      <c r="A2732">
        <v>19465</v>
      </c>
      <c r="B2732" t="s">
        <v>209</v>
      </c>
      <c r="C2732" t="s">
        <v>35</v>
      </c>
      <c r="D2732" t="b">
        <v>1</v>
      </c>
      <c r="E2732">
        <v>0.533936564</v>
      </c>
      <c r="F2732" t="s">
        <v>108</v>
      </c>
      <c r="G2732" t="s">
        <v>186</v>
      </c>
      <c r="H2732" t="s">
        <v>191</v>
      </c>
      <c r="I2732" t="s">
        <v>101</v>
      </c>
      <c r="J2732" t="s">
        <v>102</v>
      </c>
      <c r="K2732" t="s">
        <v>188</v>
      </c>
      <c r="L2732">
        <v>8.1989463600000008</v>
      </c>
      <c r="M2732" t="s">
        <v>109</v>
      </c>
      <c r="N2732" s="8">
        <v>8.1871899999999998E-5</v>
      </c>
      <c r="O2732">
        <v>1.0132300000000001E-4</v>
      </c>
      <c r="P2732">
        <v>0</v>
      </c>
      <c r="Q2732">
        <v>0</v>
      </c>
      <c r="R2732">
        <v>0</v>
      </c>
      <c r="S2732">
        <v>3.9702999999999998E-4</v>
      </c>
      <c r="T2732">
        <v>2.9889800000000002E-4</v>
      </c>
      <c r="U2732">
        <v>1.33755E-4</v>
      </c>
      <c r="V2732">
        <v>0</v>
      </c>
      <c r="W2732">
        <v>0</v>
      </c>
      <c r="X2732">
        <v>0</v>
      </c>
      <c r="Y2732">
        <v>0</v>
      </c>
      <c r="Z2732" s="8">
        <v>3.6690399999999997E-5</v>
      </c>
      <c r="AA2732">
        <v>0</v>
      </c>
      <c r="AB2732">
        <v>0</v>
      </c>
      <c r="AC2732">
        <v>3.9702999999999998E-4</v>
      </c>
      <c r="AD2732">
        <v>2.9889800000000002E-4</v>
      </c>
      <c r="AE2732">
        <v>1.33755E-4</v>
      </c>
      <c r="AF2732">
        <v>0</v>
      </c>
      <c r="AG2732" s="8">
        <v>3.6690399999999997E-5</v>
      </c>
      <c r="AH2732">
        <v>8.6636899999999997E-4</v>
      </c>
      <c r="AI2732">
        <v>30968.32072</v>
      </c>
    </row>
    <row r="2733" spans="1:35" x14ac:dyDescent="0.25">
      <c r="A2733">
        <v>22258</v>
      </c>
      <c r="B2733" t="s">
        <v>209</v>
      </c>
      <c r="C2733" t="s">
        <v>35</v>
      </c>
      <c r="D2733" t="b">
        <v>0</v>
      </c>
      <c r="E2733">
        <v>0.39859335800000001</v>
      </c>
      <c r="F2733" t="s">
        <v>108</v>
      </c>
      <c r="G2733" t="s">
        <v>186</v>
      </c>
      <c r="H2733" t="s">
        <v>193</v>
      </c>
      <c r="I2733" t="s">
        <v>105</v>
      </c>
      <c r="J2733" t="s">
        <v>262</v>
      </c>
      <c r="K2733" t="s">
        <v>188</v>
      </c>
      <c r="L2733">
        <v>9.0471481479999998</v>
      </c>
      <c r="M2733" t="s">
        <v>107</v>
      </c>
      <c r="N2733" s="8">
        <v>7.9716900000000002E-5</v>
      </c>
      <c r="O2733" s="8">
        <v>9.6353200000000004E-5</v>
      </c>
      <c r="P2733">
        <v>0</v>
      </c>
      <c r="Q2733">
        <v>0</v>
      </c>
      <c r="R2733">
        <v>0</v>
      </c>
      <c r="S2733">
        <v>2.9883500000000001E-4</v>
      </c>
      <c r="T2733">
        <v>2.0172300000000001E-4</v>
      </c>
      <c r="U2733">
        <v>1.6212600000000001E-4</v>
      </c>
      <c r="V2733">
        <v>0</v>
      </c>
      <c r="W2733">
        <v>0</v>
      </c>
      <c r="X2733">
        <v>2.2034100000000001E-4</v>
      </c>
      <c r="Y2733">
        <v>0</v>
      </c>
      <c r="Z2733" s="8">
        <v>3.9830799999999998E-5</v>
      </c>
      <c r="AA2733">
        <v>0</v>
      </c>
      <c r="AB2733">
        <v>0</v>
      </c>
      <c r="AC2733">
        <v>5.1917499999999998E-4</v>
      </c>
      <c r="AD2733">
        <v>2.0172300000000001E-4</v>
      </c>
      <c r="AE2733">
        <v>1.6212600000000001E-4</v>
      </c>
      <c r="AF2733">
        <v>0</v>
      </c>
      <c r="AG2733" s="8">
        <v>3.9830799999999998E-5</v>
      </c>
      <c r="AH2733">
        <v>9.2284799999999998E-4</v>
      </c>
      <c r="AI2733">
        <v>29894.50186</v>
      </c>
    </row>
    <row r="2734" spans="1:35" x14ac:dyDescent="0.25">
      <c r="A2734">
        <v>24953</v>
      </c>
      <c r="B2734" t="s">
        <v>209</v>
      </c>
      <c r="C2734" t="s">
        <v>35</v>
      </c>
      <c r="D2734" t="b">
        <v>1</v>
      </c>
      <c r="E2734">
        <v>0.318936518</v>
      </c>
      <c r="F2734" t="s">
        <v>108</v>
      </c>
      <c r="G2734" t="s">
        <v>186</v>
      </c>
      <c r="H2734" t="s">
        <v>187</v>
      </c>
      <c r="I2734" t="s">
        <v>101</v>
      </c>
      <c r="J2734" t="s">
        <v>99</v>
      </c>
      <c r="K2734" t="s">
        <v>188</v>
      </c>
      <c r="L2734">
        <v>12.078730159999999</v>
      </c>
      <c r="M2734" t="s">
        <v>109</v>
      </c>
      <c r="N2734" s="8">
        <v>4.7672200000000001E-5</v>
      </c>
      <c r="O2734" s="8">
        <v>5.4825099999999998E-5</v>
      </c>
      <c r="P2734">
        <v>0</v>
      </c>
      <c r="Q2734">
        <v>0</v>
      </c>
      <c r="R2734">
        <v>0</v>
      </c>
      <c r="S2734">
        <v>1.8662999999999999E-4</v>
      </c>
      <c r="T2734">
        <v>1.88102E-4</v>
      </c>
      <c r="U2734" s="8">
        <v>7.0978500000000005E-5</v>
      </c>
      <c r="V2734">
        <v>0</v>
      </c>
      <c r="W2734" s="8">
        <v>1.4355899999999999E-5</v>
      </c>
      <c r="X2734">
        <v>0</v>
      </c>
      <c r="Y2734">
        <v>0</v>
      </c>
      <c r="Z2734">
        <v>0</v>
      </c>
      <c r="AA2734">
        <v>0</v>
      </c>
      <c r="AB2734">
        <v>0</v>
      </c>
      <c r="AC2734">
        <v>1.8662999999999999E-4</v>
      </c>
      <c r="AD2734">
        <v>1.88102E-4</v>
      </c>
      <c r="AE2734" s="8">
        <v>7.0978500000000005E-5</v>
      </c>
      <c r="AF2734">
        <v>0</v>
      </c>
      <c r="AG2734" s="8">
        <v>1.4355899999999999E-5</v>
      </c>
      <c r="AH2734">
        <v>4.6006699999999998E-4</v>
      </c>
      <c r="AI2734">
        <v>11162.778130000001</v>
      </c>
    </row>
    <row r="2735" spans="1:35" x14ac:dyDescent="0.25">
      <c r="A2735">
        <v>39679</v>
      </c>
      <c r="B2735" t="s">
        <v>209</v>
      </c>
      <c r="C2735" t="s">
        <v>35</v>
      </c>
      <c r="D2735" t="b">
        <v>0</v>
      </c>
      <c r="E2735">
        <v>0.159007961</v>
      </c>
      <c r="F2735" t="s">
        <v>108</v>
      </c>
      <c r="G2735" t="s">
        <v>186</v>
      </c>
      <c r="H2735" t="s">
        <v>197</v>
      </c>
      <c r="I2735" t="s">
        <v>98</v>
      </c>
      <c r="J2735" t="s">
        <v>99</v>
      </c>
      <c r="K2735" t="s">
        <v>188</v>
      </c>
      <c r="L2735">
        <v>10.57710185</v>
      </c>
      <c r="M2735" t="s">
        <v>251</v>
      </c>
      <c r="N2735">
        <v>1.82003E-4</v>
      </c>
      <c r="O2735">
        <v>2.0515999999999999E-4</v>
      </c>
      <c r="P2735">
        <v>0</v>
      </c>
      <c r="Q2735">
        <v>0</v>
      </c>
      <c r="R2735">
        <v>0</v>
      </c>
      <c r="S2735">
        <v>8.6077400000000002E-4</v>
      </c>
      <c r="T2735">
        <v>5.5534099999999999E-4</v>
      </c>
      <c r="U2735">
        <v>2.8857900000000002E-4</v>
      </c>
      <c r="V2735">
        <v>0</v>
      </c>
      <c r="W2735" s="8">
        <v>1.6914200000000001E-5</v>
      </c>
      <c r="X2735">
        <v>0</v>
      </c>
      <c r="Y2735">
        <v>0</v>
      </c>
      <c r="Z2735">
        <v>0</v>
      </c>
      <c r="AA2735">
        <v>0</v>
      </c>
      <c r="AB2735">
        <v>0</v>
      </c>
      <c r="AC2735">
        <v>8.6077400000000002E-4</v>
      </c>
      <c r="AD2735">
        <v>5.5534099999999999E-4</v>
      </c>
      <c r="AE2735">
        <v>2.8857900000000002E-4</v>
      </c>
      <c r="AF2735">
        <v>0</v>
      </c>
      <c r="AG2735" s="8">
        <v>1.6914200000000001E-5</v>
      </c>
      <c r="AH2735">
        <v>1.7216060000000001E-3</v>
      </c>
      <c r="AI2735">
        <v>47702.388339999998</v>
      </c>
    </row>
    <row r="2736" spans="1:35" x14ac:dyDescent="0.25">
      <c r="A2736">
        <v>39683</v>
      </c>
      <c r="B2736" t="s">
        <v>209</v>
      </c>
      <c r="C2736" t="s">
        <v>35</v>
      </c>
      <c r="D2736" t="b">
        <v>0</v>
      </c>
      <c r="E2736">
        <v>8.8126999999999997E-2</v>
      </c>
      <c r="F2736" t="s">
        <v>108</v>
      </c>
      <c r="G2736" t="s">
        <v>186</v>
      </c>
      <c r="H2736" t="s">
        <v>257</v>
      </c>
      <c r="I2736" t="s">
        <v>98</v>
      </c>
      <c r="J2736" t="s">
        <v>106</v>
      </c>
      <c r="K2736" t="s">
        <v>188</v>
      </c>
      <c r="L2736">
        <v>15.396438890000001</v>
      </c>
      <c r="M2736" t="s">
        <v>251</v>
      </c>
      <c r="N2736">
        <v>2.39795E-4</v>
      </c>
      <c r="O2736">
        <v>2.7585799999999997E-4</v>
      </c>
      <c r="P2736">
        <v>0</v>
      </c>
      <c r="Q2736">
        <v>0</v>
      </c>
      <c r="R2736">
        <v>0</v>
      </c>
      <c r="S2736">
        <v>1.253508E-3</v>
      </c>
      <c r="T2736">
        <v>5.8733699999999995E-4</v>
      </c>
      <c r="U2736">
        <v>4.6006600000000002E-4</v>
      </c>
      <c r="V2736">
        <v>0</v>
      </c>
      <c r="W2736" s="8">
        <v>1.39567E-5</v>
      </c>
      <c r="X2736">
        <v>0</v>
      </c>
      <c r="Y2736">
        <v>0</v>
      </c>
      <c r="Z2736">
        <v>0</v>
      </c>
      <c r="AA2736">
        <v>0</v>
      </c>
      <c r="AB2736">
        <v>0</v>
      </c>
      <c r="AC2736">
        <v>1.253508E-3</v>
      </c>
      <c r="AD2736">
        <v>5.8733699999999995E-4</v>
      </c>
      <c r="AE2736">
        <v>4.6006600000000002E-4</v>
      </c>
      <c r="AF2736">
        <v>0</v>
      </c>
      <c r="AG2736" s="8">
        <v>1.39567E-5</v>
      </c>
      <c r="AH2736">
        <v>2.3148679999999999E-3</v>
      </c>
      <c r="AI2736">
        <v>44063.499819999997</v>
      </c>
    </row>
    <row r="2737" spans="1:35" x14ac:dyDescent="0.25">
      <c r="A2737">
        <v>43823</v>
      </c>
      <c r="B2737" t="s">
        <v>209</v>
      </c>
      <c r="C2737" t="s">
        <v>35</v>
      </c>
      <c r="D2737" t="b">
        <v>0</v>
      </c>
      <c r="E2737">
        <v>7.4164390999999996E-2</v>
      </c>
      <c r="F2737" t="s">
        <v>108</v>
      </c>
      <c r="G2737" t="s">
        <v>186</v>
      </c>
      <c r="H2737" t="s">
        <v>256</v>
      </c>
      <c r="I2737" t="s">
        <v>98</v>
      </c>
      <c r="J2737" t="s">
        <v>262</v>
      </c>
      <c r="K2737" t="s">
        <v>188</v>
      </c>
      <c r="L2737">
        <v>17.36843403</v>
      </c>
      <c r="M2737" t="s">
        <v>112</v>
      </c>
      <c r="N2737">
        <v>3.2584200000000002E-4</v>
      </c>
      <c r="O2737">
        <v>3.7663600000000002E-4</v>
      </c>
      <c r="P2737">
        <v>0</v>
      </c>
      <c r="Q2737">
        <v>0</v>
      </c>
      <c r="R2737">
        <v>0</v>
      </c>
      <c r="S2737">
        <v>1.740496E-3</v>
      </c>
      <c r="T2737">
        <v>6.4491099999999997E-4</v>
      </c>
      <c r="U2737">
        <v>3.21248E-4</v>
      </c>
      <c r="V2737">
        <v>0</v>
      </c>
      <c r="W2737">
        <v>0</v>
      </c>
      <c r="X2737">
        <v>7.87713E-4</v>
      </c>
      <c r="Y2737">
        <v>0</v>
      </c>
      <c r="Z2737" s="8">
        <v>2.1827800000000001E-5</v>
      </c>
      <c r="AA2737">
        <v>0</v>
      </c>
      <c r="AB2737">
        <v>0</v>
      </c>
      <c r="AC2737">
        <v>2.528209E-3</v>
      </c>
      <c r="AD2737">
        <v>6.4491099999999997E-4</v>
      </c>
      <c r="AE2737">
        <v>3.21248E-4</v>
      </c>
      <c r="AF2737">
        <v>0</v>
      </c>
      <c r="AG2737" s="8">
        <v>2.1827800000000001E-5</v>
      </c>
      <c r="AH2737">
        <v>3.5161960000000001E-3</v>
      </c>
      <c r="AI2737">
        <v>59331.512739999998</v>
      </c>
    </row>
    <row r="2738" spans="1:35" x14ac:dyDescent="0.25">
      <c r="A2738">
        <v>51181</v>
      </c>
      <c r="B2738" t="s">
        <v>209</v>
      </c>
      <c r="C2738" t="s">
        <v>35</v>
      </c>
      <c r="D2738" t="b">
        <v>0</v>
      </c>
      <c r="E2738">
        <v>0.42843368100000001</v>
      </c>
      <c r="F2738" t="s">
        <v>108</v>
      </c>
      <c r="G2738" t="s">
        <v>186</v>
      </c>
      <c r="H2738" t="s">
        <v>199</v>
      </c>
      <c r="I2738" t="s">
        <v>98</v>
      </c>
      <c r="J2738" t="s">
        <v>99</v>
      </c>
      <c r="K2738" t="s">
        <v>188</v>
      </c>
      <c r="L2738">
        <v>13.09350794</v>
      </c>
      <c r="M2738" t="s">
        <v>112</v>
      </c>
      <c r="N2738">
        <v>3.0167200000000001E-4</v>
      </c>
      <c r="O2738">
        <v>3.4208099999999999E-4</v>
      </c>
      <c r="P2738">
        <v>0</v>
      </c>
      <c r="Q2738">
        <v>0</v>
      </c>
      <c r="R2738">
        <v>0</v>
      </c>
      <c r="S2738">
        <v>7.9699899999999995E-4</v>
      </c>
      <c r="T2738">
        <v>6.46986E-4</v>
      </c>
      <c r="U2738">
        <v>7.84821E-4</v>
      </c>
      <c r="V2738">
        <v>0</v>
      </c>
      <c r="W2738" s="8">
        <v>3.0317699999999999E-5</v>
      </c>
      <c r="X2738">
        <v>1.0905680000000001E-3</v>
      </c>
      <c r="Y2738">
        <v>0</v>
      </c>
      <c r="Z2738">
        <v>0</v>
      </c>
      <c r="AA2738">
        <v>0</v>
      </c>
      <c r="AB2738">
        <v>0</v>
      </c>
      <c r="AC2738">
        <v>1.8875669999999999E-3</v>
      </c>
      <c r="AD2738">
        <v>6.46986E-4</v>
      </c>
      <c r="AE2738">
        <v>7.84821E-4</v>
      </c>
      <c r="AF2738">
        <v>0</v>
      </c>
      <c r="AG2738" s="8">
        <v>3.0317699999999999E-5</v>
      </c>
      <c r="AH2738">
        <v>3.3496910000000001E-3</v>
      </c>
      <c r="AI2738">
        <v>74975.894100000005</v>
      </c>
    </row>
    <row r="2739" spans="1:35" x14ac:dyDescent="0.25">
      <c r="A2739">
        <v>496</v>
      </c>
      <c r="B2739" t="s">
        <v>210</v>
      </c>
      <c r="C2739" t="s">
        <v>39</v>
      </c>
      <c r="D2739" t="b">
        <v>1</v>
      </c>
      <c r="E2739">
        <v>81.383450730000007</v>
      </c>
      <c r="F2739" t="s">
        <v>108</v>
      </c>
      <c r="G2739" t="s">
        <v>186</v>
      </c>
      <c r="H2739" t="s">
        <v>250</v>
      </c>
      <c r="I2739" t="s">
        <v>101</v>
      </c>
      <c r="J2739" t="s">
        <v>99</v>
      </c>
      <c r="K2739" t="s">
        <v>188</v>
      </c>
      <c r="L2739">
        <v>21.208333329999999</v>
      </c>
      <c r="M2739" t="s">
        <v>109</v>
      </c>
      <c r="N2739">
        <v>6.3264799999999998E-4</v>
      </c>
      <c r="O2739">
        <v>6.7443199999999998E-4</v>
      </c>
      <c r="P2739">
        <v>0</v>
      </c>
      <c r="Q2739">
        <v>0</v>
      </c>
      <c r="R2739">
        <v>0</v>
      </c>
      <c r="S2739">
        <v>2.304071E-3</v>
      </c>
      <c r="T2739">
        <v>1.562017E-3</v>
      </c>
      <c r="U2739">
        <v>1.500307E-3</v>
      </c>
      <c r="V2739">
        <v>0</v>
      </c>
      <c r="W2739">
        <v>0</v>
      </c>
      <c r="X2739">
        <v>0</v>
      </c>
      <c r="Y2739">
        <v>0</v>
      </c>
      <c r="Z2739">
        <v>5.2298600000000002E-4</v>
      </c>
      <c r="AA2739">
        <v>0</v>
      </c>
      <c r="AB2739">
        <v>0</v>
      </c>
      <c r="AC2739">
        <v>2.304071E-3</v>
      </c>
      <c r="AD2739">
        <v>1.562017E-3</v>
      </c>
      <c r="AE2739">
        <v>1.500307E-3</v>
      </c>
      <c r="AF2739">
        <v>0</v>
      </c>
      <c r="AG2739">
        <v>5.2298600000000002E-4</v>
      </c>
      <c r="AH2739">
        <v>5.8893820000000003E-3</v>
      </c>
      <c r="AI2739">
        <v>81383.450729999997</v>
      </c>
    </row>
    <row r="2740" spans="1:35" x14ac:dyDescent="0.25">
      <c r="A2740">
        <v>497</v>
      </c>
      <c r="B2740" t="s">
        <v>210</v>
      </c>
      <c r="C2740" t="s">
        <v>39</v>
      </c>
      <c r="D2740" t="b">
        <v>1</v>
      </c>
      <c r="E2740">
        <v>38.800378299999998</v>
      </c>
      <c r="F2740" t="s">
        <v>108</v>
      </c>
      <c r="G2740" t="s">
        <v>186</v>
      </c>
      <c r="H2740" t="s">
        <v>249</v>
      </c>
      <c r="I2740" t="s">
        <v>101</v>
      </c>
      <c r="J2740" t="s">
        <v>99</v>
      </c>
      <c r="K2740" t="s">
        <v>188</v>
      </c>
      <c r="L2740">
        <v>13.50416667</v>
      </c>
      <c r="M2740" t="s">
        <v>109</v>
      </c>
      <c r="N2740">
        <v>3.8075799999999998E-4</v>
      </c>
      <c r="O2740">
        <v>4.2609700000000001E-4</v>
      </c>
      <c r="P2740">
        <v>0</v>
      </c>
      <c r="Q2740">
        <v>0</v>
      </c>
      <c r="R2740">
        <v>0</v>
      </c>
      <c r="S2740">
        <v>1.073849E-3</v>
      </c>
      <c r="T2740">
        <v>1.1190830000000001E-3</v>
      </c>
      <c r="U2740">
        <v>1.208448E-3</v>
      </c>
      <c r="V2740">
        <v>0</v>
      </c>
      <c r="W2740">
        <v>1.7394900000000001E-4</v>
      </c>
      <c r="X2740">
        <v>0</v>
      </c>
      <c r="Y2740">
        <v>0</v>
      </c>
      <c r="Z2740">
        <v>0</v>
      </c>
      <c r="AA2740">
        <v>0</v>
      </c>
      <c r="AB2740">
        <v>0</v>
      </c>
      <c r="AC2740">
        <v>1.073849E-3</v>
      </c>
      <c r="AD2740">
        <v>1.1190830000000001E-3</v>
      </c>
      <c r="AE2740">
        <v>1.208448E-3</v>
      </c>
      <c r="AF2740">
        <v>0</v>
      </c>
      <c r="AG2740">
        <v>1.7394900000000001E-4</v>
      </c>
      <c r="AH2740">
        <v>3.575698E-3</v>
      </c>
      <c r="AI2740">
        <v>77600.756599999993</v>
      </c>
    </row>
    <row r="2741" spans="1:35" x14ac:dyDescent="0.25">
      <c r="A2741">
        <v>499</v>
      </c>
      <c r="B2741" t="s">
        <v>210</v>
      </c>
      <c r="C2741" t="s">
        <v>39</v>
      </c>
      <c r="D2741" t="b">
        <v>1</v>
      </c>
      <c r="E2741">
        <v>11.490758400000001</v>
      </c>
      <c r="F2741" t="s">
        <v>108</v>
      </c>
      <c r="G2741" t="s">
        <v>186</v>
      </c>
      <c r="H2741" t="s">
        <v>196</v>
      </c>
      <c r="I2741" t="s">
        <v>101</v>
      </c>
      <c r="J2741" t="s">
        <v>99</v>
      </c>
      <c r="K2741" t="s">
        <v>188</v>
      </c>
      <c r="L2741">
        <v>8.2469696970000008</v>
      </c>
      <c r="M2741" t="s">
        <v>109</v>
      </c>
      <c r="N2741">
        <v>1.7086599999999999E-4</v>
      </c>
      <c r="O2741">
        <v>2.11929E-4</v>
      </c>
      <c r="P2741">
        <v>0</v>
      </c>
      <c r="Q2741">
        <v>0</v>
      </c>
      <c r="R2741">
        <v>0</v>
      </c>
      <c r="S2741">
        <v>6.6610200000000001E-4</v>
      </c>
      <c r="T2741">
        <v>5.3181400000000003E-4</v>
      </c>
      <c r="U2741">
        <v>4.8596300000000001E-4</v>
      </c>
      <c r="V2741">
        <v>0</v>
      </c>
      <c r="W2741" s="8">
        <v>9.4752899999999999E-5</v>
      </c>
      <c r="X2741">
        <v>0</v>
      </c>
      <c r="Y2741">
        <v>0</v>
      </c>
      <c r="Z2741">
        <v>0</v>
      </c>
      <c r="AA2741">
        <v>0</v>
      </c>
      <c r="AB2741">
        <v>0</v>
      </c>
      <c r="AC2741">
        <v>6.6610200000000001E-4</v>
      </c>
      <c r="AD2741">
        <v>5.3181400000000003E-4</v>
      </c>
      <c r="AE2741">
        <v>4.8596300000000001E-4</v>
      </c>
      <c r="AF2741">
        <v>0</v>
      </c>
      <c r="AG2741" s="8">
        <v>9.4752899999999999E-5</v>
      </c>
      <c r="AH2741">
        <v>1.7784140000000001E-3</v>
      </c>
      <c r="AI2741">
        <v>63199.171219999997</v>
      </c>
    </row>
    <row r="2742" spans="1:35" x14ac:dyDescent="0.25">
      <c r="A2742">
        <v>1234</v>
      </c>
      <c r="B2742" t="s">
        <v>210</v>
      </c>
      <c r="C2742" t="s">
        <v>39</v>
      </c>
      <c r="D2742" t="b">
        <v>1</v>
      </c>
      <c r="E2742">
        <v>4.8608500059999997</v>
      </c>
      <c r="F2742" t="s">
        <v>108</v>
      </c>
      <c r="G2742" t="s">
        <v>186</v>
      </c>
      <c r="H2742" t="s">
        <v>198</v>
      </c>
      <c r="I2742" t="s">
        <v>101</v>
      </c>
      <c r="J2742" t="s">
        <v>106</v>
      </c>
      <c r="K2742" t="s">
        <v>188</v>
      </c>
      <c r="L2742">
        <v>13.24666667</v>
      </c>
      <c r="M2742" t="s">
        <v>109</v>
      </c>
      <c r="N2742">
        <v>2.2522699999999999E-4</v>
      </c>
      <c r="O2742">
        <v>2.6182199999999999E-4</v>
      </c>
      <c r="P2742">
        <v>0</v>
      </c>
      <c r="Q2742">
        <v>0</v>
      </c>
      <c r="R2742">
        <v>0</v>
      </c>
      <c r="S2742">
        <v>7.4332499999999998E-4</v>
      </c>
      <c r="T2742">
        <v>6.6633899999999995E-4</v>
      </c>
      <c r="U2742">
        <v>7.23791E-4</v>
      </c>
      <c r="V2742">
        <v>0</v>
      </c>
      <c r="W2742" s="8">
        <v>6.3579300000000003E-5</v>
      </c>
      <c r="X2742">
        <v>0</v>
      </c>
      <c r="Y2742">
        <v>0</v>
      </c>
      <c r="Z2742">
        <v>0</v>
      </c>
      <c r="AA2742">
        <v>0</v>
      </c>
      <c r="AB2742">
        <v>0</v>
      </c>
      <c r="AC2742">
        <v>7.4332499999999998E-4</v>
      </c>
      <c r="AD2742">
        <v>6.6633899999999995E-4</v>
      </c>
      <c r="AE2742">
        <v>7.23791E-4</v>
      </c>
      <c r="AF2742">
        <v>0</v>
      </c>
      <c r="AG2742" s="8">
        <v>6.3579300000000003E-5</v>
      </c>
      <c r="AH2742">
        <v>2.1970800000000001E-3</v>
      </c>
      <c r="AI2742">
        <v>48608.500059999998</v>
      </c>
    </row>
    <row r="2743" spans="1:35" x14ac:dyDescent="0.25">
      <c r="A2743">
        <v>6139</v>
      </c>
      <c r="B2743" t="s">
        <v>210</v>
      </c>
      <c r="C2743" t="s">
        <v>39</v>
      </c>
      <c r="D2743" t="b">
        <v>1</v>
      </c>
      <c r="E2743">
        <v>3.0392805269999998</v>
      </c>
      <c r="F2743" t="s">
        <v>108</v>
      </c>
      <c r="G2743" t="s">
        <v>186</v>
      </c>
      <c r="H2743" t="s">
        <v>195</v>
      </c>
      <c r="I2743" t="s">
        <v>101</v>
      </c>
      <c r="J2743" t="s">
        <v>111</v>
      </c>
      <c r="K2743" t="s">
        <v>188</v>
      </c>
      <c r="L2743">
        <v>8.8070105820000002</v>
      </c>
      <c r="M2743" t="s">
        <v>109</v>
      </c>
      <c r="N2743">
        <v>1.96341E-4</v>
      </c>
      <c r="O2743">
        <v>2.2404900000000001E-4</v>
      </c>
      <c r="P2743">
        <v>0</v>
      </c>
      <c r="Q2743">
        <v>0</v>
      </c>
      <c r="R2743">
        <v>0</v>
      </c>
      <c r="S2743">
        <v>6.5878300000000002E-4</v>
      </c>
      <c r="T2743">
        <v>5.4470799999999998E-4</v>
      </c>
      <c r="U2743">
        <v>6.2830600000000003E-4</v>
      </c>
      <c r="V2743">
        <v>0</v>
      </c>
      <c r="W2743">
        <v>0</v>
      </c>
      <c r="X2743">
        <v>0</v>
      </c>
      <c r="Y2743">
        <v>0</v>
      </c>
      <c r="Z2743" s="8">
        <v>8.619E-5</v>
      </c>
      <c r="AA2743">
        <v>0</v>
      </c>
      <c r="AB2743">
        <v>0</v>
      </c>
      <c r="AC2743">
        <v>6.5878300000000002E-4</v>
      </c>
      <c r="AD2743">
        <v>5.4470799999999998E-4</v>
      </c>
      <c r="AE2743">
        <v>6.2830600000000003E-4</v>
      </c>
      <c r="AF2743">
        <v>0</v>
      </c>
      <c r="AG2743" s="8">
        <v>8.619E-5</v>
      </c>
      <c r="AH2743">
        <v>1.9179869999999999E-3</v>
      </c>
      <c r="AI2743">
        <v>63824.891060000002</v>
      </c>
    </row>
    <row r="2744" spans="1:35" x14ac:dyDescent="0.25">
      <c r="A2744">
        <v>19460</v>
      </c>
      <c r="B2744" t="s">
        <v>210</v>
      </c>
      <c r="C2744" t="s">
        <v>39</v>
      </c>
      <c r="D2744" t="b">
        <v>1</v>
      </c>
      <c r="E2744">
        <v>0.35770594100000003</v>
      </c>
      <c r="F2744" t="s">
        <v>108</v>
      </c>
      <c r="G2744" t="s">
        <v>186</v>
      </c>
      <c r="H2744" t="s">
        <v>192</v>
      </c>
      <c r="I2744" t="s">
        <v>101</v>
      </c>
      <c r="J2744" t="s">
        <v>102</v>
      </c>
      <c r="K2744" t="s">
        <v>188</v>
      </c>
      <c r="L2744">
        <v>8.1258888890000005</v>
      </c>
      <c r="M2744" t="s">
        <v>109</v>
      </c>
      <c r="N2744">
        <v>1.12656E-4</v>
      </c>
      <c r="O2744">
        <v>1.4544800000000001E-4</v>
      </c>
      <c r="P2744">
        <v>0</v>
      </c>
      <c r="Q2744">
        <v>0</v>
      </c>
      <c r="R2744">
        <v>0</v>
      </c>
      <c r="S2744">
        <v>4.26861E-4</v>
      </c>
      <c r="T2744">
        <v>4.67804E-4</v>
      </c>
      <c r="U2744">
        <v>3.0133900000000002E-4</v>
      </c>
      <c r="V2744">
        <v>0</v>
      </c>
      <c r="W2744">
        <v>0</v>
      </c>
      <c r="X2744">
        <v>0</v>
      </c>
      <c r="Y2744">
        <v>0</v>
      </c>
      <c r="Z2744" s="8">
        <v>4.3746299999999998E-5</v>
      </c>
      <c r="AA2744">
        <v>0</v>
      </c>
      <c r="AB2744">
        <v>0</v>
      </c>
      <c r="AC2744">
        <v>4.26861E-4</v>
      </c>
      <c r="AD2744">
        <v>4.67804E-4</v>
      </c>
      <c r="AE2744">
        <v>3.0133900000000002E-4</v>
      </c>
      <c r="AF2744">
        <v>0</v>
      </c>
      <c r="AG2744" s="8">
        <v>4.3746299999999998E-5</v>
      </c>
      <c r="AH2744">
        <v>1.23975E-3</v>
      </c>
      <c r="AI2744">
        <v>44713.242619999997</v>
      </c>
    </row>
    <row r="2745" spans="1:35" x14ac:dyDescent="0.25">
      <c r="A2745">
        <v>19461</v>
      </c>
      <c r="B2745" t="s">
        <v>210</v>
      </c>
      <c r="C2745" t="s">
        <v>39</v>
      </c>
      <c r="D2745" t="b">
        <v>1</v>
      </c>
      <c r="E2745">
        <v>0.417575751</v>
      </c>
      <c r="F2745" t="s">
        <v>108</v>
      </c>
      <c r="G2745" t="s">
        <v>186</v>
      </c>
      <c r="H2745" t="s">
        <v>190</v>
      </c>
      <c r="I2745" t="s">
        <v>101</v>
      </c>
      <c r="J2745" t="s">
        <v>99</v>
      </c>
      <c r="K2745" t="s">
        <v>188</v>
      </c>
      <c r="L2745">
        <v>7.3157545610000003</v>
      </c>
      <c r="M2745" t="s">
        <v>109</v>
      </c>
      <c r="N2745" s="8">
        <v>6.2017699999999994E-5</v>
      </c>
      <c r="O2745" s="8">
        <v>8.3225400000000004E-5</v>
      </c>
      <c r="P2745">
        <v>0</v>
      </c>
      <c r="Q2745">
        <v>0</v>
      </c>
      <c r="R2745">
        <v>0</v>
      </c>
      <c r="S2745">
        <v>2.93388E-4</v>
      </c>
      <c r="T2745">
        <v>1.8787099999999999E-4</v>
      </c>
      <c r="U2745">
        <v>1.91881E-4</v>
      </c>
      <c r="V2745">
        <v>0</v>
      </c>
      <c r="W2745" s="8">
        <v>2.5247200000000001E-5</v>
      </c>
      <c r="X2745">
        <v>0</v>
      </c>
      <c r="Y2745">
        <v>0</v>
      </c>
      <c r="Z2745">
        <v>0</v>
      </c>
      <c r="AA2745">
        <v>0</v>
      </c>
      <c r="AB2745">
        <v>0</v>
      </c>
      <c r="AC2745">
        <v>2.93388E-4</v>
      </c>
      <c r="AD2745">
        <v>1.8787099999999999E-4</v>
      </c>
      <c r="AE2745">
        <v>1.91881E-4</v>
      </c>
      <c r="AF2745">
        <v>0</v>
      </c>
      <c r="AG2745" s="8">
        <v>2.5247200000000001E-5</v>
      </c>
      <c r="AH2745">
        <v>6.9838699999999997E-4</v>
      </c>
      <c r="AI2745">
        <v>27977.57532</v>
      </c>
    </row>
    <row r="2746" spans="1:35" x14ac:dyDescent="0.25">
      <c r="A2746">
        <v>19462</v>
      </c>
      <c r="B2746" t="s">
        <v>210</v>
      </c>
      <c r="C2746" t="s">
        <v>39</v>
      </c>
      <c r="D2746" t="b">
        <v>1</v>
      </c>
      <c r="E2746">
        <v>0.23031316600000001</v>
      </c>
      <c r="F2746" t="s">
        <v>108</v>
      </c>
      <c r="G2746" t="s">
        <v>186</v>
      </c>
      <c r="H2746" t="s">
        <v>194</v>
      </c>
      <c r="I2746" t="s">
        <v>101</v>
      </c>
      <c r="J2746" t="s">
        <v>99</v>
      </c>
      <c r="K2746" t="s">
        <v>188</v>
      </c>
      <c r="L2746">
        <v>11.130771599999999</v>
      </c>
      <c r="M2746" t="s">
        <v>109</v>
      </c>
      <c r="N2746" s="8">
        <v>7.6372399999999994E-5</v>
      </c>
      <c r="O2746" s="8">
        <v>9.2583800000000006E-5</v>
      </c>
      <c r="P2746">
        <v>0</v>
      </c>
      <c r="Q2746">
        <v>0</v>
      </c>
      <c r="R2746">
        <v>0</v>
      </c>
      <c r="S2746">
        <v>2.33322E-4</v>
      </c>
      <c r="T2746">
        <v>2.6984900000000001E-4</v>
      </c>
      <c r="U2746">
        <v>2.6056099999999997E-4</v>
      </c>
      <c r="V2746">
        <v>0</v>
      </c>
      <c r="W2746">
        <v>0</v>
      </c>
      <c r="X2746">
        <v>0</v>
      </c>
      <c r="Y2746">
        <v>0</v>
      </c>
      <c r="Z2746" s="8">
        <v>2.35191E-5</v>
      </c>
      <c r="AA2746">
        <v>0</v>
      </c>
      <c r="AB2746">
        <v>0</v>
      </c>
      <c r="AC2746">
        <v>2.33322E-4</v>
      </c>
      <c r="AD2746">
        <v>2.6984900000000001E-4</v>
      </c>
      <c r="AE2746">
        <v>2.6056099999999997E-4</v>
      </c>
      <c r="AF2746">
        <v>0</v>
      </c>
      <c r="AG2746" s="8">
        <v>2.35191E-5</v>
      </c>
      <c r="AH2746">
        <v>7.87252E-4</v>
      </c>
      <c r="AI2746">
        <v>20728.18492</v>
      </c>
    </row>
    <row r="2747" spans="1:35" x14ac:dyDescent="0.25">
      <c r="A2747">
        <v>19464</v>
      </c>
      <c r="B2747" t="s">
        <v>210</v>
      </c>
      <c r="C2747" t="s">
        <v>39</v>
      </c>
      <c r="D2747" t="b">
        <v>1</v>
      </c>
      <c r="E2747">
        <v>0.67838500800000001</v>
      </c>
      <c r="F2747" t="s">
        <v>108</v>
      </c>
      <c r="G2747" t="s">
        <v>186</v>
      </c>
      <c r="H2747" t="s">
        <v>189</v>
      </c>
      <c r="I2747" t="s">
        <v>101</v>
      </c>
      <c r="J2747" t="s">
        <v>99</v>
      </c>
      <c r="K2747" t="s">
        <v>188</v>
      </c>
      <c r="L2747">
        <v>12.01570048</v>
      </c>
      <c r="M2747" t="s">
        <v>109</v>
      </c>
      <c r="N2747">
        <v>1.2863100000000001E-4</v>
      </c>
      <c r="O2747">
        <v>1.4978499999999999E-4</v>
      </c>
      <c r="P2747">
        <v>0</v>
      </c>
      <c r="Q2747">
        <v>0</v>
      </c>
      <c r="R2747">
        <v>0</v>
      </c>
      <c r="S2747">
        <v>4.6927600000000002E-4</v>
      </c>
      <c r="T2747">
        <v>5.0693600000000004E-4</v>
      </c>
      <c r="U2747">
        <v>2.5201200000000003E-4</v>
      </c>
      <c r="V2747">
        <v>0</v>
      </c>
      <c r="W2747">
        <v>0</v>
      </c>
      <c r="X2747">
        <v>0</v>
      </c>
      <c r="Y2747">
        <v>0</v>
      </c>
      <c r="Z2747" s="8">
        <v>5.1187999999999998E-5</v>
      </c>
      <c r="AA2747">
        <v>0</v>
      </c>
      <c r="AB2747">
        <v>0</v>
      </c>
      <c r="AC2747">
        <v>4.6927600000000002E-4</v>
      </c>
      <c r="AD2747">
        <v>5.0693600000000004E-4</v>
      </c>
      <c r="AE2747">
        <v>2.5201200000000003E-4</v>
      </c>
      <c r="AF2747">
        <v>0</v>
      </c>
      <c r="AG2747" s="8">
        <v>5.1187999999999998E-5</v>
      </c>
      <c r="AH2747">
        <v>1.279411E-3</v>
      </c>
      <c r="AI2747">
        <v>31205.71038</v>
      </c>
    </row>
    <row r="2748" spans="1:35" x14ac:dyDescent="0.25">
      <c r="A2748">
        <v>19465</v>
      </c>
      <c r="B2748" t="s">
        <v>210</v>
      </c>
      <c r="C2748" t="s">
        <v>39</v>
      </c>
      <c r="D2748" t="b">
        <v>1</v>
      </c>
      <c r="E2748">
        <v>0.533936564</v>
      </c>
      <c r="F2748" t="s">
        <v>108</v>
      </c>
      <c r="G2748" t="s">
        <v>186</v>
      </c>
      <c r="H2748" t="s">
        <v>191</v>
      </c>
      <c r="I2748" t="s">
        <v>101</v>
      </c>
      <c r="J2748" t="s">
        <v>102</v>
      </c>
      <c r="K2748" t="s">
        <v>188</v>
      </c>
      <c r="L2748">
        <v>7.8336685819999996</v>
      </c>
      <c r="M2748" t="s">
        <v>109</v>
      </c>
      <c r="N2748" s="8">
        <v>8.0668199999999994E-5</v>
      </c>
      <c r="O2748" s="8">
        <v>9.6723099999999996E-5</v>
      </c>
      <c r="P2748">
        <v>0</v>
      </c>
      <c r="Q2748">
        <v>0</v>
      </c>
      <c r="R2748">
        <v>0</v>
      </c>
      <c r="S2748">
        <v>3.58432E-4</v>
      </c>
      <c r="T2748">
        <v>2.9889800000000002E-4</v>
      </c>
      <c r="U2748">
        <v>1.33755E-4</v>
      </c>
      <c r="V2748">
        <v>0</v>
      </c>
      <c r="W2748">
        <v>0</v>
      </c>
      <c r="X2748">
        <v>0</v>
      </c>
      <c r="Y2748">
        <v>0</v>
      </c>
      <c r="Z2748" s="8">
        <v>3.6690399999999997E-5</v>
      </c>
      <c r="AA2748">
        <v>0</v>
      </c>
      <c r="AB2748">
        <v>0</v>
      </c>
      <c r="AC2748">
        <v>3.58432E-4</v>
      </c>
      <c r="AD2748">
        <v>2.9889800000000002E-4</v>
      </c>
      <c r="AE2748">
        <v>1.33755E-4</v>
      </c>
      <c r="AF2748">
        <v>0</v>
      </c>
      <c r="AG2748" s="8">
        <v>3.6690399999999997E-5</v>
      </c>
      <c r="AH2748">
        <v>8.2777000000000002E-4</v>
      </c>
      <c r="AI2748">
        <v>30968.32072</v>
      </c>
    </row>
    <row r="2749" spans="1:35" x14ac:dyDescent="0.25">
      <c r="A2749">
        <v>22258</v>
      </c>
      <c r="B2749" t="s">
        <v>210</v>
      </c>
      <c r="C2749" t="s">
        <v>39</v>
      </c>
      <c r="D2749" t="b">
        <v>0</v>
      </c>
      <c r="E2749">
        <v>0.39859335800000001</v>
      </c>
      <c r="F2749" t="s">
        <v>108</v>
      </c>
      <c r="G2749" t="s">
        <v>186</v>
      </c>
      <c r="H2749" t="s">
        <v>193</v>
      </c>
      <c r="I2749" t="s">
        <v>105</v>
      </c>
      <c r="J2749" t="s">
        <v>262</v>
      </c>
      <c r="K2749" t="s">
        <v>188</v>
      </c>
      <c r="L2749">
        <v>9.0471481479999998</v>
      </c>
      <c r="M2749" t="s">
        <v>107</v>
      </c>
      <c r="N2749" s="8">
        <v>7.9716900000000002E-5</v>
      </c>
      <c r="O2749" s="8">
        <v>9.6353200000000004E-5</v>
      </c>
      <c r="P2749">
        <v>0</v>
      </c>
      <c r="Q2749">
        <v>0</v>
      </c>
      <c r="R2749">
        <v>0</v>
      </c>
      <c r="S2749">
        <v>2.9883500000000001E-4</v>
      </c>
      <c r="T2749">
        <v>2.0172300000000001E-4</v>
      </c>
      <c r="U2749">
        <v>1.6212600000000001E-4</v>
      </c>
      <c r="V2749">
        <v>0</v>
      </c>
      <c r="W2749">
        <v>0</v>
      </c>
      <c r="X2749">
        <v>2.2034100000000001E-4</v>
      </c>
      <c r="Y2749">
        <v>0</v>
      </c>
      <c r="Z2749" s="8">
        <v>3.9830799999999998E-5</v>
      </c>
      <c r="AA2749">
        <v>0</v>
      </c>
      <c r="AB2749">
        <v>0</v>
      </c>
      <c r="AC2749">
        <v>5.1917499999999998E-4</v>
      </c>
      <c r="AD2749">
        <v>2.0172300000000001E-4</v>
      </c>
      <c r="AE2749">
        <v>1.6212600000000001E-4</v>
      </c>
      <c r="AF2749">
        <v>0</v>
      </c>
      <c r="AG2749" s="8">
        <v>3.9830799999999998E-5</v>
      </c>
      <c r="AH2749">
        <v>9.2284799999999998E-4</v>
      </c>
      <c r="AI2749">
        <v>29894.50186</v>
      </c>
    </row>
    <row r="2750" spans="1:35" x14ac:dyDescent="0.25">
      <c r="A2750">
        <v>24953</v>
      </c>
      <c r="B2750" t="s">
        <v>210</v>
      </c>
      <c r="C2750" t="s">
        <v>39</v>
      </c>
      <c r="D2750" t="b">
        <v>1</v>
      </c>
      <c r="E2750">
        <v>0.318936518</v>
      </c>
      <c r="F2750" t="s">
        <v>108</v>
      </c>
      <c r="G2750" t="s">
        <v>186</v>
      </c>
      <c r="H2750" t="s">
        <v>187</v>
      </c>
      <c r="I2750" t="s">
        <v>101</v>
      </c>
      <c r="J2750" t="s">
        <v>99</v>
      </c>
      <c r="K2750" t="s">
        <v>188</v>
      </c>
      <c r="L2750">
        <v>10.368888889999999</v>
      </c>
      <c r="M2750" t="s">
        <v>109</v>
      </c>
      <c r="N2750" s="8">
        <v>3.9993300000000002E-5</v>
      </c>
      <c r="O2750" s="8">
        <v>4.7064400000000003E-5</v>
      </c>
      <c r="P2750">
        <v>0</v>
      </c>
      <c r="Q2750">
        <v>0</v>
      </c>
      <c r="R2750">
        <v>0</v>
      </c>
      <c r="S2750">
        <v>1.21507E-4</v>
      </c>
      <c r="T2750">
        <v>1.88102E-4</v>
      </c>
      <c r="U2750" s="8">
        <v>7.0978500000000005E-5</v>
      </c>
      <c r="V2750">
        <v>0</v>
      </c>
      <c r="W2750" s="8">
        <v>1.4352899999999999E-5</v>
      </c>
      <c r="X2750">
        <v>0</v>
      </c>
      <c r="Y2750">
        <v>0</v>
      </c>
      <c r="Z2750">
        <v>0</v>
      </c>
      <c r="AA2750">
        <v>0</v>
      </c>
      <c r="AB2750">
        <v>0</v>
      </c>
      <c r="AC2750">
        <v>1.21507E-4</v>
      </c>
      <c r="AD2750">
        <v>1.88102E-4</v>
      </c>
      <c r="AE2750" s="8">
        <v>7.0978500000000005E-5</v>
      </c>
      <c r="AF2750">
        <v>0</v>
      </c>
      <c r="AG2750" s="8">
        <v>1.4352899999999999E-5</v>
      </c>
      <c r="AH2750">
        <v>3.9493999999999998E-4</v>
      </c>
      <c r="AI2750">
        <v>11162.778130000001</v>
      </c>
    </row>
    <row r="2751" spans="1:35" x14ac:dyDescent="0.25">
      <c r="A2751">
        <v>39679</v>
      </c>
      <c r="B2751" t="s">
        <v>210</v>
      </c>
      <c r="C2751" t="s">
        <v>39</v>
      </c>
      <c r="D2751" t="b">
        <v>0</v>
      </c>
      <c r="E2751">
        <v>0.159007961</v>
      </c>
      <c r="F2751" t="s">
        <v>108</v>
      </c>
      <c r="G2751" t="s">
        <v>186</v>
      </c>
      <c r="H2751" t="s">
        <v>197</v>
      </c>
      <c r="I2751" t="s">
        <v>98</v>
      </c>
      <c r="J2751" t="s">
        <v>99</v>
      </c>
      <c r="K2751" t="s">
        <v>188</v>
      </c>
      <c r="L2751">
        <v>10.57710185</v>
      </c>
      <c r="M2751" t="s">
        <v>251</v>
      </c>
      <c r="N2751">
        <v>1.82003E-4</v>
      </c>
      <c r="O2751">
        <v>2.0515999999999999E-4</v>
      </c>
      <c r="P2751">
        <v>0</v>
      </c>
      <c r="Q2751">
        <v>0</v>
      </c>
      <c r="R2751">
        <v>0</v>
      </c>
      <c r="S2751">
        <v>8.6077400000000002E-4</v>
      </c>
      <c r="T2751">
        <v>5.5534099999999999E-4</v>
      </c>
      <c r="U2751">
        <v>2.8857900000000002E-4</v>
      </c>
      <c r="V2751">
        <v>0</v>
      </c>
      <c r="W2751" s="8">
        <v>1.6914200000000001E-5</v>
      </c>
      <c r="X2751">
        <v>0</v>
      </c>
      <c r="Y2751">
        <v>0</v>
      </c>
      <c r="Z2751">
        <v>0</v>
      </c>
      <c r="AA2751">
        <v>0</v>
      </c>
      <c r="AB2751">
        <v>0</v>
      </c>
      <c r="AC2751">
        <v>8.6077400000000002E-4</v>
      </c>
      <c r="AD2751">
        <v>5.5534099999999999E-4</v>
      </c>
      <c r="AE2751">
        <v>2.8857900000000002E-4</v>
      </c>
      <c r="AF2751">
        <v>0</v>
      </c>
      <c r="AG2751" s="8">
        <v>1.6914200000000001E-5</v>
      </c>
      <c r="AH2751">
        <v>1.7216060000000001E-3</v>
      </c>
      <c r="AI2751">
        <v>47702.388339999998</v>
      </c>
    </row>
    <row r="2752" spans="1:35" x14ac:dyDescent="0.25">
      <c r="A2752">
        <v>39683</v>
      </c>
      <c r="B2752" t="s">
        <v>210</v>
      </c>
      <c r="C2752" t="s">
        <v>39</v>
      </c>
      <c r="D2752" t="b">
        <v>0</v>
      </c>
      <c r="E2752">
        <v>8.8126999999999997E-2</v>
      </c>
      <c r="F2752" t="s">
        <v>108</v>
      </c>
      <c r="G2752" t="s">
        <v>186</v>
      </c>
      <c r="H2752" t="s">
        <v>257</v>
      </c>
      <c r="I2752" t="s">
        <v>98</v>
      </c>
      <c r="J2752" t="s">
        <v>106</v>
      </c>
      <c r="K2752" t="s">
        <v>188</v>
      </c>
      <c r="L2752">
        <v>15.396438890000001</v>
      </c>
      <c r="M2752" t="s">
        <v>251</v>
      </c>
      <c r="N2752">
        <v>2.39795E-4</v>
      </c>
      <c r="O2752">
        <v>2.7585799999999997E-4</v>
      </c>
      <c r="P2752">
        <v>0</v>
      </c>
      <c r="Q2752">
        <v>0</v>
      </c>
      <c r="R2752">
        <v>0</v>
      </c>
      <c r="S2752">
        <v>1.253508E-3</v>
      </c>
      <c r="T2752">
        <v>5.8733699999999995E-4</v>
      </c>
      <c r="U2752">
        <v>4.6006600000000002E-4</v>
      </c>
      <c r="V2752">
        <v>0</v>
      </c>
      <c r="W2752" s="8">
        <v>1.39567E-5</v>
      </c>
      <c r="X2752">
        <v>0</v>
      </c>
      <c r="Y2752">
        <v>0</v>
      </c>
      <c r="Z2752">
        <v>0</v>
      </c>
      <c r="AA2752">
        <v>0</v>
      </c>
      <c r="AB2752">
        <v>0</v>
      </c>
      <c r="AC2752">
        <v>1.253508E-3</v>
      </c>
      <c r="AD2752">
        <v>5.8733699999999995E-4</v>
      </c>
      <c r="AE2752">
        <v>4.6006600000000002E-4</v>
      </c>
      <c r="AF2752">
        <v>0</v>
      </c>
      <c r="AG2752" s="8">
        <v>1.39567E-5</v>
      </c>
      <c r="AH2752">
        <v>2.3148679999999999E-3</v>
      </c>
      <c r="AI2752">
        <v>44063.499819999997</v>
      </c>
    </row>
    <row r="2753" spans="1:35" x14ac:dyDescent="0.25">
      <c r="A2753">
        <v>43823</v>
      </c>
      <c r="B2753" t="s">
        <v>210</v>
      </c>
      <c r="C2753" t="s">
        <v>39</v>
      </c>
      <c r="D2753" t="b">
        <v>0</v>
      </c>
      <c r="E2753">
        <v>7.4164390999999996E-2</v>
      </c>
      <c r="F2753" t="s">
        <v>108</v>
      </c>
      <c r="G2753" t="s">
        <v>186</v>
      </c>
      <c r="H2753" t="s">
        <v>256</v>
      </c>
      <c r="I2753" t="s">
        <v>98</v>
      </c>
      <c r="J2753" t="s">
        <v>262</v>
      </c>
      <c r="K2753" t="s">
        <v>188</v>
      </c>
      <c r="L2753">
        <v>17.36843403</v>
      </c>
      <c r="M2753" t="s">
        <v>112</v>
      </c>
      <c r="N2753">
        <v>3.2584200000000002E-4</v>
      </c>
      <c r="O2753">
        <v>3.7663600000000002E-4</v>
      </c>
      <c r="P2753">
        <v>0</v>
      </c>
      <c r="Q2753">
        <v>0</v>
      </c>
      <c r="R2753">
        <v>0</v>
      </c>
      <c r="S2753">
        <v>1.740496E-3</v>
      </c>
      <c r="T2753">
        <v>6.4491099999999997E-4</v>
      </c>
      <c r="U2753">
        <v>3.21248E-4</v>
      </c>
      <c r="V2753">
        <v>0</v>
      </c>
      <c r="W2753">
        <v>0</v>
      </c>
      <c r="X2753">
        <v>7.87713E-4</v>
      </c>
      <c r="Y2753">
        <v>0</v>
      </c>
      <c r="Z2753" s="8">
        <v>2.1827800000000001E-5</v>
      </c>
      <c r="AA2753">
        <v>0</v>
      </c>
      <c r="AB2753">
        <v>0</v>
      </c>
      <c r="AC2753">
        <v>2.528209E-3</v>
      </c>
      <c r="AD2753">
        <v>6.4491099999999997E-4</v>
      </c>
      <c r="AE2753">
        <v>3.21248E-4</v>
      </c>
      <c r="AF2753">
        <v>0</v>
      </c>
      <c r="AG2753" s="8">
        <v>2.1827800000000001E-5</v>
      </c>
      <c r="AH2753">
        <v>3.5161960000000001E-3</v>
      </c>
      <c r="AI2753">
        <v>59331.512739999998</v>
      </c>
    </row>
    <row r="2754" spans="1:35" x14ac:dyDescent="0.25">
      <c r="A2754">
        <v>51181</v>
      </c>
      <c r="B2754" t="s">
        <v>210</v>
      </c>
      <c r="C2754" t="s">
        <v>39</v>
      </c>
      <c r="D2754" t="b">
        <v>1</v>
      </c>
      <c r="E2754">
        <v>0.42843368100000001</v>
      </c>
      <c r="F2754" t="s">
        <v>108</v>
      </c>
      <c r="G2754" t="s">
        <v>186</v>
      </c>
      <c r="H2754" t="s">
        <v>199</v>
      </c>
      <c r="I2754" t="s">
        <v>98</v>
      </c>
      <c r="J2754" t="s">
        <v>99</v>
      </c>
      <c r="K2754" t="s">
        <v>188</v>
      </c>
      <c r="L2754">
        <v>8.6062063490000007</v>
      </c>
      <c r="M2754" t="s">
        <v>112</v>
      </c>
      <c r="N2754">
        <v>2.2385100000000001E-4</v>
      </c>
      <c r="O2754">
        <v>2.6237400000000001E-4</v>
      </c>
      <c r="P2754">
        <v>0</v>
      </c>
      <c r="Q2754">
        <v>0</v>
      </c>
      <c r="R2754">
        <v>0</v>
      </c>
      <c r="S2754">
        <v>7.3958800000000001E-4</v>
      </c>
      <c r="T2754">
        <v>6.46986E-4</v>
      </c>
      <c r="U2754">
        <v>7.84821E-4</v>
      </c>
      <c r="V2754">
        <v>0</v>
      </c>
      <c r="W2754" s="8">
        <v>3.0317699999999999E-5</v>
      </c>
      <c r="X2754">
        <v>0</v>
      </c>
      <c r="Y2754">
        <v>0</v>
      </c>
      <c r="Z2754">
        <v>0</v>
      </c>
      <c r="AA2754">
        <v>0</v>
      </c>
      <c r="AB2754">
        <v>0</v>
      </c>
      <c r="AC2754">
        <v>7.3958800000000001E-4</v>
      </c>
      <c r="AD2754">
        <v>6.46986E-4</v>
      </c>
      <c r="AE2754">
        <v>7.84821E-4</v>
      </c>
      <c r="AF2754">
        <v>0</v>
      </c>
      <c r="AG2754" s="8">
        <v>3.0317699999999999E-5</v>
      </c>
      <c r="AH2754">
        <v>2.2017120000000002E-3</v>
      </c>
      <c r="AI2754">
        <v>74975.894100000005</v>
      </c>
    </row>
    <row r="2755" spans="1:35" x14ac:dyDescent="0.25">
      <c r="A2755">
        <v>496</v>
      </c>
      <c r="B2755" t="s">
        <v>211</v>
      </c>
      <c r="C2755" t="s">
        <v>44</v>
      </c>
      <c r="D2755" t="b">
        <v>1</v>
      </c>
      <c r="E2755">
        <v>81.383450730000007</v>
      </c>
      <c r="F2755" t="s">
        <v>108</v>
      </c>
      <c r="G2755" t="s">
        <v>186</v>
      </c>
      <c r="H2755" t="s">
        <v>250</v>
      </c>
      <c r="I2755" t="s">
        <v>101</v>
      </c>
      <c r="J2755" t="s">
        <v>99</v>
      </c>
      <c r="K2755" t="s">
        <v>188</v>
      </c>
      <c r="L2755">
        <v>39.008333329999999</v>
      </c>
      <c r="M2755" t="s">
        <v>109</v>
      </c>
      <c r="N2755">
        <v>1.0216590000000001E-3</v>
      </c>
      <c r="O2755">
        <v>1.122245E-3</v>
      </c>
      <c r="P2755">
        <v>0</v>
      </c>
      <c r="Q2755">
        <v>0</v>
      </c>
      <c r="R2755">
        <v>0</v>
      </c>
      <c r="S2755">
        <v>4.5502900000000002E-3</v>
      </c>
      <c r="T2755">
        <v>1.562017E-3</v>
      </c>
      <c r="U2755">
        <v>1.500307E-3</v>
      </c>
      <c r="V2755">
        <v>0</v>
      </c>
      <c r="W2755">
        <v>0</v>
      </c>
      <c r="X2755">
        <v>2.6966970000000001E-3</v>
      </c>
      <c r="Y2755">
        <v>0</v>
      </c>
      <c r="Z2755">
        <v>5.2298600000000002E-4</v>
      </c>
      <c r="AA2755">
        <v>0</v>
      </c>
      <c r="AB2755">
        <v>0</v>
      </c>
      <c r="AC2755">
        <v>7.2469860000000004E-3</v>
      </c>
      <c r="AD2755">
        <v>1.562017E-3</v>
      </c>
      <c r="AE2755">
        <v>1.500307E-3</v>
      </c>
      <c r="AF2755">
        <v>0</v>
      </c>
      <c r="AG2755">
        <v>5.2298600000000002E-4</v>
      </c>
      <c r="AH2755">
        <v>1.0832296999999999E-2</v>
      </c>
      <c r="AI2755">
        <v>81383.450729999997</v>
      </c>
    </row>
    <row r="2756" spans="1:35" x14ac:dyDescent="0.25">
      <c r="A2756">
        <v>497</v>
      </c>
      <c r="B2756" t="s">
        <v>211</v>
      </c>
      <c r="C2756" t="s">
        <v>44</v>
      </c>
      <c r="D2756" t="b">
        <v>1</v>
      </c>
      <c r="E2756">
        <v>38.800378299999998</v>
      </c>
      <c r="F2756" t="s">
        <v>108</v>
      </c>
      <c r="G2756" t="s">
        <v>186</v>
      </c>
      <c r="H2756" t="s">
        <v>249</v>
      </c>
      <c r="I2756" t="s">
        <v>101</v>
      </c>
      <c r="J2756" t="s">
        <v>99</v>
      </c>
      <c r="K2756" t="s">
        <v>188</v>
      </c>
      <c r="L2756">
        <v>21.358333330000001</v>
      </c>
      <c r="M2756" t="s">
        <v>109</v>
      </c>
      <c r="N2756">
        <v>5.73272E-4</v>
      </c>
      <c r="O2756">
        <v>6.4473899999999997E-4</v>
      </c>
      <c r="P2756">
        <v>0</v>
      </c>
      <c r="Q2756">
        <v>0</v>
      </c>
      <c r="R2756">
        <v>0</v>
      </c>
      <c r="S2756">
        <v>2.5959939999999999E-3</v>
      </c>
      <c r="T2756">
        <v>1.1190830000000001E-3</v>
      </c>
      <c r="U2756">
        <v>1.208448E-3</v>
      </c>
      <c r="V2756">
        <v>0</v>
      </c>
      <c r="W2756">
        <v>1.7394900000000001E-4</v>
      </c>
      <c r="X2756">
        <v>5.5788699999999997E-4</v>
      </c>
      <c r="Y2756">
        <v>0</v>
      </c>
      <c r="Z2756">
        <v>0</v>
      </c>
      <c r="AA2756">
        <v>0</v>
      </c>
      <c r="AB2756">
        <v>0</v>
      </c>
      <c r="AC2756">
        <v>3.1538809999999999E-3</v>
      </c>
      <c r="AD2756">
        <v>1.1190830000000001E-3</v>
      </c>
      <c r="AE2756">
        <v>1.208448E-3</v>
      </c>
      <c r="AF2756">
        <v>0</v>
      </c>
      <c r="AG2756">
        <v>1.7394900000000001E-4</v>
      </c>
      <c r="AH2756">
        <v>5.6553610000000002E-3</v>
      </c>
      <c r="AI2756">
        <v>77600.756599999993</v>
      </c>
    </row>
    <row r="2757" spans="1:35" x14ac:dyDescent="0.25">
      <c r="A2757">
        <v>499</v>
      </c>
      <c r="B2757" t="s">
        <v>211</v>
      </c>
      <c r="C2757" t="s">
        <v>44</v>
      </c>
      <c r="D2757" t="b">
        <v>1</v>
      </c>
      <c r="E2757">
        <v>11.490758400000001</v>
      </c>
      <c r="F2757" t="s">
        <v>108</v>
      </c>
      <c r="G2757" t="s">
        <v>186</v>
      </c>
      <c r="H2757" t="s">
        <v>196</v>
      </c>
      <c r="I2757" t="s">
        <v>101</v>
      </c>
      <c r="J2757" t="s">
        <v>99</v>
      </c>
      <c r="K2757" t="s">
        <v>188</v>
      </c>
      <c r="L2757">
        <v>13.52070707</v>
      </c>
      <c r="M2757" t="s">
        <v>109</v>
      </c>
      <c r="N2757">
        <v>2.7392699999999998E-4</v>
      </c>
      <c r="O2757">
        <v>3.2610499999999998E-4</v>
      </c>
      <c r="P2757">
        <v>0</v>
      </c>
      <c r="Q2757">
        <v>0</v>
      </c>
      <c r="R2757">
        <v>0</v>
      </c>
      <c r="S2757">
        <v>1.3954810000000001E-3</v>
      </c>
      <c r="T2757">
        <v>5.3181400000000003E-4</v>
      </c>
      <c r="U2757">
        <v>4.8596300000000001E-4</v>
      </c>
      <c r="V2757">
        <v>0</v>
      </c>
      <c r="W2757" s="8">
        <v>9.4752899999999999E-5</v>
      </c>
      <c r="X2757">
        <v>4.07873E-4</v>
      </c>
      <c r="Y2757">
        <v>0</v>
      </c>
      <c r="Z2757">
        <v>0</v>
      </c>
      <c r="AA2757">
        <v>0</v>
      </c>
      <c r="AB2757">
        <v>0</v>
      </c>
      <c r="AC2757">
        <v>1.803355E-3</v>
      </c>
      <c r="AD2757">
        <v>5.3181400000000003E-4</v>
      </c>
      <c r="AE2757">
        <v>4.8596300000000001E-4</v>
      </c>
      <c r="AF2757">
        <v>0</v>
      </c>
      <c r="AG2757" s="8">
        <v>9.4752899999999999E-5</v>
      </c>
      <c r="AH2757">
        <v>2.9156659999999999E-3</v>
      </c>
      <c r="AI2757">
        <v>63199.171219999997</v>
      </c>
    </row>
    <row r="2758" spans="1:35" x14ac:dyDescent="0.25">
      <c r="A2758">
        <v>1234</v>
      </c>
      <c r="B2758" t="s">
        <v>211</v>
      </c>
      <c r="C2758" t="s">
        <v>44</v>
      </c>
      <c r="D2758" t="b">
        <v>1</v>
      </c>
      <c r="E2758">
        <v>4.8608500059999997</v>
      </c>
      <c r="F2758" t="s">
        <v>108</v>
      </c>
      <c r="G2758" t="s">
        <v>186</v>
      </c>
      <c r="H2758" t="s">
        <v>198</v>
      </c>
      <c r="I2758" t="s">
        <v>101</v>
      </c>
      <c r="J2758" t="s">
        <v>106</v>
      </c>
      <c r="K2758" t="s">
        <v>188</v>
      </c>
      <c r="L2758">
        <v>17.290555560000001</v>
      </c>
      <c r="M2758" t="s">
        <v>109</v>
      </c>
      <c r="N2758">
        <v>2.8916400000000001E-4</v>
      </c>
      <c r="O2758">
        <v>3.4174800000000001E-4</v>
      </c>
      <c r="P2758">
        <v>0</v>
      </c>
      <c r="Q2758">
        <v>0</v>
      </c>
      <c r="R2758">
        <v>0</v>
      </c>
      <c r="S2758">
        <v>1.4140870000000001E-3</v>
      </c>
      <c r="T2758">
        <v>6.6633899999999995E-4</v>
      </c>
      <c r="U2758">
        <v>7.23791E-4</v>
      </c>
      <c r="V2758">
        <v>0</v>
      </c>
      <c r="W2758" s="8">
        <v>6.3579300000000003E-5</v>
      </c>
      <c r="X2758">
        <v>0</v>
      </c>
      <c r="Y2758">
        <v>0</v>
      </c>
      <c r="Z2758">
        <v>0</v>
      </c>
      <c r="AA2758">
        <v>0</v>
      </c>
      <c r="AB2758">
        <v>0</v>
      </c>
      <c r="AC2758">
        <v>1.4140870000000001E-3</v>
      </c>
      <c r="AD2758">
        <v>6.6633899999999995E-4</v>
      </c>
      <c r="AE2758">
        <v>7.23791E-4</v>
      </c>
      <c r="AF2758">
        <v>0</v>
      </c>
      <c r="AG2758" s="8">
        <v>6.3579300000000003E-5</v>
      </c>
      <c r="AH2758">
        <v>2.8677960000000001E-3</v>
      </c>
      <c r="AI2758">
        <v>48608.500059999998</v>
      </c>
    </row>
    <row r="2759" spans="1:35" x14ac:dyDescent="0.25">
      <c r="A2759">
        <v>6139</v>
      </c>
      <c r="B2759" t="s">
        <v>211</v>
      </c>
      <c r="C2759" t="s">
        <v>44</v>
      </c>
      <c r="D2759" t="b">
        <v>1</v>
      </c>
      <c r="E2759">
        <v>3.0392805269999998</v>
      </c>
      <c r="F2759" t="s">
        <v>108</v>
      </c>
      <c r="G2759" t="s">
        <v>186</v>
      </c>
      <c r="H2759" t="s">
        <v>195</v>
      </c>
      <c r="I2759" t="s">
        <v>101</v>
      </c>
      <c r="J2759" t="s">
        <v>111</v>
      </c>
      <c r="K2759" t="s">
        <v>188</v>
      </c>
      <c r="L2759">
        <v>15.160582010000001</v>
      </c>
      <c r="M2759" t="s">
        <v>109</v>
      </c>
      <c r="N2759">
        <v>3.301E-4</v>
      </c>
      <c r="O2759">
        <v>3.7321799999999998E-4</v>
      </c>
      <c r="P2759">
        <v>0</v>
      </c>
      <c r="Q2759">
        <v>0</v>
      </c>
      <c r="R2759">
        <v>0</v>
      </c>
      <c r="S2759">
        <v>1.7421789999999999E-3</v>
      </c>
      <c r="T2759">
        <v>5.4470799999999998E-4</v>
      </c>
      <c r="U2759">
        <v>6.2830600000000003E-4</v>
      </c>
      <c r="V2759">
        <v>0</v>
      </c>
      <c r="W2759">
        <v>0</v>
      </c>
      <c r="X2759">
        <v>3.0031099999999999E-4</v>
      </c>
      <c r="Y2759">
        <v>0</v>
      </c>
      <c r="Z2759" s="8">
        <v>8.619E-5</v>
      </c>
      <c r="AA2759">
        <v>0</v>
      </c>
      <c r="AB2759">
        <v>0</v>
      </c>
      <c r="AC2759">
        <v>2.0424900000000001E-3</v>
      </c>
      <c r="AD2759">
        <v>5.4470799999999998E-4</v>
      </c>
      <c r="AE2759">
        <v>6.2830600000000003E-4</v>
      </c>
      <c r="AF2759">
        <v>0</v>
      </c>
      <c r="AG2759" s="8">
        <v>8.619E-5</v>
      </c>
      <c r="AH2759">
        <v>3.3016650000000001E-3</v>
      </c>
      <c r="AI2759">
        <v>63824.891060000002</v>
      </c>
    </row>
    <row r="2760" spans="1:35" x14ac:dyDescent="0.25">
      <c r="A2760">
        <v>19460</v>
      </c>
      <c r="B2760" t="s">
        <v>211</v>
      </c>
      <c r="C2760" t="s">
        <v>44</v>
      </c>
      <c r="D2760" t="b">
        <v>1</v>
      </c>
      <c r="E2760">
        <v>0.35770594100000003</v>
      </c>
      <c r="F2760" t="s">
        <v>108</v>
      </c>
      <c r="G2760" t="s">
        <v>186</v>
      </c>
      <c r="H2760" t="s">
        <v>192</v>
      </c>
      <c r="I2760" t="s">
        <v>101</v>
      </c>
      <c r="J2760" t="s">
        <v>102</v>
      </c>
      <c r="K2760" t="s">
        <v>188</v>
      </c>
      <c r="L2760">
        <v>15.091488890000001</v>
      </c>
      <c r="M2760" t="s">
        <v>109</v>
      </c>
      <c r="N2760">
        <v>2.2198300000000001E-4</v>
      </c>
      <c r="O2760">
        <v>2.70086E-4</v>
      </c>
      <c r="P2760">
        <v>0</v>
      </c>
      <c r="Q2760">
        <v>0</v>
      </c>
      <c r="R2760">
        <v>0</v>
      </c>
      <c r="S2760">
        <v>1.451284E-3</v>
      </c>
      <c r="T2760">
        <v>4.67804E-4</v>
      </c>
      <c r="U2760">
        <v>3.0133900000000002E-4</v>
      </c>
      <c r="V2760">
        <v>0</v>
      </c>
      <c r="W2760">
        <v>0</v>
      </c>
      <c r="X2760" s="8">
        <v>3.8304699999999999E-5</v>
      </c>
      <c r="Y2760">
        <v>0</v>
      </c>
      <c r="Z2760" s="8">
        <v>4.3749699999999999E-5</v>
      </c>
      <c r="AA2760">
        <v>0</v>
      </c>
      <c r="AB2760">
        <v>0</v>
      </c>
      <c r="AC2760">
        <v>1.489588E-3</v>
      </c>
      <c r="AD2760">
        <v>4.67804E-4</v>
      </c>
      <c r="AE2760">
        <v>3.0133900000000002E-4</v>
      </c>
      <c r="AF2760">
        <v>0</v>
      </c>
      <c r="AG2760" s="8">
        <v>4.3749699999999999E-5</v>
      </c>
      <c r="AH2760">
        <v>2.3024769999999998E-3</v>
      </c>
      <c r="AI2760">
        <v>44713.242619999997</v>
      </c>
    </row>
    <row r="2761" spans="1:35" x14ac:dyDescent="0.25">
      <c r="A2761">
        <v>19461</v>
      </c>
      <c r="B2761" t="s">
        <v>211</v>
      </c>
      <c r="C2761" t="s">
        <v>44</v>
      </c>
      <c r="D2761" t="b">
        <v>1</v>
      </c>
      <c r="E2761">
        <v>0.417575751</v>
      </c>
      <c r="F2761" t="s">
        <v>108</v>
      </c>
      <c r="G2761" t="s">
        <v>186</v>
      </c>
      <c r="H2761" t="s">
        <v>190</v>
      </c>
      <c r="I2761" t="s">
        <v>101</v>
      </c>
      <c r="J2761" t="s">
        <v>99</v>
      </c>
      <c r="K2761" t="s">
        <v>188</v>
      </c>
      <c r="L2761">
        <v>10.13843284</v>
      </c>
      <c r="M2761" t="s">
        <v>109</v>
      </c>
      <c r="N2761" s="8">
        <v>8.0508700000000004E-5</v>
      </c>
      <c r="O2761">
        <v>1.14639E-4</v>
      </c>
      <c r="P2761">
        <v>0</v>
      </c>
      <c r="Q2761">
        <v>0</v>
      </c>
      <c r="R2761">
        <v>0</v>
      </c>
      <c r="S2761">
        <v>5.49516E-4</v>
      </c>
      <c r="T2761">
        <v>1.8787099999999999E-4</v>
      </c>
      <c r="U2761">
        <v>1.91881E-4</v>
      </c>
      <c r="V2761">
        <v>0</v>
      </c>
      <c r="W2761" s="8">
        <v>2.5247200000000001E-5</v>
      </c>
      <c r="X2761" s="8">
        <v>1.3334E-5</v>
      </c>
      <c r="Y2761">
        <v>0</v>
      </c>
      <c r="Z2761">
        <v>0</v>
      </c>
      <c r="AA2761">
        <v>0</v>
      </c>
      <c r="AB2761">
        <v>0</v>
      </c>
      <c r="AC2761">
        <v>5.6285000000000005E-4</v>
      </c>
      <c r="AD2761">
        <v>1.8787099999999999E-4</v>
      </c>
      <c r="AE2761">
        <v>1.91881E-4</v>
      </c>
      <c r="AF2761">
        <v>0</v>
      </c>
      <c r="AG2761" s="8">
        <v>2.5247200000000001E-5</v>
      </c>
      <c r="AH2761">
        <v>9.6785000000000003E-4</v>
      </c>
      <c r="AI2761">
        <v>27977.57532</v>
      </c>
    </row>
    <row r="2762" spans="1:35" x14ac:dyDescent="0.25">
      <c r="A2762">
        <v>19462</v>
      </c>
      <c r="B2762" t="s">
        <v>211</v>
      </c>
      <c r="C2762" t="s">
        <v>44</v>
      </c>
      <c r="D2762" t="b">
        <v>1</v>
      </c>
      <c r="E2762">
        <v>0.23031316600000001</v>
      </c>
      <c r="F2762" t="s">
        <v>108</v>
      </c>
      <c r="G2762" t="s">
        <v>186</v>
      </c>
      <c r="H2762" t="s">
        <v>194</v>
      </c>
      <c r="I2762" t="s">
        <v>101</v>
      </c>
      <c r="J2762" t="s">
        <v>99</v>
      </c>
      <c r="K2762" t="s">
        <v>188</v>
      </c>
      <c r="L2762">
        <v>18.801141980000001</v>
      </c>
      <c r="M2762" t="s">
        <v>109</v>
      </c>
      <c r="N2762">
        <v>1.34022E-4</v>
      </c>
      <c r="O2762">
        <v>1.5693900000000001E-4</v>
      </c>
      <c r="P2762">
        <v>0</v>
      </c>
      <c r="Q2762">
        <v>0</v>
      </c>
      <c r="R2762">
        <v>0</v>
      </c>
      <c r="S2762">
        <v>7.7020099999999998E-4</v>
      </c>
      <c r="T2762">
        <v>2.6984900000000001E-4</v>
      </c>
      <c r="U2762">
        <v>2.6056099999999997E-4</v>
      </c>
      <c r="V2762">
        <v>0</v>
      </c>
      <c r="W2762">
        <v>0</v>
      </c>
      <c r="X2762" s="8">
        <v>5.6254600000000003E-6</v>
      </c>
      <c r="Y2762">
        <v>0</v>
      </c>
      <c r="Z2762" s="8">
        <v>2.3521300000000001E-5</v>
      </c>
      <c r="AA2762">
        <v>0</v>
      </c>
      <c r="AB2762">
        <v>0</v>
      </c>
      <c r="AC2762">
        <v>7.7582599999999997E-4</v>
      </c>
      <c r="AD2762">
        <v>2.6984900000000001E-4</v>
      </c>
      <c r="AE2762">
        <v>2.6056099999999997E-4</v>
      </c>
      <c r="AF2762">
        <v>0</v>
      </c>
      <c r="AG2762" s="8">
        <v>2.3521300000000001E-5</v>
      </c>
      <c r="AH2762">
        <v>1.3297579999999999E-3</v>
      </c>
      <c r="AI2762">
        <v>20728.18492</v>
      </c>
    </row>
    <row r="2763" spans="1:35" x14ac:dyDescent="0.25">
      <c r="A2763">
        <v>19464</v>
      </c>
      <c r="B2763" t="s">
        <v>211</v>
      </c>
      <c r="C2763" t="s">
        <v>44</v>
      </c>
      <c r="D2763" t="b">
        <v>1</v>
      </c>
      <c r="E2763">
        <v>0.67838500800000001</v>
      </c>
      <c r="F2763" t="s">
        <v>108</v>
      </c>
      <c r="G2763" t="s">
        <v>186</v>
      </c>
      <c r="H2763" t="s">
        <v>189</v>
      </c>
      <c r="I2763" t="s">
        <v>101</v>
      </c>
      <c r="J2763" t="s">
        <v>99</v>
      </c>
      <c r="K2763" t="s">
        <v>188</v>
      </c>
      <c r="L2763">
        <v>20.0446256</v>
      </c>
      <c r="M2763" t="s">
        <v>109</v>
      </c>
      <c r="N2763">
        <v>2.1737899999999999E-4</v>
      </c>
      <c r="O2763">
        <v>2.50251E-4</v>
      </c>
      <c r="P2763">
        <v>0</v>
      </c>
      <c r="Q2763">
        <v>0</v>
      </c>
      <c r="R2763">
        <v>0</v>
      </c>
      <c r="S2763">
        <v>1.297229E-3</v>
      </c>
      <c r="T2763">
        <v>5.0693600000000004E-4</v>
      </c>
      <c r="U2763">
        <v>2.5201200000000003E-4</v>
      </c>
      <c r="V2763">
        <v>0</v>
      </c>
      <c r="W2763">
        <v>0</v>
      </c>
      <c r="X2763" s="8">
        <v>2.6947499999999999E-5</v>
      </c>
      <c r="Y2763">
        <v>0</v>
      </c>
      <c r="Z2763" s="8">
        <v>5.1187999999999998E-5</v>
      </c>
      <c r="AA2763">
        <v>0</v>
      </c>
      <c r="AB2763">
        <v>0</v>
      </c>
      <c r="AC2763">
        <v>1.324176E-3</v>
      </c>
      <c r="AD2763">
        <v>5.0693600000000004E-4</v>
      </c>
      <c r="AE2763">
        <v>2.5201200000000003E-4</v>
      </c>
      <c r="AF2763">
        <v>0</v>
      </c>
      <c r="AG2763" s="8">
        <v>5.1187999999999998E-5</v>
      </c>
      <c r="AH2763">
        <v>2.1343180000000001E-3</v>
      </c>
      <c r="AI2763">
        <v>31205.71038</v>
      </c>
    </row>
    <row r="2764" spans="1:35" x14ac:dyDescent="0.25">
      <c r="A2764">
        <v>19465</v>
      </c>
      <c r="B2764" t="s">
        <v>211</v>
      </c>
      <c r="C2764" t="s">
        <v>44</v>
      </c>
      <c r="D2764" t="b">
        <v>1</v>
      </c>
      <c r="E2764">
        <v>0.533936564</v>
      </c>
      <c r="F2764" t="s">
        <v>108</v>
      </c>
      <c r="G2764" t="s">
        <v>186</v>
      </c>
      <c r="H2764" t="s">
        <v>191</v>
      </c>
      <c r="I2764" t="s">
        <v>101</v>
      </c>
      <c r="J2764" t="s">
        <v>102</v>
      </c>
      <c r="K2764" t="s">
        <v>188</v>
      </c>
      <c r="L2764">
        <v>11.73793103</v>
      </c>
      <c r="M2764" t="s">
        <v>109</v>
      </c>
      <c r="N2764">
        <v>1.01618E-4</v>
      </c>
      <c r="O2764">
        <v>1.3081099999999999E-4</v>
      </c>
      <c r="P2764">
        <v>0</v>
      </c>
      <c r="Q2764">
        <v>0</v>
      </c>
      <c r="R2764">
        <v>0</v>
      </c>
      <c r="S2764">
        <v>4.8303300000000001E-4</v>
      </c>
      <c r="T2764">
        <v>2.9889800000000002E-4</v>
      </c>
      <c r="U2764">
        <v>1.33755E-4</v>
      </c>
      <c r="V2764">
        <v>0</v>
      </c>
      <c r="W2764">
        <v>0</v>
      </c>
      <c r="X2764">
        <v>2.8795099999999999E-4</v>
      </c>
      <c r="Y2764">
        <v>0</v>
      </c>
      <c r="Z2764" s="8">
        <v>3.6690399999999997E-5</v>
      </c>
      <c r="AA2764">
        <v>0</v>
      </c>
      <c r="AB2764">
        <v>0</v>
      </c>
      <c r="AC2764">
        <v>7.7098399999999995E-4</v>
      </c>
      <c r="AD2764">
        <v>2.9889800000000002E-4</v>
      </c>
      <c r="AE2764">
        <v>1.33755E-4</v>
      </c>
      <c r="AF2764">
        <v>0</v>
      </c>
      <c r="AG2764" s="8">
        <v>3.6690399999999997E-5</v>
      </c>
      <c r="AH2764">
        <v>1.2403270000000001E-3</v>
      </c>
      <c r="AI2764">
        <v>30968.32072</v>
      </c>
    </row>
    <row r="2765" spans="1:35" x14ac:dyDescent="0.25">
      <c r="A2765">
        <v>22258</v>
      </c>
      <c r="B2765" t="s">
        <v>211</v>
      </c>
      <c r="C2765" t="s">
        <v>44</v>
      </c>
      <c r="D2765" t="b">
        <v>0</v>
      </c>
      <c r="E2765">
        <v>0.39859335800000001</v>
      </c>
      <c r="F2765" t="s">
        <v>108</v>
      </c>
      <c r="G2765" t="s">
        <v>186</v>
      </c>
      <c r="H2765" t="s">
        <v>193</v>
      </c>
      <c r="I2765" t="s">
        <v>105</v>
      </c>
      <c r="J2765" t="s">
        <v>262</v>
      </c>
      <c r="K2765" t="s">
        <v>188</v>
      </c>
      <c r="L2765">
        <v>9.0471481479999998</v>
      </c>
      <c r="M2765" t="s">
        <v>107</v>
      </c>
      <c r="N2765" s="8">
        <v>7.9716900000000002E-5</v>
      </c>
      <c r="O2765" s="8">
        <v>9.6353200000000004E-5</v>
      </c>
      <c r="P2765">
        <v>0</v>
      </c>
      <c r="Q2765">
        <v>0</v>
      </c>
      <c r="R2765">
        <v>0</v>
      </c>
      <c r="S2765">
        <v>2.9883500000000001E-4</v>
      </c>
      <c r="T2765">
        <v>2.0172300000000001E-4</v>
      </c>
      <c r="U2765">
        <v>1.6212600000000001E-4</v>
      </c>
      <c r="V2765">
        <v>0</v>
      </c>
      <c r="W2765">
        <v>0</v>
      </c>
      <c r="X2765">
        <v>2.2034100000000001E-4</v>
      </c>
      <c r="Y2765">
        <v>0</v>
      </c>
      <c r="Z2765" s="8">
        <v>3.9830799999999998E-5</v>
      </c>
      <c r="AA2765">
        <v>0</v>
      </c>
      <c r="AB2765">
        <v>0</v>
      </c>
      <c r="AC2765">
        <v>5.1917499999999998E-4</v>
      </c>
      <c r="AD2765">
        <v>2.0172300000000001E-4</v>
      </c>
      <c r="AE2765">
        <v>1.6212600000000001E-4</v>
      </c>
      <c r="AF2765">
        <v>0</v>
      </c>
      <c r="AG2765" s="8">
        <v>3.9830799999999998E-5</v>
      </c>
      <c r="AH2765">
        <v>9.2284799999999998E-4</v>
      </c>
      <c r="AI2765">
        <v>29894.50186</v>
      </c>
    </row>
    <row r="2766" spans="1:35" x14ac:dyDescent="0.25">
      <c r="A2766">
        <v>24953</v>
      </c>
      <c r="B2766" t="s">
        <v>211</v>
      </c>
      <c r="C2766" t="s">
        <v>44</v>
      </c>
      <c r="D2766" t="b">
        <v>1</v>
      </c>
      <c r="E2766">
        <v>0.318936518</v>
      </c>
      <c r="F2766" t="s">
        <v>108</v>
      </c>
      <c r="G2766" t="s">
        <v>186</v>
      </c>
      <c r="H2766" t="s">
        <v>187</v>
      </c>
      <c r="I2766" t="s">
        <v>101</v>
      </c>
      <c r="J2766" t="s">
        <v>99</v>
      </c>
      <c r="K2766" t="s">
        <v>188</v>
      </c>
      <c r="L2766">
        <v>17.29753968</v>
      </c>
      <c r="M2766" t="s">
        <v>109</v>
      </c>
      <c r="N2766" s="8">
        <v>6.5763E-5</v>
      </c>
      <c r="O2766" s="8">
        <v>7.5985700000000007E-5</v>
      </c>
      <c r="P2766">
        <v>0</v>
      </c>
      <c r="Q2766">
        <v>0</v>
      </c>
      <c r="R2766">
        <v>0</v>
      </c>
      <c r="S2766">
        <v>3.3712999999999999E-4</v>
      </c>
      <c r="T2766">
        <v>1.88102E-4</v>
      </c>
      <c r="U2766" s="8">
        <v>7.0978500000000005E-5</v>
      </c>
      <c r="V2766">
        <v>0</v>
      </c>
      <c r="W2766" s="8">
        <v>1.4352899999999999E-5</v>
      </c>
      <c r="X2766" s="8">
        <v>4.8279299999999997E-5</v>
      </c>
      <c r="Y2766">
        <v>0</v>
      </c>
      <c r="Z2766">
        <v>0</v>
      </c>
      <c r="AA2766">
        <v>0</v>
      </c>
      <c r="AB2766">
        <v>0</v>
      </c>
      <c r="AC2766">
        <v>3.8540900000000002E-4</v>
      </c>
      <c r="AD2766">
        <v>1.88102E-4</v>
      </c>
      <c r="AE2766" s="8">
        <v>7.0978500000000005E-5</v>
      </c>
      <c r="AF2766">
        <v>0</v>
      </c>
      <c r="AG2766" s="8">
        <v>1.4352899999999999E-5</v>
      </c>
      <c r="AH2766">
        <v>6.5884600000000004E-4</v>
      </c>
      <c r="AI2766">
        <v>11162.778130000001</v>
      </c>
    </row>
    <row r="2767" spans="1:35" x14ac:dyDescent="0.25">
      <c r="A2767">
        <v>39679</v>
      </c>
      <c r="B2767" t="s">
        <v>211</v>
      </c>
      <c r="C2767" t="s">
        <v>44</v>
      </c>
      <c r="D2767" t="b">
        <v>1</v>
      </c>
      <c r="E2767">
        <v>0.159007961</v>
      </c>
      <c r="F2767" t="s">
        <v>108</v>
      </c>
      <c r="G2767" t="s">
        <v>186</v>
      </c>
      <c r="H2767" t="s">
        <v>197</v>
      </c>
      <c r="I2767" t="s">
        <v>98</v>
      </c>
      <c r="J2767" t="s">
        <v>99</v>
      </c>
      <c r="K2767" t="s">
        <v>188</v>
      </c>
      <c r="L2767">
        <v>10.180944439999999</v>
      </c>
      <c r="M2767" t="s">
        <v>251</v>
      </c>
      <c r="N2767">
        <v>1.7302499999999999E-4</v>
      </c>
      <c r="O2767">
        <v>1.97476E-4</v>
      </c>
      <c r="P2767">
        <v>0</v>
      </c>
      <c r="Q2767">
        <v>0</v>
      </c>
      <c r="R2767">
        <v>0</v>
      </c>
      <c r="S2767">
        <v>7.9629099999999997E-4</v>
      </c>
      <c r="T2767">
        <v>5.5534099999999999E-4</v>
      </c>
      <c r="U2767">
        <v>2.8857900000000002E-4</v>
      </c>
      <c r="V2767">
        <v>0</v>
      </c>
      <c r="W2767" s="8">
        <v>1.6914200000000001E-5</v>
      </c>
      <c r="X2767">
        <v>0</v>
      </c>
      <c r="Y2767">
        <v>0</v>
      </c>
      <c r="Z2767">
        <v>0</v>
      </c>
      <c r="AA2767">
        <v>0</v>
      </c>
      <c r="AB2767">
        <v>0</v>
      </c>
      <c r="AC2767">
        <v>7.9629099999999997E-4</v>
      </c>
      <c r="AD2767">
        <v>5.5534099999999999E-4</v>
      </c>
      <c r="AE2767">
        <v>2.8857900000000002E-4</v>
      </c>
      <c r="AF2767">
        <v>0</v>
      </c>
      <c r="AG2767" s="8">
        <v>1.6914200000000001E-5</v>
      </c>
      <c r="AH2767">
        <v>1.657125E-3</v>
      </c>
      <c r="AI2767">
        <v>47702.388339999998</v>
      </c>
    </row>
    <row r="2768" spans="1:35" x14ac:dyDescent="0.25">
      <c r="A2768">
        <v>39683</v>
      </c>
      <c r="B2768" t="s">
        <v>211</v>
      </c>
      <c r="C2768" t="s">
        <v>44</v>
      </c>
      <c r="D2768" t="b">
        <v>1</v>
      </c>
      <c r="E2768">
        <v>8.8126999999999997E-2</v>
      </c>
      <c r="F2768" t="s">
        <v>108</v>
      </c>
      <c r="G2768" t="s">
        <v>186</v>
      </c>
      <c r="H2768" t="s">
        <v>257</v>
      </c>
      <c r="I2768" t="s">
        <v>98</v>
      </c>
      <c r="J2768" t="s">
        <v>106</v>
      </c>
      <c r="K2768" t="s">
        <v>188</v>
      </c>
      <c r="L2768">
        <v>15.228949999999999</v>
      </c>
      <c r="M2768" t="s">
        <v>251</v>
      </c>
      <c r="N2768">
        <v>2.3672600000000001E-4</v>
      </c>
      <c r="O2768">
        <v>2.7285800000000001E-4</v>
      </c>
      <c r="P2768">
        <v>0</v>
      </c>
      <c r="Q2768">
        <v>0</v>
      </c>
      <c r="R2768">
        <v>0</v>
      </c>
      <c r="S2768">
        <v>1.228324E-3</v>
      </c>
      <c r="T2768">
        <v>5.8733699999999995E-4</v>
      </c>
      <c r="U2768">
        <v>4.6006600000000002E-4</v>
      </c>
      <c r="V2768">
        <v>0</v>
      </c>
      <c r="W2768" s="8">
        <v>1.39567E-5</v>
      </c>
      <c r="X2768">
        <v>0</v>
      </c>
      <c r="Y2768">
        <v>0</v>
      </c>
      <c r="Z2768">
        <v>0</v>
      </c>
      <c r="AA2768">
        <v>0</v>
      </c>
      <c r="AB2768">
        <v>0</v>
      </c>
      <c r="AC2768">
        <v>1.228324E-3</v>
      </c>
      <c r="AD2768">
        <v>5.8733699999999995E-4</v>
      </c>
      <c r="AE2768">
        <v>4.6006600000000002E-4</v>
      </c>
      <c r="AF2768">
        <v>0</v>
      </c>
      <c r="AG2768" s="8">
        <v>1.39567E-5</v>
      </c>
      <c r="AH2768">
        <v>2.289686E-3</v>
      </c>
      <c r="AI2768">
        <v>44063.499819999997</v>
      </c>
    </row>
    <row r="2769" spans="1:35" x14ac:dyDescent="0.25">
      <c r="A2769">
        <v>43823</v>
      </c>
      <c r="B2769" t="s">
        <v>211</v>
      </c>
      <c r="C2769" t="s">
        <v>44</v>
      </c>
      <c r="D2769" t="b">
        <v>1</v>
      </c>
      <c r="E2769">
        <v>7.4164390999999996E-2</v>
      </c>
      <c r="F2769" t="s">
        <v>108</v>
      </c>
      <c r="G2769" t="s">
        <v>186</v>
      </c>
      <c r="H2769" t="s">
        <v>256</v>
      </c>
      <c r="I2769" t="s">
        <v>98</v>
      </c>
      <c r="J2769" t="s">
        <v>262</v>
      </c>
      <c r="K2769" t="s">
        <v>188</v>
      </c>
      <c r="L2769">
        <v>17.363045140000001</v>
      </c>
      <c r="M2769" t="s">
        <v>112</v>
      </c>
      <c r="N2769">
        <v>3.2781800000000001E-4</v>
      </c>
      <c r="O2769">
        <v>3.7755900000000002E-4</v>
      </c>
      <c r="P2769">
        <v>0</v>
      </c>
      <c r="Q2769">
        <v>0</v>
      </c>
      <c r="R2769">
        <v>0</v>
      </c>
      <c r="S2769">
        <v>1.759523E-3</v>
      </c>
      <c r="T2769">
        <v>6.4491099999999997E-4</v>
      </c>
      <c r="U2769">
        <v>3.21248E-4</v>
      </c>
      <c r="V2769">
        <v>0</v>
      </c>
      <c r="W2769">
        <v>0</v>
      </c>
      <c r="X2769">
        <v>7.6759500000000004E-4</v>
      </c>
      <c r="Y2769">
        <v>0</v>
      </c>
      <c r="Z2769" s="8">
        <v>2.1827800000000001E-5</v>
      </c>
      <c r="AA2769">
        <v>0</v>
      </c>
      <c r="AB2769">
        <v>0</v>
      </c>
      <c r="AC2769">
        <v>2.5271180000000001E-3</v>
      </c>
      <c r="AD2769">
        <v>6.4491099999999997E-4</v>
      </c>
      <c r="AE2769">
        <v>3.21248E-4</v>
      </c>
      <c r="AF2769">
        <v>0</v>
      </c>
      <c r="AG2769" s="8">
        <v>2.1827800000000001E-5</v>
      </c>
      <c r="AH2769">
        <v>3.515106E-3</v>
      </c>
      <c r="AI2769">
        <v>59331.512739999998</v>
      </c>
    </row>
    <row r="2770" spans="1:35" x14ac:dyDescent="0.25">
      <c r="A2770">
        <v>51181</v>
      </c>
      <c r="B2770" t="s">
        <v>211</v>
      </c>
      <c r="C2770" t="s">
        <v>44</v>
      </c>
      <c r="D2770" t="b">
        <v>1</v>
      </c>
      <c r="E2770">
        <v>0.42843368100000001</v>
      </c>
      <c r="F2770" t="s">
        <v>108</v>
      </c>
      <c r="G2770" t="s">
        <v>186</v>
      </c>
      <c r="H2770" t="s">
        <v>199</v>
      </c>
      <c r="I2770" t="s">
        <v>98</v>
      </c>
      <c r="J2770" t="s">
        <v>99</v>
      </c>
      <c r="K2770" t="s">
        <v>188</v>
      </c>
      <c r="L2770">
        <v>13.08844444</v>
      </c>
      <c r="M2770" t="s">
        <v>112</v>
      </c>
      <c r="N2770">
        <v>3.0538100000000002E-4</v>
      </c>
      <c r="O2770">
        <v>3.4443499999999998E-4</v>
      </c>
      <c r="P2770">
        <v>0</v>
      </c>
      <c r="Q2770">
        <v>0</v>
      </c>
      <c r="R2770">
        <v>0</v>
      </c>
      <c r="S2770">
        <v>8.4362E-4</v>
      </c>
      <c r="T2770">
        <v>6.46986E-4</v>
      </c>
      <c r="U2770">
        <v>7.84821E-4</v>
      </c>
      <c r="V2770">
        <v>0</v>
      </c>
      <c r="W2770" s="8">
        <v>3.0317699999999999E-5</v>
      </c>
      <c r="X2770">
        <v>1.0426470000000001E-3</v>
      </c>
      <c r="Y2770">
        <v>0</v>
      </c>
      <c r="Z2770">
        <v>0</v>
      </c>
      <c r="AA2770">
        <v>0</v>
      </c>
      <c r="AB2770">
        <v>0</v>
      </c>
      <c r="AC2770">
        <v>1.8862670000000001E-3</v>
      </c>
      <c r="AD2770">
        <v>6.46986E-4</v>
      </c>
      <c r="AE2770">
        <v>7.84821E-4</v>
      </c>
      <c r="AF2770">
        <v>0</v>
      </c>
      <c r="AG2770" s="8">
        <v>3.0317699999999999E-5</v>
      </c>
      <c r="AH2770">
        <v>3.3483950000000001E-3</v>
      </c>
      <c r="AI2770">
        <v>74975.894100000005</v>
      </c>
    </row>
    <row r="2771" spans="1:35" x14ac:dyDescent="0.25">
      <c r="A2771">
        <v>496</v>
      </c>
      <c r="B2771" t="s">
        <v>212</v>
      </c>
      <c r="C2771" t="s">
        <v>45</v>
      </c>
      <c r="D2771" t="b">
        <v>1</v>
      </c>
      <c r="E2771">
        <v>81.383450730000007</v>
      </c>
      <c r="F2771" t="s">
        <v>108</v>
      </c>
      <c r="G2771" t="s">
        <v>186</v>
      </c>
      <c r="H2771" t="s">
        <v>250</v>
      </c>
      <c r="I2771" t="s">
        <v>101</v>
      </c>
      <c r="J2771" t="s">
        <v>99</v>
      </c>
      <c r="K2771" t="s">
        <v>188</v>
      </c>
      <c r="L2771">
        <v>38.538888890000003</v>
      </c>
      <c r="M2771" t="s">
        <v>109</v>
      </c>
      <c r="N2771">
        <v>1.015777E-3</v>
      </c>
      <c r="O2771">
        <v>1.116138E-3</v>
      </c>
      <c r="P2771">
        <v>0</v>
      </c>
      <c r="Q2771">
        <v>0</v>
      </c>
      <c r="R2771">
        <v>0</v>
      </c>
      <c r="S2771">
        <v>4.5996570000000001E-3</v>
      </c>
      <c r="T2771">
        <v>1.562017E-3</v>
      </c>
      <c r="U2771">
        <v>1.500307E-3</v>
      </c>
      <c r="V2771">
        <v>0</v>
      </c>
      <c r="W2771">
        <v>0</v>
      </c>
      <c r="X2771">
        <v>2.5177400000000001E-3</v>
      </c>
      <c r="Y2771">
        <v>0</v>
      </c>
      <c r="Z2771">
        <v>5.2298600000000002E-4</v>
      </c>
      <c r="AA2771">
        <v>0</v>
      </c>
      <c r="AB2771">
        <v>0</v>
      </c>
      <c r="AC2771">
        <v>7.1173970000000001E-3</v>
      </c>
      <c r="AD2771">
        <v>1.562017E-3</v>
      </c>
      <c r="AE2771">
        <v>1.500307E-3</v>
      </c>
      <c r="AF2771">
        <v>0</v>
      </c>
      <c r="AG2771">
        <v>5.2298600000000002E-4</v>
      </c>
      <c r="AH2771">
        <v>1.0701936E-2</v>
      </c>
      <c r="AI2771">
        <v>81383.450729999997</v>
      </c>
    </row>
    <row r="2772" spans="1:35" x14ac:dyDescent="0.25">
      <c r="A2772">
        <v>497</v>
      </c>
      <c r="B2772" t="s">
        <v>212</v>
      </c>
      <c r="C2772" t="s">
        <v>45</v>
      </c>
      <c r="D2772" t="b">
        <v>1</v>
      </c>
      <c r="E2772">
        <v>38.800378299999998</v>
      </c>
      <c r="F2772" t="s">
        <v>108</v>
      </c>
      <c r="G2772" t="s">
        <v>186</v>
      </c>
      <c r="H2772" t="s">
        <v>249</v>
      </c>
      <c r="I2772" t="s">
        <v>101</v>
      </c>
      <c r="J2772" t="s">
        <v>99</v>
      </c>
      <c r="K2772" t="s">
        <v>188</v>
      </c>
      <c r="L2772">
        <v>21.15138889</v>
      </c>
      <c r="M2772" t="s">
        <v>109</v>
      </c>
      <c r="N2772">
        <v>5.7191900000000005E-4</v>
      </c>
      <c r="O2772">
        <v>6.4292600000000004E-4</v>
      </c>
      <c r="P2772">
        <v>0</v>
      </c>
      <c r="Q2772">
        <v>0</v>
      </c>
      <c r="R2772">
        <v>0</v>
      </c>
      <c r="S2772">
        <v>2.6312990000000001E-3</v>
      </c>
      <c r="T2772">
        <v>1.1190830000000001E-3</v>
      </c>
      <c r="U2772">
        <v>1.208448E-3</v>
      </c>
      <c r="V2772">
        <v>0</v>
      </c>
      <c r="W2772">
        <v>1.7394900000000001E-4</v>
      </c>
      <c r="X2772">
        <v>4.6778599999999998E-4</v>
      </c>
      <c r="Y2772">
        <v>0</v>
      </c>
      <c r="Z2772">
        <v>0</v>
      </c>
      <c r="AA2772">
        <v>0</v>
      </c>
      <c r="AB2772">
        <v>0</v>
      </c>
      <c r="AC2772">
        <v>3.0990850000000001E-3</v>
      </c>
      <c r="AD2772">
        <v>1.1190830000000001E-3</v>
      </c>
      <c r="AE2772">
        <v>1.208448E-3</v>
      </c>
      <c r="AF2772">
        <v>0</v>
      </c>
      <c r="AG2772">
        <v>1.7394900000000001E-4</v>
      </c>
      <c r="AH2772">
        <v>5.6005660000000004E-3</v>
      </c>
      <c r="AI2772">
        <v>77600.756599999993</v>
      </c>
    </row>
    <row r="2773" spans="1:35" x14ac:dyDescent="0.25">
      <c r="A2773">
        <v>499</v>
      </c>
      <c r="B2773" t="s">
        <v>212</v>
      </c>
      <c r="C2773" t="s">
        <v>45</v>
      </c>
      <c r="D2773" t="b">
        <v>1</v>
      </c>
      <c r="E2773">
        <v>11.490758400000001</v>
      </c>
      <c r="F2773" t="s">
        <v>108</v>
      </c>
      <c r="G2773" t="s">
        <v>186</v>
      </c>
      <c r="H2773" t="s">
        <v>196</v>
      </c>
      <c r="I2773" t="s">
        <v>101</v>
      </c>
      <c r="J2773" t="s">
        <v>99</v>
      </c>
      <c r="K2773" t="s">
        <v>188</v>
      </c>
      <c r="L2773">
        <v>13.43434343</v>
      </c>
      <c r="M2773" t="s">
        <v>109</v>
      </c>
      <c r="N2773">
        <v>2.7453999999999998E-4</v>
      </c>
      <c r="O2773">
        <v>3.2644599999999998E-4</v>
      </c>
      <c r="P2773">
        <v>0</v>
      </c>
      <c r="Q2773">
        <v>0</v>
      </c>
      <c r="R2773">
        <v>0</v>
      </c>
      <c r="S2773">
        <v>1.425759E-3</v>
      </c>
      <c r="T2773">
        <v>5.3181400000000003E-4</v>
      </c>
      <c r="U2773">
        <v>4.8596300000000001E-4</v>
      </c>
      <c r="V2773">
        <v>0</v>
      </c>
      <c r="W2773" s="8">
        <v>9.4752899999999999E-5</v>
      </c>
      <c r="X2773">
        <v>3.5886300000000001E-4</v>
      </c>
      <c r="Y2773">
        <v>0</v>
      </c>
      <c r="Z2773">
        <v>0</v>
      </c>
      <c r="AA2773">
        <v>0</v>
      </c>
      <c r="AB2773">
        <v>0</v>
      </c>
      <c r="AC2773">
        <v>1.784622E-3</v>
      </c>
      <c r="AD2773">
        <v>5.3181400000000003E-4</v>
      </c>
      <c r="AE2773">
        <v>4.8596300000000001E-4</v>
      </c>
      <c r="AF2773">
        <v>0</v>
      </c>
      <c r="AG2773" s="8">
        <v>9.4752899999999999E-5</v>
      </c>
      <c r="AH2773">
        <v>2.8970430000000002E-3</v>
      </c>
      <c r="AI2773">
        <v>63199.171219999997</v>
      </c>
    </row>
    <row r="2774" spans="1:35" x14ac:dyDescent="0.25">
      <c r="A2774">
        <v>1234</v>
      </c>
      <c r="B2774" t="s">
        <v>212</v>
      </c>
      <c r="C2774" t="s">
        <v>45</v>
      </c>
      <c r="D2774" t="b">
        <v>1</v>
      </c>
      <c r="E2774">
        <v>4.8608500059999997</v>
      </c>
      <c r="F2774" t="s">
        <v>108</v>
      </c>
      <c r="G2774" t="s">
        <v>186</v>
      </c>
      <c r="H2774" t="s">
        <v>198</v>
      </c>
      <c r="I2774" t="s">
        <v>101</v>
      </c>
      <c r="J2774" t="s">
        <v>106</v>
      </c>
      <c r="K2774" t="s">
        <v>188</v>
      </c>
      <c r="L2774">
        <v>16.965833329999999</v>
      </c>
      <c r="M2774" t="s">
        <v>109</v>
      </c>
      <c r="N2774">
        <v>2.83813E-4</v>
      </c>
      <c r="O2774">
        <v>3.3533199999999998E-4</v>
      </c>
      <c r="P2774">
        <v>0</v>
      </c>
      <c r="Q2774">
        <v>0</v>
      </c>
      <c r="R2774">
        <v>0</v>
      </c>
      <c r="S2774">
        <v>1.3601830000000001E-3</v>
      </c>
      <c r="T2774">
        <v>6.6633899999999995E-4</v>
      </c>
      <c r="U2774">
        <v>7.23791E-4</v>
      </c>
      <c r="V2774">
        <v>0</v>
      </c>
      <c r="W2774" s="8">
        <v>6.3579300000000003E-5</v>
      </c>
      <c r="X2774">
        <v>0</v>
      </c>
      <c r="Y2774">
        <v>0</v>
      </c>
      <c r="Z2774">
        <v>0</v>
      </c>
      <c r="AA2774">
        <v>0</v>
      </c>
      <c r="AB2774">
        <v>0</v>
      </c>
      <c r="AC2774">
        <v>1.3601830000000001E-3</v>
      </c>
      <c r="AD2774">
        <v>6.6633899999999995E-4</v>
      </c>
      <c r="AE2774">
        <v>7.23791E-4</v>
      </c>
      <c r="AF2774">
        <v>0</v>
      </c>
      <c r="AG2774" s="8">
        <v>6.3579300000000003E-5</v>
      </c>
      <c r="AH2774">
        <v>2.8139380000000002E-3</v>
      </c>
      <c r="AI2774">
        <v>48608.500059999998</v>
      </c>
    </row>
    <row r="2775" spans="1:35" x14ac:dyDescent="0.25">
      <c r="A2775">
        <v>6139</v>
      </c>
      <c r="B2775" t="s">
        <v>212</v>
      </c>
      <c r="C2775" t="s">
        <v>45</v>
      </c>
      <c r="D2775" t="b">
        <v>1</v>
      </c>
      <c r="E2775">
        <v>3.0392805269999998</v>
      </c>
      <c r="F2775" t="s">
        <v>108</v>
      </c>
      <c r="G2775" t="s">
        <v>186</v>
      </c>
      <c r="H2775" t="s">
        <v>195</v>
      </c>
      <c r="I2775" t="s">
        <v>101</v>
      </c>
      <c r="J2775" t="s">
        <v>111</v>
      </c>
      <c r="K2775" t="s">
        <v>188</v>
      </c>
      <c r="L2775">
        <v>15.122089949999999</v>
      </c>
      <c r="M2775" t="s">
        <v>109</v>
      </c>
      <c r="N2775">
        <v>3.31966E-4</v>
      </c>
      <c r="O2775">
        <v>3.7430200000000002E-4</v>
      </c>
      <c r="P2775">
        <v>0</v>
      </c>
      <c r="Q2775">
        <v>0</v>
      </c>
      <c r="R2775">
        <v>0</v>
      </c>
      <c r="S2775">
        <v>1.77355E-3</v>
      </c>
      <c r="T2775">
        <v>5.4470799999999998E-4</v>
      </c>
      <c r="U2775">
        <v>6.2830600000000003E-4</v>
      </c>
      <c r="V2775">
        <v>0</v>
      </c>
      <c r="W2775">
        <v>0</v>
      </c>
      <c r="X2775">
        <v>2.6052900000000001E-4</v>
      </c>
      <c r="Y2775">
        <v>0</v>
      </c>
      <c r="Z2775" s="8">
        <v>8.619E-5</v>
      </c>
      <c r="AA2775">
        <v>0</v>
      </c>
      <c r="AB2775">
        <v>0</v>
      </c>
      <c r="AC2775">
        <v>2.0340779999999999E-3</v>
      </c>
      <c r="AD2775">
        <v>5.4470799999999998E-4</v>
      </c>
      <c r="AE2775">
        <v>6.2830600000000003E-4</v>
      </c>
      <c r="AF2775">
        <v>0</v>
      </c>
      <c r="AG2775" s="8">
        <v>8.619E-5</v>
      </c>
      <c r="AH2775">
        <v>3.2932819999999998E-3</v>
      </c>
      <c r="AI2775">
        <v>63824.891060000002</v>
      </c>
    </row>
    <row r="2776" spans="1:35" x14ac:dyDescent="0.25">
      <c r="A2776">
        <v>19460</v>
      </c>
      <c r="B2776" t="s">
        <v>212</v>
      </c>
      <c r="C2776" t="s">
        <v>45</v>
      </c>
      <c r="D2776" t="b">
        <v>1</v>
      </c>
      <c r="E2776">
        <v>0.35770594100000003</v>
      </c>
      <c r="F2776" t="s">
        <v>108</v>
      </c>
      <c r="G2776" t="s">
        <v>186</v>
      </c>
      <c r="H2776" t="s">
        <v>192</v>
      </c>
      <c r="I2776" t="s">
        <v>101</v>
      </c>
      <c r="J2776" t="s">
        <v>102</v>
      </c>
      <c r="K2776" t="s">
        <v>188</v>
      </c>
      <c r="L2776">
        <v>15.050311110000001</v>
      </c>
      <c r="M2776" t="s">
        <v>109</v>
      </c>
      <c r="N2776">
        <v>2.2235000000000001E-4</v>
      </c>
      <c r="O2776">
        <v>2.6935400000000002E-4</v>
      </c>
      <c r="P2776">
        <v>0</v>
      </c>
      <c r="Q2776">
        <v>0</v>
      </c>
      <c r="R2776">
        <v>0</v>
      </c>
      <c r="S2776">
        <v>1.4453269999999999E-3</v>
      </c>
      <c r="T2776">
        <v>4.67804E-4</v>
      </c>
      <c r="U2776">
        <v>3.0133900000000002E-4</v>
      </c>
      <c r="V2776">
        <v>0</v>
      </c>
      <c r="W2776">
        <v>0</v>
      </c>
      <c r="X2776" s="8">
        <v>3.7979199999999997E-5</v>
      </c>
      <c r="Y2776">
        <v>0</v>
      </c>
      <c r="Z2776" s="8">
        <v>4.3749699999999999E-5</v>
      </c>
      <c r="AA2776">
        <v>0</v>
      </c>
      <c r="AB2776">
        <v>0</v>
      </c>
      <c r="AC2776">
        <v>1.483306E-3</v>
      </c>
      <c r="AD2776">
        <v>4.67804E-4</v>
      </c>
      <c r="AE2776">
        <v>3.0133900000000002E-4</v>
      </c>
      <c r="AF2776">
        <v>0</v>
      </c>
      <c r="AG2776" s="8">
        <v>4.3749699999999999E-5</v>
      </c>
      <c r="AH2776">
        <v>2.296195E-3</v>
      </c>
      <c r="AI2776">
        <v>44713.242619999997</v>
      </c>
    </row>
    <row r="2777" spans="1:35" x14ac:dyDescent="0.25">
      <c r="A2777">
        <v>19461</v>
      </c>
      <c r="B2777" t="s">
        <v>212</v>
      </c>
      <c r="C2777" t="s">
        <v>45</v>
      </c>
      <c r="D2777" t="b">
        <v>1</v>
      </c>
      <c r="E2777">
        <v>0.417575751</v>
      </c>
      <c r="F2777" t="s">
        <v>108</v>
      </c>
      <c r="G2777" t="s">
        <v>186</v>
      </c>
      <c r="H2777" t="s">
        <v>190</v>
      </c>
      <c r="I2777" t="s">
        <v>101</v>
      </c>
      <c r="J2777" t="s">
        <v>99</v>
      </c>
      <c r="K2777" t="s">
        <v>188</v>
      </c>
      <c r="L2777">
        <v>10.1263267</v>
      </c>
      <c r="M2777" t="s">
        <v>109</v>
      </c>
      <c r="N2777" s="8">
        <v>8.0828399999999993E-5</v>
      </c>
      <c r="O2777">
        <v>1.14628E-4</v>
      </c>
      <c r="P2777">
        <v>0</v>
      </c>
      <c r="Q2777">
        <v>0</v>
      </c>
      <c r="R2777">
        <v>0</v>
      </c>
      <c r="S2777">
        <v>5.5079100000000002E-4</v>
      </c>
      <c r="T2777">
        <v>1.8787099999999999E-4</v>
      </c>
      <c r="U2777">
        <v>1.91881E-4</v>
      </c>
      <c r="V2777">
        <v>0</v>
      </c>
      <c r="W2777" s="8">
        <v>2.5247200000000001E-5</v>
      </c>
      <c r="X2777" s="8">
        <v>1.0903900000000001E-5</v>
      </c>
      <c r="Y2777">
        <v>0</v>
      </c>
      <c r="Z2777">
        <v>0</v>
      </c>
      <c r="AA2777">
        <v>0</v>
      </c>
      <c r="AB2777">
        <v>0</v>
      </c>
      <c r="AC2777">
        <v>5.6169499999999997E-4</v>
      </c>
      <c r="AD2777">
        <v>1.8787099999999999E-4</v>
      </c>
      <c r="AE2777">
        <v>1.91881E-4</v>
      </c>
      <c r="AF2777">
        <v>0</v>
      </c>
      <c r="AG2777" s="8">
        <v>2.5247200000000001E-5</v>
      </c>
      <c r="AH2777">
        <v>9.6669400000000004E-4</v>
      </c>
      <c r="AI2777">
        <v>27977.57532</v>
      </c>
    </row>
    <row r="2778" spans="1:35" x14ac:dyDescent="0.25">
      <c r="A2778">
        <v>19462</v>
      </c>
      <c r="B2778" t="s">
        <v>212</v>
      </c>
      <c r="C2778" t="s">
        <v>45</v>
      </c>
      <c r="D2778" t="b">
        <v>1</v>
      </c>
      <c r="E2778">
        <v>0.23031316600000001</v>
      </c>
      <c r="F2778" t="s">
        <v>108</v>
      </c>
      <c r="G2778" t="s">
        <v>186</v>
      </c>
      <c r="H2778" t="s">
        <v>194</v>
      </c>
      <c r="I2778" t="s">
        <v>101</v>
      </c>
      <c r="J2778" t="s">
        <v>99</v>
      </c>
      <c r="K2778" t="s">
        <v>188</v>
      </c>
      <c r="L2778">
        <v>18.76533951</v>
      </c>
      <c r="M2778" t="s">
        <v>109</v>
      </c>
      <c r="N2778">
        <v>1.3407499999999999E-4</v>
      </c>
      <c r="O2778">
        <v>1.56594E-4</v>
      </c>
      <c r="P2778">
        <v>0</v>
      </c>
      <c r="Q2778">
        <v>0</v>
      </c>
      <c r="R2778">
        <v>0</v>
      </c>
      <c r="S2778">
        <v>7.6684099999999999E-4</v>
      </c>
      <c r="T2778">
        <v>2.6984900000000001E-4</v>
      </c>
      <c r="U2778">
        <v>2.6056099999999997E-4</v>
      </c>
      <c r="V2778">
        <v>0</v>
      </c>
      <c r="W2778">
        <v>0</v>
      </c>
      <c r="X2778" s="8">
        <v>6.4506100000000004E-6</v>
      </c>
      <c r="Y2778">
        <v>0</v>
      </c>
      <c r="Z2778" s="8">
        <v>2.3521300000000001E-5</v>
      </c>
      <c r="AA2778">
        <v>0</v>
      </c>
      <c r="AB2778">
        <v>0</v>
      </c>
      <c r="AC2778">
        <v>7.7329199999999997E-4</v>
      </c>
      <c r="AD2778">
        <v>2.6984900000000001E-4</v>
      </c>
      <c r="AE2778">
        <v>2.6056099999999997E-4</v>
      </c>
      <c r="AF2778">
        <v>0</v>
      </c>
      <c r="AG2778" s="8">
        <v>2.3521300000000001E-5</v>
      </c>
      <c r="AH2778">
        <v>1.3272259999999999E-3</v>
      </c>
      <c r="AI2778">
        <v>20728.18492</v>
      </c>
    </row>
    <row r="2779" spans="1:35" x14ac:dyDescent="0.25">
      <c r="A2779">
        <v>19464</v>
      </c>
      <c r="B2779" t="s">
        <v>212</v>
      </c>
      <c r="C2779" t="s">
        <v>45</v>
      </c>
      <c r="D2779" t="b">
        <v>1</v>
      </c>
      <c r="E2779">
        <v>0.67838500800000001</v>
      </c>
      <c r="F2779" t="s">
        <v>108</v>
      </c>
      <c r="G2779" t="s">
        <v>186</v>
      </c>
      <c r="H2779" t="s">
        <v>189</v>
      </c>
      <c r="I2779" t="s">
        <v>101</v>
      </c>
      <c r="J2779" t="s">
        <v>99</v>
      </c>
      <c r="K2779" t="s">
        <v>188</v>
      </c>
      <c r="L2779">
        <v>20.07355072</v>
      </c>
      <c r="M2779" t="s">
        <v>109</v>
      </c>
      <c r="N2779">
        <v>2.1785500000000001E-4</v>
      </c>
      <c r="O2779">
        <v>2.50702E-4</v>
      </c>
      <c r="P2779">
        <v>0</v>
      </c>
      <c r="Q2779">
        <v>0</v>
      </c>
      <c r="R2779">
        <v>0</v>
      </c>
      <c r="S2779">
        <v>1.301897E-3</v>
      </c>
      <c r="T2779">
        <v>5.0693600000000004E-4</v>
      </c>
      <c r="U2779">
        <v>2.5201200000000003E-4</v>
      </c>
      <c r="V2779">
        <v>0</v>
      </c>
      <c r="W2779">
        <v>0</v>
      </c>
      <c r="X2779" s="8">
        <v>2.53658E-5</v>
      </c>
      <c r="Y2779">
        <v>0</v>
      </c>
      <c r="Z2779" s="8">
        <v>5.1187999999999998E-5</v>
      </c>
      <c r="AA2779">
        <v>0</v>
      </c>
      <c r="AB2779">
        <v>0</v>
      </c>
      <c r="AC2779">
        <v>1.3272620000000001E-3</v>
      </c>
      <c r="AD2779">
        <v>5.0693600000000004E-4</v>
      </c>
      <c r="AE2779">
        <v>2.5201200000000003E-4</v>
      </c>
      <c r="AF2779">
        <v>0</v>
      </c>
      <c r="AG2779" s="8">
        <v>5.1187999999999998E-5</v>
      </c>
      <c r="AH2779">
        <v>2.137398E-3</v>
      </c>
      <c r="AI2779">
        <v>31205.71038</v>
      </c>
    </row>
    <row r="2780" spans="1:35" x14ac:dyDescent="0.25">
      <c r="A2780">
        <v>19465</v>
      </c>
      <c r="B2780" t="s">
        <v>212</v>
      </c>
      <c r="C2780" t="s">
        <v>45</v>
      </c>
      <c r="D2780" t="b">
        <v>1</v>
      </c>
      <c r="E2780">
        <v>0.533936564</v>
      </c>
      <c r="F2780" t="s">
        <v>108</v>
      </c>
      <c r="G2780" t="s">
        <v>186</v>
      </c>
      <c r="H2780" t="s">
        <v>191</v>
      </c>
      <c r="I2780" t="s">
        <v>101</v>
      </c>
      <c r="J2780" t="s">
        <v>102</v>
      </c>
      <c r="K2780" t="s">
        <v>188</v>
      </c>
      <c r="L2780">
        <v>11.71125479</v>
      </c>
      <c r="M2780" t="s">
        <v>109</v>
      </c>
      <c r="N2780">
        <v>1.01679E-4</v>
      </c>
      <c r="O2780">
        <v>1.3083100000000001E-4</v>
      </c>
      <c r="P2780">
        <v>0</v>
      </c>
      <c r="Q2780">
        <v>0</v>
      </c>
      <c r="R2780">
        <v>0</v>
      </c>
      <c r="S2780">
        <v>4.8701499999999998E-4</v>
      </c>
      <c r="T2780">
        <v>2.9889800000000002E-4</v>
      </c>
      <c r="U2780">
        <v>1.33755E-4</v>
      </c>
      <c r="V2780">
        <v>0</v>
      </c>
      <c r="W2780">
        <v>0</v>
      </c>
      <c r="X2780">
        <v>2.81155E-4</v>
      </c>
      <c r="Y2780">
        <v>0</v>
      </c>
      <c r="Z2780" s="8">
        <v>3.6690399999999997E-5</v>
      </c>
      <c r="AA2780">
        <v>0</v>
      </c>
      <c r="AB2780">
        <v>0</v>
      </c>
      <c r="AC2780">
        <v>7.6816999999999999E-4</v>
      </c>
      <c r="AD2780">
        <v>2.9889800000000002E-4</v>
      </c>
      <c r="AE2780">
        <v>1.33755E-4</v>
      </c>
      <c r="AF2780">
        <v>0</v>
      </c>
      <c r="AG2780" s="8">
        <v>3.6690399999999997E-5</v>
      </c>
      <c r="AH2780">
        <v>1.237508E-3</v>
      </c>
      <c r="AI2780">
        <v>30968.32072</v>
      </c>
    </row>
    <row r="2781" spans="1:35" x14ac:dyDescent="0.25">
      <c r="A2781">
        <v>22258</v>
      </c>
      <c r="B2781" t="s">
        <v>212</v>
      </c>
      <c r="C2781" t="s">
        <v>45</v>
      </c>
      <c r="D2781" t="b">
        <v>0</v>
      </c>
      <c r="E2781">
        <v>0.39859335800000001</v>
      </c>
      <c r="F2781" t="s">
        <v>108</v>
      </c>
      <c r="G2781" t="s">
        <v>186</v>
      </c>
      <c r="H2781" t="s">
        <v>193</v>
      </c>
      <c r="I2781" t="s">
        <v>105</v>
      </c>
      <c r="J2781" t="s">
        <v>262</v>
      </c>
      <c r="K2781" t="s">
        <v>188</v>
      </c>
      <c r="L2781">
        <v>9.0471481479999998</v>
      </c>
      <c r="M2781" t="s">
        <v>107</v>
      </c>
      <c r="N2781" s="8">
        <v>7.9716900000000002E-5</v>
      </c>
      <c r="O2781" s="8">
        <v>9.6353200000000004E-5</v>
      </c>
      <c r="P2781">
        <v>0</v>
      </c>
      <c r="Q2781">
        <v>0</v>
      </c>
      <c r="R2781">
        <v>0</v>
      </c>
      <c r="S2781">
        <v>2.9883500000000001E-4</v>
      </c>
      <c r="T2781">
        <v>2.0172300000000001E-4</v>
      </c>
      <c r="U2781">
        <v>1.6212600000000001E-4</v>
      </c>
      <c r="V2781">
        <v>0</v>
      </c>
      <c r="W2781">
        <v>0</v>
      </c>
      <c r="X2781">
        <v>2.2034100000000001E-4</v>
      </c>
      <c r="Y2781">
        <v>0</v>
      </c>
      <c r="Z2781" s="8">
        <v>3.9830799999999998E-5</v>
      </c>
      <c r="AA2781">
        <v>0</v>
      </c>
      <c r="AB2781">
        <v>0</v>
      </c>
      <c r="AC2781">
        <v>5.1917499999999998E-4</v>
      </c>
      <c r="AD2781">
        <v>2.0172300000000001E-4</v>
      </c>
      <c r="AE2781">
        <v>1.6212600000000001E-4</v>
      </c>
      <c r="AF2781">
        <v>0</v>
      </c>
      <c r="AG2781" s="8">
        <v>3.9830799999999998E-5</v>
      </c>
      <c r="AH2781">
        <v>9.2284799999999998E-4</v>
      </c>
      <c r="AI2781">
        <v>29894.50186</v>
      </c>
    </row>
    <row r="2782" spans="1:35" x14ac:dyDescent="0.25">
      <c r="A2782">
        <v>24953</v>
      </c>
      <c r="B2782" t="s">
        <v>212</v>
      </c>
      <c r="C2782" t="s">
        <v>45</v>
      </c>
      <c r="D2782" t="b">
        <v>1</v>
      </c>
      <c r="E2782">
        <v>0.318936518</v>
      </c>
      <c r="F2782" t="s">
        <v>108</v>
      </c>
      <c r="G2782" t="s">
        <v>186</v>
      </c>
      <c r="H2782" t="s">
        <v>187</v>
      </c>
      <c r="I2782" t="s">
        <v>101</v>
      </c>
      <c r="J2782" t="s">
        <v>99</v>
      </c>
      <c r="K2782" t="s">
        <v>188</v>
      </c>
      <c r="L2782">
        <v>17.219285710000001</v>
      </c>
      <c r="M2782" t="s">
        <v>109</v>
      </c>
      <c r="N2782" s="8">
        <v>6.5893600000000002E-5</v>
      </c>
      <c r="O2782" s="8">
        <v>7.5996100000000002E-5</v>
      </c>
      <c r="P2782">
        <v>0</v>
      </c>
      <c r="Q2782">
        <v>0</v>
      </c>
      <c r="R2782">
        <v>0</v>
      </c>
      <c r="S2782">
        <v>3.4113200000000001E-4</v>
      </c>
      <c r="T2782">
        <v>1.88102E-4</v>
      </c>
      <c r="U2782" s="8">
        <v>7.0978500000000005E-5</v>
      </c>
      <c r="V2782">
        <v>0</v>
      </c>
      <c r="W2782" s="8">
        <v>1.4352899999999999E-5</v>
      </c>
      <c r="X2782" s="8">
        <v>4.1299299999999999E-5</v>
      </c>
      <c r="Y2782">
        <v>0</v>
      </c>
      <c r="Z2782">
        <v>0</v>
      </c>
      <c r="AA2782">
        <v>0</v>
      </c>
      <c r="AB2782">
        <v>0</v>
      </c>
      <c r="AC2782">
        <v>3.8243100000000003E-4</v>
      </c>
      <c r="AD2782">
        <v>1.88102E-4</v>
      </c>
      <c r="AE2782" s="8">
        <v>7.0978500000000005E-5</v>
      </c>
      <c r="AF2782">
        <v>0</v>
      </c>
      <c r="AG2782" s="8">
        <v>1.4352899999999999E-5</v>
      </c>
      <c r="AH2782">
        <v>6.5586500000000005E-4</v>
      </c>
      <c r="AI2782">
        <v>11162.778130000001</v>
      </c>
    </row>
    <row r="2783" spans="1:35" x14ac:dyDescent="0.25">
      <c r="A2783">
        <v>39679</v>
      </c>
      <c r="B2783" t="s">
        <v>212</v>
      </c>
      <c r="C2783" t="s">
        <v>45</v>
      </c>
      <c r="D2783" t="b">
        <v>1</v>
      </c>
      <c r="E2783">
        <v>0.159007961</v>
      </c>
      <c r="F2783" t="s">
        <v>108</v>
      </c>
      <c r="G2783" t="s">
        <v>186</v>
      </c>
      <c r="H2783" t="s">
        <v>197</v>
      </c>
      <c r="I2783" t="s">
        <v>98</v>
      </c>
      <c r="J2783" t="s">
        <v>99</v>
      </c>
      <c r="K2783" t="s">
        <v>188</v>
      </c>
      <c r="L2783">
        <v>9.9453703699999991</v>
      </c>
      <c r="M2783" t="s">
        <v>251</v>
      </c>
      <c r="N2783">
        <v>1.6845400000000001E-4</v>
      </c>
      <c r="O2783">
        <v>1.92907E-4</v>
      </c>
      <c r="P2783">
        <v>0</v>
      </c>
      <c r="Q2783">
        <v>0</v>
      </c>
      <c r="R2783">
        <v>0</v>
      </c>
      <c r="S2783">
        <v>7.5794700000000003E-4</v>
      </c>
      <c r="T2783">
        <v>5.5534099999999999E-4</v>
      </c>
      <c r="U2783">
        <v>2.8857900000000002E-4</v>
      </c>
      <c r="V2783">
        <v>0</v>
      </c>
      <c r="W2783" s="8">
        <v>1.6914200000000001E-5</v>
      </c>
      <c r="X2783">
        <v>0</v>
      </c>
      <c r="Y2783">
        <v>0</v>
      </c>
      <c r="Z2783">
        <v>0</v>
      </c>
      <c r="AA2783">
        <v>0</v>
      </c>
      <c r="AB2783">
        <v>0</v>
      </c>
      <c r="AC2783">
        <v>7.5794700000000003E-4</v>
      </c>
      <c r="AD2783">
        <v>5.5534099999999999E-4</v>
      </c>
      <c r="AE2783">
        <v>2.8857900000000002E-4</v>
      </c>
      <c r="AF2783">
        <v>0</v>
      </c>
      <c r="AG2783" s="8">
        <v>1.6914200000000001E-5</v>
      </c>
      <c r="AH2783">
        <v>1.6187809999999999E-3</v>
      </c>
      <c r="AI2783">
        <v>47702.388339999998</v>
      </c>
    </row>
    <row r="2784" spans="1:35" x14ac:dyDescent="0.25">
      <c r="A2784">
        <v>39683</v>
      </c>
      <c r="B2784" t="s">
        <v>212</v>
      </c>
      <c r="C2784" t="s">
        <v>45</v>
      </c>
      <c r="D2784" t="b">
        <v>1</v>
      </c>
      <c r="E2784">
        <v>8.8126999999999997E-2</v>
      </c>
      <c r="F2784" t="s">
        <v>108</v>
      </c>
      <c r="G2784" t="s">
        <v>186</v>
      </c>
      <c r="H2784" t="s">
        <v>257</v>
      </c>
      <c r="I2784" t="s">
        <v>98</v>
      </c>
      <c r="J2784" t="s">
        <v>106</v>
      </c>
      <c r="K2784" t="s">
        <v>188</v>
      </c>
      <c r="L2784">
        <v>15.025861109999999</v>
      </c>
      <c r="M2784" t="s">
        <v>251</v>
      </c>
      <c r="N2784">
        <v>2.33E-4</v>
      </c>
      <c r="O2784">
        <v>2.6921900000000001E-4</v>
      </c>
      <c r="P2784">
        <v>0</v>
      </c>
      <c r="Q2784">
        <v>0</v>
      </c>
      <c r="R2784">
        <v>0</v>
      </c>
      <c r="S2784">
        <v>1.197792E-3</v>
      </c>
      <c r="T2784">
        <v>5.8733699999999995E-4</v>
      </c>
      <c r="U2784">
        <v>4.6006600000000002E-4</v>
      </c>
      <c r="V2784">
        <v>0</v>
      </c>
      <c r="W2784" s="8">
        <v>1.39567E-5</v>
      </c>
      <c r="X2784">
        <v>0</v>
      </c>
      <c r="Y2784">
        <v>0</v>
      </c>
      <c r="Z2784">
        <v>0</v>
      </c>
      <c r="AA2784">
        <v>0</v>
      </c>
      <c r="AB2784">
        <v>0</v>
      </c>
      <c r="AC2784">
        <v>1.197792E-3</v>
      </c>
      <c r="AD2784">
        <v>5.8733699999999995E-4</v>
      </c>
      <c r="AE2784">
        <v>4.6006600000000002E-4</v>
      </c>
      <c r="AF2784">
        <v>0</v>
      </c>
      <c r="AG2784" s="8">
        <v>1.39567E-5</v>
      </c>
      <c r="AH2784">
        <v>2.2591519999999999E-3</v>
      </c>
      <c r="AI2784">
        <v>44063.499819999997</v>
      </c>
    </row>
    <row r="2785" spans="1:35" x14ac:dyDescent="0.25">
      <c r="A2785">
        <v>43823</v>
      </c>
      <c r="B2785" t="s">
        <v>212</v>
      </c>
      <c r="C2785" t="s">
        <v>45</v>
      </c>
      <c r="D2785" t="b">
        <v>1</v>
      </c>
      <c r="E2785">
        <v>7.4164390999999996E-2</v>
      </c>
      <c r="F2785" t="s">
        <v>108</v>
      </c>
      <c r="G2785" t="s">
        <v>186</v>
      </c>
      <c r="H2785" t="s">
        <v>256</v>
      </c>
      <c r="I2785" t="s">
        <v>98</v>
      </c>
      <c r="J2785" t="s">
        <v>262</v>
      </c>
      <c r="K2785" t="s">
        <v>188</v>
      </c>
      <c r="L2785">
        <v>17.231222219999999</v>
      </c>
      <c r="M2785" t="s">
        <v>112</v>
      </c>
      <c r="N2785">
        <v>3.2429799999999999E-4</v>
      </c>
      <c r="O2785">
        <v>3.7442600000000002E-4</v>
      </c>
      <c r="P2785">
        <v>0</v>
      </c>
      <c r="Q2785">
        <v>0</v>
      </c>
      <c r="R2785">
        <v>0</v>
      </c>
      <c r="S2785">
        <v>1.733744E-3</v>
      </c>
      <c r="T2785">
        <v>6.4491099999999997E-4</v>
      </c>
      <c r="U2785">
        <v>3.21248E-4</v>
      </c>
      <c r="V2785">
        <v>0</v>
      </c>
      <c r="W2785">
        <v>0</v>
      </c>
      <c r="X2785">
        <v>7.6668799999999996E-4</v>
      </c>
      <c r="Y2785">
        <v>0</v>
      </c>
      <c r="Z2785" s="8">
        <v>2.1827800000000001E-5</v>
      </c>
      <c r="AA2785">
        <v>0</v>
      </c>
      <c r="AB2785">
        <v>0</v>
      </c>
      <c r="AC2785">
        <v>2.500431E-3</v>
      </c>
      <c r="AD2785">
        <v>6.4491099999999997E-4</v>
      </c>
      <c r="AE2785">
        <v>3.21248E-4</v>
      </c>
      <c r="AF2785">
        <v>0</v>
      </c>
      <c r="AG2785" s="8">
        <v>2.1827800000000001E-5</v>
      </c>
      <c r="AH2785">
        <v>3.4884180000000001E-3</v>
      </c>
      <c r="AI2785">
        <v>59331.512739999998</v>
      </c>
    </row>
    <row r="2786" spans="1:35" x14ac:dyDescent="0.25">
      <c r="A2786">
        <v>51181</v>
      </c>
      <c r="B2786" t="s">
        <v>212</v>
      </c>
      <c r="C2786" t="s">
        <v>45</v>
      </c>
      <c r="D2786" t="b">
        <v>1</v>
      </c>
      <c r="E2786">
        <v>0.42843368100000001</v>
      </c>
      <c r="F2786" t="s">
        <v>108</v>
      </c>
      <c r="G2786" t="s">
        <v>186</v>
      </c>
      <c r="H2786" t="s">
        <v>199</v>
      </c>
      <c r="I2786" t="s">
        <v>98</v>
      </c>
      <c r="J2786" t="s">
        <v>99</v>
      </c>
      <c r="K2786" t="s">
        <v>188</v>
      </c>
      <c r="L2786">
        <v>13.07626984</v>
      </c>
      <c r="M2786" t="s">
        <v>112</v>
      </c>
      <c r="N2786">
        <v>3.0438200000000001E-4</v>
      </c>
      <c r="O2786">
        <v>3.4426500000000001E-4</v>
      </c>
      <c r="P2786">
        <v>0</v>
      </c>
      <c r="Q2786">
        <v>0</v>
      </c>
      <c r="R2786">
        <v>0</v>
      </c>
      <c r="S2786">
        <v>8.4435100000000002E-4</v>
      </c>
      <c r="T2786">
        <v>6.46986E-4</v>
      </c>
      <c r="U2786">
        <v>7.84821E-4</v>
      </c>
      <c r="V2786">
        <v>0</v>
      </c>
      <c r="W2786" s="8">
        <v>3.0317699999999999E-5</v>
      </c>
      <c r="X2786">
        <v>1.038801E-3</v>
      </c>
      <c r="Y2786">
        <v>0</v>
      </c>
      <c r="Z2786">
        <v>0</v>
      </c>
      <c r="AA2786">
        <v>0</v>
      </c>
      <c r="AB2786">
        <v>0</v>
      </c>
      <c r="AC2786">
        <v>1.883153E-3</v>
      </c>
      <c r="AD2786">
        <v>6.46986E-4</v>
      </c>
      <c r="AE2786">
        <v>7.84821E-4</v>
      </c>
      <c r="AF2786">
        <v>0</v>
      </c>
      <c r="AG2786" s="8">
        <v>3.0317699999999999E-5</v>
      </c>
      <c r="AH2786">
        <v>3.3452809999999999E-3</v>
      </c>
      <c r="AI2786">
        <v>74975.894100000005</v>
      </c>
    </row>
    <row r="2787" spans="1:35" x14ac:dyDescent="0.25">
      <c r="A2787">
        <v>496</v>
      </c>
      <c r="B2787" t="s">
        <v>213</v>
      </c>
      <c r="C2787" t="s">
        <v>43</v>
      </c>
      <c r="D2787" t="b">
        <v>1</v>
      </c>
      <c r="E2787">
        <v>81.383450730000007</v>
      </c>
      <c r="F2787" t="s">
        <v>108</v>
      </c>
      <c r="G2787" t="s">
        <v>186</v>
      </c>
      <c r="H2787" t="s">
        <v>250</v>
      </c>
      <c r="I2787" t="s">
        <v>101</v>
      </c>
      <c r="J2787" t="s">
        <v>99</v>
      </c>
      <c r="K2787" t="s">
        <v>188</v>
      </c>
      <c r="L2787">
        <v>40.069444439999998</v>
      </c>
      <c r="M2787" t="s">
        <v>109</v>
      </c>
      <c r="N2787">
        <v>1.042526E-3</v>
      </c>
      <c r="O2787">
        <v>1.140533E-3</v>
      </c>
      <c r="P2787">
        <v>0</v>
      </c>
      <c r="Q2787">
        <v>0</v>
      </c>
      <c r="R2787">
        <v>0</v>
      </c>
      <c r="S2787">
        <v>4.5232919999999999E-3</v>
      </c>
      <c r="T2787">
        <v>1.562017E-3</v>
      </c>
      <c r="U2787">
        <v>1.500307E-3</v>
      </c>
      <c r="V2787">
        <v>0</v>
      </c>
      <c r="W2787">
        <v>0</v>
      </c>
      <c r="X2787">
        <v>3.0191279999999998E-3</v>
      </c>
      <c r="Y2787">
        <v>0</v>
      </c>
      <c r="Z2787">
        <v>5.2298600000000002E-4</v>
      </c>
      <c r="AA2787">
        <v>0</v>
      </c>
      <c r="AB2787">
        <v>0</v>
      </c>
      <c r="AC2787">
        <v>7.5424189999999999E-3</v>
      </c>
      <c r="AD2787">
        <v>1.562017E-3</v>
      </c>
      <c r="AE2787">
        <v>1.500307E-3</v>
      </c>
      <c r="AF2787">
        <v>0</v>
      </c>
      <c r="AG2787">
        <v>5.2298600000000002E-4</v>
      </c>
      <c r="AH2787">
        <v>1.1126959000000001E-2</v>
      </c>
      <c r="AI2787">
        <v>81383.450729999997</v>
      </c>
    </row>
    <row r="2788" spans="1:35" x14ac:dyDescent="0.25">
      <c r="A2788">
        <v>497</v>
      </c>
      <c r="B2788" t="s">
        <v>213</v>
      </c>
      <c r="C2788" t="s">
        <v>43</v>
      </c>
      <c r="D2788" t="b">
        <v>1</v>
      </c>
      <c r="E2788">
        <v>38.800378299999998</v>
      </c>
      <c r="F2788" t="s">
        <v>108</v>
      </c>
      <c r="G2788" t="s">
        <v>186</v>
      </c>
      <c r="H2788" t="s">
        <v>249</v>
      </c>
      <c r="I2788" t="s">
        <v>101</v>
      </c>
      <c r="J2788" t="s">
        <v>99</v>
      </c>
      <c r="K2788" t="s">
        <v>188</v>
      </c>
      <c r="L2788">
        <v>21.676388889999998</v>
      </c>
      <c r="M2788" t="s">
        <v>109</v>
      </c>
      <c r="N2788">
        <v>5.7842699999999996E-4</v>
      </c>
      <c r="O2788">
        <v>6.48611E-4</v>
      </c>
      <c r="P2788">
        <v>0</v>
      </c>
      <c r="Q2788">
        <v>0</v>
      </c>
      <c r="R2788">
        <v>0</v>
      </c>
      <c r="S2788">
        <v>2.5625280000000001E-3</v>
      </c>
      <c r="T2788">
        <v>1.1190830000000001E-3</v>
      </c>
      <c r="U2788">
        <v>1.208448E-3</v>
      </c>
      <c r="V2788">
        <v>0</v>
      </c>
      <c r="W2788">
        <v>1.7394900000000001E-4</v>
      </c>
      <c r="X2788">
        <v>6.75569E-4</v>
      </c>
      <c r="Y2788">
        <v>0</v>
      </c>
      <c r="Z2788">
        <v>0</v>
      </c>
      <c r="AA2788">
        <v>0</v>
      </c>
      <c r="AB2788">
        <v>0</v>
      </c>
      <c r="AC2788">
        <v>3.2380970000000001E-3</v>
      </c>
      <c r="AD2788">
        <v>1.1190830000000001E-3</v>
      </c>
      <c r="AE2788">
        <v>1.208448E-3</v>
      </c>
      <c r="AF2788">
        <v>0</v>
      </c>
      <c r="AG2788">
        <v>1.7394900000000001E-4</v>
      </c>
      <c r="AH2788">
        <v>5.7395780000000004E-3</v>
      </c>
      <c r="AI2788">
        <v>77600.756599999993</v>
      </c>
    </row>
    <row r="2789" spans="1:35" x14ac:dyDescent="0.25">
      <c r="A2789">
        <v>499</v>
      </c>
      <c r="B2789" t="s">
        <v>213</v>
      </c>
      <c r="C2789" t="s">
        <v>43</v>
      </c>
      <c r="D2789" t="b">
        <v>1</v>
      </c>
      <c r="E2789">
        <v>11.490758400000001</v>
      </c>
      <c r="F2789" t="s">
        <v>108</v>
      </c>
      <c r="G2789" t="s">
        <v>186</v>
      </c>
      <c r="H2789" t="s">
        <v>196</v>
      </c>
      <c r="I2789" t="s">
        <v>101</v>
      </c>
      <c r="J2789" t="s">
        <v>99</v>
      </c>
      <c r="K2789" t="s">
        <v>188</v>
      </c>
      <c r="L2789">
        <v>14.1969697</v>
      </c>
      <c r="M2789" t="s">
        <v>109</v>
      </c>
      <c r="N2789">
        <v>2.8350899999999999E-4</v>
      </c>
      <c r="O2789">
        <v>3.3572700000000002E-4</v>
      </c>
      <c r="P2789">
        <v>0</v>
      </c>
      <c r="Q2789">
        <v>0</v>
      </c>
      <c r="R2789">
        <v>0</v>
      </c>
      <c r="S2789">
        <v>1.3930850000000001E-3</v>
      </c>
      <c r="T2789">
        <v>5.3181400000000003E-4</v>
      </c>
      <c r="U2789">
        <v>4.8596300000000001E-4</v>
      </c>
      <c r="V2789">
        <v>0</v>
      </c>
      <c r="W2789" s="8">
        <v>9.4752899999999999E-5</v>
      </c>
      <c r="X2789">
        <v>5.5599299999999996E-4</v>
      </c>
      <c r="Y2789">
        <v>0</v>
      </c>
      <c r="Z2789">
        <v>0</v>
      </c>
      <c r="AA2789">
        <v>0</v>
      </c>
      <c r="AB2789">
        <v>0</v>
      </c>
      <c r="AC2789">
        <v>1.9490779999999999E-3</v>
      </c>
      <c r="AD2789">
        <v>5.3181400000000003E-4</v>
      </c>
      <c r="AE2789">
        <v>4.8596300000000001E-4</v>
      </c>
      <c r="AF2789">
        <v>0</v>
      </c>
      <c r="AG2789" s="8">
        <v>9.4752899999999999E-5</v>
      </c>
      <c r="AH2789">
        <v>3.0614990000000001E-3</v>
      </c>
      <c r="AI2789">
        <v>63199.171219999997</v>
      </c>
    </row>
    <row r="2790" spans="1:35" x14ac:dyDescent="0.25">
      <c r="A2790">
        <v>1234</v>
      </c>
      <c r="B2790" t="s">
        <v>213</v>
      </c>
      <c r="C2790" t="s">
        <v>43</v>
      </c>
      <c r="D2790" t="b">
        <v>1</v>
      </c>
      <c r="E2790">
        <v>4.8608500059999997</v>
      </c>
      <c r="F2790" t="s">
        <v>108</v>
      </c>
      <c r="G2790" t="s">
        <v>186</v>
      </c>
      <c r="H2790" t="s">
        <v>198</v>
      </c>
      <c r="I2790" t="s">
        <v>101</v>
      </c>
      <c r="J2790" t="s">
        <v>106</v>
      </c>
      <c r="K2790" t="s">
        <v>188</v>
      </c>
      <c r="L2790">
        <v>17.41444444</v>
      </c>
      <c r="M2790" t="s">
        <v>109</v>
      </c>
      <c r="N2790">
        <v>2.92069E-4</v>
      </c>
      <c r="O2790">
        <v>3.44199E-4</v>
      </c>
      <c r="P2790">
        <v>0</v>
      </c>
      <c r="Q2790">
        <v>0</v>
      </c>
      <c r="R2790">
        <v>0</v>
      </c>
      <c r="S2790">
        <v>1.4346350000000001E-3</v>
      </c>
      <c r="T2790">
        <v>6.6633899999999995E-4</v>
      </c>
      <c r="U2790">
        <v>7.23791E-4</v>
      </c>
      <c r="V2790">
        <v>0</v>
      </c>
      <c r="W2790" s="8">
        <v>6.3579300000000003E-5</v>
      </c>
      <c r="X2790">
        <v>0</v>
      </c>
      <c r="Y2790">
        <v>0</v>
      </c>
      <c r="Z2790">
        <v>0</v>
      </c>
      <c r="AA2790">
        <v>0</v>
      </c>
      <c r="AB2790">
        <v>0</v>
      </c>
      <c r="AC2790">
        <v>1.4346350000000001E-3</v>
      </c>
      <c r="AD2790">
        <v>6.6633899999999995E-4</v>
      </c>
      <c r="AE2790">
        <v>7.23791E-4</v>
      </c>
      <c r="AF2790">
        <v>0</v>
      </c>
      <c r="AG2790" s="8">
        <v>6.3579300000000003E-5</v>
      </c>
      <c r="AH2790">
        <v>2.8883440000000002E-3</v>
      </c>
      <c r="AI2790">
        <v>48608.500059999998</v>
      </c>
    </row>
    <row r="2791" spans="1:35" x14ac:dyDescent="0.25">
      <c r="A2791">
        <v>6139</v>
      </c>
      <c r="B2791" t="s">
        <v>213</v>
      </c>
      <c r="C2791" t="s">
        <v>43</v>
      </c>
      <c r="D2791" t="b">
        <v>1</v>
      </c>
      <c r="E2791">
        <v>3.0392805269999998</v>
      </c>
      <c r="F2791" t="s">
        <v>108</v>
      </c>
      <c r="G2791" t="s">
        <v>186</v>
      </c>
      <c r="H2791" t="s">
        <v>195</v>
      </c>
      <c r="I2791" t="s">
        <v>101</v>
      </c>
      <c r="J2791" t="s">
        <v>111</v>
      </c>
      <c r="K2791" t="s">
        <v>188</v>
      </c>
      <c r="L2791">
        <v>15.95092593</v>
      </c>
      <c r="M2791" t="s">
        <v>109</v>
      </c>
      <c r="N2791">
        <v>3.4288299999999999E-4</v>
      </c>
      <c r="O2791">
        <v>3.8539100000000001E-4</v>
      </c>
      <c r="P2791">
        <v>0</v>
      </c>
      <c r="Q2791">
        <v>0</v>
      </c>
      <c r="R2791">
        <v>0</v>
      </c>
      <c r="S2791">
        <v>1.754998E-3</v>
      </c>
      <c r="T2791">
        <v>5.4470799999999998E-4</v>
      </c>
      <c r="U2791">
        <v>6.2830600000000003E-4</v>
      </c>
      <c r="V2791">
        <v>0</v>
      </c>
      <c r="W2791">
        <v>0</v>
      </c>
      <c r="X2791">
        <v>4.5961299999999999E-4</v>
      </c>
      <c r="Y2791">
        <v>0</v>
      </c>
      <c r="Z2791" s="8">
        <v>8.619E-5</v>
      </c>
      <c r="AA2791">
        <v>0</v>
      </c>
      <c r="AB2791">
        <v>0</v>
      </c>
      <c r="AC2791">
        <v>2.214611E-3</v>
      </c>
      <c r="AD2791">
        <v>5.4470799999999998E-4</v>
      </c>
      <c r="AE2791">
        <v>6.2830600000000003E-4</v>
      </c>
      <c r="AF2791">
        <v>0</v>
      </c>
      <c r="AG2791" s="8">
        <v>8.619E-5</v>
      </c>
      <c r="AH2791">
        <v>3.473786E-3</v>
      </c>
      <c r="AI2791">
        <v>63824.891060000002</v>
      </c>
    </row>
    <row r="2792" spans="1:35" x14ac:dyDescent="0.25">
      <c r="A2792">
        <v>19460</v>
      </c>
      <c r="B2792" t="s">
        <v>213</v>
      </c>
      <c r="C2792" t="s">
        <v>43</v>
      </c>
      <c r="D2792" t="b">
        <v>1</v>
      </c>
      <c r="E2792">
        <v>0.35770594100000003</v>
      </c>
      <c r="F2792" t="s">
        <v>108</v>
      </c>
      <c r="G2792" t="s">
        <v>186</v>
      </c>
      <c r="H2792" t="s">
        <v>192</v>
      </c>
      <c r="I2792" t="s">
        <v>101</v>
      </c>
      <c r="J2792" t="s">
        <v>102</v>
      </c>
      <c r="K2792" t="s">
        <v>188</v>
      </c>
      <c r="L2792">
        <v>14.94577778</v>
      </c>
      <c r="M2792" t="s">
        <v>109</v>
      </c>
      <c r="N2792">
        <v>2.1996599999999999E-4</v>
      </c>
      <c r="O2792">
        <v>2.66123E-4</v>
      </c>
      <c r="P2792">
        <v>0</v>
      </c>
      <c r="Q2792">
        <v>0</v>
      </c>
      <c r="R2792">
        <v>0</v>
      </c>
      <c r="S2792">
        <v>1.403954E-3</v>
      </c>
      <c r="T2792">
        <v>4.67804E-4</v>
      </c>
      <c r="U2792">
        <v>3.0133900000000002E-4</v>
      </c>
      <c r="V2792">
        <v>0</v>
      </c>
      <c r="W2792">
        <v>0</v>
      </c>
      <c r="X2792" s="8">
        <v>6.3403800000000004E-5</v>
      </c>
      <c r="Y2792">
        <v>0</v>
      </c>
      <c r="Z2792" s="8">
        <v>4.3749699999999999E-5</v>
      </c>
      <c r="AA2792">
        <v>0</v>
      </c>
      <c r="AB2792">
        <v>0</v>
      </c>
      <c r="AC2792">
        <v>1.467358E-3</v>
      </c>
      <c r="AD2792">
        <v>4.67804E-4</v>
      </c>
      <c r="AE2792">
        <v>3.0133900000000002E-4</v>
      </c>
      <c r="AF2792">
        <v>0</v>
      </c>
      <c r="AG2792" s="8">
        <v>4.3749699999999999E-5</v>
      </c>
      <c r="AH2792">
        <v>2.2802460000000001E-3</v>
      </c>
      <c r="AI2792">
        <v>44713.242619999997</v>
      </c>
    </row>
    <row r="2793" spans="1:35" x14ac:dyDescent="0.25">
      <c r="A2793">
        <v>19461</v>
      </c>
      <c r="B2793" t="s">
        <v>213</v>
      </c>
      <c r="C2793" t="s">
        <v>43</v>
      </c>
      <c r="D2793" t="b">
        <v>1</v>
      </c>
      <c r="E2793">
        <v>0.417575751</v>
      </c>
      <c r="F2793" t="s">
        <v>108</v>
      </c>
      <c r="G2793" t="s">
        <v>186</v>
      </c>
      <c r="H2793" t="s">
        <v>190</v>
      </c>
      <c r="I2793" t="s">
        <v>101</v>
      </c>
      <c r="J2793" t="s">
        <v>99</v>
      </c>
      <c r="K2793" t="s">
        <v>188</v>
      </c>
      <c r="L2793">
        <v>10.07010779</v>
      </c>
      <c r="M2793" t="s">
        <v>109</v>
      </c>
      <c r="N2793" s="8">
        <v>8.0019599999999995E-5</v>
      </c>
      <c r="O2793">
        <v>1.1375900000000001E-4</v>
      </c>
      <c r="P2793">
        <v>0</v>
      </c>
      <c r="Q2793">
        <v>0</v>
      </c>
      <c r="R2793">
        <v>0</v>
      </c>
      <c r="S2793">
        <v>5.4103500000000004E-4</v>
      </c>
      <c r="T2793">
        <v>1.8787099999999999E-4</v>
      </c>
      <c r="U2793">
        <v>1.91881E-4</v>
      </c>
      <c r="V2793">
        <v>0</v>
      </c>
      <c r="W2793" s="8">
        <v>2.5247200000000001E-5</v>
      </c>
      <c r="X2793" s="8">
        <v>1.5293100000000001E-5</v>
      </c>
      <c r="Y2793">
        <v>0</v>
      </c>
      <c r="Z2793">
        <v>0</v>
      </c>
      <c r="AA2793">
        <v>0</v>
      </c>
      <c r="AB2793">
        <v>0</v>
      </c>
      <c r="AC2793">
        <v>5.5632800000000003E-4</v>
      </c>
      <c r="AD2793">
        <v>1.8787099999999999E-4</v>
      </c>
      <c r="AE2793">
        <v>1.91881E-4</v>
      </c>
      <c r="AF2793">
        <v>0</v>
      </c>
      <c r="AG2793" s="8">
        <v>2.5247200000000001E-5</v>
      </c>
      <c r="AH2793">
        <v>9.6132699999999999E-4</v>
      </c>
      <c r="AI2793">
        <v>27977.57532</v>
      </c>
    </row>
    <row r="2794" spans="1:35" x14ac:dyDescent="0.25">
      <c r="A2794">
        <v>19462</v>
      </c>
      <c r="B2794" t="s">
        <v>213</v>
      </c>
      <c r="C2794" t="s">
        <v>43</v>
      </c>
      <c r="D2794" t="b">
        <v>1</v>
      </c>
      <c r="E2794">
        <v>0.23031316600000001</v>
      </c>
      <c r="F2794" t="s">
        <v>108</v>
      </c>
      <c r="G2794" t="s">
        <v>186</v>
      </c>
      <c r="H2794" t="s">
        <v>194</v>
      </c>
      <c r="I2794" t="s">
        <v>101</v>
      </c>
      <c r="J2794" t="s">
        <v>99</v>
      </c>
      <c r="K2794" t="s">
        <v>188</v>
      </c>
      <c r="L2794">
        <v>18.56283951</v>
      </c>
      <c r="M2794" t="s">
        <v>109</v>
      </c>
      <c r="N2794">
        <v>1.32597E-4</v>
      </c>
      <c r="O2794">
        <v>1.54427E-4</v>
      </c>
      <c r="P2794">
        <v>0</v>
      </c>
      <c r="Q2794">
        <v>0</v>
      </c>
      <c r="R2794">
        <v>0</v>
      </c>
      <c r="S2794">
        <v>7.43726E-4</v>
      </c>
      <c r="T2794">
        <v>2.6984900000000001E-4</v>
      </c>
      <c r="U2794">
        <v>2.6056099999999997E-4</v>
      </c>
      <c r="V2794">
        <v>0</v>
      </c>
      <c r="W2794">
        <v>0</v>
      </c>
      <c r="X2794" s="8">
        <v>1.52457E-5</v>
      </c>
      <c r="Y2794">
        <v>0</v>
      </c>
      <c r="Z2794" s="8">
        <v>2.3521300000000001E-5</v>
      </c>
      <c r="AA2794">
        <v>0</v>
      </c>
      <c r="AB2794">
        <v>0</v>
      </c>
      <c r="AC2794">
        <v>7.5897200000000001E-4</v>
      </c>
      <c r="AD2794">
        <v>2.6984900000000001E-4</v>
      </c>
      <c r="AE2794">
        <v>2.6056099999999997E-4</v>
      </c>
      <c r="AF2794">
        <v>0</v>
      </c>
      <c r="AG2794" s="8">
        <v>2.3521300000000001E-5</v>
      </c>
      <c r="AH2794">
        <v>1.312903E-3</v>
      </c>
      <c r="AI2794">
        <v>20728.18492</v>
      </c>
    </row>
    <row r="2795" spans="1:35" x14ac:dyDescent="0.25">
      <c r="A2795">
        <v>19464</v>
      </c>
      <c r="B2795" t="s">
        <v>213</v>
      </c>
      <c r="C2795" t="s">
        <v>43</v>
      </c>
      <c r="D2795" t="b">
        <v>1</v>
      </c>
      <c r="E2795">
        <v>0.67838500800000001</v>
      </c>
      <c r="F2795" t="s">
        <v>108</v>
      </c>
      <c r="G2795" t="s">
        <v>186</v>
      </c>
      <c r="H2795" t="s">
        <v>189</v>
      </c>
      <c r="I2795" t="s">
        <v>101</v>
      </c>
      <c r="J2795" t="s">
        <v>99</v>
      </c>
      <c r="K2795" t="s">
        <v>188</v>
      </c>
      <c r="L2795">
        <v>19.995229470000002</v>
      </c>
      <c r="M2795" t="s">
        <v>109</v>
      </c>
      <c r="N2795">
        <v>2.1652600000000001E-4</v>
      </c>
      <c r="O2795">
        <v>2.4905199999999999E-4</v>
      </c>
      <c r="P2795">
        <v>0</v>
      </c>
      <c r="Q2795">
        <v>0</v>
      </c>
      <c r="R2795">
        <v>0</v>
      </c>
      <c r="S2795">
        <v>1.2810320000000001E-3</v>
      </c>
      <c r="T2795">
        <v>5.0693600000000004E-4</v>
      </c>
      <c r="U2795">
        <v>2.5201200000000003E-4</v>
      </c>
      <c r="V2795">
        <v>0</v>
      </c>
      <c r="W2795">
        <v>0</v>
      </c>
      <c r="X2795" s="8">
        <v>3.78847E-5</v>
      </c>
      <c r="Y2795">
        <v>0</v>
      </c>
      <c r="Z2795" s="8">
        <v>5.1187999999999998E-5</v>
      </c>
      <c r="AA2795">
        <v>0</v>
      </c>
      <c r="AB2795">
        <v>0</v>
      </c>
      <c r="AC2795">
        <v>1.3189160000000001E-3</v>
      </c>
      <c r="AD2795">
        <v>5.0693600000000004E-4</v>
      </c>
      <c r="AE2795">
        <v>2.5201200000000003E-4</v>
      </c>
      <c r="AF2795">
        <v>0</v>
      </c>
      <c r="AG2795" s="8">
        <v>5.1187999999999998E-5</v>
      </c>
      <c r="AH2795">
        <v>2.1290580000000001E-3</v>
      </c>
      <c r="AI2795">
        <v>31205.71038</v>
      </c>
    </row>
    <row r="2796" spans="1:35" x14ac:dyDescent="0.25">
      <c r="A2796">
        <v>19465</v>
      </c>
      <c r="B2796" t="s">
        <v>213</v>
      </c>
      <c r="C2796" t="s">
        <v>43</v>
      </c>
      <c r="D2796" t="b">
        <v>1</v>
      </c>
      <c r="E2796">
        <v>0.533936564</v>
      </c>
      <c r="F2796" t="s">
        <v>108</v>
      </c>
      <c r="G2796" t="s">
        <v>186</v>
      </c>
      <c r="H2796" t="s">
        <v>191</v>
      </c>
      <c r="I2796" t="s">
        <v>101</v>
      </c>
      <c r="J2796" t="s">
        <v>102</v>
      </c>
      <c r="K2796" t="s">
        <v>188</v>
      </c>
      <c r="L2796">
        <v>11.842816089999999</v>
      </c>
      <c r="M2796" t="s">
        <v>109</v>
      </c>
      <c r="N2796">
        <v>1.02458E-4</v>
      </c>
      <c r="O2796">
        <v>1.31144E-4</v>
      </c>
      <c r="P2796">
        <v>0</v>
      </c>
      <c r="Q2796">
        <v>0</v>
      </c>
      <c r="R2796">
        <v>0</v>
      </c>
      <c r="S2796">
        <v>4.7525900000000001E-4</v>
      </c>
      <c r="T2796">
        <v>2.9889800000000002E-4</v>
      </c>
      <c r="U2796">
        <v>1.33755E-4</v>
      </c>
      <c r="V2796">
        <v>0</v>
      </c>
      <c r="W2796">
        <v>0</v>
      </c>
      <c r="X2796">
        <v>3.0680699999999998E-4</v>
      </c>
      <c r="Y2796">
        <v>0</v>
      </c>
      <c r="Z2796" s="8">
        <v>3.6690399999999997E-5</v>
      </c>
      <c r="AA2796">
        <v>0</v>
      </c>
      <c r="AB2796">
        <v>0</v>
      </c>
      <c r="AC2796">
        <v>7.8206700000000001E-4</v>
      </c>
      <c r="AD2796">
        <v>2.9889800000000002E-4</v>
      </c>
      <c r="AE2796">
        <v>1.33755E-4</v>
      </c>
      <c r="AF2796">
        <v>0</v>
      </c>
      <c r="AG2796" s="8">
        <v>3.6690399999999997E-5</v>
      </c>
      <c r="AH2796">
        <v>1.2514099999999999E-3</v>
      </c>
      <c r="AI2796">
        <v>30968.32072</v>
      </c>
    </row>
    <row r="2797" spans="1:35" x14ac:dyDescent="0.25">
      <c r="A2797">
        <v>22258</v>
      </c>
      <c r="B2797" t="s">
        <v>213</v>
      </c>
      <c r="C2797" t="s">
        <v>43</v>
      </c>
      <c r="D2797" t="b">
        <v>0</v>
      </c>
      <c r="E2797">
        <v>0.39859335800000001</v>
      </c>
      <c r="F2797" t="s">
        <v>108</v>
      </c>
      <c r="G2797" t="s">
        <v>186</v>
      </c>
      <c r="H2797" t="s">
        <v>193</v>
      </c>
      <c r="I2797" t="s">
        <v>105</v>
      </c>
      <c r="J2797" t="s">
        <v>262</v>
      </c>
      <c r="K2797" t="s">
        <v>188</v>
      </c>
      <c r="L2797">
        <v>9.0471481479999998</v>
      </c>
      <c r="M2797" t="s">
        <v>107</v>
      </c>
      <c r="N2797" s="8">
        <v>7.9716900000000002E-5</v>
      </c>
      <c r="O2797" s="8">
        <v>9.6353200000000004E-5</v>
      </c>
      <c r="P2797">
        <v>0</v>
      </c>
      <c r="Q2797">
        <v>0</v>
      </c>
      <c r="R2797">
        <v>0</v>
      </c>
      <c r="S2797">
        <v>2.9883500000000001E-4</v>
      </c>
      <c r="T2797">
        <v>2.0172300000000001E-4</v>
      </c>
      <c r="U2797">
        <v>1.6212600000000001E-4</v>
      </c>
      <c r="V2797">
        <v>0</v>
      </c>
      <c r="W2797">
        <v>0</v>
      </c>
      <c r="X2797">
        <v>2.2034100000000001E-4</v>
      </c>
      <c r="Y2797">
        <v>0</v>
      </c>
      <c r="Z2797" s="8">
        <v>3.9830799999999998E-5</v>
      </c>
      <c r="AA2797">
        <v>0</v>
      </c>
      <c r="AB2797">
        <v>0</v>
      </c>
      <c r="AC2797">
        <v>5.1917499999999998E-4</v>
      </c>
      <c r="AD2797">
        <v>2.0172300000000001E-4</v>
      </c>
      <c r="AE2797">
        <v>1.6212600000000001E-4</v>
      </c>
      <c r="AF2797">
        <v>0</v>
      </c>
      <c r="AG2797" s="8">
        <v>3.9830799999999998E-5</v>
      </c>
      <c r="AH2797">
        <v>9.2284799999999998E-4</v>
      </c>
      <c r="AI2797">
        <v>29894.50186</v>
      </c>
    </row>
    <row r="2798" spans="1:35" x14ac:dyDescent="0.25">
      <c r="A2798">
        <v>24953</v>
      </c>
      <c r="B2798" t="s">
        <v>213</v>
      </c>
      <c r="C2798" t="s">
        <v>43</v>
      </c>
      <c r="D2798" t="b">
        <v>1</v>
      </c>
      <c r="E2798">
        <v>0.318936518</v>
      </c>
      <c r="F2798" t="s">
        <v>108</v>
      </c>
      <c r="G2798" t="s">
        <v>186</v>
      </c>
      <c r="H2798" t="s">
        <v>187</v>
      </c>
      <c r="I2798" t="s">
        <v>101</v>
      </c>
      <c r="J2798" t="s">
        <v>99</v>
      </c>
      <c r="K2798" t="s">
        <v>188</v>
      </c>
      <c r="L2798">
        <v>18.12055556</v>
      </c>
      <c r="M2798" t="s">
        <v>109</v>
      </c>
      <c r="N2798" s="8">
        <v>6.7910200000000006E-5</v>
      </c>
      <c r="O2798" s="8">
        <v>7.7869300000000003E-5</v>
      </c>
      <c r="P2798">
        <v>0</v>
      </c>
      <c r="Q2798">
        <v>0</v>
      </c>
      <c r="R2798">
        <v>0</v>
      </c>
      <c r="S2798">
        <v>3.3310300000000001E-4</v>
      </c>
      <c r="T2798">
        <v>1.88102E-4</v>
      </c>
      <c r="U2798" s="8">
        <v>7.0978500000000005E-5</v>
      </c>
      <c r="V2798">
        <v>0</v>
      </c>
      <c r="W2798" s="8">
        <v>1.4352899999999999E-5</v>
      </c>
      <c r="X2798" s="8">
        <v>8.3653700000000002E-5</v>
      </c>
      <c r="Y2798">
        <v>0</v>
      </c>
      <c r="Z2798">
        <v>0</v>
      </c>
      <c r="AA2798">
        <v>0</v>
      </c>
      <c r="AB2798">
        <v>0</v>
      </c>
      <c r="AC2798">
        <v>4.1675700000000002E-4</v>
      </c>
      <c r="AD2798">
        <v>1.88102E-4</v>
      </c>
      <c r="AE2798" s="8">
        <v>7.0978500000000005E-5</v>
      </c>
      <c r="AF2798">
        <v>0</v>
      </c>
      <c r="AG2798" s="8">
        <v>1.4352899999999999E-5</v>
      </c>
      <c r="AH2798">
        <v>6.9019299999999997E-4</v>
      </c>
      <c r="AI2798">
        <v>11162.778130000001</v>
      </c>
    </row>
    <row r="2799" spans="1:35" x14ac:dyDescent="0.25">
      <c r="A2799">
        <v>39679</v>
      </c>
      <c r="B2799" t="s">
        <v>213</v>
      </c>
      <c r="C2799" t="s">
        <v>43</v>
      </c>
      <c r="D2799" t="b">
        <v>1</v>
      </c>
      <c r="E2799">
        <v>0.159007961</v>
      </c>
      <c r="F2799" t="s">
        <v>108</v>
      </c>
      <c r="G2799" t="s">
        <v>186</v>
      </c>
      <c r="H2799" t="s">
        <v>197</v>
      </c>
      <c r="I2799" t="s">
        <v>98</v>
      </c>
      <c r="J2799" t="s">
        <v>99</v>
      </c>
      <c r="K2799" t="s">
        <v>188</v>
      </c>
      <c r="L2799">
        <v>10.54868519</v>
      </c>
      <c r="M2799" t="s">
        <v>251</v>
      </c>
      <c r="N2799">
        <v>1.8152899999999999E-4</v>
      </c>
      <c r="O2799">
        <v>2.0460899999999999E-4</v>
      </c>
      <c r="P2799">
        <v>0</v>
      </c>
      <c r="Q2799">
        <v>0</v>
      </c>
      <c r="R2799">
        <v>0</v>
      </c>
      <c r="S2799">
        <v>8.5614800000000004E-4</v>
      </c>
      <c r="T2799">
        <v>5.5534099999999999E-4</v>
      </c>
      <c r="U2799">
        <v>2.8857900000000002E-4</v>
      </c>
      <c r="V2799">
        <v>0</v>
      </c>
      <c r="W2799" s="8">
        <v>1.6914200000000001E-5</v>
      </c>
      <c r="X2799">
        <v>0</v>
      </c>
      <c r="Y2799">
        <v>0</v>
      </c>
      <c r="Z2799">
        <v>0</v>
      </c>
      <c r="AA2799">
        <v>0</v>
      </c>
      <c r="AB2799">
        <v>0</v>
      </c>
      <c r="AC2799">
        <v>8.5614800000000004E-4</v>
      </c>
      <c r="AD2799">
        <v>5.5534099999999999E-4</v>
      </c>
      <c r="AE2799">
        <v>2.8857900000000002E-4</v>
      </c>
      <c r="AF2799">
        <v>0</v>
      </c>
      <c r="AG2799" s="8">
        <v>1.6914200000000001E-5</v>
      </c>
      <c r="AH2799">
        <v>1.716981E-3</v>
      </c>
      <c r="AI2799">
        <v>47702.388339999998</v>
      </c>
    </row>
    <row r="2800" spans="1:35" x14ac:dyDescent="0.25">
      <c r="A2800">
        <v>39683</v>
      </c>
      <c r="B2800" t="s">
        <v>213</v>
      </c>
      <c r="C2800" t="s">
        <v>43</v>
      </c>
      <c r="D2800" t="b">
        <v>1</v>
      </c>
      <c r="E2800">
        <v>8.8126999999999997E-2</v>
      </c>
      <c r="F2800" t="s">
        <v>108</v>
      </c>
      <c r="G2800" t="s">
        <v>186</v>
      </c>
      <c r="H2800" t="s">
        <v>257</v>
      </c>
      <c r="I2800" t="s">
        <v>98</v>
      </c>
      <c r="J2800" t="s">
        <v>106</v>
      </c>
      <c r="K2800" t="s">
        <v>188</v>
      </c>
      <c r="L2800">
        <v>15.31795</v>
      </c>
      <c r="M2800" t="s">
        <v>251</v>
      </c>
      <c r="N2800">
        <v>2.38636E-4</v>
      </c>
      <c r="O2800">
        <v>2.7445200000000001E-4</v>
      </c>
      <c r="P2800">
        <v>0</v>
      </c>
      <c r="Q2800">
        <v>0</v>
      </c>
      <c r="R2800">
        <v>0</v>
      </c>
      <c r="S2800">
        <v>1.241706E-3</v>
      </c>
      <c r="T2800">
        <v>5.8733699999999995E-4</v>
      </c>
      <c r="U2800">
        <v>4.6006600000000002E-4</v>
      </c>
      <c r="V2800">
        <v>0</v>
      </c>
      <c r="W2800" s="8">
        <v>1.39567E-5</v>
      </c>
      <c r="X2800">
        <v>0</v>
      </c>
      <c r="Y2800">
        <v>0</v>
      </c>
      <c r="Z2800">
        <v>0</v>
      </c>
      <c r="AA2800">
        <v>0</v>
      </c>
      <c r="AB2800">
        <v>0</v>
      </c>
      <c r="AC2800">
        <v>1.241706E-3</v>
      </c>
      <c r="AD2800">
        <v>5.8733699999999995E-4</v>
      </c>
      <c r="AE2800">
        <v>4.6006600000000002E-4</v>
      </c>
      <c r="AF2800">
        <v>0</v>
      </c>
      <c r="AG2800" s="8">
        <v>1.39567E-5</v>
      </c>
      <c r="AH2800">
        <v>2.3030680000000001E-3</v>
      </c>
      <c r="AI2800">
        <v>44063.499819999997</v>
      </c>
    </row>
    <row r="2801" spans="1:35" x14ac:dyDescent="0.25">
      <c r="A2801">
        <v>43823</v>
      </c>
      <c r="B2801" t="s">
        <v>213</v>
      </c>
      <c r="C2801" t="s">
        <v>43</v>
      </c>
      <c r="D2801" t="b">
        <v>1</v>
      </c>
      <c r="E2801">
        <v>7.4164390999999996E-2</v>
      </c>
      <c r="F2801" t="s">
        <v>108</v>
      </c>
      <c r="G2801" t="s">
        <v>186</v>
      </c>
      <c r="H2801" t="s">
        <v>256</v>
      </c>
      <c r="I2801" t="s">
        <v>98</v>
      </c>
      <c r="J2801" t="s">
        <v>262</v>
      </c>
      <c r="K2801" t="s">
        <v>188</v>
      </c>
      <c r="L2801">
        <v>16.863913190000002</v>
      </c>
      <c r="M2801" t="s">
        <v>112</v>
      </c>
      <c r="N2801">
        <v>3.1491000000000001E-4</v>
      </c>
      <c r="O2801">
        <v>3.6432000000000001E-4</v>
      </c>
      <c r="P2801">
        <v>0</v>
      </c>
      <c r="Q2801">
        <v>0</v>
      </c>
      <c r="R2801">
        <v>0</v>
      </c>
      <c r="S2801">
        <v>1.6356039999999999E-3</v>
      </c>
      <c r="T2801">
        <v>6.4491099999999997E-4</v>
      </c>
      <c r="U2801">
        <v>3.21248E-4</v>
      </c>
      <c r="V2801">
        <v>0</v>
      </c>
      <c r="W2801">
        <v>0</v>
      </c>
      <c r="X2801">
        <v>7.9046599999999998E-4</v>
      </c>
      <c r="Y2801">
        <v>0</v>
      </c>
      <c r="Z2801" s="8">
        <v>2.1827800000000001E-5</v>
      </c>
      <c r="AA2801">
        <v>0</v>
      </c>
      <c r="AB2801">
        <v>0</v>
      </c>
      <c r="AC2801">
        <v>2.4260710000000001E-3</v>
      </c>
      <c r="AD2801">
        <v>6.4491099999999997E-4</v>
      </c>
      <c r="AE2801">
        <v>3.21248E-4</v>
      </c>
      <c r="AF2801">
        <v>0</v>
      </c>
      <c r="AG2801" s="8">
        <v>2.1827800000000001E-5</v>
      </c>
      <c r="AH2801">
        <v>3.4140569999999999E-3</v>
      </c>
      <c r="AI2801">
        <v>59331.512739999998</v>
      </c>
    </row>
    <row r="2802" spans="1:35" x14ac:dyDescent="0.25">
      <c r="A2802">
        <v>51181</v>
      </c>
      <c r="B2802" t="s">
        <v>213</v>
      </c>
      <c r="C2802" t="s">
        <v>43</v>
      </c>
      <c r="D2802" t="b">
        <v>1</v>
      </c>
      <c r="E2802">
        <v>0.42843368100000001</v>
      </c>
      <c r="F2802" t="s">
        <v>108</v>
      </c>
      <c r="G2802" t="s">
        <v>186</v>
      </c>
      <c r="H2802" t="s">
        <v>199</v>
      </c>
      <c r="I2802" t="s">
        <v>98</v>
      </c>
      <c r="J2802" t="s">
        <v>99</v>
      </c>
      <c r="K2802" t="s">
        <v>188</v>
      </c>
      <c r="L2802">
        <v>13.00060317</v>
      </c>
      <c r="M2802" t="s">
        <v>112</v>
      </c>
      <c r="N2802">
        <v>2.9938799999999999E-4</v>
      </c>
      <c r="O2802">
        <v>3.39048E-4</v>
      </c>
      <c r="P2802">
        <v>0</v>
      </c>
      <c r="Q2802">
        <v>0</v>
      </c>
      <c r="R2802">
        <v>0</v>
      </c>
      <c r="S2802">
        <v>7.6940199999999998E-4</v>
      </c>
      <c r="T2802">
        <v>6.46986E-4</v>
      </c>
      <c r="U2802">
        <v>7.84821E-4</v>
      </c>
      <c r="V2802">
        <v>0</v>
      </c>
      <c r="W2802" s="8">
        <v>3.0317699999999999E-5</v>
      </c>
      <c r="X2802">
        <v>1.0943929999999999E-3</v>
      </c>
      <c r="Y2802">
        <v>0</v>
      </c>
      <c r="Z2802">
        <v>0</v>
      </c>
      <c r="AA2802">
        <v>0</v>
      </c>
      <c r="AB2802">
        <v>0</v>
      </c>
      <c r="AC2802">
        <v>1.8637949999999999E-3</v>
      </c>
      <c r="AD2802">
        <v>6.46986E-4</v>
      </c>
      <c r="AE2802">
        <v>7.84821E-4</v>
      </c>
      <c r="AF2802">
        <v>0</v>
      </c>
      <c r="AG2802" s="8">
        <v>3.0317699999999999E-5</v>
      </c>
      <c r="AH2802">
        <v>3.3259230000000002E-3</v>
      </c>
      <c r="AI2802">
        <v>74975.894100000005</v>
      </c>
    </row>
    <row r="2803" spans="1:35" x14ac:dyDescent="0.25">
      <c r="A2803">
        <v>496</v>
      </c>
      <c r="B2803" t="s">
        <v>214</v>
      </c>
      <c r="C2803" t="s">
        <v>215</v>
      </c>
      <c r="D2803" t="b">
        <v>1</v>
      </c>
      <c r="E2803">
        <v>81.383450730000007</v>
      </c>
      <c r="F2803" t="s">
        <v>108</v>
      </c>
      <c r="G2803" t="s">
        <v>186</v>
      </c>
      <c r="H2803" t="s">
        <v>250</v>
      </c>
      <c r="I2803" t="s">
        <v>101</v>
      </c>
      <c r="J2803" t="s">
        <v>99</v>
      </c>
      <c r="K2803" t="s">
        <v>188</v>
      </c>
      <c r="L2803">
        <v>21.16111111</v>
      </c>
      <c r="M2803" t="s">
        <v>109</v>
      </c>
      <c r="N2803">
        <v>6.3168100000000004E-4</v>
      </c>
      <c r="O2803">
        <v>6.7288999999999999E-4</v>
      </c>
      <c r="P2803">
        <v>0</v>
      </c>
      <c r="Q2803">
        <v>0</v>
      </c>
      <c r="R2803">
        <v>0</v>
      </c>
      <c r="S2803">
        <v>2.2917290000000002E-3</v>
      </c>
      <c r="T2803">
        <v>1.562017E-3</v>
      </c>
      <c r="U2803">
        <v>1.500307E-3</v>
      </c>
      <c r="V2803">
        <v>0</v>
      </c>
      <c r="W2803">
        <v>0</v>
      </c>
      <c r="X2803">
        <v>0</v>
      </c>
      <c r="Y2803">
        <v>0</v>
      </c>
      <c r="Z2803">
        <v>5.2298600000000002E-4</v>
      </c>
      <c r="AA2803">
        <v>0</v>
      </c>
      <c r="AB2803">
        <v>0</v>
      </c>
      <c r="AC2803">
        <v>2.2917290000000002E-3</v>
      </c>
      <c r="AD2803">
        <v>1.562017E-3</v>
      </c>
      <c r="AE2803">
        <v>1.500307E-3</v>
      </c>
      <c r="AF2803">
        <v>0</v>
      </c>
      <c r="AG2803">
        <v>5.2298600000000002E-4</v>
      </c>
      <c r="AH2803">
        <v>5.8762679999999996E-3</v>
      </c>
      <c r="AI2803">
        <v>81383.450729999997</v>
      </c>
    </row>
    <row r="2804" spans="1:35" x14ac:dyDescent="0.25">
      <c r="A2804">
        <v>497</v>
      </c>
      <c r="B2804" t="s">
        <v>214</v>
      </c>
      <c r="C2804" t="s">
        <v>215</v>
      </c>
      <c r="D2804" t="b">
        <v>1</v>
      </c>
      <c r="E2804">
        <v>38.800378299999998</v>
      </c>
      <c r="F2804" t="s">
        <v>108</v>
      </c>
      <c r="G2804" t="s">
        <v>186</v>
      </c>
      <c r="H2804" t="s">
        <v>249</v>
      </c>
      <c r="I2804" t="s">
        <v>101</v>
      </c>
      <c r="J2804" t="s">
        <v>99</v>
      </c>
      <c r="K2804" t="s">
        <v>188</v>
      </c>
      <c r="L2804">
        <v>13.48472222</v>
      </c>
      <c r="M2804" t="s">
        <v>109</v>
      </c>
      <c r="N2804">
        <v>3.8034100000000002E-4</v>
      </c>
      <c r="O2804">
        <v>4.2550200000000002E-4</v>
      </c>
      <c r="P2804">
        <v>0</v>
      </c>
      <c r="Q2804">
        <v>0</v>
      </c>
      <c r="R2804">
        <v>0</v>
      </c>
      <c r="S2804">
        <v>1.069069E-3</v>
      </c>
      <c r="T2804">
        <v>1.1190830000000001E-3</v>
      </c>
      <c r="U2804">
        <v>1.208448E-3</v>
      </c>
      <c r="V2804">
        <v>0</v>
      </c>
      <c r="W2804">
        <v>1.7394900000000001E-4</v>
      </c>
      <c r="X2804">
        <v>0</v>
      </c>
      <c r="Y2804">
        <v>0</v>
      </c>
      <c r="Z2804">
        <v>0</v>
      </c>
      <c r="AA2804">
        <v>0</v>
      </c>
      <c r="AB2804">
        <v>0</v>
      </c>
      <c r="AC2804">
        <v>1.069069E-3</v>
      </c>
      <c r="AD2804">
        <v>1.1190830000000001E-3</v>
      </c>
      <c r="AE2804">
        <v>1.208448E-3</v>
      </c>
      <c r="AF2804">
        <v>0</v>
      </c>
      <c r="AG2804">
        <v>1.7394900000000001E-4</v>
      </c>
      <c r="AH2804">
        <v>3.5705490000000001E-3</v>
      </c>
      <c r="AI2804">
        <v>77600.756599999993</v>
      </c>
    </row>
    <row r="2805" spans="1:35" x14ac:dyDescent="0.25">
      <c r="A2805">
        <v>499</v>
      </c>
      <c r="B2805" t="s">
        <v>214</v>
      </c>
      <c r="C2805" t="s">
        <v>215</v>
      </c>
      <c r="D2805" t="b">
        <v>1</v>
      </c>
      <c r="E2805">
        <v>11.490758400000001</v>
      </c>
      <c r="F2805" t="s">
        <v>108</v>
      </c>
      <c r="G2805" t="s">
        <v>186</v>
      </c>
      <c r="H2805" t="s">
        <v>196</v>
      </c>
      <c r="I2805" t="s">
        <v>101</v>
      </c>
      <c r="J2805" t="s">
        <v>99</v>
      </c>
      <c r="K2805" t="s">
        <v>188</v>
      </c>
      <c r="L2805">
        <v>8.2383838380000007</v>
      </c>
      <c r="M2805" t="s">
        <v>109</v>
      </c>
      <c r="N2805">
        <v>1.70698E-4</v>
      </c>
      <c r="O2805">
        <v>2.1171499999999999E-4</v>
      </c>
      <c r="P2805">
        <v>0</v>
      </c>
      <c r="Q2805">
        <v>0</v>
      </c>
      <c r="R2805">
        <v>0</v>
      </c>
      <c r="S2805">
        <v>6.6414200000000005E-4</v>
      </c>
      <c r="T2805">
        <v>5.3181400000000003E-4</v>
      </c>
      <c r="U2805">
        <v>4.8596300000000001E-4</v>
      </c>
      <c r="V2805">
        <v>0</v>
      </c>
      <c r="W2805" s="8">
        <v>9.4752899999999999E-5</v>
      </c>
      <c r="X2805">
        <v>0</v>
      </c>
      <c r="Y2805">
        <v>0</v>
      </c>
      <c r="Z2805">
        <v>0</v>
      </c>
      <c r="AA2805">
        <v>0</v>
      </c>
      <c r="AB2805">
        <v>0</v>
      </c>
      <c r="AC2805">
        <v>6.6414200000000005E-4</v>
      </c>
      <c r="AD2805">
        <v>5.3181400000000003E-4</v>
      </c>
      <c r="AE2805">
        <v>4.8596300000000001E-4</v>
      </c>
      <c r="AF2805">
        <v>0</v>
      </c>
      <c r="AG2805" s="8">
        <v>9.4752899999999999E-5</v>
      </c>
      <c r="AH2805">
        <v>1.776562E-3</v>
      </c>
      <c r="AI2805">
        <v>63199.171219999997</v>
      </c>
    </row>
    <row r="2806" spans="1:35" x14ac:dyDescent="0.25">
      <c r="A2806">
        <v>1234</v>
      </c>
      <c r="B2806" t="s">
        <v>214</v>
      </c>
      <c r="C2806" t="s">
        <v>215</v>
      </c>
      <c r="D2806" t="b">
        <v>1</v>
      </c>
      <c r="E2806">
        <v>4.8608500059999997</v>
      </c>
      <c r="F2806" t="s">
        <v>108</v>
      </c>
      <c r="G2806" t="s">
        <v>186</v>
      </c>
      <c r="H2806" t="s">
        <v>198</v>
      </c>
      <c r="I2806" t="s">
        <v>101</v>
      </c>
      <c r="J2806" t="s">
        <v>106</v>
      </c>
      <c r="K2806" t="s">
        <v>188</v>
      </c>
      <c r="L2806">
        <v>13.218888890000001</v>
      </c>
      <c r="M2806" t="s">
        <v>109</v>
      </c>
      <c r="N2806">
        <v>2.24782E-4</v>
      </c>
      <c r="O2806">
        <v>2.61272E-4</v>
      </c>
      <c r="P2806">
        <v>0</v>
      </c>
      <c r="Q2806">
        <v>0</v>
      </c>
      <c r="R2806">
        <v>0</v>
      </c>
      <c r="S2806">
        <v>7.3871799999999997E-4</v>
      </c>
      <c r="T2806">
        <v>6.6633899999999995E-4</v>
      </c>
      <c r="U2806">
        <v>7.23791E-4</v>
      </c>
      <c r="V2806">
        <v>0</v>
      </c>
      <c r="W2806" s="8">
        <v>6.3579300000000003E-5</v>
      </c>
      <c r="X2806">
        <v>0</v>
      </c>
      <c r="Y2806">
        <v>0</v>
      </c>
      <c r="Z2806">
        <v>0</v>
      </c>
      <c r="AA2806">
        <v>0</v>
      </c>
      <c r="AB2806">
        <v>0</v>
      </c>
      <c r="AC2806">
        <v>7.3871799999999997E-4</v>
      </c>
      <c r="AD2806">
        <v>6.6633899999999995E-4</v>
      </c>
      <c r="AE2806">
        <v>7.23791E-4</v>
      </c>
      <c r="AF2806">
        <v>0</v>
      </c>
      <c r="AG2806" s="8">
        <v>6.3579300000000003E-5</v>
      </c>
      <c r="AH2806">
        <v>2.1924729999999999E-3</v>
      </c>
      <c r="AI2806">
        <v>48608.500059999998</v>
      </c>
    </row>
    <row r="2807" spans="1:35" x14ac:dyDescent="0.25">
      <c r="A2807">
        <v>6139</v>
      </c>
      <c r="B2807" t="s">
        <v>214</v>
      </c>
      <c r="C2807" t="s">
        <v>215</v>
      </c>
      <c r="D2807" t="b">
        <v>1</v>
      </c>
      <c r="E2807">
        <v>3.0392805269999998</v>
      </c>
      <c r="F2807" t="s">
        <v>108</v>
      </c>
      <c r="G2807" t="s">
        <v>186</v>
      </c>
      <c r="H2807" t="s">
        <v>195</v>
      </c>
      <c r="I2807" t="s">
        <v>101</v>
      </c>
      <c r="J2807" t="s">
        <v>111</v>
      </c>
      <c r="K2807" t="s">
        <v>188</v>
      </c>
      <c r="L2807">
        <v>8.8068783069999999</v>
      </c>
      <c r="M2807" t="s">
        <v>109</v>
      </c>
      <c r="N2807">
        <v>1.96341E-4</v>
      </c>
      <c r="O2807">
        <v>2.2404900000000001E-4</v>
      </c>
      <c r="P2807">
        <v>0</v>
      </c>
      <c r="Q2807">
        <v>0</v>
      </c>
      <c r="R2807">
        <v>0</v>
      </c>
      <c r="S2807">
        <v>6.5878300000000002E-4</v>
      </c>
      <c r="T2807">
        <v>5.4470799999999998E-4</v>
      </c>
      <c r="U2807">
        <v>6.2830600000000003E-4</v>
      </c>
      <c r="V2807">
        <v>0</v>
      </c>
      <c r="W2807">
        <v>0</v>
      </c>
      <c r="X2807">
        <v>0</v>
      </c>
      <c r="Y2807">
        <v>0</v>
      </c>
      <c r="Z2807" s="8">
        <v>8.619E-5</v>
      </c>
      <c r="AA2807">
        <v>0</v>
      </c>
      <c r="AB2807">
        <v>0</v>
      </c>
      <c r="AC2807">
        <v>6.5878300000000002E-4</v>
      </c>
      <c r="AD2807">
        <v>5.4470799999999998E-4</v>
      </c>
      <c r="AE2807">
        <v>6.2830600000000003E-4</v>
      </c>
      <c r="AF2807">
        <v>0</v>
      </c>
      <c r="AG2807" s="8">
        <v>8.619E-5</v>
      </c>
      <c r="AH2807">
        <v>1.917958E-3</v>
      </c>
      <c r="AI2807">
        <v>63824.891060000002</v>
      </c>
    </row>
    <row r="2808" spans="1:35" x14ac:dyDescent="0.25">
      <c r="A2808">
        <v>19460</v>
      </c>
      <c r="B2808" t="s">
        <v>214</v>
      </c>
      <c r="C2808" t="s">
        <v>215</v>
      </c>
      <c r="D2808" t="b">
        <v>1</v>
      </c>
      <c r="E2808">
        <v>0.35770594100000003</v>
      </c>
      <c r="F2808" t="s">
        <v>108</v>
      </c>
      <c r="G2808" t="s">
        <v>186</v>
      </c>
      <c r="H2808" t="s">
        <v>192</v>
      </c>
      <c r="I2808" t="s">
        <v>101</v>
      </c>
      <c r="J2808" t="s">
        <v>102</v>
      </c>
      <c r="K2808" t="s">
        <v>188</v>
      </c>
      <c r="L2808">
        <v>8.1258888890000005</v>
      </c>
      <c r="M2808" t="s">
        <v>109</v>
      </c>
      <c r="N2808">
        <v>1.12656E-4</v>
      </c>
      <c r="O2808">
        <v>1.4544800000000001E-4</v>
      </c>
      <c r="P2808">
        <v>0</v>
      </c>
      <c r="Q2808">
        <v>0</v>
      </c>
      <c r="R2808">
        <v>0</v>
      </c>
      <c r="S2808">
        <v>4.26861E-4</v>
      </c>
      <c r="T2808">
        <v>4.67804E-4</v>
      </c>
      <c r="U2808">
        <v>3.0133900000000002E-4</v>
      </c>
      <c r="V2808">
        <v>0</v>
      </c>
      <c r="W2808">
        <v>0</v>
      </c>
      <c r="X2808">
        <v>0</v>
      </c>
      <c r="Y2808">
        <v>0</v>
      </c>
      <c r="Z2808" s="8">
        <v>4.3746299999999998E-5</v>
      </c>
      <c r="AA2808">
        <v>0</v>
      </c>
      <c r="AB2808">
        <v>0</v>
      </c>
      <c r="AC2808">
        <v>4.26861E-4</v>
      </c>
      <c r="AD2808">
        <v>4.67804E-4</v>
      </c>
      <c r="AE2808">
        <v>3.0133900000000002E-4</v>
      </c>
      <c r="AF2808">
        <v>0</v>
      </c>
      <c r="AG2808" s="8">
        <v>4.3746299999999998E-5</v>
      </c>
      <c r="AH2808">
        <v>1.23975E-3</v>
      </c>
      <c r="AI2808">
        <v>44713.242619999997</v>
      </c>
    </row>
    <row r="2809" spans="1:35" x14ac:dyDescent="0.25">
      <c r="A2809">
        <v>19461</v>
      </c>
      <c r="B2809" t="s">
        <v>214</v>
      </c>
      <c r="C2809" t="s">
        <v>215</v>
      </c>
      <c r="D2809" t="b">
        <v>1</v>
      </c>
      <c r="E2809">
        <v>0.417575751</v>
      </c>
      <c r="F2809" t="s">
        <v>108</v>
      </c>
      <c r="G2809" t="s">
        <v>186</v>
      </c>
      <c r="H2809" t="s">
        <v>190</v>
      </c>
      <c r="I2809" t="s">
        <v>101</v>
      </c>
      <c r="J2809" t="s">
        <v>99</v>
      </c>
      <c r="K2809" t="s">
        <v>188</v>
      </c>
      <c r="L2809">
        <v>7.3157545610000003</v>
      </c>
      <c r="M2809" t="s">
        <v>109</v>
      </c>
      <c r="N2809" s="8">
        <v>6.2017699999999994E-5</v>
      </c>
      <c r="O2809" s="8">
        <v>8.3225400000000004E-5</v>
      </c>
      <c r="P2809">
        <v>0</v>
      </c>
      <c r="Q2809">
        <v>0</v>
      </c>
      <c r="R2809">
        <v>0</v>
      </c>
      <c r="S2809">
        <v>2.93388E-4</v>
      </c>
      <c r="T2809">
        <v>1.8787099999999999E-4</v>
      </c>
      <c r="U2809">
        <v>1.91881E-4</v>
      </c>
      <c r="V2809">
        <v>0</v>
      </c>
      <c r="W2809" s="8">
        <v>2.5247200000000001E-5</v>
      </c>
      <c r="X2809">
        <v>0</v>
      </c>
      <c r="Y2809">
        <v>0</v>
      </c>
      <c r="Z2809">
        <v>0</v>
      </c>
      <c r="AA2809">
        <v>0</v>
      </c>
      <c r="AB2809">
        <v>0</v>
      </c>
      <c r="AC2809">
        <v>2.93388E-4</v>
      </c>
      <c r="AD2809">
        <v>1.8787099999999999E-4</v>
      </c>
      <c r="AE2809">
        <v>1.91881E-4</v>
      </c>
      <c r="AF2809">
        <v>0</v>
      </c>
      <c r="AG2809" s="8">
        <v>2.5247200000000001E-5</v>
      </c>
      <c r="AH2809">
        <v>6.9838699999999997E-4</v>
      </c>
      <c r="AI2809">
        <v>27977.57532</v>
      </c>
    </row>
    <row r="2810" spans="1:35" x14ac:dyDescent="0.25">
      <c r="A2810">
        <v>19462</v>
      </c>
      <c r="B2810" t="s">
        <v>214</v>
      </c>
      <c r="C2810" t="s">
        <v>215</v>
      </c>
      <c r="D2810" t="b">
        <v>1</v>
      </c>
      <c r="E2810">
        <v>0.23031316600000001</v>
      </c>
      <c r="F2810" t="s">
        <v>108</v>
      </c>
      <c r="G2810" t="s">
        <v>186</v>
      </c>
      <c r="H2810" t="s">
        <v>194</v>
      </c>
      <c r="I2810" t="s">
        <v>101</v>
      </c>
      <c r="J2810" t="s">
        <v>99</v>
      </c>
      <c r="K2810" t="s">
        <v>188</v>
      </c>
      <c r="L2810">
        <v>11.130771599999999</v>
      </c>
      <c r="M2810" t="s">
        <v>109</v>
      </c>
      <c r="N2810" s="8">
        <v>7.6372399999999994E-5</v>
      </c>
      <c r="O2810" s="8">
        <v>9.2583800000000006E-5</v>
      </c>
      <c r="P2810">
        <v>0</v>
      </c>
      <c r="Q2810">
        <v>0</v>
      </c>
      <c r="R2810">
        <v>0</v>
      </c>
      <c r="S2810">
        <v>2.33322E-4</v>
      </c>
      <c r="T2810">
        <v>2.6984900000000001E-4</v>
      </c>
      <c r="U2810">
        <v>2.6056099999999997E-4</v>
      </c>
      <c r="V2810">
        <v>0</v>
      </c>
      <c r="W2810">
        <v>0</v>
      </c>
      <c r="X2810">
        <v>0</v>
      </c>
      <c r="Y2810">
        <v>0</v>
      </c>
      <c r="Z2810" s="8">
        <v>2.35191E-5</v>
      </c>
      <c r="AA2810">
        <v>0</v>
      </c>
      <c r="AB2810">
        <v>0</v>
      </c>
      <c r="AC2810">
        <v>2.33322E-4</v>
      </c>
      <c r="AD2810">
        <v>2.6984900000000001E-4</v>
      </c>
      <c r="AE2810">
        <v>2.6056099999999997E-4</v>
      </c>
      <c r="AF2810">
        <v>0</v>
      </c>
      <c r="AG2810" s="8">
        <v>2.35191E-5</v>
      </c>
      <c r="AH2810">
        <v>7.87252E-4</v>
      </c>
      <c r="AI2810">
        <v>20728.18492</v>
      </c>
    </row>
    <row r="2811" spans="1:35" x14ac:dyDescent="0.25">
      <c r="A2811">
        <v>19464</v>
      </c>
      <c r="B2811" t="s">
        <v>214</v>
      </c>
      <c r="C2811" t="s">
        <v>215</v>
      </c>
      <c r="D2811" t="b">
        <v>1</v>
      </c>
      <c r="E2811">
        <v>0.67838500800000001</v>
      </c>
      <c r="F2811" t="s">
        <v>108</v>
      </c>
      <c r="G2811" t="s">
        <v>186</v>
      </c>
      <c r="H2811" t="s">
        <v>189</v>
      </c>
      <c r="I2811" t="s">
        <v>101</v>
      </c>
      <c r="J2811" t="s">
        <v>99</v>
      </c>
      <c r="K2811" t="s">
        <v>188</v>
      </c>
      <c r="L2811">
        <v>12.01570048</v>
      </c>
      <c r="M2811" t="s">
        <v>109</v>
      </c>
      <c r="N2811">
        <v>1.2863100000000001E-4</v>
      </c>
      <c r="O2811">
        <v>1.4978499999999999E-4</v>
      </c>
      <c r="P2811">
        <v>0</v>
      </c>
      <c r="Q2811">
        <v>0</v>
      </c>
      <c r="R2811">
        <v>0</v>
      </c>
      <c r="S2811">
        <v>4.6927600000000002E-4</v>
      </c>
      <c r="T2811">
        <v>5.0693600000000004E-4</v>
      </c>
      <c r="U2811">
        <v>2.5201200000000003E-4</v>
      </c>
      <c r="V2811">
        <v>0</v>
      </c>
      <c r="W2811">
        <v>0</v>
      </c>
      <c r="X2811">
        <v>0</v>
      </c>
      <c r="Y2811">
        <v>0</v>
      </c>
      <c r="Z2811" s="8">
        <v>5.1187999999999998E-5</v>
      </c>
      <c r="AA2811">
        <v>0</v>
      </c>
      <c r="AB2811">
        <v>0</v>
      </c>
      <c r="AC2811">
        <v>4.6927600000000002E-4</v>
      </c>
      <c r="AD2811">
        <v>5.0693600000000004E-4</v>
      </c>
      <c r="AE2811">
        <v>2.5201200000000003E-4</v>
      </c>
      <c r="AF2811">
        <v>0</v>
      </c>
      <c r="AG2811" s="8">
        <v>5.1187999999999998E-5</v>
      </c>
      <c r="AH2811">
        <v>1.279411E-3</v>
      </c>
      <c r="AI2811">
        <v>31205.71038</v>
      </c>
    </row>
    <row r="2812" spans="1:35" x14ac:dyDescent="0.25">
      <c r="A2812">
        <v>19465</v>
      </c>
      <c r="B2812" t="s">
        <v>214</v>
      </c>
      <c r="C2812" t="s">
        <v>215</v>
      </c>
      <c r="D2812" t="b">
        <v>1</v>
      </c>
      <c r="E2812">
        <v>0.533936564</v>
      </c>
      <c r="F2812" t="s">
        <v>108</v>
      </c>
      <c r="G2812" t="s">
        <v>186</v>
      </c>
      <c r="H2812" t="s">
        <v>191</v>
      </c>
      <c r="I2812" t="s">
        <v>101</v>
      </c>
      <c r="J2812" t="s">
        <v>102</v>
      </c>
      <c r="K2812" t="s">
        <v>188</v>
      </c>
      <c r="L2812">
        <v>7.8314655169999998</v>
      </c>
      <c r="M2812" t="s">
        <v>109</v>
      </c>
      <c r="N2812" s="8">
        <v>8.0643700000000002E-5</v>
      </c>
      <c r="O2812" s="8">
        <v>9.6694900000000001E-5</v>
      </c>
      <c r="P2812">
        <v>0</v>
      </c>
      <c r="Q2812">
        <v>0</v>
      </c>
      <c r="R2812">
        <v>0</v>
      </c>
      <c r="S2812">
        <v>3.5819900000000002E-4</v>
      </c>
      <c r="T2812">
        <v>2.9889800000000002E-4</v>
      </c>
      <c r="U2812">
        <v>1.33755E-4</v>
      </c>
      <c r="V2812">
        <v>0</v>
      </c>
      <c r="W2812">
        <v>0</v>
      </c>
      <c r="X2812">
        <v>0</v>
      </c>
      <c r="Y2812">
        <v>0</v>
      </c>
      <c r="Z2812" s="8">
        <v>3.6690399999999997E-5</v>
      </c>
      <c r="AA2812">
        <v>0</v>
      </c>
      <c r="AB2812">
        <v>0</v>
      </c>
      <c r="AC2812">
        <v>3.5819900000000002E-4</v>
      </c>
      <c r="AD2812">
        <v>2.9889800000000002E-4</v>
      </c>
      <c r="AE2812">
        <v>1.33755E-4</v>
      </c>
      <c r="AF2812">
        <v>0</v>
      </c>
      <c r="AG2812" s="8">
        <v>3.6690399999999997E-5</v>
      </c>
      <c r="AH2812">
        <v>8.2753799999999995E-4</v>
      </c>
      <c r="AI2812">
        <v>30968.32072</v>
      </c>
    </row>
    <row r="2813" spans="1:35" x14ac:dyDescent="0.25">
      <c r="A2813">
        <v>22258</v>
      </c>
      <c r="B2813" t="s">
        <v>214</v>
      </c>
      <c r="C2813" t="s">
        <v>215</v>
      </c>
      <c r="D2813" t="b">
        <v>0</v>
      </c>
      <c r="E2813">
        <v>0.39859335800000001</v>
      </c>
      <c r="F2813" t="s">
        <v>108</v>
      </c>
      <c r="G2813" t="s">
        <v>186</v>
      </c>
      <c r="H2813" t="s">
        <v>193</v>
      </c>
      <c r="I2813" t="s">
        <v>105</v>
      </c>
      <c r="J2813" t="s">
        <v>262</v>
      </c>
      <c r="K2813" t="s">
        <v>188</v>
      </c>
      <c r="L2813">
        <v>9.0471481479999998</v>
      </c>
      <c r="M2813" t="s">
        <v>107</v>
      </c>
      <c r="N2813" s="8">
        <v>7.9716900000000002E-5</v>
      </c>
      <c r="O2813" s="8">
        <v>9.6353200000000004E-5</v>
      </c>
      <c r="P2813">
        <v>0</v>
      </c>
      <c r="Q2813">
        <v>0</v>
      </c>
      <c r="R2813">
        <v>0</v>
      </c>
      <c r="S2813">
        <v>2.9883500000000001E-4</v>
      </c>
      <c r="T2813">
        <v>2.0172300000000001E-4</v>
      </c>
      <c r="U2813">
        <v>1.6212600000000001E-4</v>
      </c>
      <c r="V2813">
        <v>0</v>
      </c>
      <c r="W2813">
        <v>0</v>
      </c>
      <c r="X2813">
        <v>2.2034100000000001E-4</v>
      </c>
      <c r="Y2813">
        <v>0</v>
      </c>
      <c r="Z2813" s="8">
        <v>3.9830799999999998E-5</v>
      </c>
      <c r="AA2813">
        <v>0</v>
      </c>
      <c r="AB2813">
        <v>0</v>
      </c>
      <c r="AC2813">
        <v>5.1917499999999998E-4</v>
      </c>
      <c r="AD2813">
        <v>2.0172300000000001E-4</v>
      </c>
      <c r="AE2813">
        <v>1.6212600000000001E-4</v>
      </c>
      <c r="AF2813">
        <v>0</v>
      </c>
      <c r="AG2813" s="8">
        <v>3.9830799999999998E-5</v>
      </c>
      <c r="AH2813">
        <v>9.2284799999999998E-4</v>
      </c>
      <c r="AI2813">
        <v>29894.50186</v>
      </c>
    </row>
    <row r="2814" spans="1:35" x14ac:dyDescent="0.25">
      <c r="A2814">
        <v>24953</v>
      </c>
      <c r="B2814" t="s">
        <v>214</v>
      </c>
      <c r="C2814" t="s">
        <v>215</v>
      </c>
      <c r="D2814" t="b">
        <v>1</v>
      </c>
      <c r="E2814">
        <v>0.318936518</v>
      </c>
      <c r="F2814" t="s">
        <v>108</v>
      </c>
      <c r="G2814" t="s">
        <v>186</v>
      </c>
      <c r="H2814" t="s">
        <v>187</v>
      </c>
      <c r="I2814" t="s">
        <v>101</v>
      </c>
      <c r="J2814" t="s">
        <v>99</v>
      </c>
      <c r="K2814" t="s">
        <v>188</v>
      </c>
      <c r="L2814">
        <v>10.36571429</v>
      </c>
      <c r="M2814" t="s">
        <v>109</v>
      </c>
      <c r="N2814" s="8">
        <v>3.9983400000000001E-5</v>
      </c>
      <c r="O2814" s="8">
        <v>4.7049799999999998E-5</v>
      </c>
      <c r="P2814">
        <v>0</v>
      </c>
      <c r="Q2814">
        <v>0</v>
      </c>
      <c r="R2814">
        <v>0</v>
      </c>
      <c r="S2814">
        <v>1.21383E-4</v>
      </c>
      <c r="T2814">
        <v>1.88102E-4</v>
      </c>
      <c r="U2814" s="8">
        <v>7.0978500000000005E-5</v>
      </c>
      <c r="V2814">
        <v>0</v>
      </c>
      <c r="W2814" s="8">
        <v>1.4352899999999999E-5</v>
      </c>
      <c r="X2814">
        <v>0</v>
      </c>
      <c r="Y2814">
        <v>0</v>
      </c>
      <c r="Z2814">
        <v>0</v>
      </c>
      <c r="AA2814">
        <v>0</v>
      </c>
      <c r="AB2814">
        <v>0</v>
      </c>
      <c r="AC2814">
        <v>1.21383E-4</v>
      </c>
      <c r="AD2814">
        <v>1.88102E-4</v>
      </c>
      <c r="AE2814" s="8">
        <v>7.0978500000000005E-5</v>
      </c>
      <c r="AF2814">
        <v>0</v>
      </c>
      <c r="AG2814" s="8">
        <v>1.4352899999999999E-5</v>
      </c>
      <c r="AH2814">
        <v>3.9481899999999998E-4</v>
      </c>
      <c r="AI2814">
        <v>11162.778130000001</v>
      </c>
    </row>
    <row r="2815" spans="1:35" x14ac:dyDescent="0.25">
      <c r="A2815">
        <v>39679</v>
      </c>
      <c r="B2815" t="s">
        <v>214</v>
      </c>
      <c r="C2815" t="s">
        <v>215</v>
      </c>
      <c r="D2815" t="b">
        <v>0</v>
      </c>
      <c r="E2815">
        <v>0.159007961</v>
      </c>
      <c r="F2815" t="s">
        <v>108</v>
      </c>
      <c r="G2815" t="s">
        <v>186</v>
      </c>
      <c r="H2815" t="s">
        <v>197</v>
      </c>
      <c r="I2815" t="s">
        <v>98</v>
      </c>
      <c r="J2815" t="s">
        <v>99</v>
      </c>
      <c r="K2815" t="s">
        <v>188</v>
      </c>
      <c r="L2815">
        <v>10.57710185</v>
      </c>
      <c r="M2815" t="s">
        <v>251</v>
      </c>
      <c r="N2815">
        <v>1.82003E-4</v>
      </c>
      <c r="O2815">
        <v>2.0515999999999999E-4</v>
      </c>
      <c r="P2815">
        <v>0</v>
      </c>
      <c r="Q2815">
        <v>0</v>
      </c>
      <c r="R2815">
        <v>0</v>
      </c>
      <c r="S2815">
        <v>8.6077400000000002E-4</v>
      </c>
      <c r="T2815">
        <v>5.5534099999999999E-4</v>
      </c>
      <c r="U2815">
        <v>2.8857900000000002E-4</v>
      </c>
      <c r="V2815">
        <v>0</v>
      </c>
      <c r="W2815" s="8">
        <v>1.6914200000000001E-5</v>
      </c>
      <c r="X2815">
        <v>0</v>
      </c>
      <c r="Y2815">
        <v>0</v>
      </c>
      <c r="Z2815">
        <v>0</v>
      </c>
      <c r="AA2815">
        <v>0</v>
      </c>
      <c r="AB2815">
        <v>0</v>
      </c>
      <c r="AC2815">
        <v>8.6077400000000002E-4</v>
      </c>
      <c r="AD2815">
        <v>5.5534099999999999E-4</v>
      </c>
      <c r="AE2815">
        <v>2.8857900000000002E-4</v>
      </c>
      <c r="AF2815">
        <v>0</v>
      </c>
      <c r="AG2815" s="8">
        <v>1.6914200000000001E-5</v>
      </c>
      <c r="AH2815">
        <v>1.7216060000000001E-3</v>
      </c>
      <c r="AI2815">
        <v>47702.388339999998</v>
      </c>
    </row>
    <row r="2816" spans="1:35" x14ac:dyDescent="0.25">
      <c r="A2816">
        <v>39683</v>
      </c>
      <c r="B2816" t="s">
        <v>214</v>
      </c>
      <c r="C2816" t="s">
        <v>215</v>
      </c>
      <c r="D2816" t="b">
        <v>0</v>
      </c>
      <c r="E2816">
        <v>8.8126999999999997E-2</v>
      </c>
      <c r="F2816" t="s">
        <v>108</v>
      </c>
      <c r="G2816" t="s">
        <v>186</v>
      </c>
      <c r="H2816" t="s">
        <v>257</v>
      </c>
      <c r="I2816" t="s">
        <v>98</v>
      </c>
      <c r="J2816" t="s">
        <v>106</v>
      </c>
      <c r="K2816" t="s">
        <v>188</v>
      </c>
      <c r="L2816">
        <v>15.396438890000001</v>
      </c>
      <c r="M2816" t="s">
        <v>251</v>
      </c>
      <c r="N2816">
        <v>2.39795E-4</v>
      </c>
      <c r="O2816">
        <v>2.7585799999999997E-4</v>
      </c>
      <c r="P2816">
        <v>0</v>
      </c>
      <c r="Q2816">
        <v>0</v>
      </c>
      <c r="R2816">
        <v>0</v>
      </c>
      <c r="S2816">
        <v>1.253508E-3</v>
      </c>
      <c r="T2816">
        <v>5.8733699999999995E-4</v>
      </c>
      <c r="U2816">
        <v>4.6006600000000002E-4</v>
      </c>
      <c r="V2816">
        <v>0</v>
      </c>
      <c r="W2816" s="8">
        <v>1.39567E-5</v>
      </c>
      <c r="X2816">
        <v>0</v>
      </c>
      <c r="Y2816">
        <v>0</v>
      </c>
      <c r="Z2816">
        <v>0</v>
      </c>
      <c r="AA2816">
        <v>0</v>
      </c>
      <c r="AB2816">
        <v>0</v>
      </c>
      <c r="AC2816">
        <v>1.253508E-3</v>
      </c>
      <c r="AD2816">
        <v>5.8733699999999995E-4</v>
      </c>
      <c r="AE2816">
        <v>4.6006600000000002E-4</v>
      </c>
      <c r="AF2816">
        <v>0</v>
      </c>
      <c r="AG2816" s="8">
        <v>1.39567E-5</v>
      </c>
      <c r="AH2816">
        <v>2.3148679999999999E-3</v>
      </c>
      <c r="AI2816">
        <v>44063.499819999997</v>
      </c>
    </row>
    <row r="2817" spans="1:35" x14ac:dyDescent="0.25">
      <c r="A2817">
        <v>43823</v>
      </c>
      <c r="B2817" t="s">
        <v>214</v>
      </c>
      <c r="C2817" t="s">
        <v>215</v>
      </c>
      <c r="D2817" t="b">
        <v>0</v>
      </c>
      <c r="E2817">
        <v>7.4164390999999996E-2</v>
      </c>
      <c r="F2817" t="s">
        <v>108</v>
      </c>
      <c r="G2817" t="s">
        <v>186</v>
      </c>
      <c r="H2817" t="s">
        <v>256</v>
      </c>
      <c r="I2817" t="s">
        <v>98</v>
      </c>
      <c r="J2817" t="s">
        <v>262</v>
      </c>
      <c r="K2817" t="s">
        <v>188</v>
      </c>
      <c r="L2817">
        <v>17.36843403</v>
      </c>
      <c r="M2817" t="s">
        <v>112</v>
      </c>
      <c r="N2817">
        <v>3.2584200000000002E-4</v>
      </c>
      <c r="O2817">
        <v>3.7663600000000002E-4</v>
      </c>
      <c r="P2817">
        <v>0</v>
      </c>
      <c r="Q2817">
        <v>0</v>
      </c>
      <c r="R2817">
        <v>0</v>
      </c>
      <c r="S2817">
        <v>1.740496E-3</v>
      </c>
      <c r="T2817">
        <v>6.4491099999999997E-4</v>
      </c>
      <c r="U2817">
        <v>3.21248E-4</v>
      </c>
      <c r="V2817">
        <v>0</v>
      </c>
      <c r="W2817">
        <v>0</v>
      </c>
      <c r="X2817">
        <v>7.87713E-4</v>
      </c>
      <c r="Y2817">
        <v>0</v>
      </c>
      <c r="Z2817" s="8">
        <v>2.1827800000000001E-5</v>
      </c>
      <c r="AA2817">
        <v>0</v>
      </c>
      <c r="AB2817">
        <v>0</v>
      </c>
      <c r="AC2817">
        <v>2.528209E-3</v>
      </c>
      <c r="AD2817">
        <v>6.4491099999999997E-4</v>
      </c>
      <c r="AE2817">
        <v>3.21248E-4</v>
      </c>
      <c r="AF2817">
        <v>0</v>
      </c>
      <c r="AG2817" s="8">
        <v>2.1827800000000001E-5</v>
      </c>
      <c r="AH2817">
        <v>3.5161960000000001E-3</v>
      </c>
      <c r="AI2817">
        <v>59331.512739999998</v>
      </c>
    </row>
    <row r="2818" spans="1:35" x14ac:dyDescent="0.25">
      <c r="A2818">
        <v>51181</v>
      </c>
      <c r="B2818" t="s">
        <v>214</v>
      </c>
      <c r="C2818" t="s">
        <v>215</v>
      </c>
      <c r="D2818" t="b">
        <v>1</v>
      </c>
      <c r="E2818">
        <v>0.42843368100000001</v>
      </c>
      <c r="F2818" t="s">
        <v>108</v>
      </c>
      <c r="G2818" t="s">
        <v>186</v>
      </c>
      <c r="H2818" t="s">
        <v>199</v>
      </c>
      <c r="I2818" t="s">
        <v>98</v>
      </c>
      <c r="J2818" t="s">
        <v>99</v>
      </c>
      <c r="K2818" t="s">
        <v>188</v>
      </c>
      <c r="L2818">
        <v>8.6055238099999993</v>
      </c>
      <c r="M2818" t="s">
        <v>112</v>
      </c>
      <c r="N2818">
        <v>2.23835E-4</v>
      </c>
      <c r="O2818">
        <v>2.62353E-4</v>
      </c>
      <c r="P2818">
        <v>0</v>
      </c>
      <c r="Q2818">
        <v>0</v>
      </c>
      <c r="R2818">
        <v>0</v>
      </c>
      <c r="S2818">
        <v>7.3941299999999996E-4</v>
      </c>
      <c r="T2818">
        <v>6.46986E-4</v>
      </c>
      <c r="U2818">
        <v>7.84821E-4</v>
      </c>
      <c r="V2818">
        <v>0</v>
      </c>
      <c r="W2818" s="8">
        <v>3.0317699999999999E-5</v>
      </c>
      <c r="X2818">
        <v>0</v>
      </c>
      <c r="Y2818">
        <v>0</v>
      </c>
      <c r="Z2818">
        <v>0</v>
      </c>
      <c r="AA2818">
        <v>0</v>
      </c>
      <c r="AB2818">
        <v>0</v>
      </c>
      <c r="AC2818">
        <v>7.3941299999999996E-4</v>
      </c>
      <c r="AD2818">
        <v>6.46986E-4</v>
      </c>
      <c r="AE2818">
        <v>7.84821E-4</v>
      </c>
      <c r="AF2818">
        <v>0</v>
      </c>
      <c r="AG2818" s="8">
        <v>3.0317699999999999E-5</v>
      </c>
      <c r="AH2818">
        <v>2.2015369999999999E-3</v>
      </c>
      <c r="AI2818">
        <v>74975.894100000005</v>
      </c>
    </row>
    <row r="2819" spans="1:35" x14ac:dyDescent="0.25">
      <c r="A2819">
        <v>496</v>
      </c>
      <c r="B2819" t="s">
        <v>216</v>
      </c>
      <c r="C2819" t="s">
        <v>47</v>
      </c>
      <c r="D2819" t="b">
        <v>1</v>
      </c>
      <c r="E2819">
        <v>81.383450730000007</v>
      </c>
      <c r="F2819" t="s">
        <v>108</v>
      </c>
      <c r="G2819" t="s">
        <v>186</v>
      </c>
      <c r="H2819" t="s">
        <v>250</v>
      </c>
      <c r="I2819" t="s">
        <v>101</v>
      </c>
      <c r="J2819" t="s">
        <v>99</v>
      </c>
      <c r="K2819" t="s">
        <v>188</v>
      </c>
      <c r="L2819">
        <v>36.274999999999999</v>
      </c>
      <c r="M2819" t="s">
        <v>109</v>
      </c>
      <c r="N2819">
        <v>8.9481999999999995E-4</v>
      </c>
      <c r="O2819">
        <v>1.008573E-3</v>
      </c>
      <c r="P2819">
        <v>0</v>
      </c>
      <c r="Q2819">
        <v>0</v>
      </c>
      <c r="R2819">
        <v>0</v>
      </c>
      <c r="S2819">
        <v>3.3477300000000002E-3</v>
      </c>
      <c r="T2819">
        <v>1.562017E-3</v>
      </c>
      <c r="U2819">
        <v>1.500307E-3</v>
      </c>
      <c r="V2819">
        <v>0</v>
      </c>
      <c r="W2819">
        <v>0</v>
      </c>
      <c r="X2819">
        <v>3.1402320000000002E-3</v>
      </c>
      <c r="Y2819">
        <v>0</v>
      </c>
      <c r="Z2819">
        <v>5.2298600000000002E-4</v>
      </c>
      <c r="AA2819">
        <v>0</v>
      </c>
      <c r="AB2819">
        <v>0</v>
      </c>
      <c r="AC2819">
        <v>6.4879619999999999E-3</v>
      </c>
      <c r="AD2819">
        <v>1.562017E-3</v>
      </c>
      <c r="AE2819">
        <v>1.500307E-3</v>
      </c>
      <c r="AF2819">
        <v>0</v>
      </c>
      <c r="AG2819">
        <v>5.2298600000000002E-4</v>
      </c>
      <c r="AH2819">
        <v>1.0073271999999999E-2</v>
      </c>
      <c r="AI2819">
        <v>81383.450729999997</v>
      </c>
    </row>
    <row r="2820" spans="1:35" x14ac:dyDescent="0.25">
      <c r="A2820">
        <v>497</v>
      </c>
      <c r="B2820" t="s">
        <v>216</v>
      </c>
      <c r="C2820" t="s">
        <v>47</v>
      </c>
      <c r="D2820" t="b">
        <v>1</v>
      </c>
      <c r="E2820">
        <v>38.800378299999998</v>
      </c>
      <c r="F2820" t="s">
        <v>108</v>
      </c>
      <c r="G2820" t="s">
        <v>186</v>
      </c>
      <c r="H2820" t="s">
        <v>249</v>
      </c>
      <c r="I2820" t="s">
        <v>101</v>
      </c>
      <c r="J2820" t="s">
        <v>99</v>
      </c>
      <c r="K2820" t="s">
        <v>188</v>
      </c>
      <c r="L2820">
        <v>18.925000000000001</v>
      </c>
      <c r="M2820" t="s">
        <v>109</v>
      </c>
      <c r="N2820">
        <v>4.8296500000000002E-4</v>
      </c>
      <c r="O2820">
        <v>5.6238200000000005E-4</v>
      </c>
      <c r="P2820">
        <v>0</v>
      </c>
      <c r="Q2820">
        <v>0</v>
      </c>
      <c r="R2820">
        <v>0</v>
      </c>
      <c r="S2820">
        <v>1.845403E-3</v>
      </c>
      <c r="T2820">
        <v>1.1190830000000001E-3</v>
      </c>
      <c r="U2820">
        <v>1.208448E-3</v>
      </c>
      <c r="V2820">
        <v>0</v>
      </c>
      <c r="W2820">
        <v>1.7394900000000001E-4</v>
      </c>
      <c r="X2820">
        <v>6.6416800000000003E-4</v>
      </c>
      <c r="Y2820">
        <v>0</v>
      </c>
      <c r="Z2820">
        <v>0</v>
      </c>
      <c r="AA2820">
        <v>0</v>
      </c>
      <c r="AB2820">
        <v>0</v>
      </c>
      <c r="AC2820">
        <v>2.5095709999999999E-3</v>
      </c>
      <c r="AD2820">
        <v>1.1190830000000001E-3</v>
      </c>
      <c r="AE2820">
        <v>1.208448E-3</v>
      </c>
      <c r="AF2820">
        <v>0</v>
      </c>
      <c r="AG2820">
        <v>1.7394900000000001E-4</v>
      </c>
      <c r="AH2820">
        <v>5.0110520000000002E-3</v>
      </c>
      <c r="AI2820">
        <v>77600.756599999993</v>
      </c>
    </row>
    <row r="2821" spans="1:35" x14ac:dyDescent="0.25">
      <c r="A2821">
        <v>499</v>
      </c>
      <c r="B2821" t="s">
        <v>216</v>
      </c>
      <c r="C2821" t="s">
        <v>47</v>
      </c>
      <c r="D2821" t="b">
        <v>1</v>
      </c>
      <c r="E2821">
        <v>11.490758400000001</v>
      </c>
      <c r="F2821" t="s">
        <v>108</v>
      </c>
      <c r="G2821" t="s">
        <v>186</v>
      </c>
      <c r="H2821" t="s">
        <v>196</v>
      </c>
      <c r="I2821" t="s">
        <v>101</v>
      </c>
      <c r="J2821" t="s">
        <v>99</v>
      </c>
      <c r="K2821" t="s">
        <v>188</v>
      </c>
      <c r="L2821">
        <v>11.510606060000001</v>
      </c>
      <c r="M2821" t="s">
        <v>109</v>
      </c>
      <c r="N2821">
        <v>2.1190099999999999E-4</v>
      </c>
      <c r="O2821">
        <v>2.7100799999999999E-4</v>
      </c>
      <c r="P2821">
        <v>0</v>
      </c>
      <c r="Q2821">
        <v>0</v>
      </c>
      <c r="R2821">
        <v>0</v>
      </c>
      <c r="S2821">
        <v>8.9623199999999995E-4</v>
      </c>
      <c r="T2821">
        <v>5.3181400000000003E-4</v>
      </c>
      <c r="U2821">
        <v>4.8596300000000001E-4</v>
      </c>
      <c r="V2821">
        <v>0</v>
      </c>
      <c r="W2821" s="8">
        <v>9.4752899999999999E-5</v>
      </c>
      <c r="X2821">
        <v>4.73547E-4</v>
      </c>
      <c r="Y2821">
        <v>0</v>
      </c>
      <c r="Z2821">
        <v>0</v>
      </c>
      <c r="AA2821">
        <v>0</v>
      </c>
      <c r="AB2821">
        <v>0</v>
      </c>
      <c r="AC2821">
        <v>1.3697780000000001E-3</v>
      </c>
      <c r="AD2821">
        <v>5.3181400000000003E-4</v>
      </c>
      <c r="AE2821">
        <v>4.8596300000000001E-4</v>
      </c>
      <c r="AF2821">
        <v>0</v>
      </c>
      <c r="AG2821" s="8">
        <v>9.4752899999999999E-5</v>
      </c>
      <c r="AH2821">
        <v>2.482199E-3</v>
      </c>
      <c r="AI2821">
        <v>63199.171219999997</v>
      </c>
    </row>
    <row r="2822" spans="1:35" x14ac:dyDescent="0.25">
      <c r="A2822">
        <v>1234</v>
      </c>
      <c r="B2822" t="s">
        <v>216</v>
      </c>
      <c r="C2822" t="s">
        <v>47</v>
      </c>
      <c r="D2822" t="b">
        <v>1</v>
      </c>
      <c r="E2822">
        <v>4.8608500059999997</v>
      </c>
      <c r="F2822" t="s">
        <v>108</v>
      </c>
      <c r="G2822" t="s">
        <v>186</v>
      </c>
      <c r="H2822" t="s">
        <v>198</v>
      </c>
      <c r="I2822" t="s">
        <v>101</v>
      </c>
      <c r="J2822" t="s">
        <v>106</v>
      </c>
      <c r="K2822" t="s">
        <v>188</v>
      </c>
      <c r="L2822">
        <v>17.346111109999999</v>
      </c>
      <c r="M2822" t="s">
        <v>109</v>
      </c>
      <c r="N2822">
        <v>2.8980100000000001E-4</v>
      </c>
      <c r="O2822">
        <v>3.4284499999999999E-4</v>
      </c>
      <c r="P2822">
        <v>0</v>
      </c>
      <c r="Q2822">
        <v>0</v>
      </c>
      <c r="R2822">
        <v>0</v>
      </c>
      <c r="S2822">
        <v>1.423255E-3</v>
      </c>
      <c r="T2822">
        <v>6.6633899999999995E-4</v>
      </c>
      <c r="U2822">
        <v>7.23791E-4</v>
      </c>
      <c r="V2822">
        <v>0</v>
      </c>
      <c r="W2822" s="8">
        <v>6.3579300000000003E-5</v>
      </c>
      <c r="X2822">
        <v>0</v>
      </c>
      <c r="Y2822">
        <v>0</v>
      </c>
      <c r="Z2822">
        <v>0</v>
      </c>
      <c r="AA2822">
        <v>0</v>
      </c>
      <c r="AB2822">
        <v>0</v>
      </c>
      <c r="AC2822">
        <v>1.423255E-3</v>
      </c>
      <c r="AD2822">
        <v>6.6633899999999995E-4</v>
      </c>
      <c r="AE2822">
        <v>7.23791E-4</v>
      </c>
      <c r="AF2822">
        <v>0</v>
      </c>
      <c r="AG2822" s="8">
        <v>6.3579300000000003E-5</v>
      </c>
      <c r="AH2822">
        <v>2.8770100000000002E-3</v>
      </c>
      <c r="AI2822">
        <v>48608.500059999998</v>
      </c>
    </row>
    <row r="2823" spans="1:35" x14ac:dyDescent="0.25">
      <c r="A2823">
        <v>6139</v>
      </c>
      <c r="B2823" t="s">
        <v>216</v>
      </c>
      <c r="C2823" t="s">
        <v>47</v>
      </c>
      <c r="D2823" t="b">
        <v>1</v>
      </c>
      <c r="E2823">
        <v>3.0392805269999998</v>
      </c>
      <c r="F2823" t="s">
        <v>108</v>
      </c>
      <c r="G2823" t="s">
        <v>186</v>
      </c>
      <c r="H2823" t="s">
        <v>195</v>
      </c>
      <c r="I2823" t="s">
        <v>101</v>
      </c>
      <c r="J2823" t="s">
        <v>111</v>
      </c>
      <c r="K2823" t="s">
        <v>188</v>
      </c>
      <c r="L2823">
        <v>12.662169309999999</v>
      </c>
      <c r="M2823" t="s">
        <v>109</v>
      </c>
      <c r="N2823">
        <v>2.5167599999999999E-4</v>
      </c>
      <c r="O2823">
        <v>3.0438299999999998E-4</v>
      </c>
      <c r="P2823">
        <v>0</v>
      </c>
      <c r="Q2823">
        <v>0</v>
      </c>
      <c r="R2823">
        <v>0</v>
      </c>
      <c r="S2823">
        <v>1.1217379999999999E-3</v>
      </c>
      <c r="T2823">
        <v>5.4470799999999998E-4</v>
      </c>
      <c r="U2823">
        <v>6.2830600000000003E-4</v>
      </c>
      <c r="V2823">
        <v>0</v>
      </c>
      <c r="W2823">
        <v>0</v>
      </c>
      <c r="X2823">
        <v>3.7664900000000001E-4</v>
      </c>
      <c r="Y2823">
        <v>0</v>
      </c>
      <c r="Z2823" s="8">
        <v>8.619E-5</v>
      </c>
      <c r="AA2823">
        <v>0</v>
      </c>
      <c r="AB2823">
        <v>0</v>
      </c>
      <c r="AC2823">
        <v>1.4983869999999999E-3</v>
      </c>
      <c r="AD2823">
        <v>5.4470799999999998E-4</v>
      </c>
      <c r="AE2823">
        <v>6.2830600000000003E-4</v>
      </c>
      <c r="AF2823">
        <v>0</v>
      </c>
      <c r="AG2823" s="8">
        <v>8.619E-5</v>
      </c>
      <c r="AH2823">
        <v>2.7575619999999999E-3</v>
      </c>
      <c r="AI2823">
        <v>63824.891060000002</v>
      </c>
    </row>
    <row r="2824" spans="1:35" x14ac:dyDescent="0.25">
      <c r="A2824">
        <v>19460</v>
      </c>
      <c r="B2824" t="s">
        <v>216</v>
      </c>
      <c r="C2824" t="s">
        <v>47</v>
      </c>
      <c r="D2824" t="b">
        <v>1</v>
      </c>
      <c r="E2824">
        <v>0.35770594100000003</v>
      </c>
      <c r="F2824" t="s">
        <v>108</v>
      </c>
      <c r="G2824" t="s">
        <v>186</v>
      </c>
      <c r="H2824" t="s">
        <v>192</v>
      </c>
      <c r="I2824" t="s">
        <v>101</v>
      </c>
      <c r="J2824" t="s">
        <v>102</v>
      </c>
      <c r="K2824" t="s">
        <v>188</v>
      </c>
      <c r="L2824">
        <v>11.990133330000001</v>
      </c>
      <c r="M2824" t="s">
        <v>109</v>
      </c>
      <c r="N2824">
        <v>1.5790300000000001E-4</v>
      </c>
      <c r="O2824">
        <v>2.1280999999999999E-4</v>
      </c>
      <c r="P2824">
        <v>0</v>
      </c>
      <c r="Q2824">
        <v>0</v>
      </c>
      <c r="R2824">
        <v>0</v>
      </c>
      <c r="S2824">
        <v>9.6113399999999999E-4</v>
      </c>
      <c r="T2824">
        <v>4.67804E-4</v>
      </c>
      <c r="U2824">
        <v>3.0133900000000002E-4</v>
      </c>
      <c r="V2824">
        <v>0</v>
      </c>
      <c r="W2824">
        <v>0</v>
      </c>
      <c r="X2824" s="8">
        <v>5.5283800000000001E-5</v>
      </c>
      <c r="Y2824">
        <v>0</v>
      </c>
      <c r="Z2824" s="8">
        <v>4.3746299999999998E-5</v>
      </c>
      <c r="AA2824">
        <v>0</v>
      </c>
      <c r="AB2824">
        <v>0</v>
      </c>
      <c r="AC2824">
        <v>1.0164180000000001E-3</v>
      </c>
      <c r="AD2824">
        <v>4.67804E-4</v>
      </c>
      <c r="AE2824">
        <v>3.0133900000000002E-4</v>
      </c>
      <c r="AF2824">
        <v>0</v>
      </c>
      <c r="AG2824" s="8">
        <v>4.3746299999999998E-5</v>
      </c>
      <c r="AH2824">
        <v>1.82931E-3</v>
      </c>
      <c r="AI2824">
        <v>44713.242619999997</v>
      </c>
    </row>
    <row r="2825" spans="1:35" x14ac:dyDescent="0.25">
      <c r="A2825">
        <v>19461</v>
      </c>
      <c r="B2825" t="s">
        <v>216</v>
      </c>
      <c r="C2825" t="s">
        <v>47</v>
      </c>
      <c r="D2825" t="b">
        <v>1</v>
      </c>
      <c r="E2825">
        <v>0.417575751</v>
      </c>
      <c r="F2825" t="s">
        <v>108</v>
      </c>
      <c r="G2825" t="s">
        <v>186</v>
      </c>
      <c r="H2825" t="s">
        <v>190</v>
      </c>
      <c r="I2825" t="s">
        <v>101</v>
      </c>
      <c r="J2825" t="s">
        <v>99</v>
      </c>
      <c r="K2825" t="s">
        <v>188</v>
      </c>
      <c r="L2825">
        <v>10.19096186</v>
      </c>
      <c r="M2825" t="s">
        <v>109</v>
      </c>
      <c r="N2825" s="8">
        <v>8.0733499999999995E-5</v>
      </c>
      <c r="O2825">
        <v>1.1514300000000001E-4</v>
      </c>
      <c r="P2825">
        <v>0</v>
      </c>
      <c r="Q2825">
        <v>0</v>
      </c>
      <c r="R2825">
        <v>0</v>
      </c>
      <c r="S2825">
        <v>5.5275400000000003E-4</v>
      </c>
      <c r="T2825">
        <v>1.8787099999999999E-4</v>
      </c>
      <c r="U2825">
        <v>1.91881E-4</v>
      </c>
      <c r="V2825">
        <v>0</v>
      </c>
      <c r="W2825" s="8">
        <v>2.5247200000000001E-5</v>
      </c>
      <c r="X2825" s="8">
        <v>1.51111E-5</v>
      </c>
      <c r="Y2825">
        <v>0</v>
      </c>
      <c r="Z2825">
        <v>0</v>
      </c>
      <c r="AA2825">
        <v>0</v>
      </c>
      <c r="AB2825">
        <v>0</v>
      </c>
      <c r="AC2825">
        <v>5.6786499999999997E-4</v>
      </c>
      <c r="AD2825">
        <v>1.8787099999999999E-4</v>
      </c>
      <c r="AE2825">
        <v>1.91881E-4</v>
      </c>
      <c r="AF2825">
        <v>0</v>
      </c>
      <c r="AG2825" s="8">
        <v>2.5247200000000001E-5</v>
      </c>
      <c r="AH2825">
        <v>9.7286400000000004E-4</v>
      </c>
      <c r="AI2825">
        <v>27977.57532</v>
      </c>
    </row>
    <row r="2826" spans="1:35" x14ac:dyDescent="0.25">
      <c r="A2826">
        <v>19462</v>
      </c>
      <c r="B2826" t="s">
        <v>216</v>
      </c>
      <c r="C2826" t="s">
        <v>47</v>
      </c>
      <c r="D2826" t="b">
        <v>1</v>
      </c>
      <c r="E2826">
        <v>0.23031316600000001</v>
      </c>
      <c r="F2826" t="s">
        <v>108</v>
      </c>
      <c r="G2826" t="s">
        <v>186</v>
      </c>
      <c r="H2826" t="s">
        <v>194</v>
      </c>
      <c r="I2826" t="s">
        <v>101</v>
      </c>
      <c r="J2826" t="s">
        <v>99</v>
      </c>
      <c r="K2826" t="s">
        <v>188</v>
      </c>
      <c r="L2826">
        <v>14.69342593</v>
      </c>
      <c r="M2826" t="s">
        <v>109</v>
      </c>
      <c r="N2826" s="8">
        <v>9.5069399999999995E-5</v>
      </c>
      <c r="O2826">
        <v>1.21988E-4</v>
      </c>
      <c r="P2826">
        <v>0</v>
      </c>
      <c r="Q2826">
        <v>0</v>
      </c>
      <c r="R2826">
        <v>0</v>
      </c>
      <c r="S2826">
        <v>4.7339000000000002E-4</v>
      </c>
      <c r="T2826">
        <v>2.6984900000000001E-4</v>
      </c>
      <c r="U2826">
        <v>2.6056099999999997E-4</v>
      </c>
      <c r="V2826">
        <v>0</v>
      </c>
      <c r="W2826">
        <v>0</v>
      </c>
      <c r="X2826" s="8">
        <v>1.1908E-5</v>
      </c>
      <c r="Y2826">
        <v>0</v>
      </c>
      <c r="Z2826" s="8">
        <v>2.35191E-5</v>
      </c>
      <c r="AA2826">
        <v>0</v>
      </c>
      <c r="AB2826">
        <v>0</v>
      </c>
      <c r="AC2826">
        <v>4.85298E-4</v>
      </c>
      <c r="AD2826">
        <v>2.6984900000000001E-4</v>
      </c>
      <c r="AE2826">
        <v>2.6056099999999997E-4</v>
      </c>
      <c r="AF2826">
        <v>0</v>
      </c>
      <c r="AG2826" s="8">
        <v>2.35191E-5</v>
      </c>
      <c r="AH2826">
        <v>1.039229E-3</v>
      </c>
      <c r="AI2826">
        <v>20728.18492</v>
      </c>
    </row>
    <row r="2827" spans="1:35" x14ac:dyDescent="0.25">
      <c r="A2827">
        <v>19464</v>
      </c>
      <c r="B2827" t="s">
        <v>216</v>
      </c>
      <c r="C2827" t="s">
        <v>47</v>
      </c>
      <c r="D2827" t="b">
        <v>1</v>
      </c>
      <c r="E2827">
        <v>0.67838500800000001</v>
      </c>
      <c r="F2827" t="s">
        <v>108</v>
      </c>
      <c r="G2827" t="s">
        <v>186</v>
      </c>
      <c r="H2827" t="s">
        <v>189</v>
      </c>
      <c r="I2827" t="s">
        <v>101</v>
      </c>
      <c r="J2827" t="s">
        <v>99</v>
      </c>
      <c r="K2827" t="s">
        <v>188</v>
      </c>
      <c r="L2827">
        <v>17.65658213</v>
      </c>
      <c r="M2827" t="s">
        <v>109</v>
      </c>
      <c r="N2827">
        <v>1.87758E-4</v>
      </c>
      <c r="O2827">
        <v>2.1942700000000001E-4</v>
      </c>
      <c r="P2827">
        <v>0</v>
      </c>
      <c r="Q2827">
        <v>0</v>
      </c>
      <c r="R2827">
        <v>0</v>
      </c>
      <c r="S2827">
        <v>1.0329619999999999E-3</v>
      </c>
      <c r="T2827">
        <v>5.0693600000000004E-4</v>
      </c>
      <c r="U2827">
        <v>2.5201200000000003E-4</v>
      </c>
      <c r="V2827">
        <v>0</v>
      </c>
      <c r="W2827">
        <v>0</v>
      </c>
      <c r="X2827" s="8">
        <v>3.6952300000000002E-5</v>
      </c>
      <c r="Y2827">
        <v>0</v>
      </c>
      <c r="Z2827" s="8">
        <v>5.1187999999999998E-5</v>
      </c>
      <c r="AA2827">
        <v>0</v>
      </c>
      <c r="AB2827">
        <v>0</v>
      </c>
      <c r="AC2827">
        <v>1.0699139999999999E-3</v>
      </c>
      <c r="AD2827">
        <v>5.0693600000000004E-4</v>
      </c>
      <c r="AE2827">
        <v>2.5201200000000003E-4</v>
      </c>
      <c r="AF2827">
        <v>0</v>
      </c>
      <c r="AG2827" s="8">
        <v>5.1187999999999998E-5</v>
      </c>
      <c r="AH2827">
        <v>1.8800430000000001E-3</v>
      </c>
      <c r="AI2827">
        <v>31205.71038</v>
      </c>
    </row>
    <row r="2828" spans="1:35" x14ac:dyDescent="0.25">
      <c r="A2828">
        <v>19465</v>
      </c>
      <c r="B2828" t="s">
        <v>216</v>
      </c>
      <c r="C2828" t="s">
        <v>47</v>
      </c>
      <c r="D2828" t="b">
        <v>1</v>
      </c>
      <c r="E2828">
        <v>0.533936564</v>
      </c>
      <c r="F2828" t="s">
        <v>108</v>
      </c>
      <c r="G2828" t="s">
        <v>186</v>
      </c>
      <c r="H2828" t="s">
        <v>191</v>
      </c>
      <c r="I2828" t="s">
        <v>101</v>
      </c>
      <c r="J2828" t="s">
        <v>102</v>
      </c>
      <c r="K2828" t="s">
        <v>188</v>
      </c>
      <c r="L2828">
        <v>11.836590040000001</v>
      </c>
      <c r="M2828" t="s">
        <v>109</v>
      </c>
      <c r="N2828">
        <v>1.02334E-4</v>
      </c>
      <c r="O2828">
        <v>1.3164900000000001E-4</v>
      </c>
      <c r="P2828">
        <v>0</v>
      </c>
      <c r="Q2828">
        <v>0</v>
      </c>
      <c r="R2828">
        <v>0</v>
      </c>
      <c r="S2828">
        <v>4.8573000000000003E-4</v>
      </c>
      <c r="T2828">
        <v>2.9889800000000002E-4</v>
      </c>
      <c r="U2828">
        <v>1.33755E-4</v>
      </c>
      <c r="V2828">
        <v>0</v>
      </c>
      <c r="W2828">
        <v>0</v>
      </c>
      <c r="X2828">
        <v>2.9567900000000003E-4</v>
      </c>
      <c r="Y2828">
        <v>0</v>
      </c>
      <c r="Z2828" s="8">
        <v>3.6690399999999997E-5</v>
      </c>
      <c r="AA2828">
        <v>0</v>
      </c>
      <c r="AB2828">
        <v>0</v>
      </c>
      <c r="AC2828">
        <v>7.8140900000000005E-4</v>
      </c>
      <c r="AD2828">
        <v>2.9889800000000002E-4</v>
      </c>
      <c r="AE2828">
        <v>1.33755E-4</v>
      </c>
      <c r="AF2828">
        <v>0</v>
      </c>
      <c r="AG2828" s="8">
        <v>3.6690399999999997E-5</v>
      </c>
      <c r="AH2828">
        <v>1.2507519999999999E-3</v>
      </c>
      <c r="AI2828">
        <v>30968.32072</v>
      </c>
    </row>
    <row r="2829" spans="1:35" x14ac:dyDescent="0.25">
      <c r="A2829">
        <v>22258</v>
      </c>
      <c r="B2829" t="s">
        <v>216</v>
      </c>
      <c r="C2829" t="s">
        <v>47</v>
      </c>
      <c r="D2829" t="b">
        <v>0</v>
      </c>
      <c r="E2829">
        <v>0.39859335800000001</v>
      </c>
      <c r="F2829" t="s">
        <v>108</v>
      </c>
      <c r="G2829" t="s">
        <v>186</v>
      </c>
      <c r="H2829" t="s">
        <v>193</v>
      </c>
      <c r="I2829" t="s">
        <v>105</v>
      </c>
      <c r="J2829" t="s">
        <v>262</v>
      </c>
      <c r="K2829" t="s">
        <v>188</v>
      </c>
      <c r="L2829">
        <v>9.0471481479999998</v>
      </c>
      <c r="M2829" t="s">
        <v>107</v>
      </c>
      <c r="N2829" s="8">
        <v>7.9716900000000002E-5</v>
      </c>
      <c r="O2829" s="8">
        <v>9.6353200000000004E-5</v>
      </c>
      <c r="P2829">
        <v>0</v>
      </c>
      <c r="Q2829">
        <v>0</v>
      </c>
      <c r="R2829">
        <v>0</v>
      </c>
      <c r="S2829">
        <v>2.9883500000000001E-4</v>
      </c>
      <c r="T2829">
        <v>2.0172300000000001E-4</v>
      </c>
      <c r="U2829">
        <v>1.6212600000000001E-4</v>
      </c>
      <c r="V2829">
        <v>0</v>
      </c>
      <c r="W2829">
        <v>0</v>
      </c>
      <c r="X2829">
        <v>2.2034100000000001E-4</v>
      </c>
      <c r="Y2829">
        <v>0</v>
      </c>
      <c r="Z2829" s="8">
        <v>3.9830799999999998E-5</v>
      </c>
      <c r="AA2829">
        <v>0</v>
      </c>
      <c r="AB2829">
        <v>0</v>
      </c>
      <c r="AC2829">
        <v>5.1917499999999998E-4</v>
      </c>
      <c r="AD2829">
        <v>2.0172300000000001E-4</v>
      </c>
      <c r="AE2829">
        <v>1.6212600000000001E-4</v>
      </c>
      <c r="AF2829">
        <v>0</v>
      </c>
      <c r="AG2829" s="8">
        <v>3.9830799999999998E-5</v>
      </c>
      <c r="AH2829">
        <v>9.2284799999999998E-4</v>
      </c>
      <c r="AI2829">
        <v>29894.50186</v>
      </c>
    </row>
    <row r="2830" spans="1:35" x14ac:dyDescent="0.25">
      <c r="A2830">
        <v>24953</v>
      </c>
      <c r="B2830" t="s">
        <v>216</v>
      </c>
      <c r="C2830" t="s">
        <v>47</v>
      </c>
      <c r="D2830" t="b">
        <v>1</v>
      </c>
      <c r="E2830">
        <v>0.318936518</v>
      </c>
      <c r="F2830" t="s">
        <v>108</v>
      </c>
      <c r="G2830" t="s">
        <v>186</v>
      </c>
      <c r="H2830" t="s">
        <v>187</v>
      </c>
      <c r="I2830" t="s">
        <v>101</v>
      </c>
      <c r="J2830" t="s">
        <v>99</v>
      </c>
      <c r="K2830" t="s">
        <v>188</v>
      </c>
      <c r="L2830">
        <v>14.341269840000001</v>
      </c>
      <c r="M2830" t="s">
        <v>109</v>
      </c>
      <c r="N2830" s="8">
        <v>4.97178E-5</v>
      </c>
      <c r="O2830" s="8">
        <v>6.1797499999999999E-5</v>
      </c>
      <c r="P2830">
        <v>0</v>
      </c>
      <c r="Q2830">
        <v>0</v>
      </c>
      <c r="R2830">
        <v>0</v>
      </c>
      <c r="S2830">
        <v>2.0982800000000001E-4</v>
      </c>
      <c r="T2830">
        <v>1.88102E-4</v>
      </c>
      <c r="U2830" s="8">
        <v>7.0978500000000005E-5</v>
      </c>
      <c r="V2830">
        <v>0</v>
      </c>
      <c r="W2830" s="8">
        <v>1.4352899999999999E-5</v>
      </c>
      <c r="X2830" s="8">
        <v>6.2982800000000003E-5</v>
      </c>
      <c r="Y2830">
        <v>0</v>
      </c>
      <c r="Z2830">
        <v>0</v>
      </c>
      <c r="AA2830">
        <v>0</v>
      </c>
      <c r="AB2830">
        <v>0</v>
      </c>
      <c r="AC2830">
        <v>2.7281099999999997E-4</v>
      </c>
      <c r="AD2830">
        <v>1.88102E-4</v>
      </c>
      <c r="AE2830" s="8">
        <v>7.0978500000000005E-5</v>
      </c>
      <c r="AF2830">
        <v>0</v>
      </c>
      <c r="AG2830" s="8">
        <v>1.4352899999999999E-5</v>
      </c>
      <c r="AH2830">
        <v>5.4624399999999998E-4</v>
      </c>
      <c r="AI2830">
        <v>11162.778130000001</v>
      </c>
    </row>
    <row r="2831" spans="1:35" x14ac:dyDescent="0.25">
      <c r="A2831">
        <v>39679</v>
      </c>
      <c r="B2831" t="s">
        <v>216</v>
      </c>
      <c r="C2831" t="s">
        <v>47</v>
      </c>
      <c r="D2831" t="b">
        <v>1</v>
      </c>
      <c r="E2831">
        <v>0.159007961</v>
      </c>
      <c r="F2831" t="s">
        <v>108</v>
      </c>
      <c r="G2831" t="s">
        <v>186</v>
      </c>
      <c r="H2831" t="s">
        <v>197</v>
      </c>
      <c r="I2831" t="s">
        <v>98</v>
      </c>
      <c r="J2831" t="s">
        <v>99</v>
      </c>
      <c r="K2831" t="s">
        <v>188</v>
      </c>
      <c r="L2831">
        <v>9.8748055560000001</v>
      </c>
      <c r="M2831" t="s">
        <v>251</v>
      </c>
      <c r="N2831">
        <v>1.65682E-4</v>
      </c>
      <c r="O2831">
        <v>1.9153799999999999E-4</v>
      </c>
      <c r="P2831">
        <v>0</v>
      </c>
      <c r="Q2831">
        <v>0</v>
      </c>
      <c r="R2831">
        <v>0</v>
      </c>
      <c r="S2831">
        <v>7.4645799999999997E-4</v>
      </c>
      <c r="T2831">
        <v>5.5534099999999999E-4</v>
      </c>
      <c r="U2831">
        <v>2.8857900000000002E-4</v>
      </c>
      <c r="V2831">
        <v>0</v>
      </c>
      <c r="W2831" s="8">
        <v>1.6914200000000001E-5</v>
      </c>
      <c r="X2831">
        <v>0</v>
      </c>
      <c r="Y2831">
        <v>0</v>
      </c>
      <c r="Z2831">
        <v>0</v>
      </c>
      <c r="AA2831">
        <v>0</v>
      </c>
      <c r="AB2831">
        <v>0</v>
      </c>
      <c r="AC2831">
        <v>7.4645799999999997E-4</v>
      </c>
      <c r="AD2831">
        <v>5.5534099999999999E-4</v>
      </c>
      <c r="AE2831">
        <v>2.8857900000000002E-4</v>
      </c>
      <c r="AF2831">
        <v>0</v>
      </c>
      <c r="AG2831" s="8">
        <v>1.6914200000000001E-5</v>
      </c>
      <c r="AH2831">
        <v>1.6072949999999999E-3</v>
      </c>
      <c r="AI2831">
        <v>47702.388339999998</v>
      </c>
    </row>
    <row r="2832" spans="1:35" x14ac:dyDescent="0.25">
      <c r="A2832">
        <v>39683</v>
      </c>
      <c r="B2832" t="s">
        <v>216</v>
      </c>
      <c r="C2832" t="s">
        <v>47</v>
      </c>
      <c r="D2832" t="b">
        <v>1</v>
      </c>
      <c r="E2832">
        <v>8.8126999999999997E-2</v>
      </c>
      <c r="F2832" t="s">
        <v>108</v>
      </c>
      <c r="G2832" t="s">
        <v>186</v>
      </c>
      <c r="H2832" t="s">
        <v>257</v>
      </c>
      <c r="I2832" t="s">
        <v>98</v>
      </c>
      <c r="J2832" t="s">
        <v>106</v>
      </c>
      <c r="K2832" t="s">
        <v>188</v>
      </c>
      <c r="L2832">
        <v>14.333427779999999</v>
      </c>
      <c r="M2832" t="s">
        <v>251</v>
      </c>
      <c r="N2832">
        <v>2.1805300000000001E-4</v>
      </c>
      <c r="O2832">
        <v>2.5681199999999998E-4</v>
      </c>
      <c r="P2832">
        <v>0</v>
      </c>
      <c r="Q2832">
        <v>0</v>
      </c>
      <c r="R2832">
        <v>0</v>
      </c>
      <c r="S2832">
        <v>1.093683E-3</v>
      </c>
      <c r="T2832">
        <v>5.8733699999999995E-4</v>
      </c>
      <c r="U2832">
        <v>4.6006600000000002E-4</v>
      </c>
      <c r="V2832">
        <v>0</v>
      </c>
      <c r="W2832" s="8">
        <v>1.39576E-5</v>
      </c>
      <c r="X2832">
        <v>0</v>
      </c>
      <c r="Y2832">
        <v>0</v>
      </c>
      <c r="Z2832">
        <v>0</v>
      </c>
      <c r="AA2832">
        <v>0</v>
      </c>
      <c r="AB2832">
        <v>0</v>
      </c>
      <c r="AC2832">
        <v>1.093683E-3</v>
      </c>
      <c r="AD2832">
        <v>5.8733699999999995E-4</v>
      </c>
      <c r="AE2832">
        <v>4.6006600000000002E-4</v>
      </c>
      <c r="AF2832">
        <v>0</v>
      </c>
      <c r="AG2832" s="8">
        <v>1.39576E-5</v>
      </c>
      <c r="AH2832">
        <v>2.1550440000000001E-3</v>
      </c>
      <c r="AI2832">
        <v>44063.499819999997</v>
      </c>
    </row>
    <row r="2833" spans="1:35" x14ac:dyDescent="0.25">
      <c r="A2833">
        <v>43823</v>
      </c>
      <c r="B2833" t="s">
        <v>216</v>
      </c>
      <c r="C2833" t="s">
        <v>47</v>
      </c>
      <c r="D2833" t="b">
        <v>1</v>
      </c>
      <c r="E2833">
        <v>7.4164390999999996E-2</v>
      </c>
      <c r="F2833" t="s">
        <v>108</v>
      </c>
      <c r="G2833" t="s">
        <v>186</v>
      </c>
      <c r="H2833" t="s">
        <v>256</v>
      </c>
      <c r="I2833" t="s">
        <v>98</v>
      </c>
      <c r="J2833" t="s">
        <v>262</v>
      </c>
      <c r="K2833" t="s">
        <v>188</v>
      </c>
      <c r="L2833">
        <v>15.33231597</v>
      </c>
      <c r="M2833" t="s">
        <v>112</v>
      </c>
      <c r="N2833">
        <v>2.7552300000000001E-4</v>
      </c>
      <c r="O2833">
        <v>3.3381300000000002E-4</v>
      </c>
      <c r="P2833">
        <v>0</v>
      </c>
      <c r="Q2833">
        <v>0</v>
      </c>
      <c r="R2833">
        <v>0</v>
      </c>
      <c r="S2833">
        <v>1.4486150000000001E-3</v>
      </c>
      <c r="T2833">
        <v>6.4491099999999997E-4</v>
      </c>
      <c r="U2833">
        <v>3.21248E-4</v>
      </c>
      <c r="V2833">
        <v>0</v>
      </c>
      <c r="W2833">
        <v>0</v>
      </c>
      <c r="X2833">
        <v>6.6738699999999997E-4</v>
      </c>
      <c r="Y2833">
        <v>0</v>
      </c>
      <c r="Z2833" s="8">
        <v>2.1829200000000001E-5</v>
      </c>
      <c r="AA2833">
        <v>0</v>
      </c>
      <c r="AB2833">
        <v>0</v>
      </c>
      <c r="AC2833">
        <v>2.1160010000000002E-3</v>
      </c>
      <c r="AD2833">
        <v>6.4491099999999997E-4</v>
      </c>
      <c r="AE2833">
        <v>3.21248E-4</v>
      </c>
      <c r="AF2833">
        <v>0</v>
      </c>
      <c r="AG2833" s="8">
        <v>2.1829200000000001E-5</v>
      </c>
      <c r="AH2833">
        <v>3.1039890000000001E-3</v>
      </c>
      <c r="AI2833">
        <v>59331.512739999998</v>
      </c>
    </row>
    <row r="2834" spans="1:35" x14ac:dyDescent="0.25">
      <c r="A2834">
        <v>51181</v>
      </c>
      <c r="B2834" t="s">
        <v>216</v>
      </c>
      <c r="C2834" t="s">
        <v>47</v>
      </c>
      <c r="D2834" t="b">
        <v>1</v>
      </c>
      <c r="E2834">
        <v>0.42843368100000001</v>
      </c>
      <c r="F2834" t="s">
        <v>108</v>
      </c>
      <c r="G2834" t="s">
        <v>186</v>
      </c>
      <c r="H2834" t="s">
        <v>199</v>
      </c>
      <c r="I2834" t="s">
        <v>98</v>
      </c>
      <c r="J2834" t="s">
        <v>99</v>
      </c>
      <c r="K2834" t="s">
        <v>188</v>
      </c>
      <c r="L2834">
        <v>13.250253969999999</v>
      </c>
      <c r="M2834" t="s">
        <v>112</v>
      </c>
      <c r="N2834">
        <v>3.1118600000000003E-4</v>
      </c>
      <c r="O2834">
        <v>3.4878600000000002E-4</v>
      </c>
      <c r="P2834">
        <v>0</v>
      </c>
      <c r="Q2834">
        <v>0</v>
      </c>
      <c r="R2834">
        <v>0</v>
      </c>
      <c r="S2834">
        <v>8.7388899999999998E-4</v>
      </c>
      <c r="T2834">
        <v>6.46986E-4</v>
      </c>
      <c r="U2834">
        <v>7.84821E-4</v>
      </c>
      <c r="V2834">
        <v>0</v>
      </c>
      <c r="W2834" s="8">
        <v>3.0317699999999999E-5</v>
      </c>
      <c r="X2834">
        <v>1.053773E-3</v>
      </c>
      <c r="Y2834">
        <v>0</v>
      </c>
      <c r="Z2834">
        <v>0</v>
      </c>
      <c r="AA2834">
        <v>0</v>
      </c>
      <c r="AB2834">
        <v>0</v>
      </c>
      <c r="AC2834">
        <v>1.927663E-3</v>
      </c>
      <c r="AD2834">
        <v>6.46986E-4</v>
      </c>
      <c r="AE2834">
        <v>7.84821E-4</v>
      </c>
      <c r="AF2834">
        <v>0</v>
      </c>
      <c r="AG2834" s="8">
        <v>3.0317699999999999E-5</v>
      </c>
      <c r="AH2834">
        <v>3.3897910000000001E-3</v>
      </c>
      <c r="AI2834">
        <v>74975.894100000005</v>
      </c>
    </row>
    <row r="2835" spans="1:35" x14ac:dyDescent="0.25">
      <c r="A2835">
        <v>496</v>
      </c>
      <c r="B2835" t="s">
        <v>217</v>
      </c>
      <c r="C2835" t="s">
        <v>37</v>
      </c>
      <c r="D2835" t="b">
        <v>1</v>
      </c>
      <c r="E2835">
        <v>81.383450730000007</v>
      </c>
      <c r="F2835" t="s">
        <v>108</v>
      </c>
      <c r="G2835" t="s">
        <v>186</v>
      </c>
      <c r="H2835" t="s">
        <v>250</v>
      </c>
      <c r="I2835" t="s">
        <v>101</v>
      </c>
      <c r="J2835" t="s">
        <v>99</v>
      </c>
      <c r="K2835" t="s">
        <v>188</v>
      </c>
      <c r="L2835">
        <v>22.955555560000001</v>
      </c>
      <c r="M2835" t="s">
        <v>109</v>
      </c>
      <c r="N2835">
        <v>6.7821000000000005E-4</v>
      </c>
      <c r="O2835">
        <v>7.3229800000000004E-4</v>
      </c>
      <c r="P2835">
        <v>0</v>
      </c>
      <c r="Q2835">
        <v>0</v>
      </c>
      <c r="R2835">
        <v>0</v>
      </c>
      <c r="S2835">
        <v>2.7908030000000001E-3</v>
      </c>
      <c r="T2835">
        <v>1.562017E-3</v>
      </c>
      <c r="U2835">
        <v>1.500307E-3</v>
      </c>
      <c r="V2835">
        <v>0</v>
      </c>
      <c r="W2835">
        <v>0</v>
      </c>
      <c r="X2835">
        <v>0</v>
      </c>
      <c r="Y2835">
        <v>0</v>
      </c>
      <c r="Z2835">
        <v>5.2298600000000002E-4</v>
      </c>
      <c r="AA2835">
        <v>0</v>
      </c>
      <c r="AB2835">
        <v>0</v>
      </c>
      <c r="AC2835">
        <v>2.7908030000000001E-3</v>
      </c>
      <c r="AD2835">
        <v>1.562017E-3</v>
      </c>
      <c r="AE2835">
        <v>1.500307E-3</v>
      </c>
      <c r="AF2835">
        <v>0</v>
      </c>
      <c r="AG2835">
        <v>5.2298600000000002E-4</v>
      </c>
      <c r="AH2835">
        <v>6.3745709999999999E-3</v>
      </c>
      <c r="AI2835">
        <v>81383.450729999997</v>
      </c>
    </row>
    <row r="2836" spans="1:35" x14ac:dyDescent="0.25">
      <c r="A2836">
        <v>497</v>
      </c>
      <c r="B2836" t="s">
        <v>217</v>
      </c>
      <c r="C2836" t="s">
        <v>37</v>
      </c>
      <c r="D2836" t="b">
        <v>1</v>
      </c>
      <c r="E2836">
        <v>38.800378299999998</v>
      </c>
      <c r="F2836" t="s">
        <v>108</v>
      </c>
      <c r="G2836" t="s">
        <v>186</v>
      </c>
      <c r="H2836" t="s">
        <v>249</v>
      </c>
      <c r="I2836" t="s">
        <v>101</v>
      </c>
      <c r="J2836" t="s">
        <v>99</v>
      </c>
      <c r="K2836" t="s">
        <v>188</v>
      </c>
      <c r="L2836">
        <v>15.070833329999999</v>
      </c>
      <c r="M2836" t="s">
        <v>109</v>
      </c>
      <c r="N2836">
        <v>4.2866900000000001E-4</v>
      </c>
      <c r="O2836">
        <v>4.7555500000000001E-4</v>
      </c>
      <c r="P2836">
        <v>0</v>
      </c>
      <c r="Q2836">
        <v>0</v>
      </c>
      <c r="R2836">
        <v>0</v>
      </c>
      <c r="S2836">
        <v>1.4890470000000001E-3</v>
      </c>
      <c r="T2836">
        <v>1.1190830000000001E-3</v>
      </c>
      <c r="U2836">
        <v>1.208448E-3</v>
      </c>
      <c r="V2836">
        <v>0</v>
      </c>
      <c r="W2836">
        <v>1.7394900000000001E-4</v>
      </c>
      <c r="X2836">
        <v>0</v>
      </c>
      <c r="Y2836">
        <v>0</v>
      </c>
      <c r="Z2836">
        <v>0</v>
      </c>
      <c r="AA2836">
        <v>0</v>
      </c>
      <c r="AB2836">
        <v>0</v>
      </c>
      <c r="AC2836">
        <v>1.4890470000000001E-3</v>
      </c>
      <c r="AD2836">
        <v>1.1190830000000001E-3</v>
      </c>
      <c r="AE2836">
        <v>1.208448E-3</v>
      </c>
      <c r="AF2836">
        <v>0</v>
      </c>
      <c r="AG2836">
        <v>1.7394900000000001E-4</v>
      </c>
      <c r="AH2836">
        <v>3.9905269999999998E-3</v>
      </c>
      <c r="AI2836">
        <v>77600.756599999993</v>
      </c>
    </row>
    <row r="2837" spans="1:35" x14ac:dyDescent="0.25">
      <c r="A2837">
        <v>499</v>
      </c>
      <c r="B2837" t="s">
        <v>217</v>
      </c>
      <c r="C2837" t="s">
        <v>37</v>
      </c>
      <c r="D2837" t="b">
        <v>1</v>
      </c>
      <c r="E2837">
        <v>11.490758400000001</v>
      </c>
      <c r="F2837" t="s">
        <v>108</v>
      </c>
      <c r="G2837" t="s">
        <v>186</v>
      </c>
      <c r="H2837" t="s">
        <v>196</v>
      </c>
      <c r="I2837" t="s">
        <v>101</v>
      </c>
      <c r="J2837" t="s">
        <v>99</v>
      </c>
      <c r="K2837" t="s">
        <v>188</v>
      </c>
      <c r="L2837">
        <v>8.7595959600000004</v>
      </c>
      <c r="M2837" t="s">
        <v>109</v>
      </c>
      <c r="N2837">
        <v>1.87622E-4</v>
      </c>
      <c r="O2837">
        <v>2.2510499999999999E-4</v>
      </c>
      <c r="P2837">
        <v>0</v>
      </c>
      <c r="Q2837">
        <v>0</v>
      </c>
      <c r="R2837">
        <v>0</v>
      </c>
      <c r="S2837">
        <v>7.7642900000000003E-4</v>
      </c>
      <c r="T2837">
        <v>5.3181400000000003E-4</v>
      </c>
      <c r="U2837">
        <v>4.8596300000000001E-4</v>
      </c>
      <c r="V2837">
        <v>0</v>
      </c>
      <c r="W2837" s="8">
        <v>9.4752899999999999E-5</v>
      </c>
      <c r="X2837">
        <v>0</v>
      </c>
      <c r="Y2837">
        <v>0</v>
      </c>
      <c r="Z2837">
        <v>0</v>
      </c>
      <c r="AA2837">
        <v>0</v>
      </c>
      <c r="AB2837">
        <v>0</v>
      </c>
      <c r="AC2837">
        <v>7.7642900000000003E-4</v>
      </c>
      <c r="AD2837">
        <v>5.3181400000000003E-4</v>
      </c>
      <c r="AE2837">
        <v>4.8596300000000001E-4</v>
      </c>
      <c r="AF2837">
        <v>0</v>
      </c>
      <c r="AG2837" s="8">
        <v>9.4752899999999999E-5</v>
      </c>
      <c r="AH2837">
        <v>1.888959E-3</v>
      </c>
      <c r="AI2837">
        <v>63199.171219999997</v>
      </c>
    </row>
    <row r="2838" spans="1:35" x14ac:dyDescent="0.25">
      <c r="A2838">
        <v>1234</v>
      </c>
      <c r="B2838" t="s">
        <v>217</v>
      </c>
      <c r="C2838" t="s">
        <v>37</v>
      </c>
      <c r="D2838" t="b">
        <v>1</v>
      </c>
      <c r="E2838">
        <v>4.8608500059999997</v>
      </c>
      <c r="F2838" t="s">
        <v>108</v>
      </c>
      <c r="G2838" t="s">
        <v>186</v>
      </c>
      <c r="H2838" t="s">
        <v>198</v>
      </c>
      <c r="I2838" t="s">
        <v>101</v>
      </c>
      <c r="J2838" t="s">
        <v>106</v>
      </c>
      <c r="K2838" t="s">
        <v>188</v>
      </c>
      <c r="L2838">
        <v>12.651666669999999</v>
      </c>
      <c r="M2838" t="s">
        <v>109</v>
      </c>
      <c r="N2838">
        <v>2.1097499999999999E-4</v>
      </c>
      <c r="O2838">
        <v>2.5005999999999997E-4</v>
      </c>
      <c r="P2838">
        <v>0</v>
      </c>
      <c r="Q2838">
        <v>0</v>
      </c>
      <c r="R2838">
        <v>0</v>
      </c>
      <c r="S2838">
        <v>6.4468499999999998E-4</v>
      </c>
      <c r="T2838">
        <v>6.6633899999999995E-4</v>
      </c>
      <c r="U2838">
        <v>7.23791E-4</v>
      </c>
      <c r="V2838">
        <v>0</v>
      </c>
      <c r="W2838" s="8">
        <v>6.3579300000000003E-5</v>
      </c>
      <c r="X2838">
        <v>0</v>
      </c>
      <c r="Y2838">
        <v>0</v>
      </c>
      <c r="Z2838">
        <v>0</v>
      </c>
      <c r="AA2838">
        <v>0</v>
      </c>
      <c r="AB2838">
        <v>0</v>
      </c>
      <c r="AC2838">
        <v>6.4468499999999998E-4</v>
      </c>
      <c r="AD2838">
        <v>6.6633899999999995E-4</v>
      </c>
      <c r="AE2838">
        <v>7.23791E-4</v>
      </c>
      <c r="AF2838">
        <v>0</v>
      </c>
      <c r="AG2838" s="8">
        <v>6.3579300000000003E-5</v>
      </c>
      <c r="AH2838">
        <v>2.098394E-3</v>
      </c>
      <c r="AI2838">
        <v>48608.500059999998</v>
      </c>
    </row>
    <row r="2839" spans="1:35" x14ac:dyDescent="0.25">
      <c r="A2839">
        <v>6139</v>
      </c>
      <c r="B2839" t="s">
        <v>217</v>
      </c>
      <c r="C2839" t="s">
        <v>37</v>
      </c>
      <c r="D2839" t="b">
        <v>1</v>
      </c>
      <c r="E2839">
        <v>3.0392805269999998</v>
      </c>
      <c r="F2839" t="s">
        <v>108</v>
      </c>
      <c r="G2839" t="s">
        <v>186</v>
      </c>
      <c r="H2839" t="s">
        <v>195</v>
      </c>
      <c r="I2839" t="s">
        <v>101</v>
      </c>
      <c r="J2839" t="s">
        <v>111</v>
      </c>
      <c r="K2839" t="s">
        <v>188</v>
      </c>
      <c r="L2839">
        <v>10.183068779999999</v>
      </c>
      <c r="M2839" t="s">
        <v>109</v>
      </c>
      <c r="N2839">
        <v>2.3361899999999999E-4</v>
      </c>
      <c r="O2839">
        <v>2.5976100000000001E-4</v>
      </c>
      <c r="P2839">
        <v>0</v>
      </c>
      <c r="Q2839">
        <v>0</v>
      </c>
      <c r="R2839">
        <v>0</v>
      </c>
      <c r="S2839">
        <v>9.5846099999999997E-4</v>
      </c>
      <c r="T2839">
        <v>5.4470799999999998E-4</v>
      </c>
      <c r="U2839">
        <v>6.2830600000000003E-4</v>
      </c>
      <c r="V2839">
        <v>0</v>
      </c>
      <c r="W2839">
        <v>0</v>
      </c>
      <c r="X2839">
        <v>0</v>
      </c>
      <c r="Y2839">
        <v>0</v>
      </c>
      <c r="Z2839" s="8">
        <v>8.619E-5</v>
      </c>
      <c r="AA2839">
        <v>0</v>
      </c>
      <c r="AB2839">
        <v>0</v>
      </c>
      <c r="AC2839">
        <v>9.5846099999999997E-4</v>
      </c>
      <c r="AD2839">
        <v>5.4470799999999998E-4</v>
      </c>
      <c r="AE2839">
        <v>6.2830600000000003E-4</v>
      </c>
      <c r="AF2839">
        <v>0</v>
      </c>
      <c r="AG2839" s="8">
        <v>8.619E-5</v>
      </c>
      <c r="AH2839">
        <v>2.2176639999999998E-3</v>
      </c>
      <c r="AI2839">
        <v>63824.891060000002</v>
      </c>
    </row>
    <row r="2840" spans="1:35" x14ac:dyDescent="0.25">
      <c r="A2840">
        <v>19460</v>
      </c>
      <c r="B2840" t="s">
        <v>217</v>
      </c>
      <c r="C2840" t="s">
        <v>37</v>
      </c>
      <c r="D2840" t="b">
        <v>1</v>
      </c>
      <c r="E2840">
        <v>0.35770594100000003</v>
      </c>
      <c r="F2840" t="s">
        <v>108</v>
      </c>
      <c r="G2840" t="s">
        <v>186</v>
      </c>
      <c r="H2840" t="s">
        <v>192</v>
      </c>
      <c r="I2840" t="s">
        <v>101</v>
      </c>
      <c r="J2840" t="s">
        <v>102</v>
      </c>
      <c r="K2840" t="s">
        <v>188</v>
      </c>
      <c r="L2840">
        <v>10.856244439999999</v>
      </c>
      <c r="M2840" t="s">
        <v>109</v>
      </c>
      <c r="N2840">
        <v>1.6177100000000001E-4</v>
      </c>
      <c r="O2840">
        <v>1.9508899999999999E-4</v>
      </c>
      <c r="P2840">
        <v>0</v>
      </c>
      <c r="Q2840">
        <v>0</v>
      </c>
      <c r="R2840">
        <v>0</v>
      </c>
      <c r="S2840">
        <v>8.4342300000000005E-4</v>
      </c>
      <c r="T2840">
        <v>4.67804E-4</v>
      </c>
      <c r="U2840">
        <v>3.0133900000000002E-4</v>
      </c>
      <c r="V2840">
        <v>0</v>
      </c>
      <c r="W2840">
        <v>0</v>
      </c>
      <c r="X2840">
        <v>0</v>
      </c>
      <c r="Y2840">
        <v>0</v>
      </c>
      <c r="Z2840" s="8">
        <v>4.3749699999999999E-5</v>
      </c>
      <c r="AA2840">
        <v>0</v>
      </c>
      <c r="AB2840">
        <v>0</v>
      </c>
      <c r="AC2840">
        <v>8.4342300000000005E-4</v>
      </c>
      <c r="AD2840">
        <v>4.67804E-4</v>
      </c>
      <c r="AE2840">
        <v>3.0133900000000002E-4</v>
      </c>
      <c r="AF2840">
        <v>0</v>
      </c>
      <c r="AG2840" s="8">
        <v>4.3749699999999999E-5</v>
      </c>
      <c r="AH2840">
        <v>1.656315E-3</v>
      </c>
      <c r="AI2840">
        <v>44713.242619999997</v>
      </c>
    </row>
    <row r="2841" spans="1:35" x14ac:dyDescent="0.25">
      <c r="A2841">
        <v>19461</v>
      </c>
      <c r="B2841" t="s">
        <v>217</v>
      </c>
      <c r="C2841" t="s">
        <v>37</v>
      </c>
      <c r="D2841" t="b">
        <v>1</v>
      </c>
      <c r="E2841">
        <v>0.417575751</v>
      </c>
      <c r="F2841" t="s">
        <v>108</v>
      </c>
      <c r="G2841" t="s">
        <v>186</v>
      </c>
      <c r="H2841" t="s">
        <v>190</v>
      </c>
      <c r="I2841" t="s">
        <v>101</v>
      </c>
      <c r="J2841" t="s">
        <v>99</v>
      </c>
      <c r="K2841" t="s">
        <v>188</v>
      </c>
      <c r="L2841">
        <v>7.7633499170000002</v>
      </c>
      <c r="M2841" t="s">
        <v>109</v>
      </c>
      <c r="N2841" s="8">
        <v>6.5614800000000001E-5</v>
      </c>
      <c r="O2841" s="8">
        <v>8.8317600000000003E-5</v>
      </c>
      <c r="P2841">
        <v>0</v>
      </c>
      <c r="Q2841">
        <v>0</v>
      </c>
      <c r="R2841">
        <v>0</v>
      </c>
      <c r="S2841">
        <v>3.3611699999999998E-4</v>
      </c>
      <c r="T2841">
        <v>1.8787099999999999E-4</v>
      </c>
      <c r="U2841">
        <v>1.91881E-4</v>
      </c>
      <c r="V2841">
        <v>0</v>
      </c>
      <c r="W2841" s="8">
        <v>2.5247200000000001E-5</v>
      </c>
      <c r="X2841">
        <v>0</v>
      </c>
      <c r="Y2841">
        <v>0</v>
      </c>
      <c r="Z2841">
        <v>0</v>
      </c>
      <c r="AA2841">
        <v>0</v>
      </c>
      <c r="AB2841">
        <v>0</v>
      </c>
      <c r="AC2841">
        <v>3.3611699999999998E-4</v>
      </c>
      <c r="AD2841">
        <v>1.8787099999999999E-4</v>
      </c>
      <c r="AE2841">
        <v>1.91881E-4</v>
      </c>
      <c r="AF2841">
        <v>0</v>
      </c>
      <c r="AG2841" s="8">
        <v>2.5247200000000001E-5</v>
      </c>
      <c r="AH2841">
        <v>7.41116E-4</v>
      </c>
      <c r="AI2841">
        <v>27977.57532</v>
      </c>
    </row>
    <row r="2842" spans="1:35" x14ac:dyDescent="0.25">
      <c r="A2842">
        <v>19462</v>
      </c>
      <c r="B2842" t="s">
        <v>217</v>
      </c>
      <c r="C2842" t="s">
        <v>37</v>
      </c>
      <c r="D2842" t="b">
        <v>1</v>
      </c>
      <c r="E2842">
        <v>0.23031316600000001</v>
      </c>
      <c r="F2842" t="s">
        <v>108</v>
      </c>
      <c r="G2842" t="s">
        <v>186</v>
      </c>
      <c r="H2842" t="s">
        <v>194</v>
      </c>
      <c r="I2842" t="s">
        <v>101</v>
      </c>
      <c r="J2842" t="s">
        <v>99</v>
      </c>
      <c r="K2842" t="s">
        <v>188</v>
      </c>
      <c r="L2842">
        <v>13.57592593</v>
      </c>
      <c r="M2842" t="s">
        <v>109</v>
      </c>
      <c r="N2842" s="8">
        <v>9.8006399999999997E-5</v>
      </c>
      <c r="O2842">
        <v>1.13193E-4</v>
      </c>
      <c r="P2842">
        <v>0</v>
      </c>
      <c r="Q2842">
        <v>0</v>
      </c>
      <c r="R2842">
        <v>0</v>
      </c>
      <c r="S2842">
        <v>4.0625999999999998E-4</v>
      </c>
      <c r="T2842">
        <v>2.6984900000000001E-4</v>
      </c>
      <c r="U2842">
        <v>2.6056099999999997E-4</v>
      </c>
      <c r="V2842">
        <v>0</v>
      </c>
      <c r="W2842">
        <v>0</v>
      </c>
      <c r="X2842">
        <v>0</v>
      </c>
      <c r="Y2842">
        <v>0</v>
      </c>
      <c r="Z2842" s="8">
        <v>2.3521300000000001E-5</v>
      </c>
      <c r="AA2842">
        <v>0</v>
      </c>
      <c r="AB2842">
        <v>0</v>
      </c>
      <c r="AC2842">
        <v>4.0625999999999998E-4</v>
      </c>
      <c r="AD2842">
        <v>2.6984900000000001E-4</v>
      </c>
      <c r="AE2842">
        <v>2.6056099999999997E-4</v>
      </c>
      <c r="AF2842">
        <v>0</v>
      </c>
      <c r="AG2842" s="8">
        <v>2.3521300000000001E-5</v>
      </c>
      <c r="AH2842">
        <v>9.60191E-4</v>
      </c>
      <c r="AI2842">
        <v>20728.18492</v>
      </c>
    </row>
    <row r="2843" spans="1:35" x14ac:dyDescent="0.25">
      <c r="A2843">
        <v>19464</v>
      </c>
      <c r="B2843" t="s">
        <v>217</v>
      </c>
      <c r="C2843" t="s">
        <v>37</v>
      </c>
      <c r="D2843" t="b">
        <v>1</v>
      </c>
      <c r="E2843">
        <v>0.67838500800000001</v>
      </c>
      <c r="F2843" t="s">
        <v>108</v>
      </c>
      <c r="G2843" t="s">
        <v>186</v>
      </c>
      <c r="H2843" t="s">
        <v>189</v>
      </c>
      <c r="I2843" t="s">
        <v>101</v>
      </c>
      <c r="J2843" t="s">
        <v>99</v>
      </c>
      <c r="K2843" t="s">
        <v>188</v>
      </c>
      <c r="L2843">
        <v>13.68049517</v>
      </c>
      <c r="M2843" t="s">
        <v>109</v>
      </c>
      <c r="N2843">
        <v>1.49102E-4</v>
      </c>
      <c r="O2843">
        <v>1.7090900000000001E-4</v>
      </c>
      <c r="P2843">
        <v>0</v>
      </c>
      <c r="Q2843">
        <v>0</v>
      </c>
      <c r="R2843">
        <v>0</v>
      </c>
      <c r="S2843">
        <v>6.4654700000000003E-4</v>
      </c>
      <c r="T2843">
        <v>5.0693600000000004E-4</v>
      </c>
      <c r="U2843">
        <v>2.5201200000000003E-4</v>
      </c>
      <c r="V2843">
        <v>0</v>
      </c>
      <c r="W2843">
        <v>0</v>
      </c>
      <c r="X2843">
        <v>0</v>
      </c>
      <c r="Y2843">
        <v>0</v>
      </c>
      <c r="Z2843" s="8">
        <v>5.1187999999999998E-5</v>
      </c>
      <c r="AA2843">
        <v>0</v>
      </c>
      <c r="AB2843">
        <v>0</v>
      </c>
      <c r="AC2843">
        <v>6.4654700000000003E-4</v>
      </c>
      <c r="AD2843">
        <v>5.0693600000000004E-4</v>
      </c>
      <c r="AE2843">
        <v>2.5201200000000003E-4</v>
      </c>
      <c r="AF2843">
        <v>0</v>
      </c>
      <c r="AG2843" s="8">
        <v>5.1187999999999998E-5</v>
      </c>
      <c r="AH2843">
        <v>1.4566760000000001E-3</v>
      </c>
      <c r="AI2843">
        <v>31205.71038</v>
      </c>
    </row>
    <row r="2844" spans="1:35" x14ac:dyDescent="0.25">
      <c r="A2844">
        <v>19465</v>
      </c>
      <c r="B2844" t="s">
        <v>217</v>
      </c>
      <c r="C2844" t="s">
        <v>37</v>
      </c>
      <c r="D2844" t="b">
        <v>1</v>
      </c>
      <c r="E2844">
        <v>0.533936564</v>
      </c>
      <c r="F2844" t="s">
        <v>108</v>
      </c>
      <c r="G2844" t="s">
        <v>186</v>
      </c>
      <c r="H2844" t="s">
        <v>191</v>
      </c>
      <c r="I2844" t="s">
        <v>101</v>
      </c>
      <c r="J2844" t="s">
        <v>102</v>
      </c>
      <c r="K2844" t="s">
        <v>188</v>
      </c>
      <c r="L2844">
        <v>8.1163793099999992</v>
      </c>
      <c r="M2844" t="s">
        <v>109</v>
      </c>
      <c r="N2844" s="8">
        <v>8.0840999999999994E-5</v>
      </c>
      <c r="O2844">
        <v>1.00283E-4</v>
      </c>
      <c r="P2844">
        <v>0</v>
      </c>
      <c r="Q2844">
        <v>0</v>
      </c>
      <c r="R2844">
        <v>0</v>
      </c>
      <c r="S2844">
        <v>3.88296E-4</v>
      </c>
      <c r="T2844">
        <v>2.9889800000000002E-4</v>
      </c>
      <c r="U2844">
        <v>1.33755E-4</v>
      </c>
      <c r="V2844">
        <v>0</v>
      </c>
      <c r="W2844">
        <v>0</v>
      </c>
      <c r="X2844">
        <v>0</v>
      </c>
      <c r="Y2844">
        <v>0</v>
      </c>
      <c r="Z2844" s="8">
        <v>3.6690399999999997E-5</v>
      </c>
      <c r="AA2844">
        <v>0</v>
      </c>
      <c r="AB2844">
        <v>0</v>
      </c>
      <c r="AC2844">
        <v>3.88296E-4</v>
      </c>
      <c r="AD2844">
        <v>2.9889800000000002E-4</v>
      </c>
      <c r="AE2844">
        <v>1.33755E-4</v>
      </c>
      <c r="AF2844">
        <v>0</v>
      </c>
      <c r="AG2844" s="8">
        <v>3.6690399999999997E-5</v>
      </c>
      <c r="AH2844">
        <v>8.5764399999999996E-4</v>
      </c>
      <c r="AI2844">
        <v>30968.32072</v>
      </c>
    </row>
    <row r="2845" spans="1:35" x14ac:dyDescent="0.25">
      <c r="A2845">
        <v>22258</v>
      </c>
      <c r="B2845" t="s">
        <v>217</v>
      </c>
      <c r="C2845" t="s">
        <v>37</v>
      </c>
      <c r="D2845" t="b">
        <v>0</v>
      </c>
      <c r="E2845">
        <v>0.39859335800000001</v>
      </c>
      <c r="F2845" t="s">
        <v>108</v>
      </c>
      <c r="G2845" t="s">
        <v>186</v>
      </c>
      <c r="H2845" t="s">
        <v>193</v>
      </c>
      <c r="I2845" t="s">
        <v>105</v>
      </c>
      <c r="J2845" t="s">
        <v>262</v>
      </c>
      <c r="K2845" t="s">
        <v>188</v>
      </c>
      <c r="L2845">
        <v>9.0471481479999998</v>
      </c>
      <c r="M2845" t="s">
        <v>107</v>
      </c>
      <c r="N2845" s="8">
        <v>7.9716900000000002E-5</v>
      </c>
      <c r="O2845" s="8">
        <v>9.6353200000000004E-5</v>
      </c>
      <c r="P2845">
        <v>0</v>
      </c>
      <c r="Q2845">
        <v>0</v>
      </c>
      <c r="R2845">
        <v>0</v>
      </c>
      <c r="S2845">
        <v>2.9883500000000001E-4</v>
      </c>
      <c r="T2845">
        <v>2.0172300000000001E-4</v>
      </c>
      <c r="U2845">
        <v>1.6212600000000001E-4</v>
      </c>
      <c r="V2845">
        <v>0</v>
      </c>
      <c r="W2845">
        <v>0</v>
      </c>
      <c r="X2845">
        <v>2.2034100000000001E-4</v>
      </c>
      <c r="Y2845">
        <v>0</v>
      </c>
      <c r="Z2845" s="8">
        <v>3.9830799999999998E-5</v>
      </c>
      <c r="AA2845">
        <v>0</v>
      </c>
      <c r="AB2845">
        <v>0</v>
      </c>
      <c r="AC2845">
        <v>5.1917499999999998E-4</v>
      </c>
      <c r="AD2845">
        <v>2.0172300000000001E-4</v>
      </c>
      <c r="AE2845">
        <v>1.6212600000000001E-4</v>
      </c>
      <c r="AF2845">
        <v>0</v>
      </c>
      <c r="AG2845" s="8">
        <v>3.9830799999999998E-5</v>
      </c>
      <c r="AH2845">
        <v>9.2284799999999998E-4</v>
      </c>
      <c r="AI2845">
        <v>29894.50186</v>
      </c>
    </row>
    <row r="2846" spans="1:35" x14ac:dyDescent="0.25">
      <c r="A2846">
        <v>24953</v>
      </c>
      <c r="B2846" t="s">
        <v>217</v>
      </c>
      <c r="C2846" t="s">
        <v>37</v>
      </c>
      <c r="D2846" t="b">
        <v>1</v>
      </c>
      <c r="E2846">
        <v>0.318936518</v>
      </c>
      <c r="F2846" t="s">
        <v>108</v>
      </c>
      <c r="G2846" t="s">
        <v>186</v>
      </c>
      <c r="H2846" t="s">
        <v>187</v>
      </c>
      <c r="I2846" t="s">
        <v>101</v>
      </c>
      <c r="J2846" t="s">
        <v>99</v>
      </c>
      <c r="K2846" t="s">
        <v>188</v>
      </c>
      <c r="L2846">
        <v>11.96055556</v>
      </c>
      <c r="M2846" t="s">
        <v>109</v>
      </c>
      <c r="N2846" s="8">
        <v>4.7213999999999999E-5</v>
      </c>
      <c r="O2846" s="8">
        <v>5.4288900000000001E-5</v>
      </c>
      <c r="P2846">
        <v>0</v>
      </c>
      <c r="Q2846">
        <v>0</v>
      </c>
      <c r="R2846">
        <v>0</v>
      </c>
      <c r="S2846">
        <v>1.82129E-4</v>
      </c>
      <c r="T2846">
        <v>1.88102E-4</v>
      </c>
      <c r="U2846" s="8">
        <v>7.0978500000000005E-5</v>
      </c>
      <c r="V2846">
        <v>0</v>
      </c>
      <c r="W2846" s="8">
        <v>1.4355899999999999E-5</v>
      </c>
      <c r="X2846">
        <v>0</v>
      </c>
      <c r="Y2846">
        <v>0</v>
      </c>
      <c r="Z2846">
        <v>0</v>
      </c>
      <c r="AA2846">
        <v>0</v>
      </c>
      <c r="AB2846">
        <v>0</v>
      </c>
      <c r="AC2846">
        <v>1.82129E-4</v>
      </c>
      <c r="AD2846">
        <v>1.88102E-4</v>
      </c>
      <c r="AE2846" s="8">
        <v>7.0978500000000005E-5</v>
      </c>
      <c r="AF2846">
        <v>0</v>
      </c>
      <c r="AG2846" s="8">
        <v>1.4355899999999999E-5</v>
      </c>
      <c r="AH2846">
        <v>4.5556500000000001E-4</v>
      </c>
      <c r="AI2846">
        <v>11162.778130000001</v>
      </c>
    </row>
    <row r="2847" spans="1:35" x14ac:dyDescent="0.25">
      <c r="A2847">
        <v>39679</v>
      </c>
      <c r="B2847" t="s">
        <v>217</v>
      </c>
      <c r="C2847" t="s">
        <v>37</v>
      </c>
      <c r="D2847" t="b">
        <v>0</v>
      </c>
      <c r="E2847">
        <v>0.159007961</v>
      </c>
      <c r="F2847" t="s">
        <v>108</v>
      </c>
      <c r="G2847" t="s">
        <v>186</v>
      </c>
      <c r="H2847" t="s">
        <v>197</v>
      </c>
      <c r="I2847" t="s">
        <v>98</v>
      </c>
      <c r="J2847" t="s">
        <v>99</v>
      </c>
      <c r="K2847" t="s">
        <v>188</v>
      </c>
      <c r="L2847">
        <v>10.57710185</v>
      </c>
      <c r="M2847" t="s">
        <v>251</v>
      </c>
      <c r="N2847">
        <v>1.82003E-4</v>
      </c>
      <c r="O2847">
        <v>2.0515999999999999E-4</v>
      </c>
      <c r="P2847">
        <v>0</v>
      </c>
      <c r="Q2847">
        <v>0</v>
      </c>
      <c r="R2847">
        <v>0</v>
      </c>
      <c r="S2847">
        <v>8.6077400000000002E-4</v>
      </c>
      <c r="T2847">
        <v>5.5534099999999999E-4</v>
      </c>
      <c r="U2847">
        <v>2.8857900000000002E-4</v>
      </c>
      <c r="V2847">
        <v>0</v>
      </c>
      <c r="W2847" s="8">
        <v>1.6914200000000001E-5</v>
      </c>
      <c r="X2847">
        <v>0</v>
      </c>
      <c r="Y2847">
        <v>0</v>
      </c>
      <c r="Z2847">
        <v>0</v>
      </c>
      <c r="AA2847">
        <v>0</v>
      </c>
      <c r="AB2847">
        <v>0</v>
      </c>
      <c r="AC2847">
        <v>8.6077400000000002E-4</v>
      </c>
      <c r="AD2847">
        <v>5.5534099999999999E-4</v>
      </c>
      <c r="AE2847">
        <v>2.8857900000000002E-4</v>
      </c>
      <c r="AF2847">
        <v>0</v>
      </c>
      <c r="AG2847" s="8">
        <v>1.6914200000000001E-5</v>
      </c>
      <c r="AH2847">
        <v>1.7216060000000001E-3</v>
      </c>
      <c r="AI2847">
        <v>47702.388339999998</v>
      </c>
    </row>
    <row r="2848" spans="1:35" x14ac:dyDescent="0.25">
      <c r="A2848">
        <v>39683</v>
      </c>
      <c r="B2848" t="s">
        <v>217</v>
      </c>
      <c r="C2848" t="s">
        <v>37</v>
      </c>
      <c r="D2848" t="b">
        <v>0</v>
      </c>
      <c r="E2848">
        <v>8.8126999999999997E-2</v>
      </c>
      <c r="F2848" t="s">
        <v>108</v>
      </c>
      <c r="G2848" t="s">
        <v>186</v>
      </c>
      <c r="H2848" t="s">
        <v>257</v>
      </c>
      <c r="I2848" t="s">
        <v>98</v>
      </c>
      <c r="J2848" t="s">
        <v>106</v>
      </c>
      <c r="K2848" t="s">
        <v>188</v>
      </c>
      <c r="L2848">
        <v>15.396438890000001</v>
      </c>
      <c r="M2848" t="s">
        <v>251</v>
      </c>
      <c r="N2848">
        <v>2.39795E-4</v>
      </c>
      <c r="O2848">
        <v>2.7585799999999997E-4</v>
      </c>
      <c r="P2848">
        <v>0</v>
      </c>
      <c r="Q2848">
        <v>0</v>
      </c>
      <c r="R2848">
        <v>0</v>
      </c>
      <c r="S2848">
        <v>1.253508E-3</v>
      </c>
      <c r="T2848">
        <v>5.8733699999999995E-4</v>
      </c>
      <c r="U2848">
        <v>4.6006600000000002E-4</v>
      </c>
      <c r="V2848">
        <v>0</v>
      </c>
      <c r="W2848" s="8">
        <v>1.39567E-5</v>
      </c>
      <c r="X2848">
        <v>0</v>
      </c>
      <c r="Y2848">
        <v>0</v>
      </c>
      <c r="Z2848">
        <v>0</v>
      </c>
      <c r="AA2848">
        <v>0</v>
      </c>
      <c r="AB2848">
        <v>0</v>
      </c>
      <c r="AC2848">
        <v>1.253508E-3</v>
      </c>
      <c r="AD2848">
        <v>5.8733699999999995E-4</v>
      </c>
      <c r="AE2848">
        <v>4.6006600000000002E-4</v>
      </c>
      <c r="AF2848">
        <v>0</v>
      </c>
      <c r="AG2848" s="8">
        <v>1.39567E-5</v>
      </c>
      <c r="AH2848">
        <v>2.3148679999999999E-3</v>
      </c>
      <c r="AI2848">
        <v>44063.499819999997</v>
      </c>
    </row>
    <row r="2849" spans="1:35" x14ac:dyDescent="0.25">
      <c r="A2849">
        <v>43823</v>
      </c>
      <c r="B2849" t="s">
        <v>217</v>
      </c>
      <c r="C2849" t="s">
        <v>37</v>
      </c>
      <c r="D2849" t="b">
        <v>0</v>
      </c>
      <c r="E2849">
        <v>7.4164390999999996E-2</v>
      </c>
      <c r="F2849" t="s">
        <v>108</v>
      </c>
      <c r="G2849" t="s">
        <v>186</v>
      </c>
      <c r="H2849" t="s">
        <v>256</v>
      </c>
      <c r="I2849" t="s">
        <v>98</v>
      </c>
      <c r="J2849" t="s">
        <v>262</v>
      </c>
      <c r="K2849" t="s">
        <v>188</v>
      </c>
      <c r="L2849">
        <v>17.36843403</v>
      </c>
      <c r="M2849" t="s">
        <v>112</v>
      </c>
      <c r="N2849">
        <v>3.2584200000000002E-4</v>
      </c>
      <c r="O2849">
        <v>3.7663600000000002E-4</v>
      </c>
      <c r="P2849">
        <v>0</v>
      </c>
      <c r="Q2849">
        <v>0</v>
      </c>
      <c r="R2849">
        <v>0</v>
      </c>
      <c r="S2849">
        <v>1.740496E-3</v>
      </c>
      <c r="T2849">
        <v>6.4491099999999997E-4</v>
      </c>
      <c r="U2849">
        <v>3.21248E-4</v>
      </c>
      <c r="V2849">
        <v>0</v>
      </c>
      <c r="W2849">
        <v>0</v>
      </c>
      <c r="X2849">
        <v>7.87713E-4</v>
      </c>
      <c r="Y2849">
        <v>0</v>
      </c>
      <c r="Z2849" s="8">
        <v>2.1827800000000001E-5</v>
      </c>
      <c r="AA2849">
        <v>0</v>
      </c>
      <c r="AB2849">
        <v>0</v>
      </c>
      <c r="AC2849">
        <v>2.528209E-3</v>
      </c>
      <c r="AD2849">
        <v>6.4491099999999997E-4</v>
      </c>
      <c r="AE2849">
        <v>3.21248E-4</v>
      </c>
      <c r="AF2849">
        <v>0</v>
      </c>
      <c r="AG2849" s="8">
        <v>2.1827800000000001E-5</v>
      </c>
      <c r="AH2849">
        <v>3.5161960000000001E-3</v>
      </c>
      <c r="AI2849">
        <v>59331.512739999998</v>
      </c>
    </row>
    <row r="2850" spans="1:35" x14ac:dyDescent="0.25">
      <c r="A2850">
        <v>51181</v>
      </c>
      <c r="B2850" t="s">
        <v>217</v>
      </c>
      <c r="C2850" t="s">
        <v>37</v>
      </c>
      <c r="D2850" t="b">
        <v>0</v>
      </c>
      <c r="E2850">
        <v>0.42843368100000001</v>
      </c>
      <c r="F2850" t="s">
        <v>108</v>
      </c>
      <c r="G2850" t="s">
        <v>186</v>
      </c>
      <c r="H2850" t="s">
        <v>199</v>
      </c>
      <c r="I2850" t="s">
        <v>98</v>
      </c>
      <c r="J2850" t="s">
        <v>99</v>
      </c>
      <c r="K2850" t="s">
        <v>188</v>
      </c>
      <c r="L2850">
        <v>13.09350794</v>
      </c>
      <c r="M2850" t="s">
        <v>112</v>
      </c>
      <c r="N2850">
        <v>3.0167200000000001E-4</v>
      </c>
      <c r="O2850">
        <v>3.4208099999999999E-4</v>
      </c>
      <c r="P2850">
        <v>0</v>
      </c>
      <c r="Q2850">
        <v>0</v>
      </c>
      <c r="R2850">
        <v>0</v>
      </c>
      <c r="S2850">
        <v>7.9699899999999995E-4</v>
      </c>
      <c r="T2850">
        <v>6.46986E-4</v>
      </c>
      <c r="U2850">
        <v>7.84821E-4</v>
      </c>
      <c r="V2850">
        <v>0</v>
      </c>
      <c r="W2850" s="8">
        <v>3.0317699999999999E-5</v>
      </c>
      <c r="X2850">
        <v>1.0905680000000001E-3</v>
      </c>
      <c r="Y2850">
        <v>0</v>
      </c>
      <c r="Z2850">
        <v>0</v>
      </c>
      <c r="AA2850">
        <v>0</v>
      </c>
      <c r="AB2850">
        <v>0</v>
      </c>
      <c r="AC2850">
        <v>1.8875669999999999E-3</v>
      </c>
      <c r="AD2850">
        <v>6.46986E-4</v>
      </c>
      <c r="AE2850">
        <v>7.84821E-4</v>
      </c>
      <c r="AF2850">
        <v>0</v>
      </c>
      <c r="AG2850" s="8">
        <v>3.0317699999999999E-5</v>
      </c>
      <c r="AH2850">
        <v>3.3496910000000001E-3</v>
      </c>
      <c r="AI2850">
        <v>74975.894100000005</v>
      </c>
    </row>
    <row r="2851" spans="1:35" x14ac:dyDescent="0.25">
      <c r="A2851">
        <v>496</v>
      </c>
      <c r="B2851" t="s">
        <v>218</v>
      </c>
      <c r="C2851" t="s">
        <v>46</v>
      </c>
      <c r="D2851" t="b">
        <v>1</v>
      </c>
      <c r="E2851">
        <v>81.383450730000007</v>
      </c>
      <c r="F2851" t="s">
        <v>108</v>
      </c>
      <c r="G2851" t="s">
        <v>186</v>
      </c>
      <c r="H2851" t="s">
        <v>250</v>
      </c>
      <c r="I2851" t="s">
        <v>101</v>
      </c>
      <c r="J2851" t="s">
        <v>99</v>
      </c>
      <c r="K2851" t="s">
        <v>188</v>
      </c>
      <c r="L2851">
        <v>35.591666670000002</v>
      </c>
      <c r="M2851" t="s">
        <v>109</v>
      </c>
      <c r="N2851">
        <v>8.7282899999999999E-4</v>
      </c>
      <c r="O2851">
        <v>9.5106300000000004E-4</v>
      </c>
      <c r="P2851">
        <v>0</v>
      </c>
      <c r="Q2851">
        <v>0</v>
      </c>
      <c r="R2851">
        <v>0</v>
      </c>
      <c r="S2851">
        <v>2.4907420000000002E-3</v>
      </c>
      <c r="T2851">
        <v>1.562017E-3</v>
      </c>
      <c r="U2851">
        <v>1.500307E-3</v>
      </c>
      <c r="V2851">
        <v>0</v>
      </c>
      <c r="W2851">
        <v>0</v>
      </c>
      <c r="X2851">
        <v>3.807464E-3</v>
      </c>
      <c r="Y2851">
        <v>0</v>
      </c>
      <c r="Z2851">
        <v>5.2298600000000002E-4</v>
      </c>
      <c r="AA2851">
        <v>0</v>
      </c>
      <c r="AB2851">
        <v>0</v>
      </c>
      <c r="AC2851">
        <v>6.2982059999999998E-3</v>
      </c>
      <c r="AD2851">
        <v>1.562017E-3</v>
      </c>
      <c r="AE2851">
        <v>1.500307E-3</v>
      </c>
      <c r="AF2851">
        <v>0</v>
      </c>
      <c r="AG2851">
        <v>5.2298600000000002E-4</v>
      </c>
      <c r="AH2851">
        <v>9.8835160000000002E-3</v>
      </c>
      <c r="AI2851">
        <v>81383.450729999997</v>
      </c>
    </row>
    <row r="2852" spans="1:35" x14ac:dyDescent="0.25">
      <c r="A2852">
        <v>497</v>
      </c>
      <c r="B2852" t="s">
        <v>218</v>
      </c>
      <c r="C2852" t="s">
        <v>46</v>
      </c>
      <c r="D2852" t="b">
        <v>1</v>
      </c>
      <c r="E2852">
        <v>38.800378299999998</v>
      </c>
      <c r="F2852" t="s">
        <v>108</v>
      </c>
      <c r="G2852" t="s">
        <v>186</v>
      </c>
      <c r="H2852" t="s">
        <v>249</v>
      </c>
      <c r="I2852" t="s">
        <v>101</v>
      </c>
      <c r="J2852" t="s">
        <v>99</v>
      </c>
      <c r="K2852" t="s">
        <v>188</v>
      </c>
      <c r="L2852">
        <v>18.331944440000001</v>
      </c>
      <c r="M2852" t="s">
        <v>109</v>
      </c>
      <c r="N2852">
        <v>4.7141099999999998E-4</v>
      </c>
      <c r="O2852">
        <v>5.3061600000000003E-4</v>
      </c>
      <c r="P2852">
        <v>0</v>
      </c>
      <c r="Q2852">
        <v>0</v>
      </c>
      <c r="R2852">
        <v>0</v>
      </c>
      <c r="S2852">
        <v>1.439032E-3</v>
      </c>
      <c r="T2852">
        <v>1.1190830000000001E-3</v>
      </c>
      <c r="U2852">
        <v>1.208448E-3</v>
      </c>
      <c r="V2852">
        <v>0</v>
      </c>
      <c r="W2852">
        <v>1.7394900000000001E-4</v>
      </c>
      <c r="X2852">
        <v>9.1350700000000003E-4</v>
      </c>
      <c r="Y2852">
        <v>0</v>
      </c>
      <c r="Z2852">
        <v>0</v>
      </c>
      <c r="AA2852">
        <v>0</v>
      </c>
      <c r="AB2852">
        <v>0</v>
      </c>
      <c r="AC2852">
        <v>2.3525389999999998E-3</v>
      </c>
      <c r="AD2852">
        <v>1.1190830000000001E-3</v>
      </c>
      <c r="AE2852">
        <v>1.208448E-3</v>
      </c>
      <c r="AF2852">
        <v>0</v>
      </c>
      <c r="AG2852">
        <v>1.7394900000000001E-4</v>
      </c>
      <c r="AH2852">
        <v>4.8540199999999997E-3</v>
      </c>
      <c r="AI2852">
        <v>77600.756599999993</v>
      </c>
    </row>
    <row r="2853" spans="1:35" x14ac:dyDescent="0.25">
      <c r="A2853">
        <v>499</v>
      </c>
      <c r="B2853" t="s">
        <v>218</v>
      </c>
      <c r="C2853" t="s">
        <v>46</v>
      </c>
      <c r="D2853" t="b">
        <v>1</v>
      </c>
      <c r="E2853">
        <v>11.490758400000001</v>
      </c>
      <c r="F2853" t="s">
        <v>108</v>
      </c>
      <c r="G2853" t="s">
        <v>186</v>
      </c>
      <c r="H2853" t="s">
        <v>196</v>
      </c>
      <c r="I2853" t="s">
        <v>101</v>
      </c>
      <c r="J2853" t="s">
        <v>99</v>
      </c>
      <c r="K2853" t="s">
        <v>188</v>
      </c>
      <c r="L2853">
        <v>12.19090909</v>
      </c>
      <c r="M2853" t="s">
        <v>109</v>
      </c>
      <c r="N2853">
        <v>2.2867100000000001E-4</v>
      </c>
      <c r="O2853">
        <v>2.7519000000000003E-4</v>
      </c>
      <c r="P2853">
        <v>0</v>
      </c>
      <c r="Q2853">
        <v>0</v>
      </c>
      <c r="R2853">
        <v>0</v>
      </c>
      <c r="S2853">
        <v>7.8884500000000004E-4</v>
      </c>
      <c r="T2853">
        <v>5.3181400000000003E-4</v>
      </c>
      <c r="U2853">
        <v>4.8596300000000001E-4</v>
      </c>
      <c r="V2853">
        <v>0</v>
      </c>
      <c r="W2853" s="8">
        <v>9.4752899999999999E-5</v>
      </c>
      <c r="X2853">
        <v>7.2763700000000005E-4</v>
      </c>
      <c r="Y2853">
        <v>0</v>
      </c>
      <c r="Z2853">
        <v>0</v>
      </c>
      <c r="AA2853">
        <v>0</v>
      </c>
      <c r="AB2853">
        <v>0</v>
      </c>
      <c r="AC2853">
        <v>1.516482E-3</v>
      </c>
      <c r="AD2853">
        <v>5.3181400000000003E-4</v>
      </c>
      <c r="AE2853">
        <v>4.8596300000000001E-4</v>
      </c>
      <c r="AF2853">
        <v>0</v>
      </c>
      <c r="AG2853" s="8">
        <v>9.4752899999999999E-5</v>
      </c>
      <c r="AH2853">
        <v>2.6289030000000001E-3</v>
      </c>
      <c r="AI2853">
        <v>63199.171219999997</v>
      </c>
    </row>
    <row r="2854" spans="1:35" x14ac:dyDescent="0.25">
      <c r="A2854">
        <v>1234</v>
      </c>
      <c r="B2854" t="s">
        <v>218</v>
      </c>
      <c r="C2854" t="s">
        <v>46</v>
      </c>
      <c r="D2854" t="b">
        <v>1</v>
      </c>
      <c r="E2854">
        <v>4.8608500059999997</v>
      </c>
      <c r="F2854" t="s">
        <v>108</v>
      </c>
      <c r="G2854" t="s">
        <v>186</v>
      </c>
      <c r="H2854" t="s">
        <v>198</v>
      </c>
      <c r="I2854" t="s">
        <v>101</v>
      </c>
      <c r="J2854" t="s">
        <v>106</v>
      </c>
      <c r="K2854" t="s">
        <v>188</v>
      </c>
      <c r="L2854">
        <v>16.414722220000002</v>
      </c>
      <c r="M2854" t="s">
        <v>109</v>
      </c>
      <c r="N2854">
        <v>2.7869800000000002E-4</v>
      </c>
      <c r="O2854">
        <v>3.2443800000000003E-4</v>
      </c>
      <c r="P2854">
        <v>0</v>
      </c>
      <c r="Q2854">
        <v>0</v>
      </c>
      <c r="R2854">
        <v>0</v>
      </c>
      <c r="S2854">
        <v>1.2687760000000001E-3</v>
      </c>
      <c r="T2854">
        <v>6.6633899999999995E-4</v>
      </c>
      <c r="U2854">
        <v>7.23791E-4</v>
      </c>
      <c r="V2854">
        <v>0</v>
      </c>
      <c r="W2854" s="8">
        <v>6.3579300000000003E-5</v>
      </c>
      <c r="X2854">
        <v>0</v>
      </c>
      <c r="Y2854">
        <v>0</v>
      </c>
      <c r="Z2854">
        <v>0</v>
      </c>
      <c r="AA2854">
        <v>0</v>
      </c>
      <c r="AB2854">
        <v>0</v>
      </c>
      <c r="AC2854">
        <v>1.2687760000000001E-3</v>
      </c>
      <c r="AD2854">
        <v>6.6633899999999995E-4</v>
      </c>
      <c r="AE2854">
        <v>7.23791E-4</v>
      </c>
      <c r="AF2854">
        <v>0</v>
      </c>
      <c r="AG2854" s="8">
        <v>6.3579300000000003E-5</v>
      </c>
      <c r="AH2854">
        <v>2.7225309999999998E-3</v>
      </c>
      <c r="AI2854">
        <v>48608.500059999998</v>
      </c>
    </row>
    <row r="2855" spans="1:35" x14ac:dyDescent="0.25">
      <c r="A2855">
        <v>6139</v>
      </c>
      <c r="B2855" t="s">
        <v>218</v>
      </c>
      <c r="C2855" t="s">
        <v>46</v>
      </c>
      <c r="D2855" t="b">
        <v>1</v>
      </c>
      <c r="E2855">
        <v>3.0392805269999998</v>
      </c>
      <c r="F2855" t="s">
        <v>108</v>
      </c>
      <c r="G2855" t="s">
        <v>186</v>
      </c>
      <c r="H2855" t="s">
        <v>195</v>
      </c>
      <c r="I2855" t="s">
        <v>101</v>
      </c>
      <c r="J2855" t="s">
        <v>111</v>
      </c>
      <c r="K2855" t="s">
        <v>188</v>
      </c>
      <c r="L2855">
        <v>13.21640212</v>
      </c>
      <c r="M2855" t="s">
        <v>109</v>
      </c>
      <c r="N2855">
        <v>2.6928E-4</v>
      </c>
      <c r="O2855">
        <v>3.0341800000000001E-4</v>
      </c>
      <c r="P2855">
        <v>0</v>
      </c>
      <c r="Q2855">
        <v>0</v>
      </c>
      <c r="R2855">
        <v>0</v>
      </c>
      <c r="S2855">
        <v>9.4924199999999999E-4</v>
      </c>
      <c r="T2855">
        <v>5.4470799999999998E-4</v>
      </c>
      <c r="U2855">
        <v>6.2830600000000003E-4</v>
      </c>
      <c r="V2855">
        <v>0</v>
      </c>
      <c r="W2855">
        <v>0</v>
      </c>
      <c r="X2855">
        <v>6.6981600000000005E-4</v>
      </c>
      <c r="Y2855">
        <v>0</v>
      </c>
      <c r="Z2855" s="8">
        <v>8.619E-5</v>
      </c>
      <c r="AA2855">
        <v>0</v>
      </c>
      <c r="AB2855">
        <v>0</v>
      </c>
      <c r="AC2855">
        <v>1.6190589999999999E-3</v>
      </c>
      <c r="AD2855">
        <v>5.4470799999999998E-4</v>
      </c>
      <c r="AE2855">
        <v>6.2830600000000003E-4</v>
      </c>
      <c r="AF2855">
        <v>0</v>
      </c>
      <c r="AG2855" s="8">
        <v>8.619E-5</v>
      </c>
      <c r="AH2855">
        <v>2.8782619999999999E-3</v>
      </c>
      <c r="AI2855">
        <v>63824.891060000002</v>
      </c>
    </row>
    <row r="2856" spans="1:35" x14ac:dyDescent="0.25">
      <c r="A2856">
        <v>19460</v>
      </c>
      <c r="B2856" t="s">
        <v>218</v>
      </c>
      <c r="C2856" t="s">
        <v>46</v>
      </c>
      <c r="D2856" t="b">
        <v>1</v>
      </c>
      <c r="E2856">
        <v>0.35770594100000003</v>
      </c>
      <c r="F2856" t="s">
        <v>108</v>
      </c>
      <c r="G2856" t="s">
        <v>186</v>
      </c>
      <c r="H2856" t="s">
        <v>192</v>
      </c>
      <c r="I2856" t="s">
        <v>101</v>
      </c>
      <c r="J2856" t="s">
        <v>102</v>
      </c>
      <c r="K2856" t="s">
        <v>188</v>
      </c>
      <c r="L2856">
        <v>10.826555559999999</v>
      </c>
      <c r="M2856" t="s">
        <v>109</v>
      </c>
      <c r="N2856">
        <v>1.4910800000000001E-4</v>
      </c>
      <c r="O2856">
        <v>1.88467E-4</v>
      </c>
      <c r="P2856">
        <v>0</v>
      </c>
      <c r="Q2856">
        <v>0</v>
      </c>
      <c r="R2856">
        <v>0</v>
      </c>
      <c r="S2856">
        <v>7.2271100000000001E-4</v>
      </c>
      <c r="T2856">
        <v>4.67804E-4</v>
      </c>
      <c r="U2856">
        <v>3.0133900000000002E-4</v>
      </c>
      <c r="V2856">
        <v>0</v>
      </c>
      <c r="W2856">
        <v>0</v>
      </c>
      <c r="X2856">
        <v>1.1618200000000001E-4</v>
      </c>
      <c r="Y2856">
        <v>0</v>
      </c>
      <c r="Z2856" s="8">
        <v>4.3749699999999999E-5</v>
      </c>
      <c r="AA2856">
        <v>0</v>
      </c>
      <c r="AB2856">
        <v>0</v>
      </c>
      <c r="AC2856">
        <v>8.3889299999999995E-4</v>
      </c>
      <c r="AD2856">
        <v>4.67804E-4</v>
      </c>
      <c r="AE2856">
        <v>3.0133900000000002E-4</v>
      </c>
      <c r="AF2856">
        <v>0</v>
      </c>
      <c r="AG2856" s="8">
        <v>4.3749699999999999E-5</v>
      </c>
      <c r="AH2856">
        <v>1.651785E-3</v>
      </c>
      <c r="AI2856">
        <v>44713.242619999997</v>
      </c>
    </row>
    <row r="2857" spans="1:35" x14ac:dyDescent="0.25">
      <c r="A2857">
        <v>19461</v>
      </c>
      <c r="B2857" t="s">
        <v>218</v>
      </c>
      <c r="C2857" t="s">
        <v>46</v>
      </c>
      <c r="D2857" t="b">
        <v>1</v>
      </c>
      <c r="E2857">
        <v>0.417575751</v>
      </c>
      <c r="F2857" t="s">
        <v>108</v>
      </c>
      <c r="G2857" t="s">
        <v>186</v>
      </c>
      <c r="H2857" t="s">
        <v>190</v>
      </c>
      <c r="I2857" t="s">
        <v>101</v>
      </c>
      <c r="J2857" t="s">
        <v>99</v>
      </c>
      <c r="K2857" t="s">
        <v>188</v>
      </c>
      <c r="L2857">
        <v>8.5836650080000005</v>
      </c>
      <c r="M2857" t="s">
        <v>109</v>
      </c>
      <c r="N2857" s="8">
        <v>6.9966699999999995E-5</v>
      </c>
      <c r="O2857" s="8">
        <v>9.6479799999999997E-5</v>
      </c>
      <c r="P2857">
        <v>0</v>
      </c>
      <c r="Q2857">
        <v>0</v>
      </c>
      <c r="R2857">
        <v>0</v>
      </c>
      <c r="S2857">
        <v>3.9208500000000002E-4</v>
      </c>
      <c r="T2857">
        <v>1.8787099999999999E-4</v>
      </c>
      <c r="U2857">
        <v>1.91881E-4</v>
      </c>
      <c r="V2857">
        <v>0</v>
      </c>
      <c r="W2857" s="8">
        <v>2.5247200000000001E-5</v>
      </c>
      <c r="X2857" s="8">
        <v>2.2345999999999999E-5</v>
      </c>
      <c r="Y2857">
        <v>0</v>
      </c>
      <c r="Z2857">
        <v>0</v>
      </c>
      <c r="AA2857">
        <v>0</v>
      </c>
      <c r="AB2857">
        <v>0</v>
      </c>
      <c r="AC2857">
        <v>4.1443099999999999E-4</v>
      </c>
      <c r="AD2857">
        <v>1.8787099999999999E-4</v>
      </c>
      <c r="AE2857">
        <v>1.91881E-4</v>
      </c>
      <c r="AF2857">
        <v>0</v>
      </c>
      <c r="AG2857" s="8">
        <v>2.5247200000000001E-5</v>
      </c>
      <c r="AH2857">
        <v>8.1942600000000005E-4</v>
      </c>
      <c r="AI2857">
        <v>27977.57532</v>
      </c>
    </row>
    <row r="2858" spans="1:35" x14ac:dyDescent="0.25">
      <c r="A2858">
        <v>19462</v>
      </c>
      <c r="B2858" t="s">
        <v>218</v>
      </c>
      <c r="C2858" t="s">
        <v>46</v>
      </c>
      <c r="D2858" t="b">
        <v>1</v>
      </c>
      <c r="E2858">
        <v>0.23031316600000001</v>
      </c>
      <c r="F2858" t="s">
        <v>108</v>
      </c>
      <c r="G2858" t="s">
        <v>186</v>
      </c>
      <c r="H2858" t="s">
        <v>194</v>
      </c>
      <c r="I2858" t="s">
        <v>101</v>
      </c>
      <c r="J2858" t="s">
        <v>99</v>
      </c>
      <c r="K2858" t="s">
        <v>188</v>
      </c>
      <c r="L2858">
        <v>14.07169753</v>
      </c>
      <c r="M2858" t="s">
        <v>109</v>
      </c>
      <c r="N2858" s="8">
        <v>9.7001000000000002E-5</v>
      </c>
      <c r="O2858">
        <v>1.1553E-4</v>
      </c>
      <c r="P2858">
        <v>0</v>
      </c>
      <c r="Q2858">
        <v>0</v>
      </c>
      <c r="R2858">
        <v>0</v>
      </c>
      <c r="S2858">
        <v>4.06148E-4</v>
      </c>
      <c r="T2858">
        <v>2.6984900000000001E-4</v>
      </c>
      <c r="U2858">
        <v>2.6056099999999997E-4</v>
      </c>
      <c r="V2858">
        <v>0</v>
      </c>
      <c r="W2858">
        <v>0</v>
      </c>
      <c r="X2858" s="8">
        <v>3.5173799999999999E-5</v>
      </c>
      <c r="Y2858">
        <v>0</v>
      </c>
      <c r="Z2858" s="8">
        <v>2.3521300000000001E-5</v>
      </c>
      <c r="AA2858">
        <v>0</v>
      </c>
      <c r="AB2858">
        <v>0</v>
      </c>
      <c r="AC2858">
        <v>4.4132200000000001E-4</v>
      </c>
      <c r="AD2858">
        <v>2.6984900000000001E-4</v>
      </c>
      <c r="AE2858">
        <v>2.6056099999999997E-4</v>
      </c>
      <c r="AF2858">
        <v>0</v>
      </c>
      <c r="AG2858" s="8">
        <v>2.3521300000000001E-5</v>
      </c>
      <c r="AH2858">
        <v>9.9525599999999992E-4</v>
      </c>
      <c r="AI2858">
        <v>20728.18492</v>
      </c>
    </row>
    <row r="2859" spans="1:35" x14ac:dyDescent="0.25">
      <c r="A2859">
        <v>19464</v>
      </c>
      <c r="B2859" t="s">
        <v>218</v>
      </c>
      <c r="C2859" t="s">
        <v>46</v>
      </c>
      <c r="D2859" t="b">
        <v>1</v>
      </c>
      <c r="E2859">
        <v>0.67838500800000001</v>
      </c>
      <c r="F2859" t="s">
        <v>108</v>
      </c>
      <c r="G2859" t="s">
        <v>186</v>
      </c>
      <c r="H2859" t="s">
        <v>189</v>
      </c>
      <c r="I2859" t="s">
        <v>101</v>
      </c>
      <c r="J2859" t="s">
        <v>99</v>
      </c>
      <c r="K2859" t="s">
        <v>188</v>
      </c>
      <c r="L2859">
        <v>15.27964976</v>
      </c>
      <c r="M2859" t="s">
        <v>109</v>
      </c>
      <c r="N2859">
        <v>1.6059399999999999E-4</v>
      </c>
      <c r="O2859">
        <v>1.8792900000000001E-4</v>
      </c>
      <c r="P2859">
        <v>0</v>
      </c>
      <c r="Q2859">
        <v>0</v>
      </c>
      <c r="R2859">
        <v>0</v>
      </c>
      <c r="S2859">
        <v>7.5432400000000001E-4</v>
      </c>
      <c r="T2859">
        <v>5.0693600000000004E-4</v>
      </c>
      <c r="U2859">
        <v>2.5201200000000003E-4</v>
      </c>
      <c r="V2859">
        <v>0</v>
      </c>
      <c r="W2859">
        <v>0</v>
      </c>
      <c r="X2859" s="8">
        <v>6.2498100000000004E-5</v>
      </c>
      <c r="Y2859">
        <v>0</v>
      </c>
      <c r="Z2859" s="8">
        <v>5.1187999999999998E-5</v>
      </c>
      <c r="AA2859">
        <v>0</v>
      </c>
      <c r="AB2859">
        <v>0</v>
      </c>
      <c r="AC2859">
        <v>8.1682200000000003E-4</v>
      </c>
      <c r="AD2859">
        <v>5.0693600000000004E-4</v>
      </c>
      <c r="AE2859">
        <v>2.5201200000000003E-4</v>
      </c>
      <c r="AF2859">
        <v>0</v>
      </c>
      <c r="AG2859" s="8">
        <v>5.1187999999999998E-5</v>
      </c>
      <c r="AH2859">
        <v>1.626951E-3</v>
      </c>
      <c r="AI2859">
        <v>31205.71038</v>
      </c>
    </row>
    <row r="2860" spans="1:35" x14ac:dyDescent="0.25">
      <c r="A2860">
        <v>19465</v>
      </c>
      <c r="B2860" t="s">
        <v>218</v>
      </c>
      <c r="C2860" t="s">
        <v>46</v>
      </c>
      <c r="D2860" t="b">
        <v>1</v>
      </c>
      <c r="E2860">
        <v>0.533936564</v>
      </c>
      <c r="F2860" t="s">
        <v>108</v>
      </c>
      <c r="G2860" t="s">
        <v>186</v>
      </c>
      <c r="H2860" t="s">
        <v>191</v>
      </c>
      <c r="I2860" t="s">
        <v>101</v>
      </c>
      <c r="J2860" t="s">
        <v>102</v>
      </c>
      <c r="K2860" t="s">
        <v>188</v>
      </c>
      <c r="L2860">
        <v>10.594779689999999</v>
      </c>
      <c r="M2860" t="s">
        <v>109</v>
      </c>
      <c r="N2860" s="8">
        <v>9.2199899999999998E-5</v>
      </c>
      <c r="O2860">
        <v>1.1446999999999999E-4</v>
      </c>
      <c r="P2860">
        <v>0</v>
      </c>
      <c r="Q2860">
        <v>0</v>
      </c>
      <c r="R2860">
        <v>0</v>
      </c>
      <c r="S2860">
        <v>3.2506700000000001E-4</v>
      </c>
      <c r="T2860">
        <v>2.9889800000000002E-4</v>
      </c>
      <c r="U2860">
        <v>1.33755E-4</v>
      </c>
      <c r="V2860">
        <v>0</v>
      </c>
      <c r="W2860">
        <v>0</v>
      </c>
      <c r="X2860">
        <v>3.2512699999999998E-4</v>
      </c>
      <c r="Y2860">
        <v>0</v>
      </c>
      <c r="Z2860" s="8">
        <v>3.6690399999999997E-5</v>
      </c>
      <c r="AA2860">
        <v>0</v>
      </c>
      <c r="AB2860">
        <v>0</v>
      </c>
      <c r="AC2860">
        <v>6.5019399999999999E-4</v>
      </c>
      <c r="AD2860">
        <v>2.9889800000000002E-4</v>
      </c>
      <c r="AE2860">
        <v>1.33755E-4</v>
      </c>
      <c r="AF2860">
        <v>0</v>
      </c>
      <c r="AG2860" s="8">
        <v>3.6690399999999997E-5</v>
      </c>
      <c r="AH2860">
        <v>1.1195319999999999E-3</v>
      </c>
      <c r="AI2860">
        <v>30968.32072</v>
      </c>
    </row>
    <row r="2861" spans="1:35" x14ac:dyDescent="0.25">
      <c r="A2861">
        <v>22258</v>
      </c>
      <c r="B2861" t="s">
        <v>218</v>
      </c>
      <c r="C2861" t="s">
        <v>46</v>
      </c>
      <c r="D2861" t="b">
        <v>0</v>
      </c>
      <c r="E2861">
        <v>0.39859335800000001</v>
      </c>
      <c r="F2861" t="s">
        <v>108</v>
      </c>
      <c r="G2861" t="s">
        <v>186</v>
      </c>
      <c r="H2861" t="s">
        <v>193</v>
      </c>
      <c r="I2861" t="s">
        <v>105</v>
      </c>
      <c r="J2861" t="s">
        <v>262</v>
      </c>
      <c r="K2861" t="s">
        <v>188</v>
      </c>
      <c r="L2861">
        <v>9.0471481479999998</v>
      </c>
      <c r="M2861" t="s">
        <v>107</v>
      </c>
      <c r="N2861" s="8">
        <v>7.9716900000000002E-5</v>
      </c>
      <c r="O2861" s="8">
        <v>9.6353200000000004E-5</v>
      </c>
      <c r="P2861">
        <v>0</v>
      </c>
      <c r="Q2861">
        <v>0</v>
      </c>
      <c r="R2861">
        <v>0</v>
      </c>
      <c r="S2861">
        <v>2.9883500000000001E-4</v>
      </c>
      <c r="T2861">
        <v>2.0172300000000001E-4</v>
      </c>
      <c r="U2861">
        <v>1.6212600000000001E-4</v>
      </c>
      <c r="V2861">
        <v>0</v>
      </c>
      <c r="W2861">
        <v>0</v>
      </c>
      <c r="X2861">
        <v>2.2034100000000001E-4</v>
      </c>
      <c r="Y2861">
        <v>0</v>
      </c>
      <c r="Z2861" s="8">
        <v>3.9830799999999998E-5</v>
      </c>
      <c r="AA2861">
        <v>0</v>
      </c>
      <c r="AB2861">
        <v>0</v>
      </c>
      <c r="AC2861">
        <v>5.1917499999999998E-4</v>
      </c>
      <c r="AD2861">
        <v>2.0172300000000001E-4</v>
      </c>
      <c r="AE2861">
        <v>1.6212600000000001E-4</v>
      </c>
      <c r="AF2861">
        <v>0</v>
      </c>
      <c r="AG2861" s="8">
        <v>3.9830799999999998E-5</v>
      </c>
      <c r="AH2861">
        <v>9.2284799999999998E-4</v>
      </c>
      <c r="AI2861">
        <v>29894.50186</v>
      </c>
    </row>
    <row r="2862" spans="1:35" x14ac:dyDescent="0.25">
      <c r="A2862">
        <v>24953</v>
      </c>
      <c r="B2862" t="s">
        <v>218</v>
      </c>
      <c r="C2862" t="s">
        <v>46</v>
      </c>
      <c r="D2862" t="b">
        <v>1</v>
      </c>
      <c r="E2862">
        <v>0.318936518</v>
      </c>
      <c r="F2862" t="s">
        <v>108</v>
      </c>
      <c r="G2862" t="s">
        <v>186</v>
      </c>
      <c r="H2862" t="s">
        <v>187</v>
      </c>
      <c r="I2862" t="s">
        <v>101</v>
      </c>
      <c r="J2862" t="s">
        <v>99</v>
      </c>
      <c r="K2862" t="s">
        <v>188</v>
      </c>
      <c r="L2862">
        <v>15.2834127</v>
      </c>
      <c r="M2862" t="s">
        <v>109</v>
      </c>
      <c r="N2862" s="8">
        <v>5.4185199999999997E-5</v>
      </c>
      <c r="O2862" s="8">
        <v>6.2675599999999993E-5</v>
      </c>
      <c r="P2862">
        <v>0</v>
      </c>
      <c r="Q2862">
        <v>0</v>
      </c>
      <c r="R2862">
        <v>0</v>
      </c>
      <c r="S2862">
        <v>1.8080200000000001E-4</v>
      </c>
      <c r="T2862">
        <v>1.88102E-4</v>
      </c>
      <c r="U2862" s="8">
        <v>7.0978500000000005E-5</v>
      </c>
      <c r="V2862">
        <v>0</v>
      </c>
      <c r="W2862" s="8">
        <v>1.4352899999999999E-5</v>
      </c>
      <c r="X2862">
        <v>1.2789400000000001E-4</v>
      </c>
      <c r="Y2862">
        <v>0</v>
      </c>
      <c r="Z2862">
        <v>0</v>
      </c>
      <c r="AA2862">
        <v>0</v>
      </c>
      <c r="AB2862">
        <v>0</v>
      </c>
      <c r="AC2862">
        <v>3.0869600000000001E-4</v>
      </c>
      <c r="AD2862">
        <v>1.88102E-4</v>
      </c>
      <c r="AE2862" s="8">
        <v>7.0978500000000005E-5</v>
      </c>
      <c r="AF2862">
        <v>0</v>
      </c>
      <c r="AG2862" s="8">
        <v>1.4352899999999999E-5</v>
      </c>
      <c r="AH2862">
        <v>5.8213000000000004E-4</v>
      </c>
      <c r="AI2862">
        <v>11162.778130000001</v>
      </c>
    </row>
    <row r="2863" spans="1:35" x14ac:dyDescent="0.25">
      <c r="A2863">
        <v>39679</v>
      </c>
      <c r="B2863" t="s">
        <v>218</v>
      </c>
      <c r="C2863" t="s">
        <v>46</v>
      </c>
      <c r="D2863" t="b">
        <v>0</v>
      </c>
      <c r="E2863">
        <v>0.159007961</v>
      </c>
      <c r="F2863" t="s">
        <v>108</v>
      </c>
      <c r="G2863" t="s">
        <v>186</v>
      </c>
      <c r="H2863" t="s">
        <v>197</v>
      </c>
      <c r="I2863" t="s">
        <v>98</v>
      </c>
      <c r="J2863" t="s">
        <v>99</v>
      </c>
      <c r="K2863" t="s">
        <v>188</v>
      </c>
      <c r="L2863">
        <v>10.57710185</v>
      </c>
      <c r="M2863" t="s">
        <v>251</v>
      </c>
      <c r="N2863">
        <v>1.82003E-4</v>
      </c>
      <c r="O2863">
        <v>2.0515999999999999E-4</v>
      </c>
      <c r="P2863">
        <v>0</v>
      </c>
      <c r="Q2863">
        <v>0</v>
      </c>
      <c r="R2863">
        <v>0</v>
      </c>
      <c r="S2863">
        <v>8.6077400000000002E-4</v>
      </c>
      <c r="T2863">
        <v>5.5534099999999999E-4</v>
      </c>
      <c r="U2863">
        <v>2.8857900000000002E-4</v>
      </c>
      <c r="V2863">
        <v>0</v>
      </c>
      <c r="W2863" s="8">
        <v>1.6914200000000001E-5</v>
      </c>
      <c r="X2863">
        <v>0</v>
      </c>
      <c r="Y2863">
        <v>0</v>
      </c>
      <c r="Z2863">
        <v>0</v>
      </c>
      <c r="AA2863">
        <v>0</v>
      </c>
      <c r="AB2863">
        <v>0</v>
      </c>
      <c r="AC2863">
        <v>8.6077400000000002E-4</v>
      </c>
      <c r="AD2863">
        <v>5.5534099999999999E-4</v>
      </c>
      <c r="AE2863">
        <v>2.8857900000000002E-4</v>
      </c>
      <c r="AF2863">
        <v>0</v>
      </c>
      <c r="AG2863" s="8">
        <v>1.6914200000000001E-5</v>
      </c>
      <c r="AH2863">
        <v>1.7216060000000001E-3</v>
      </c>
      <c r="AI2863">
        <v>47702.388339999998</v>
      </c>
    </row>
    <row r="2864" spans="1:35" x14ac:dyDescent="0.25">
      <c r="A2864">
        <v>39683</v>
      </c>
      <c r="B2864" t="s">
        <v>218</v>
      </c>
      <c r="C2864" t="s">
        <v>46</v>
      </c>
      <c r="D2864" t="b">
        <v>0</v>
      </c>
      <c r="E2864">
        <v>8.8126999999999997E-2</v>
      </c>
      <c r="F2864" t="s">
        <v>108</v>
      </c>
      <c r="G2864" t="s">
        <v>186</v>
      </c>
      <c r="H2864" t="s">
        <v>257</v>
      </c>
      <c r="I2864" t="s">
        <v>98</v>
      </c>
      <c r="J2864" t="s">
        <v>106</v>
      </c>
      <c r="K2864" t="s">
        <v>188</v>
      </c>
      <c r="L2864">
        <v>15.396438890000001</v>
      </c>
      <c r="M2864" t="s">
        <v>251</v>
      </c>
      <c r="N2864">
        <v>2.39795E-4</v>
      </c>
      <c r="O2864">
        <v>2.7585799999999997E-4</v>
      </c>
      <c r="P2864">
        <v>0</v>
      </c>
      <c r="Q2864">
        <v>0</v>
      </c>
      <c r="R2864">
        <v>0</v>
      </c>
      <c r="S2864">
        <v>1.253508E-3</v>
      </c>
      <c r="T2864">
        <v>5.8733699999999995E-4</v>
      </c>
      <c r="U2864">
        <v>4.6006600000000002E-4</v>
      </c>
      <c r="V2864">
        <v>0</v>
      </c>
      <c r="W2864" s="8">
        <v>1.39567E-5</v>
      </c>
      <c r="X2864">
        <v>0</v>
      </c>
      <c r="Y2864">
        <v>0</v>
      </c>
      <c r="Z2864">
        <v>0</v>
      </c>
      <c r="AA2864">
        <v>0</v>
      </c>
      <c r="AB2864">
        <v>0</v>
      </c>
      <c r="AC2864">
        <v>1.253508E-3</v>
      </c>
      <c r="AD2864">
        <v>5.8733699999999995E-4</v>
      </c>
      <c r="AE2864">
        <v>4.6006600000000002E-4</v>
      </c>
      <c r="AF2864">
        <v>0</v>
      </c>
      <c r="AG2864" s="8">
        <v>1.39567E-5</v>
      </c>
      <c r="AH2864">
        <v>2.3148679999999999E-3</v>
      </c>
      <c r="AI2864">
        <v>44063.499819999997</v>
      </c>
    </row>
    <row r="2865" spans="1:35" x14ac:dyDescent="0.25">
      <c r="A2865">
        <v>43823</v>
      </c>
      <c r="B2865" t="s">
        <v>218</v>
      </c>
      <c r="C2865" t="s">
        <v>46</v>
      </c>
      <c r="D2865" t="b">
        <v>0</v>
      </c>
      <c r="E2865">
        <v>7.4164390999999996E-2</v>
      </c>
      <c r="F2865" t="s">
        <v>108</v>
      </c>
      <c r="G2865" t="s">
        <v>186</v>
      </c>
      <c r="H2865" t="s">
        <v>256</v>
      </c>
      <c r="I2865" t="s">
        <v>98</v>
      </c>
      <c r="J2865" t="s">
        <v>262</v>
      </c>
      <c r="K2865" t="s">
        <v>188</v>
      </c>
      <c r="L2865">
        <v>17.36843403</v>
      </c>
      <c r="M2865" t="s">
        <v>112</v>
      </c>
      <c r="N2865">
        <v>3.2584200000000002E-4</v>
      </c>
      <c r="O2865">
        <v>3.7663600000000002E-4</v>
      </c>
      <c r="P2865">
        <v>0</v>
      </c>
      <c r="Q2865">
        <v>0</v>
      </c>
      <c r="R2865">
        <v>0</v>
      </c>
      <c r="S2865">
        <v>1.740496E-3</v>
      </c>
      <c r="T2865">
        <v>6.4491099999999997E-4</v>
      </c>
      <c r="U2865">
        <v>3.21248E-4</v>
      </c>
      <c r="V2865">
        <v>0</v>
      </c>
      <c r="W2865">
        <v>0</v>
      </c>
      <c r="X2865">
        <v>7.87713E-4</v>
      </c>
      <c r="Y2865">
        <v>0</v>
      </c>
      <c r="Z2865" s="8">
        <v>2.1827800000000001E-5</v>
      </c>
      <c r="AA2865">
        <v>0</v>
      </c>
      <c r="AB2865">
        <v>0</v>
      </c>
      <c r="AC2865">
        <v>2.528209E-3</v>
      </c>
      <c r="AD2865">
        <v>6.4491099999999997E-4</v>
      </c>
      <c r="AE2865">
        <v>3.21248E-4</v>
      </c>
      <c r="AF2865">
        <v>0</v>
      </c>
      <c r="AG2865" s="8">
        <v>2.1827800000000001E-5</v>
      </c>
      <c r="AH2865">
        <v>3.5161960000000001E-3</v>
      </c>
      <c r="AI2865">
        <v>59331.512739999998</v>
      </c>
    </row>
    <row r="2866" spans="1:35" x14ac:dyDescent="0.25">
      <c r="A2866">
        <v>51181</v>
      </c>
      <c r="B2866" t="s">
        <v>218</v>
      </c>
      <c r="C2866" t="s">
        <v>46</v>
      </c>
      <c r="D2866" t="b">
        <v>0</v>
      </c>
      <c r="E2866">
        <v>0.42843368100000001</v>
      </c>
      <c r="F2866" t="s">
        <v>108</v>
      </c>
      <c r="G2866" t="s">
        <v>186</v>
      </c>
      <c r="H2866" t="s">
        <v>199</v>
      </c>
      <c r="I2866" t="s">
        <v>98</v>
      </c>
      <c r="J2866" t="s">
        <v>99</v>
      </c>
      <c r="K2866" t="s">
        <v>188</v>
      </c>
      <c r="L2866">
        <v>13.09350794</v>
      </c>
      <c r="M2866" t="s">
        <v>112</v>
      </c>
      <c r="N2866">
        <v>3.0167200000000001E-4</v>
      </c>
      <c r="O2866">
        <v>3.4208099999999999E-4</v>
      </c>
      <c r="P2866">
        <v>0</v>
      </c>
      <c r="Q2866">
        <v>0</v>
      </c>
      <c r="R2866">
        <v>0</v>
      </c>
      <c r="S2866">
        <v>7.9699899999999995E-4</v>
      </c>
      <c r="T2866">
        <v>6.46986E-4</v>
      </c>
      <c r="U2866">
        <v>7.84821E-4</v>
      </c>
      <c r="V2866">
        <v>0</v>
      </c>
      <c r="W2866" s="8">
        <v>3.0317699999999999E-5</v>
      </c>
      <c r="X2866">
        <v>1.0905680000000001E-3</v>
      </c>
      <c r="Y2866">
        <v>0</v>
      </c>
      <c r="Z2866">
        <v>0</v>
      </c>
      <c r="AA2866">
        <v>0</v>
      </c>
      <c r="AB2866">
        <v>0</v>
      </c>
      <c r="AC2866">
        <v>1.8875669999999999E-3</v>
      </c>
      <c r="AD2866">
        <v>6.46986E-4</v>
      </c>
      <c r="AE2866">
        <v>7.84821E-4</v>
      </c>
      <c r="AF2866">
        <v>0</v>
      </c>
      <c r="AG2866" s="8">
        <v>3.0317699999999999E-5</v>
      </c>
      <c r="AH2866">
        <v>3.3496910000000001E-3</v>
      </c>
      <c r="AI2866">
        <v>74975.894100000005</v>
      </c>
    </row>
    <row r="2867" spans="1:35" x14ac:dyDescent="0.25">
      <c r="A2867">
        <v>496</v>
      </c>
      <c r="B2867" t="s">
        <v>219</v>
      </c>
      <c r="C2867" t="s">
        <v>48</v>
      </c>
      <c r="D2867" t="b">
        <v>0</v>
      </c>
      <c r="E2867">
        <v>81.383450730000007</v>
      </c>
      <c r="F2867" t="s">
        <v>108</v>
      </c>
      <c r="G2867" t="s">
        <v>186</v>
      </c>
      <c r="H2867" t="s">
        <v>250</v>
      </c>
      <c r="I2867" t="s">
        <v>101</v>
      </c>
      <c r="J2867" t="s">
        <v>99</v>
      </c>
      <c r="K2867" t="s">
        <v>188</v>
      </c>
      <c r="L2867">
        <v>40.261111110000002</v>
      </c>
      <c r="M2867" t="s">
        <v>109</v>
      </c>
      <c r="N2867">
        <v>1.045956E-3</v>
      </c>
      <c r="O2867">
        <v>1.1472749999999999E-3</v>
      </c>
      <c r="P2867">
        <v>0</v>
      </c>
      <c r="Q2867">
        <v>0</v>
      </c>
      <c r="R2867">
        <v>0</v>
      </c>
      <c r="S2867">
        <v>4.5842299999999999E-3</v>
      </c>
      <c r="T2867">
        <v>1.562017E-3</v>
      </c>
      <c r="U2867">
        <v>1.500307E-3</v>
      </c>
      <c r="V2867">
        <v>0</v>
      </c>
      <c r="W2867">
        <v>0</v>
      </c>
      <c r="X2867">
        <v>3.0121850000000001E-3</v>
      </c>
      <c r="Y2867">
        <v>0</v>
      </c>
      <c r="Z2867">
        <v>5.2298600000000002E-4</v>
      </c>
      <c r="AA2867">
        <v>0</v>
      </c>
      <c r="AB2867">
        <v>0</v>
      </c>
      <c r="AC2867">
        <v>7.5964149999999996E-3</v>
      </c>
      <c r="AD2867">
        <v>1.562017E-3</v>
      </c>
      <c r="AE2867">
        <v>1.500307E-3</v>
      </c>
      <c r="AF2867">
        <v>0</v>
      </c>
      <c r="AG2867">
        <v>5.2298600000000002E-4</v>
      </c>
      <c r="AH2867">
        <v>1.1180183E-2</v>
      </c>
      <c r="AI2867">
        <v>81383.450729999997</v>
      </c>
    </row>
    <row r="2868" spans="1:35" x14ac:dyDescent="0.25">
      <c r="A2868">
        <v>497</v>
      </c>
      <c r="B2868" t="s">
        <v>219</v>
      </c>
      <c r="C2868" t="s">
        <v>48</v>
      </c>
      <c r="D2868" t="b">
        <v>0</v>
      </c>
      <c r="E2868">
        <v>38.800378299999998</v>
      </c>
      <c r="F2868" t="s">
        <v>108</v>
      </c>
      <c r="G2868" t="s">
        <v>186</v>
      </c>
      <c r="H2868" t="s">
        <v>249</v>
      </c>
      <c r="I2868" t="s">
        <v>101</v>
      </c>
      <c r="J2868" t="s">
        <v>99</v>
      </c>
      <c r="K2868" t="s">
        <v>188</v>
      </c>
      <c r="L2868">
        <v>21.819444440000002</v>
      </c>
      <c r="M2868" t="s">
        <v>109</v>
      </c>
      <c r="N2868">
        <v>5.8138500000000002E-4</v>
      </c>
      <c r="O2868">
        <v>6.5326100000000003E-4</v>
      </c>
      <c r="P2868">
        <v>0</v>
      </c>
      <c r="Q2868">
        <v>0</v>
      </c>
      <c r="R2868">
        <v>0</v>
      </c>
      <c r="S2868">
        <v>2.6029809999999999E-3</v>
      </c>
      <c r="T2868">
        <v>1.1190830000000001E-3</v>
      </c>
      <c r="U2868">
        <v>1.208448E-3</v>
      </c>
      <c r="V2868">
        <v>0</v>
      </c>
      <c r="W2868">
        <v>1.7394900000000001E-4</v>
      </c>
      <c r="X2868">
        <v>6.7299500000000002E-4</v>
      </c>
      <c r="Y2868">
        <v>0</v>
      </c>
      <c r="Z2868">
        <v>0</v>
      </c>
      <c r="AA2868">
        <v>0</v>
      </c>
      <c r="AB2868">
        <v>0</v>
      </c>
      <c r="AC2868">
        <v>3.2759759999999999E-3</v>
      </c>
      <c r="AD2868">
        <v>1.1190830000000001E-3</v>
      </c>
      <c r="AE2868">
        <v>1.208448E-3</v>
      </c>
      <c r="AF2868">
        <v>0</v>
      </c>
      <c r="AG2868">
        <v>1.7394900000000001E-4</v>
      </c>
      <c r="AH2868">
        <v>5.7774569999999997E-3</v>
      </c>
      <c r="AI2868">
        <v>77600.756599999993</v>
      </c>
    </row>
    <row r="2869" spans="1:35" x14ac:dyDescent="0.25">
      <c r="A2869">
        <v>499</v>
      </c>
      <c r="B2869" t="s">
        <v>219</v>
      </c>
      <c r="C2869" t="s">
        <v>48</v>
      </c>
      <c r="D2869" t="b">
        <v>0</v>
      </c>
      <c r="E2869">
        <v>11.490758400000001</v>
      </c>
      <c r="F2869" t="s">
        <v>108</v>
      </c>
      <c r="G2869" t="s">
        <v>186</v>
      </c>
      <c r="H2869" t="s">
        <v>196</v>
      </c>
      <c r="I2869" t="s">
        <v>101</v>
      </c>
      <c r="J2869" t="s">
        <v>99</v>
      </c>
      <c r="K2869" t="s">
        <v>188</v>
      </c>
      <c r="L2869">
        <v>14.25757576</v>
      </c>
      <c r="M2869" t="s">
        <v>109</v>
      </c>
      <c r="N2869">
        <v>2.8462600000000001E-4</v>
      </c>
      <c r="O2869">
        <v>3.3740899999999999E-4</v>
      </c>
      <c r="P2869">
        <v>0</v>
      </c>
      <c r="Q2869">
        <v>0</v>
      </c>
      <c r="R2869">
        <v>0</v>
      </c>
      <c r="S2869">
        <v>1.4085510000000001E-3</v>
      </c>
      <c r="T2869">
        <v>5.3181400000000003E-4</v>
      </c>
      <c r="U2869">
        <v>4.8596300000000001E-4</v>
      </c>
      <c r="V2869">
        <v>0</v>
      </c>
      <c r="W2869" s="8">
        <v>9.4752899999999999E-5</v>
      </c>
      <c r="X2869">
        <v>5.5359699999999996E-4</v>
      </c>
      <c r="Y2869">
        <v>0</v>
      </c>
      <c r="Z2869">
        <v>0</v>
      </c>
      <c r="AA2869">
        <v>0</v>
      </c>
      <c r="AB2869">
        <v>0</v>
      </c>
      <c r="AC2869">
        <v>1.962147E-3</v>
      </c>
      <c r="AD2869">
        <v>5.3181400000000003E-4</v>
      </c>
      <c r="AE2869">
        <v>4.8596300000000001E-4</v>
      </c>
      <c r="AF2869">
        <v>0</v>
      </c>
      <c r="AG2869" s="8">
        <v>9.4752899999999999E-5</v>
      </c>
      <c r="AH2869">
        <v>3.0745680000000002E-3</v>
      </c>
      <c r="AI2869">
        <v>63199.171219999997</v>
      </c>
    </row>
    <row r="2870" spans="1:35" x14ac:dyDescent="0.25">
      <c r="A2870">
        <v>1234</v>
      </c>
      <c r="B2870" t="s">
        <v>219</v>
      </c>
      <c r="C2870" t="s">
        <v>48</v>
      </c>
      <c r="D2870" t="b">
        <v>0</v>
      </c>
      <c r="E2870">
        <v>4.8608500059999997</v>
      </c>
      <c r="F2870" t="s">
        <v>108</v>
      </c>
      <c r="G2870" t="s">
        <v>186</v>
      </c>
      <c r="H2870" t="s">
        <v>198</v>
      </c>
      <c r="I2870" t="s">
        <v>101</v>
      </c>
      <c r="J2870" t="s">
        <v>106</v>
      </c>
      <c r="K2870" t="s">
        <v>188</v>
      </c>
      <c r="L2870">
        <v>17.464722219999999</v>
      </c>
      <c r="M2870" t="s">
        <v>109</v>
      </c>
      <c r="N2870">
        <v>2.92572E-4</v>
      </c>
      <c r="O2870">
        <v>3.4519200000000002E-4</v>
      </c>
      <c r="P2870">
        <v>0</v>
      </c>
      <c r="Q2870">
        <v>0</v>
      </c>
      <c r="R2870">
        <v>0</v>
      </c>
      <c r="S2870">
        <v>1.442928E-3</v>
      </c>
      <c r="T2870">
        <v>6.6633899999999995E-4</v>
      </c>
      <c r="U2870">
        <v>7.23791E-4</v>
      </c>
      <c r="V2870">
        <v>0</v>
      </c>
      <c r="W2870" s="8">
        <v>6.3579300000000003E-5</v>
      </c>
      <c r="X2870">
        <v>0</v>
      </c>
      <c r="Y2870">
        <v>0</v>
      </c>
      <c r="Z2870">
        <v>0</v>
      </c>
      <c r="AA2870">
        <v>0</v>
      </c>
      <c r="AB2870">
        <v>0</v>
      </c>
      <c r="AC2870">
        <v>1.442928E-3</v>
      </c>
      <c r="AD2870">
        <v>6.6633899999999995E-4</v>
      </c>
      <c r="AE2870">
        <v>7.23791E-4</v>
      </c>
      <c r="AF2870">
        <v>0</v>
      </c>
      <c r="AG2870" s="8">
        <v>6.3579300000000003E-5</v>
      </c>
      <c r="AH2870">
        <v>2.8966830000000002E-3</v>
      </c>
      <c r="AI2870">
        <v>48608.500059999998</v>
      </c>
    </row>
    <row r="2871" spans="1:35" x14ac:dyDescent="0.25">
      <c r="A2871">
        <v>6139</v>
      </c>
      <c r="B2871" t="s">
        <v>219</v>
      </c>
      <c r="C2871" t="s">
        <v>48</v>
      </c>
      <c r="D2871" t="b">
        <v>0</v>
      </c>
      <c r="E2871">
        <v>3.0392805269999998</v>
      </c>
      <c r="F2871" t="s">
        <v>108</v>
      </c>
      <c r="G2871" t="s">
        <v>186</v>
      </c>
      <c r="H2871" t="s">
        <v>195</v>
      </c>
      <c r="I2871" t="s">
        <v>101</v>
      </c>
      <c r="J2871" t="s">
        <v>111</v>
      </c>
      <c r="K2871" t="s">
        <v>188</v>
      </c>
      <c r="L2871">
        <v>16.014682539999999</v>
      </c>
      <c r="M2871" t="s">
        <v>109</v>
      </c>
      <c r="N2871">
        <v>3.4386799999999999E-4</v>
      </c>
      <c r="O2871">
        <v>3.8721300000000002E-4</v>
      </c>
      <c r="P2871">
        <v>0</v>
      </c>
      <c r="Q2871">
        <v>0</v>
      </c>
      <c r="R2871">
        <v>0</v>
      </c>
      <c r="S2871">
        <v>1.7720800000000001E-3</v>
      </c>
      <c r="T2871">
        <v>5.4470799999999998E-4</v>
      </c>
      <c r="U2871">
        <v>6.2830600000000003E-4</v>
      </c>
      <c r="V2871">
        <v>0</v>
      </c>
      <c r="W2871">
        <v>0</v>
      </c>
      <c r="X2871">
        <v>4.56415E-4</v>
      </c>
      <c r="Y2871">
        <v>0</v>
      </c>
      <c r="Z2871" s="8">
        <v>8.619E-5</v>
      </c>
      <c r="AA2871">
        <v>0</v>
      </c>
      <c r="AB2871">
        <v>0</v>
      </c>
      <c r="AC2871">
        <v>2.2284959999999999E-3</v>
      </c>
      <c r="AD2871">
        <v>5.4470799999999998E-4</v>
      </c>
      <c r="AE2871">
        <v>6.2830600000000003E-4</v>
      </c>
      <c r="AF2871">
        <v>0</v>
      </c>
      <c r="AG2871" s="8">
        <v>8.619E-5</v>
      </c>
      <c r="AH2871">
        <v>3.4876709999999999E-3</v>
      </c>
      <c r="AI2871">
        <v>63824.891060000002</v>
      </c>
    </row>
    <row r="2872" spans="1:35" x14ac:dyDescent="0.25">
      <c r="A2872">
        <v>19460</v>
      </c>
      <c r="B2872" t="s">
        <v>219</v>
      </c>
      <c r="C2872" t="s">
        <v>48</v>
      </c>
      <c r="D2872" t="b">
        <v>0</v>
      </c>
      <c r="E2872">
        <v>0.35770594100000003</v>
      </c>
      <c r="F2872" t="s">
        <v>108</v>
      </c>
      <c r="G2872" t="s">
        <v>186</v>
      </c>
      <c r="H2872" t="s">
        <v>192</v>
      </c>
      <c r="I2872" t="s">
        <v>101</v>
      </c>
      <c r="J2872" t="s">
        <v>102</v>
      </c>
      <c r="K2872" t="s">
        <v>188</v>
      </c>
      <c r="L2872">
        <v>15.13015556</v>
      </c>
      <c r="M2872" t="s">
        <v>109</v>
      </c>
      <c r="N2872">
        <v>2.2185999999999999E-4</v>
      </c>
      <c r="O2872">
        <v>2.69535E-4</v>
      </c>
      <c r="P2872">
        <v>0</v>
      </c>
      <c r="Q2872">
        <v>0</v>
      </c>
      <c r="R2872">
        <v>0</v>
      </c>
      <c r="S2872">
        <v>1.43322E-3</v>
      </c>
      <c r="T2872">
        <v>4.67804E-4</v>
      </c>
      <c r="U2872">
        <v>3.0133900000000002E-4</v>
      </c>
      <c r="V2872">
        <v>0</v>
      </c>
      <c r="W2872">
        <v>0</v>
      </c>
      <c r="X2872" s="8">
        <v>6.2268100000000001E-5</v>
      </c>
      <c r="Y2872">
        <v>0</v>
      </c>
      <c r="Z2872" s="8">
        <v>4.3749699999999999E-5</v>
      </c>
      <c r="AA2872">
        <v>0</v>
      </c>
      <c r="AB2872">
        <v>0</v>
      </c>
      <c r="AC2872">
        <v>1.4954879999999999E-3</v>
      </c>
      <c r="AD2872">
        <v>4.67804E-4</v>
      </c>
      <c r="AE2872">
        <v>3.0133900000000002E-4</v>
      </c>
      <c r="AF2872">
        <v>0</v>
      </c>
      <c r="AG2872" s="8">
        <v>4.3749699999999999E-5</v>
      </c>
      <c r="AH2872">
        <v>2.308376E-3</v>
      </c>
      <c r="AI2872">
        <v>44713.242619999997</v>
      </c>
    </row>
    <row r="2873" spans="1:35" x14ac:dyDescent="0.25">
      <c r="A2873">
        <v>19461</v>
      </c>
      <c r="B2873" t="s">
        <v>219</v>
      </c>
      <c r="C2873" t="s">
        <v>48</v>
      </c>
      <c r="D2873" t="b">
        <v>0</v>
      </c>
      <c r="E2873">
        <v>0.417575751</v>
      </c>
      <c r="F2873" t="s">
        <v>108</v>
      </c>
      <c r="G2873" t="s">
        <v>186</v>
      </c>
      <c r="H2873" t="s">
        <v>190</v>
      </c>
      <c r="I2873" t="s">
        <v>101</v>
      </c>
      <c r="J2873" t="s">
        <v>99</v>
      </c>
      <c r="K2873" t="s">
        <v>188</v>
      </c>
      <c r="L2873">
        <v>10.23988391</v>
      </c>
      <c r="M2873" t="s">
        <v>109</v>
      </c>
      <c r="N2873" s="8">
        <v>8.1221200000000001E-5</v>
      </c>
      <c r="O2873">
        <v>1.1569300000000001E-4</v>
      </c>
      <c r="P2873">
        <v>0</v>
      </c>
      <c r="Q2873">
        <v>0</v>
      </c>
      <c r="R2873">
        <v>0</v>
      </c>
      <c r="S2873">
        <v>5.5729E-4</v>
      </c>
      <c r="T2873">
        <v>1.8787099999999999E-4</v>
      </c>
      <c r="U2873">
        <v>1.91881E-4</v>
      </c>
      <c r="V2873">
        <v>0</v>
      </c>
      <c r="W2873" s="8">
        <v>2.5247200000000001E-5</v>
      </c>
      <c r="X2873" s="8">
        <v>1.52457E-5</v>
      </c>
      <c r="Y2873">
        <v>0</v>
      </c>
      <c r="Z2873">
        <v>0</v>
      </c>
      <c r="AA2873">
        <v>0</v>
      </c>
      <c r="AB2873">
        <v>0</v>
      </c>
      <c r="AC2873">
        <v>5.7253499999999999E-4</v>
      </c>
      <c r="AD2873">
        <v>1.8787099999999999E-4</v>
      </c>
      <c r="AE2873">
        <v>1.91881E-4</v>
      </c>
      <c r="AF2873">
        <v>0</v>
      </c>
      <c r="AG2873" s="8">
        <v>2.5247200000000001E-5</v>
      </c>
      <c r="AH2873">
        <v>9.7753500000000008E-4</v>
      </c>
      <c r="AI2873">
        <v>27977.57532</v>
      </c>
    </row>
    <row r="2874" spans="1:35" x14ac:dyDescent="0.25">
      <c r="A2874">
        <v>19462</v>
      </c>
      <c r="B2874" t="s">
        <v>219</v>
      </c>
      <c r="C2874" t="s">
        <v>48</v>
      </c>
      <c r="D2874" t="b">
        <v>0</v>
      </c>
      <c r="E2874">
        <v>0.23031316600000001</v>
      </c>
      <c r="F2874" t="s">
        <v>108</v>
      </c>
      <c r="G2874" t="s">
        <v>186</v>
      </c>
      <c r="H2874" t="s">
        <v>194</v>
      </c>
      <c r="I2874" t="s">
        <v>101</v>
      </c>
      <c r="J2874" t="s">
        <v>99</v>
      </c>
      <c r="K2874" t="s">
        <v>188</v>
      </c>
      <c r="L2874">
        <v>18.855061729999999</v>
      </c>
      <c r="M2874" t="s">
        <v>109</v>
      </c>
      <c r="N2874">
        <v>1.3401900000000001E-4</v>
      </c>
      <c r="O2874">
        <v>1.5690699999999999E-4</v>
      </c>
      <c r="P2874">
        <v>0</v>
      </c>
      <c r="Q2874">
        <v>0</v>
      </c>
      <c r="R2874">
        <v>0</v>
      </c>
      <c r="S2874">
        <v>7.6473700000000003E-4</v>
      </c>
      <c r="T2874">
        <v>2.6984900000000001E-4</v>
      </c>
      <c r="U2874">
        <v>2.6056099999999997E-4</v>
      </c>
      <c r="V2874">
        <v>0</v>
      </c>
      <c r="W2874">
        <v>0</v>
      </c>
      <c r="X2874" s="8">
        <v>1.4905199999999999E-5</v>
      </c>
      <c r="Y2874">
        <v>0</v>
      </c>
      <c r="Z2874" s="8">
        <v>2.3521300000000001E-5</v>
      </c>
      <c r="AA2874">
        <v>0</v>
      </c>
      <c r="AB2874">
        <v>0</v>
      </c>
      <c r="AC2874">
        <v>7.7964199999999999E-4</v>
      </c>
      <c r="AD2874">
        <v>2.6984900000000001E-4</v>
      </c>
      <c r="AE2874">
        <v>2.6056099999999997E-4</v>
      </c>
      <c r="AF2874">
        <v>0</v>
      </c>
      <c r="AG2874" s="8">
        <v>2.3521300000000001E-5</v>
      </c>
      <c r="AH2874">
        <v>1.333571E-3</v>
      </c>
      <c r="AI2874">
        <v>20728.18492</v>
      </c>
    </row>
    <row r="2875" spans="1:35" x14ac:dyDescent="0.25">
      <c r="A2875">
        <v>19464</v>
      </c>
      <c r="B2875" t="s">
        <v>219</v>
      </c>
      <c r="C2875" t="s">
        <v>48</v>
      </c>
      <c r="D2875" t="b">
        <v>0</v>
      </c>
      <c r="E2875">
        <v>0.67838500800000001</v>
      </c>
      <c r="F2875" t="s">
        <v>108</v>
      </c>
      <c r="G2875" t="s">
        <v>186</v>
      </c>
      <c r="H2875" t="s">
        <v>189</v>
      </c>
      <c r="I2875" t="s">
        <v>101</v>
      </c>
      <c r="J2875" t="s">
        <v>99</v>
      </c>
      <c r="K2875" t="s">
        <v>188</v>
      </c>
      <c r="L2875">
        <v>20.278140100000002</v>
      </c>
      <c r="M2875" t="s">
        <v>109</v>
      </c>
      <c r="N2875">
        <v>2.1911899999999999E-4</v>
      </c>
      <c r="O2875">
        <v>2.52651E-4</v>
      </c>
      <c r="P2875">
        <v>0</v>
      </c>
      <c r="Q2875">
        <v>0</v>
      </c>
      <c r="R2875">
        <v>0</v>
      </c>
      <c r="S2875">
        <v>1.311336E-3</v>
      </c>
      <c r="T2875">
        <v>5.0693600000000004E-4</v>
      </c>
      <c r="U2875">
        <v>2.5201200000000003E-4</v>
      </c>
      <c r="V2875">
        <v>0</v>
      </c>
      <c r="W2875">
        <v>0</v>
      </c>
      <c r="X2875" s="8">
        <v>3.7711099999999999E-5</v>
      </c>
      <c r="Y2875">
        <v>0</v>
      </c>
      <c r="Z2875" s="8">
        <v>5.1187999999999998E-5</v>
      </c>
      <c r="AA2875">
        <v>0</v>
      </c>
      <c r="AB2875">
        <v>0</v>
      </c>
      <c r="AC2875">
        <v>1.3490469999999999E-3</v>
      </c>
      <c r="AD2875">
        <v>5.0693600000000004E-4</v>
      </c>
      <c r="AE2875">
        <v>2.5201200000000003E-4</v>
      </c>
      <c r="AF2875">
        <v>0</v>
      </c>
      <c r="AG2875" s="8">
        <v>5.1187999999999998E-5</v>
      </c>
      <c r="AH2875">
        <v>2.1591819999999999E-3</v>
      </c>
      <c r="AI2875">
        <v>31205.71038</v>
      </c>
    </row>
    <row r="2876" spans="1:35" x14ac:dyDescent="0.25">
      <c r="A2876">
        <v>19465</v>
      </c>
      <c r="B2876" t="s">
        <v>219</v>
      </c>
      <c r="C2876" t="s">
        <v>48</v>
      </c>
      <c r="D2876" t="b">
        <v>0</v>
      </c>
      <c r="E2876">
        <v>0.533936564</v>
      </c>
      <c r="F2876" t="s">
        <v>108</v>
      </c>
      <c r="G2876" t="s">
        <v>186</v>
      </c>
      <c r="H2876" t="s">
        <v>191</v>
      </c>
      <c r="I2876" t="s">
        <v>101</v>
      </c>
      <c r="J2876" t="s">
        <v>102</v>
      </c>
      <c r="K2876" t="s">
        <v>188</v>
      </c>
      <c r="L2876">
        <v>11.93529693</v>
      </c>
      <c r="M2876" t="s">
        <v>109</v>
      </c>
      <c r="N2876">
        <v>1.03056E-4</v>
      </c>
      <c r="O2876">
        <v>1.3236699999999999E-4</v>
      </c>
      <c r="P2876">
        <v>0</v>
      </c>
      <c r="Q2876">
        <v>0</v>
      </c>
      <c r="R2876">
        <v>0</v>
      </c>
      <c r="S2876">
        <v>4.8613500000000001E-4</v>
      </c>
      <c r="T2876">
        <v>2.9889800000000002E-4</v>
      </c>
      <c r="U2876">
        <v>1.33755E-4</v>
      </c>
      <c r="V2876">
        <v>0</v>
      </c>
      <c r="W2876">
        <v>0</v>
      </c>
      <c r="X2876">
        <v>3.0570400000000001E-4</v>
      </c>
      <c r="Y2876">
        <v>0</v>
      </c>
      <c r="Z2876" s="8">
        <v>3.6690399999999997E-5</v>
      </c>
      <c r="AA2876">
        <v>0</v>
      </c>
      <c r="AB2876">
        <v>0</v>
      </c>
      <c r="AC2876">
        <v>7.9183900000000002E-4</v>
      </c>
      <c r="AD2876">
        <v>2.9889800000000002E-4</v>
      </c>
      <c r="AE2876">
        <v>1.33755E-4</v>
      </c>
      <c r="AF2876">
        <v>0</v>
      </c>
      <c r="AG2876" s="8">
        <v>3.6690399999999997E-5</v>
      </c>
      <c r="AH2876">
        <v>1.261182E-3</v>
      </c>
      <c r="AI2876">
        <v>30968.32072</v>
      </c>
    </row>
    <row r="2877" spans="1:35" x14ac:dyDescent="0.25">
      <c r="A2877">
        <v>22258</v>
      </c>
      <c r="B2877" t="s">
        <v>219</v>
      </c>
      <c r="C2877" t="s">
        <v>48</v>
      </c>
      <c r="D2877" t="b">
        <v>1</v>
      </c>
      <c r="E2877">
        <v>0.39859335800000001</v>
      </c>
      <c r="F2877" t="s">
        <v>108</v>
      </c>
      <c r="G2877" t="s">
        <v>186</v>
      </c>
      <c r="H2877" t="s">
        <v>193</v>
      </c>
      <c r="I2877" t="s">
        <v>105</v>
      </c>
      <c r="J2877" t="s">
        <v>262</v>
      </c>
      <c r="K2877" t="s">
        <v>188</v>
      </c>
      <c r="L2877">
        <v>7.2016666669999996</v>
      </c>
      <c r="M2877" t="s">
        <v>107</v>
      </c>
      <c r="N2877" s="8">
        <v>7.1037699999999999E-5</v>
      </c>
      <c r="O2877" s="8">
        <v>8.5455499999999995E-5</v>
      </c>
      <c r="P2877">
        <v>0</v>
      </c>
      <c r="Q2877">
        <v>0</v>
      </c>
      <c r="R2877">
        <v>0</v>
      </c>
      <c r="S2877">
        <v>3.3092499999999998E-4</v>
      </c>
      <c r="T2877">
        <v>2.0172300000000001E-4</v>
      </c>
      <c r="U2877">
        <v>1.6212600000000001E-4</v>
      </c>
      <c r="V2877">
        <v>0</v>
      </c>
      <c r="W2877">
        <v>0</v>
      </c>
      <c r="X2877">
        <v>0</v>
      </c>
      <c r="Y2877">
        <v>0</v>
      </c>
      <c r="Z2877" s="8">
        <v>3.9830799999999998E-5</v>
      </c>
      <c r="AA2877">
        <v>0</v>
      </c>
      <c r="AB2877">
        <v>0</v>
      </c>
      <c r="AC2877">
        <v>3.3092499999999998E-4</v>
      </c>
      <c r="AD2877">
        <v>2.0172300000000001E-4</v>
      </c>
      <c r="AE2877">
        <v>1.6212600000000001E-4</v>
      </c>
      <c r="AF2877">
        <v>0</v>
      </c>
      <c r="AG2877" s="8">
        <v>3.9830799999999998E-5</v>
      </c>
      <c r="AH2877">
        <v>7.3460099999999998E-4</v>
      </c>
      <c r="AI2877">
        <v>29894.50186</v>
      </c>
    </row>
    <row r="2878" spans="1:35" x14ac:dyDescent="0.25">
      <c r="A2878">
        <v>24953</v>
      </c>
      <c r="B2878" t="s">
        <v>219</v>
      </c>
      <c r="C2878" t="s">
        <v>48</v>
      </c>
      <c r="D2878" t="b">
        <v>0</v>
      </c>
      <c r="E2878">
        <v>0.318936518</v>
      </c>
      <c r="F2878" t="s">
        <v>108</v>
      </c>
      <c r="G2878" t="s">
        <v>186</v>
      </c>
      <c r="H2878" t="s">
        <v>187</v>
      </c>
      <c r="I2878" t="s">
        <v>101</v>
      </c>
      <c r="J2878" t="s">
        <v>99</v>
      </c>
      <c r="K2878" t="s">
        <v>188</v>
      </c>
      <c r="L2878">
        <v>18.227936509999999</v>
      </c>
      <c r="M2878" t="s">
        <v>109</v>
      </c>
      <c r="N2878" s="8">
        <v>6.81639E-5</v>
      </c>
      <c r="O2878" s="8">
        <v>7.8401599999999998E-5</v>
      </c>
      <c r="P2878">
        <v>0</v>
      </c>
      <c r="Q2878">
        <v>0</v>
      </c>
      <c r="R2878">
        <v>0</v>
      </c>
      <c r="S2878">
        <v>3.3804899999999999E-4</v>
      </c>
      <c r="T2878">
        <v>1.88102E-4</v>
      </c>
      <c r="U2878" s="8">
        <v>7.0978500000000005E-5</v>
      </c>
      <c r="V2878">
        <v>0</v>
      </c>
      <c r="W2878" s="8">
        <v>1.4352899999999999E-5</v>
      </c>
      <c r="X2878" s="8">
        <v>8.2801199999999996E-5</v>
      </c>
      <c r="Y2878">
        <v>0</v>
      </c>
      <c r="Z2878">
        <v>0</v>
      </c>
      <c r="AA2878">
        <v>0</v>
      </c>
      <c r="AB2878">
        <v>0</v>
      </c>
      <c r="AC2878">
        <v>4.2085000000000001E-4</v>
      </c>
      <c r="AD2878">
        <v>1.88102E-4</v>
      </c>
      <c r="AE2878" s="8">
        <v>7.0978500000000005E-5</v>
      </c>
      <c r="AF2878">
        <v>0</v>
      </c>
      <c r="AG2878" s="8">
        <v>1.4352899999999999E-5</v>
      </c>
      <c r="AH2878">
        <v>6.9428399999999998E-4</v>
      </c>
      <c r="AI2878">
        <v>11162.778130000001</v>
      </c>
    </row>
    <row r="2879" spans="1:35" x14ac:dyDescent="0.25">
      <c r="A2879">
        <v>39679</v>
      </c>
      <c r="B2879" t="s">
        <v>219</v>
      </c>
      <c r="C2879" t="s">
        <v>48</v>
      </c>
      <c r="D2879" t="b">
        <v>0</v>
      </c>
      <c r="E2879">
        <v>0.159007961</v>
      </c>
      <c r="F2879" t="s">
        <v>108</v>
      </c>
      <c r="G2879" t="s">
        <v>186</v>
      </c>
      <c r="H2879" t="s">
        <v>197</v>
      </c>
      <c r="I2879" t="s">
        <v>98</v>
      </c>
      <c r="J2879" t="s">
        <v>99</v>
      </c>
      <c r="K2879" t="s">
        <v>188</v>
      </c>
      <c r="L2879">
        <v>10.57710185</v>
      </c>
      <c r="M2879" t="s">
        <v>251</v>
      </c>
      <c r="N2879">
        <v>1.82003E-4</v>
      </c>
      <c r="O2879">
        <v>2.0515999999999999E-4</v>
      </c>
      <c r="P2879">
        <v>0</v>
      </c>
      <c r="Q2879">
        <v>0</v>
      </c>
      <c r="R2879">
        <v>0</v>
      </c>
      <c r="S2879">
        <v>8.6077400000000002E-4</v>
      </c>
      <c r="T2879">
        <v>5.5534099999999999E-4</v>
      </c>
      <c r="U2879">
        <v>2.8857900000000002E-4</v>
      </c>
      <c r="V2879">
        <v>0</v>
      </c>
      <c r="W2879" s="8">
        <v>1.6914200000000001E-5</v>
      </c>
      <c r="X2879">
        <v>0</v>
      </c>
      <c r="Y2879">
        <v>0</v>
      </c>
      <c r="Z2879">
        <v>0</v>
      </c>
      <c r="AA2879">
        <v>0</v>
      </c>
      <c r="AB2879">
        <v>0</v>
      </c>
      <c r="AC2879">
        <v>8.6077400000000002E-4</v>
      </c>
      <c r="AD2879">
        <v>5.5534099999999999E-4</v>
      </c>
      <c r="AE2879">
        <v>2.8857900000000002E-4</v>
      </c>
      <c r="AF2879">
        <v>0</v>
      </c>
      <c r="AG2879" s="8">
        <v>1.6914200000000001E-5</v>
      </c>
      <c r="AH2879">
        <v>1.7216060000000001E-3</v>
      </c>
      <c r="AI2879">
        <v>47702.388339999998</v>
      </c>
    </row>
    <row r="2880" spans="1:35" x14ac:dyDescent="0.25">
      <c r="A2880">
        <v>39683</v>
      </c>
      <c r="B2880" t="s">
        <v>219</v>
      </c>
      <c r="C2880" t="s">
        <v>48</v>
      </c>
      <c r="D2880" t="b">
        <v>0</v>
      </c>
      <c r="E2880">
        <v>8.8126999999999997E-2</v>
      </c>
      <c r="F2880" t="s">
        <v>108</v>
      </c>
      <c r="G2880" t="s">
        <v>186</v>
      </c>
      <c r="H2880" t="s">
        <v>257</v>
      </c>
      <c r="I2880" t="s">
        <v>98</v>
      </c>
      <c r="J2880" t="s">
        <v>106</v>
      </c>
      <c r="K2880" t="s">
        <v>188</v>
      </c>
      <c r="L2880">
        <v>15.396438890000001</v>
      </c>
      <c r="M2880" t="s">
        <v>251</v>
      </c>
      <c r="N2880">
        <v>2.39795E-4</v>
      </c>
      <c r="O2880">
        <v>2.7585799999999997E-4</v>
      </c>
      <c r="P2880">
        <v>0</v>
      </c>
      <c r="Q2880">
        <v>0</v>
      </c>
      <c r="R2880">
        <v>0</v>
      </c>
      <c r="S2880">
        <v>1.253508E-3</v>
      </c>
      <c r="T2880">
        <v>5.8733699999999995E-4</v>
      </c>
      <c r="U2880">
        <v>4.6006600000000002E-4</v>
      </c>
      <c r="V2880">
        <v>0</v>
      </c>
      <c r="W2880" s="8">
        <v>1.39567E-5</v>
      </c>
      <c r="X2880">
        <v>0</v>
      </c>
      <c r="Y2880">
        <v>0</v>
      </c>
      <c r="Z2880">
        <v>0</v>
      </c>
      <c r="AA2880">
        <v>0</v>
      </c>
      <c r="AB2880">
        <v>0</v>
      </c>
      <c r="AC2880">
        <v>1.253508E-3</v>
      </c>
      <c r="AD2880">
        <v>5.8733699999999995E-4</v>
      </c>
      <c r="AE2880">
        <v>4.6006600000000002E-4</v>
      </c>
      <c r="AF2880">
        <v>0</v>
      </c>
      <c r="AG2880" s="8">
        <v>1.39567E-5</v>
      </c>
      <c r="AH2880">
        <v>2.3148679999999999E-3</v>
      </c>
      <c r="AI2880">
        <v>44063.499819999997</v>
      </c>
    </row>
    <row r="2881" spans="1:35" x14ac:dyDescent="0.25">
      <c r="A2881">
        <v>43823</v>
      </c>
      <c r="B2881" t="s">
        <v>219</v>
      </c>
      <c r="C2881" t="s">
        <v>48</v>
      </c>
      <c r="D2881" t="b">
        <v>0</v>
      </c>
      <c r="E2881">
        <v>7.4164390999999996E-2</v>
      </c>
      <c r="F2881" t="s">
        <v>108</v>
      </c>
      <c r="G2881" t="s">
        <v>186</v>
      </c>
      <c r="H2881" t="s">
        <v>256</v>
      </c>
      <c r="I2881" t="s">
        <v>98</v>
      </c>
      <c r="J2881" t="s">
        <v>262</v>
      </c>
      <c r="K2881" t="s">
        <v>188</v>
      </c>
      <c r="L2881">
        <v>17.36843403</v>
      </c>
      <c r="M2881" t="s">
        <v>112</v>
      </c>
      <c r="N2881">
        <v>3.2584200000000002E-4</v>
      </c>
      <c r="O2881">
        <v>3.7663600000000002E-4</v>
      </c>
      <c r="P2881">
        <v>0</v>
      </c>
      <c r="Q2881">
        <v>0</v>
      </c>
      <c r="R2881">
        <v>0</v>
      </c>
      <c r="S2881">
        <v>1.740496E-3</v>
      </c>
      <c r="T2881">
        <v>6.4491099999999997E-4</v>
      </c>
      <c r="U2881">
        <v>3.21248E-4</v>
      </c>
      <c r="V2881">
        <v>0</v>
      </c>
      <c r="W2881">
        <v>0</v>
      </c>
      <c r="X2881">
        <v>7.87713E-4</v>
      </c>
      <c r="Y2881">
        <v>0</v>
      </c>
      <c r="Z2881" s="8">
        <v>2.1827800000000001E-5</v>
      </c>
      <c r="AA2881">
        <v>0</v>
      </c>
      <c r="AB2881">
        <v>0</v>
      </c>
      <c r="AC2881">
        <v>2.528209E-3</v>
      </c>
      <c r="AD2881">
        <v>6.4491099999999997E-4</v>
      </c>
      <c r="AE2881">
        <v>3.21248E-4</v>
      </c>
      <c r="AF2881">
        <v>0</v>
      </c>
      <c r="AG2881" s="8">
        <v>2.1827800000000001E-5</v>
      </c>
      <c r="AH2881">
        <v>3.5161960000000001E-3</v>
      </c>
      <c r="AI2881">
        <v>59331.512739999998</v>
      </c>
    </row>
    <row r="2882" spans="1:35" x14ac:dyDescent="0.25">
      <c r="A2882">
        <v>51181</v>
      </c>
      <c r="B2882" t="s">
        <v>219</v>
      </c>
      <c r="C2882" t="s">
        <v>48</v>
      </c>
      <c r="D2882" t="b">
        <v>1</v>
      </c>
      <c r="E2882">
        <v>0.42843368100000001</v>
      </c>
      <c r="F2882" t="s">
        <v>108</v>
      </c>
      <c r="G2882" t="s">
        <v>186</v>
      </c>
      <c r="H2882" t="s">
        <v>199</v>
      </c>
      <c r="I2882" t="s">
        <v>98</v>
      </c>
      <c r="J2882" t="s">
        <v>99</v>
      </c>
      <c r="K2882" t="s">
        <v>188</v>
      </c>
      <c r="L2882">
        <v>9.5314761899999993</v>
      </c>
      <c r="M2882" t="s">
        <v>112</v>
      </c>
      <c r="N2882">
        <v>2.58996E-4</v>
      </c>
      <c r="O2882">
        <v>2.90582E-4</v>
      </c>
      <c r="P2882">
        <v>0</v>
      </c>
      <c r="Q2882">
        <v>0</v>
      </c>
      <c r="R2882">
        <v>0</v>
      </c>
      <c r="S2882">
        <v>9.7630199999999996E-4</v>
      </c>
      <c r="T2882">
        <v>6.46986E-4</v>
      </c>
      <c r="U2882">
        <v>7.84821E-4</v>
      </c>
      <c r="V2882">
        <v>0</v>
      </c>
      <c r="W2882" s="8">
        <v>3.0317699999999999E-5</v>
      </c>
      <c r="X2882">
        <v>0</v>
      </c>
      <c r="Y2882">
        <v>0</v>
      </c>
      <c r="Z2882">
        <v>0</v>
      </c>
      <c r="AA2882">
        <v>0</v>
      </c>
      <c r="AB2882">
        <v>0</v>
      </c>
      <c r="AC2882">
        <v>9.7630199999999996E-4</v>
      </c>
      <c r="AD2882">
        <v>6.46986E-4</v>
      </c>
      <c r="AE2882">
        <v>7.84821E-4</v>
      </c>
      <c r="AF2882">
        <v>0</v>
      </c>
      <c r="AG2882" s="8">
        <v>3.0317699999999999E-5</v>
      </c>
      <c r="AH2882">
        <v>2.438422E-3</v>
      </c>
      <c r="AI2882">
        <v>74975.894100000005</v>
      </c>
    </row>
    <row r="2883" spans="1:35" x14ac:dyDescent="0.25">
      <c r="A2883">
        <v>496</v>
      </c>
      <c r="B2883" t="s">
        <v>220</v>
      </c>
      <c r="C2883" t="s">
        <v>49</v>
      </c>
      <c r="D2883" t="b">
        <v>1</v>
      </c>
      <c r="E2883">
        <v>81.383450730000007</v>
      </c>
      <c r="F2883" t="s">
        <v>108</v>
      </c>
      <c r="G2883" t="s">
        <v>186</v>
      </c>
      <c r="H2883" t="s">
        <v>250</v>
      </c>
      <c r="I2883" t="s">
        <v>101</v>
      </c>
      <c r="J2883" t="s">
        <v>99</v>
      </c>
      <c r="K2883" t="s">
        <v>188</v>
      </c>
      <c r="L2883">
        <v>23.33888889</v>
      </c>
      <c r="M2883" t="s">
        <v>109</v>
      </c>
      <c r="N2883">
        <v>6.9622800000000002E-4</v>
      </c>
      <c r="O2883">
        <v>7.4495699999999998E-4</v>
      </c>
      <c r="P2883">
        <v>0</v>
      </c>
      <c r="Q2883">
        <v>0</v>
      </c>
      <c r="R2883">
        <v>0</v>
      </c>
      <c r="S2883">
        <v>2.8964799999999999E-3</v>
      </c>
      <c r="T2883">
        <v>1.562017E-3</v>
      </c>
      <c r="U2883">
        <v>1.500307E-3</v>
      </c>
      <c r="V2883">
        <v>0</v>
      </c>
      <c r="W2883">
        <v>0</v>
      </c>
      <c r="X2883">
        <v>0</v>
      </c>
      <c r="Y2883">
        <v>0</v>
      </c>
      <c r="Z2883">
        <v>5.2298600000000002E-4</v>
      </c>
      <c r="AA2883">
        <v>0</v>
      </c>
      <c r="AB2883">
        <v>0</v>
      </c>
      <c r="AC2883">
        <v>2.8964799999999999E-3</v>
      </c>
      <c r="AD2883">
        <v>1.562017E-3</v>
      </c>
      <c r="AE2883">
        <v>1.500307E-3</v>
      </c>
      <c r="AF2883">
        <v>0</v>
      </c>
      <c r="AG2883">
        <v>5.2298600000000002E-4</v>
      </c>
      <c r="AH2883">
        <v>6.4810190000000002E-3</v>
      </c>
      <c r="AI2883">
        <v>81383.450729999997</v>
      </c>
    </row>
    <row r="2884" spans="1:35" x14ac:dyDescent="0.25">
      <c r="A2884">
        <v>497</v>
      </c>
      <c r="B2884" t="s">
        <v>220</v>
      </c>
      <c r="C2884" t="s">
        <v>49</v>
      </c>
      <c r="D2884" t="b">
        <v>1</v>
      </c>
      <c r="E2884">
        <v>38.800378299999998</v>
      </c>
      <c r="F2884" t="s">
        <v>108</v>
      </c>
      <c r="G2884" t="s">
        <v>186</v>
      </c>
      <c r="H2884" t="s">
        <v>249</v>
      </c>
      <c r="I2884" t="s">
        <v>101</v>
      </c>
      <c r="J2884" t="s">
        <v>99</v>
      </c>
      <c r="K2884" t="s">
        <v>188</v>
      </c>
      <c r="L2884">
        <v>14.440277780000001</v>
      </c>
      <c r="M2884" t="s">
        <v>109</v>
      </c>
      <c r="N2884">
        <v>4.1072299999999999E-4</v>
      </c>
      <c r="O2884">
        <v>4.5566600000000002E-4</v>
      </c>
      <c r="P2884">
        <v>0</v>
      </c>
      <c r="Q2884">
        <v>0</v>
      </c>
      <c r="R2884">
        <v>0</v>
      </c>
      <c r="S2884">
        <v>1.322085E-3</v>
      </c>
      <c r="T2884">
        <v>1.1190830000000001E-3</v>
      </c>
      <c r="U2884">
        <v>1.208448E-3</v>
      </c>
      <c r="V2884">
        <v>0</v>
      </c>
      <c r="W2884">
        <v>1.7394900000000001E-4</v>
      </c>
      <c r="X2884">
        <v>0</v>
      </c>
      <c r="Y2884">
        <v>0</v>
      </c>
      <c r="Z2884">
        <v>0</v>
      </c>
      <c r="AA2884">
        <v>0</v>
      </c>
      <c r="AB2884">
        <v>0</v>
      </c>
      <c r="AC2884">
        <v>1.322085E-3</v>
      </c>
      <c r="AD2884">
        <v>1.1190830000000001E-3</v>
      </c>
      <c r="AE2884">
        <v>1.208448E-3</v>
      </c>
      <c r="AF2884">
        <v>0</v>
      </c>
      <c r="AG2884">
        <v>1.7394900000000001E-4</v>
      </c>
      <c r="AH2884">
        <v>3.823566E-3</v>
      </c>
      <c r="AI2884">
        <v>77600.756599999993</v>
      </c>
    </row>
    <row r="2885" spans="1:35" x14ac:dyDescent="0.25">
      <c r="A2885">
        <v>499</v>
      </c>
      <c r="B2885" t="s">
        <v>220</v>
      </c>
      <c r="C2885" t="s">
        <v>49</v>
      </c>
      <c r="D2885" t="b">
        <v>1</v>
      </c>
      <c r="E2885">
        <v>11.490758400000001</v>
      </c>
      <c r="F2885" t="s">
        <v>108</v>
      </c>
      <c r="G2885" t="s">
        <v>186</v>
      </c>
      <c r="H2885" t="s">
        <v>196</v>
      </c>
      <c r="I2885" t="s">
        <v>101</v>
      </c>
      <c r="J2885" t="s">
        <v>99</v>
      </c>
      <c r="K2885" t="s">
        <v>188</v>
      </c>
      <c r="L2885">
        <v>8.3075757580000005</v>
      </c>
      <c r="M2885" t="s">
        <v>109</v>
      </c>
      <c r="N2885">
        <v>1.7577900000000001E-4</v>
      </c>
      <c r="O2885">
        <v>2.1348800000000001E-4</v>
      </c>
      <c r="P2885">
        <v>0</v>
      </c>
      <c r="Q2885">
        <v>0</v>
      </c>
      <c r="R2885">
        <v>0</v>
      </c>
      <c r="S2885">
        <v>6.7895399999999995E-4</v>
      </c>
      <c r="T2885">
        <v>5.3181400000000003E-4</v>
      </c>
      <c r="U2885">
        <v>4.8596300000000001E-4</v>
      </c>
      <c r="V2885">
        <v>0</v>
      </c>
      <c r="W2885" s="8">
        <v>9.4752899999999999E-5</v>
      </c>
      <c r="X2885">
        <v>0</v>
      </c>
      <c r="Y2885">
        <v>0</v>
      </c>
      <c r="Z2885">
        <v>0</v>
      </c>
      <c r="AA2885">
        <v>0</v>
      </c>
      <c r="AB2885">
        <v>0</v>
      </c>
      <c r="AC2885">
        <v>6.7895399999999995E-4</v>
      </c>
      <c r="AD2885">
        <v>5.3181400000000003E-4</v>
      </c>
      <c r="AE2885">
        <v>4.8596300000000001E-4</v>
      </c>
      <c r="AF2885">
        <v>0</v>
      </c>
      <c r="AG2885" s="8">
        <v>9.4752899999999999E-5</v>
      </c>
      <c r="AH2885">
        <v>1.791483E-3</v>
      </c>
      <c r="AI2885">
        <v>63199.171219999997</v>
      </c>
    </row>
    <row r="2886" spans="1:35" x14ac:dyDescent="0.25">
      <c r="A2886">
        <v>1234</v>
      </c>
      <c r="B2886" t="s">
        <v>220</v>
      </c>
      <c r="C2886" t="s">
        <v>49</v>
      </c>
      <c r="D2886" t="b">
        <v>1</v>
      </c>
      <c r="E2886">
        <v>4.8608500059999997</v>
      </c>
      <c r="F2886" t="s">
        <v>108</v>
      </c>
      <c r="G2886" t="s">
        <v>186</v>
      </c>
      <c r="H2886" t="s">
        <v>198</v>
      </c>
      <c r="I2886" t="s">
        <v>101</v>
      </c>
      <c r="J2886" t="s">
        <v>106</v>
      </c>
      <c r="K2886" t="s">
        <v>188</v>
      </c>
      <c r="L2886">
        <v>13.01416667</v>
      </c>
      <c r="M2886" t="s">
        <v>109</v>
      </c>
      <c r="N2886">
        <v>2.21666E-4</v>
      </c>
      <c r="O2886">
        <v>2.5722800000000002E-4</v>
      </c>
      <c r="P2886">
        <v>0</v>
      </c>
      <c r="Q2886">
        <v>0</v>
      </c>
      <c r="R2886">
        <v>0</v>
      </c>
      <c r="S2886">
        <v>7.0480900000000003E-4</v>
      </c>
      <c r="T2886">
        <v>6.6633899999999995E-4</v>
      </c>
      <c r="U2886">
        <v>7.23791E-4</v>
      </c>
      <c r="V2886">
        <v>0</v>
      </c>
      <c r="W2886" s="8">
        <v>6.3579300000000003E-5</v>
      </c>
      <c r="X2886">
        <v>0</v>
      </c>
      <c r="Y2886">
        <v>0</v>
      </c>
      <c r="Z2886">
        <v>0</v>
      </c>
      <c r="AA2886">
        <v>0</v>
      </c>
      <c r="AB2886">
        <v>0</v>
      </c>
      <c r="AC2886">
        <v>7.0480900000000003E-4</v>
      </c>
      <c r="AD2886">
        <v>6.6633899999999995E-4</v>
      </c>
      <c r="AE2886">
        <v>7.23791E-4</v>
      </c>
      <c r="AF2886">
        <v>0</v>
      </c>
      <c r="AG2886" s="8">
        <v>6.3579300000000003E-5</v>
      </c>
      <c r="AH2886">
        <v>2.1585179999999999E-3</v>
      </c>
      <c r="AI2886">
        <v>48608.500059999998</v>
      </c>
    </row>
    <row r="2887" spans="1:35" x14ac:dyDescent="0.25">
      <c r="A2887">
        <v>6139</v>
      </c>
      <c r="B2887" t="s">
        <v>220</v>
      </c>
      <c r="C2887" t="s">
        <v>49</v>
      </c>
      <c r="D2887" t="b">
        <v>1</v>
      </c>
      <c r="E2887">
        <v>3.0392805269999998</v>
      </c>
      <c r="F2887" t="s">
        <v>108</v>
      </c>
      <c r="G2887" t="s">
        <v>186</v>
      </c>
      <c r="H2887" t="s">
        <v>195</v>
      </c>
      <c r="I2887" t="s">
        <v>101</v>
      </c>
      <c r="J2887" t="s">
        <v>111</v>
      </c>
      <c r="K2887" t="s">
        <v>188</v>
      </c>
      <c r="L2887">
        <v>9.6329365080000002</v>
      </c>
      <c r="M2887" t="s">
        <v>109</v>
      </c>
      <c r="N2887">
        <v>2.2099199999999999E-4</v>
      </c>
      <c r="O2887">
        <v>2.4548400000000002E-4</v>
      </c>
      <c r="P2887">
        <v>0</v>
      </c>
      <c r="Q2887">
        <v>0</v>
      </c>
      <c r="R2887">
        <v>0</v>
      </c>
      <c r="S2887">
        <v>8.3865299999999997E-4</v>
      </c>
      <c r="T2887">
        <v>5.4470799999999998E-4</v>
      </c>
      <c r="U2887">
        <v>6.2830600000000003E-4</v>
      </c>
      <c r="V2887">
        <v>0</v>
      </c>
      <c r="W2887">
        <v>0</v>
      </c>
      <c r="X2887">
        <v>0</v>
      </c>
      <c r="Y2887">
        <v>0</v>
      </c>
      <c r="Z2887" s="8">
        <v>8.619E-5</v>
      </c>
      <c r="AA2887">
        <v>0</v>
      </c>
      <c r="AB2887">
        <v>0</v>
      </c>
      <c r="AC2887">
        <v>8.3865299999999997E-4</v>
      </c>
      <c r="AD2887">
        <v>5.4470799999999998E-4</v>
      </c>
      <c r="AE2887">
        <v>6.2830600000000003E-4</v>
      </c>
      <c r="AF2887">
        <v>0</v>
      </c>
      <c r="AG2887" s="8">
        <v>8.619E-5</v>
      </c>
      <c r="AH2887">
        <v>2.0978569999999998E-3</v>
      </c>
      <c r="AI2887">
        <v>63824.891060000002</v>
      </c>
    </row>
    <row r="2888" spans="1:35" x14ac:dyDescent="0.25">
      <c r="A2888">
        <v>19460</v>
      </c>
      <c r="B2888" t="s">
        <v>220</v>
      </c>
      <c r="C2888" t="s">
        <v>49</v>
      </c>
      <c r="D2888" t="b">
        <v>1</v>
      </c>
      <c r="E2888">
        <v>0.35770594100000003</v>
      </c>
      <c r="F2888" t="s">
        <v>108</v>
      </c>
      <c r="G2888" t="s">
        <v>186</v>
      </c>
      <c r="H2888" t="s">
        <v>192</v>
      </c>
      <c r="I2888" t="s">
        <v>101</v>
      </c>
      <c r="J2888" t="s">
        <v>102</v>
      </c>
      <c r="K2888" t="s">
        <v>188</v>
      </c>
      <c r="L2888">
        <v>9.1648666670000001</v>
      </c>
      <c r="M2888" t="s">
        <v>109</v>
      </c>
      <c r="N2888">
        <v>1.34339E-4</v>
      </c>
      <c r="O2888">
        <v>1.6433800000000001E-4</v>
      </c>
      <c r="P2888">
        <v>0</v>
      </c>
      <c r="Q2888">
        <v>0</v>
      </c>
      <c r="R2888">
        <v>0</v>
      </c>
      <c r="S2888">
        <v>5.8537599999999997E-4</v>
      </c>
      <c r="T2888">
        <v>4.67804E-4</v>
      </c>
      <c r="U2888">
        <v>3.0133900000000002E-4</v>
      </c>
      <c r="V2888">
        <v>0</v>
      </c>
      <c r="W2888">
        <v>0</v>
      </c>
      <c r="X2888">
        <v>0</v>
      </c>
      <c r="Y2888">
        <v>0</v>
      </c>
      <c r="Z2888" s="8">
        <v>4.3746299999999998E-5</v>
      </c>
      <c r="AA2888">
        <v>0</v>
      </c>
      <c r="AB2888">
        <v>0</v>
      </c>
      <c r="AC2888">
        <v>5.8537599999999997E-4</v>
      </c>
      <c r="AD2888">
        <v>4.67804E-4</v>
      </c>
      <c r="AE2888">
        <v>3.0133900000000002E-4</v>
      </c>
      <c r="AF2888">
        <v>0</v>
      </c>
      <c r="AG2888" s="8">
        <v>4.3746299999999998E-5</v>
      </c>
      <c r="AH2888">
        <v>1.3982650000000001E-3</v>
      </c>
      <c r="AI2888">
        <v>44713.242619999997</v>
      </c>
    </row>
    <row r="2889" spans="1:35" x14ac:dyDescent="0.25">
      <c r="A2889">
        <v>19461</v>
      </c>
      <c r="B2889" t="s">
        <v>220</v>
      </c>
      <c r="C2889" t="s">
        <v>49</v>
      </c>
      <c r="D2889" t="b">
        <v>1</v>
      </c>
      <c r="E2889">
        <v>0.417575751</v>
      </c>
      <c r="F2889" t="s">
        <v>108</v>
      </c>
      <c r="G2889" t="s">
        <v>186</v>
      </c>
      <c r="H2889" t="s">
        <v>190</v>
      </c>
      <c r="I2889" t="s">
        <v>101</v>
      </c>
      <c r="J2889" t="s">
        <v>99</v>
      </c>
      <c r="K2889" t="s">
        <v>188</v>
      </c>
      <c r="L2889">
        <v>8.0543117740000003</v>
      </c>
      <c r="M2889" t="s">
        <v>109</v>
      </c>
      <c r="N2889" s="8">
        <v>7.2413699999999994E-5</v>
      </c>
      <c r="O2889" s="8">
        <v>9.1627599999999997E-5</v>
      </c>
      <c r="P2889">
        <v>0</v>
      </c>
      <c r="Q2889">
        <v>0</v>
      </c>
      <c r="R2889">
        <v>0</v>
      </c>
      <c r="S2889">
        <v>3.6389300000000001E-4</v>
      </c>
      <c r="T2889">
        <v>1.8787099999999999E-4</v>
      </c>
      <c r="U2889">
        <v>1.91881E-4</v>
      </c>
      <c r="V2889">
        <v>0</v>
      </c>
      <c r="W2889" s="8">
        <v>2.5247200000000001E-5</v>
      </c>
      <c r="X2889">
        <v>0</v>
      </c>
      <c r="Y2889">
        <v>0</v>
      </c>
      <c r="Z2889">
        <v>0</v>
      </c>
      <c r="AA2889">
        <v>0</v>
      </c>
      <c r="AB2889">
        <v>0</v>
      </c>
      <c r="AC2889">
        <v>3.6389300000000001E-4</v>
      </c>
      <c r="AD2889">
        <v>1.8787099999999999E-4</v>
      </c>
      <c r="AE2889">
        <v>1.91881E-4</v>
      </c>
      <c r="AF2889">
        <v>0</v>
      </c>
      <c r="AG2889" s="8">
        <v>2.5247200000000001E-5</v>
      </c>
      <c r="AH2889">
        <v>7.6889199999999997E-4</v>
      </c>
      <c r="AI2889">
        <v>27977.57532</v>
      </c>
    </row>
    <row r="2890" spans="1:35" x14ac:dyDescent="0.25">
      <c r="A2890">
        <v>19462</v>
      </c>
      <c r="B2890" t="s">
        <v>220</v>
      </c>
      <c r="C2890" t="s">
        <v>49</v>
      </c>
      <c r="D2890" t="b">
        <v>1</v>
      </c>
      <c r="E2890">
        <v>0.23031316600000001</v>
      </c>
      <c r="F2890" t="s">
        <v>108</v>
      </c>
      <c r="G2890" t="s">
        <v>186</v>
      </c>
      <c r="H2890" t="s">
        <v>194</v>
      </c>
      <c r="I2890" t="s">
        <v>101</v>
      </c>
      <c r="J2890" t="s">
        <v>99</v>
      </c>
      <c r="K2890" t="s">
        <v>188</v>
      </c>
      <c r="L2890">
        <v>12.17975309</v>
      </c>
      <c r="M2890" t="s">
        <v>109</v>
      </c>
      <c r="N2890" s="8">
        <v>8.7293900000000001E-5</v>
      </c>
      <c r="O2890">
        <v>1.01425E-4</v>
      </c>
      <c r="P2890">
        <v>0</v>
      </c>
      <c r="Q2890">
        <v>0</v>
      </c>
      <c r="R2890">
        <v>0</v>
      </c>
      <c r="S2890">
        <v>3.07514E-4</v>
      </c>
      <c r="T2890">
        <v>2.6984900000000001E-4</v>
      </c>
      <c r="U2890">
        <v>2.6056099999999997E-4</v>
      </c>
      <c r="V2890">
        <v>0</v>
      </c>
      <c r="W2890">
        <v>0</v>
      </c>
      <c r="X2890">
        <v>0</v>
      </c>
      <c r="Y2890">
        <v>0</v>
      </c>
      <c r="Z2890" s="8">
        <v>2.35191E-5</v>
      </c>
      <c r="AA2890">
        <v>0</v>
      </c>
      <c r="AB2890">
        <v>0</v>
      </c>
      <c r="AC2890">
        <v>3.07514E-4</v>
      </c>
      <c r="AD2890">
        <v>2.6984900000000001E-4</v>
      </c>
      <c r="AE2890">
        <v>2.6056099999999997E-4</v>
      </c>
      <c r="AF2890">
        <v>0</v>
      </c>
      <c r="AG2890" s="8">
        <v>2.35191E-5</v>
      </c>
      <c r="AH2890">
        <v>8.6144399999999995E-4</v>
      </c>
      <c r="AI2890">
        <v>20728.18492</v>
      </c>
    </row>
    <row r="2891" spans="1:35" x14ac:dyDescent="0.25">
      <c r="A2891">
        <v>19464</v>
      </c>
      <c r="B2891" t="s">
        <v>220</v>
      </c>
      <c r="C2891" t="s">
        <v>49</v>
      </c>
      <c r="D2891" t="b">
        <v>1</v>
      </c>
      <c r="E2891">
        <v>0.67838500800000001</v>
      </c>
      <c r="F2891" t="s">
        <v>108</v>
      </c>
      <c r="G2891" t="s">
        <v>186</v>
      </c>
      <c r="H2891" t="s">
        <v>189</v>
      </c>
      <c r="I2891" t="s">
        <v>101</v>
      </c>
      <c r="J2891" t="s">
        <v>99</v>
      </c>
      <c r="K2891" t="s">
        <v>188</v>
      </c>
      <c r="L2891">
        <v>12.844625600000001</v>
      </c>
      <c r="M2891" t="s">
        <v>109</v>
      </c>
      <c r="N2891">
        <v>1.3979300000000001E-4</v>
      </c>
      <c r="O2891">
        <v>1.6030300000000001E-4</v>
      </c>
      <c r="P2891">
        <v>0</v>
      </c>
      <c r="Q2891">
        <v>0</v>
      </c>
      <c r="R2891">
        <v>0</v>
      </c>
      <c r="S2891">
        <v>5.5753900000000002E-4</v>
      </c>
      <c r="T2891">
        <v>5.0693600000000004E-4</v>
      </c>
      <c r="U2891">
        <v>2.5201200000000003E-4</v>
      </c>
      <c r="V2891">
        <v>0</v>
      </c>
      <c r="W2891">
        <v>0</v>
      </c>
      <c r="X2891">
        <v>0</v>
      </c>
      <c r="Y2891">
        <v>0</v>
      </c>
      <c r="Z2891" s="8">
        <v>5.1187999999999998E-5</v>
      </c>
      <c r="AA2891">
        <v>0</v>
      </c>
      <c r="AB2891">
        <v>0</v>
      </c>
      <c r="AC2891">
        <v>5.5753900000000002E-4</v>
      </c>
      <c r="AD2891">
        <v>5.0693600000000004E-4</v>
      </c>
      <c r="AE2891">
        <v>2.5201200000000003E-4</v>
      </c>
      <c r="AF2891">
        <v>0</v>
      </c>
      <c r="AG2891" s="8">
        <v>5.1187999999999998E-5</v>
      </c>
      <c r="AH2891">
        <v>1.3676739999999999E-3</v>
      </c>
      <c r="AI2891">
        <v>31205.71038</v>
      </c>
    </row>
    <row r="2892" spans="1:35" x14ac:dyDescent="0.25">
      <c r="A2892">
        <v>19465</v>
      </c>
      <c r="B2892" t="s">
        <v>220</v>
      </c>
      <c r="C2892" t="s">
        <v>49</v>
      </c>
      <c r="D2892" t="b">
        <v>1</v>
      </c>
      <c r="E2892">
        <v>0.533936564</v>
      </c>
      <c r="F2892" t="s">
        <v>108</v>
      </c>
      <c r="G2892" t="s">
        <v>186</v>
      </c>
      <c r="H2892" t="s">
        <v>191</v>
      </c>
      <c r="I2892" t="s">
        <v>101</v>
      </c>
      <c r="J2892" t="s">
        <v>102</v>
      </c>
      <c r="K2892" t="s">
        <v>188</v>
      </c>
      <c r="L2892">
        <v>8.583189655</v>
      </c>
      <c r="M2892" t="s">
        <v>109</v>
      </c>
      <c r="N2892" s="8">
        <v>9.0544400000000007E-5</v>
      </c>
      <c r="O2892">
        <v>1.06161E-4</v>
      </c>
      <c r="P2892">
        <v>0</v>
      </c>
      <c r="Q2892">
        <v>0</v>
      </c>
      <c r="R2892">
        <v>0</v>
      </c>
      <c r="S2892">
        <v>4.3763299999999999E-4</v>
      </c>
      <c r="T2892">
        <v>2.9889800000000002E-4</v>
      </c>
      <c r="U2892">
        <v>1.33755E-4</v>
      </c>
      <c r="V2892">
        <v>0</v>
      </c>
      <c r="W2892">
        <v>0</v>
      </c>
      <c r="X2892">
        <v>0</v>
      </c>
      <c r="Y2892">
        <v>0</v>
      </c>
      <c r="Z2892" s="8">
        <v>3.6690399999999997E-5</v>
      </c>
      <c r="AA2892">
        <v>0</v>
      </c>
      <c r="AB2892">
        <v>0</v>
      </c>
      <c r="AC2892">
        <v>4.3763299999999999E-4</v>
      </c>
      <c r="AD2892">
        <v>2.9889800000000002E-4</v>
      </c>
      <c r="AE2892">
        <v>1.33755E-4</v>
      </c>
      <c r="AF2892">
        <v>0</v>
      </c>
      <c r="AG2892" s="8">
        <v>3.6690399999999997E-5</v>
      </c>
      <c r="AH2892">
        <v>9.0697100000000001E-4</v>
      </c>
      <c r="AI2892">
        <v>30968.32072</v>
      </c>
    </row>
    <row r="2893" spans="1:35" x14ac:dyDescent="0.25">
      <c r="A2893">
        <v>22258</v>
      </c>
      <c r="B2893" t="s">
        <v>220</v>
      </c>
      <c r="C2893" t="s">
        <v>49</v>
      </c>
      <c r="D2893" t="b">
        <v>0</v>
      </c>
      <c r="E2893">
        <v>0.39859335800000001</v>
      </c>
      <c r="F2893" t="s">
        <v>108</v>
      </c>
      <c r="G2893" t="s">
        <v>186</v>
      </c>
      <c r="H2893" t="s">
        <v>193</v>
      </c>
      <c r="I2893" t="s">
        <v>105</v>
      </c>
      <c r="J2893" t="s">
        <v>262</v>
      </c>
      <c r="K2893" t="s">
        <v>188</v>
      </c>
      <c r="L2893">
        <v>9.0471481479999998</v>
      </c>
      <c r="M2893" t="s">
        <v>107</v>
      </c>
      <c r="N2893" s="8">
        <v>7.9716900000000002E-5</v>
      </c>
      <c r="O2893" s="8">
        <v>9.6353200000000004E-5</v>
      </c>
      <c r="P2893">
        <v>0</v>
      </c>
      <c r="Q2893">
        <v>0</v>
      </c>
      <c r="R2893">
        <v>0</v>
      </c>
      <c r="S2893">
        <v>2.9883500000000001E-4</v>
      </c>
      <c r="T2893">
        <v>2.0172300000000001E-4</v>
      </c>
      <c r="U2893">
        <v>1.6212600000000001E-4</v>
      </c>
      <c r="V2893">
        <v>0</v>
      </c>
      <c r="W2893">
        <v>0</v>
      </c>
      <c r="X2893">
        <v>2.2034100000000001E-4</v>
      </c>
      <c r="Y2893">
        <v>0</v>
      </c>
      <c r="Z2893" s="8">
        <v>3.9830799999999998E-5</v>
      </c>
      <c r="AA2893">
        <v>0</v>
      </c>
      <c r="AB2893">
        <v>0</v>
      </c>
      <c r="AC2893">
        <v>5.1917499999999998E-4</v>
      </c>
      <c r="AD2893">
        <v>2.0172300000000001E-4</v>
      </c>
      <c r="AE2893">
        <v>1.6212600000000001E-4</v>
      </c>
      <c r="AF2893">
        <v>0</v>
      </c>
      <c r="AG2893" s="8">
        <v>3.9830799999999998E-5</v>
      </c>
      <c r="AH2893">
        <v>9.2284799999999998E-4</v>
      </c>
      <c r="AI2893">
        <v>29894.50186</v>
      </c>
    </row>
    <row r="2894" spans="1:35" x14ac:dyDescent="0.25">
      <c r="A2894">
        <v>24953</v>
      </c>
      <c r="B2894" t="s">
        <v>220</v>
      </c>
      <c r="C2894" t="s">
        <v>49</v>
      </c>
      <c r="D2894" t="b">
        <v>1</v>
      </c>
      <c r="E2894">
        <v>0.318936518</v>
      </c>
      <c r="F2894" t="s">
        <v>108</v>
      </c>
      <c r="G2894" t="s">
        <v>186</v>
      </c>
      <c r="H2894" t="s">
        <v>187</v>
      </c>
      <c r="I2894" t="s">
        <v>101</v>
      </c>
      <c r="J2894" t="s">
        <v>99</v>
      </c>
      <c r="K2894" t="s">
        <v>188</v>
      </c>
      <c r="L2894">
        <v>11.33484127</v>
      </c>
      <c r="M2894" t="s">
        <v>109</v>
      </c>
      <c r="N2894" s="8">
        <v>4.5293999999999997E-5</v>
      </c>
      <c r="O2894" s="8">
        <v>5.1448700000000001E-5</v>
      </c>
      <c r="P2894">
        <v>0</v>
      </c>
      <c r="Q2894">
        <v>0</v>
      </c>
      <c r="R2894">
        <v>0</v>
      </c>
      <c r="S2894">
        <v>1.5829900000000001E-4</v>
      </c>
      <c r="T2894">
        <v>1.88102E-4</v>
      </c>
      <c r="U2894" s="8">
        <v>7.0978500000000005E-5</v>
      </c>
      <c r="V2894">
        <v>0</v>
      </c>
      <c r="W2894" s="8">
        <v>1.4352899999999999E-5</v>
      </c>
      <c r="X2894">
        <v>0</v>
      </c>
      <c r="Y2894">
        <v>0</v>
      </c>
      <c r="Z2894">
        <v>0</v>
      </c>
      <c r="AA2894">
        <v>0</v>
      </c>
      <c r="AB2894">
        <v>0</v>
      </c>
      <c r="AC2894">
        <v>1.5829900000000001E-4</v>
      </c>
      <c r="AD2894">
        <v>1.88102E-4</v>
      </c>
      <c r="AE2894" s="8">
        <v>7.0978500000000005E-5</v>
      </c>
      <c r="AF2894">
        <v>0</v>
      </c>
      <c r="AG2894" s="8">
        <v>1.4352899999999999E-5</v>
      </c>
      <c r="AH2894">
        <v>4.3173300000000001E-4</v>
      </c>
      <c r="AI2894">
        <v>11162.778130000001</v>
      </c>
    </row>
    <row r="2895" spans="1:35" x14ac:dyDescent="0.25">
      <c r="A2895">
        <v>39679</v>
      </c>
      <c r="B2895" t="s">
        <v>220</v>
      </c>
      <c r="C2895" t="s">
        <v>49</v>
      </c>
      <c r="D2895" t="b">
        <v>0</v>
      </c>
      <c r="E2895">
        <v>0.159007961</v>
      </c>
      <c r="F2895" t="s">
        <v>108</v>
      </c>
      <c r="G2895" t="s">
        <v>186</v>
      </c>
      <c r="H2895" t="s">
        <v>197</v>
      </c>
      <c r="I2895" t="s">
        <v>98</v>
      </c>
      <c r="J2895" t="s">
        <v>99</v>
      </c>
      <c r="K2895" t="s">
        <v>188</v>
      </c>
      <c r="L2895">
        <v>10.57710185</v>
      </c>
      <c r="M2895" t="s">
        <v>251</v>
      </c>
      <c r="N2895">
        <v>1.82003E-4</v>
      </c>
      <c r="O2895">
        <v>2.0515999999999999E-4</v>
      </c>
      <c r="P2895">
        <v>0</v>
      </c>
      <c r="Q2895">
        <v>0</v>
      </c>
      <c r="R2895">
        <v>0</v>
      </c>
      <c r="S2895">
        <v>8.6077400000000002E-4</v>
      </c>
      <c r="T2895">
        <v>5.5534099999999999E-4</v>
      </c>
      <c r="U2895">
        <v>2.8857900000000002E-4</v>
      </c>
      <c r="V2895">
        <v>0</v>
      </c>
      <c r="W2895" s="8">
        <v>1.6914200000000001E-5</v>
      </c>
      <c r="X2895">
        <v>0</v>
      </c>
      <c r="Y2895">
        <v>0</v>
      </c>
      <c r="Z2895">
        <v>0</v>
      </c>
      <c r="AA2895">
        <v>0</v>
      </c>
      <c r="AB2895">
        <v>0</v>
      </c>
      <c r="AC2895">
        <v>8.6077400000000002E-4</v>
      </c>
      <c r="AD2895">
        <v>5.5534099999999999E-4</v>
      </c>
      <c r="AE2895">
        <v>2.8857900000000002E-4</v>
      </c>
      <c r="AF2895">
        <v>0</v>
      </c>
      <c r="AG2895" s="8">
        <v>1.6914200000000001E-5</v>
      </c>
      <c r="AH2895">
        <v>1.7216060000000001E-3</v>
      </c>
      <c r="AI2895">
        <v>47702.388339999998</v>
      </c>
    </row>
    <row r="2896" spans="1:35" x14ac:dyDescent="0.25">
      <c r="A2896">
        <v>39683</v>
      </c>
      <c r="B2896" t="s">
        <v>220</v>
      </c>
      <c r="C2896" t="s">
        <v>49</v>
      </c>
      <c r="D2896" t="b">
        <v>0</v>
      </c>
      <c r="E2896">
        <v>8.8126999999999997E-2</v>
      </c>
      <c r="F2896" t="s">
        <v>108</v>
      </c>
      <c r="G2896" t="s">
        <v>186</v>
      </c>
      <c r="H2896" t="s">
        <v>257</v>
      </c>
      <c r="I2896" t="s">
        <v>98</v>
      </c>
      <c r="J2896" t="s">
        <v>106</v>
      </c>
      <c r="K2896" t="s">
        <v>188</v>
      </c>
      <c r="L2896">
        <v>15.396438890000001</v>
      </c>
      <c r="M2896" t="s">
        <v>251</v>
      </c>
      <c r="N2896">
        <v>2.39795E-4</v>
      </c>
      <c r="O2896">
        <v>2.7585799999999997E-4</v>
      </c>
      <c r="P2896">
        <v>0</v>
      </c>
      <c r="Q2896">
        <v>0</v>
      </c>
      <c r="R2896">
        <v>0</v>
      </c>
      <c r="S2896">
        <v>1.253508E-3</v>
      </c>
      <c r="T2896">
        <v>5.8733699999999995E-4</v>
      </c>
      <c r="U2896">
        <v>4.6006600000000002E-4</v>
      </c>
      <c r="V2896">
        <v>0</v>
      </c>
      <c r="W2896" s="8">
        <v>1.39567E-5</v>
      </c>
      <c r="X2896">
        <v>0</v>
      </c>
      <c r="Y2896">
        <v>0</v>
      </c>
      <c r="Z2896">
        <v>0</v>
      </c>
      <c r="AA2896">
        <v>0</v>
      </c>
      <c r="AB2896">
        <v>0</v>
      </c>
      <c r="AC2896">
        <v>1.253508E-3</v>
      </c>
      <c r="AD2896">
        <v>5.8733699999999995E-4</v>
      </c>
      <c r="AE2896">
        <v>4.6006600000000002E-4</v>
      </c>
      <c r="AF2896">
        <v>0</v>
      </c>
      <c r="AG2896" s="8">
        <v>1.39567E-5</v>
      </c>
      <c r="AH2896">
        <v>2.3148679999999999E-3</v>
      </c>
      <c r="AI2896">
        <v>44063.499819999997</v>
      </c>
    </row>
    <row r="2897" spans="1:35" x14ac:dyDescent="0.25">
      <c r="A2897">
        <v>43823</v>
      </c>
      <c r="B2897" t="s">
        <v>220</v>
      </c>
      <c r="C2897" t="s">
        <v>49</v>
      </c>
      <c r="D2897" t="b">
        <v>0</v>
      </c>
      <c r="E2897">
        <v>7.4164390999999996E-2</v>
      </c>
      <c r="F2897" t="s">
        <v>108</v>
      </c>
      <c r="G2897" t="s">
        <v>186</v>
      </c>
      <c r="H2897" t="s">
        <v>256</v>
      </c>
      <c r="I2897" t="s">
        <v>98</v>
      </c>
      <c r="J2897" t="s">
        <v>262</v>
      </c>
      <c r="K2897" t="s">
        <v>188</v>
      </c>
      <c r="L2897">
        <v>17.36843403</v>
      </c>
      <c r="M2897" t="s">
        <v>112</v>
      </c>
      <c r="N2897">
        <v>3.2584200000000002E-4</v>
      </c>
      <c r="O2897">
        <v>3.7663600000000002E-4</v>
      </c>
      <c r="P2897">
        <v>0</v>
      </c>
      <c r="Q2897">
        <v>0</v>
      </c>
      <c r="R2897">
        <v>0</v>
      </c>
      <c r="S2897">
        <v>1.740496E-3</v>
      </c>
      <c r="T2897">
        <v>6.4491099999999997E-4</v>
      </c>
      <c r="U2897">
        <v>3.21248E-4</v>
      </c>
      <c r="V2897">
        <v>0</v>
      </c>
      <c r="W2897">
        <v>0</v>
      </c>
      <c r="X2897">
        <v>7.87713E-4</v>
      </c>
      <c r="Y2897">
        <v>0</v>
      </c>
      <c r="Z2897" s="8">
        <v>2.1827800000000001E-5</v>
      </c>
      <c r="AA2897">
        <v>0</v>
      </c>
      <c r="AB2897">
        <v>0</v>
      </c>
      <c r="AC2897">
        <v>2.528209E-3</v>
      </c>
      <c r="AD2897">
        <v>6.4491099999999997E-4</v>
      </c>
      <c r="AE2897">
        <v>3.21248E-4</v>
      </c>
      <c r="AF2897">
        <v>0</v>
      </c>
      <c r="AG2897" s="8">
        <v>2.1827800000000001E-5</v>
      </c>
      <c r="AH2897">
        <v>3.5161960000000001E-3</v>
      </c>
      <c r="AI2897">
        <v>59331.512739999998</v>
      </c>
    </row>
    <row r="2898" spans="1:35" x14ac:dyDescent="0.25">
      <c r="A2898">
        <v>51181</v>
      </c>
      <c r="B2898" t="s">
        <v>220</v>
      </c>
      <c r="C2898" t="s">
        <v>49</v>
      </c>
      <c r="D2898" t="b">
        <v>0</v>
      </c>
      <c r="E2898">
        <v>0.42843368100000001</v>
      </c>
      <c r="F2898" t="s">
        <v>108</v>
      </c>
      <c r="G2898" t="s">
        <v>186</v>
      </c>
      <c r="H2898" t="s">
        <v>199</v>
      </c>
      <c r="I2898" t="s">
        <v>98</v>
      </c>
      <c r="J2898" t="s">
        <v>99</v>
      </c>
      <c r="K2898" t="s">
        <v>188</v>
      </c>
      <c r="L2898">
        <v>13.09350794</v>
      </c>
      <c r="M2898" t="s">
        <v>112</v>
      </c>
      <c r="N2898">
        <v>3.0167200000000001E-4</v>
      </c>
      <c r="O2898">
        <v>3.4208099999999999E-4</v>
      </c>
      <c r="P2898">
        <v>0</v>
      </c>
      <c r="Q2898">
        <v>0</v>
      </c>
      <c r="R2898">
        <v>0</v>
      </c>
      <c r="S2898">
        <v>7.9699899999999995E-4</v>
      </c>
      <c r="T2898">
        <v>6.46986E-4</v>
      </c>
      <c r="U2898">
        <v>7.84821E-4</v>
      </c>
      <c r="V2898">
        <v>0</v>
      </c>
      <c r="W2898" s="8">
        <v>3.0317699999999999E-5</v>
      </c>
      <c r="X2898">
        <v>1.0905680000000001E-3</v>
      </c>
      <c r="Y2898">
        <v>0</v>
      </c>
      <c r="Z2898">
        <v>0</v>
      </c>
      <c r="AA2898">
        <v>0</v>
      </c>
      <c r="AB2898">
        <v>0</v>
      </c>
      <c r="AC2898">
        <v>1.8875669999999999E-3</v>
      </c>
      <c r="AD2898">
        <v>6.46986E-4</v>
      </c>
      <c r="AE2898">
        <v>7.84821E-4</v>
      </c>
      <c r="AF2898">
        <v>0</v>
      </c>
      <c r="AG2898" s="8">
        <v>3.0317699999999999E-5</v>
      </c>
      <c r="AH2898">
        <v>3.3496910000000001E-3</v>
      </c>
      <c r="AI2898">
        <v>74975.894100000005</v>
      </c>
    </row>
    <row r="2899" spans="1:35" x14ac:dyDescent="0.25">
      <c r="A2899">
        <v>496</v>
      </c>
      <c r="B2899" t="s">
        <v>221</v>
      </c>
      <c r="C2899" t="s">
        <v>50</v>
      </c>
      <c r="D2899" t="b">
        <v>0</v>
      </c>
      <c r="E2899">
        <v>81.383450730000007</v>
      </c>
      <c r="F2899" t="s">
        <v>108</v>
      </c>
      <c r="G2899" t="s">
        <v>186</v>
      </c>
      <c r="H2899" t="s">
        <v>250</v>
      </c>
      <c r="I2899" t="s">
        <v>101</v>
      </c>
      <c r="J2899" t="s">
        <v>99</v>
      </c>
      <c r="K2899" t="s">
        <v>188</v>
      </c>
      <c r="L2899">
        <v>40.261111110000002</v>
      </c>
      <c r="M2899" t="s">
        <v>109</v>
      </c>
      <c r="N2899">
        <v>1.045956E-3</v>
      </c>
      <c r="O2899">
        <v>1.1472749999999999E-3</v>
      </c>
      <c r="P2899">
        <v>0</v>
      </c>
      <c r="Q2899">
        <v>0</v>
      </c>
      <c r="R2899">
        <v>0</v>
      </c>
      <c r="S2899">
        <v>4.5842299999999999E-3</v>
      </c>
      <c r="T2899">
        <v>1.562017E-3</v>
      </c>
      <c r="U2899">
        <v>1.500307E-3</v>
      </c>
      <c r="V2899">
        <v>0</v>
      </c>
      <c r="W2899">
        <v>0</v>
      </c>
      <c r="X2899">
        <v>3.0121850000000001E-3</v>
      </c>
      <c r="Y2899">
        <v>0</v>
      </c>
      <c r="Z2899">
        <v>5.2298600000000002E-4</v>
      </c>
      <c r="AA2899">
        <v>0</v>
      </c>
      <c r="AB2899">
        <v>0</v>
      </c>
      <c r="AC2899">
        <v>7.5964149999999996E-3</v>
      </c>
      <c r="AD2899">
        <v>1.562017E-3</v>
      </c>
      <c r="AE2899">
        <v>1.500307E-3</v>
      </c>
      <c r="AF2899">
        <v>0</v>
      </c>
      <c r="AG2899">
        <v>5.2298600000000002E-4</v>
      </c>
      <c r="AH2899">
        <v>1.1180183E-2</v>
      </c>
      <c r="AI2899">
        <v>81383.450729999997</v>
      </c>
    </row>
    <row r="2900" spans="1:35" x14ac:dyDescent="0.25">
      <c r="A2900">
        <v>497</v>
      </c>
      <c r="B2900" t="s">
        <v>221</v>
      </c>
      <c r="C2900" t="s">
        <v>50</v>
      </c>
      <c r="D2900" t="b">
        <v>0</v>
      </c>
      <c r="E2900">
        <v>38.800378299999998</v>
      </c>
      <c r="F2900" t="s">
        <v>108</v>
      </c>
      <c r="G2900" t="s">
        <v>186</v>
      </c>
      <c r="H2900" t="s">
        <v>249</v>
      </c>
      <c r="I2900" t="s">
        <v>101</v>
      </c>
      <c r="J2900" t="s">
        <v>99</v>
      </c>
      <c r="K2900" t="s">
        <v>188</v>
      </c>
      <c r="L2900">
        <v>21.819444440000002</v>
      </c>
      <c r="M2900" t="s">
        <v>109</v>
      </c>
      <c r="N2900">
        <v>5.8138500000000002E-4</v>
      </c>
      <c r="O2900">
        <v>6.5326100000000003E-4</v>
      </c>
      <c r="P2900">
        <v>0</v>
      </c>
      <c r="Q2900">
        <v>0</v>
      </c>
      <c r="R2900">
        <v>0</v>
      </c>
      <c r="S2900">
        <v>2.6029809999999999E-3</v>
      </c>
      <c r="T2900">
        <v>1.1190830000000001E-3</v>
      </c>
      <c r="U2900">
        <v>1.208448E-3</v>
      </c>
      <c r="V2900">
        <v>0</v>
      </c>
      <c r="W2900">
        <v>1.7394900000000001E-4</v>
      </c>
      <c r="X2900">
        <v>6.7299500000000002E-4</v>
      </c>
      <c r="Y2900">
        <v>0</v>
      </c>
      <c r="Z2900">
        <v>0</v>
      </c>
      <c r="AA2900">
        <v>0</v>
      </c>
      <c r="AB2900">
        <v>0</v>
      </c>
      <c r="AC2900">
        <v>3.2759759999999999E-3</v>
      </c>
      <c r="AD2900">
        <v>1.1190830000000001E-3</v>
      </c>
      <c r="AE2900">
        <v>1.208448E-3</v>
      </c>
      <c r="AF2900">
        <v>0</v>
      </c>
      <c r="AG2900">
        <v>1.7394900000000001E-4</v>
      </c>
      <c r="AH2900">
        <v>5.7774569999999997E-3</v>
      </c>
      <c r="AI2900">
        <v>77600.756599999993</v>
      </c>
    </row>
    <row r="2901" spans="1:35" x14ac:dyDescent="0.25">
      <c r="A2901">
        <v>499</v>
      </c>
      <c r="B2901" t="s">
        <v>221</v>
      </c>
      <c r="C2901" t="s">
        <v>50</v>
      </c>
      <c r="D2901" t="b">
        <v>0</v>
      </c>
      <c r="E2901">
        <v>11.490758400000001</v>
      </c>
      <c r="F2901" t="s">
        <v>108</v>
      </c>
      <c r="G2901" t="s">
        <v>186</v>
      </c>
      <c r="H2901" t="s">
        <v>196</v>
      </c>
      <c r="I2901" t="s">
        <v>101</v>
      </c>
      <c r="J2901" t="s">
        <v>99</v>
      </c>
      <c r="K2901" t="s">
        <v>188</v>
      </c>
      <c r="L2901">
        <v>14.25757576</v>
      </c>
      <c r="M2901" t="s">
        <v>109</v>
      </c>
      <c r="N2901">
        <v>2.8462600000000001E-4</v>
      </c>
      <c r="O2901">
        <v>3.3740899999999999E-4</v>
      </c>
      <c r="P2901">
        <v>0</v>
      </c>
      <c r="Q2901">
        <v>0</v>
      </c>
      <c r="R2901">
        <v>0</v>
      </c>
      <c r="S2901">
        <v>1.4085510000000001E-3</v>
      </c>
      <c r="T2901">
        <v>5.3181400000000003E-4</v>
      </c>
      <c r="U2901">
        <v>4.8596300000000001E-4</v>
      </c>
      <c r="V2901">
        <v>0</v>
      </c>
      <c r="W2901" s="8">
        <v>9.4752899999999999E-5</v>
      </c>
      <c r="X2901">
        <v>5.5359699999999996E-4</v>
      </c>
      <c r="Y2901">
        <v>0</v>
      </c>
      <c r="Z2901">
        <v>0</v>
      </c>
      <c r="AA2901">
        <v>0</v>
      </c>
      <c r="AB2901">
        <v>0</v>
      </c>
      <c r="AC2901">
        <v>1.962147E-3</v>
      </c>
      <c r="AD2901">
        <v>5.3181400000000003E-4</v>
      </c>
      <c r="AE2901">
        <v>4.8596300000000001E-4</v>
      </c>
      <c r="AF2901">
        <v>0</v>
      </c>
      <c r="AG2901" s="8">
        <v>9.4752899999999999E-5</v>
      </c>
      <c r="AH2901">
        <v>3.0745680000000002E-3</v>
      </c>
      <c r="AI2901">
        <v>63199.171219999997</v>
      </c>
    </row>
    <row r="2902" spans="1:35" x14ac:dyDescent="0.25">
      <c r="A2902">
        <v>1234</v>
      </c>
      <c r="B2902" t="s">
        <v>221</v>
      </c>
      <c r="C2902" t="s">
        <v>50</v>
      </c>
      <c r="D2902" t="b">
        <v>0</v>
      </c>
      <c r="E2902">
        <v>4.8608500059999997</v>
      </c>
      <c r="F2902" t="s">
        <v>108</v>
      </c>
      <c r="G2902" t="s">
        <v>186</v>
      </c>
      <c r="H2902" t="s">
        <v>198</v>
      </c>
      <c r="I2902" t="s">
        <v>101</v>
      </c>
      <c r="J2902" t="s">
        <v>106</v>
      </c>
      <c r="K2902" t="s">
        <v>188</v>
      </c>
      <c r="L2902">
        <v>17.464722219999999</v>
      </c>
      <c r="M2902" t="s">
        <v>109</v>
      </c>
      <c r="N2902">
        <v>2.92572E-4</v>
      </c>
      <c r="O2902">
        <v>3.4519200000000002E-4</v>
      </c>
      <c r="P2902">
        <v>0</v>
      </c>
      <c r="Q2902">
        <v>0</v>
      </c>
      <c r="R2902">
        <v>0</v>
      </c>
      <c r="S2902">
        <v>1.442928E-3</v>
      </c>
      <c r="T2902">
        <v>6.6633899999999995E-4</v>
      </c>
      <c r="U2902">
        <v>7.23791E-4</v>
      </c>
      <c r="V2902">
        <v>0</v>
      </c>
      <c r="W2902" s="8">
        <v>6.3579300000000003E-5</v>
      </c>
      <c r="X2902">
        <v>0</v>
      </c>
      <c r="Y2902">
        <v>0</v>
      </c>
      <c r="Z2902">
        <v>0</v>
      </c>
      <c r="AA2902">
        <v>0</v>
      </c>
      <c r="AB2902">
        <v>0</v>
      </c>
      <c r="AC2902">
        <v>1.442928E-3</v>
      </c>
      <c r="AD2902">
        <v>6.6633899999999995E-4</v>
      </c>
      <c r="AE2902">
        <v>7.23791E-4</v>
      </c>
      <c r="AF2902">
        <v>0</v>
      </c>
      <c r="AG2902" s="8">
        <v>6.3579300000000003E-5</v>
      </c>
      <c r="AH2902">
        <v>2.8966830000000002E-3</v>
      </c>
      <c r="AI2902">
        <v>48608.500059999998</v>
      </c>
    </row>
    <row r="2903" spans="1:35" x14ac:dyDescent="0.25">
      <c r="A2903">
        <v>6139</v>
      </c>
      <c r="B2903" t="s">
        <v>221</v>
      </c>
      <c r="C2903" t="s">
        <v>50</v>
      </c>
      <c r="D2903" t="b">
        <v>0</v>
      </c>
      <c r="E2903">
        <v>3.0392805269999998</v>
      </c>
      <c r="F2903" t="s">
        <v>108</v>
      </c>
      <c r="G2903" t="s">
        <v>186</v>
      </c>
      <c r="H2903" t="s">
        <v>195</v>
      </c>
      <c r="I2903" t="s">
        <v>101</v>
      </c>
      <c r="J2903" t="s">
        <v>111</v>
      </c>
      <c r="K2903" t="s">
        <v>188</v>
      </c>
      <c r="L2903">
        <v>16.014682539999999</v>
      </c>
      <c r="M2903" t="s">
        <v>109</v>
      </c>
      <c r="N2903">
        <v>3.4386799999999999E-4</v>
      </c>
      <c r="O2903">
        <v>3.8721300000000002E-4</v>
      </c>
      <c r="P2903">
        <v>0</v>
      </c>
      <c r="Q2903">
        <v>0</v>
      </c>
      <c r="R2903">
        <v>0</v>
      </c>
      <c r="S2903">
        <v>1.7720800000000001E-3</v>
      </c>
      <c r="T2903">
        <v>5.4470799999999998E-4</v>
      </c>
      <c r="U2903">
        <v>6.2830600000000003E-4</v>
      </c>
      <c r="V2903">
        <v>0</v>
      </c>
      <c r="W2903">
        <v>0</v>
      </c>
      <c r="X2903">
        <v>4.56415E-4</v>
      </c>
      <c r="Y2903">
        <v>0</v>
      </c>
      <c r="Z2903" s="8">
        <v>8.619E-5</v>
      </c>
      <c r="AA2903">
        <v>0</v>
      </c>
      <c r="AB2903">
        <v>0</v>
      </c>
      <c r="AC2903">
        <v>2.2284959999999999E-3</v>
      </c>
      <c r="AD2903">
        <v>5.4470799999999998E-4</v>
      </c>
      <c r="AE2903">
        <v>6.2830600000000003E-4</v>
      </c>
      <c r="AF2903">
        <v>0</v>
      </c>
      <c r="AG2903" s="8">
        <v>8.619E-5</v>
      </c>
      <c r="AH2903">
        <v>3.4876709999999999E-3</v>
      </c>
      <c r="AI2903">
        <v>63824.891060000002</v>
      </c>
    </row>
    <row r="2904" spans="1:35" x14ac:dyDescent="0.25">
      <c r="A2904">
        <v>19460</v>
      </c>
      <c r="B2904" t="s">
        <v>221</v>
      </c>
      <c r="C2904" t="s">
        <v>50</v>
      </c>
      <c r="D2904" t="b">
        <v>0</v>
      </c>
      <c r="E2904">
        <v>0.35770594100000003</v>
      </c>
      <c r="F2904" t="s">
        <v>108</v>
      </c>
      <c r="G2904" t="s">
        <v>186</v>
      </c>
      <c r="H2904" t="s">
        <v>192</v>
      </c>
      <c r="I2904" t="s">
        <v>101</v>
      </c>
      <c r="J2904" t="s">
        <v>102</v>
      </c>
      <c r="K2904" t="s">
        <v>188</v>
      </c>
      <c r="L2904">
        <v>15.13015556</v>
      </c>
      <c r="M2904" t="s">
        <v>109</v>
      </c>
      <c r="N2904">
        <v>2.2185999999999999E-4</v>
      </c>
      <c r="O2904">
        <v>2.69535E-4</v>
      </c>
      <c r="P2904">
        <v>0</v>
      </c>
      <c r="Q2904">
        <v>0</v>
      </c>
      <c r="R2904">
        <v>0</v>
      </c>
      <c r="S2904">
        <v>1.43322E-3</v>
      </c>
      <c r="T2904">
        <v>4.67804E-4</v>
      </c>
      <c r="U2904">
        <v>3.0133900000000002E-4</v>
      </c>
      <c r="V2904">
        <v>0</v>
      </c>
      <c r="W2904">
        <v>0</v>
      </c>
      <c r="X2904" s="8">
        <v>6.2268100000000001E-5</v>
      </c>
      <c r="Y2904">
        <v>0</v>
      </c>
      <c r="Z2904" s="8">
        <v>4.3749699999999999E-5</v>
      </c>
      <c r="AA2904">
        <v>0</v>
      </c>
      <c r="AB2904">
        <v>0</v>
      </c>
      <c r="AC2904">
        <v>1.4954879999999999E-3</v>
      </c>
      <c r="AD2904">
        <v>4.67804E-4</v>
      </c>
      <c r="AE2904">
        <v>3.0133900000000002E-4</v>
      </c>
      <c r="AF2904">
        <v>0</v>
      </c>
      <c r="AG2904" s="8">
        <v>4.3749699999999999E-5</v>
      </c>
      <c r="AH2904">
        <v>2.308376E-3</v>
      </c>
      <c r="AI2904">
        <v>44713.242619999997</v>
      </c>
    </row>
    <row r="2905" spans="1:35" x14ac:dyDescent="0.25">
      <c r="A2905">
        <v>19461</v>
      </c>
      <c r="B2905" t="s">
        <v>221</v>
      </c>
      <c r="C2905" t="s">
        <v>50</v>
      </c>
      <c r="D2905" t="b">
        <v>0</v>
      </c>
      <c r="E2905">
        <v>0.417575751</v>
      </c>
      <c r="F2905" t="s">
        <v>108</v>
      </c>
      <c r="G2905" t="s">
        <v>186</v>
      </c>
      <c r="H2905" t="s">
        <v>190</v>
      </c>
      <c r="I2905" t="s">
        <v>101</v>
      </c>
      <c r="J2905" t="s">
        <v>99</v>
      </c>
      <c r="K2905" t="s">
        <v>188</v>
      </c>
      <c r="L2905">
        <v>10.23988391</v>
      </c>
      <c r="M2905" t="s">
        <v>109</v>
      </c>
      <c r="N2905" s="8">
        <v>8.1221200000000001E-5</v>
      </c>
      <c r="O2905">
        <v>1.1569300000000001E-4</v>
      </c>
      <c r="P2905">
        <v>0</v>
      </c>
      <c r="Q2905">
        <v>0</v>
      </c>
      <c r="R2905">
        <v>0</v>
      </c>
      <c r="S2905">
        <v>5.5729E-4</v>
      </c>
      <c r="T2905">
        <v>1.8787099999999999E-4</v>
      </c>
      <c r="U2905">
        <v>1.91881E-4</v>
      </c>
      <c r="V2905">
        <v>0</v>
      </c>
      <c r="W2905" s="8">
        <v>2.5247200000000001E-5</v>
      </c>
      <c r="X2905" s="8">
        <v>1.52457E-5</v>
      </c>
      <c r="Y2905">
        <v>0</v>
      </c>
      <c r="Z2905">
        <v>0</v>
      </c>
      <c r="AA2905">
        <v>0</v>
      </c>
      <c r="AB2905">
        <v>0</v>
      </c>
      <c r="AC2905">
        <v>5.7253499999999999E-4</v>
      </c>
      <c r="AD2905">
        <v>1.8787099999999999E-4</v>
      </c>
      <c r="AE2905">
        <v>1.91881E-4</v>
      </c>
      <c r="AF2905">
        <v>0</v>
      </c>
      <c r="AG2905" s="8">
        <v>2.5247200000000001E-5</v>
      </c>
      <c r="AH2905">
        <v>9.7753500000000008E-4</v>
      </c>
      <c r="AI2905">
        <v>27977.57532</v>
      </c>
    </row>
    <row r="2906" spans="1:35" x14ac:dyDescent="0.25">
      <c r="A2906">
        <v>19462</v>
      </c>
      <c r="B2906" t="s">
        <v>221</v>
      </c>
      <c r="C2906" t="s">
        <v>50</v>
      </c>
      <c r="D2906" t="b">
        <v>0</v>
      </c>
      <c r="E2906">
        <v>0.23031316600000001</v>
      </c>
      <c r="F2906" t="s">
        <v>108</v>
      </c>
      <c r="G2906" t="s">
        <v>186</v>
      </c>
      <c r="H2906" t="s">
        <v>194</v>
      </c>
      <c r="I2906" t="s">
        <v>101</v>
      </c>
      <c r="J2906" t="s">
        <v>99</v>
      </c>
      <c r="K2906" t="s">
        <v>188</v>
      </c>
      <c r="L2906">
        <v>18.855061729999999</v>
      </c>
      <c r="M2906" t="s">
        <v>109</v>
      </c>
      <c r="N2906">
        <v>1.3401900000000001E-4</v>
      </c>
      <c r="O2906">
        <v>1.5690699999999999E-4</v>
      </c>
      <c r="P2906">
        <v>0</v>
      </c>
      <c r="Q2906">
        <v>0</v>
      </c>
      <c r="R2906">
        <v>0</v>
      </c>
      <c r="S2906">
        <v>7.6473700000000003E-4</v>
      </c>
      <c r="T2906">
        <v>2.6984900000000001E-4</v>
      </c>
      <c r="U2906">
        <v>2.6056099999999997E-4</v>
      </c>
      <c r="V2906">
        <v>0</v>
      </c>
      <c r="W2906">
        <v>0</v>
      </c>
      <c r="X2906" s="8">
        <v>1.4905199999999999E-5</v>
      </c>
      <c r="Y2906">
        <v>0</v>
      </c>
      <c r="Z2906" s="8">
        <v>2.3521300000000001E-5</v>
      </c>
      <c r="AA2906">
        <v>0</v>
      </c>
      <c r="AB2906">
        <v>0</v>
      </c>
      <c r="AC2906">
        <v>7.7964199999999999E-4</v>
      </c>
      <c r="AD2906">
        <v>2.6984900000000001E-4</v>
      </c>
      <c r="AE2906">
        <v>2.6056099999999997E-4</v>
      </c>
      <c r="AF2906">
        <v>0</v>
      </c>
      <c r="AG2906" s="8">
        <v>2.3521300000000001E-5</v>
      </c>
      <c r="AH2906">
        <v>1.333571E-3</v>
      </c>
      <c r="AI2906">
        <v>20728.18492</v>
      </c>
    </row>
    <row r="2907" spans="1:35" x14ac:dyDescent="0.25">
      <c r="A2907">
        <v>19464</v>
      </c>
      <c r="B2907" t="s">
        <v>221</v>
      </c>
      <c r="C2907" t="s">
        <v>50</v>
      </c>
      <c r="D2907" t="b">
        <v>0</v>
      </c>
      <c r="E2907">
        <v>0.67838500800000001</v>
      </c>
      <c r="F2907" t="s">
        <v>108</v>
      </c>
      <c r="G2907" t="s">
        <v>186</v>
      </c>
      <c r="H2907" t="s">
        <v>189</v>
      </c>
      <c r="I2907" t="s">
        <v>101</v>
      </c>
      <c r="J2907" t="s">
        <v>99</v>
      </c>
      <c r="K2907" t="s">
        <v>188</v>
      </c>
      <c r="L2907">
        <v>20.278140100000002</v>
      </c>
      <c r="M2907" t="s">
        <v>109</v>
      </c>
      <c r="N2907">
        <v>2.1911899999999999E-4</v>
      </c>
      <c r="O2907">
        <v>2.52651E-4</v>
      </c>
      <c r="P2907">
        <v>0</v>
      </c>
      <c r="Q2907">
        <v>0</v>
      </c>
      <c r="R2907">
        <v>0</v>
      </c>
      <c r="S2907">
        <v>1.311336E-3</v>
      </c>
      <c r="T2907">
        <v>5.0693600000000004E-4</v>
      </c>
      <c r="U2907">
        <v>2.5201200000000003E-4</v>
      </c>
      <c r="V2907">
        <v>0</v>
      </c>
      <c r="W2907">
        <v>0</v>
      </c>
      <c r="X2907" s="8">
        <v>3.7711099999999999E-5</v>
      </c>
      <c r="Y2907">
        <v>0</v>
      </c>
      <c r="Z2907" s="8">
        <v>5.1187999999999998E-5</v>
      </c>
      <c r="AA2907">
        <v>0</v>
      </c>
      <c r="AB2907">
        <v>0</v>
      </c>
      <c r="AC2907">
        <v>1.3490469999999999E-3</v>
      </c>
      <c r="AD2907">
        <v>5.0693600000000004E-4</v>
      </c>
      <c r="AE2907">
        <v>2.5201200000000003E-4</v>
      </c>
      <c r="AF2907">
        <v>0</v>
      </c>
      <c r="AG2907" s="8">
        <v>5.1187999999999998E-5</v>
      </c>
      <c r="AH2907">
        <v>2.1591819999999999E-3</v>
      </c>
      <c r="AI2907">
        <v>31205.71038</v>
      </c>
    </row>
    <row r="2908" spans="1:35" x14ac:dyDescent="0.25">
      <c r="A2908">
        <v>19465</v>
      </c>
      <c r="B2908" t="s">
        <v>221</v>
      </c>
      <c r="C2908" t="s">
        <v>50</v>
      </c>
      <c r="D2908" t="b">
        <v>0</v>
      </c>
      <c r="E2908">
        <v>0.533936564</v>
      </c>
      <c r="F2908" t="s">
        <v>108</v>
      </c>
      <c r="G2908" t="s">
        <v>186</v>
      </c>
      <c r="H2908" t="s">
        <v>191</v>
      </c>
      <c r="I2908" t="s">
        <v>101</v>
      </c>
      <c r="J2908" t="s">
        <v>102</v>
      </c>
      <c r="K2908" t="s">
        <v>188</v>
      </c>
      <c r="L2908">
        <v>11.93529693</v>
      </c>
      <c r="M2908" t="s">
        <v>109</v>
      </c>
      <c r="N2908">
        <v>1.03056E-4</v>
      </c>
      <c r="O2908">
        <v>1.3236699999999999E-4</v>
      </c>
      <c r="P2908">
        <v>0</v>
      </c>
      <c r="Q2908">
        <v>0</v>
      </c>
      <c r="R2908">
        <v>0</v>
      </c>
      <c r="S2908">
        <v>4.8613500000000001E-4</v>
      </c>
      <c r="T2908">
        <v>2.9889800000000002E-4</v>
      </c>
      <c r="U2908">
        <v>1.33755E-4</v>
      </c>
      <c r="V2908">
        <v>0</v>
      </c>
      <c r="W2908">
        <v>0</v>
      </c>
      <c r="X2908">
        <v>3.0570400000000001E-4</v>
      </c>
      <c r="Y2908">
        <v>0</v>
      </c>
      <c r="Z2908" s="8">
        <v>3.6690399999999997E-5</v>
      </c>
      <c r="AA2908">
        <v>0</v>
      </c>
      <c r="AB2908">
        <v>0</v>
      </c>
      <c r="AC2908">
        <v>7.9183900000000002E-4</v>
      </c>
      <c r="AD2908">
        <v>2.9889800000000002E-4</v>
      </c>
      <c r="AE2908">
        <v>1.33755E-4</v>
      </c>
      <c r="AF2908">
        <v>0</v>
      </c>
      <c r="AG2908" s="8">
        <v>3.6690399999999997E-5</v>
      </c>
      <c r="AH2908">
        <v>1.261182E-3</v>
      </c>
      <c r="AI2908">
        <v>30968.32072</v>
      </c>
    </row>
    <row r="2909" spans="1:35" x14ac:dyDescent="0.25">
      <c r="A2909">
        <v>22258</v>
      </c>
      <c r="B2909" t="s">
        <v>221</v>
      </c>
      <c r="C2909" t="s">
        <v>50</v>
      </c>
      <c r="D2909" t="b">
        <v>0</v>
      </c>
      <c r="E2909">
        <v>0.39859335800000001</v>
      </c>
      <c r="F2909" t="s">
        <v>108</v>
      </c>
      <c r="G2909" t="s">
        <v>186</v>
      </c>
      <c r="H2909" t="s">
        <v>193</v>
      </c>
      <c r="I2909" t="s">
        <v>105</v>
      </c>
      <c r="J2909" t="s">
        <v>262</v>
      </c>
      <c r="K2909" t="s">
        <v>188</v>
      </c>
      <c r="L2909">
        <v>9.0471481479999998</v>
      </c>
      <c r="M2909" t="s">
        <v>107</v>
      </c>
      <c r="N2909" s="8">
        <v>7.9716900000000002E-5</v>
      </c>
      <c r="O2909" s="8">
        <v>9.6353200000000004E-5</v>
      </c>
      <c r="P2909">
        <v>0</v>
      </c>
      <c r="Q2909">
        <v>0</v>
      </c>
      <c r="R2909">
        <v>0</v>
      </c>
      <c r="S2909">
        <v>2.9883500000000001E-4</v>
      </c>
      <c r="T2909">
        <v>2.0172300000000001E-4</v>
      </c>
      <c r="U2909">
        <v>1.6212600000000001E-4</v>
      </c>
      <c r="V2909">
        <v>0</v>
      </c>
      <c r="W2909">
        <v>0</v>
      </c>
      <c r="X2909">
        <v>2.2034100000000001E-4</v>
      </c>
      <c r="Y2909">
        <v>0</v>
      </c>
      <c r="Z2909" s="8">
        <v>3.9830799999999998E-5</v>
      </c>
      <c r="AA2909">
        <v>0</v>
      </c>
      <c r="AB2909">
        <v>0</v>
      </c>
      <c r="AC2909">
        <v>5.1917499999999998E-4</v>
      </c>
      <c r="AD2909">
        <v>2.0172300000000001E-4</v>
      </c>
      <c r="AE2909">
        <v>1.6212600000000001E-4</v>
      </c>
      <c r="AF2909">
        <v>0</v>
      </c>
      <c r="AG2909" s="8">
        <v>3.9830799999999998E-5</v>
      </c>
      <c r="AH2909">
        <v>9.2284799999999998E-4</v>
      </c>
      <c r="AI2909">
        <v>29894.50186</v>
      </c>
    </row>
    <row r="2910" spans="1:35" x14ac:dyDescent="0.25">
      <c r="A2910">
        <v>24953</v>
      </c>
      <c r="B2910" t="s">
        <v>221</v>
      </c>
      <c r="C2910" t="s">
        <v>50</v>
      </c>
      <c r="D2910" t="b">
        <v>0</v>
      </c>
      <c r="E2910">
        <v>0.318936518</v>
      </c>
      <c r="F2910" t="s">
        <v>108</v>
      </c>
      <c r="G2910" t="s">
        <v>186</v>
      </c>
      <c r="H2910" t="s">
        <v>187</v>
      </c>
      <c r="I2910" t="s">
        <v>101</v>
      </c>
      <c r="J2910" t="s">
        <v>99</v>
      </c>
      <c r="K2910" t="s">
        <v>188</v>
      </c>
      <c r="L2910">
        <v>18.227936509999999</v>
      </c>
      <c r="M2910" t="s">
        <v>109</v>
      </c>
      <c r="N2910" s="8">
        <v>6.81639E-5</v>
      </c>
      <c r="O2910" s="8">
        <v>7.8401599999999998E-5</v>
      </c>
      <c r="P2910">
        <v>0</v>
      </c>
      <c r="Q2910">
        <v>0</v>
      </c>
      <c r="R2910">
        <v>0</v>
      </c>
      <c r="S2910">
        <v>3.3804899999999999E-4</v>
      </c>
      <c r="T2910">
        <v>1.88102E-4</v>
      </c>
      <c r="U2910" s="8">
        <v>7.0978500000000005E-5</v>
      </c>
      <c r="V2910">
        <v>0</v>
      </c>
      <c r="W2910" s="8">
        <v>1.4352899999999999E-5</v>
      </c>
      <c r="X2910" s="8">
        <v>8.2801199999999996E-5</v>
      </c>
      <c r="Y2910">
        <v>0</v>
      </c>
      <c r="Z2910">
        <v>0</v>
      </c>
      <c r="AA2910">
        <v>0</v>
      </c>
      <c r="AB2910">
        <v>0</v>
      </c>
      <c r="AC2910">
        <v>4.2085000000000001E-4</v>
      </c>
      <c r="AD2910">
        <v>1.88102E-4</v>
      </c>
      <c r="AE2910" s="8">
        <v>7.0978500000000005E-5</v>
      </c>
      <c r="AF2910">
        <v>0</v>
      </c>
      <c r="AG2910" s="8">
        <v>1.4352899999999999E-5</v>
      </c>
      <c r="AH2910">
        <v>6.9428399999999998E-4</v>
      </c>
      <c r="AI2910">
        <v>11162.778130000001</v>
      </c>
    </row>
    <row r="2911" spans="1:35" x14ac:dyDescent="0.25">
      <c r="A2911">
        <v>39679</v>
      </c>
      <c r="B2911" t="s">
        <v>221</v>
      </c>
      <c r="C2911" t="s">
        <v>50</v>
      </c>
      <c r="D2911" t="b">
        <v>0</v>
      </c>
      <c r="E2911">
        <v>0.159007961</v>
      </c>
      <c r="F2911" t="s">
        <v>108</v>
      </c>
      <c r="G2911" t="s">
        <v>186</v>
      </c>
      <c r="H2911" t="s">
        <v>197</v>
      </c>
      <c r="I2911" t="s">
        <v>98</v>
      </c>
      <c r="J2911" t="s">
        <v>99</v>
      </c>
      <c r="K2911" t="s">
        <v>188</v>
      </c>
      <c r="L2911">
        <v>10.57710185</v>
      </c>
      <c r="M2911" t="s">
        <v>251</v>
      </c>
      <c r="N2911">
        <v>1.82003E-4</v>
      </c>
      <c r="O2911">
        <v>2.0515999999999999E-4</v>
      </c>
      <c r="P2911">
        <v>0</v>
      </c>
      <c r="Q2911">
        <v>0</v>
      </c>
      <c r="R2911">
        <v>0</v>
      </c>
      <c r="S2911">
        <v>8.6077400000000002E-4</v>
      </c>
      <c r="T2911">
        <v>5.5534099999999999E-4</v>
      </c>
      <c r="U2911">
        <v>2.8857900000000002E-4</v>
      </c>
      <c r="V2911">
        <v>0</v>
      </c>
      <c r="W2911" s="8">
        <v>1.6914200000000001E-5</v>
      </c>
      <c r="X2911">
        <v>0</v>
      </c>
      <c r="Y2911">
        <v>0</v>
      </c>
      <c r="Z2911">
        <v>0</v>
      </c>
      <c r="AA2911">
        <v>0</v>
      </c>
      <c r="AB2911">
        <v>0</v>
      </c>
      <c r="AC2911">
        <v>8.6077400000000002E-4</v>
      </c>
      <c r="AD2911">
        <v>5.5534099999999999E-4</v>
      </c>
      <c r="AE2911">
        <v>2.8857900000000002E-4</v>
      </c>
      <c r="AF2911">
        <v>0</v>
      </c>
      <c r="AG2911" s="8">
        <v>1.6914200000000001E-5</v>
      </c>
      <c r="AH2911">
        <v>1.7216060000000001E-3</v>
      </c>
      <c r="AI2911">
        <v>47702.388339999998</v>
      </c>
    </row>
    <row r="2912" spans="1:35" x14ac:dyDescent="0.25">
      <c r="A2912">
        <v>39683</v>
      </c>
      <c r="B2912" t="s">
        <v>221</v>
      </c>
      <c r="C2912" t="s">
        <v>50</v>
      </c>
      <c r="D2912" t="b">
        <v>0</v>
      </c>
      <c r="E2912">
        <v>8.8126999999999997E-2</v>
      </c>
      <c r="F2912" t="s">
        <v>108</v>
      </c>
      <c r="G2912" t="s">
        <v>186</v>
      </c>
      <c r="H2912" t="s">
        <v>257</v>
      </c>
      <c r="I2912" t="s">
        <v>98</v>
      </c>
      <c r="J2912" t="s">
        <v>106</v>
      </c>
      <c r="K2912" t="s">
        <v>188</v>
      </c>
      <c r="L2912">
        <v>15.396438890000001</v>
      </c>
      <c r="M2912" t="s">
        <v>251</v>
      </c>
      <c r="N2912">
        <v>2.39795E-4</v>
      </c>
      <c r="O2912">
        <v>2.7585799999999997E-4</v>
      </c>
      <c r="P2912">
        <v>0</v>
      </c>
      <c r="Q2912">
        <v>0</v>
      </c>
      <c r="R2912">
        <v>0</v>
      </c>
      <c r="S2912">
        <v>1.253508E-3</v>
      </c>
      <c r="T2912">
        <v>5.8733699999999995E-4</v>
      </c>
      <c r="U2912">
        <v>4.6006600000000002E-4</v>
      </c>
      <c r="V2912">
        <v>0</v>
      </c>
      <c r="W2912" s="8">
        <v>1.39567E-5</v>
      </c>
      <c r="X2912">
        <v>0</v>
      </c>
      <c r="Y2912">
        <v>0</v>
      </c>
      <c r="Z2912">
        <v>0</v>
      </c>
      <c r="AA2912">
        <v>0</v>
      </c>
      <c r="AB2912">
        <v>0</v>
      </c>
      <c r="AC2912">
        <v>1.253508E-3</v>
      </c>
      <c r="AD2912">
        <v>5.8733699999999995E-4</v>
      </c>
      <c r="AE2912">
        <v>4.6006600000000002E-4</v>
      </c>
      <c r="AF2912">
        <v>0</v>
      </c>
      <c r="AG2912" s="8">
        <v>1.39567E-5</v>
      </c>
      <c r="AH2912">
        <v>2.3148679999999999E-3</v>
      </c>
      <c r="AI2912">
        <v>44063.499819999997</v>
      </c>
    </row>
    <row r="2913" spans="1:35" x14ac:dyDescent="0.25">
      <c r="A2913">
        <v>43823</v>
      </c>
      <c r="B2913" t="s">
        <v>221</v>
      </c>
      <c r="C2913" t="s">
        <v>50</v>
      </c>
      <c r="D2913" t="b">
        <v>0</v>
      </c>
      <c r="E2913">
        <v>7.4164390999999996E-2</v>
      </c>
      <c r="F2913" t="s">
        <v>108</v>
      </c>
      <c r="G2913" t="s">
        <v>186</v>
      </c>
      <c r="H2913" t="s">
        <v>256</v>
      </c>
      <c r="I2913" t="s">
        <v>98</v>
      </c>
      <c r="J2913" t="s">
        <v>262</v>
      </c>
      <c r="K2913" t="s">
        <v>188</v>
      </c>
      <c r="L2913">
        <v>17.36843403</v>
      </c>
      <c r="M2913" t="s">
        <v>112</v>
      </c>
      <c r="N2913">
        <v>3.2584200000000002E-4</v>
      </c>
      <c r="O2913">
        <v>3.7663600000000002E-4</v>
      </c>
      <c r="P2913">
        <v>0</v>
      </c>
      <c r="Q2913">
        <v>0</v>
      </c>
      <c r="R2913">
        <v>0</v>
      </c>
      <c r="S2913">
        <v>1.740496E-3</v>
      </c>
      <c r="T2913">
        <v>6.4491099999999997E-4</v>
      </c>
      <c r="U2913">
        <v>3.21248E-4</v>
      </c>
      <c r="V2913">
        <v>0</v>
      </c>
      <c r="W2913">
        <v>0</v>
      </c>
      <c r="X2913">
        <v>7.87713E-4</v>
      </c>
      <c r="Y2913">
        <v>0</v>
      </c>
      <c r="Z2913" s="8">
        <v>2.1827800000000001E-5</v>
      </c>
      <c r="AA2913">
        <v>0</v>
      </c>
      <c r="AB2913">
        <v>0</v>
      </c>
      <c r="AC2913">
        <v>2.528209E-3</v>
      </c>
      <c r="AD2913">
        <v>6.4491099999999997E-4</v>
      </c>
      <c r="AE2913">
        <v>3.21248E-4</v>
      </c>
      <c r="AF2913">
        <v>0</v>
      </c>
      <c r="AG2913" s="8">
        <v>2.1827800000000001E-5</v>
      </c>
      <c r="AH2913">
        <v>3.5161960000000001E-3</v>
      </c>
      <c r="AI2913">
        <v>59331.512739999998</v>
      </c>
    </row>
    <row r="2914" spans="1:35" x14ac:dyDescent="0.25">
      <c r="A2914">
        <v>51181</v>
      </c>
      <c r="B2914" t="s">
        <v>221</v>
      </c>
      <c r="C2914" t="s">
        <v>50</v>
      </c>
      <c r="D2914" t="b">
        <v>0</v>
      </c>
      <c r="E2914">
        <v>0.42843368100000001</v>
      </c>
      <c r="F2914" t="s">
        <v>108</v>
      </c>
      <c r="G2914" t="s">
        <v>186</v>
      </c>
      <c r="H2914" t="s">
        <v>199</v>
      </c>
      <c r="I2914" t="s">
        <v>98</v>
      </c>
      <c r="J2914" t="s">
        <v>99</v>
      </c>
      <c r="K2914" t="s">
        <v>188</v>
      </c>
      <c r="L2914">
        <v>13.09350794</v>
      </c>
      <c r="M2914" t="s">
        <v>112</v>
      </c>
      <c r="N2914">
        <v>3.0167200000000001E-4</v>
      </c>
      <c r="O2914">
        <v>3.4208099999999999E-4</v>
      </c>
      <c r="P2914">
        <v>0</v>
      </c>
      <c r="Q2914">
        <v>0</v>
      </c>
      <c r="R2914">
        <v>0</v>
      </c>
      <c r="S2914">
        <v>7.9699899999999995E-4</v>
      </c>
      <c r="T2914">
        <v>6.46986E-4</v>
      </c>
      <c r="U2914">
        <v>7.84821E-4</v>
      </c>
      <c r="V2914">
        <v>0</v>
      </c>
      <c r="W2914" s="8">
        <v>3.0317699999999999E-5</v>
      </c>
      <c r="X2914">
        <v>1.0905680000000001E-3</v>
      </c>
      <c r="Y2914">
        <v>0</v>
      </c>
      <c r="Z2914">
        <v>0</v>
      </c>
      <c r="AA2914">
        <v>0</v>
      </c>
      <c r="AB2914">
        <v>0</v>
      </c>
      <c r="AC2914">
        <v>1.8875669999999999E-3</v>
      </c>
      <c r="AD2914">
        <v>6.46986E-4</v>
      </c>
      <c r="AE2914">
        <v>7.84821E-4</v>
      </c>
      <c r="AF2914">
        <v>0</v>
      </c>
      <c r="AG2914" s="8">
        <v>3.0317699999999999E-5</v>
      </c>
      <c r="AH2914">
        <v>3.3496910000000001E-3</v>
      </c>
      <c r="AI2914">
        <v>74975.894100000005</v>
      </c>
    </row>
    <row r="2915" spans="1:35" x14ac:dyDescent="0.25">
      <c r="A2915">
        <v>496</v>
      </c>
      <c r="B2915" t="s">
        <v>222</v>
      </c>
      <c r="C2915" t="s">
        <v>38</v>
      </c>
      <c r="D2915" t="b">
        <v>1</v>
      </c>
      <c r="E2915">
        <v>81.383450730000007</v>
      </c>
      <c r="F2915" t="s">
        <v>108</v>
      </c>
      <c r="G2915" t="s">
        <v>186</v>
      </c>
      <c r="H2915" t="s">
        <v>250</v>
      </c>
      <c r="I2915" t="s">
        <v>101</v>
      </c>
      <c r="J2915" t="s">
        <v>99</v>
      </c>
      <c r="K2915" t="s">
        <v>188</v>
      </c>
      <c r="L2915">
        <v>27.341666669999999</v>
      </c>
      <c r="M2915" t="s">
        <v>109</v>
      </c>
      <c r="N2915">
        <v>8.2133499999999997E-4</v>
      </c>
      <c r="O2915">
        <v>8.7744400000000001E-4</v>
      </c>
      <c r="P2915">
        <v>0</v>
      </c>
      <c r="Q2915">
        <v>0</v>
      </c>
      <c r="R2915">
        <v>0</v>
      </c>
      <c r="S2915">
        <v>4.0080189999999998E-3</v>
      </c>
      <c r="T2915">
        <v>1.562017E-3</v>
      </c>
      <c r="U2915">
        <v>1.500307E-3</v>
      </c>
      <c r="V2915">
        <v>0</v>
      </c>
      <c r="W2915">
        <v>0</v>
      </c>
      <c r="X2915">
        <v>0</v>
      </c>
      <c r="Y2915">
        <v>0</v>
      </c>
      <c r="Z2915">
        <v>5.2298600000000002E-4</v>
      </c>
      <c r="AA2915">
        <v>0</v>
      </c>
      <c r="AB2915">
        <v>0</v>
      </c>
      <c r="AC2915">
        <v>4.0080189999999998E-3</v>
      </c>
      <c r="AD2915">
        <v>1.562017E-3</v>
      </c>
      <c r="AE2915">
        <v>1.500307E-3</v>
      </c>
      <c r="AF2915">
        <v>0</v>
      </c>
      <c r="AG2915">
        <v>5.2298600000000002E-4</v>
      </c>
      <c r="AH2915">
        <v>7.5925580000000001E-3</v>
      </c>
      <c r="AI2915">
        <v>81383.450729999997</v>
      </c>
    </row>
    <row r="2916" spans="1:35" x14ac:dyDescent="0.25">
      <c r="A2916">
        <v>497</v>
      </c>
      <c r="B2916" t="s">
        <v>222</v>
      </c>
      <c r="C2916" t="s">
        <v>38</v>
      </c>
      <c r="D2916" t="b">
        <v>1</v>
      </c>
      <c r="E2916">
        <v>38.800378299999998</v>
      </c>
      <c r="F2916" t="s">
        <v>108</v>
      </c>
      <c r="G2916" t="s">
        <v>186</v>
      </c>
      <c r="H2916" t="s">
        <v>249</v>
      </c>
      <c r="I2916" t="s">
        <v>101</v>
      </c>
      <c r="J2916" t="s">
        <v>99</v>
      </c>
      <c r="K2916" t="s">
        <v>188</v>
      </c>
      <c r="L2916">
        <v>16.79861111</v>
      </c>
      <c r="M2916" t="s">
        <v>109</v>
      </c>
      <c r="N2916">
        <v>4.7572599999999999E-4</v>
      </c>
      <c r="O2916">
        <v>5.3007599999999998E-4</v>
      </c>
      <c r="P2916">
        <v>0</v>
      </c>
      <c r="Q2916">
        <v>0</v>
      </c>
      <c r="R2916">
        <v>0</v>
      </c>
      <c r="S2916">
        <v>1.946536E-3</v>
      </c>
      <c r="T2916">
        <v>1.1190830000000001E-3</v>
      </c>
      <c r="U2916">
        <v>1.208448E-3</v>
      </c>
      <c r="V2916">
        <v>0</v>
      </c>
      <c r="W2916">
        <v>1.7394900000000001E-4</v>
      </c>
      <c r="X2916">
        <v>0</v>
      </c>
      <c r="Y2916">
        <v>0</v>
      </c>
      <c r="Z2916">
        <v>0</v>
      </c>
      <c r="AA2916">
        <v>0</v>
      </c>
      <c r="AB2916">
        <v>0</v>
      </c>
      <c r="AC2916">
        <v>1.946536E-3</v>
      </c>
      <c r="AD2916">
        <v>1.1190830000000001E-3</v>
      </c>
      <c r="AE2916">
        <v>1.208448E-3</v>
      </c>
      <c r="AF2916">
        <v>0</v>
      </c>
      <c r="AG2916">
        <v>1.7394900000000001E-4</v>
      </c>
      <c r="AH2916">
        <v>4.4480159999999999E-3</v>
      </c>
      <c r="AI2916">
        <v>77600.756599999993</v>
      </c>
    </row>
    <row r="2917" spans="1:35" x14ac:dyDescent="0.25">
      <c r="A2917">
        <v>499</v>
      </c>
      <c r="B2917" t="s">
        <v>222</v>
      </c>
      <c r="C2917" t="s">
        <v>38</v>
      </c>
      <c r="D2917" t="b">
        <v>1</v>
      </c>
      <c r="E2917">
        <v>11.490758400000001</v>
      </c>
      <c r="F2917" t="s">
        <v>108</v>
      </c>
      <c r="G2917" t="s">
        <v>186</v>
      </c>
      <c r="H2917" t="s">
        <v>196</v>
      </c>
      <c r="I2917" t="s">
        <v>101</v>
      </c>
      <c r="J2917" t="s">
        <v>99</v>
      </c>
      <c r="K2917" t="s">
        <v>188</v>
      </c>
      <c r="L2917">
        <v>9.8212121210000003</v>
      </c>
      <c r="M2917" t="s">
        <v>109</v>
      </c>
      <c r="N2917">
        <v>2.1037200000000001E-4</v>
      </c>
      <c r="O2917">
        <v>2.52382E-4</v>
      </c>
      <c r="P2917">
        <v>0</v>
      </c>
      <c r="Q2917">
        <v>0</v>
      </c>
      <c r="R2917">
        <v>0</v>
      </c>
      <c r="S2917">
        <v>1.0054700000000001E-3</v>
      </c>
      <c r="T2917">
        <v>5.3181400000000003E-4</v>
      </c>
      <c r="U2917">
        <v>4.8596300000000001E-4</v>
      </c>
      <c r="V2917">
        <v>0</v>
      </c>
      <c r="W2917" s="8">
        <v>9.4752899999999999E-5</v>
      </c>
      <c r="X2917">
        <v>0</v>
      </c>
      <c r="Y2917">
        <v>0</v>
      </c>
      <c r="Z2917">
        <v>0</v>
      </c>
      <c r="AA2917">
        <v>0</v>
      </c>
      <c r="AB2917">
        <v>0</v>
      </c>
      <c r="AC2917">
        <v>1.0054700000000001E-3</v>
      </c>
      <c r="AD2917">
        <v>5.3181400000000003E-4</v>
      </c>
      <c r="AE2917">
        <v>4.8596300000000001E-4</v>
      </c>
      <c r="AF2917">
        <v>0</v>
      </c>
      <c r="AG2917" s="8">
        <v>9.4752899999999999E-5</v>
      </c>
      <c r="AH2917">
        <v>2.1178909999999998E-3</v>
      </c>
      <c r="AI2917">
        <v>63199.171219999997</v>
      </c>
    </row>
    <row r="2918" spans="1:35" x14ac:dyDescent="0.25">
      <c r="A2918">
        <v>1234</v>
      </c>
      <c r="B2918" t="s">
        <v>222</v>
      </c>
      <c r="C2918" t="s">
        <v>38</v>
      </c>
      <c r="D2918" t="b">
        <v>1</v>
      </c>
      <c r="E2918">
        <v>4.8608500059999997</v>
      </c>
      <c r="F2918" t="s">
        <v>108</v>
      </c>
      <c r="G2918" t="s">
        <v>186</v>
      </c>
      <c r="H2918" t="s">
        <v>198</v>
      </c>
      <c r="I2918" t="s">
        <v>101</v>
      </c>
      <c r="J2918" t="s">
        <v>106</v>
      </c>
      <c r="K2918" t="s">
        <v>188</v>
      </c>
      <c r="L2918">
        <v>14.017222220000001</v>
      </c>
      <c r="M2918" t="s">
        <v>109</v>
      </c>
      <c r="N2918">
        <v>2.33518E-4</v>
      </c>
      <c r="O2918">
        <v>2.7705399999999999E-4</v>
      </c>
      <c r="P2918">
        <v>0</v>
      </c>
      <c r="Q2918">
        <v>0</v>
      </c>
      <c r="R2918">
        <v>0</v>
      </c>
      <c r="S2918">
        <v>8.7117499999999997E-4</v>
      </c>
      <c r="T2918">
        <v>6.6633899999999995E-4</v>
      </c>
      <c r="U2918">
        <v>7.23791E-4</v>
      </c>
      <c r="V2918">
        <v>0</v>
      </c>
      <c r="W2918" s="8">
        <v>6.3579300000000003E-5</v>
      </c>
      <c r="X2918">
        <v>0</v>
      </c>
      <c r="Y2918">
        <v>0</v>
      </c>
      <c r="Z2918">
        <v>0</v>
      </c>
      <c r="AA2918">
        <v>0</v>
      </c>
      <c r="AB2918">
        <v>0</v>
      </c>
      <c r="AC2918">
        <v>8.7117499999999997E-4</v>
      </c>
      <c r="AD2918">
        <v>6.6633899999999995E-4</v>
      </c>
      <c r="AE2918">
        <v>7.23791E-4</v>
      </c>
      <c r="AF2918">
        <v>0</v>
      </c>
      <c r="AG2918" s="8">
        <v>6.3579300000000003E-5</v>
      </c>
      <c r="AH2918">
        <v>2.3248840000000002E-3</v>
      </c>
      <c r="AI2918">
        <v>48608.500059999998</v>
      </c>
    </row>
    <row r="2919" spans="1:35" x14ac:dyDescent="0.25">
      <c r="A2919">
        <v>6139</v>
      </c>
      <c r="B2919" t="s">
        <v>222</v>
      </c>
      <c r="C2919" t="s">
        <v>38</v>
      </c>
      <c r="D2919" t="b">
        <v>1</v>
      </c>
      <c r="E2919">
        <v>3.0392805269999998</v>
      </c>
      <c r="F2919" t="s">
        <v>108</v>
      </c>
      <c r="G2919" t="s">
        <v>186</v>
      </c>
      <c r="H2919" t="s">
        <v>195</v>
      </c>
      <c r="I2919" t="s">
        <v>101</v>
      </c>
      <c r="J2919" t="s">
        <v>111</v>
      </c>
      <c r="K2919" t="s">
        <v>188</v>
      </c>
      <c r="L2919">
        <v>11.81468254</v>
      </c>
      <c r="M2919" t="s">
        <v>109</v>
      </c>
      <c r="N2919">
        <v>2.7140900000000002E-4</v>
      </c>
      <c r="O2919">
        <v>3.0210799999999999E-4</v>
      </c>
      <c r="P2919">
        <v>0</v>
      </c>
      <c r="Q2919">
        <v>0</v>
      </c>
      <c r="R2919">
        <v>0</v>
      </c>
      <c r="S2919">
        <v>1.313821E-3</v>
      </c>
      <c r="T2919">
        <v>5.4470799999999998E-4</v>
      </c>
      <c r="U2919">
        <v>6.2830600000000003E-4</v>
      </c>
      <c r="V2919">
        <v>0</v>
      </c>
      <c r="W2919">
        <v>0</v>
      </c>
      <c r="X2919">
        <v>0</v>
      </c>
      <c r="Y2919">
        <v>0</v>
      </c>
      <c r="Z2919" s="8">
        <v>8.619E-5</v>
      </c>
      <c r="AA2919">
        <v>0</v>
      </c>
      <c r="AB2919">
        <v>0</v>
      </c>
      <c r="AC2919">
        <v>1.313821E-3</v>
      </c>
      <c r="AD2919">
        <v>5.4470799999999998E-4</v>
      </c>
      <c r="AE2919">
        <v>6.2830600000000003E-4</v>
      </c>
      <c r="AF2919">
        <v>0</v>
      </c>
      <c r="AG2919" s="8">
        <v>8.619E-5</v>
      </c>
      <c r="AH2919">
        <v>2.5729960000000001E-3</v>
      </c>
      <c r="AI2919">
        <v>63824.891060000002</v>
      </c>
    </row>
    <row r="2920" spans="1:35" x14ac:dyDescent="0.25">
      <c r="A2920">
        <v>19460</v>
      </c>
      <c r="B2920" t="s">
        <v>222</v>
      </c>
      <c r="C2920" t="s">
        <v>38</v>
      </c>
      <c r="D2920" t="b">
        <v>1</v>
      </c>
      <c r="E2920">
        <v>0.35770594100000003</v>
      </c>
      <c r="F2920" t="s">
        <v>108</v>
      </c>
      <c r="G2920" t="s">
        <v>186</v>
      </c>
      <c r="H2920" t="s">
        <v>192</v>
      </c>
      <c r="I2920" t="s">
        <v>101</v>
      </c>
      <c r="J2920" t="s">
        <v>102</v>
      </c>
      <c r="K2920" t="s">
        <v>188</v>
      </c>
      <c r="L2920">
        <v>11.67953333</v>
      </c>
      <c r="M2920" t="s">
        <v>109</v>
      </c>
      <c r="N2920">
        <v>1.7184700000000001E-4</v>
      </c>
      <c r="O2920">
        <v>2.10058E-4</v>
      </c>
      <c r="P2920">
        <v>0</v>
      </c>
      <c r="Q2920">
        <v>0</v>
      </c>
      <c r="R2920">
        <v>0</v>
      </c>
      <c r="S2920">
        <v>9.6902999999999996E-4</v>
      </c>
      <c r="T2920">
        <v>4.67804E-4</v>
      </c>
      <c r="U2920">
        <v>3.0133900000000002E-4</v>
      </c>
      <c r="V2920">
        <v>0</v>
      </c>
      <c r="W2920">
        <v>0</v>
      </c>
      <c r="X2920">
        <v>0</v>
      </c>
      <c r="Y2920">
        <v>0</v>
      </c>
      <c r="Z2920" s="8">
        <v>4.3746299999999998E-5</v>
      </c>
      <c r="AA2920">
        <v>0</v>
      </c>
      <c r="AB2920">
        <v>0</v>
      </c>
      <c r="AC2920">
        <v>9.6902999999999996E-4</v>
      </c>
      <c r="AD2920">
        <v>4.67804E-4</v>
      </c>
      <c r="AE2920">
        <v>3.0133900000000002E-4</v>
      </c>
      <c r="AF2920">
        <v>0</v>
      </c>
      <c r="AG2920" s="8">
        <v>4.3746299999999998E-5</v>
      </c>
      <c r="AH2920">
        <v>1.781922E-3</v>
      </c>
      <c r="AI2920">
        <v>44713.242619999997</v>
      </c>
    </row>
    <row r="2921" spans="1:35" x14ac:dyDescent="0.25">
      <c r="A2921">
        <v>19461</v>
      </c>
      <c r="B2921" t="s">
        <v>222</v>
      </c>
      <c r="C2921" t="s">
        <v>38</v>
      </c>
      <c r="D2921" t="b">
        <v>1</v>
      </c>
      <c r="E2921">
        <v>0.417575751</v>
      </c>
      <c r="F2921" t="s">
        <v>108</v>
      </c>
      <c r="G2921" t="s">
        <v>186</v>
      </c>
      <c r="H2921" t="s">
        <v>190</v>
      </c>
      <c r="I2921" t="s">
        <v>101</v>
      </c>
      <c r="J2921" t="s">
        <v>99</v>
      </c>
      <c r="K2921" t="s">
        <v>188</v>
      </c>
      <c r="L2921">
        <v>8.5909203979999997</v>
      </c>
      <c r="M2921" t="s">
        <v>109</v>
      </c>
      <c r="N2921" s="8">
        <v>7.1451800000000006E-5</v>
      </c>
      <c r="O2921" s="8">
        <v>9.7732099999999999E-5</v>
      </c>
      <c r="P2921">
        <v>0</v>
      </c>
      <c r="Q2921">
        <v>0</v>
      </c>
      <c r="R2921">
        <v>0</v>
      </c>
      <c r="S2921">
        <v>4.1512E-4</v>
      </c>
      <c r="T2921">
        <v>1.8787099999999999E-4</v>
      </c>
      <c r="U2921">
        <v>1.91881E-4</v>
      </c>
      <c r="V2921">
        <v>0</v>
      </c>
      <c r="W2921" s="8">
        <v>2.5247200000000001E-5</v>
      </c>
      <c r="X2921">
        <v>0</v>
      </c>
      <c r="Y2921">
        <v>0</v>
      </c>
      <c r="Z2921">
        <v>0</v>
      </c>
      <c r="AA2921">
        <v>0</v>
      </c>
      <c r="AB2921">
        <v>0</v>
      </c>
      <c r="AC2921">
        <v>4.1512E-4</v>
      </c>
      <c r="AD2921">
        <v>1.8787099999999999E-4</v>
      </c>
      <c r="AE2921">
        <v>1.91881E-4</v>
      </c>
      <c r="AF2921">
        <v>0</v>
      </c>
      <c r="AG2921" s="8">
        <v>2.5247200000000001E-5</v>
      </c>
      <c r="AH2921">
        <v>8.2011900000000001E-4</v>
      </c>
      <c r="AI2921">
        <v>27977.57532</v>
      </c>
    </row>
    <row r="2922" spans="1:35" x14ac:dyDescent="0.25">
      <c r="A2922">
        <v>19462</v>
      </c>
      <c r="B2922" t="s">
        <v>222</v>
      </c>
      <c r="C2922" t="s">
        <v>38</v>
      </c>
      <c r="D2922" t="b">
        <v>1</v>
      </c>
      <c r="E2922">
        <v>0.23031316600000001</v>
      </c>
      <c r="F2922" t="s">
        <v>108</v>
      </c>
      <c r="G2922" t="s">
        <v>186</v>
      </c>
      <c r="H2922" t="s">
        <v>194</v>
      </c>
      <c r="I2922" t="s">
        <v>101</v>
      </c>
      <c r="J2922" t="s">
        <v>99</v>
      </c>
      <c r="K2922" t="s">
        <v>188</v>
      </c>
      <c r="L2922">
        <v>15.044969139999999</v>
      </c>
      <c r="M2922" t="s">
        <v>109</v>
      </c>
      <c r="N2922">
        <v>1.07829E-4</v>
      </c>
      <c r="O2922">
        <v>1.2557399999999999E-4</v>
      </c>
      <c r="P2922">
        <v>0</v>
      </c>
      <c r="Q2922">
        <v>0</v>
      </c>
      <c r="R2922">
        <v>0</v>
      </c>
      <c r="S2922">
        <v>5.1016099999999997E-4</v>
      </c>
      <c r="T2922">
        <v>2.6984900000000001E-4</v>
      </c>
      <c r="U2922">
        <v>2.6056099999999997E-4</v>
      </c>
      <c r="V2922">
        <v>0</v>
      </c>
      <c r="W2922">
        <v>0</v>
      </c>
      <c r="X2922">
        <v>0</v>
      </c>
      <c r="Y2922">
        <v>0</v>
      </c>
      <c r="Z2922" s="8">
        <v>2.3521300000000001E-5</v>
      </c>
      <c r="AA2922">
        <v>0</v>
      </c>
      <c r="AB2922">
        <v>0</v>
      </c>
      <c r="AC2922">
        <v>5.1016099999999997E-4</v>
      </c>
      <c r="AD2922">
        <v>2.6984900000000001E-4</v>
      </c>
      <c r="AE2922">
        <v>2.6056099999999997E-4</v>
      </c>
      <c r="AF2922">
        <v>0</v>
      </c>
      <c r="AG2922" s="8">
        <v>2.3521300000000001E-5</v>
      </c>
      <c r="AH2922">
        <v>1.0640929999999999E-3</v>
      </c>
      <c r="AI2922">
        <v>20728.18492</v>
      </c>
    </row>
    <row r="2923" spans="1:35" x14ac:dyDescent="0.25">
      <c r="A2923">
        <v>19464</v>
      </c>
      <c r="B2923" t="s">
        <v>222</v>
      </c>
      <c r="C2923" t="s">
        <v>38</v>
      </c>
      <c r="D2923" t="b">
        <v>1</v>
      </c>
      <c r="E2923">
        <v>0.67838500800000001</v>
      </c>
      <c r="F2923" t="s">
        <v>108</v>
      </c>
      <c r="G2923" t="s">
        <v>186</v>
      </c>
      <c r="H2923" t="s">
        <v>189</v>
      </c>
      <c r="I2923" t="s">
        <v>101</v>
      </c>
      <c r="J2923" t="s">
        <v>99</v>
      </c>
      <c r="K2923" t="s">
        <v>188</v>
      </c>
      <c r="L2923">
        <v>15.513103859999999</v>
      </c>
      <c r="M2923" t="s">
        <v>109</v>
      </c>
      <c r="N2923">
        <v>1.6889800000000001E-4</v>
      </c>
      <c r="O2923">
        <v>1.9416299999999999E-4</v>
      </c>
      <c r="P2923">
        <v>0</v>
      </c>
      <c r="Q2923">
        <v>0</v>
      </c>
      <c r="R2923">
        <v>0</v>
      </c>
      <c r="S2923">
        <v>8.4167400000000005E-4</v>
      </c>
      <c r="T2923">
        <v>5.0693600000000004E-4</v>
      </c>
      <c r="U2923">
        <v>2.5201200000000003E-4</v>
      </c>
      <c r="V2923">
        <v>0</v>
      </c>
      <c r="W2923">
        <v>0</v>
      </c>
      <c r="X2923">
        <v>0</v>
      </c>
      <c r="Y2923">
        <v>0</v>
      </c>
      <c r="Z2923" s="8">
        <v>5.1187999999999998E-5</v>
      </c>
      <c r="AA2923">
        <v>0</v>
      </c>
      <c r="AB2923">
        <v>0</v>
      </c>
      <c r="AC2923">
        <v>8.4167400000000005E-4</v>
      </c>
      <c r="AD2923">
        <v>5.0693600000000004E-4</v>
      </c>
      <c r="AE2923">
        <v>2.5201200000000003E-4</v>
      </c>
      <c r="AF2923">
        <v>0</v>
      </c>
      <c r="AG2923" s="8">
        <v>5.1187999999999998E-5</v>
      </c>
      <c r="AH2923">
        <v>1.651809E-3</v>
      </c>
      <c r="AI2923">
        <v>31205.71038</v>
      </c>
    </row>
    <row r="2924" spans="1:35" x14ac:dyDescent="0.25">
      <c r="A2924">
        <v>19465</v>
      </c>
      <c r="B2924" t="s">
        <v>222</v>
      </c>
      <c r="C2924" t="s">
        <v>38</v>
      </c>
      <c r="D2924" t="b">
        <v>1</v>
      </c>
      <c r="E2924">
        <v>0.533936564</v>
      </c>
      <c r="F2924" t="s">
        <v>108</v>
      </c>
      <c r="G2924" t="s">
        <v>186</v>
      </c>
      <c r="H2924" t="s">
        <v>191</v>
      </c>
      <c r="I2924" t="s">
        <v>101</v>
      </c>
      <c r="J2924" t="s">
        <v>102</v>
      </c>
      <c r="K2924" t="s">
        <v>188</v>
      </c>
      <c r="L2924">
        <v>8.9645114939999999</v>
      </c>
      <c r="M2924" t="s">
        <v>109</v>
      </c>
      <c r="N2924" s="8">
        <v>8.9466899999999995E-5</v>
      </c>
      <c r="O2924">
        <v>1.10963E-4</v>
      </c>
      <c r="P2924">
        <v>0</v>
      </c>
      <c r="Q2924">
        <v>0</v>
      </c>
      <c r="R2924">
        <v>0</v>
      </c>
      <c r="S2924">
        <v>4.7792599999999999E-4</v>
      </c>
      <c r="T2924">
        <v>2.9889800000000002E-4</v>
      </c>
      <c r="U2924">
        <v>1.33755E-4</v>
      </c>
      <c r="V2924">
        <v>0</v>
      </c>
      <c r="W2924">
        <v>0</v>
      </c>
      <c r="X2924">
        <v>0</v>
      </c>
      <c r="Y2924">
        <v>0</v>
      </c>
      <c r="Z2924" s="8">
        <v>3.6690399999999997E-5</v>
      </c>
      <c r="AA2924">
        <v>0</v>
      </c>
      <c r="AB2924">
        <v>0</v>
      </c>
      <c r="AC2924">
        <v>4.7792599999999999E-4</v>
      </c>
      <c r="AD2924">
        <v>2.9889800000000002E-4</v>
      </c>
      <c r="AE2924">
        <v>1.33755E-4</v>
      </c>
      <c r="AF2924">
        <v>0</v>
      </c>
      <c r="AG2924" s="8">
        <v>3.6690399999999997E-5</v>
      </c>
      <c r="AH2924">
        <v>9.4726499999999998E-4</v>
      </c>
      <c r="AI2924">
        <v>30968.32072</v>
      </c>
    </row>
    <row r="2925" spans="1:35" x14ac:dyDescent="0.25">
      <c r="A2925">
        <v>22258</v>
      </c>
      <c r="B2925" t="s">
        <v>222</v>
      </c>
      <c r="C2925" t="s">
        <v>38</v>
      </c>
      <c r="D2925" t="b">
        <v>0</v>
      </c>
      <c r="E2925">
        <v>0.39859335800000001</v>
      </c>
      <c r="F2925" t="s">
        <v>108</v>
      </c>
      <c r="G2925" t="s">
        <v>186</v>
      </c>
      <c r="H2925" t="s">
        <v>193</v>
      </c>
      <c r="I2925" t="s">
        <v>105</v>
      </c>
      <c r="J2925" t="s">
        <v>262</v>
      </c>
      <c r="K2925" t="s">
        <v>188</v>
      </c>
      <c r="L2925">
        <v>9.0471481479999998</v>
      </c>
      <c r="M2925" t="s">
        <v>107</v>
      </c>
      <c r="N2925" s="8">
        <v>7.9716900000000002E-5</v>
      </c>
      <c r="O2925" s="8">
        <v>9.6353200000000004E-5</v>
      </c>
      <c r="P2925">
        <v>0</v>
      </c>
      <c r="Q2925">
        <v>0</v>
      </c>
      <c r="R2925">
        <v>0</v>
      </c>
      <c r="S2925">
        <v>2.9883500000000001E-4</v>
      </c>
      <c r="T2925">
        <v>2.0172300000000001E-4</v>
      </c>
      <c r="U2925">
        <v>1.6212600000000001E-4</v>
      </c>
      <c r="V2925">
        <v>0</v>
      </c>
      <c r="W2925">
        <v>0</v>
      </c>
      <c r="X2925">
        <v>2.2034100000000001E-4</v>
      </c>
      <c r="Y2925">
        <v>0</v>
      </c>
      <c r="Z2925" s="8">
        <v>3.9830799999999998E-5</v>
      </c>
      <c r="AA2925">
        <v>0</v>
      </c>
      <c r="AB2925">
        <v>0</v>
      </c>
      <c r="AC2925">
        <v>5.1917499999999998E-4</v>
      </c>
      <c r="AD2925">
        <v>2.0172300000000001E-4</v>
      </c>
      <c r="AE2925">
        <v>1.6212600000000001E-4</v>
      </c>
      <c r="AF2925">
        <v>0</v>
      </c>
      <c r="AG2925" s="8">
        <v>3.9830799999999998E-5</v>
      </c>
      <c r="AH2925">
        <v>9.2284799999999998E-4</v>
      </c>
      <c r="AI2925">
        <v>29894.50186</v>
      </c>
    </row>
    <row r="2926" spans="1:35" x14ac:dyDescent="0.25">
      <c r="A2926">
        <v>24953</v>
      </c>
      <c r="B2926" t="s">
        <v>222</v>
      </c>
      <c r="C2926" t="s">
        <v>38</v>
      </c>
      <c r="D2926" t="b">
        <v>1</v>
      </c>
      <c r="E2926">
        <v>0.318936518</v>
      </c>
      <c r="F2926" t="s">
        <v>108</v>
      </c>
      <c r="G2926" t="s">
        <v>186</v>
      </c>
      <c r="H2926" t="s">
        <v>187</v>
      </c>
      <c r="I2926" t="s">
        <v>101</v>
      </c>
      <c r="J2926" t="s">
        <v>99</v>
      </c>
      <c r="K2926" t="s">
        <v>188</v>
      </c>
      <c r="L2926">
        <v>13.62904762</v>
      </c>
      <c r="M2926" t="s">
        <v>109</v>
      </c>
      <c r="N2926" s="8">
        <v>5.3868500000000001E-5</v>
      </c>
      <c r="O2926" s="8">
        <v>6.1862199999999999E-5</v>
      </c>
      <c r="P2926">
        <v>0</v>
      </c>
      <c r="Q2926">
        <v>0</v>
      </c>
      <c r="R2926">
        <v>0</v>
      </c>
      <c r="S2926">
        <v>2.4568300000000001E-4</v>
      </c>
      <c r="T2926">
        <v>1.88102E-4</v>
      </c>
      <c r="U2926" s="8">
        <v>7.0978500000000005E-5</v>
      </c>
      <c r="V2926">
        <v>0</v>
      </c>
      <c r="W2926" s="8">
        <v>1.4352899999999999E-5</v>
      </c>
      <c r="X2926">
        <v>0</v>
      </c>
      <c r="Y2926">
        <v>0</v>
      </c>
      <c r="Z2926">
        <v>0</v>
      </c>
      <c r="AA2926">
        <v>0</v>
      </c>
      <c r="AB2926">
        <v>0</v>
      </c>
      <c r="AC2926">
        <v>2.4568300000000001E-4</v>
      </c>
      <c r="AD2926">
        <v>1.88102E-4</v>
      </c>
      <c r="AE2926" s="8">
        <v>7.0978500000000005E-5</v>
      </c>
      <c r="AF2926">
        <v>0</v>
      </c>
      <c r="AG2926" s="8">
        <v>1.4352899999999999E-5</v>
      </c>
      <c r="AH2926">
        <v>5.1911700000000004E-4</v>
      </c>
      <c r="AI2926">
        <v>11162.778130000001</v>
      </c>
    </row>
    <row r="2927" spans="1:35" x14ac:dyDescent="0.25">
      <c r="A2927">
        <v>39679</v>
      </c>
      <c r="B2927" t="s">
        <v>222</v>
      </c>
      <c r="C2927" t="s">
        <v>38</v>
      </c>
      <c r="D2927" t="b">
        <v>0</v>
      </c>
      <c r="E2927">
        <v>0.159007961</v>
      </c>
      <c r="F2927" t="s">
        <v>108</v>
      </c>
      <c r="G2927" t="s">
        <v>186</v>
      </c>
      <c r="H2927" t="s">
        <v>197</v>
      </c>
      <c r="I2927" t="s">
        <v>98</v>
      </c>
      <c r="J2927" t="s">
        <v>99</v>
      </c>
      <c r="K2927" t="s">
        <v>188</v>
      </c>
      <c r="L2927">
        <v>10.57710185</v>
      </c>
      <c r="M2927" t="s">
        <v>251</v>
      </c>
      <c r="N2927">
        <v>1.82003E-4</v>
      </c>
      <c r="O2927">
        <v>2.0515999999999999E-4</v>
      </c>
      <c r="P2927">
        <v>0</v>
      </c>
      <c r="Q2927">
        <v>0</v>
      </c>
      <c r="R2927">
        <v>0</v>
      </c>
      <c r="S2927">
        <v>8.6077400000000002E-4</v>
      </c>
      <c r="T2927">
        <v>5.5534099999999999E-4</v>
      </c>
      <c r="U2927">
        <v>2.8857900000000002E-4</v>
      </c>
      <c r="V2927">
        <v>0</v>
      </c>
      <c r="W2927" s="8">
        <v>1.6914200000000001E-5</v>
      </c>
      <c r="X2927">
        <v>0</v>
      </c>
      <c r="Y2927">
        <v>0</v>
      </c>
      <c r="Z2927">
        <v>0</v>
      </c>
      <c r="AA2927">
        <v>0</v>
      </c>
      <c r="AB2927">
        <v>0</v>
      </c>
      <c r="AC2927">
        <v>8.6077400000000002E-4</v>
      </c>
      <c r="AD2927">
        <v>5.5534099999999999E-4</v>
      </c>
      <c r="AE2927">
        <v>2.8857900000000002E-4</v>
      </c>
      <c r="AF2927">
        <v>0</v>
      </c>
      <c r="AG2927" s="8">
        <v>1.6914200000000001E-5</v>
      </c>
      <c r="AH2927">
        <v>1.7216060000000001E-3</v>
      </c>
      <c r="AI2927">
        <v>47702.388339999998</v>
      </c>
    </row>
    <row r="2928" spans="1:35" x14ac:dyDescent="0.25">
      <c r="A2928">
        <v>39683</v>
      </c>
      <c r="B2928" t="s">
        <v>222</v>
      </c>
      <c r="C2928" t="s">
        <v>38</v>
      </c>
      <c r="D2928" t="b">
        <v>0</v>
      </c>
      <c r="E2928">
        <v>8.8126999999999997E-2</v>
      </c>
      <c r="F2928" t="s">
        <v>108</v>
      </c>
      <c r="G2928" t="s">
        <v>186</v>
      </c>
      <c r="H2928" t="s">
        <v>257</v>
      </c>
      <c r="I2928" t="s">
        <v>98</v>
      </c>
      <c r="J2928" t="s">
        <v>106</v>
      </c>
      <c r="K2928" t="s">
        <v>188</v>
      </c>
      <c r="L2928">
        <v>15.396438890000001</v>
      </c>
      <c r="M2928" t="s">
        <v>251</v>
      </c>
      <c r="N2928">
        <v>2.39795E-4</v>
      </c>
      <c r="O2928">
        <v>2.7585799999999997E-4</v>
      </c>
      <c r="P2928">
        <v>0</v>
      </c>
      <c r="Q2928">
        <v>0</v>
      </c>
      <c r="R2928">
        <v>0</v>
      </c>
      <c r="S2928">
        <v>1.253508E-3</v>
      </c>
      <c r="T2928">
        <v>5.8733699999999995E-4</v>
      </c>
      <c r="U2928">
        <v>4.6006600000000002E-4</v>
      </c>
      <c r="V2928">
        <v>0</v>
      </c>
      <c r="W2928" s="8">
        <v>1.39567E-5</v>
      </c>
      <c r="X2928">
        <v>0</v>
      </c>
      <c r="Y2928">
        <v>0</v>
      </c>
      <c r="Z2928">
        <v>0</v>
      </c>
      <c r="AA2928">
        <v>0</v>
      </c>
      <c r="AB2928">
        <v>0</v>
      </c>
      <c r="AC2928">
        <v>1.253508E-3</v>
      </c>
      <c r="AD2928">
        <v>5.8733699999999995E-4</v>
      </c>
      <c r="AE2928">
        <v>4.6006600000000002E-4</v>
      </c>
      <c r="AF2928">
        <v>0</v>
      </c>
      <c r="AG2928" s="8">
        <v>1.39567E-5</v>
      </c>
      <c r="AH2928">
        <v>2.3148679999999999E-3</v>
      </c>
      <c r="AI2928">
        <v>44063.499819999997</v>
      </c>
    </row>
    <row r="2929" spans="1:35" x14ac:dyDescent="0.25">
      <c r="A2929">
        <v>43823</v>
      </c>
      <c r="B2929" t="s">
        <v>222</v>
      </c>
      <c r="C2929" t="s">
        <v>38</v>
      </c>
      <c r="D2929" t="b">
        <v>0</v>
      </c>
      <c r="E2929">
        <v>7.4164390999999996E-2</v>
      </c>
      <c r="F2929" t="s">
        <v>108</v>
      </c>
      <c r="G2929" t="s">
        <v>186</v>
      </c>
      <c r="H2929" t="s">
        <v>256</v>
      </c>
      <c r="I2929" t="s">
        <v>98</v>
      </c>
      <c r="J2929" t="s">
        <v>262</v>
      </c>
      <c r="K2929" t="s">
        <v>188</v>
      </c>
      <c r="L2929">
        <v>17.36843403</v>
      </c>
      <c r="M2929" t="s">
        <v>112</v>
      </c>
      <c r="N2929">
        <v>3.2584200000000002E-4</v>
      </c>
      <c r="O2929">
        <v>3.7663600000000002E-4</v>
      </c>
      <c r="P2929">
        <v>0</v>
      </c>
      <c r="Q2929">
        <v>0</v>
      </c>
      <c r="R2929">
        <v>0</v>
      </c>
      <c r="S2929">
        <v>1.740496E-3</v>
      </c>
      <c r="T2929">
        <v>6.4491099999999997E-4</v>
      </c>
      <c r="U2929">
        <v>3.21248E-4</v>
      </c>
      <c r="V2929">
        <v>0</v>
      </c>
      <c r="W2929">
        <v>0</v>
      </c>
      <c r="X2929">
        <v>7.87713E-4</v>
      </c>
      <c r="Y2929">
        <v>0</v>
      </c>
      <c r="Z2929" s="8">
        <v>2.1827800000000001E-5</v>
      </c>
      <c r="AA2929">
        <v>0</v>
      </c>
      <c r="AB2929">
        <v>0</v>
      </c>
      <c r="AC2929">
        <v>2.528209E-3</v>
      </c>
      <c r="AD2929">
        <v>6.4491099999999997E-4</v>
      </c>
      <c r="AE2929">
        <v>3.21248E-4</v>
      </c>
      <c r="AF2929">
        <v>0</v>
      </c>
      <c r="AG2929" s="8">
        <v>2.1827800000000001E-5</v>
      </c>
      <c r="AH2929">
        <v>3.5161960000000001E-3</v>
      </c>
      <c r="AI2929">
        <v>59331.512739999998</v>
      </c>
    </row>
    <row r="2930" spans="1:35" x14ac:dyDescent="0.25">
      <c r="A2930">
        <v>51181</v>
      </c>
      <c r="B2930" t="s">
        <v>222</v>
      </c>
      <c r="C2930" t="s">
        <v>38</v>
      </c>
      <c r="D2930" t="b">
        <v>0</v>
      </c>
      <c r="E2930">
        <v>0.42843368100000001</v>
      </c>
      <c r="F2930" t="s">
        <v>108</v>
      </c>
      <c r="G2930" t="s">
        <v>186</v>
      </c>
      <c r="H2930" t="s">
        <v>199</v>
      </c>
      <c r="I2930" t="s">
        <v>98</v>
      </c>
      <c r="J2930" t="s">
        <v>99</v>
      </c>
      <c r="K2930" t="s">
        <v>188</v>
      </c>
      <c r="L2930">
        <v>13.09350794</v>
      </c>
      <c r="M2930" t="s">
        <v>112</v>
      </c>
      <c r="N2930">
        <v>3.0167200000000001E-4</v>
      </c>
      <c r="O2930">
        <v>3.4208099999999999E-4</v>
      </c>
      <c r="P2930">
        <v>0</v>
      </c>
      <c r="Q2930">
        <v>0</v>
      </c>
      <c r="R2930">
        <v>0</v>
      </c>
      <c r="S2930">
        <v>7.9699899999999995E-4</v>
      </c>
      <c r="T2930">
        <v>6.46986E-4</v>
      </c>
      <c r="U2930">
        <v>7.84821E-4</v>
      </c>
      <c r="V2930">
        <v>0</v>
      </c>
      <c r="W2930" s="8">
        <v>3.0317699999999999E-5</v>
      </c>
      <c r="X2930">
        <v>1.0905680000000001E-3</v>
      </c>
      <c r="Y2930">
        <v>0</v>
      </c>
      <c r="Z2930">
        <v>0</v>
      </c>
      <c r="AA2930">
        <v>0</v>
      </c>
      <c r="AB2930">
        <v>0</v>
      </c>
      <c r="AC2930">
        <v>1.8875669999999999E-3</v>
      </c>
      <c r="AD2930">
        <v>6.46986E-4</v>
      </c>
      <c r="AE2930">
        <v>7.84821E-4</v>
      </c>
      <c r="AF2930">
        <v>0</v>
      </c>
      <c r="AG2930" s="8">
        <v>3.0317699999999999E-5</v>
      </c>
      <c r="AH2930">
        <v>3.3496910000000001E-3</v>
      </c>
      <c r="AI2930">
        <v>74975.894100000005</v>
      </c>
    </row>
    <row r="2931" spans="1:35" x14ac:dyDescent="0.25">
      <c r="A2931">
        <v>496</v>
      </c>
      <c r="B2931" t="s">
        <v>223</v>
      </c>
      <c r="C2931" t="s">
        <v>224</v>
      </c>
      <c r="D2931" t="b">
        <v>1</v>
      </c>
      <c r="E2931">
        <v>81.383450730000007</v>
      </c>
      <c r="F2931" t="s">
        <v>108</v>
      </c>
      <c r="G2931" t="s">
        <v>186</v>
      </c>
      <c r="H2931" t="s">
        <v>250</v>
      </c>
      <c r="I2931" t="s">
        <v>101</v>
      </c>
      <c r="J2931" t="s">
        <v>99</v>
      </c>
      <c r="K2931" t="s">
        <v>188</v>
      </c>
      <c r="L2931">
        <v>26.922222219999998</v>
      </c>
      <c r="M2931" t="s">
        <v>109</v>
      </c>
      <c r="N2931">
        <v>8.1070800000000004E-4</v>
      </c>
      <c r="O2931">
        <v>8.6348299999999996E-4</v>
      </c>
      <c r="P2931">
        <v>0</v>
      </c>
      <c r="Q2931">
        <v>0</v>
      </c>
      <c r="R2931">
        <v>0</v>
      </c>
      <c r="S2931">
        <v>3.8907719999999998E-3</v>
      </c>
      <c r="T2931">
        <v>1.562017E-3</v>
      </c>
      <c r="U2931">
        <v>1.500307E-3</v>
      </c>
      <c r="V2931">
        <v>0</v>
      </c>
      <c r="W2931">
        <v>0</v>
      </c>
      <c r="X2931">
        <v>0</v>
      </c>
      <c r="Y2931">
        <v>0</v>
      </c>
      <c r="Z2931">
        <v>5.2298600000000002E-4</v>
      </c>
      <c r="AA2931">
        <v>0</v>
      </c>
      <c r="AB2931">
        <v>0</v>
      </c>
      <c r="AC2931">
        <v>3.8907719999999998E-3</v>
      </c>
      <c r="AD2931">
        <v>1.562017E-3</v>
      </c>
      <c r="AE2931">
        <v>1.500307E-3</v>
      </c>
      <c r="AF2931">
        <v>0</v>
      </c>
      <c r="AG2931">
        <v>5.2298600000000002E-4</v>
      </c>
      <c r="AH2931">
        <v>7.4760820000000002E-3</v>
      </c>
      <c r="AI2931">
        <v>81383.450729999997</v>
      </c>
    </row>
    <row r="2932" spans="1:35" x14ac:dyDescent="0.25">
      <c r="A2932">
        <v>497</v>
      </c>
      <c r="B2932" t="s">
        <v>223</v>
      </c>
      <c r="C2932" t="s">
        <v>224</v>
      </c>
      <c r="D2932" t="b">
        <v>1</v>
      </c>
      <c r="E2932">
        <v>38.800378299999998</v>
      </c>
      <c r="F2932" t="s">
        <v>108</v>
      </c>
      <c r="G2932" t="s">
        <v>186</v>
      </c>
      <c r="H2932" t="s">
        <v>249</v>
      </c>
      <c r="I2932" t="s">
        <v>101</v>
      </c>
      <c r="J2932" t="s">
        <v>99</v>
      </c>
      <c r="K2932" t="s">
        <v>188</v>
      </c>
      <c r="L2932">
        <v>16.804166670000001</v>
      </c>
      <c r="M2932" t="s">
        <v>109</v>
      </c>
      <c r="N2932">
        <v>4.7823100000000002E-4</v>
      </c>
      <c r="O2932">
        <v>5.3022500000000005E-4</v>
      </c>
      <c r="P2932">
        <v>0</v>
      </c>
      <c r="Q2932">
        <v>0</v>
      </c>
      <c r="R2932">
        <v>0</v>
      </c>
      <c r="S2932">
        <v>1.9476389999999999E-3</v>
      </c>
      <c r="T2932">
        <v>1.1190830000000001E-3</v>
      </c>
      <c r="U2932">
        <v>1.208448E-3</v>
      </c>
      <c r="V2932">
        <v>0</v>
      </c>
      <c r="W2932">
        <v>1.7394900000000001E-4</v>
      </c>
      <c r="X2932">
        <v>0</v>
      </c>
      <c r="Y2932">
        <v>0</v>
      </c>
      <c r="Z2932">
        <v>0</v>
      </c>
      <c r="AA2932">
        <v>0</v>
      </c>
      <c r="AB2932">
        <v>0</v>
      </c>
      <c r="AC2932">
        <v>1.9476389999999999E-3</v>
      </c>
      <c r="AD2932">
        <v>1.1190830000000001E-3</v>
      </c>
      <c r="AE2932">
        <v>1.208448E-3</v>
      </c>
      <c r="AF2932">
        <v>0</v>
      </c>
      <c r="AG2932">
        <v>1.7394900000000001E-4</v>
      </c>
      <c r="AH2932">
        <v>4.4494870000000002E-3</v>
      </c>
      <c r="AI2932">
        <v>77600.756599999993</v>
      </c>
    </row>
    <row r="2933" spans="1:35" x14ac:dyDescent="0.25">
      <c r="A2933">
        <v>499</v>
      </c>
      <c r="B2933" t="s">
        <v>223</v>
      </c>
      <c r="C2933" t="s">
        <v>224</v>
      </c>
      <c r="D2933" t="b">
        <v>1</v>
      </c>
      <c r="E2933">
        <v>11.490758400000001</v>
      </c>
      <c r="F2933" t="s">
        <v>108</v>
      </c>
      <c r="G2933" t="s">
        <v>186</v>
      </c>
      <c r="H2933" t="s">
        <v>196</v>
      </c>
      <c r="I2933" t="s">
        <v>101</v>
      </c>
      <c r="J2933" t="s">
        <v>99</v>
      </c>
      <c r="K2933" t="s">
        <v>188</v>
      </c>
      <c r="L2933">
        <v>10.02121212</v>
      </c>
      <c r="M2933" t="s">
        <v>109</v>
      </c>
      <c r="N2933">
        <v>2.1586899999999999E-4</v>
      </c>
      <c r="O2933">
        <v>2.5753100000000003E-4</v>
      </c>
      <c r="P2933">
        <v>0</v>
      </c>
      <c r="Q2933">
        <v>0</v>
      </c>
      <c r="R2933">
        <v>0</v>
      </c>
      <c r="S2933">
        <v>1.048708E-3</v>
      </c>
      <c r="T2933">
        <v>5.3181400000000003E-4</v>
      </c>
      <c r="U2933">
        <v>4.8596300000000001E-4</v>
      </c>
      <c r="V2933">
        <v>0</v>
      </c>
      <c r="W2933" s="8">
        <v>9.4752899999999999E-5</v>
      </c>
      <c r="X2933">
        <v>0</v>
      </c>
      <c r="Y2933">
        <v>0</v>
      </c>
      <c r="Z2933">
        <v>0</v>
      </c>
      <c r="AA2933">
        <v>0</v>
      </c>
      <c r="AB2933">
        <v>0</v>
      </c>
      <c r="AC2933">
        <v>1.048708E-3</v>
      </c>
      <c r="AD2933">
        <v>5.3181400000000003E-4</v>
      </c>
      <c r="AE2933">
        <v>4.8596300000000001E-4</v>
      </c>
      <c r="AF2933">
        <v>0</v>
      </c>
      <c r="AG2933" s="8">
        <v>9.4752899999999999E-5</v>
      </c>
      <c r="AH2933">
        <v>2.16102E-3</v>
      </c>
      <c r="AI2933">
        <v>63199.171219999997</v>
      </c>
    </row>
    <row r="2934" spans="1:35" x14ac:dyDescent="0.25">
      <c r="A2934">
        <v>1234</v>
      </c>
      <c r="B2934" t="s">
        <v>223</v>
      </c>
      <c r="C2934" t="s">
        <v>224</v>
      </c>
      <c r="D2934" t="b">
        <v>1</v>
      </c>
      <c r="E2934">
        <v>4.8608500059999997</v>
      </c>
      <c r="F2934" t="s">
        <v>108</v>
      </c>
      <c r="G2934" t="s">
        <v>186</v>
      </c>
      <c r="H2934" t="s">
        <v>198</v>
      </c>
      <c r="I2934" t="s">
        <v>101</v>
      </c>
      <c r="J2934" t="s">
        <v>106</v>
      </c>
      <c r="K2934" t="s">
        <v>188</v>
      </c>
      <c r="L2934">
        <v>13.84333333</v>
      </c>
      <c r="M2934" t="s">
        <v>109</v>
      </c>
      <c r="N2934">
        <v>2.3124899999999999E-4</v>
      </c>
      <c r="O2934">
        <v>2.7361600000000002E-4</v>
      </c>
      <c r="P2934">
        <v>0</v>
      </c>
      <c r="Q2934">
        <v>0</v>
      </c>
      <c r="R2934">
        <v>0</v>
      </c>
      <c r="S2934">
        <v>8.4233400000000003E-4</v>
      </c>
      <c r="T2934">
        <v>6.6633899999999995E-4</v>
      </c>
      <c r="U2934">
        <v>7.23791E-4</v>
      </c>
      <c r="V2934">
        <v>0</v>
      </c>
      <c r="W2934" s="8">
        <v>6.3579300000000003E-5</v>
      </c>
      <c r="X2934">
        <v>0</v>
      </c>
      <c r="Y2934">
        <v>0</v>
      </c>
      <c r="Z2934">
        <v>0</v>
      </c>
      <c r="AA2934">
        <v>0</v>
      </c>
      <c r="AB2934">
        <v>0</v>
      </c>
      <c r="AC2934">
        <v>8.4233400000000003E-4</v>
      </c>
      <c r="AD2934">
        <v>6.6633899999999995E-4</v>
      </c>
      <c r="AE2934">
        <v>7.23791E-4</v>
      </c>
      <c r="AF2934">
        <v>0</v>
      </c>
      <c r="AG2934" s="8">
        <v>6.3579300000000003E-5</v>
      </c>
      <c r="AH2934">
        <v>2.2960430000000002E-3</v>
      </c>
      <c r="AI2934">
        <v>48608.500059999998</v>
      </c>
    </row>
    <row r="2935" spans="1:35" x14ac:dyDescent="0.25">
      <c r="A2935">
        <v>6139</v>
      </c>
      <c r="B2935" t="s">
        <v>223</v>
      </c>
      <c r="C2935" t="s">
        <v>224</v>
      </c>
      <c r="D2935" t="b">
        <v>1</v>
      </c>
      <c r="E2935">
        <v>3.0392805269999998</v>
      </c>
      <c r="F2935" t="s">
        <v>108</v>
      </c>
      <c r="G2935" t="s">
        <v>186</v>
      </c>
      <c r="H2935" t="s">
        <v>195</v>
      </c>
      <c r="I2935" t="s">
        <v>101</v>
      </c>
      <c r="J2935" t="s">
        <v>111</v>
      </c>
      <c r="K2935" t="s">
        <v>188</v>
      </c>
      <c r="L2935">
        <v>11.999867719999999</v>
      </c>
      <c r="M2935" t="s">
        <v>109</v>
      </c>
      <c r="N2935">
        <v>2.7938600000000001E-4</v>
      </c>
      <c r="O2935">
        <v>3.0691099999999999E-4</v>
      </c>
      <c r="P2935">
        <v>0</v>
      </c>
      <c r="Q2935">
        <v>0</v>
      </c>
      <c r="R2935">
        <v>0</v>
      </c>
      <c r="S2935">
        <v>1.3541219999999999E-3</v>
      </c>
      <c r="T2935">
        <v>5.4470799999999998E-4</v>
      </c>
      <c r="U2935">
        <v>6.2830600000000003E-4</v>
      </c>
      <c r="V2935">
        <v>0</v>
      </c>
      <c r="W2935">
        <v>0</v>
      </c>
      <c r="X2935">
        <v>0</v>
      </c>
      <c r="Y2935">
        <v>0</v>
      </c>
      <c r="Z2935" s="8">
        <v>8.619E-5</v>
      </c>
      <c r="AA2935">
        <v>0</v>
      </c>
      <c r="AB2935">
        <v>0</v>
      </c>
      <c r="AC2935">
        <v>1.3541219999999999E-3</v>
      </c>
      <c r="AD2935">
        <v>5.4470799999999998E-4</v>
      </c>
      <c r="AE2935">
        <v>6.2830600000000003E-4</v>
      </c>
      <c r="AF2935">
        <v>0</v>
      </c>
      <c r="AG2935" s="8">
        <v>8.619E-5</v>
      </c>
      <c r="AH2935">
        <v>2.613326E-3</v>
      </c>
      <c r="AI2935">
        <v>63824.891060000002</v>
      </c>
    </row>
    <row r="2936" spans="1:35" x14ac:dyDescent="0.25">
      <c r="A2936">
        <v>19460</v>
      </c>
      <c r="B2936" t="s">
        <v>223</v>
      </c>
      <c r="C2936" t="s">
        <v>224</v>
      </c>
      <c r="D2936" t="b">
        <v>1</v>
      </c>
      <c r="E2936">
        <v>0.35770594100000003</v>
      </c>
      <c r="F2936" t="s">
        <v>108</v>
      </c>
      <c r="G2936" t="s">
        <v>186</v>
      </c>
      <c r="H2936" t="s">
        <v>192</v>
      </c>
      <c r="I2936" t="s">
        <v>101</v>
      </c>
      <c r="J2936" t="s">
        <v>102</v>
      </c>
      <c r="K2936" t="s">
        <v>188</v>
      </c>
      <c r="L2936">
        <v>11.624133329999999</v>
      </c>
      <c r="M2936" t="s">
        <v>109</v>
      </c>
      <c r="N2936">
        <v>1.7115199999999999E-4</v>
      </c>
      <c r="O2936">
        <v>2.09051E-4</v>
      </c>
      <c r="P2936">
        <v>0</v>
      </c>
      <c r="Q2936">
        <v>0</v>
      </c>
      <c r="R2936">
        <v>0</v>
      </c>
      <c r="S2936">
        <v>9.6058099999999996E-4</v>
      </c>
      <c r="T2936">
        <v>4.67804E-4</v>
      </c>
      <c r="U2936">
        <v>3.0133900000000002E-4</v>
      </c>
      <c r="V2936">
        <v>0</v>
      </c>
      <c r="W2936">
        <v>0</v>
      </c>
      <c r="X2936">
        <v>0</v>
      </c>
      <c r="Y2936">
        <v>0</v>
      </c>
      <c r="Z2936" s="8">
        <v>4.3746299999999998E-5</v>
      </c>
      <c r="AA2936">
        <v>0</v>
      </c>
      <c r="AB2936">
        <v>0</v>
      </c>
      <c r="AC2936">
        <v>9.6058099999999996E-4</v>
      </c>
      <c r="AD2936">
        <v>4.67804E-4</v>
      </c>
      <c r="AE2936">
        <v>3.0133900000000002E-4</v>
      </c>
      <c r="AF2936">
        <v>0</v>
      </c>
      <c r="AG2936" s="8">
        <v>4.3746299999999998E-5</v>
      </c>
      <c r="AH2936">
        <v>1.7734700000000001E-3</v>
      </c>
      <c r="AI2936">
        <v>44713.242619999997</v>
      </c>
    </row>
    <row r="2937" spans="1:35" x14ac:dyDescent="0.25">
      <c r="A2937">
        <v>19461</v>
      </c>
      <c r="B2937" t="s">
        <v>223</v>
      </c>
      <c r="C2937" t="s">
        <v>224</v>
      </c>
      <c r="D2937" t="b">
        <v>1</v>
      </c>
      <c r="E2937">
        <v>0.417575751</v>
      </c>
      <c r="F2937" t="s">
        <v>108</v>
      </c>
      <c r="G2937" t="s">
        <v>186</v>
      </c>
      <c r="H2937" t="s">
        <v>190</v>
      </c>
      <c r="I2937" t="s">
        <v>101</v>
      </c>
      <c r="J2937" t="s">
        <v>99</v>
      </c>
      <c r="K2937" t="s">
        <v>188</v>
      </c>
      <c r="L2937">
        <v>8.502694859</v>
      </c>
      <c r="M2937" t="s">
        <v>109</v>
      </c>
      <c r="N2937" s="8">
        <v>7.0875299999999995E-5</v>
      </c>
      <c r="O2937" s="8">
        <v>9.6728499999999994E-5</v>
      </c>
      <c r="P2937">
        <v>0</v>
      </c>
      <c r="Q2937">
        <v>0</v>
      </c>
      <c r="R2937">
        <v>0</v>
      </c>
      <c r="S2937">
        <v>4.0669700000000003E-4</v>
      </c>
      <c r="T2937">
        <v>1.8787099999999999E-4</v>
      </c>
      <c r="U2937">
        <v>1.91881E-4</v>
      </c>
      <c r="V2937">
        <v>0</v>
      </c>
      <c r="W2937" s="8">
        <v>2.5247200000000001E-5</v>
      </c>
      <c r="X2937">
        <v>0</v>
      </c>
      <c r="Y2937">
        <v>0</v>
      </c>
      <c r="Z2937">
        <v>0</v>
      </c>
      <c r="AA2937">
        <v>0</v>
      </c>
      <c r="AB2937">
        <v>0</v>
      </c>
      <c r="AC2937">
        <v>4.0669700000000003E-4</v>
      </c>
      <c r="AD2937">
        <v>1.8787099999999999E-4</v>
      </c>
      <c r="AE2937">
        <v>1.91881E-4</v>
      </c>
      <c r="AF2937">
        <v>0</v>
      </c>
      <c r="AG2937" s="8">
        <v>2.5247200000000001E-5</v>
      </c>
      <c r="AH2937">
        <v>8.11697E-4</v>
      </c>
      <c r="AI2937">
        <v>27977.57532</v>
      </c>
    </row>
    <row r="2938" spans="1:35" x14ac:dyDescent="0.25">
      <c r="A2938">
        <v>19462</v>
      </c>
      <c r="B2938" t="s">
        <v>223</v>
      </c>
      <c r="C2938" t="s">
        <v>224</v>
      </c>
      <c r="D2938" t="b">
        <v>1</v>
      </c>
      <c r="E2938">
        <v>0.23031316600000001</v>
      </c>
      <c r="F2938" t="s">
        <v>108</v>
      </c>
      <c r="G2938" t="s">
        <v>186</v>
      </c>
      <c r="H2938" t="s">
        <v>194</v>
      </c>
      <c r="I2938" t="s">
        <v>101</v>
      </c>
      <c r="J2938" t="s">
        <v>99</v>
      </c>
      <c r="K2938" t="s">
        <v>188</v>
      </c>
      <c r="L2938">
        <v>14.92382716</v>
      </c>
      <c r="M2938" t="s">
        <v>109</v>
      </c>
      <c r="N2938">
        <v>1.0719599999999999E-4</v>
      </c>
      <c r="O2938">
        <v>1.2455300000000001E-4</v>
      </c>
      <c r="P2938">
        <v>0</v>
      </c>
      <c r="Q2938">
        <v>0</v>
      </c>
      <c r="R2938">
        <v>0</v>
      </c>
      <c r="S2938">
        <v>5.0159599999999999E-4</v>
      </c>
      <c r="T2938">
        <v>2.6984900000000001E-4</v>
      </c>
      <c r="U2938">
        <v>2.6056099999999997E-4</v>
      </c>
      <c r="V2938">
        <v>0</v>
      </c>
      <c r="W2938">
        <v>0</v>
      </c>
      <c r="X2938">
        <v>0</v>
      </c>
      <c r="Y2938">
        <v>0</v>
      </c>
      <c r="Z2938" s="8">
        <v>2.3521300000000001E-5</v>
      </c>
      <c r="AA2938">
        <v>0</v>
      </c>
      <c r="AB2938">
        <v>0</v>
      </c>
      <c r="AC2938">
        <v>5.0159599999999999E-4</v>
      </c>
      <c r="AD2938">
        <v>2.6984900000000001E-4</v>
      </c>
      <c r="AE2938">
        <v>2.6056099999999997E-4</v>
      </c>
      <c r="AF2938">
        <v>0</v>
      </c>
      <c r="AG2938" s="8">
        <v>2.3521300000000001E-5</v>
      </c>
      <c r="AH2938">
        <v>1.0555250000000001E-3</v>
      </c>
      <c r="AI2938">
        <v>20728.18492</v>
      </c>
    </row>
    <row r="2939" spans="1:35" x14ac:dyDescent="0.25">
      <c r="A2939">
        <v>19464</v>
      </c>
      <c r="B2939" t="s">
        <v>223</v>
      </c>
      <c r="C2939" t="s">
        <v>224</v>
      </c>
      <c r="D2939" t="b">
        <v>1</v>
      </c>
      <c r="E2939">
        <v>0.67838500800000001</v>
      </c>
      <c r="F2939" t="s">
        <v>108</v>
      </c>
      <c r="G2939" t="s">
        <v>186</v>
      </c>
      <c r="H2939" t="s">
        <v>189</v>
      </c>
      <c r="I2939" t="s">
        <v>101</v>
      </c>
      <c r="J2939" t="s">
        <v>99</v>
      </c>
      <c r="K2939" t="s">
        <v>188</v>
      </c>
      <c r="L2939">
        <v>15.498731879999999</v>
      </c>
      <c r="M2939" t="s">
        <v>109</v>
      </c>
      <c r="N2939">
        <v>1.68765E-4</v>
      </c>
      <c r="O2939">
        <v>1.93981E-4</v>
      </c>
      <c r="P2939">
        <v>0</v>
      </c>
      <c r="Q2939">
        <v>0</v>
      </c>
      <c r="R2939">
        <v>0</v>
      </c>
      <c r="S2939">
        <v>8.4015000000000001E-4</v>
      </c>
      <c r="T2939">
        <v>5.0693600000000004E-4</v>
      </c>
      <c r="U2939">
        <v>2.5201200000000003E-4</v>
      </c>
      <c r="V2939">
        <v>0</v>
      </c>
      <c r="W2939">
        <v>0</v>
      </c>
      <c r="X2939">
        <v>0</v>
      </c>
      <c r="Y2939">
        <v>0</v>
      </c>
      <c r="Z2939" s="8">
        <v>5.1187999999999998E-5</v>
      </c>
      <c r="AA2939">
        <v>0</v>
      </c>
      <c r="AB2939">
        <v>0</v>
      </c>
      <c r="AC2939">
        <v>8.4015000000000001E-4</v>
      </c>
      <c r="AD2939">
        <v>5.0693600000000004E-4</v>
      </c>
      <c r="AE2939">
        <v>2.5201200000000003E-4</v>
      </c>
      <c r="AF2939">
        <v>0</v>
      </c>
      <c r="AG2939" s="8">
        <v>5.1187999999999998E-5</v>
      </c>
      <c r="AH2939">
        <v>1.6502789999999999E-3</v>
      </c>
      <c r="AI2939">
        <v>31205.71038</v>
      </c>
    </row>
    <row r="2940" spans="1:35" x14ac:dyDescent="0.25">
      <c r="A2940">
        <v>19465</v>
      </c>
      <c r="B2940" t="s">
        <v>223</v>
      </c>
      <c r="C2940" t="s">
        <v>224</v>
      </c>
      <c r="D2940" t="b">
        <v>1</v>
      </c>
      <c r="E2940">
        <v>0.533936564</v>
      </c>
      <c r="F2940" t="s">
        <v>108</v>
      </c>
      <c r="G2940" t="s">
        <v>186</v>
      </c>
      <c r="H2940" t="s">
        <v>191</v>
      </c>
      <c r="I2940" t="s">
        <v>101</v>
      </c>
      <c r="J2940" t="s">
        <v>102</v>
      </c>
      <c r="K2940" t="s">
        <v>188</v>
      </c>
      <c r="L2940">
        <v>8.8843390800000002</v>
      </c>
      <c r="M2940" t="s">
        <v>109</v>
      </c>
      <c r="N2940" s="8">
        <v>8.8597000000000006E-5</v>
      </c>
      <c r="O2940">
        <v>1.09953E-4</v>
      </c>
      <c r="P2940">
        <v>0</v>
      </c>
      <c r="Q2940">
        <v>0</v>
      </c>
      <c r="R2940">
        <v>0</v>
      </c>
      <c r="S2940">
        <v>4.6945500000000002E-4</v>
      </c>
      <c r="T2940">
        <v>2.9889800000000002E-4</v>
      </c>
      <c r="U2940">
        <v>1.33755E-4</v>
      </c>
      <c r="V2940">
        <v>0</v>
      </c>
      <c r="W2940">
        <v>0</v>
      </c>
      <c r="X2940">
        <v>0</v>
      </c>
      <c r="Y2940">
        <v>0</v>
      </c>
      <c r="Z2940" s="8">
        <v>3.6690399999999997E-5</v>
      </c>
      <c r="AA2940">
        <v>0</v>
      </c>
      <c r="AB2940">
        <v>0</v>
      </c>
      <c r="AC2940">
        <v>4.6945500000000002E-4</v>
      </c>
      <c r="AD2940">
        <v>2.9889800000000002E-4</v>
      </c>
      <c r="AE2940">
        <v>1.33755E-4</v>
      </c>
      <c r="AF2940">
        <v>0</v>
      </c>
      <c r="AG2940" s="8">
        <v>3.6690399999999997E-5</v>
      </c>
      <c r="AH2940">
        <v>9.3879300000000005E-4</v>
      </c>
      <c r="AI2940">
        <v>30968.32072</v>
      </c>
    </row>
    <row r="2941" spans="1:35" x14ac:dyDescent="0.25">
      <c r="A2941">
        <v>22258</v>
      </c>
      <c r="B2941" t="s">
        <v>223</v>
      </c>
      <c r="C2941" t="s">
        <v>224</v>
      </c>
      <c r="D2941" t="b">
        <v>0</v>
      </c>
      <c r="E2941">
        <v>0.39859335800000001</v>
      </c>
      <c r="F2941" t="s">
        <v>108</v>
      </c>
      <c r="G2941" t="s">
        <v>186</v>
      </c>
      <c r="H2941" t="s">
        <v>193</v>
      </c>
      <c r="I2941" t="s">
        <v>105</v>
      </c>
      <c r="J2941" t="s">
        <v>262</v>
      </c>
      <c r="K2941" t="s">
        <v>188</v>
      </c>
      <c r="L2941">
        <v>9.0471481479999998</v>
      </c>
      <c r="M2941" t="s">
        <v>107</v>
      </c>
      <c r="N2941" s="8">
        <v>7.9716900000000002E-5</v>
      </c>
      <c r="O2941" s="8">
        <v>9.6353200000000004E-5</v>
      </c>
      <c r="P2941">
        <v>0</v>
      </c>
      <c r="Q2941">
        <v>0</v>
      </c>
      <c r="R2941">
        <v>0</v>
      </c>
      <c r="S2941">
        <v>2.9883500000000001E-4</v>
      </c>
      <c r="T2941">
        <v>2.0172300000000001E-4</v>
      </c>
      <c r="U2941">
        <v>1.6212600000000001E-4</v>
      </c>
      <c r="V2941">
        <v>0</v>
      </c>
      <c r="W2941">
        <v>0</v>
      </c>
      <c r="X2941">
        <v>2.2034100000000001E-4</v>
      </c>
      <c r="Y2941">
        <v>0</v>
      </c>
      <c r="Z2941" s="8">
        <v>3.9830799999999998E-5</v>
      </c>
      <c r="AA2941">
        <v>0</v>
      </c>
      <c r="AB2941">
        <v>0</v>
      </c>
      <c r="AC2941">
        <v>5.1917499999999998E-4</v>
      </c>
      <c r="AD2941">
        <v>2.0172300000000001E-4</v>
      </c>
      <c r="AE2941">
        <v>1.6212600000000001E-4</v>
      </c>
      <c r="AF2941">
        <v>0</v>
      </c>
      <c r="AG2941" s="8">
        <v>3.9830799999999998E-5</v>
      </c>
      <c r="AH2941">
        <v>9.2284799999999998E-4</v>
      </c>
      <c r="AI2941">
        <v>29894.50186</v>
      </c>
    </row>
    <row r="2942" spans="1:35" x14ac:dyDescent="0.25">
      <c r="A2942">
        <v>24953</v>
      </c>
      <c r="B2942" t="s">
        <v>223</v>
      </c>
      <c r="C2942" t="s">
        <v>224</v>
      </c>
      <c r="D2942" t="b">
        <v>1</v>
      </c>
      <c r="E2942">
        <v>0.318936518</v>
      </c>
      <c r="F2942" t="s">
        <v>108</v>
      </c>
      <c r="G2942" t="s">
        <v>186</v>
      </c>
      <c r="H2942" t="s">
        <v>187</v>
      </c>
      <c r="I2942" t="s">
        <v>101</v>
      </c>
      <c r="J2942" t="s">
        <v>99</v>
      </c>
      <c r="K2942" t="s">
        <v>188</v>
      </c>
      <c r="L2942">
        <v>13.86761905</v>
      </c>
      <c r="M2942" t="s">
        <v>109</v>
      </c>
      <c r="N2942" s="8">
        <v>5.5628199999999997E-5</v>
      </c>
      <c r="O2942" s="8">
        <v>6.2945099999999995E-5</v>
      </c>
      <c r="P2942">
        <v>0</v>
      </c>
      <c r="Q2942">
        <v>0</v>
      </c>
      <c r="R2942">
        <v>0</v>
      </c>
      <c r="S2942">
        <v>2.5476999999999997E-4</v>
      </c>
      <c r="T2942">
        <v>1.88102E-4</v>
      </c>
      <c r="U2942" s="8">
        <v>7.0978500000000005E-5</v>
      </c>
      <c r="V2942">
        <v>0</v>
      </c>
      <c r="W2942" s="8">
        <v>1.4352899999999999E-5</v>
      </c>
      <c r="X2942">
        <v>0</v>
      </c>
      <c r="Y2942">
        <v>0</v>
      </c>
      <c r="Z2942">
        <v>0</v>
      </c>
      <c r="AA2942">
        <v>0</v>
      </c>
      <c r="AB2942">
        <v>0</v>
      </c>
      <c r="AC2942">
        <v>2.5476999999999997E-4</v>
      </c>
      <c r="AD2942">
        <v>1.88102E-4</v>
      </c>
      <c r="AE2942" s="8">
        <v>7.0978500000000005E-5</v>
      </c>
      <c r="AF2942">
        <v>0</v>
      </c>
      <c r="AG2942" s="8">
        <v>1.4352899999999999E-5</v>
      </c>
      <c r="AH2942">
        <v>5.2820299999999998E-4</v>
      </c>
      <c r="AI2942">
        <v>11162.778130000001</v>
      </c>
    </row>
    <row r="2943" spans="1:35" x14ac:dyDescent="0.25">
      <c r="A2943">
        <v>39679</v>
      </c>
      <c r="B2943" t="s">
        <v>223</v>
      </c>
      <c r="C2943" t="s">
        <v>224</v>
      </c>
      <c r="D2943" t="b">
        <v>0</v>
      </c>
      <c r="E2943">
        <v>0.159007961</v>
      </c>
      <c r="F2943" t="s">
        <v>108</v>
      </c>
      <c r="G2943" t="s">
        <v>186</v>
      </c>
      <c r="H2943" t="s">
        <v>197</v>
      </c>
      <c r="I2943" t="s">
        <v>98</v>
      </c>
      <c r="J2943" t="s">
        <v>99</v>
      </c>
      <c r="K2943" t="s">
        <v>188</v>
      </c>
      <c r="L2943">
        <v>10.57710185</v>
      </c>
      <c r="M2943" t="s">
        <v>251</v>
      </c>
      <c r="N2943">
        <v>1.82003E-4</v>
      </c>
      <c r="O2943">
        <v>2.0515999999999999E-4</v>
      </c>
      <c r="P2943">
        <v>0</v>
      </c>
      <c r="Q2943">
        <v>0</v>
      </c>
      <c r="R2943">
        <v>0</v>
      </c>
      <c r="S2943">
        <v>8.6077400000000002E-4</v>
      </c>
      <c r="T2943">
        <v>5.5534099999999999E-4</v>
      </c>
      <c r="U2943">
        <v>2.8857900000000002E-4</v>
      </c>
      <c r="V2943">
        <v>0</v>
      </c>
      <c r="W2943" s="8">
        <v>1.6914200000000001E-5</v>
      </c>
      <c r="X2943">
        <v>0</v>
      </c>
      <c r="Y2943">
        <v>0</v>
      </c>
      <c r="Z2943">
        <v>0</v>
      </c>
      <c r="AA2943">
        <v>0</v>
      </c>
      <c r="AB2943">
        <v>0</v>
      </c>
      <c r="AC2943">
        <v>8.6077400000000002E-4</v>
      </c>
      <c r="AD2943">
        <v>5.5534099999999999E-4</v>
      </c>
      <c r="AE2943">
        <v>2.8857900000000002E-4</v>
      </c>
      <c r="AF2943">
        <v>0</v>
      </c>
      <c r="AG2943" s="8">
        <v>1.6914200000000001E-5</v>
      </c>
      <c r="AH2943">
        <v>1.7216060000000001E-3</v>
      </c>
      <c r="AI2943">
        <v>47702.388339999998</v>
      </c>
    </row>
    <row r="2944" spans="1:35" x14ac:dyDescent="0.25">
      <c r="A2944">
        <v>39683</v>
      </c>
      <c r="B2944" t="s">
        <v>223</v>
      </c>
      <c r="C2944" t="s">
        <v>224</v>
      </c>
      <c r="D2944" t="b">
        <v>0</v>
      </c>
      <c r="E2944">
        <v>8.8126999999999997E-2</v>
      </c>
      <c r="F2944" t="s">
        <v>108</v>
      </c>
      <c r="G2944" t="s">
        <v>186</v>
      </c>
      <c r="H2944" t="s">
        <v>257</v>
      </c>
      <c r="I2944" t="s">
        <v>98</v>
      </c>
      <c r="J2944" t="s">
        <v>106</v>
      </c>
      <c r="K2944" t="s">
        <v>188</v>
      </c>
      <c r="L2944">
        <v>15.396438890000001</v>
      </c>
      <c r="M2944" t="s">
        <v>251</v>
      </c>
      <c r="N2944">
        <v>2.39795E-4</v>
      </c>
      <c r="O2944">
        <v>2.7585799999999997E-4</v>
      </c>
      <c r="P2944">
        <v>0</v>
      </c>
      <c r="Q2944">
        <v>0</v>
      </c>
      <c r="R2944">
        <v>0</v>
      </c>
      <c r="S2944">
        <v>1.253508E-3</v>
      </c>
      <c r="T2944">
        <v>5.8733699999999995E-4</v>
      </c>
      <c r="U2944">
        <v>4.6006600000000002E-4</v>
      </c>
      <c r="V2944">
        <v>0</v>
      </c>
      <c r="W2944" s="8">
        <v>1.39567E-5</v>
      </c>
      <c r="X2944">
        <v>0</v>
      </c>
      <c r="Y2944">
        <v>0</v>
      </c>
      <c r="Z2944">
        <v>0</v>
      </c>
      <c r="AA2944">
        <v>0</v>
      </c>
      <c r="AB2944">
        <v>0</v>
      </c>
      <c r="AC2944">
        <v>1.253508E-3</v>
      </c>
      <c r="AD2944">
        <v>5.8733699999999995E-4</v>
      </c>
      <c r="AE2944">
        <v>4.6006600000000002E-4</v>
      </c>
      <c r="AF2944">
        <v>0</v>
      </c>
      <c r="AG2944" s="8">
        <v>1.39567E-5</v>
      </c>
      <c r="AH2944">
        <v>2.3148679999999999E-3</v>
      </c>
      <c r="AI2944">
        <v>44063.499819999997</v>
      </c>
    </row>
    <row r="2945" spans="1:35" x14ac:dyDescent="0.25">
      <c r="A2945">
        <v>43823</v>
      </c>
      <c r="B2945" t="s">
        <v>223</v>
      </c>
      <c r="C2945" t="s">
        <v>224</v>
      </c>
      <c r="D2945" t="b">
        <v>0</v>
      </c>
      <c r="E2945">
        <v>7.4164390999999996E-2</v>
      </c>
      <c r="F2945" t="s">
        <v>108</v>
      </c>
      <c r="G2945" t="s">
        <v>186</v>
      </c>
      <c r="H2945" t="s">
        <v>256</v>
      </c>
      <c r="I2945" t="s">
        <v>98</v>
      </c>
      <c r="J2945" t="s">
        <v>262</v>
      </c>
      <c r="K2945" t="s">
        <v>188</v>
      </c>
      <c r="L2945">
        <v>17.36843403</v>
      </c>
      <c r="M2945" t="s">
        <v>112</v>
      </c>
      <c r="N2945">
        <v>3.2584200000000002E-4</v>
      </c>
      <c r="O2945">
        <v>3.7663600000000002E-4</v>
      </c>
      <c r="P2945">
        <v>0</v>
      </c>
      <c r="Q2945">
        <v>0</v>
      </c>
      <c r="R2945">
        <v>0</v>
      </c>
      <c r="S2945">
        <v>1.740496E-3</v>
      </c>
      <c r="T2945">
        <v>6.4491099999999997E-4</v>
      </c>
      <c r="U2945">
        <v>3.21248E-4</v>
      </c>
      <c r="V2945">
        <v>0</v>
      </c>
      <c r="W2945">
        <v>0</v>
      </c>
      <c r="X2945">
        <v>7.87713E-4</v>
      </c>
      <c r="Y2945">
        <v>0</v>
      </c>
      <c r="Z2945" s="8">
        <v>2.1827800000000001E-5</v>
      </c>
      <c r="AA2945">
        <v>0</v>
      </c>
      <c r="AB2945">
        <v>0</v>
      </c>
      <c r="AC2945">
        <v>2.528209E-3</v>
      </c>
      <c r="AD2945">
        <v>6.4491099999999997E-4</v>
      </c>
      <c r="AE2945">
        <v>3.21248E-4</v>
      </c>
      <c r="AF2945">
        <v>0</v>
      </c>
      <c r="AG2945" s="8">
        <v>2.1827800000000001E-5</v>
      </c>
      <c r="AH2945">
        <v>3.5161960000000001E-3</v>
      </c>
      <c r="AI2945">
        <v>59331.512739999998</v>
      </c>
    </row>
    <row r="2946" spans="1:35" x14ac:dyDescent="0.25">
      <c r="A2946">
        <v>51181</v>
      </c>
      <c r="B2946" t="s">
        <v>223</v>
      </c>
      <c r="C2946" t="s">
        <v>224</v>
      </c>
      <c r="D2946" t="b">
        <v>0</v>
      </c>
      <c r="E2946">
        <v>0.42843368100000001</v>
      </c>
      <c r="F2946" t="s">
        <v>108</v>
      </c>
      <c r="G2946" t="s">
        <v>186</v>
      </c>
      <c r="H2946" t="s">
        <v>199</v>
      </c>
      <c r="I2946" t="s">
        <v>98</v>
      </c>
      <c r="J2946" t="s">
        <v>99</v>
      </c>
      <c r="K2946" t="s">
        <v>188</v>
      </c>
      <c r="L2946">
        <v>13.09350794</v>
      </c>
      <c r="M2946" t="s">
        <v>112</v>
      </c>
      <c r="N2946">
        <v>3.0167200000000001E-4</v>
      </c>
      <c r="O2946">
        <v>3.4208099999999999E-4</v>
      </c>
      <c r="P2946">
        <v>0</v>
      </c>
      <c r="Q2946">
        <v>0</v>
      </c>
      <c r="R2946">
        <v>0</v>
      </c>
      <c r="S2946">
        <v>7.9699899999999995E-4</v>
      </c>
      <c r="T2946">
        <v>6.46986E-4</v>
      </c>
      <c r="U2946">
        <v>7.84821E-4</v>
      </c>
      <c r="V2946">
        <v>0</v>
      </c>
      <c r="W2946" s="8">
        <v>3.0317699999999999E-5</v>
      </c>
      <c r="X2946">
        <v>1.0905680000000001E-3</v>
      </c>
      <c r="Y2946">
        <v>0</v>
      </c>
      <c r="Z2946">
        <v>0</v>
      </c>
      <c r="AA2946">
        <v>0</v>
      </c>
      <c r="AB2946">
        <v>0</v>
      </c>
      <c r="AC2946">
        <v>1.8875669999999999E-3</v>
      </c>
      <c r="AD2946">
        <v>6.46986E-4</v>
      </c>
      <c r="AE2946">
        <v>7.84821E-4</v>
      </c>
      <c r="AF2946">
        <v>0</v>
      </c>
      <c r="AG2946" s="8">
        <v>3.0317699999999999E-5</v>
      </c>
      <c r="AH2946">
        <v>3.3496910000000001E-3</v>
      </c>
      <c r="AI2946">
        <v>74975.894100000005</v>
      </c>
    </row>
    <row r="2947" spans="1:35" x14ac:dyDescent="0.25">
      <c r="A2947">
        <v>496</v>
      </c>
      <c r="B2947" t="s">
        <v>225</v>
      </c>
      <c r="C2947" t="s">
        <v>226</v>
      </c>
      <c r="D2947" t="b">
        <v>1</v>
      </c>
      <c r="E2947">
        <v>81.383450730000007</v>
      </c>
      <c r="F2947" t="s">
        <v>108</v>
      </c>
      <c r="G2947" t="s">
        <v>186</v>
      </c>
      <c r="H2947" t="s">
        <v>250</v>
      </c>
      <c r="I2947" t="s">
        <v>101</v>
      </c>
      <c r="J2947" t="s">
        <v>99</v>
      </c>
      <c r="K2947" t="s">
        <v>188</v>
      </c>
      <c r="L2947">
        <v>28.597222219999999</v>
      </c>
      <c r="M2947" t="s">
        <v>109</v>
      </c>
      <c r="N2947">
        <v>8.7049399999999998E-4</v>
      </c>
      <c r="O2947">
        <v>9.1893400000000005E-4</v>
      </c>
      <c r="P2947">
        <v>0</v>
      </c>
      <c r="Q2947">
        <v>0</v>
      </c>
      <c r="R2947">
        <v>0</v>
      </c>
      <c r="S2947">
        <v>4.3566769999999998E-3</v>
      </c>
      <c r="T2947">
        <v>1.562017E-3</v>
      </c>
      <c r="U2947">
        <v>1.500307E-3</v>
      </c>
      <c r="V2947">
        <v>0</v>
      </c>
      <c r="W2947">
        <v>0</v>
      </c>
      <c r="X2947">
        <v>0</v>
      </c>
      <c r="Y2947">
        <v>0</v>
      </c>
      <c r="Z2947">
        <v>5.2298600000000002E-4</v>
      </c>
      <c r="AA2947">
        <v>0</v>
      </c>
      <c r="AB2947">
        <v>0</v>
      </c>
      <c r="AC2947">
        <v>4.3566769999999998E-3</v>
      </c>
      <c r="AD2947">
        <v>1.562017E-3</v>
      </c>
      <c r="AE2947">
        <v>1.500307E-3</v>
      </c>
      <c r="AF2947">
        <v>0</v>
      </c>
      <c r="AG2947">
        <v>5.2298600000000002E-4</v>
      </c>
      <c r="AH2947">
        <v>7.9412159999999992E-3</v>
      </c>
      <c r="AI2947">
        <v>81383.450729999997</v>
      </c>
    </row>
    <row r="2948" spans="1:35" x14ac:dyDescent="0.25">
      <c r="A2948">
        <v>497</v>
      </c>
      <c r="B2948" t="s">
        <v>225</v>
      </c>
      <c r="C2948" t="s">
        <v>226</v>
      </c>
      <c r="D2948" t="b">
        <v>1</v>
      </c>
      <c r="E2948">
        <v>38.800378299999998</v>
      </c>
      <c r="F2948" t="s">
        <v>108</v>
      </c>
      <c r="G2948" t="s">
        <v>186</v>
      </c>
      <c r="H2948" t="s">
        <v>249</v>
      </c>
      <c r="I2948" t="s">
        <v>101</v>
      </c>
      <c r="J2948" t="s">
        <v>99</v>
      </c>
      <c r="K2948" t="s">
        <v>188</v>
      </c>
      <c r="L2948">
        <v>16.991666670000001</v>
      </c>
      <c r="M2948" t="s">
        <v>109</v>
      </c>
      <c r="N2948">
        <v>4.8251199999999999E-4</v>
      </c>
      <c r="O2948">
        <v>5.3615200000000003E-4</v>
      </c>
      <c r="P2948">
        <v>0</v>
      </c>
      <c r="Q2948">
        <v>0</v>
      </c>
      <c r="R2948">
        <v>0</v>
      </c>
      <c r="S2948">
        <v>1.9976540000000002E-3</v>
      </c>
      <c r="T2948">
        <v>1.1190830000000001E-3</v>
      </c>
      <c r="U2948">
        <v>1.208448E-3</v>
      </c>
      <c r="V2948">
        <v>0</v>
      </c>
      <c r="W2948">
        <v>1.7394900000000001E-4</v>
      </c>
      <c r="X2948">
        <v>0</v>
      </c>
      <c r="Y2948">
        <v>0</v>
      </c>
      <c r="Z2948">
        <v>0</v>
      </c>
      <c r="AA2948">
        <v>0</v>
      </c>
      <c r="AB2948">
        <v>0</v>
      </c>
      <c r="AC2948">
        <v>1.9976540000000002E-3</v>
      </c>
      <c r="AD2948">
        <v>1.1190830000000001E-3</v>
      </c>
      <c r="AE2948">
        <v>1.208448E-3</v>
      </c>
      <c r="AF2948">
        <v>0</v>
      </c>
      <c r="AG2948">
        <v>1.7394900000000001E-4</v>
      </c>
      <c r="AH2948">
        <v>4.4991349999999996E-3</v>
      </c>
      <c r="AI2948">
        <v>77600.756599999993</v>
      </c>
    </row>
    <row r="2949" spans="1:35" x14ac:dyDescent="0.25">
      <c r="A2949">
        <v>499</v>
      </c>
      <c r="B2949" t="s">
        <v>225</v>
      </c>
      <c r="C2949" t="s">
        <v>226</v>
      </c>
      <c r="D2949" t="b">
        <v>1</v>
      </c>
      <c r="E2949">
        <v>11.490758400000001</v>
      </c>
      <c r="F2949" t="s">
        <v>108</v>
      </c>
      <c r="G2949" t="s">
        <v>186</v>
      </c>
      <c r="H2949" t="s">
        <v>196</v>
      </c>
      <c r="I2949" t="s">
        <v>101</v>
      </c>
      <c r="J2949" t="s">
        <v>99</v>
      </c>
      <c r="K2949" t="s">
        <v>188</v>
      </c>
      <c r="L2949">
        <v>9.9085858590000004</v>
      </c>
      <c r="M2949" t="s">
        <v>109</v>
      </c>
      <c r="N2949">
        <v>2.1260800000000001E-4</v>
      </c>
      <c r="O2949">
        <v>2.5463500000000002E-4</v>
      </c>
      <c r="P2949">
        <v>0</v>
      </c>
      <c r="Q2949">
        <v>0</v>
      </c>
      <c r="R2949">
        <v>0</v>
      </c>
      <c r="S2949">
        <v>1.024311E-3</v>
      </c>
      <c r="T2949">
        <v>5.3181400000000003E-4</v>
      </c>
      <c r="U2949">
        <v>4.8596300000000001E-4</v>
      </c>
      <c r="V2949">
        <v>0</v>
      </c>
      <c r="W2949" s="8">
        <v>9.4752899999999999E-5</v>
      </c>
      <c r="X2949">
        <v>0</v>
      </c>
      <c r="Y2949">
        <v>0</v>
      </c>
      <c r="Z2949">
        <v>0</v>
      </c>
      <c r="AA2949">
        <v>0</v>
      </c>
      <c r="AB2949">
        <v>0</v>
      </c>
      <c r="AC2949">
        <v>1.024311E-3</v>
      </c>
      <c r="AD2949">
        <v>5.3181400000000003E-4</v>
      </c>
      <c r="AE2949">
        <v>4.8596300000000001E-4</v>
      </c>
      <c r="AF2949">
        <v>0</v>
      </c>
      <c r="AG2949" s="8">
        <v>9.4752899999999999E-5</v>
      </c>
      <c r="AH2949">
        <v>2.1367320000000001E-3</v>
      </c>
      <c r="AI2949">
        <v>63199.171219999997</v>
      </c>
    </row>
    <row r="2950" spans="1:35" x14ac:dyDescent="0.25">
      <c r="A2950">
        <v>1234</v>
      </c>
      <c r="B2950" t="s">
        <v>225</v>
      </c>
      <c r="C2950" t="s">
        <v>226</v>
      </c>
      <c r="D2950" t="b">
        <v>1</v>
      </c>
      <c r="E2950">
        <v>4.8608500059999997</v>
      </c>
      <c r="F2950" t="s">
        <v>108</v>
      </c>
      <c r="G2950" t="s">
        <v>186</v>
      </c>
      <c r="H2950" t="s">
        <v>198</v>
      </c>
      <c r="I2950" t="s">
        <v>101</v>
      </c>
      <c r="J2950" t="s">
        <v>106</v>
      </c>
      <c r="K2950" t="s">
        <v>188</v>
      </c>
      <c r="L2950">
        <v>14.581944439999999</v>
      </c>
      <c r="M2950" t="s">
        <v>109</v>
      </c>
      <c r="N2950">
        <v>2.4662799999999998E-4</v>
      </c>
      <c r="O2950">
        <v>2.88213E-4</v>
      </c>
      <c r="P2950">
        <v>0</v>
      </c>
      <c r="Q2950">
        <v>0</v>
      </c>
      <c r="R2950">
        <v>0</v>
      </c>
      <c r="S2950">
        <v>9.64839E-4</v>
      </c>
      <c r="T2950">
        <v>6.6633899999999995E-4</v>
      </c>
      <c r="U2950">
        <v>7.23791E-4</v>
      </c>
      <c r="V2950">
        <v>0</v>
      </c>
      <c r="W2950" s="8">
        <v>6.3579300000000003E-5</v>
      </c>
      <c r="X2950">
        <v>0</v>
      </c>
      <c r="Y2950">
        <v>0</v>
      </c>
      <c r="Z2950">
        <v>0</v>
      </c>
      <c r="AA2950">
        <v>0</v>
      </c>
      <c r="AB2950">
        <v>0</v>
      </c>
      <c r="AC2950">
        <v>9.64839E-4</v>
      </c>
      <c r="AD2950">
        <v>6.6633899999999995E-4</v>
      </c>
      <c r="AE2950">
        <v>7.23791E-4</v>
      </c>
      <c r="AF2950">
        <v>0</v>
      </c>
      <c r="AG2950" s="8">
        <v>6.3579300000000003E-5</v>
      </c>
      <c r="AH2950">
        <v>2.418548E-3</v>
      </c>
      <c r="AI2950">
        <v>48608.500059999998</v>
      </c>
    </row>
    <row r="2951" spans="1:35" x14ac:dyDescent="0.25">
      <c r="A2951">
        <v>6139</v>
      </c>
      <c r="B2951" t="s">
        <v>225</v>
      </c>
      <c r="C2951" t="s">
        <v>226</v>
      </c>
      <c r="D2951" t="b">
        <v>1</v>
      </c>
      <c r="E2951">
        <v>3.0392805269999998</v>
      </c>
      <c r="F2951" t="s">
        <v>108</v>
      </c>
      <c r="G2951" t="s">
        <v>186</v>
      </c>
      <c r="H2951" t="s">
        <v>195</v>
      </c>
      <c r="I2951" t="s">
        <v>101</v>
      </c>
      <c r="J2951" t="s">
        <v>111</v>
      </c>
      <c r="K2951" t="s">
        <v>188</v>
      </c>
      <c r="L2951">
        <v>11.88518519</v>
      </c>
      <c r="M2951" t="s">
        <v>109</v>
      </c>
      <c r="N2951">
        <v>2.7361699999999998E-4</v>
      </c>
      <c r="O2951">
        <v>3.0393599999999998E-4</v>
      </c>
      <c r="P2951">
        <v>0</v>
      </c>
      <c r="Q2951">
        <v>0</v>
      </c>
      <c r="R2951">
        <v>0</v>
      </c>
      <c r="S2951">
        <v>1.3291469999999999E-3</v>
      </c>
      <c r="T2951">
        <v>5.4470799999999998E-4</v>
      </c>
      <c r="U2951">
        <v>6.2830600000000003E-4</v>
      </c>
      <c r="V2951">
        <v>0</v>
      </c>
      <c r="W2951">
        <v>0</v>
      </c>
      <c r="X2951">
        <v>0</v>
      </c>
      <c r="Y2951">
        <v>0</v>
      </c>
      <c r="Z2951" s="8">
        <v>8.619E-5</v>
      </c>
      <c r="AA2951">
        <v>0</v>
      </c>
      <c r="AB2951">
        <v>0</v>
      </c>
      <c r="AC2951">
        <v>1.3291469999999999E-3</v>
      </c>
      <c r="AD2951">
        <v>5.4470799999999998E-4</v>
      </c>
      <c r="AE2951">
        <v>6.2830600000000003E-4</v>
      </c>
      <c r="AF2951">
        <v>0</v>
      </c>
      <c r="AG2951" s="8">
        <v>8.619E-5</v>
      </c>
      <c r="AH2951">
        <v>2.5883500000000001E-3</v>
      </c>
      <c r="AI2951">
        <v>63824.891060000002</v>
      </c>
    </row>
    <row r="2952" spans="1:35" x14ac:dyDescent="0.25">
      <c r="A2952">
        <v>19460</v>
      </c>
      <c r="B2952" t="s">
        <v>225</v>
      </c>
      <c r="C2952" t="s">
        <v>226</v>
      </c>
      <c r="D2952" t="b">
        <v>1</v>
      </c>
      <c r="E2952">
        <v>0.35770594100000003</v>
      </c>
      <c r="F2952" t="s">
        <v>108</v>
      </c>
      <c r="G2952" t="s">
        <v>186</v>
      </c>
      <c r="H2952" t="s">
        <v>192</v>
      </c>
      <c r="I2952" t="s">
        <v>101</v>
      </c>
      <c r="J2952" t="s">
        <v>102</v>
      </c>
      <c r="K2952" t="s">
        <v>188</v>
      </c>
      <c r="L2952">
        <v>11.805999999999999</v>
      </c>
      <c r="M2952" t="s">
        <v>109</v>
      </c>
      <c r="N2952">
        <v>1.7419500000000001E-4</v>
      </c>
      <c r="O2952">
        <v>2.1235700000000001E-4</v>
      </c>
      <c r="P2952">
        <v>0</v>
      </c>
      <c r="Q2952">
        <v>0</v>
      </c>
      <c r="R2952">
        <v>0</v>
      </c>
      <c r="S2952">
        <v>9.8832499999999997E-4</v>
      </c>
      <c r="T2952">
        <v>4.67804E-4</v>
      </c>
      <c r="U2952">
        <v>3.0133900000000002E-4</v>
      </c>
      <c r="V2952">
        <v>0</v>
      </c>
      <c r="W2952">
        <v>0</v>
      </c>
      <c r="X2952">
        <v>0</v>
      </c>
      <c r="Y2952">
        <v>0</v>
      </c>
      <c r="Z2952" s="8">
        <v>4.3746299999999998E-5</v>
      </c>
      <c r="AA2952">
        <v>0</v>
      </c>
      <c r="AB2952">
        <v>0</v>
      </c>
      <c r="AC2952">
        <v>9.8832499999999997E-4</v>
      </c>
      <c r="AD2952">
        <v>4.67804E-4</v>
      </c>
      <c r="AE2952">
        <v>3.0133900000000002E-4</v>
      </c>
      <c r="AF2952">
        <v>0</v>
      </c>
      <c r="AG2952" s="8">
        <v>4.3746299999999998E-5</v>
      </c>
      <c r="AH2952">
        <v>1.8012169999999999E-3</v>
      </c>
      <c r="AI2952">
        <v>44713.242619999997</v>
      </c>
    </row>
    <row r="2953" spans="1:35" x14ac:dyDescent="0.25">
      <c r="A2953">
        <v>19461</v>
      </c>
      <c r="B2953" t="s">
        <v>225</v>
      </c>
      <c r="C2953" t="s">
        <v>226</v>
      </c>
      <c r="D2953" t="b">
        <v>1</v>
      </c>
      <c r="E2953">
        <v>0.417575751</v>
      </c>
      <c r="F2953" t="s">
        <v>108</v>
      </c>
      <c r="G2953" t="s">
        <v>186</v>
      </c>
      <c r="H2953" t="s">
        <v>190</v>
      </c>
      <c r="I2953" t="s">
        <v>101</v>
      </c>
      <c r="J2953" t="s">
        <v>99</v>
      </c>
      <c r="K2953" t="s">
        <v>188</v>
      </c>
      <c r="L2953">
        <v>8.6415422890000002</v>
      </c>
      <c r="M2953" t="s">
        <v>109</v>
      </c>
      <c r="N2953" s="8">
        <v>7.21073E-5</v>
      </c>
      <c r="O2953" s="8">
        <v>9.8307999999999995E-5</v>
      </c>
      <c r="P2953">
        <v>0</v>
      </c>
      <c r="Q2953">
        <v>0</v>
      </c>
      <c r="R2953">
        <v>0</v>
      </c>
      <c r="S2953">
        <v>4.1995200000000002E-4</v>
      </c>
      <c r="T2953">
        <v>1.8787099999999999E-4</v>
      </c>
      <c r="U2953">
        <v>1.91881E-4</v>
      </c>
      <c r="V2953">
        <v>0</v>
      </c>
      <c r="W2953" s="8">
        <v>2.5247200000000001E-5</v>
      </c>
      <c r="X2953">
        <v>0</v>
      </c>
      <c r="Y2953">
        <v>0</v>
      </c>
      <c r="Z2953">
        <v>0</v>
      </c>
      <c r="AA2953">
        <v>0</v>
      </c>
      <c r="AB2953">
        <v>0</v>
      </c>
      <c r="AC2953">
        <v>4.1995200000000002E-4</v>
      </c>
      <c r="AD2953">
        <v>1.8787099999999999E-4</v>
      </c>
      <c r="AE2953">
        <v>1.91881E-4</v>
      </c>
      <c r="AF2953">
        <v>0</v>
      </c>
      <c r="AG2953" s="8">
        <v>2.5247200000000001E-5</v>
      </c>
      <c r="AH2953">
        <v>8.2495099999999998E-4</v>
      </c>
      <c r="AI2953">
        <v>27977.57532</v>
      </c>
    </row>
    <row r="2954" spans="1:35" x14ac:dyDescent="0.25">
      <c r="A2954">
        <v>19462</v>
      </c>
      <c r="B2954" t="s">
        <v>225</v>
      </c>
      <c r="C2954" t="s">
        <v>226</v>
      </c>
      <c r="D2954" t="b">
        <v>1</v>
      </c>
      <c r="E2954">
        <v>0.23031316600000001</v>
      </c>
      <c r="F2954" t="s">
        <v>108</v>
      </c>
      <c r="G2954" t="s">
        <v>186</v>
      </c>
      <c r="H2954" t="s">
        <v>194</v>
      </c>
      <c r="I2954" t="s">
        <v>101</v>
      </c>
      <c r="J2954" t="s">
        <v>99</v>
      </c>
      <c r="K2954" t="s">
        <v>188</v>
      </c>
      <c r="L2954">
        <v>15.11253086</v>
      </c>
      <c r="M2954" t="s">
        <v>109</v>
      </c>
      <c r="N2954">
        <v>1.0847400000000001E-4</v>
      </c>
      <c r="O2954">
        <v>1.2614399999999999E-4</v>
      </c>
      <c r="P2954">
        <v>0</v>
      </c>
      <c r="Q2954">
        <v>0</v>
      </c>
      <c r="R2954">
        <v>0</v>
      </c>
      <c r="S2954">
        <v>5.14942E-4</v>
      </c>
      <c r="T2954">
        <v>2.6984900000000001E-4</v>
      </c>
      <c r="U2954">
        <v>2.6056099999999997E-4</v>
      </c>
      <c r="V2954">
        <v>0</v>
      </c>
      <c r="W2954">
        <v>0</v>
      </c>
      <c r="X2954">
        <v>0</v>
      </c>
      <c r="Y2954">
        <v>0</v>
      </c>
      <c r="Z2954" s="8">
        <v>2.3521300000000001E-5</v>
      </c>
      <c r="AA2954">
        <v>0</v>
      </c>
      <c r="AB2954">
        <v>0</v>
      </c>
      <c r="AC2954">
        <v>5.14942E-4</v>
      </c>
      <c r="AD2954">
        <v>2.6984900000000001E-4</v>
      </c>
      <c r="AE2954">
        <v>2.6056099999999997E-4</v>
      </c>
      <c r="AF2954">
        <v>0</v>
      </c>
      <c r="AG2954" s="8">
        <v>2.3521300000000001E-5</v>
      </c>
      <c r="AH2954">
        <v>1.068872E-3</v>
      </c>
      <c r="AI2954">
        <v>20728.18492</v>
      </c>
    </row>
    <row r="2955" spans="1:35" x14ac:dyDescent="0.25">
      <c r="A2955">
        <v>19464</v>
      </c>
      <c r="B2955" t="s">
        <v>225</v>
      </c>
      <c r="C2955" t="s">
        <v>226</v>
      </c>
      <c r="D2955" t="b">
        <v>1</v>
      </c>
      <c r="E2955">
        <v>0.67838500800000001</v>
      </c>
      <c r="F2955" t="s">
        <v>108</v>
      </c>
      <c r="G2955" t="s">
        <v>186</v>
      </c>
      <c r="H2955" t="s">
        <v>189</v>
      </c>
      <c r="I2955" t="s">
        <v>101</v>
      </c>
      <c r="J2955" t="s">
        <v>99</v>
      </c>
      <c r="K2955" t="s">
        <v>188</v>
      </c>
      <c r="L2955">
        <v>15.583937199999999</v>
      </c>
      <c r="M2955" t="s">
        <v>109</v>
      </c>
      <c r="N2955">
        <v>1.6997900000000001E-4</v>
      </c>
      <c r="O2955">
        <v>1.9506100000000001E-4</v>
      </c>
      <c r="P2955">
        <v>0</v>
      </c>
      <c r="Q2955">
        <v>0</v>
      </c>
      <c r="R2955">
        <v>0</v>
      </c>
      <c r="S2955">
        <v>8.4921599999999997E-4</v>
      </c>
      <c r="T2955">
        <v>5.0693600000000004E-4</v>
      </c>
      <c r="U2955">
        <v>2.5201200000000003E-4</v>
      </c>
      <c r="V2955">
        <v>0</v>
      </c>
      <c r="W2955">
        <v>0</v>
      </c>
      <c r="X2955">
        <v>0</v>
      </c>
      <c r="Y2955">
        <v>0</v>
      </c>
      <c r="Z2955" s="8">
        <v>5.1187999999999998E-5</v>
      </c>
      <c r="AA2955">
        <v>0</v>
      </c>
      <c r="AB2955">
        <v>0</v>
      </c>
      <c r="AC2955">
        <v>8.4921599999999997E-4</v>
      </c>
      <c r="AD2955">
        <v>5.0693600000000004E-4</v>
      </c>
      <c r="AE2955">
        <v>2.5201200000000003E-4</v>
      </c>
      <c r="AF2955">
        <v>0</v>
      </c>
      <c r="AG2955" s="8">
        <v>5.1187999999999998E-5</v>
      </c>
      <c r="AH2955">
        <v>1.6593510000000001E-3</v>
      </c>
      <c r="AI2955">
        <v>31205.71038</v>
      </c>
    </row>
    <row r="2956" spans="1:35" x14ac:dyDescent="0.25">
      <c r="A2956">
        <v>19465</v>
      </c>
      <c r="B2956" t="s">
        <v>225</v>
      </c>
      <c r="C2956" t="s">
        <v>226</v>
      </c>
      <c r="D2956" t="b">
        <v>1</v>
      </c>
      <c r="E2956">
        <v>0.533936564</v>
      </c>
      <c r="F2956" t="s">
        <v>108</v>
      </c>
      <c r="G2956" t="s">
        <v>186</v>
      </c>
      <c r="H2956" t="s">
        <v>191</v>
      </c>
      <c r="I2956" t="s">
        <v>101</v>
      </c>
      <c r="J2956" t="s">
        <v>102</v>
      </c>
      <c r="K2956" t="s">
        <v>188</v>
      </c>
      <c r="L2956">
        <v>9.6530651340000002</v>
      </c>
      <c r="M2956" t="s">
        <v>109</v>
      </c>
      <c r="N2956" s="8">
        <v>9.9860999999999998E-5</v>
      </c>
      <c r="O2956">
        <v>1.19633E-4</v>
      </c>
      <c r="P2956">
        <v>0</v>
      </c>
      <c r="Q2956">
        <v>0</v>
      </c>
      <c r="R2956">
        <v>0</v>
      </c>
      <c r="S2956">
        <v>5.5068499999999998E-4</v>
      </c>
      <c r="T2956">
        <v>2.9889800000000002E-4</v>
      </c>
      <c r="U2956">
        <v>1.33755E-4</v>
      </c>
      <c r="V2956">
        <v>0</v>
      </c>
      <c r="W2956">
        <v>0</v>
      </c>
      <c r="X2956">
        <v>0</v>
      </c>
      <c r="Y2956">
        <v>0</v>
      </c>
      <c r="Z2956" s="8">
        <v>3.6690399999999997E-5</v>
      </c>
      <c r="AA2956">
        <v>0</v>
      </c>
      <c r="AB2956">
        <v>0</v>
      </c>
      <c r="AC2956">
        <v>5.5068499999999998E-4</v>
      </c>
      <c r="AD2956">
        <v>2.9889800000000002E-4</v>
      </c>
      <c r="AE2956">
        <v>1.33755E-4</v>
      </c>
      <c r="AF2956">
        <v>0</v>
      </c>
      <c r="AG2956" s="8">
        <v>3.6690399999999997E-5</v>
      </c>
      <c r="AH2956">
        <v>1.0200229999999999E-3</v>
      </c>
      <c r="AI2956">
        <v>30968.32072</v>
      </c>
    </row>
    <row r="2957" spans="1:35" x14ac:dyDescent="0.25">
      <c r="A2957">
        <v>22258</v>
      </c>
      <c r="B2957" t="s">
        <v>225</v>
      </c>
      <c r="C2957" t="s">
        <v>226</v>
      </c>
      <c r="D2957" t="b">
        <v>0</v>
      </c>
      <c r="E2957">
        <v>0.39859335800000001</v>
      </c>
      <c r="F2957" t="s">
        <v>108</v>
      </c>
      <c r="G2957" t="s">
        <v>186</v>
      </c>
      <c r="H2957" t="s">
        <v>193</v>
      </c>
      <c r="I2957" t="s">
        <v>105</v>
      </c>
      <c r="J2957" t="s">
        <v>262</v>
      </c>
      <c r="K2957" t="s">
        <v>188</v>
      </c>
      <c r="L2957">
        <v>9.0471481479999998</v>
      </c>
      <c r="M2957" t="s">
        <v>107</v>
      </c>
      <c r="N2957" s="8">
        <v>7.9716900000000002E-5</v>
      </c>
      <c r="O2957" s="8">
        <v>9.6353200000000004E-5</v>
      </c>
      <c r="P2957">
        <v>0</v>
      </c>
      <c r="Q2957">
        <v>0</v>
      </c>
      <c r="R2957">
        <v>0</v>
      </c>
      <c r="S2957">
        <v>2.9883500000000001E-4</v>
      </c>
      <c r="T2957">
        <v>2.0172300000000001E-4</v>
      </c>
      <c r="U2957">
        <v>1.6212600000000001E-4</v>
      </c>
      <c r="V2957">
        <v>0</v>
      </c>
      <c r="W2957">
        <v>0</v>
      </c>
      <c r="X2957">
        <v>2.2034100000000001E-4</v>
      </c>
      <c r="Y2957">
        <v>0</v>
      </c>
      <c r="Z2957" s="8">
        <v>3.9830799999999998E-5</v>
      </c>
      <c r="AA2957">
        <v>0</v>
      </c>
      <c r="AB2957">
        <v>0</v>
      </c>
      <c r="AC2957">
        <v>5.1917499999999998E-4</v>
      </c>
      <c r="AD2957">
        <v>2.0172300000000001E-4</v>
      </c>
      <c r="AE2957">
        <v>1.6212600000000001E-4</v>
      </c>
      <c r="AF2957">
        <v>0</v>
      </c>
      <c r="AG2957" s="8">
        <v>3.9830799999999998E-5</v>
      </c>
      <c r="AH2957">
        <v>9.2284799999999998E-4</v>
      </c>
      <c r="AI2957">
        <v>29894.50186</v>
      </c>
    </row>
    <row r="2958" spans="1:35" x14ac:dyDescent="0.25">
      <c r="A2958">
        <v>24953</v>
      </c>
      <c r="B2958" t="s">
        <v>225</v>
      </c>
      <c r="C2958" t="s">
        <v>226</v>
      </c>
      <c r="D2958" t="b">
        <v>1</v>
      </c>
      <c r="E2958">
        <v>0.318936518</v>
      </c>
      <c r="F2958" t="s">
        <v>108</v>
      </c>
      <c r="G2958" t="s">
        <v>186</v>
      </c>
      <c r="H2958" t="s">
        <v>187</v>
      </c>
      <c r="I2958" t="s">
        <v>101</v>
      </c>
      <c r="J2958" t="s">
        <v>99</v>
      </c>
      <c r="K2958" t="s">
        <v>188</v>
      </c>
      <c r="L2958">
        <v>13.63531746</v>
      </c>
      <c r="M2958" t="s">
        <v>109</v>
      </c>
      <c r="N2958" s="8">
        <v>5.3911600000000001E-5</v>
      </c>
      <c r="O2958" s="8">
        <v>6.18905E-5</v>
      </c>
      <c r="P2958">
        <v>0</v>
      </c>
      <c r="Q2958">
        <v>0</v>
      </c>
      <c r="R2958">
        <v>0</v>
      </c>
      <c r="S2958">
        <v>2.4591899999999999E-4</v>
      </c>
      <c r="T2958">
        <v>1.88102E-4</v>
      </c>
      <c r="U2958" s="8">
        <v>7.0978500000000005E-5</v>
      </c>
      <c r="V2958">
        <v>0</v>
      </c>
      <c r="W2958" s="8">
        <v>1.4355899999999999E-5</v>
      </c>
      <c r="X2958">
        <v>0</v>
      </c>
      <c r="Y2958">
        <v>0</v>
      </c>
      <c r="Z2958">
        <v>0</v>
      </c>
      <c r="AA2958">
        <v>0</v>
      </c>
      <c r="AB2958">
        <v>0</v>
      </c>
      <c r="AC2958">
        <v>2.4591899999999999E-4</v>
      </c>
      <c r="AD2958">
        <v>1.88102E-4</v>
      </c>
      <c r="AE2958" s="8">
        <v>7.0978500000000005E-5</v>
      </c>
      <c r="AF2958">
        <v>0</v>
      </c>
      <c r="AG2958" s="8">
        <v>1.4355899999999999E-5</v>
      </c>
      <c r="AH2958">
        <v>5.1935499999999999E-4</v>
      </c>
      <c r="AI2958">
        <v>11162.778130000001</v>
      </c>
    </row>
    <row r="2959" spans="1:35" x14ac:dyDescent="0.25">
      <c r="A2959">
        <v>39679</v>
      </c>
      <c r="B2959" t="s">
        <v>225</v>
      </c>
      <c r="C2959" t="s">
        <v>226</v>
      </c>
      <c r="D2959" t="b">
        <v>0</v>
      </c>
      <c r="E2959">
        <v>0.159007961</v>
      </c>
      <c r="F2959" t="s">
        <v>108</v>
      </c>
      <c r="G2959" t="s">
        <v>186</v>
      </c>
      <c r="H2959" t="s">
        <v>197</v>
      </c>
      <c r="I2959" t="s">
        <v>98</v>
      </c>
      <c r="J2959" t="s">
        <v>99</v>
      </c>
      <c r="K2959" t="s">
        <v>188</v>
      </c>
      <c r="L2959">
        <v>10.57710185</v>
      </c>
      <c r="M2959" t="s">
        <v>251</v>
      </c>
      <c r="N2959">
        <v>1.82003E-4</v>
      </c>
      <c r="O2959">
        <v>2.0515999999999999E-4</v>
      </c>
      <c r="P2959">
        <v>0</v>
      </c>
      <c r="Q2959">
        <v>0</v>
      </c>
      <c r="R2959">
        <v>0</v>
      </c>
      <c r="S2959">
        <v>8.6077400000000002E-4</v>
      </c>
      <c r="T2959">
        <v>5.5534099999999999E-4</v>
      </c>
      <c r="U2959">
        <v>2.8857900000000002E-4</v>
      </c>
      <c r="V2959">
        <v>0</v>
      </c>
      <c r="W2959" s="8">
        <v>1.6914200000000001E-5</v>
      </c>
      <c r="X2959">
        <v>0</v>
      </c>
      <c r="Y2959">
        <v>0</v>
      </c>
      <c r="Z2959">
        <v>0</v>
      </c>
      <c r="AA2959">
        <v>0</v>
      </c>
      <c r="AB2959">
        <v>0</v>
      </c>
      <c r="AC2959">
        <v>8.6077400000000002E-4</v>
      </c>
      <c r="AD2959">
        <v>5.5534099999999999E-4</v>
      </c>
      <c r="AE2959">
        <v>2.8857900000000002E-4</v>
      </c>
      <c r="AF2959">
        <v>0</v>
      </c>
      <c r="AG2959" s="8">
        <v>1.6914200000000001E-5</v>
      </c>
      <c r="AH2959">
        <v>1.7216060000000001E-3</v>
      </c>
      <c r="AI2959">
        <v>47702.388339999998</v>
      </c>
    </row>
    <row r="2960" spans="1:35" x14ac:dyDescent="0.25">
      <c r="A2960">
        <v>39683</v>
      </c>
      <c r="B2960" t="s">
        <v>225</v>
      </c>
      <c r="C2960" t="s">
        <v>226</v>
      </c>
      <c r="D2960" t="b">
        <v>0</v>
      </c>
      <c r="E2960">
        <v>8.8126999999999997E-2</v>
      </c>
      <c r="F2960" t="s">
        <v>108</v>
      </c>
      <c r="G2960" t="s">
        <v>186</v>
      </c>
      <c r="H2960" t="s">
        <v>257</v>
      </c>
      <c r="I2960" t="s">
        <v>98</v>
      </c>
      <c r="J2960" t="s">
        <v>106</v>
      </c>
      <c r="K2960" t="s">
        <v>188</v>
      </c>
      <c r="L2960">
        <v>15.396438890000001</v>
      </c>
      <c r="M2960" t="s">
        <v>251</v>
      </c>
      <c r="N2960">
        <v>2.39795E-4</v>
      </c>
      <c r="O2960">
        <v>2.7585799999999997E-4</v>
      </c>
      <c r="P2960">
        <v>0</v>
      </c>
      <c r="Q2960">
        <v>0</v>
      </c>
      <c r="R2960">
        <v>0</v>
      </c>
      <c r="S2960">
        <v>1.253508E-3</v>
      </c>
      <c r="T2960">
        <v>5.8733699999999995E-4</v>
      </c>
      <c r="U2960">
        <v>4.6006600000000002E-4</v>
      </c>
      <c r="V2960">
        <v>0</v>
      </c>
      <c r="W2960" s="8">
        <v>1.39567E-5</v>
      </c>
      <c r="X2960">
        <v>0</v>
      </c>
      <c r="Y2960">
        <v>0</v>
      </c>
      <c r="Z2960">
        <v>0</v>
      </c>
      <c r="AA2960">
        <v>0</v>
      </c>
      <c r="AB2960">
        <v>0</v>
      </c>
      <c r="AC2960">
        <v>1.253508E-3</v>
      </c>
      <c r="AD2960">
        <v>5.8733699999999995E-4</v>
      </c>
      <c r="AE2960">
        <v>4.6006600000000002E-4</v>
      </c>
      <c r="AF2960">
        <v>0</v>
      </c>
      <c r="AG2960" s="8">
        <v>1.39567E-5</v>
      </c>
      <c r="AH2960">
        <v>2.3148679999999999E-3</v>
      </c>
      <c r="AI2960">
        <v>44063.499819999997</v>
      </c>
    </row>
    <row r="2961" spans="1:35" x14ac:dyDescent="0.25">
      <c r="A2961">
        <v>43823</v>
      </c>
      <c r="B2961" t="s">
        <v>225</v>
      </c>
      <c r="C2961" t="s">
        <v>226</v>
      </c>
      <c r="D2961" t="b">
        <v>0</v>
      </c>
      <c r="E2961">
        <v>7.4164390999999996E-2</v>
      </c>
      <c r="F2961" t="s">
        <v>108</v>
      </c>
      <c r="G2961" t="s">
        <v>186</v>
      </c>
      <c r="H2961" t="s">
        <v>256</v>
      </c>
      <c r="I2961" t="s">
        <v>98</v>
      </c>
      <c r="J2961" t="s">
        <v>262</v>
      </c>
      <c r="K2961" t="s">
        <v>188</v>
      </c>
      <c r="L2961">
        <v>17.36843403</v>
      </c>
      <c r="M2961" t="s">
        <v>112</v>
      </c>
      <c r="N2961">
        <v>3.2584200000000002E-4</v>
      </c>
      <c r="O2961">
        <v>3.7663600000000002E-4</v>
      </c>
      <c r="P2961">
        <v>0</v>
      </c>
      <c r="Q2961">
        <v>0</v>
      </c>
      <c r="R2961">
        <v>0</v>
      </c>
      <c r="S2961">
        <v>1.740496E-3</v>
      </c>
      <c r="T2961">
        <v>6.4491099999999997E-4</v>
      </c>
      <c r="U2961">
        <v>3.21248E-4</v>
      </c>
      <c r="V2961">
        <v>0</v>
      </c>
      <c r="W2961">
        <v>0</v>
      </c>
      <c r="X2961">
        <v>7.87713E-4</v>
      </c>
      <c r="Y2961">
        <v>0</v>
      </c>
      <c r="Z2961" s="8">
        <v>2.1827800000000001E-5</v>
      </c>
      <c r="AA2961">
        <v>0</v>
      </c>
      <c r="AB2961">
        <v>0</v>
      </c>
      <c r="AC2961">
        <v>2.528209E-3</v>
      </c>
      <c r="AD2961">
        <v>6.4491099999999997E-4</v>
      </c>
      <c r="AE2961">
        <v>3.21248E-4</v>
      </c>
      <c r="AF2961">
        <v>0</v>
      </c>
      <c r="AG2961" s="8">
        <v>2.1827800000000001E-5</v>
      </c>
      <c r="AH2961">
        <v>3.5161960000000001E-3</v>
      </c>
      <c r="AI2961">
        <v>59331.512739999998</v>
      </c>
    </row>
    <row r="2962" spans="1:35" x14ac:dyDescent="0.25">
      <c r="A2962">
        <v>51181</v>
      </c>
      <c r="B2962" t="s">
        <v>225</v>
      </c>
      <c r="C2962" t="s">
        <v>226</v>
      </c>
      <c r="D2962" t="b">
        <v>0</v>
      </c>
      <c r="E2962">
        <v>0.42843368100000001</v>
      </c>
      <c r="F2962" t="s">
        <v>108</v>
      </c>
      <c r="G2962" t="s">
        <v>186</v>
      </c>
      <c r="H2962" t="s">
        <v>199</v>
      </c>
      <c r="I2962" t="s">
        <v>98</v>
      </c>
      <c r="J2962" t="s">
        <v>99</v>
      </c>
      <c r="K2962" t="s">
        <v>188</v>
      </c>
      <c r="L2962">
        <v>13.09350794</v>
      </c>
      <c r="M2962" t="s">
        <v>112</v>
      </c>
      <c r="N2962">
        <v>3.0167200000000001E-4</v>
      </c>
      <c r="O2962">
        <v>3.4208099999999999E-4</v>
      </c>
      <c r="P2962">
        <v>0</v>
      </c>
      <c r="Q2962">
        <v>0</v>
      </c>
      <c r="R2962">
        <v>0</v>
      </c>
      <c r="S2962">
        <v>7.9699899999999995E-4</v>
      </c>
      <c r="T2962">
        <v>6.46986E-4</v>
      </c>
      <c r="U2962">
        <v>7.84821E-4</v>
      </c>
      <c r="V2962">
        <v>0</v>
      </c>
      <c r="W2962" s="8">
        <v>3.0317699999999999E-5</v>
      </c>
      <c r="X2962">
        <v>1.0905680000000001E-3</v>
      </c>
      <c r="Y2962">
        <v>0</v>
      </c>
      <c r="Z2962">
        <v>0</v>
      </c>
      <c r="AA2962">
        <v>0</v>
      </c>
      <c r="AB2962">
        <v>0</v>
      </c>
      <c r="AC2962">
        <v>1.8875669999999999E-3</v>
      </c>
      <c r="AD2962">
        <v>6.46986E-4</v>
      </c>
      <c r="AE2962">
        <v>7.84821E-4</v>
      </c>
      <c r="AF2962">
        <v>0</v>
      </c>
      <c r="AG2962" s="8">
        <v>3.0317699999999999E-5</v>
      </c>
      <c r="AH2962">
        <v>3.3496910000000001E-3</v>
      </c>
      <c r="AI2962">
        <v>74975.894100000005</v>
      </c>
    </row>
    <row r="2963" spans="1:35" x14ac:dyDescent="0.25">
      <c r="A2963">
        <v>496</v>
      </c>
      <c r="B2963" t="s">
        <v>227</v>
      </c>
      <c r="C2963" t="s">
        <v>228</v>
      </c>
      <c r="D2963" t="b">
        <v>1</v>
      </c>
      <c r="E2963">
        <v>81.383450730000007</v>
      </c>
      <c r="F2963" t="s">
        <v>108</v>
      </c>
      <c r="G2963" t="s">
        <v>186</v>
      </c>
      <c r="H2963" t="s">
        <v>250</v>
      </c>
      <c r="I2963" t="s">
        <v>101</v>
      </c>
      <c r="J2963" t="s">
        <v>99</v>
      </c>
      <c r="K2963" t="s">
        <v>188</v>
      </c>
      <c r="L2963">
        <v>24.313888890000001</v>
      </c>
      <c r="M2963" t="s">
        <v>109</v>
      </c>
      <c r="N2963">
        <v>7.27654E-4</v>
      </c>
      <c r="O2963">
        <v>7.7719699999999998E-4</v>
      </c>
      <c r="P2963">
        <v>0</v>
      </c>
      <c r="Q2963">
        <v>0</v>
      </c>
      <c r="R2963">
        <v>0</v>
      </c>
      <c r="S2963">
        <v>3.16723E-3</v>
      </c>
      <c r="T2963">
        <v>1.562017E-3</v>
      </c>
      <c r="U2963">
        <v>1.500307E-3</v>
      </c>
      <c r="V2963">
        <v>0</v>
      </c>
      <c r="W2963">
        <v>0</v>
      </c>
      <c r="X2963">
        <v>0</v>
      </c>
      <c r="Y2963">
        <v>0</v>
      </c>
      <c r="Z2963">
        <v>5.2298600000000002E-4</v>
      </c>
      <c r="AA2963">
        <v>0</v>
      </c>
      <c r="AB2963">
        <v>0</v>
      </c>
      <c r="AC2963">
        <v>3.16723E-3</v>
      </c>
      <c r="AD2963">
        <v>1.562017E-3</v>
      </c>
      <c r="AE2963">
        <v>1.500307E-3</v>
      </c>
      <c r="AF2963">
        <v>0</v>
      </c>
      <c r="AG2963">
        <v>5.2298600000000002E-4</v>
      </c>
      <c r="AH2963">
        <v>6.7517690000000003E-3</v>
      </c>
      <c r="AI2963">
        <v>81383.450729999997</v>
      </c>
    </row>
    <row r="2964" spans="1:35" x14ac:dyDescent="0.25">
      <c r="A2964">
        <v>497</v>
      </c>
      <c r="B2964" t="s">
        <v>227</v>
      </c>
      <c r="C2964" t="s">
        <v>228</v>
      </c>
      <c r="D2964" t="b">
        <v>1</v>
      </c>
      <c r="E2964">
        <v>38.800378299999998</v>
      </c>
      <c r="F2964" t="s">
        <v>108</v>
      </c>
      <c r="G2964" t="s">
        <v>186</v>
      </c>
      <c r="H2964" t="s">
        <v>249</v>
      </c>
      <c r="I2964" t="s">
        <v>101</v>
      </c>
      <c r="J2964" t="s">
        <v>99</v>
      </c>
      <c r="K2964" t="s">
        <v>188</v>
      </c>
      <c r="L2964">
        <v>15.35972222</v>
      </c>
      <c r="M2964" t="s">
        <v>109</v>
      </c>
      <c r="N2964">
        <v>4.3786200000000002E-4</v>
      </c>
      <c r="O2964">
        <v>4.84668E-4</v>
      </c>
      <c r="P2964">
        <v>0</v>
      </c>
      <c r="Q2964">
        <v>0</v>
      </c>
      <c r="R2964">
        <v>0</v>
      </c>
      <c r="S2964">
        <v>1.5651720000000001E-3</v>
      </c>
      <c r="T2964">
        <v>1.1190830000000001E-3</v>
      </c>
      <c r="U2964">
        <v>1.208448E-3</v>
      </c>
      <c r="V2964">
        <v>0</v>
      </c>
      <c r="W2964">
        <v>1.7394900000000001E-4</v>
      </c>
      <c r="X2964">
        <v>0</v>
      </c>
      <c r="Y2964">
        <v>0</v>
      </c>
      <c r="Z2964">
        <v>0</v>
      </c>
      <c r="AA2964">
        <v>0</v>
      </c>
      <c r="AB2964">
        <v>0</v>
      </c>
      <c r="AC2964">
        <v>1.5651720000000001E-3</v>
      </c>
      <c r="AD2964">
        <v>1.1190830000000001E-3</v>
      </c>
      <c r="AE2964">
        <v>1.208448E-3</v>
      </c>
      <c r="AF2964">
        <v>0</v>
      </c>
      <c r="AG2964">
        <v>1.7394900000000001E-4</v>
      </c>
      <c r="AH2964">
        <v>4.0670209999999997E-3</v>
      </c>
      <c r="AI2964">
        <v>77600.756599999993</v>
      </c>
    </row>
    <row r="2965" spans="1:35" x14ac:dyDescent="0.25">
      <c r="A2965">
        <v>499</v>
      </c>
      <c r="B2965" t="s">
        <v>227</v>
      </c>
      <c r="C2965" t="s">
        <v>228</v>
      </c>
      <c r="D2965" t="b">
        <v>1</v>
      </c>
      <c r="E2965">
        <v>11.490758400000001</v>
      </c>
      <c r="F2965" t="s">
        <v>108</v>
      </c>
      <c r="G2965" t="s">
        <v>186</v>
      </c>
      <c r="H2965" t="s">
        <v>196</v>
      </c>
      <c r="I2965" t="s">
        <v>101</v>
      </c>
      <c r="J2965" t="s">
        <v>99</v>
      </c>
      <c r="K2965" t="s">
        <v>188</v>
      </c>
      <c r="L2965">
        <v>8.9797979800000007</v>
      </c>
      <c r="M2965" t="s">
        <v>109</v>
      </c>
      <c r="N2965">
        <v>1.92957E-4</v>
      </c>
      <c r="O2965">
        <v>2.3076600000000001E-4</v>
      </c>
      <c r="P2965">
        <v>0</v>
      </c>
      <c r="Q2965">
        <v>0</v>
      </c>
      <c r="R2965">
        <v>0</v>
      </c>
      <c r="S2965">
        <v>8.2402300000000001E-4</v>
      </c>
      <c r="T2965">
        <v>5.3181400000000003E-4</v>
      </c>
      <c r="U2965">
        <v>4.8596300000000001E-4</v>
      </c>
      <c r="V2965">
        <v>0</v>
      </c>
      <c r="W2965" s="8">
        <v>9.4752899999999999E-5</v>
      </c>
      <c r="X2965">
        <v>0</v>
      </c>
      <c r="Y2965">
        <v>0</v>
      </c>
      <c r="Z2965">
        <v>0</v>
      </c>
      <c r="AA2965">
        <v>0</v>
      </c>
      <c r="AB2965">
        <v>0</v>
      </c>
      <c r="AC2965">
        <v>8.2402300000000001E-4</v>
      </c>
      <c r="AD2965">
        <v>5.3181400000000003E-4</v>
      </c>
      <c r="AE2965">
        <v>4.8596300000000001E-4</v>
      </c>
      <c r="AF2965">
        <v>0</v>
      </c>
      <c r="AG2965" s="8">
        <v>9.4752899999999999E-5</v>
      </c>
      <c r="AH2965">
        <v>1.9364440000000001E-3</v>
      </c>
      <c r="AI2965">
        <v>63199.171219999997</v>
      </c>
    </row>
    <row r="2966" spans="1:35" x14ac:dyDescent="0.25">
      <c r="A2966">
        <v>1234</v>
      </c>
      <c r="B2966" t="s">
        <v>227</v>
      </c>
      <c r="C2966" t="s">
        <v>228</v>
      </c>
      <c r="D2966" t="b">
        <v>1</v>
      </c>
      <c r="E2966">
        <v>4.8608500059999997</v>
      </c>
      <c r="F2966" t="s">
        <v>108</v>
      </c>
      <c r="G2966" t="s">
        <v>186</v>
      </c>
      <c r="H2966" t="s">
        <v>198</v>
      </c>
      <c r="I2966" t="s">
        <v>101</v>
      </c>
      <c r="J2966" t="s">
        <v>106</v>
      </c>
      <c r="K2966" t="s">
        <v>188</v>
      </c>
      <c r="L2966">
        <v>13.10916667</v>
      </c>
      <c r="M2966" t="s">
        <v>109</v>
      </c>
      <c r="N2966">
        <v>2.1981799999999999E-4</v>
      </c>
      <c r="O2966">
        <v>2.5910499999999998E-4</v>
      </c>
      <c r="P2966">
        <v>0</v>
      </c>
      <c r="Q2966">
        <v>0</v>
      </c>
      <c r="R2966">
        <v>0</v>
      </c>
      <c r="S2966">
        <v>7.2056599999999996E-4</v>
      </c>
      <c r="T2966">
        <v>6.6633899999999995E-4</v>
      </c>
      <c r="U2966">
        <v>7.23791E-4</v>
      </c>
      <c r="V2966">
        <v>0</v>
      </c>
      <c r="W2966" s="8">
        <v>6.3579300000000003E-5</v>
      </c>
      <c r="X2966">
        <v>0</v>
      </c>
      <c r="Y2966">
        <v>0</v>
      </c>
      <c r="Z2966">
        <v>0</v>
      </c>
      <c r="AA2966">
        <v>0</v>
      </c>
      <c r="AB2966">
        <v>0</v>
      </c>
      <c r="AC2966">
        <v>7.2056599999999996E-4</v>
      </c>
      <c r="AD2966">
        <v>6.6633899999999995E-4</v>
      </c>
      <c r="AE2966">
        <v>7.23791E-4</v>
      </c>
      <c r="AF2966">
        <v>0</v>
      </c>
      <c r="AG2966" s="8">
        <v>6.3579300000000003E-5</v>
      </c>
      <c r="AH2966">
        <v>2.1742739999999999E-3</v>
      </c>
      <c r="AI2966">
        <v>48608.500059999998</v>
      </c>
    </row>
    <row r="2967" spans="1:35" x14ac:dyDescent="0.25">
      <c r="A2967">
        <v>6139</v>
      </c>
      <c r="B2967" t="s">
        <v>227</v>
      </c>
      <c r="C2967" t="s">
        <v>228</v>
      </c>
      <c r="D2967" t="b">
        <v>1</v>
      </c>
      <c r="E2967">
        <v>3.0392805269999998</v>
      </c>
      <c r="F2967" t="s">
        <v>108</v>
      </c>
      <c r="G2967" t="s">
        <v>186</v>
      </c>
      <c r="H2967" t="s">
        <v>195</v>
      </c>
      <c r="I2967" t="s">
        <v>101</v>
      </c>
      <c r="J2967" t="s">
        <v>111</v>
      </c>
      <c r="K2967" t="s">
        <v>188</v>
      </c>
      <c r="L2967">
        <v>10.47579365</v>
      </c>
      <c r="M2967" t="s">
        <v>109</v>
      </c>
      <c r="N2967">
        <v>2.4157700000000001E-4</v>
      </c>
      <c r="O2967">
        <v>2.6735799999999998E-4</v>
      </c>
      <c r="P2967">
        <v>0</v>
      </c>
      <c r="Q2967">
        <v>0</v>
      </c>
      <c r="R2967">
        <v>0</v>
      </c>
      <c r="S2967">
        <v>1.02221E-3</v>
      </c>
      <c r="T2967">
        <v>5.4470799999999998E-4</v>
      </c>
      <c r="U2967">
        <v>6.2830600000000003E-4</v>
      </c>
      <c r="V2967">
        <v>0</v>
      </c>
      <c r="W2967">
        <v>0</v>
      </c>
      <c r="X2967">
        <v>0</v>
      </c>
      <c r="Y2967">
        <v>0</v>
      </c>
      <c r="Z2967" s="8">
        <v>8.619E-5</v>
      </c>
      <c r="AA2967">
        <v>0</v>
      </c>
      <c r="AB2967">
        <v>0</v>
      </c>
      <c r="AC2967">
        <v>1.02221E-3</v>
      </c>
      <c r="AD2967">
        <v>5.4470799999999998E-4</v>
      </c>
      <c r="AE2967">
        <v>6.2830600000000003E-4</v>
      </c>
      <c r="AF2967">
        <v>0</v>
      </c>
      <c r="AG2967" s="8">
        <v>8.619E-5</v>
      </c>
      <c r="AH2967">
        <v>2.2814139999999998E-3</v>
      </c>
      <c r="AI2967">
        <v>63824.891060000002</v>
      </c>
    </row>
    <row r="2968" spans="1:35" x14ac:dyDescent="0.25">
      <c r="A2968">
        <v>19460</v>
      </c>
      <c r="B2968" t="s">
        <v>227</v>
      </c>
      <c r="C2968" t="s">
        <v>228</v>
      </c>
      <c r="D2968" t="b">
        <v>1</v>
      </c>
      <c r="E2968">
        <v>0.35770594100000003</v>
      </c>
      <c r="F2968" t="s">
        <v>108</v>
      </c>
      <c r="G2968" t="s">
        <v>186</v>
      </c>
      <c r="H2968" t="s">
        <v>192</v>
      </c>
      <c r="I2968" t="s">
        <v>101</v>
      </c>
      <c r="J2968" t="s">
        <v>102</v>
      </c>
      <c r="K2968" t="s">
        <v>188</v>
      </c>
      <c r="L2968">
        <v>10.8088</v>
      </c>
      <c r="M2968" t="s">
        <v>109</v>
      </c>
      <c r="N2968">
        <v>1.6031300000000001E-4</v>
      </c>
      <c r="O2968">
        <v>1.94227E-4</v>
      </c>
      <c r="P2968">
        <v>0</v>
      </c>
      <c r="Q2968">
        <v>0</v>
      </c>
      <c r="R2968">
        <v>0</v>
      </c>
      <c r="S2968">
        <v>8.3619100000000002E-4</v>
      </c>
      <c r="T2968">
        <v>4.67804E-4</v>
      </c>
      <c r="U2968">
        <v>3.0133900000000002E-4</v>
      </c>
      <c r="V2968">
        <v>0</v>
      </c>
      <c r="W2968">
        <v>0</v>
      </c>
      <c r="X2968">
        <v>0</v>
      </c>
      <c r="Y2968">
        <v>0</v>
      </c>
      <c r="Z2968" s="8">
        <v>4.3746299999999998E-5</v>
      </c>
      <c r="AA2968">
        <v>0</v>
      </c>
      <c r="AB2968">
        <v>0</v>
      </c>
      <c r="AC2968">
        <v>8.3619100000000002E-4</v>
      </c>
      <c r="AD2968">
        <v>4.67804E-4</v>
      </c>
      <c r="AE2968">
        <v>3.0133900000000002E-4</v>
      </c>
      <c r="AF2968">
        <v>0</v>
      </c>
      <c r="AG2968" s="8">
        <v>4.3746299999999998E-5</v>
      </c>
      <c r="AH2968">
        <v>1.649076E-3</v>
      </c>
      <c r="AI2968">
        <v>44713.242619999997</v>
      </c>
    </row>
    <row r="2969" spans="1:35" x14ac:dyDescent="0.25">
      <c r="A2969">
        <v>19461</v>
      </c>
      <c r="B2969" t="s">
        <v>227</v>
      </c>
      <c r="C2969" t="s">
        <v>228</v>
      </c>
      <c r="D2969" t="b">
        <v>1</v>
      </c>
      <c r="E2969">
        <v>0.417575751</v>
      </c>
      <c r="F2969" t="s">
        <v>108</v>
      </c>
      <c r="G2969" t="s">
        <v>186</v>
      </c>
      <c r="H2969" t="s">
        <v>190</v>
      </c>
      <c r="I2969" t="s">
        <v>101</v>
      </c>
      <c r="J2969" t="s">
        <v>99</v>
      </c>
      <c r="K2969" t="s">
        <v>188</v>
      </c>
      <c r="L2969">
        <v>7.786898839</v>
      </c>
      <c r="M2969" t="s">
        <v>109</v>
      </c>
      <c r="N2969" s="8">
        <v>6.5506799999999994E-5</v>
      </c>
      <c r="O2969" s="8">
        <v>8.85853E-5</v>
      </c>
      <c r="P2969">
        <v>0</v>
      </c>
      <c r="Q2969">
        <v>0</v>
      </c>
      <c r="R2969">
        <v>0</v>
      </c>
      <c r="S2969">
        <v>3.3836100000000002E-4</v>
      </c>
      <c r="T2969">
        <v>1.8787099999999999E-4</v>
      </c>
      <c r="U2969">
        <v>1.91881E-4</v>
      </c>
      <c r="V2969">
        <v>0</v>
      </c>
      <c r="W2969" s="8">
        <v>2.5247200000000001E-5</v>
      </c>
      <c r="X2969">
        <v>0</v>
      </c>
      <c r="Y2969">
        <v>0</v>
      </c>
      <c r="Z2969">
        <v>0</v>
      </c>
      <c r="AA2969">
        <v>0</v>
      </c>
      <c r="AB2969">
        <v>0</v>
      </c>
      <c r="AC2969">
        <v>3.3836100000000002E-4</v>
      </c>
      <c r="AD2969">
        <v>1.8787099999999999E-4</v>
      </c>
      <c r="AE2969">
        <v>1.91881E-4</v>
      </c>
      <c r="AF2969">
        <v>0</v>
      </c>
      <c r="AG2969" s="8">
        <v>2.5247200000000001E-5</v>
      </c>
      <c r="AH2969">
        <v>7.4336400000000005E-4</v>
      </c>
      <c r="AI2969">
        <v>27977.57532</v>
      </c>
    </row>
    <row r="2970" spans="1:35" x14ac:dyDescent="0.25">
      <c r="A2970">
        <v>19462</v>
      </c>
      <c r="B2970" t="s">
        <v>227</v>
      </c>
      <c r="C2970" t="s">
        <v>228</v>
      </c>
      <c r="D2970" t="b">
        <v>1</v>
      </c>
      <c r="E2970">
        <v>0.23031316600000001</v>
      </c>
      <c r="F2970" t="s">
        <v>108</v>
      </c>
      <c r="G2970" t="s">
        <v>186</v>
      </c>
      <c r="H2970" t="s">
        <v>194</v>
      </c>
      <c r="I2970" t="s">
        <v>101</v>
      </c>
      <c r="J2970" t="s">
        <v>99</v>
      </c>
      <c r="K2970" t="s">
        <v>188</v>
      </c>
      <c r="L2970">
        <v>13.612191360000001</v>
      </c>
      <c r="M2970" t="s">
        <v>109</v>
      </c>
      <c r="N2970" s="8">
        <v>9.8286699999999995E-5</v>
      </c>
      <c r="O2970">
        <v>1.13498E-4</v>
      </c>
      <c r="P2970">
        <v>0</v>
      </c>
      <c r="Q2970">
        <v>0</v>
      </c>
      <c r="R2970">
        <v>0</v>
      </c>
      <c r="S2970">
        <v>4.0882199999999998E-4</v>
      </c>
      <c r="T2970">
        <v>2.6984900000000001E-4</v>
      </c>
      <c r="U2970">
        <v>2.6056099999999997E-4</v>
      </c>
      <c r="V2970">
        <v>0</v>
      </c>
      <c r="W2970">
        <v>0</v>
      </c>
      <c r="X2970">
        <v>0</v>
      </c>
      <c r="Y2970">
        <v>0</v>
      </c>
      <c r="Z2970" s="8">
        <v>2.3521300000000001E-5</v>
      </c>
      <c r="AA2970">
        <v>0</v>
      </c>
      <c r="AB2970">
        <v>0</v>
      </c>
      <c r="AC2970">
        <v>4.0882199999999998E-4</v>
      </c>
      <c r="AD2970">
        <v>2.6984900000000001E-4</v>
      </c>
      <c r="AE2970">
        <v>2.6056099999999997E-4</v>
      </c>
      <c r="AF2970">
        <v>0</v>
      </c>
      <c r="AG2970" s="8">
        <v>2.3521300000000001E-5</v>
      </c>
      <c r="AH2970">
        <v>9.6275600000000005E-4</v>
      </c>
      <c r="AI2970">
        <v>20728.18492</v>
      </c>
    </row>
    <row r="2971" spans="1:35" x14ac:dyDescent="0.25">
      <c r="A2971">
        <v>19464</v>
      </c>
      <c r="B2971" t="s">
        <v>227</v>
      </c>
      <c r="C2971" t="s">
        <v>228</v>
      </c>
      <c r="D2971" t="b">
        <v>1</v>
      </c>
      <c r="E2971">
        <v>0.67838500800000001</v>
      </c>
      <c r="F2971" t="s">
        <v>108</v>
      </c>
      <c r="G2971" t="s">
        <v>186</v>
      </c>
      <c r="H2971" t="s">
        <v>189</v>
      </c>
      <c r="I2971" t="s">
        <v>101</v>
      </c>
      <c r="J2971" t="s">
        <v>99</v>
      </c>
      <c r="K2971" t="s">
        <v>188</v>
      </c>
      <c r="L2971">
        <v>13.73671498</v>
      </c>
      <c r="M2971" t="s">
        <v>109</v>
      </c>
      <c r="N2971">
        <v>1.4965200000000001E-4</v>
      </c>
      <c r="O2971">
        <v>1.7162199999999999E-4</v>
      </c>
      <c r="P2971">
        <v>0</v>
      </c>
      <c r="Q2971">
        <v>0</v>
      </c>
      <c r="R2971">
        <v>0</v>
      </c>
      <c r="S2971">
        <v>6.5251999999999997E-4</v>
      </c>
      <c r="T2971">
        <v>5.0693600000000004E-4</v>
      </c>
      <c r="U2971">
        <v>2.5201200000000003E-4</v>
      </c>
      <c r="V2971">
        <v>0</v>
      </c>
      <c r="W2971">
        <v>0</v>
      </c>
      <c r="X2971">
        <v>0</v>
      </c>
      <c r="Y2971">
        <v>0</v>
      </c>
      <c r="Z2971" s="8">
        <v>5.1187999999999998E-5</v>
      </c>
      <c r="AA2971">
        <v>0</v>
      </c>
      <c r="AB2971">
        <v>0</v>
      </c>
      <c r="AC2971">
        <v>6.5251999999999997E-4</v>
      </c>
      <c r="AD2971">
        <v>5.0693600000000004E-4</v>
      </c>
      <c r="AE2971">
        <v>2.5201200000000003E-4</v>
      </c>
      <c r="AF2971">
        <v>0</v>
      </c>
      <c r="AG2971" s="8">
        <v>5.1187999999999998E-5</v>
      </c>
      <c r="AH2971">
        <v>1.462662E-3</v>
      </c>
      <c r="AI2971">
        <v>31205.71038</v>
      </c>
    </row>
    <row r="2972" spans="1:35" x14ac:dyDescent="0.25">
      <c r="A2972">
        <v>19465</v>
      </c>
      <c r="B2972" t="s">
        <v>227</v>
      </c>
      <c r="C2972" t="s">
        <v>228</v>
      </c>
      <c r="D2972" t="b">
        <v>1</v>
      </c>
      <c r="E2972">
        <v>0.533936564</v>
      </c>
      <c r="F2972" t="s">
        <v>108</v>
      </c>
      <c r="G2972" t="s">
        <v>186</v>
      </c>
      <c r="H2972" t="s">
        <v>191</v>
      </c>
      <c r="I2972" t="s">
        <v>101</v>
      </c>
      <c r="J2972" t="s">
        <v>102</v>
      </c>
      <c r="K2972" t="s">
        <v>188</v>
      </c>
      <c r="L2972">
        <v>8.3668103449999993</v>
      </c>
      <c r="M2972" t="s">
        <v>109</v>
      </c>
      <c r="N2972" s="8">
        <v>8.4247799999999997E-5</v>
      </c>
      <c r="O2972">
        <v>1.0343700000000001E-4</v>
      </c>
      <c r="P2972">
        <v>0</v>
      </c>
      <c r="Q2972">
        <v>0</v>
      </c>
      <c r="R2972">
        <v>0</v>
      </c>
      <c r="S2972">
        <v>4.1476799999999998E-4</v>
      </c>
      <c r="T2972">
        <v>2.9889800000000002E-4</v>
      </c>
      <c r="U2972">
        <v>1.33755E-4</v>
      </c>
      <c r="V2972">
        <v>0</v>
      </c>
      <c r="W2972">
        <v>0</v>
      </c>
      <c r="X2972">
        <v>0</v>
      </c>
      <c r="Y2972">
        <v>0</v>
      </c>
      <c r="Z2972" s="8">
        <v>3.6690399999999997E-5</v>
      </c>
      <c r="AA2972">
        <v>0</v>
      </c>
      <c r="AB2972">
        <v>0</v>
      </c>
      <c r="AC2972">
        <v>4.1476799999999998E-4</v>
      </c>
      <c r="AD2972">
        <v>2.9889800000000002E-4</v>
      </c>
      <c r="AE2972">
        <v>1.33755E-4</v>
      </c>
      <c r="AF2972">
        <v>0</v>
      </c>
      <c r="AG2972" s="8">
        <v>3.6690399999999997E-5</v>
      </c>
      <c r="AH2972">
        <v>8.8410699999999997E-4</v>
      </c>
      <c r="AI2972">
        <v>30968.32072</v>
      </c>
    </row>
    <row r="2973" spans="1:35" x14ac:dyDescent="0.25">
      <c r="A2973">
        <v>22258</v>
      </c>
      <c r="B2973" t="s">
        <v>227</v>
      </c>
      <c r="C2973" t="s">
        <v>228</v>
      </c>
      <c r="D2973" t="b">
        <v>0</v>
      </c>
      <c r="E2973">
        <v>0.39859335800000001</v>
      </c>
      <c r="F2973" t="s">
        <v>108</v>
      </c>
      <c r="G2973" t="s">
        <v>186</v>
      </c>
      <c r="H2973" t="s">
        <v>193</v>
      </c>
      <c r="I2973" t="s">
        <v>105</v>
      </c>
      <c r="J2973" t="s">
        <v>262</v>
      </c>
      <c r="K2973" t="s">
        <v>188</v>
      </c>
      <c r="L2973">
        <v>9.0471481479999998</v>
      </c>
      <c r="M2973" t="s">
        <v>107</v>
      </c>
      <c r="N2973" s="8">
        <v>7.9716900000000002E-5</v>
      </c>
      <c r="O2973" s="8">
        <v>9.6353200000000004E-5</v>
      </c>
      <c r="P2973">
        <v>0</v>
      </c>
      <c r="Q2973">
        <v>0</v>
      </c>
      <c r="R2973">
        <v>0</v>
      </c>
      <c r="S2973">
        <v>2.9883500000000001E-4</v>
      </c>
      <c r="T2973">
        <v>2.0172300000000001E-4</v>
      </c>
      <c r="U2973">
        <v>1.6212600000000001E-4</v>
      </c>
      <c r="V2973">
        <v>0</v>
      </c>
      <c r="W2973">
        <v>0</v>
      </c>
      <c r="X2973">
        <v>2.2034100000000001E-4</v>
      </c>
      <c r="Y2973">
        <v>0</v>
      </c>
      <c r="Z2973" s="8">
        <v>3.9830799999999998E-5</v>
      </c>
      <c r="AA2973">
        <v>0</v>
      </c>
      <c r="AB2973">
        <v>0</v>
      </c>
      <c r="AC2973">
        <v>5.1917499999999998E-4</v>
      </c>
      <c r="AD2973">
        <v>2.0172300000000001E-4</v>
      </c>
      <c r="AE2973">
        <v>1.6212600000000001E-4</v>
      </c>
      <c r="AF2973">
        <v>0</v>
      </c>
      <c r="AG2973" s="8">
        <v>3.9830799999999998E-5</v>
      </c>
      <c r="AH2973">
        <v>9.2284799999999998E-4</v>
      </c>
      <c r="AI2973">
        <v>29894.50186</v>
      </c>
    </row>
    <row r="2974" spans="1:35" x14ac:dyDescent="0.25">
      <c r="A2974">
        <v>24953</v>
      </c>
      <c r="B2974" t="s">
        <v>227</v>
      </c>
      <c r="C2974" t="s">
        <v>228</v>
      </c>
      <c r="D2974" t="b">
        <v>1</v>
      </c>
      <c r="E2974">
        <v>0.318936518</v>
      </c>
      <c r="F2974" t="s">
        <v>108</v>
      </c>
      <c r="G2974" t="s">
        <v>186</v>
      </c>
      <c r="H2974" t="s">
        <v>187</v>
      </c>
      <c r="I2974" t="s">
        <v>101</v>
      </c>
      <c r="J2974" t="s">
        <v>99</v>
      </c>
      <c r="K2974" t="s">
        <v>188</v>
      </c>
      <c r="L2974">
        <v>12.30388889</v>
      </c>
      <c r="M2974" t="s">
        <v>109</v>
      </c>
      <c r="N2974" s="8">
        <v>4.8947299999999998E-5</v>
      </c>
      <c r="O2974" s="8">
        <v>5.5847100000000003E-5</v>
      </c>
      <c r="P2974">
        <v>0</v>
      </c>
      <c r="Q2974">
        <v>0</v>
      </c>
      <c r="R2974">
        <v>0</v>
      </c>
      <c r="S2974">
        <v>1.9520599999999999E-4</v>
      </c>
      <c r="T2974">
        <v>1.88102E-4</v>
      </c>
      <c r="U2974" s="8">
        <v>7.0978500000000005E-5</v>
      </c>
      <c r="V2974">
        <v>0</v>
      </c>
      <c r="W2974" s="8">
        <v>1.4355899999999999E-5</v>
      </c>
      <c r="X2974">
        <v>0</v>
      </c>
      <c r="Y2974">
        <v>0</v>
      </c>
      <c r="Z2974">
        <v>0</v>
      </c>
      <c r="AA2974">
        <v>0</v>
      </c>
      <c r="AB2974">
        <v>0</v>
      </c>
      <c r="AC2974">
        <v>1.9520599999999999E-4</v>
      </c>
      <c r="AD2974">
        <v>1.88102E-4</v>
      </c>
      <c r="AE2974" s="8">
        <v>7.0978500000000005E-5</v>
      </c>
      <c r="AF2974">
        <v>0</v>
      </c>
      <c r="AG2974" s="8">
        <v>1.4355899999999999E-5</v>
      </c>
      <c r="AH2974">
        <v>4.6864299999999998E-4</v>
      </c>
      <c r="AI2974">
        <v>11162.778130000001</v>
      </c>
    </row>
    <row r="2975" spans="1:35" x14ac:dyDescent="0.25">
      <c r="A2975">
        <v>39679</v>
      </c>
      <c r="B2975" t="s">
        <v>227</v>
      </c>
      <c r="C2975" t="s">
        <v>228</v>
      </c>
      <c r="D2975" t="b">
        <v>0</v>
      </c>
      <c r="E2975">
        <v>0.159007961</v>
      </c>
      <c r="F2975" t="s">
        <v>108</v>
      </c>
      <c r="G2975" t="s">
        <v>186</v>
      </c>
      <c r="H2975" t="s">
        <v>197</v>
      </c>
      <c r="I2975" t="s">
        <v>98</v>
      </c>
      <c r="J2975" t="s">
        <v>99</v>
      </c>
      <c r="K2975" t="s">
        <v>188</v>
      </c>
      <c r="L2975">
        <v>10.57710185</v>
      </c>
      <c r="M2975" t="s">
        <v>251</v>
      </c>
      <c r="N2975">
        <v>1.82003E-4</v>
      </c>
      <c r="O2975">
        <v>2.0515999999999999E-4</v>
      </c>
      <c r="P2975">
        <v>0</v>
      </c>
      <c r="Q2975">
        <v>0</v>
      </c>
      <c r="R2975">
        <v>0</v>
      </c>
      <c r="S2975">
        <v>8.6077400000000002E-4</v>
      </c>
      <c r="T2975">
        <v>5.5534099999999999E-4</v>
      </c>
      <c r="U2975">
        <v>2.8857900000000002E-4</v>
      </c>
      <c r="V2975">
        <v>0</v>
      </c>
      <c r="W2975" s="8">
        <v>1.6914200000000001E-5</v>
      </c>
      <c r="X2975">
        <v>0</v>
      </c>
      <c r="Y2975">
        <v>0</v>
      </c>
      <c r="Z2975">
        <v>0</v>
      </c>
      <c r="AA2975">
        <v>0</v>
      </c>
      <c r="AB2975">
        <v>0</v>
      </c>
      <c r="AC2975">
        <v>8.6077400000000002E-4</v>
      </c>
      <c r="AD2975">
        <v>5.5534099999999999E-4</v>
      </c>
      <c r="AE2975">
        <v>2.8857900000000002E-4</v>
      </c>
      <c r="AF2975">
        <v>0</v>
      </c>
      <c r="AG2975" s="8">
        <v>1.6914200000000001E-5</v>
      </c>
      <c r="AH2975">
        <v>1.7216060000000001E-3</v>
      </c>
      <c r="AI2975">
        <v>47702.388339999998</v>
      </c>
    </row>
    <row r="2976" spans="1:35" x14ac:dyDescent="0.25">
      <c r="A2976">
        <v>39683</v>
      </c>
      <c r="B2976" t="s">
        <v>227</v>
      </c>
      <c r="C2976" t="s">
        <v>228</v>
      </c>
      <c r="D2976" t="b">
        <v>0</v>
      </c>
      <c r="E2976">
        <v>8.8126999999999997E-2</v>
      </c>
      <c r="F2976" t="s">
        <v>108</v>
      </c>
      <c r="G2976" t="s">
        <v>186</v>
      </c>
      <c r="H2976" t="s">
        <v>257</v>
      </c>
      <c r="I2976" t="s">
        <v>98</v>
      </c>
      <c r="J2976" t="s">
        <v>106</v>
      </c>
      <c r="K2976" t="s">
        <v>188</v>
      </c>
      <c r="L2976">
        <v>15.396438890000001</v>
      </c>
      <c r="M2976" t="s">
        <v>251</v>
      </c>
      <c r="N2976">
        <v>2.39795E-4</v>
      </c>
      <c r="O2976">
        <v>2.7585799999999997E-4</v>
      </c>
      <c r="P2976">
        <v>0</v>
      </c>
      <c r="Q2976">
        <v>0</v>
      </c>
      <c r="R2976">
        <v>0</v>
      </c>
      <c r="S2976">
        <v>1.253508E-3</v>
      </c>
      <c r="T2976">
        <v>5.8733699999999995E-4</v>
      </c>
      <c r="U2976">
        <v>4.6006600000000002E-4</v>
      </c>
      <c r="V2976">
        <v>0</v>
      </c>
      <c r="W2976" s="8">
        <v>1.39567E-5</v>
      </c>
      <c r="X2976">
        <v>0</v>
      </c>
      <c r="Y2976">
        <v>0</v>
      </c>
      <c r="Z2976">
        <v>0</v>
      </c>
      <c r="AA2976">
        <v>0</v>
      </c>
      <c r="AB2976">
        <v>0</v>
      </c>
      <c r="AC2976">
        <v>1.253508E-3</v>
      </c>
      <c r="AD2976">
        <v>5.8733699999999995E-4</v>
      </c>
      <c r="AE2976">
        <v>4.6006600000000002E-4</v>
      </c>
      <c r="AF2976">
        <v>0</v>
      </c>
      <c r="AG2976" s="8">
        <v>1.39567E-5</v>
      </c>
      <c r="AH2976">
        <v>2.3148679999999999E-3</v>
      </c>
      <c r="AI2976">
        <v>44063.499819999997</v>
      </c>
    </row>
    <row r="2977" spans="1:35" x14ac:dyDescent="0.25">
      <c r="A2977">
        <v>43823</v>
      </c>
      <c r="B2977" t="s">
        <v>227</v>
      </c>
      <c r="C2977" t="s">
        <v>228</v>
      </c>
      <c r="D2977" t="b">
        <v>0</v>
      </c>
      <c r="E2977">
        <v>7.4164390999999996E-2</v>
      </c>
      <c r="F2977" t="s">
        <v>108</v>
      </c>
      <c r="G2977" t="s">
        <v>186</v>
      </c>
      <c r="H2977" t="s">
        <v>256</v>
      </c>
      <c r="I2977" t="s">
        <v>98</v>
      </c>
      <c r="J2977" t="s">
        <v>262</v>
      </c>
      <c r="K2977" t="s">
        <v>188</v>
      </c>
      <c r="L2977">
        <v>17.36843403</v>
      </c>
      <c r="M2977" t="s">
        <v>112</v>
      </c>
      <c r="N2977">
        <v>3.2584200000000002E-4</v>
      </c>
      <c r="O2977">
        <v>3.7663600000000002E-4</v>
      </c>
      <c r="P2977">
        <v>0</v>
      </c>
      <c r="Q2977">
        <v>0</v>
      </c>
      <c r="R2977">
        <v>0</v>
      </c>
      <c r="S2977">
        <v>1.740496E-3</v>
      </c>
      <c r="T2977">
        <v>6.4491099999999997E-4</v>
      </c>
      <c r="U2977">
        <v>3.21248E-4</v>
      </c>
      <c r="V2977">
        <v>0</v>
      </c>
      <c r="W2977">
        <v>0</v>
      </c>
      <c r="X2977">
        <v>7.87713E-4</v>
      </c>
      <c r="Y2977">
        <v>0</v>
      </c>
      <c r="Z2977" s="8">
        <v>2.1827800000000001E-5</v>
      </c>
      <c r="AA2977">
        <v>0</v>
      </c>
      <c r="AB2977">
        <v>0</v>
      </c>
      <c r="AC2977">
        <v>2.528209E-3</v>
      </c>
      <c r="AD2977">
        <v>6.4491099999999997E-4</v>
      </c>
      <c r="AE2977">
        <v>3.21248E-4</v>
      </c>
      <c r="AF2977">
        <v>0</v>
      </c>
      <c r="AG2977" s="8">
        <v>2.1827800000000001E-5</v>
      </c>
      <c r="AH2977">
        <v>3.5161960000000001E-3</v>
      </c>
      <c r="AI2977">
        <v>59331.512739999998</v>
      </c>
    </row>
    <row r="2978" spans="1:35" x14ac:dyDescent="0.25">
      <c r="A2978">
        <v>51181</v>
      </c>
      <c r="B2978" t="s">
        <v>227</v>
      </c>
      <c r="C2978" t="s">
        <v>228</v>
      </c>
      <c r="D2978" t="b">
        <v>0</v>
      </c>
      <c r="E2978">
        <v>0.42843368100000001</v>
      </c>
      <c r="F2978" t="s">
        <v>108</v>
      </c>
      <c r="G2978" t="s">
        <v>186</v>
      </c>
      <c r="H2978" t="s">
        <v>199</v>
      </c>
      <c r="I2978" t="s">
        <v>98</v>
      </c>
      <c r="J2978" t="s">
        <v>99</v>
      </c>
      <c r="K2978" t="s">
        <v>188</v>
      </c>
      <c r="L2978">
        <v>13.09350794</v>
      </c>
      <c r="M2978" t="s">
        <v>112</v>
      </c>
      <c r="N2978">
        <v>3.0167200000000001E-4</v>
      </c>
      <c r="O2978">
        <v>3.4208099999999999E-4</v>
      </c>
      <c r="P2978">
        <v>0</v>
      </c>
      <c r="Q2978">
        <v>0</v>
      </c>
      <c r="R2978">
        <v>0</v>
      </c>
      <c r="S2978">
        <v>7.9699899999999995E-4</v>
      </c>
      <c r="T2978">
        <v>6.46986E-4</v>
      </c>
      <c r="U2978">
        <v>7.84821E-4</v>
      </c>
      <c r="V2978">
        <v>0</v>
      </c>
      <c r="W2978" s="8">
        <v>3.0317699999999999E-5</v>
      </c>
      <c r="X2978">
        <v>1.0905680000000001E-3</v>
      </c>
      <c r="Y2978">
        <v>0</v>
      </c>
      <c r="Z2978">
        <v>0</v>
      </c>
      <c r="AA2978">
        <v>0</v>
      </c>
      <c r="AB2978">
        <v>0</v>
      </c>
      <c r="AC2978">
        <v>1.8875669999999999E-3</v>
      </c>
      <c r="AD2978">
        <v>6.46986E-4</v>
      </c>
      <c r="AE2978">
        <v>7.84821E-4</v>
      </c>
      <c r="AF2978">
        <v>0</v>
      </c>
      <c r="AG2978" s="8">
        <v>3.0317699999999999E-5</v>
      </c>
      <c r="AH2978">
        <v>3.3496910000000001E-3</v>
      </c>
      <c r="AI2978">
        <v>74975.894100000005</v>
      </c>
    </row>
    <row r="2979" spans="1:35" x14ac:dyDescent="0.25">
      <c r="A2979">
        <v>496</v>
      </c>
      <c r="B2979" t="s">
        <v>229</v>
      </c>
      <c r="C2979" t="s">
        <v>230</v>
      </c>
      <c r="D2979" t="b">
        <v>1</v>
      </c>
      <c r="E2979">
        <v>81.383450730000007</v>
      </c>
      <c r="F2979" t="s">
        <v>108</v>
      </c>
      <c r="G2979" t="s">
        <v>186</v>
      </c>
      <c r="H2979" t="s">
        <v>250</v>
      </c>
      <c r="I2979" t="s">
        <v>101</v>
      </c>
      <c r="J2979" t="s">
        <v>99</v>
      </c>
      <c r="K2979" t="s">
        <v>188</v>
      </c>
      <c r="L2979">
        <v>43.138888889999997</v>
      </c>
      <c r="M2979" t="s">
        <v>109</v>
      </c>
      <c r="N2979">
        <v>3.8514499999999999E-4</v>
      </c>
      <c r="O2979">
        <v>3.9979399999999997E-4</v>
      </c>
      <c r="P2979">
        <v>5.353282E-3</v>
      </c>
      <c r="Q2979">
        <v>3.0414970000000002E-3</v>
      </c>
      <c r="R2979">
        <v>0</v>
      </c>
      <c r="S2979">
        <v>0</v>
      </c>
      <c r="T2979">
        <v>1.562017E-3</v>
      </c>
      <c r="U2979">
        <v>1.500307E-3</v>
      </c>
      <c r="V2979">
        <v>0</v>
      </c>
      <c r="W2979">
        <v>0</v>
      </c>
      <c r="X2979">
        <v>0</v>
      </c>
      <c r="Y2979">
        <v>0</v>
      </c>
      <c r="Z2979">
        <v>5.2298600000000002E-4</v>
      </c>
      <c r="AA2979">
        <v>0</v>
      </c>
      <c r="AB2979">
        <v>0</v>
      </c>
      <c r="AC2979">
        <v>8.3947789999999998E-3</v>
      </c>
      <c r="AD2979">
        <v>1.562017E-3</v>
      </c>
      <c r="AE2979">
        <v>1.500307E-3</v>
      </c>
      <c r="AF2979">
        <v>0</v>
      </c>
      <c r="AG2979">
        <v>5.2298600000000002E-4</v>
      </c>
      <c r="AH2979">
        <v>1.1979317999999999E-2</v>
      </c>
      <c r="AI2979">
        <v>81383.450729999997</v>
      </c>
    </row>
    <row r="2980" spans="1:35" x14ac:dyDescent="0.25">
      <c r="A2980">
        <v>497</v>
      </c>
      <c r="B2980" t="s">
        <v>229</v>
      </c>
      <c r="C2980" t="s">
        <v>230</v>
      </c>
      <c r="D2980" t="b">
        <v>1</v>
      </c>
      <c r="E2980">
        <v>38.800378299999998</v>
      </c>
      <c r="F2980" t="s">
        <v>108</v>
      </c>
      <c r="G2980" t="s">
        <v>186</v>
      </c>
      <c r="H2980" t="s">
        <v>249</v>
      </c>
      <c r="I2980" t="s">
        <v>101</v>
      </c>
      <c r="J2980" t="s">
        <v>99</v>
      </c>
      <c r="K2980" t="s">
        <v>188</v>
      </c>
      <c r="L2980">
        <v>24.336111110000001</v>
      </c>
      <c r="M2980" t="s">
        <v>109</v>
      </c>
      <c r="N2980">
        <v>2.7851999999999998E-4</v>
      </c>
      <c r="O2980">
        <v>2.9809999999999998E-4</v>
      </c>
      <c r="P2980">
        <v>3.2149280000000001E-3</v>
      </c>
      <c r="Q2980">
        <v>7.2742300000000005E-4</v>
      </c>
      <c r="R2980">
        <v>0</v>
      </c>
      <c r="S2980">
        <v>0</v>
      </c>
      <c r="T2980">
        <v>1.1190830000000001E-3</v>
      </c>
      <c r="U2980">
        <v>1.208448E-3</v>
      </c>
      <c r="V2980">
        <v>0</v>
      </c>
      <c r="W2980">
        <v>1.7394900000000001E-4</v>
      </c>
      <c r="X2980">
        <v>0</v>
      </c>
      <c r="Y2980">
        <v>0</v>
      </c>
      <c r="Z2980">
        <v>0</v>
      </c>
      <c r="AA2980">
        <v>0</v>
      </c>
      <c r="AB2980">
        <v>0</v>
      </c>
      <c r="AC2980">
        <v>3.9423510000000002E-3</v>
      </c>
      <c r="AD2980">
        <v>1.1190830000000001E-3</v>
      </c>
      <c r="AE2980">
        <v>1.208448E-3</v>
      </c>
      <c r="AF2980">
        <v>0</v>
      </c>
      <c r="AG2980">
        <v>1.7394900000000001E-4</v>
      </c>
      <c r="AH2980">
        <v>6.443832E-3</v>
      </c>
      <c r="AI2980">
        <v>77600.756599999993</v>
      </c>
    </row>
    <row r="2981" spans="1:35" x14ac:dyDescent="0.25">
      <c r="A2981">
        <v>499</v>
      </c>
      <c r="B2981" t="s">
        <v>229</v>
      </c>
      <c r="C2981" t="s">
        <v>230</v>
      </c>
      <c r="D2981" t="b">
        <v>1</v>
      </c>
      <c r="E2981">
        <v>11.490758400000001</v>
      </c>
      <c r="F2981" t="s">
        <v>108</v>
      </c>
      <c r="G2981" t="s">
        <v>186</v>
      </c>
      <c r="H2981" t="s">
        <v>196</v>
      </c>
      <c r="I2981" t="s">
        <v>101</v>
      </c>
      <c r="J2981" t="s">
        <v>99</v>
      </c>
      <c r="K2981" t="s">
        <v>188</v>
      </c>
      <c r="L2981">
        <v>13.885353540000001</v>
      </c>
      <c r="M2981" t="s">
        <v>109</v>
      </c>
      <c r="N2981">
        <v>1.08311E-4</v>
      </c>
      <c r="O2981">
        <v>1.3256800000000001E-4</v>
      </c>
      <c r="P2981">
        <v>1.376967E-3</v>
      </c>
      <c r="Q2981">
        <v>5.0480399999999997E-4</v>
      </c>
      <c r="R2981">
        <v>0</v>
      </c>
      <c r="S2981">
        <v>0</v>
      </c>
      <c r="T2981">
        <v>5.3181400000000003E-4</v>
      </c>
      <c r="U2981">
        <v>4.8596300000000001E-4</v>
      </c>
      <c r="V2981">
        <v>0</v>
      </c>
      <c r="W2981" s="8">
        <v>9.4752899999999999E-5</v>
      </c>
      <c r="X2981">
        <v>0</v>
      </c>
      <c r="Y2981">
        <v>0</v>
      </c>
      <c r="Z2981">
        <v>0</v>
      </c>
      <c r="AA2981">
        <v>0</v>
      </c>
      <c r="AB2981">
        <v>0</v>
      </c>
      <c r="AC2981">
        <v>1.881771E-3</v>
      </c>
      <c r="AD2981">
        <v>5.3181400000000003E-4</v>
      </c>
      <c r="AE2981">
        <v>4.8596300000000001E-4</v>
      </c>
      <c r="AF2981">
        <v>0</v>
      </c>
      <c r="AG2981" s="8">
        <v>9.4752899999999999E-5</v>
      </c>
      <c r="AH2981">
        <v>2.9943000000000001E-3</v>
      </c>
      <c r="AI2981">
        <v>63199.171219999997</v>
      </c>
    </row>
    <row r="2982" spans="1:35" x14ac:dyDescent="0.25">
      <c r="A2982">
        <v>1234</v>
      </c>
      <c r="B2982" t="s">
        <v>229</v>
      </c>
      <c r="C2982" t="s">
        <v>230</v>
      </c>
      <c r="D2982" t="b">
        <v>1</v>
      </c>
      <c r="E2982">
        <v>4.8608500059999997</v>
      </c>
      <c r="F2982" t="s">
        <v>108</v>
      </c>
      <c r="G2982" t="s">
        <v>186</v>
      </c>
      <c r="H2982" t="s">
        <v>198</v>
      </c>
      <c r="I2982" t="s">
        <v>101</v>
      </c>
      <c r="J2982" t="s">
        <v>106</v>
      </c>
      <c r="K2982" t="s">
        <v>188</v>
      </c>
      <c r="L2982">
        <v>21.698888889999999</v>
      </c>
      <c r="M2982" t="s">
        <v>109</v>
      </c>
      <c r="N2982">
        <v>1.5015300000000001E-4</v>
      </c>
      <c r="O2982">
        <v>1.7323699999999999E-4</v>
      </c>
      <c r="P2982">
        <v>1.4029380000000001E-3</v>
      </c>
      <c r="Q2982">
        <v>7.4231199999999996E-4</v>
      </c>
      <c r="R2982">
        <v>0</v>
      </c>
      <c r="S2982">
        <v>0</v>
      </c>
      <c r="T2982">
        <v>6.6633899999999995E-4</v>
      </c>
      <c r="U2982">
        <v>7.23791E-4</v>
      </c>
      <c r="V2982">
        <v>0</v>
      </c>
      <c r="W2982" s="8">
        <v>6.3579300000000003E-5</v>
      </c>
      <c r="X2982">
        <v>0</v>
      </c>
      <c r="Y2982">
        <v>0</v>
      </c>
      <c r="Z2982">
        <v>0</v>
      </c>
      <c r="AA2982">
        <v>0</v>
      </c>
      <c r="AB2982">
        <v>0</v>
      </c>
      <c r="AC2982">
        <v>2.1452490000000001E-3</v>
      </c>
      <c r="AD2982">
        <v>6.6633899999999995E-4</v>
      </c>
      <c r="AE2982">
        <v>7.23791E-4</v>
      </c>
      <c r="AF2982">
        <v>0</v>
      </c>
      <c r="AG2982" s="8">
        <v>6.3579300000000003E-5</v>
      </c>
      <c r="AH2982">
        <v>3.5989580000000002E-3</v>
      </c>
      <c r="AI2982">
        <v>48608.500059999998</v>
      </c>
    </row>
    <row r="2983" spans="1:35" x14ac:dyDescent="0.25">
      <c r="A2983">
        <v>6139</v>
      </c>
      <c r="B2983" t="s">
        <v>229</v>
      </c>
      <c r="C2983" t="s">
        <v>230</v>
      </c>
      <c r="D2983" t="b">
        <v>1</v>
      </c>
      <c r="E2983">
        <v>3.0392805269999998</v>
      </c>
      <c r="F2983" t="s">
        <v>108</v>
      </c>
      <c r="G2983" t="s">
        <v>186</v>
      </c>
      <c r="H2983" t="s">
        <v>195</v>
      </c>
      <c r="I2983" t="s">
        <v>101</v>
      </c>
      <c r="J2983" t="s">
        <v>111</v>
      </c>
      <c r="K2983" t="s">
        <v>188</v>
      </c>
      <c r="L2983">
        <v>15.19351852</v>
      </c>
      <c r="M2983" t="s">
        <v>109</v>
      </c>
      <c r="N2983">
        <v>1.3349400000000001E-4</v>
      </c>
      <c r="O2983">
        <v>1.4554600000000001E-4</v>
      </c>
      <c r="P2983">
        <v>1.620528E-3</v>
      </c>
      <c r="Q2983">
        <v>4.2910600000000001E-4</v>
      </c>
      <c r="R2983">
        <v>0</v>
      </c>
      <c r="S2983" s="8">
        <v>2.88068E-8</v>
      </c>
      <c r="T2983">
        <v>5.4470799999999998E-4</v>
      </c>
      <c r="U2983">
        <v>6.2830600000000003E-4</v>
      </c>
      <c r="V2983">
        <v>0</v>
      </c>
      <c r="W2983">
        <v>0</v>
      </c>
      <c r="X2983">
        <v>0</v>
      </c>
      <c r="Y2983">
        <v>0</v>
      </c>
      <c r="Z2983" s="8">
        <v>8.619E-5</v>
      </c>
      <c r="AA2983">
        <v>0</v>
      </c>
      <c r="AB2983">
        <v>0</v>
      </c>
      <c r="AC2983">
        <v>2.0496630000000002E-3</v>
      </c>
      <c r="AD2983">
        <v>5.4470799999999998E-4</v>
      </c>
      <c r="AE2983">
        <v>6.2830600000000003E-4</v>
      </c>
      <c r="AF2983">
        <v>0</v>
      </c>
      <c r="AG2983" s="8">
        <v>8.619E-5</v>
      </c>
      <c r="AH2983">
        <v>3.3088380000000001E-3</v>
      </c>
      <c r="AI2983">
        <v>63824.891060000002</v>
      </c>
    </row>
    <row r="2984" spans="1:35" x14ac:dyDescent="0.25">
      <c r="A2984">
        <v>19460</v>
      </c>
      <c r="B2984" t="s">
        <v>229</v>
      </c>
      <c r="C2984" t="s">
        <v>230</v>
      </c>
      <c r="D2984" t="b">
        <v>1</v>
      </c>
      <c r="E2984">
        <v>0.35770594100000003</v>
      </c>
      <c r="F2984" t="s">
        <v>108</v>
      </c>
      <c r="G2984" t="s">
        <v>186</v>
      </c>
      <c r="H2984" t="s">
        <v>192</v>
      </c>
      <c r="I2984" t="s">
        <v>101</v>
      </c>
      <c r="J2984" t="s">
        <v>102</v>
      </c>
      <c r="K2984" t="s">
        <v>188</v>
      </c>
      <c r="L2984">
        <v>13.60737778</v>
      </c>
      <c r="M2984" t="s">
        <v>109</v>
      </c>
      <c r="N2984" s="8">
        <v>7.9527299999999993E-5</v>
      </c>
      <c r="O2984" s="8">
        <v>9.45834E-5</v>
      </c>
      <c r="P2984">
        <v>1.176353E-3</v>
      </c>
      <c r="Q2984" s="8">
        <v>8.6780599999999994E-5</v>
      </c>
      <c r="R2984">
        <v>0</v>
      </c>
      <c r="S2984" s="8">
        <v>2.7123200000000002E-8</v>
      </c>
      <c r="T2984">
        <v>4.67804E-4</v>
      </c>
      <c r="U2984">
        <v>3.0133900000000002E-4</v>
      </c>
      <c r="V2984">
        <v>0</v>
      </c>
      <c r="W2984">
        <v>0</v>
      </c>
      <c r="X2984">
        <v>0</v>
      </c>
      <c r="Y2984">
        <v>0</v>
      </c>
      <c r="Z2984" s="8">
        <v>4.3746299999999998E-5</v>
      </c>
      <c r="AA2984">
        <v>0</v>
      </c>
      <c r="AB2984">
        <v>0</v>
      </c>
      <c r="AC2984">
        <v>1.2631610000000001E-3</v>
      </c>
      <c r="AD2984">
        <v>4.67804E-4</v>
      </c>
      <c r="AE2984">
        <v>3.0133900000000002E-4</v>
      </c>
      <c r="AF2984">
        <v>0</v>
      </c>
      <c r="AG2984" s="8">
        <v>4.3746299999999998E-5</v>
      </c>
      <c r="AH2984">
        <v>2.0760489999999999E-3</v>
      </c>
      <c r="AI2984">
        <v>44713.242619999997</v>
      </c>
    </row>
    <row r="2985" spans="1:35" x14ac:dyDescent="0.25">
      <c r="A2985">
        <v>19461</v>
      </c>
      <c r="B2985" t="s">
        <v>229</v>
      </c>
      <c r="C2985" t="s">
        <v>230</v>
      </c>
      <c r="D2985" t="b">
        <v>1</v>
      </c>
      <c r="E2985">
        <v>0.417575751</v>
      </c>
      <c r="F2985" t="s">
        <v>108</v>
      </c>
      <c r="G2985" t="s">
        <v>186</v>
      </c>
      <c r="H2985" t="s">
        <v>190</v>
      </c>
      <c r="I2985" t="s">
        <v>101</v>
      </c>
      <c r="J2985" t="s">
        <v>99</v>
      </c>
      <c r="K2985" t="s">
        <v>188</v>
      </c>
      <c r="L2985">
        <v>13.61393035</v>
      </c>
      <c r="M2985" t="s">
        <v>109</v>
      </c>
      <c r="N2985" s="8">
        <v>3.8047999999999999E-5</v>
      </c>
      <c r="O2985" s="8">
        <v>4.8264899999999999E-5</v>
      </c>
      <c r="P2985">
        <v>8.6643400000000002E-4</v>
      </c>
      <c r="Q2985" s="8">
        <v>2.8179900000000001E-5</v>
      </c>
      <c r="R2985">
        <v>0</v>
      </c>
      <c r="S2985" s="8">
        <v>1.58314E-8</v>
      </c>
      <c r="T2985">
        <v>1.8787099999999999E-4</v>
      </c>
      <c r="U2985">
        <v>1.91881E-4</v>
      </c>
      <c r="V2985">
        <v>0</v>
      </c>
      <c r="W2985" s="8">
        <v>2.5247200000000001E-5</v>
      </c>
      <c r="X2985">
        <v>0</v>
      </c>
      <c r="Y2985">
        <v>0</v>
      </c>
      <c r="Z2985">
        <v>0</v>
      </c>
      <c r="AA2985">
        <v>0</v>
      </c>
      <c r="AB2985">
        <v>0</v>
      </c>
      <c r="AC2985">
        <v>8.9462899999999998E-4</v>
      </c>
      <c r="AD2985">
        <v>1.8787099999999999E-4</v>
      </c>
      <c r="AE2985">
        <v>1.91881E-4</v>
      </c>
      <c r="AF2985">
        <v>0</v>
      </c>
      <c r="AG2985" s="8">
        <v>2.5247200000000001E-5</v>
      </c>
      <c r="AH2985">
        <v>1.2996329999999999E-3</v>
      </c>
      <c r="AI2985">
        <v>27977.57532</v>
      </c>
    </row>
    <row r="2986" spans="1:35" x14ac:dyDescent="0.25">
      <c r="A2986">
        <v>19462</v>
      </c>
      <c r="B2986" t="s">
        <v>229</v>
      </c>
      <c r="C2986" t="s">
        <v>230</v>
      </c>
      <c r="D2986" t="b">
        <v>1</v>
      </c>
      <c r="E2986">
        <v>0.23031316600000001</v>
      </c>
      <c r="F2986" t="s">
        <v>108</v>
      </c>
      <c r="G2986" t="s">
        <v>186</v>
      </c>
      <c r="H2986" t="s">
        <v>194</v>
      </c>
      <c r="I2986" t="s">
        <v>101</v>
      </c>
      <c r="J2986" t="s">
        <v>99</v>
      </c>
      <c r="K2986" t="s">
        <v>188</v>
      </c>
      <c r="L2986">
        <v>18.579537040000002</v>
      </c>
      <c r="M2986" t="s">
        <v>109</v>
      </c>
      <c r="N2986" s="8">
        <v>5.73696E-5</v>
      </c>
      <c r="O2986" s="8">
        <v>6.4781099999999995E-5</v>
      </c>
      <c r="P2986">
        <v>7.3954800000000003E-4</v>
      </c>
      <c r="Q2986" s="8">
        <v>2.0591700000000001E-5</v>
      </c>
      <c r="R2986">
        <v>0</v>
      </c>
      <c r="S2986" s="8">
        <v>1.30977E-8</v>
      </c>
      <c r="T2986">
        <v>2.6984900000000001E-4</v>
      </c>
      <c r="U2986">
        <v>2.6056099999999997E-4</v>
      </c>
      <c r="V2986">
        <v>0</v>
      </c>
      <c r="W2986">
        <v>0</v>
      </c>
      <c r="X2986">
        <v>0</v>
      </c>
      <c r="Y2986">
        <v>0</v>
      </c>
      <c r="Z2986" s="8">
        <v>2.35191E-5</v>
      </c>
      <c r="AA2986">
        <v>0</v>
      </c>
      <c r="AB2986">
        <v>0</v>
      </c>
      <c r="AC2986">
        <v>7.6015299999999996E-4</v>
      </c>
      <c r="AD2986">
        <v>2.6984900000000001E-4</v>
      </c>
      <c r="AE2986">
        <v>2.6056099999999997E-4</v>
      </c>
      <c r="AF2986">
        <v>0</v>
      </c>
      <c r="AG2986" s="8">
        <v>2.35191E-5</v>
      </c>
      <c r="AH2986">
        <v>1.3140840000000001E-3</v>
      </c>
      <c r="AI2986">
        <v>20728.18492</v>
      </c>
    </row>
    <row r="2987" spans="1:35" x14ac:dyDescent="0.25">
      <c r="A2987">
        <v>19464</v>
      </c>
      <c r="B2987" t="s">
        <v>229</v>
      </c>
      <c r="C2987" t="s">
        <v>230</v>
      </c>
      <c r="D2987" t="b">
        <v>1</v>
      </c>
      <c r="E2987">
        <v>0.67838500800000001</v>
      </c>
      <c r="F2987" t="s">
        <v>108</v>
      </c>
      <c r="G2987" t="s">
        <v>186</v>
      </c>
      <c r="H2987" t="s">
        <v>189</v>
      </c>
      <c r="I2987" t="s">
        <v>101</v>
      </c>
      <c r="J2987" t="s">
        <v>99</v>
      </c>
      <c r="K2987" t="s">
        <v>188</v>
      </c>
      <c r="L2987">
        <v>23.311594199999998</v>
      </c>
      <c r="M2987" t="s">
        <v>109</v>
      </c>
      <c r="N2987" s="8">
        <v>8.4463500000000002E-5</v>
      </c>
      <c r="O2987" s="8">
        <v>9.3865900000000005E-5</v>
      </c>
      <c r="P2987">
        <v>1.6174480000000001E-3</v>
      </c>
      <c r="Q2987" s="8">
        <v>5.4563700000000001E-5</v>
      </c>
      <c r="R2987">
        <v>0</v>
      </c>
      <c r="S2987" s="8">
        <v>3.2149200000000003E-8</v>
      </c>
      <c r="T2987">
        <v>5.0693600000000004E-4</v>
      </c>
      <c r="U2987">
        <v>2.5201200000000003E-4</v>
      </c>
      <c r="V2987">
        <v>0</v>
      </c>
      <c r="W2987">
        <v>0</v>
      </c>
      <c r="X2987">
        <v>0</v>
      </c>
      <c r="Y2987">
        <v>0</v>
      </c>
      <c r="Z2987" s="8">
        <v>5.1187999999999998E-5</v>
      </c>
      <c r="AA2987">
        <v>0</v>
      </c>
      <c r="AB2987">
        <v>0</v>
      </c>
      <c r="AC2987">
        <v>1.6720439999999999E-3</v>
      </c>
      <c r="AD2987">
        <v>5.0693600000000004E-4</v>
      </c>
      <c r="AE2987">
        <v>2.5201200000000003E-4</v>
      </c>
      <c r="AF2987">
        <v>0</v>
      </c>
      <c r="AG2987" s="8">
        <v>5.1187999999999998E-5</v>
      </c>
      <c r="AH2987">
        <v>2.4821790000000002E-3</v>
      </c>
      <c r="AI2987">
        <v>31205.71038</v>
      </c>
    </row>
    <row r="2988" spans="1:35" x14ac:dyDescent="0.25">
      <c r="A2988">
        <v>19465</v>
      </c>
      <c r="B2988" t="s">
        <v>229</v>
      </c>
      <c r="C2988" t="s">
        <v>230</v>
      </c>
      <c r="D2988" t="b">
        <v>1</v>
      </c>
      <c r="E2988">
        <v>0.533936564</v>
      </c>
      <c r="F2988" t="s">
        <v>108</v>
      </c>
      <c r="G2988" t="s">
        <v>186</v>
      </c>
      <c r="H2988" t="s">
        <v>191</v>
      </c>
      <c r="I2988" t="s">
        <v>101</v>
      </c>
      <c r="J2988" t="s">
        <v>102</v>
      </c>
      <c r="K2988" t="s">
        <v>188</v>
      </c>
      <c r="L2988">
        <v>14.029454019999999</v>
      </c>
      <c r="M2988" t="s">
        <v>109</v>
      </c>
      <c r="N2988" s="8">
        <v>4.6519500000000001E-5</v>
      </c>
      <c r="O2988" s="8">
        <v>5.4011799999999997E-5</v>
      </c>
      <c r="P2988">
        <v>7.0445499999999999E-4</v>
      </c>
      <c r="Q2988">
        <v>3.0864999999999999E-4</v>
      </c>
      <c r="R2988">
        <v>0</v>
      </c>
      <c r="S2988" s="8">
        <v>2.0243000000000001E-8</v>
      </c>
      <c r="T2988">
        <v>2.9889800000000002E-4</v>
      </c>
      <c r="U2988">
        <v>1.33755E-4</v>
      </c>
      <c r="V2988">
        <v>0</v>
      </c>
      <c r="W2988">
        <v>0</v>
      </c>
      <c r="X2988">
        <v>0</v>
      </c>
      <c r="Y2988">
        <v>0</v>
      </c>
      <c r="Z2988" s="8">
        <v>3.6690399999999997E-5</v>
      </c>
      <c r="AA2988">
        <v>0</v>
      </c>
      <c r="AB2988">
        <v>0</v>
      </c>
      <c r="AC2988">
        <v>1.0131249999999999E-3</v>
      </c>
      <c r="AD2988">
        <v>2.9889800000000002E-4</v>
      </c>
      <c r="AE2988">
        <v>1.33755E-4</v>
      </c>
      <c r="AF2988">
        <v>0</v>
      </c>
      <c r="AG2988" s="8">
        <v>3.6690399999999997E-5</v>
      </c>
      <c r="AH2988">
        <v>1.4824689999999999E-3</v>
      </c>
      <c r="AI2988">
        <v>30968.32072</v>
      </c>
    </row>
    <row r="2989" spans="1:35" x14ac:dyDescent="0.25">
      <c r="A2989">
        <v>22258</v>
      </c>
      <c r="B2989" t="s">
        <v>229</v>
      </c>
      <c r="C2989" t="s">
        <v>230</v>
      </c>
      <c r="D2989" t="b">
        <v>1</v>
      </c>
      <c r="E2989">
        <v>0.39859335800000001</v>
      </c>
      <c r="F2989" t="s">
        <v>108</v>
      </c>
      <c r="G2989" t="s">
        <v>186</v>
      </c>
      <c r="H2989" t="s">
        <v>193</v>
      </c>
      <c r="I2989" t="s">
        <v>105</v>
      </c>
      <c r="J2989" t="s">
        <v>262</v>
      </c>
      <c r="K2989" t="s">
        <v>188</v>
      </c>
      <c r="L2989">
        <v>11.19748148</v>
      </c>
      <c r="M2989" t="s">
        <v>107</v>
      </c>
      <c r="N2989" s="8">
        <v>3.9986500000000001E-5</v>
      </c>
      <c r="O2989" s="8">
        <v>4.6022100000000001E-5</v>
      </c>
      <c r="P2989">
        <v>4.9887300000000005E-4</v>
      </c>
      <c r="Q2989">
        <v>2.3962300000000001E-4</v>
      </c>
      <c r="R2989">
        <v>0</v>
      </c>
      <c r="S2989" s="8">
        <v>1.8889699999999999E-8</v>
      </c>
      <c r="T2989">
        <v>2.0172300000000001E-4</v>
      </c>
      <c r="U2989">
        <v>1.6212600000000001E-4</v>
      </c>
      <c r="V2989">
        <v>0</v>
      </c>
      <c r="W2989">
        <v>0</v>
      </c>
      <c r="X2989">
        <v>0</v>
      </c>
      <c r="Y2989">
        <v>0</v>
      </c>
      <c r="Z2989" s="8">
        <v>3.9830799999999998E-5</v>
      </c>
      <c r="AA2989">
        <v>0</v>
      </c>
      <c r="AB2989">
        <v>0</v>
      </c>
      <c r="AC2989">
        <v>7.3851500000000003E-4</v>
      </c>
      <c r="AD2989">
        <v>2.0172300000000001E-4</v>
      </c>
      <c r="AE2989">
        <v>1.6212600000000001E-4</v>
      </c>
      <c r="AF2989">
        <v>0</v>
      </c>
      <c r="AG2989" s="8">
        <v>3.9830799999999998E-5</v>
      </c>
      <c r="AH2989">
        <v>1.1421910000000001E-3</v>
      </c>
      <c r="AI2989">
        <v>29894.50186</v>
      </c>
    </row>
    <row r="2990" spans="1:35" x14ac:dyDescent="0.25">
      <c r="A2990">
        <v>24953</v>
      </c>
      <c r="B2990" t="s">
        <v>229</v>
      </c>
      <c r="C2990" t="s">
        <v>230</v>
      </c>
      <c r="D2990" t="b">
        <v>1</v>
      </c>
      <c r="E2990">
        <v>0.318936518</v>
      </c>
      <c r="F2990" t="s">
        <v>108</v>
      </c>
      <c r="G2990" t="s">
        <v>186</v>
      </c>
      <c r="H2990" t="s">
        <v>187</v>
      </c>
      <c r="I2990" t="s">
        <v>101</v>
      </c>
      <c r="J2990" t="s">
        <v>99</v>
      </c>
      <c r="K2990" t="s">
        <v>188</v>
      </c>
      <c r="L2990">
        <v>17.29801587</v>
      </c>
      <c r="M2990" t="s">
        <v>109</v>
      </c>
      <c r="N2990" s="8">
        <v>2.9060999999999998E-5</v>
      </c>
      <c r="O2990" s="8">
        <v>3.2585400000000001E-5</v>
      </c>
      <c r="P2990">
        <v>3.1315800000000001E-4</v>
      </c>
      <c r="Q2990" s="8">
        <v>7.2263300000000003E-5</v>
      </c>
      <c r="R2990">
        <v>0</v>
      </c>
      <c r="S2990" s="8">
        <v>6.0458699999999999E-9</v>
      </c>
      <c r="T2990">
        <v>1.88102E-4</v>
      </c>
      <c r="U2990" s="8">
        <v>7.0978500000000005E-5</v>
      </c>
      <c r="V2990">
        <v>0</v>
      </c>
      <c r="W2990" s="8">
        <v>1.4352899999999999E-5</v>
      </c>
      <c r="X2990">
        <v>0</v>
      </c>
      <c r="Y2990">
        <v>0</v>
      </c>
      <c r="Z2990">
        <v>0</v>
      </c>
      <c r="AA2990">
        <v>0</v>
      </c>
      <c r="AB2990">
        <v>0</v>
      </c>
      <c r="AC2990">
        <v>3.8542699999999998E-4</v>
      </c>
      <c r="AD2990">
        <v>1.88102E-4</v>
      </c>
      <c r="AE2990" s="8">
        <v>7.0978500000000005E-5</v>
      </c>
      <c r="AF2990">
        <v>0</v>
      </c>
      <c r="AG2990" s="8">
        <v>1.4352899999999999E-5</v>
      </c>
      <c r="AH2990">
        <v>6.58864E-4</v>
      </c>
      <c r="AI2990">
        <v>11162.778130000001</v>
      </c>
    </row>
    <row r="2991" spans="1:35" x14ac:dyDescent="0.25">
      <c r="A2991">
        <v>39679</v>
      </c>
      <c r="B2991" t="s">
        <v>229</v>
      </c>
      <c r="C2991" t="s">
        <v>230</v>
      </c>
      <c r="D2991" t="b">
        <v>1</v>
      </c>
      <c r="E2991">
        <v>0.159007961</v>
      </c>
      <c r="F2991" t="s">
        <v>108</v>
      </c>
      <c r="G2991" t="s">
        <v>186</v>
      </c>
      <c r="H2991" t="s">
        <v>197</v>
      </c>
      <c r="I2991" t="s">
        <v>98</v>
      </c>
      <c r="J2991" t="s">
        <v>99</v>
      </c>
      <c r="K2991" t="s">
        <v>188</v>
      </c>
      <c r="L2991">
        <v>14.05308333</v>
      </c>
      <c r="M2991" t="s">
        <v>251</v>
      </c>
      <c r="N2991" s="8">
        <v>8.5715899999999997E-5</v>
      </c>
      <c r="O2991">
        <v>1.0258499999999999E-4</v>
      </c>
      <c r="P2991">
        <v>1.320564E-3</v>
      </c>
      <c r="Q2991">
        <v>1.0597799999999999E-4</v>
      </c>
      <c r="R2991">
        <v>0</v>
      </c>
      <c r="S2991" s="8">
        <v>7.5355199999999996E-9</v>
      </c>
      <c r="T2991">
        <v>5.5534099999999999E-4</v>
      </c>
      <c r="U2991">
        <v>2.8857900000000002E-4</v>
      </c>
      <c r="V2991">
        <v>0</v>
      </c>
      <c r="W2991" s="8">
        <v>1.6914200000000001E-5</v>
      </c>
      <c r="X2991">
        <v>0</v>
      </c>
      <c r="Y2991">
        <v>0</v>
      </c>
      <c r="Z2991">
        <v>0</v>
      </c>
      <c r="AA2991">
        <v>0</v>
      </c>
      <c r="AB2991">
        <v>0</v>
      </c>
      <c r="AC2991">
        <v>1.42655E-3</v>
      </c>
      <c r="AD2991">
        <v>5.5534099999999999E-4</v>
      </c>
      <c r="AE2991">
        <v>2.8857900000000002E-4</v>
      </c>
      <c r="AF2991">
        <v>0</v>
      </c>
      <c r="AG2991" s="8">
        <v>1.6914200000000001E-5</v>
      </c>
      <c r="AH2991">
        <v>2.287383E-3</v>
      </c>
      <c r="AI2991">
        <v>47702.388339999998</v>
      </c>
    </row>
    <row r="2992" spans="1:35" x14ac:dyDescent="0.25">
      <c r="A2992">
        <v>39683</v>
      </c>
      <c r="B2992" t="s">
        <v>229</v>
      </c>
      <c r="C2992" t="s">
        <v>230</v>
      </c>
      <c r="D2992" t="b">
        <v>1</v>
      </c>
      <c r="E2992">
        <v>8.8126999999999997E-2</v>
      </c>
      <c r="F2992" t="s">
        <v>108</v>
      </c>
      <c r="G2992" t="s">
        <v>186</v>
      </c>
      <c r="H2992" t="s">
        <v>257</v>
      </c>
      <c r="I2992" t="s">
        <v>98</v>
      </c>
      <c r="J2992" t="s">
        <v>106</v>
      </c>
      <c r="K2992" t="s">
        <v>188</v>
      </c>
      <c r="L2992">
        <v>15.9657</v>
      </c>
      <c r="M2992" t="s">
        <v>251</v>
      </c>
      <c r="N2992">
        <v>1.0869E-4</v>
      </c>
      <c r="O2992">
        <v>1.2648100000000001E-4</v>
      </c>
      <c r="P2992">
        <v>1.2871709999999999E-3</v>
      </c>
      <c r="Q2992" s="8">
        <v>5.1919500000000003E-5</v>
      </c>
      <c r="R2992">
        <v>0</v>
      </c>
      <c r="S2992" s="8">
        <v>6.68226E-9</v>
      </c>
      <c r="T2992">
        <v>5.8733699999999995E-4</v>
      </c>
      <c r="U2992">
        <v>4.6006600000000002E-4</v>
      </c>
      <c r="V2992">
        <v>0</v>
      </c>
      <c r="W2992" s="8">
        <v>1.39567E-5</v>
      </c>
      <c r="X2992">
        <v>0</v>
      </c>
      <c r="Y2992">
        <v>0</v>
      </c>
      <c r="Z2992">
        <v>0</v>
      </c>
      <c r="AA2992">
        <v>0</v>
      </c>
      <c r="AB2992">
        <v>0</v>
      </c>
      <c r="AC2992">
        <v>1.339097E-3</v>
      </c>
      <c r="AD2992">
        <v>5.8733699999999995E-4</v>
      </c>
      <c r="AE2992">
        <v>4.6006600000000002E-4</v>
      </c>
      <c r="AF2992">
        <v>0</v>
      </c>
      <c r="AG2992" s="8">
        <v>1.39567E-5</v>
      </c>
      <c r="AH2992">
        <v>2.4004569999999999E-3</v>
      </c>
      <c r="AI2992">
        <v>44063.499819999997</v>
      </c>
    </row>
    <row r="2993" spans="1:35" x14ac:dyDescent="0.25">
      <c r="A2993">
        <v>43823</v>
      </c>
      <c r="B2993" t="s">
        <v>229</v>
      </c>
      <c r="C2993" t="s">
        <v>230</v>
      </c>
      <c r="D2993" t="b">
        <v>1</v>
      </c>
      <c r="E2993">
        <v>7.4164390999999996E-2</v>
      </c>
      <c r="F2993" t="s">
        <v>108</v>
      </c>
      <c r="G2993" t="s">
        <v>186</v>
      </c>
      <c r="H2993" t="s">
        <v>256</v>
      </c>
      <c r="I2993" t="s">
        <v>98</v>
      </c>
      <c r="J2993" t="s">
        <v>262</v>
      </c>
      <c r="K2993" t="s">
        <v>188</v>
      </c>
      <c r="L2993">
        <v>14.61182986</v>
      </c>
      <c r="M2993" t="s">
        <v>112</v>
      </c>
      <c r="N2993" s="8">
        <v>9.1768900000000002E-5</v>
      </c>
      <c r="O2993">
        <v>1.16595E-4</v>
      </c>
      <c r="P2993">
        <v>1.662686E-3</v>
      </c>
      <c r="Q2993">
        <v>3.0744700000000003E-4</v>
      </c>
      <c r="R2993">
        <v>0</v>
      </c>
      <c r="S2993" s="8">
        <v>9.1382600000000007E-9</v>
      </c>
      <c r="T2993">
        <v>6.4491099999999997E-4</v>
      </c>
      <c r="U2993">
        <v>3.21248E-4</v>
      </c>
      <c r="V2993">
        <v>0</v>
      </c>
      <c r="W2993">
        <v>0</v>
      </c>
      <c r="X2993">
        <v>0</v>
      </c>
      <c r="Y2993">
        <v>0</v>
      </c>
      <c r="Z2993" s="8">
        <v>2.1827800000000001E-5</v>
      </c>
      <c r="AA2993">
        <v>0</v>
      </c>
      <c r="AB2993">
        <v>0</v>
      </c>
      <c r="AC2993">
        <v>1.9701419999999998E-3</v>
      </c>
      <c r="AD2993">
        <v>6.4491099999999997E-4</v>
      </c>
      <c r="AE2993">
        <v>3.21248E-4</v>
      </c>
      <c r="AF2993">
        <v>0</v>
      </c>
      <c r="AG2993" s="8">
        <v>2.1827800000000001E-5</v>
      </c>
      <c r="AH2993">
        <v>2.9581289999999999E-3</v>
      </c>
      <c r="AI2993">
        <v>59331.512739999998</v>
      </c>
    </row>
    <row r="2994" spans="1:35" x14ac:dyDescent="0.25">
      <c r="A2994">
        <v>51181</v>
      </c>
      <c r="B2994" t="s">
        <v>229</v>
      </c>
      <c r="C2994" t="s">
        <v>230</v>
      </c>
      <c r="D2994" t="b">
        <v>1</v>
      </c>
      <c r="E2994">
        <v>0.42843368100000001</v>
      </c>
      <c r="F2994" t="s">
        <v>108</v>
      </c>
      <c r="G2994" t="s">
        <v>186</v>
      </c>
      <c r="H2994" t="s">
        <v>199</v>
      </c>
      <c r="I2994" t="s">
        <v>98</v>
      </c>
      <c r="J2994" t="s">
        <v>99</v>
      </c>
      <c r="K2994" t="s">
        <v>188</v>
      </c>
      <c r="L2994">
        <v>14.570063490000001</v>
      </c>
      <c r="M2994" t="s">
        <v>112</v>
      </c>
      <c r="N2994">
        <v>1.5380999999999999E-4</v>
      </c>
      <c r="O2994">
        <v>1.7424000000000001E-4</v>
      </c>
      <c r="P2994">
        <v>1.837956E-3</v>
      </c>
      <c r="Q2994">
        <v>4.2734700000000001E-4</v>
      </c>
      <c r="R2994">
        <v>0</v>
      </c>
      <c r="S2994" s="8">
        <v>1.2182299999999999E-8</v>
      </c>
      <c r="T2994">
        <v>6.46986E-4</v>
      </c>
      <c r="U2994">
        <v>7.84821E-4</v>
      </c>
      <c r="V2994">
        <v>0</v>
      </c>
      <c r="W2994" s="8">
        <v>3.0317699999999999E-5</v>
      </c>
      <c r="X2994">
        <v>0</v>
      </c>
      <c r="Y2994">
        <v>0</v>
      </c>
      <c r="Z2994">
        <v>0</v>
      </c>
      <c r="AA2994">
        <v>0</v>
      </c>
      <c r="AB2994">
        <v>0</v>
      </c>
      <c r="AC2994">
        <v>2.2653159999999999E-3</v>
      </c>
      <c r="AD2994">
        <v>6.46986E-4</v>
      </c>
      <c r="AE2994">
        <v>7.84821E-4</v>
      </c>
      <c r="AF2994">
        <v>0</v>
      </c>
      <c r="AG2994" s="8">
        <v>3.0317699999999999E-5</v>
      </c>
      <c r="AH2994">
        <v>3.7274360000000002E-3</v>
      </c>
      <c r="AI2994">
        <v>74975.894100000005</v>
      </c>
    </row>
    <row r="2995" spans="1:35" x14ac:dyDescent="0.25">
      <c r="A2995">
        <v>496</v>
      </c>
      <c r="B2995" t="s">
        <v>231</v>
      </c>
      <c r="C2995" t="s">
        <v>52</v>
      </c>
      <c r="D2995" t="b">
        <v>1</v>
      </c>
      <c r="E2995">
        <v>81.383450730000007</v>
      </c>
      <c r="F2995" t="s">
        <v>108</v>
      </c>
      <c r="G2995" t="s">
        <v>186</v>
      </c>
      <c r="H2995" t="s">
        <v>250</v>
      </c>
      <c r="I2995" t="s">
        <v>101</v>
      </c>
      <c r="J2995" t="s">
        <v>99</v>
      </c>
      <c r="K2995" t="s">
        <v>188</v>
      </c>
      <c r="L2995">
        <v>39.461111109999997</v>
      </c>
      <c r="M2995" t="s">
        <v>109</v>
      </c>
      <c r="N2995">
        <v>1.0244410000000001E-3</v>
      </c>
      <c r="O2995">
        <v>1.1169999999999999E-3</v>
      </c>
      <c r="P2995">
        <v>0</v>
      </c>
      <c r="Q2995">
        <v>0</v>
      </c>
      <c r="R2995">
        <v>0</v>
      </c>
      <c r="S2995">
        <v>4.5425760000000004E-3</v>
      </c>
      <c r="T2995">
        <v>1.562017E-3</v>
      </c>
      <c r="U2995">
        <v>1.246528E-3</v>
      </c>
      <c r="V2995">
        <v>0</v>
      </c>
      <c r="W2995">
        <v>0</v>
      </c>
      <c r="X2995">
        <v>3.0846939999999998E-3</v>
      </c>
      <c r="Y2995">
        <v>0</v>
      </c>
      <c r="Z2995">
        <v>5.2298600000000002E-4</v>
      </c>
      <c r="AA2995">
        <v>0</v>
      </c>
      <c r="AB2995">
        <v>0</v>
      </c>
      <c r="AC2995">
        <v>7.6272700000000002E-3</v>
      </c>
      <c r="AD2995">
        <v>1.562017E-3</v>
      </c>
      <c r="AE2995">
        <v>1.246528E-3</v>
      </c>
      <c r="AF2995">
        <v>0</v>
      </c>
      <c r="AG2995">
        <v>5.2298600000000002E-4</v>
      </c>
      <c r="AH2995">
        <v>1.0958028999999999E-2</v>
      </c>
      <c r="AI2995">
        <v>81383.450729999997</v>
      </c>
    </row>
    <row r="2996" spans="1:35" x14ac:dyDescent="0.25">
      <c r="A2996">
        <v>497</v>
      </c>
      <c r="B2996" t="s">
        <v>231</v>
      </c>
      <c r="C2996" t="s">
        <v>52</v>
      </c>
      <c r="D2996" t="b">
        <v>1</v>
      </c>
      <c r="E2996">
        <v>38.800378299999998</v>
      </c>
      <c r="F2996" t="s">
        <v>108</v>
      </c>
      <c r="G2996" t="s">
        <v>186</v>
      </c>
      <c r="H2996" t="s">
        <v>249</v>
      </c>
      <c r="I2996" t="s">
        <v>101</v>
      </c>
      <c r="J2996" t="s">
        <v>99</v>
      </c>
      <c r="K2996" t="s">
        <v>188</v>
      </c>
      <c r="L2996">
        <v>20.669444439999999</v>
      </c>
      <c r="M2996" t="s">
        <v>109</v>
      </c>
      <c r="N2996">
        <v>5.4880200000000004E-4</v>
      </c>
      <c r="O2996">
        <v>6.1309899999999998E-4</v>
      </c>
      <c r="P2996">
        <v>0</v>
      </c>
      <c r="Q2996">
        <v>0</v>
      </c>
      <c r="R2996">
        <v>0</v>
      </c>
      <c r="S2996">
        <v>2.55076E-3</v>
      </c>
      <c r="T2996">
        <v>1.1190830000000001E-3</v>
      </c>
      <c r="U2996">
        <v>8.8224799999999997E-4</v>
      </c>
      <c r="V2996">
        <v>0</v>
      </c>
      <c r="W2996">
        <v>1.7394900000000001E-4</v>
      </c>
      <c r="X2996">
        <v>7.46914E-4</v>
      </c>
      <c r="Y2996">
        <v>0</v>
      </c>
      <c r="Z2996">
        <v>0</v>
      </c>
      <c r="AA2996">
        <v>0</v>
      </c>
      <c r="AB2996">
        <v>0</v>
      </c>
      <c r="AC2996">
        <v>3.297674E-3</v>
      </c>
      <c r="AD2996">
        <v>1.1190830000000001E-3</v>
      </c>
      <c r="AE2996">
        <v>8.8224799999999997E-4</v>
      </c>
      <c r="AF2996">
        <v>0</v>
      </c>
      <c r="AG2996">
        <v>1.7394900000000001E-4</v>
      </c>
      <c r="AH2996">
        <v>5.4729540000000004E-3</v>
      </c>
      <c r="AI2996">
        <v>77600.756599999993</v>
      </c>
    </row>
    <row r="2997" spans="1:35" x14ac:dyDescent="0.25">
      <c r="A2997">
        <v>499</v>
      </c>
      <c r="B2997" t="s">
        <v>231</v>
      </c>
      <c r="C2997" t="s">
        <v>52</v>
      </c>
      <c r="D2997" t="b">
        <v>1</v>
      </c>
      <c r="E2997">
        <v>11.490758400000001</v>
      </c>
      <c r="F2997" t="s">
        <v>108</v>
      </c>
      <c r="G2997" t="s">
        <v>186</v>
      </c>
      <c r="H2997" t="s">
        <v>196</v>
      </c>
      <c r="I2997" t="s">
        <v>101</v>
      </c>
      <c r="J2997" t="s">
        <v>99</v>
      </c>
      <c r="K2997" t="s">
        <v>188</v>
      </c>
      <c r="L2997">
        <v>13.77323232</v>
      </c>
      <c r="M2997" t="s">
        <v>109</v>
      </c>
      <c r="N2997">
        <v>2.7654999999999997E-4</v>
      </c>
      <c r="O2997">
        <v>3.2256500000000003E-4</v>
      </c>
      <c r="P2997">
        <v>0</v>
      </c>
      <c r="Q2997">
        <v>0</v>
      </c>
      <c r="R2997">
        <v>0</v>
      </c>
      <c r="S2997">
        <v>1.3844809999999999E-3</v>
      </c>
      <c r="T2997">
        <v>5.3181400000000003E-4</v>
      </c>
      <c r="U2997">
        <v>3.5973400000000001E-4</v>
      </c>
      <c r="V2997">
        <v>0</v>
      </c>
      <c r="W2997" s="8">
        <v>9.4752899999999999E-5</v>
      </c>
      <c r="X2997">
        <v>5.9944800000000004E-4</v>
      </c>
      <c r="Y2997">
        <v>0</v>
      </c>
      <c r="Z2997">
        <v>0</v>
      </c>
      <c r="AA2997">
        <v>0</v>
      </c>
      <c r="AB2997">
        <v>0</v>
      </c>
      <c r="AC2997">
        <v>1.9839300000000001E-3</v>
      </c>
      <c r="AD2997">
        <v>5.3181400000000003E-4</v>
      </c>
      <c r="AE2997">
        <v>3.5973400000000001E-4</v>
      </c>
      <c r="AF2997">
        <v>0</v>
      </c>
      <c r="AG2997" s="8">
        <v>9.4752899999999999E-5</v>
      </c>
      <c r="AH2997">
        <v>2.970122E-3</v>
      </c>
      <c r="AI2997">
        <v>63199.171219999997</v>
      </c>
    </row>
    <row r="2998" spans="1:35" x14ac:dyDescent="0.25">
      <c r="A2998">
        <v>1234</v>
      </c>
      <c r="B2998" t="s">
        <v>231</v>
      </c>
      <c r="C2998" t="s">
        <v>52</v>
      </c>
      <c r="D2998" t="b">
        <v>1</v>
      </c>
      <c r="E2998">
        <v>4.8608500059999997</v>
      </c>
      <c r="F2998" t="s">
        <v>108</v>
      </c>
      <c r="G2998" t="s">
        <v>186</v>
      </c>
      <c r="H2998" t="s">
        <v>198</v>
      </c>
      <c r="I2998" t="s">
        <v>101</v>
      </c>
      <c r="J2998" t="s">
        <v>106</v>
      </c>
      <c r="K2998" t="s">
        <v>188</v>
      </c>
      <c r="L2998">
        <v>15.68861111</v>
      </c>
      <c r="M2998" t="s">
        <v>109</v>
      </c>
      <c r="N2998">
        <v>2.6987199999999999E-4</v>
      </c>
      <c r="O2998">
        <v>3.1008499999999998E-4</v>
      </c>
      <c r="P2998">
        <v>0</v>
      </c>
      <c r="Q2998">
        <v>0</v>
      </c>
      <c r="R2998">
        <v>0</v>
      </c>
      <c r="S2998">
        <v>1.4749940000000001E-3</v>
      </c>
      <c r="T2998">
        <v>6.6633899999999995E-4</v>
      </c>
      <c r="U2998">
        <v>3.9713999999999998E-4</v>
      </c>
      <c r="V2998">
        <v>0</v>
      </c>
      <c r="W2998" s="8">
        <v>6.3579300000000003E-5</v>
      </c>
      <c r="X2998">
        <v>0</v>
      </c>
      <c r="Y2998">
        <v>0</v>
      </c>
      <c r="Z2998">
        <v>0</v>
      </c>
      <c r="AA2998">
        <v>0</v>
      </c>
      <c r="AB2998">
        <v>0</v>
      </c>
      <c r="AC2998">
        <v>1.4749940000000001E-3</v>
      </c>
      <c r="AD2998">
        <v>6.6633899999999995E-4</v>
      </c>
      <c r="AE2998">
        <v>3.9713999999999998E-4</v>
      </c>
      <c r="AF2998">
        <v>0</v>
      </c>
      <c r="AG2998" s="8">
        <v>6.3579300000000003E-5</v>
      </c>
      <c r="AH2998">
        <v>2.6020990000000001E-3</v>
      </c>
      <c r="AI2998">
        <v>48608.500059999998</v>
      </c>
    </row>
    <row r="2999" spans="1:35" x14ac:dyDescent="0.25">
      <c r="A2999">
        <v>6139</v>
      </c>
      <c r="B2999" t="s">
        <v>231</v>
      </c>
      <c r="C2999" t="s">
        <v>52</v>
      </c>
      <c r="D2999" t="b">
        <v>0</v>
      </c>
      <c r="E2999">
        <v>3.0392805269999998</v>
      </c>
      <c r="F2999" t="s">
        <v>108</v>
      </c>
      <c r="G2999" t="s">
        <v>186</v>
      </c>
      <c r="H2999" t="s">
        <v>195</v>
      </c>
      <c r="I2999" t="s">
        <v>101</v>
      </c>
      <c r="J2999" t="s">
        <v>111</v>
      </c>
      <c r="K2999" t="s">
        <v>188</v>
      </c>
      <c r="L2999">
        <v>16.014682539999999</v>
      </c>
      <c r="M2999" t="s">
        <v>109</v>
      </c>
      <c r="N2999">
        <v>3.4386799999999999E-4</v>
      </c>
      <c r="O2999">
        <v>3.8721300000000002E-4</v>
      </c>
      <c r="P2999">
        <v>0</v>
      </c>
      <c r="Q2999">
        <v>0</v>
      </c>
      <c r="R2999">
        <v>0</v>
      </c>
      <c r="S2999">
        <v>1.7720800000000001E-3</v>
      </c>
      <c r="T2999">
        <v>5.4470799999999998E-4</v>
      </c>
      <c r="U2999">
        <v>6.2830600000000003E-4</v>
      </c>
      <c r="V2999">
        <v>0</v>
      </c>
      <c r="W2999">
        <v>0</v>
      </c>
      <c r="X2999">
        <v>4.56415E-4</v>
      </c>
      <c r="Y2999">
        <v>0</v>
      </c>
      <c r="Z2999" s="8">
        <v>8.619E-5</v>
      </c>
      <c r="AA2999">
        <v>0</v>
      </c>
      <c r="AB2999">
        <v>0</v>
      </c>
      <c r="AC2999">
        <v>2.2284959999999999E-3</v>
      </c>
      <c r="AD2999">
        <v>5.4470799999999998E-4</v>
      </c>
      <c r="AE2999">
        <v>6.2830600000000003E-4</v>
      </c>
      <c r="AF2999">
        <v>0</v>
      </c>
      <c r="AG2999" s="8">
        <v>8.619E-5</v>
      </c>
      <c r="AH2999">
        <v>3.4876709999999999E-3</v>
      </c>
      <c r="AI2999">
        <v>63824.891060000002</v>
      </c>
    </row>
    <row r="3000" spans="1:35" x14ac:dyDescent="0.25">
      <c r="A3000">
        <v>19460</v>
      </c>
      <c r="B3000" t="s">
        <v>231</v>
      </c>
      <c r="C3000" t="s">
        <v>52</v>
      </c>
      <c r="D3000" t="b">
        <v>0</v>
      </c>
      <c r="E3000">
        <v>0.35770594100000003</v>
      </c>
      <c r="F3000" t="s">
        <v>108</v>
      </c>
      <c r="G3000" t="s">
        <v>186</v>
      </c>
      <c r="H3000" t="s">
        <v>192</v>
      </c>
      <c r="I3000" t="s">
        <v>101</v>
      </c>
      <c r="J3000" t="s">
        <v>102</v>
      </c>
      <c r="K3000" t="s">
        <v>188</v>
      </c>
      <c r="L3000">
        <v>15.13015556</v>
      </c>
      <c r="M3000" t="s">
        <v>109</v>
      </c>
      <c r="N3000">
        <v>2.2185999999999999E-4</v>
      </c>
      <c r="O3000">
        <v>2.69535E-4</v>
      </c>
      <c r="P3000">
        <v>0</v>
      </c>
      <c r="Q3000">
        <v>0</v>
      </c>
      <c r="R3000">
        <v>0</v>
      </c>
      <c r="S3000">
        <v>1.43322E-3</v>
      </c>
      <c r="T3000">
        <v>4.67804E-4</v>
      </c>
      <c r="U3000">
        <v>3.0133900000000002E-4</v>
      </c>
      <c r="V3000">
        <v>0</v>
      </c>
      <c r="W3000">
        <v>0</v>
      </c>
      <c r="X3000" s="8">
        <v>6.2268100000000001E-5</v>
      </c>
      <c r="Y3000">
        <v>0</v>
      </c>
      <c r="Z3000" s="8">
        <v>4.3749699999999999E-5</v>
      </c>
      <c r="AA3000">
        <v>0</v>
      </c>
      <c r="AB3000">
        <v>0</v>
      </c>
      <c r="AC3000">
        <v>1.4954879999999999E-3</v>
      </c>
      <c r="AD3000">
        <v>4.67804E-4</v>
      </c>
      <c r="AE3000">
        <v>3.0133900000000002E-4</v>
      </c>
      <c r="AF3000">
        <v>0</v>
      </c>
      <c r="AG3000" s="8">
        <v>4.3749699999999999E-5</v>
      </c>
      <c r="AH3000">
        <v>2.308376E-3</v>
      </c>
      <c r="AI3000">
        <v>44713.242619999997</v>
      </c>
    </row>
    <row r="3001" spans="1:35" x14ac:dyDescent="0.25">
      <c r="A3001">
        <v>19461</v>
      </c>
      <c r="B3001" t="s">
        <v>231</v>
      </c>
      <c r="C3001" t="s">
        <v>52</v>
      </c>
      <c r="D3001" t="b">
        <v>1</v>
      </c>
      <c r="E3001">
        <v>0.417575751</v>
      </c>
      <c r="F3001" t="s">
        <v>108</v>
      </c>
      <c r="G3001" t="s">
        <v>186</v>
      </c>
      <c r="H3001" t="s">
        <v>190</v>
      </c>
      <c r="I3001" t="s">
        <v>101</v>
      </c>
      <c r="J3001" t="s">
        <v>99</v>
      </c>
      <c r="K3001" t="s">
        <v>188</v>
      </c>
      <c r="L3001">
        <v>9.4635157549999995</v>
      </c>
      <c r="M3001" t="s">
        <v>109</v>
      </c>
      <c r="N3001" s="8">
        <v>7.5387600000000003E-5</v>
      </c>
      <c r="O3001">
        <v>1.0673100000000001E-4</v>
      </c>
      <c r="P3001">
        <v>0</v>
      </c>
      <c r="Q3001">
        <v>0</v>
      </c>
      <c r="R3001">
        <v>0</v>
      </c>
      <c r="S3001">
        <v>5.4084900000000004E-4</v>
      </c>
      <c r="T3001">
        <v>1.8787099999999999E-4</v>
      </c>
      <c r="U3001">
        <v>1.31729E-4</v>
      </c>
      <c r="V3001">
        <v>0</v>
      </c>
      <c r="W3001" s="8">
        <v>2.5247200000000001E-5</v>
      </c>
      <c r="X3001" s="8">
        <v>1.77233E-5</v>
      </c>
      <c r="Y3001">
        <v>0</v>
      </c>
      <c r="Z3001">
        <v>0</v>
      </c>
      <c r="AA3001">
        <v>0</v>
      </c>
      <c r="AB3001">
        <v>0</v>
      </c>
      <c r="AC3001">
        <v>5.5857200000000002E-4</v>
      </c>
      <c r="AD3001">
        <v>1.8787099999999999E-4</v>
      </c>
      <c r="AE3001">
        <v>1.31729E-4</v>
      </c>
      <c r="AF3001">
        <v>0</v>
      </c>
      <c r="AG3001" s="8">
        <v>2.5247200000000001E-5</v>
      </c>
      <c r="AH3001">
        <v>9.0342000000000005E-4</v>
      </c>
      <c r="AI3001">
        <v>27977.57532</v>
      </c>
    </row>
    <row r="3002" spans="1:35" x14ac:dyDescent="0.25">
      <c r="A3002">
        <v>19462</v>
      </c>
      <c r="B3002" t="s">
        <v>231</v>
      </c>
      <c r="C3002" t="s">
        <v>52</v>
      </c>
      <c r="D3002" t="b">
        <v>1</v>
      </c>
      <c r="E3002">
        <v>0.23031316600000001</v>
      </c>
      <c r="F3002" t="s">
        <v>108</v>
      </c>
      <c r="G3002" t="s">
        <v>186</v>
      </c>
      <c r="H3002" t="s">
        <v>194</v>
      </c>
      <c r="I3002" t="s">
        <v>101</v>
      </c>
      <c r="J3002" t="s">
        <v>99</v>
      </c>
      <c r="K3002" t="s">
        <v>188</v>
      </c>
      <c r="L3002">
        <v>17.302499999999998</v>
      </c>
      <c r="M3002" t="s">
        <v>109</v>
      </c>
      <c r="N3002">
        <v>1.2276299999999999E-4</v>
      </c>
      <c r="O3002">
        <v>1.43583E-4</v>
      </c>
      <c r="P3002">
        <v>0</v>
      </c>
      <c r="Q3002">
        <v>0</v>
      </c>
      <c r="R3002">
        <v>0</v>
      </c>
      <c r="S3002">
        <v>7.4100800000000003E-4</v>
      </c>
      <c r="T3002">
        <v>2.6984900000000001E-4</v>
      </c>
      <c r="U3002">
        <v>1.69927E-4</v>
      </c>
      <c r="V3002">
        <v>0</v>
      </c>
      <c r="W3002">
        <v>0</v>
      </c>
      <c r="X3002" s="8">
        <v>1.9458800000000001E-5</v>
      </c>
      <c r="Y3002">
        <v>0</v>
      </c>
      <c r="Z3002" s="8">
        <v>2.3521300000000001E-5</v>
      </c>
      <c r="AA3002">
        <v>0</v>
      </c>
      <c r="AB3002">
        <v>0</v>
      </c>
      <c r="AC3002">
        <v>7.6046700000000002E-4</v>
      </c>
      <c r="AD3002">
        <v>2.6984900000000001E-4</v>
      </c>
      <c r="AE3002">
        <v>1.69927E-4</v>
      </c>
      <c r="AF3002">
        <v>0</v>
      </c>
      <c r="AG3002" s="8">
        <v>2.3521300000000001E-5</v>
      </c>
      <c r="AH3002">
        <v>1.2237630000000001E-3</v>
      </c>
      <c r="AI3002">
        <v>20728.18492</v>
      </c>
    </row>
    <row r="3003" spans="1:35" x14ac:dyDescent="0.25">
      <c r="A3003">
        <v>19464</v>
      </c>
      <c r="B3003" t="s">
        <v>231</v>
      </c>
      <c r="C3003" t="s">
        <v>52</v>
      </c>
      <c r="D3003" t="b">
        <v>1</v>
      </c>
      <c r="E3003">
        <v>0.67838500800000001</v>
      </c>
      <c r="F3003" t="s">
        <v>108</v>
      </c>
      <c r="G3003" t="s">
        <v>186</v>
      </c>
      <c r="H3003" t="s">
        <v>189</v>
      </c>
      <c r="I3003" t="s">
        <v>101</v>
      </c>
      <c r="J3003" t="s">
        <v>99</v>
      </c>
      <c r="K3003" t="s">
        <v>188</v>
      </c>
      <c r="L3003">
        <v>19.265942030000001</v>
      </c>
      <c r="M3003" t="s">
        <v>109</v>
      </c>
      <c r="N3003">
        <v>2.0864500000000001E-4</v>
      </c>
      <c r="O3003">
        <v>2.3960299999999999E-4</v>
      </c>
      <c r="P3003">
        <v>0</v>
      </c>
      <c r="Q3003">
        <v>0</v>
      </c>
      <c r="R3003">
        <v>0</v>
      </c>
      <c r="S3003">
        <v>1.2871919999999999E-3</v>
      </c>
      <c r="T3003">
        <v>5.0693600000000004E-4</v>
      </c>
      <c r="U3003">
        <v>1.6447599999999999E-4</v>
      </c>
      <c r="V3003">
        <v>0</v>
      </c>
      <c r="W3003">
        <v>0</v>
      </c>
      <c r="X3003" s="8">
        <v>4.1607599999999998E-5</v>
      </c>
      <c r="Y3003">
        <v>0</v>
      </c>
      <c r="Z3003" s="8">
        <v>5.1187999999999998E-5</v>
      </c>
      <c r="AA3003">
        <v>0</v>
      </c>
      <c r="AB3003">
        <v>0</v>
      </c>
      <c r="AC3003">
        <v>1.3287990000000001E-3</v>
      </c>
      <c r="AD3003">
        <v>5.0693600000000004E-4</v>
      </c>
      <c r="AE3003">
        <v>1.6447599999999999E-4</v>
      </c>
      <c r="AF3003">
        <v>0</v>
      </c>
      <c r="AG3003" s="8">
        <v>5.1187999999999998E-5</v>
      </c>
      <c r="AH3003">
        <v>2.0514050000000001E-3</v>
      </c>
      <c r="AI3003">
        <v>31205.71038</v>
      </c>
    </row>
    <row r="3004" spans="1:35" x14ac:dyDescent="0.25">
      <c r="A3004">
        <v>19465</v>
      </c>
      <c r="B3004" t="s">
        <v>231</v>
      </c>
      <c r="C3004" t="s">
        <v>52</v>
      </c>
      <c r="D3004" t="b">
        <v>0</v>
      </c>
      <c r="E3004">
        <v>0.533936564</v>
      </c>
      <c r="F3004" t="s">
        <v>108</v>
      </c>
      <c r="G3004" t="s">
        <v>186</v>
      </c>
      <c r="H3004" t="s">
        <v>191</v>
      </c>
      <c r="I3004" t="s">
        <v>101</v>
      </c>
      <c r="J3004" t="s">
        <v>102</v>
      </c>
      <c r="K3004" t="s">
        <v>188</v>
      </c>
      <c r="L3004">
        <v>11.93529693</v>
      </c>
      <c r="M3004" t="s">
        <v>109</v>
      </c>
      <c r="N3004">
        <v>1.03056E-4</v>
      </c>
      <c r="O3004">
        <v>1.3236699999999999E-4</v>
      </c>
      <c r="P3004">
        <v>0</v>
      </c>
      <c r="Q3004">
        <v>0</v>
      </c>
      <c r="R3004">
        <v>0</v>
      </c>
      <c r="S3004">
        <v>4.8613500000000001E-4</v>
      </c>
      <c r="T3004">
        <v>2.9889800000000002E-4</v>
      </c>
      <c r="U3004">
        <v>1.33755E-4</v>
      </c>
      <c r="V3004">
        <v>0</v>
      </c>
      <c r="W3004">
        <v>0</v>
      </c>
      <c r="X3004">
        <v>3.0570400000000001E-4</v>
      </c>
      <c r="Y3004">
        <v>0</v>
      </c>
      <c r="Z3004" s="8">
        <v>3.6690399999999997E-5</v>
      </c>
      <c r="AA3004">
        <v>0</v>
      </c>
      <c r="AB3004">
        <v>0</v>
      </c>
      <c r="AC3004">
        <v>7.9183900000000002E-4</v>
      </c>
      <c r="AD3004">
        <v>2.9889800000000002E-4</v>
      </c>
      <c r="AE3004">
        <v>1.33755E-4</v>
      </c>
      <c r="AF3004">
        <v>0</v>
      </c>
      <c r="AG3004" s="8">
        <v>3.6690399999999997E-5</v>
      </c>
      <c r="AH3004">
        <v>1.261182E-3</v>
      </c>
      <c r="AI3004">
        <v>30968.32072</v>
      </c>
    </row>
    <row r="3005" spans="1:35" x14ac:dyDescent="0.25">
      <c r="A3005">
        <v>22258</v>
      </c>
      <c r="B3005" t="s">
        <v>231</v>
      </c>
      <c r="C3005" t="s">
        <v>52</v>
      </c>
      <c r="D3005" t="b">
        <v>1</v>
      </c>
      <c r="E3005">
        <v>0.39859335800000001</v>
      </c>
      <c r="F3005" t="s">
        <v>108</v>
      </c>
      <c r="G3005" t="s">
        <v>186</v>
      </c>
      <c r="H3005" t="s">
        <v>193</v>
      </c>
      <c r="I3005" t="s">
        <v>105</v>
      </c>
      <c r="J3005" t="s">
        <v>262</v>
      </c>
      <c r="K3005" t="s">
        <v>188</v>
      </c>
      <c r="L3005">
        <v>9.0024814810000002</v>
      </c>
      <c r="M3005" t="s">
        <v>107</v>
      </c>
      <c r="N3005" s="8">
        <v>7.93263E-5</v>
      </c>
      <c r="O3005" s="8">
        <v>9.5709000000000001E-5</v>
      </c>
      <c r="P3005">
        <v>0</v>
      </c>
      <c r="Q3005">
        <v>0</v>
      </c>
      <c r="R3005">
        <v>0</v>
      </c>
      <c r="S3005">
        <v>2.9790200000000001E-4</v>
      </c>
      <c r="T3005">
        <v>2.0172300000000001E-4</v>
      </c>
      <c r="U3005">
        <v>1.5657299999999999E-4</v>
      </c>
      <c r="V3005">
        <v>0</v>
      </c>
      <c r="W3005">
        <v>0</v>
      </c>
      <c r="X3005">
        <v>2.22275E-4</v>
      </c>
      <c r="Y3005">
        <v>0</v>
      </c>
      <c r="Z3005" s="8">
        <v>3.9830799999999998E-5</v>
      </c>
      <c r="AA3005">
        <v>0</v>
      </c>
      <c r="AB3005">
        <v>0</v>
      </c>
      <c r="AC3005">
        <v>5.2017600000000002E-4</v>
      </c>
      <c r="AD3005">
        <v>2.0172300000000001E-4</v>
      </c>
      <c r="AE3005">
        <v>1.5657299999999999E-4</v>
      </c>
      <c r="AF3005">
        <v>0</v>
      </c>
      <c r="AG3005" s="8">
        <v>3.9830799999999998E-5</v>
      </c>
      <c r="AH3005">
        <v>9.1829200000000002E-4</v>
      </c>
      <c r="AI3005">
        <v>29894.50186</v>
      </c>
    </row>
    <row r="3006" spans="1:35" x14ac:dyDescent="0.25">
      <c r="A3006">
        <v>24953</v>
      </c>
      <c r="B3006" t="s">
        <v>231</v>
      </c>
      <c r="C3006" t="s">
        <v>52</v>
      </c>
      <c r="D3006" t="b">
        <v>1</v>
      </c>
      <c r="E3006">
        <v>0.318936518</v>
      </c>
      <c r="F3006" t="s">
        <v>108</v>
      </c>
      <c r="G3006" t="s">
        <v>186</v>
      </c>
      <c r="H3006" t="s">
        <v>187</v>
      </c>
      <c r="I3006" t="s">
        <v>101</v>
      </c>
      <c r="J3006" t="s">
        <v>99</v>
      </c>
      <c r="K3006" t="s">
        <v>188</v>
      </c>
      <c r="L3006">
        <v>17.777698409999999</v>
      </c>
      <c r="M3006" t="s">
        <v>109</v>
      </c>
      <c r="N3006" s="8">
        <v>6.6988699999999998E-5</v>
      </c>
      <c r="O3006" s="8">
        <v>7.6168399999999994E-5</v>
      </c>
      <c r="P3006">
        <v>0</v>
      </c>
      <c r="Q3006">
        <v>0</v>
      </c>
      <c r="R3006">
        <v>0</v>
      </c>
      <c r="S3006">
        <v>3.3443600000000002E-4</v>
      </c>
      <c r="T3006">
        <v>1.88102E-4</v>
      </c>
      <c r="U3006" s="8">
        <v>5.3823399999999997E-5</v>
      </c>
      <c r="V3006">
        <v>0</v>
      </c>
      <c r="W3006" s="8">
        <v>1.4352899999999999E-5</v>
      </c>
      <c r="X3006" s="8">
        <v>8.6416599999999995E-5</v>
      </c>
      <c r="Y3006">
        <v>0</v>
      </c>
      <c r="Z3006">
        <v>0</v>
      </c>
      <c r="AA3006">
        <v>0</v>
      </c>
      <c r="AB3006">
        <v>0</v>
      </c>
      <c r="AC3006">
        <v>4.20853E-4</v>
      </c>
      <c r="AD3006">
        <v>1.88102E-4</v>
      </c>
      <c r="AE3006" s="8">
        <v>5.3823399999999997E-5</v>
      </c>
      <c r="AF3006">
        <v>0</v>
      </c>
      <c r="AG3006" s="8">
        <v>1.4352899999999999E-5</v>
      </c>
      <c r="AH3006">
        <v>6.7713400000000003E-4</v>
      </c>
      <c r="AI3006">
        <v>11162.778130000001</v>
      </c>
    </row>
    <row r="3007" spans="1:35" x14ac:dyDescent="0.25">
      <c r="A3007">
        <v>39679</v>
      </c>
      <c r="B3007" t="s">
        <v>231</v>
      </c>
      <c r="C3007" t="s">
        <v>52</v>
      </c>
      <c r="D3007" t="b">
        <v>1</v>
      </c>
      <c r="E3007">
        <v>0.159007961</v>
      </c>
      <c r="F3007" t="s">
        <v>108</v>
      </c>
      <c r="G3007" t="s">
        <v>186</v>
      </c>
      <c r="H3007" t="s">
        <v>197</v>
      </c>
      <c r="I3007" t="s">
        <v>98</v>
      </c>
      <c r="J3007" t="s">
        <v>99</v>
      </c>
      <c r="K3007" t="s">
        <v>188</v>
      </c>
      <c r="L3007">
        <v>10.08734259</v>
      </c>
      <c r="M3007" t="s">
        <v>251</v>
      </c>
      <c r="N3007">
        <v>1.7725999999999999E-4</v>
      </c>
      <c r="O3007">
        <v>1.95661E-4</v>
      </c>
      <c r="P3007">
        <v>0</v>
      </c>
      <c r="Q3007">
        <v>0</v>
      </c>
      <c r="R3007">
        <v>0</v>
      </c>
      <c r="S3007">
        <v>8.7256699999999998E-4</v>
      </c>
      <c r="T3007">
        <v>5.5534099999999999E-4</v>
      </c>
      <c r="U3007">
        <v>1.9706899999999999E-4</v>
      </c>
      <c r="V3007">
        <v>0</v>
      </c>
      <c r="W3007" s="8">
        <v>1.6914200000000001E-5</v>
      </c>
      <c r="X3007">
        <v>0</v>
      </c>
      <c r="Y3007">
        <v>0</v>
      </c>
      <c r="Z3007">
        <v>0</v>
      </c>
      <c r="AA3007">
        <v>0</v>
      </c>
      <c r="AB3007">
        <v>0</v>
      </c>
      <c r="AC3007">
        <v>8.7256699999999998E-4</v>
      </c>
      <c r="AD3007">
        <v>5.5534099999999999E-4</v>
      </c>
      <c r="AE3007">
        <v>1.9706899999999999E-4</v>
      </c>
      <c r="AF3007">
        <v>0</v>
      </c>
      <c r="AG3007" s="8">
        <v>1.6914200000000001E-5</v>
      </c>
      <c r="AH3007">
        <v>1.64189E-3</v>
      </c>
      <c r="AI3007">
        <v>47702.388339999998</v>
      </c>
    </row>
    <row r="3008" spans="1:35" x14ac:dyDescent="0.25">
      <c r="A3008">
        <v>39683</v>
      </c>
      <c r="B3008" t="s">
        <v>231</v>
      </c>
      <c r="C3008" t="s">
        <v>52</v>
      </c>
      <c r="D3008" t="b">
        <v>1</v>
      </c>
      <c r="E3008">
        <v>8.8126999999999997E-2</v>
      </c>
      <c r="F3008" t="s">
        <v>108</v>
      </c>
      <c r="G3008" t="s">
        <v>186</v>
      </c>
      <c r="H3008" t="s">
        <v>257</v>
      </c>
      <c r="I3008" t="s">
        <v>98</v>
      </c>
      <c r="J3008" t="s">
        <v>106</v>
      </c>
      <c r="K3008" t="s">
        <v>188</v>
      </c>
      <c r="L3008">
        <v>13.746577780000001</v>
      </c>
      <c r="M3008" t="s">
        <v>251</v>
      </c>
      <c r="N3008">
        <v>2.1897600000000001E-4</v>
      </c>
      <c r="O3008">
        <v>2.4629799999999999E-4</v>
      </c>
      <c r="P3008">
        <v>0</v>
      </c>
      <c r="Q3008">
        <v>0</v>
      </c>
      <c r="R3008">
        <v>0</v>
      </c>
      <c r="S3008">
        <v>1.238526E-3</v>
      </c>
      <c r="T3008">
        <v>5.8733699999999995E-4</v>
      </c>
      <c r="U3008">
        <v>2.2699100000000001E-4</v>
      </c>
      <c r="V3008">
        <v>0</v>
      </c>
      <c r="W3008" s="8">
        <v>1.39567E-5</v>
      </c>
      <c r="X3008">
        <v>0</v>
      </c>
      <c r="Y3008">
        <v>0</v>
      </c>
      <c r="Z3008">
        <v>0</v>
      </c>
      <c r="AA3008">
        <v>0</v>
      </c>
      <c r="AB3008">
        <v>0</v>
      </c>
      <c r="AC3008">
        <v>1.238526E-3</v>
      </c>
      <c r="AD3008">
        <v>5.8733699999999995E-4</v>
      </c>
      <c r="AE3008">
        <v>2.2699100000000001E-4</v>
      </c>
      <c r="AF3008">
        <v>0</v>
      </c>
      <c r="AG3008" s="8">
        <v>1.39567E-5</v>
      </c>
      <c r="AH3008">
        <v>2.0668100000000001E-3</v>
      </c>
      <c r="AI3008">
        <v>44063.499819999997</v>
      </c>
    </row>
    <row r="3009" spans="1:35" x14ac:dyDescent="0.25">
      <c r="A3009">
        <v>43823</v>
      </c>
      <c r="B3009" t="s">
        <v>231</v>
      </c>
      <c r="C3009" t="s">
        <v>52</v>
      </c>
      <c r="D3009" t="b">
        <v>1</v>
      </c>
      <c r="E3009">
        <v>7.4164390999999996E-2</v>
      </c>
      <c r="F3009" t="s">
        <v>108</v>
      </c>
      <c r="G3009" t="s">
        <v>186</v>
      </c>
      <c r="H3009" t="s">
        <v>256</v>
      </c>
      <c r="I3009" t="s">
        <v>98</v>
      </c>
      <c r="J3009" t="s">
        <v>262</v>
      </c>
      <c r="K3009" t="s">
        <v>188</v>
      </c>
      <c r="L3009">
        <v>17.32980556</v>
      </c>
      <c r="M3009" t="s">
        <v>112</v>
      </c>
      <c r="N3009">
        <v>3.2520299999999998E-4</v>
      </c>
      <c r="O3009">
        <v>3.7526699999999998E-4</v>
      </c>
      <c r="P3009">
        <v>0</v>
      </c>
      <c r="Q3009">
        <v>0</v>
      </c>
      <c r="R3009">
        <v>0</v>
      </c>
      <c r="S3009">
        <v>1.738767E-3</v>
      </c>
      <c r="T3009">
        <v>6.4491099999999997E-4</v>
      </c>
      <c r="U3009">
        <v>3.0681699999999997E-4</v>
      </c>
      <c r="V3009">
        <v>0</v>
      </c>
      <c r="W3009">
        <v>0</v>
      </c>
      <c r="X3009">
        <v>7.9605400000000003E-4</v>
      </c>
      <c r="Y3009">
        <v>0</v>
      </c>
      <c r="Z3009" s="8">
        <v>2.1827800000000001E-5</v>
      </c>
      <c r="AA3009">
        <v>0</v>
      </c>
      <c r="AB3009">
        <v>0</v>
      </c>
      <c r="AC3009">
        <v>2.534821E-3</v>
      </c>
      <c r="AD3009">
        <v>6.4491099999999997E-4</v>
      </c>
      <c r="AE3009">
        <v>3.0681699999999997E-4</v>
      </c>
      <c r="AF3009">
        <v>0</v>
      </c>
      <c r="AG3009" s="8">
        <v>2.1827800000000001E-5</v>
      </c>
      <c r="AH3009">
        <v>3.5083760000000001E-3</v>
      </c>
      <c r="AI3009">
        <v>59331.512739999998</v>
      </c>
    </row>
    <row r="3010" spans="1:35" x14ac:dyDescent="0.25">
      <c r="A3010">
        <v>51181</v>
      </c>
      <c r="B3010" t="s">
        <v>231</v>
      </c>
      <c r="C3010" t="s">
        <v>52</v>
      </c>
      <c r="D3010" t="b">
        <v>1</v>
      </c>
      <c r="E3010">
        <v>0.42843368100000001</v>
      </c>
      <c r="F3010" t="s">
        <v>108</v>
      </c>
      <c r="G3010" t="s">
        <v>186</v>
      </c>
      <c r="H3010" t="s">
        <v>199</v>
      </c>
      <c r="I3010" t="s">
        <v>98</v>
      </c>
      <c r="J3010" t="s">
        <v>99</v>
      </c>
      <c r="K3010" t="s">
        <v>188</v>
      </c>
      <c r="L3010">
        <v>12.59752381</v>
      </c>
      <c r="M3010" t="s">
        <v>112</v>
      </c>
      <c r="N3010">
        <v>2.8547099999999998E-4</v>
      </c>
      <c r="O3010">
        <v>3.1926900000000001E-4</v>
      </c>
      <c r="P3010">
        <v>0</v>
      </c>
      <c r="Q3010">
        <v>0</v>
      </c>
      <c r="R3010">
        <v>0</v>
      </c>
      <c r="S3010">
        <v>7.7110299999999998E-4</v>
      </c>
      <c r="T3010">
        <v>6.46986E-4</v>
      </c>
      <c r="U3010">
        <v>5.3692300000000002E-4</v>
      </c>
      <c r="V3010">
        <v>0</v>
      </c>
      <c r="W3010" s="8">
        <v>3.0317699999999999E-5</v>
      </c>
      <c r="X3010">
        <v>1.2374739999999999E-3</v>
      </c>
      <c r="Y3010">
        <v>0</v>
      </c>
      <c r="Z3010">
        <v>0</v>
      </c>
      <c r="AA3010">
        <v>0</v>
      </c>
      <c r="AB3010">
        <v>0</v>
      </c>
      <c r="AC3010">
        <v>2.008578E-3</v>
      </c>
      <c r="AD3010">
        <v>6.46986E-4</v>
      </c>
      <c r="AE3010">
        <v>5.3692300000000002E-4</v>
      </c>
      <c r="AF3010">
        <v>0</v>
      </c>
      <c r="AG3010" s="8">
        <v>3.0317699999999999E-5</v>
      </c>
      <c r="AH3010">
        <v>3.2228040000000001E-3</v>
      </c>
      <c r="AI3010">
        <v>74975.894100000005</v>
      </c>
    </row>
    <row r="3011" spans="1:35" x14ac:dyDescent="0.25">
      <c r="A3011">
        <v>496</v>
      </c>
      <c r="B3011" t="s">
        <v>232</v>
      </c>
      <c r="C3011" t="s">
        <v>53</v>
      </c>
      <c r="D3011" t="b">
        <v>0</v>
      </c>
      <c r="E3011">
        <v>81.383450730000007</v>
      </c>
      <c r="F3011" t="s">
        <v>108</v>
      </c>
      <c r="G3011" t="s">
        <v>186</v>
      </c>
      <c r="H3011" t="s">
        <v>250</v>
      </c>
      <c r="I3011" t="s">
        <v>101</v>
      </c>
      <c r="J3011" t="s">
        <v>99</v>
      </c>
      <c r="K3011" t="s">
        <v>188</v>
      </c>
      <c r="L3011">
        <v>40.261111110000002</v>
      </c>
      <c r="M3011" t="s">
        <v>109</v>
      </c>
      <c r="N3011">
        <v>1.045956E-3</v>
      </c>
      <c r="O3011">
        <v>1.1472749999999999E-3</v>
      </c>
      <c r="P3011">
        <v>0</v>
      </c>
      <c r="Q3011">
        <v>0</v>
      </c>
      <c r="R3011">
        <v>0</v>
      </c>
      <c r="S3011">
        <v>4.5842299999999999E-3</v>
      </c>
      <c r="T3011">
        <v>1.562017E-3</v>
      </c>
      <c r="U3011">
        <v>1.500307E-3</v>
      </c>
      <c r="V3011">
        <v>0</v>
      </c>
      <c r="W3011">
        <v>0</v>
      </c>
      <c r="X3011">
        <v>3.0121850000000001E-3</v>
      </c>
      <c r="Y3011">
        <v>0</v>
      </c>
      <c r="Z3011">
        <v>5.2298600000000002E-4</v>
      </c>
      <c r="AA3011">
        <v>0</v>
      </c>
      <c r="AB3011">
        <v>0</v>
      </c>
      <c r="AC3011">
        <v>7.5964149999999996E-3</v>
      </c>
      <c r="AD3011">
        <v>1.562017E-3</v>
      </c>
      <c r="AE3011">
        <v>1.500307E-3</v>
      </c>
      <c r="AF3011">
        <v>0</v>
      </c>
      <c r="AG3011">
        <v>5.2298600000000002E-4</v>
      </c>
      <c r="AH3011">
        <v>1.1180183E-2</v>
      </c>
      <c r="AI3011">
        <v>81383.450729999997</v>
      </c>
    </row>
    <row r="3012" spans="1:35" x14ac:dyDescent="0.25">
      <c r="A3012">
        <v>497</v>
      </c>
      <c r="B3012" t="s">
        <v>232</v>
      </c>
      <c r="C3012" t="s">
        <v>53</v>
      </c>
      <c r="D3012" t="b">
        <v>0</v>
      </c>
      <c r="E3012">
        <v>38.800378299999998</v>
      </c>
      <c r="F3012" t="s">
        <v>108</v>
      </c>
      <c r="G3012" t="s">
        <v>186</v>
      </c>
      <c r="H3012" t="s">
        <v>249</v>
      </c>
      <c r="I3012" t="s">
        <v>101</v>
      </c>
      <c r="J3012" t="s">
        <v>99</v>
      </c>
      <c r="K3012" t="s">
        <v>188</v>
      </c>
      <c r="L3012">
        <v>21.819444440000002</v>
      </c>
      <c r="M3012" t="s">
        <v>109</v>
      </c>
      <c r="N3012">
        <v>5.8138500000000002E-4</v>
      </c>
      <c r="O3012">
        <v>6.5326100000000003E-4</v>
      </c>
      <c r="P3012">
        <v>0</v>
      </c>
      <c r="Q3012">
        <v>0</v>
      </c>
      <c r="R3012">
        <v>0</v>
      </c>
      <c r="S3012">
        <v>2.6029809999999999E-3</v>
      </c>
      <c r="T3012">
        <v>1.1190830000000001E-3</v>
      </c>
      <c r="U3012">
        <v>1.208448E-3</v>
      </c>
      <c r="V3012">
        <v>0</v>
      </c>
      <c r="W3012">
        <v>1.7394900000000001E-4</v>
      </c>
      <c r="X3012">
        <v>6.7299500000000002E-4</v>
      </c>
      <c r="Y3012">
        <v>0</v>
      </c>
      <c r="Z3012">
        <v>0</v>
      </c>
      <c r="AA3012">
        <v>0</v>
      </c>
      <c r="AB3012">
        <v>0</v>
      </c>
      <c r="AC3012">
        <v>3.2759759999999999E-3</v>
      </c>
      <c r="AD3012">
        <v>1.1190830000000001E-3</v>
      </c>
      <c r="AE3012">
        <v>1.208448E-3</v>
      </c>
      <c r="AF3012">
        <v>0</v>
      </c>
      <c r="AG3012">
        <v>1.7394900000000001E-4</v>
      </c>
      <c r="AH3012">
        <v>5.7774569999999997E-3</v>
      </c>
      <c r="AI3012">
        <v>77600.756599999993</v>
      </c>
    </row>
    <row r="3013" spans="1:35" x14ac:dyDescent="0.25">
      <c r="A3013">
        <v>499</v>
      </c>
      <c r="B3013" t="s">
        <v>232</v>
      </c>
      <c r="C3013" t="s">
        <v>53</v>
      </c>
      <c r="D3013" t="b">
        <v>0</v>
      </c>
      <c r="E3013">
        <v>11.490758400000001</v>
      </c>
      <c r="F3013" t="s">
        <v>108</v>
      </c>
      <c r="G3013" t="s">
        <v>186</v>
      </c>
      <c r="H3013" t="s">
        <v>196</v>
      </c>
      <c r="I3013" t="s">
        <v>101</v>
      </c>
      <c r="J3013" t="s">
        <v>99</v>
      </c>
      <c r="K3013" t="s">
        <v>188</v>
      </c>
      <c r="L3013">
        <v>14.25757576</v>
      </c>
      <c r="M3013" t="s">
        <v>109</v>
      </c>
      <c r="N3013">
        <v>2.8462600000000001E-4</v>
      </c>
      <c r="O3013">
        <v>3.3740899999999999E-4</v>
      </c>
      <c r="P3013">
        <v>0</v>
      </c>
      <c r="Q3013">
        <v>0</v>
      </c>
      <c r="R3013">
        <v>0</v>
      </c>
      <c r="S3013">
        <v>1.4085510000000001E-3</v>
      </c>
      <c r="T3013">
        <v>5.3181400000000003E-4</v>
      </c>
      <c r="U3013">
        <v>4.8596300000000001E-4</v>
      </c>
      <c r="V3013">
        <v>0</v>
      </c>
      <c r="W3013" s="8">
        <v>9.4752899999999999E-5</v>
      </c>
      <c r="X3013">
        <v>5.5359699999999996E-4</v>
      </c>
      <c r="Y3013">
        <v>0</v>
      </c>
      <c r="Z3013">
        <v>0</v>
      </c>
      <c r="AA3013">
        <v>0</v>
      </c>
      <c r="AB3013">
        <v>0</v>
      </c>
      <c r="AC3013">
        <v>1.962147E-3</v>
      </c>
      <c r="AD3013">
        <v>5.3181400000000003E-4</v>
      </c>
      <c r="AE3013">
        <v>4.8596300000000001E-4</v>
      </c>
      <c r="AF3013">
        <v>0</v>
      </c>
      <c r="AG3013" s="8">
        <v>9.4752899999999999E-5</v>
      </c>
      <c r="AH3013">
        <v>3.0745680000000002E-3</v>
      </c>
      <c r="AI3013">
        <v>63199.171219999997</v>
      </c>
    </row>
    <row r="3014" spans="1:35" x14ac:dyDescent="0.25">
      <c r="A3014">
        <v>1234</v>
      </c>
      <c r="B3014" t="s">
        <v>232</v>
      </c>
      <c r="C3014" t="s">
        <v>53</v>
      </c>
      <c r="D3014" t="b">
        <v>0</v>
      </c>
      <c r="E3014">
        <v>4.8608500059999997</v>
      </c>
      <c r="F3014" t="s">
        <v>108</v>
      </c>
      <c r="G3014" t="s">
        <v>186</v>
      </c>
      <c r="H3014" t="s">
        <v>198</v>
      </c>
      <c r="I3014" t="s">
        <v>101</v>
      </c>
      <c r="J3014" t="s">
        <v>106</v>
      </c>
      <c r="K3014" t="s">
        <v>188</v>
      </c>
      <c r="L3014">
        <v>17.464722219999999</v>
      </c>
      <c r="M3014" t="s">
        <v>109</v>
      </c>
      <c r="N3014">
        <v>2.92572E-4</v>
      </c>
      <c r="O3014">
        <v>3.4519200000000002E-4</v>
      </c>
      <c r="P3014">
        <v>0</v>
      </c>
      <c r="Q3014">
        <v>0</v>
      </c>
      <c r="R3014">
        <v>0</v>
      </c>
      <c r="S3014">
        <v>1.442928E-3</v>
      </c>
      <c r="T3014">
        <v>6.6633899999999995E-4</v>
      </c>
      <c r="U3014">
        <v>7.23791E-4</v>
      </c>
      <c r="V3014">
        <v>0</v>
      </c>
      <c r="W3014" s="8">
        <v>6.3579300000000003E-5</v>
      </c>
      <c r="X3014">
        <v>0</v>
      </c>
      <c r="Y3014">
        <v>0</v>
      </c>
      <c r="Z3014">
        <v>0</v>
      </c>
      <c r="AA3014">
        <v>0</v>
      </c>
      <c r="AB3014">
        <v>0</v>
      </c>
      <c r="AC3014">
        <v>1.442928E-3</v>
      </c>
      <c r="AD3014">
        <v>6.6633899999999995E-4</v>
      </c>
      <c r="AE3014">
        <v>7.23791E-4</v>
      </c>
      <c r="AF3014">
        <v>0</v>
      </c>
      <c r="AG3014" s="8">
        <v>6.3579300000000003E-5</v>
      </c>
      <c r="AH3014">
        <v>2.8966830000000002E-3</v>
      </c>
      <c r="AI3014">
        <v>48608.500059999998</v>
      </c>
    </row>
    <row r="3015" spans="1:35" x14ac:dyDescent="0.25">
      <c r="A3015">
        <v>6139</v>
      </c>
      <c r="B3015" t="s">
        <v>232</v>
      </c>
      <c r="C3015" t="s">
        <v>53</v>
      </c>
      <c r="D3015" t="b">
        <v>0</v>
      </c>
      <c r="E3015">
        <v>3.0392805269999998</v>
      </c>
      <c r="F3015" t="s">
        <v>108</v>
      </c>
      <c r="G3015" t="s">
        <v>186</v>
      </c>
      <c r="H3015" t="s">
        <v>195</v>
      </c>
      <c r="I3015" t="s">
        <v>101</v>
      </c>
      <c r="J3015" t="s">
        <v>111</v>
      </c>
      <c r="K3015" t="s">
        <v>188</v>
      </c>
      <c r="L3015">
        <v>16.014682539999999</v>
      </c>
      <c r="M3015" t="s">
        <v>109</v>
      </c>
      <c r="N3015">
        <v>3.4386799999999999E-4</v>
      </c>
      <c r="O3015">
        <v>3.8721300000000002E-4</v>
      </c>
      <c r="P3015">
        <v>0</v>
      </c>
      <c r="Q3015">
        <v>0</v>
      </c>
      <c r="R3015">
        <v>0</v>
      </c>
      <c r="S3015">
        <v>1.7720800000000001E-3</v>
      </c>
      <c r="T3015">
        <v>5.4470799999999998E-4</v>
      </c>
      <c r="U3015">
        <v>6.2830600000000003E-4</v>
      </c>
      <c r="V3015">
        <v>0</v>
      </c>
      <c r="W3015">
        <v>0</v>
      </c>
      <c r="X3015">
        <v>4.56415E-4</v>
      </c>
      <c r="Y3015">
        <v>0</v>
      </c>
      <c r="Z3015" s="8">
        <v>8.619E-5</v>
      </c>
      <c r="AA3015">
        <v>0</v>
      </c>
      <c r="AB3015">
        <v>0</v>
      </c>
      <c r="AC3015">
        <v>2.2284959999999999E-3</v>
      </c>
      <c r="AD3015">
        <v>5.4470799999999998E-4</v>
      </c>
      <c r="AE3015">
        <v>6.2830600000000003E-4</v>
      </c>
      <c r="AF3015">
        <v>0</v>
      </c>
      <c r="AG3015" s="8">
        <v>8.619E-5</v>
      </c>
      <c r="AH3015">
        <v>3.4876709999999999E-3</v>
      </c>
      <c r="AI3015">
        <v>63824.891060000002</v>
      </c>
    </row>
    <row r="3016" spans="1:35" x14ac:dyDescent="0.25">
      <c r="A3016">
        <v>19460</v>
      </c>
      <c r="B3016" t="s">
        <v>232</v>
      </c>
      <c r="C3016" t="s">
        <v>53</v>
      </c>
      <c r="D3016" t="b">
        <v>0</v>
      </c>
      <c r="E3016">
        <v>0.35770594100000003</v>
      </c>
      <c r="F3016" t="s">
        <v>108</v>
      </c>
      <c r="G3016" t="s">
        <v>186</v>
      </c>
      <c r="H3016" t="s">
        <v>192</v>
      </c>
      <c r="I3016" t="s">
        <v>101</v>
      </c>
      <c r="J3016" t="s">
        <v>102</v>
      </c>
      <c r="K3016" t="s">
        <v>188</v>
      </c>
      <c r="L3016">
        <v>15.13015556</v>
      </c>
      <c r="M3016" t="s">
        <v>109</v>
      </c>
      <c r="N3016">
        <v>2.2185999999999999E-4</v>
      </c>
      <c r="O3016">
        <v>2.69535E-4</v>
      </c>
      <c r="P3016">
        <v>0</v>
      </c>
      <c r="Q3016">
        <v>0</v>
      </c>
      <c r="R3016">
        <v>0</v>
      </c>
      <c r="S3016">
        <v>1.43322E-3</v>
      </c>
      <c r="T3016">
        <v>4.67804E-4</v>
      </c>
      <c r="U3016">
        <v>3.0133900000000002E-4</v>
      </c>
      <c r="V3016">
        <v>0</v>
      </c>
      <c r="W3016">
        <v>0</v>
      </c>
      <c r="X3016" s="8">
        <v>6.2268100000000001E-5</v>
      </c>
      <c r="Y3016">
        <v>0</v>
      </c>
      <c r="Z3016" s="8">
        <v>4.3749699999999999E-5</v>
      </c>
      <c r="AA3016">
        <v>0</v>
      </c>
      <c r="AB3016">
        <v>0</v>
      </c>
      <c r="AC3016">
        <v>1.4954879999999999E-3</v>
      </c>
      <c r="AD3016">
        <v>4.67804E-4</v>
      </c>
      <c r="AE3016">
        <v>3.0133900000000002E-4</v>
      </c>
      <c r="AF3016">
        <v>0</v>
      </c>
      <c r="AG3016" s="8">
        <v>4.3749699999999999E-5</v>
      </c>
      <c r="AH3016">
        <v>2.308376E-3</v>
      </c>
      <c r="AI3016">
        <v>44713.242619999997</v>
      </c>
    </row>
    <row r="3017" spans="1:35" x14ac:dyDescent="0.25">
      <c r="A3017">
        <v>19461</v>
      </c>
      <c r="B3017" t="s">
        <v>232</v>
      </c>
      <c r="C3017" t="s">
        <v>53</v>
      </c>
      <c r="D3017" t="b">
        <v>0</v>
      </c>
      <c r="E3017">
        <v>0.417575751</v>
      </c>
      <c r="F3017" t="s">
        <v>108</v>
      </c>
      <c r="G3017" t="s">
        <v>186</v>
      </c>
      <c r="H3017" t="s">
        <v>190</v>
      </c>
      <c r="I3017" t="s">
        <v>101</v>
      </c>
      <c r="J3017" t="s">
        <v>99</v>
      </c>
      <c r="K3017" t="s">
        <v>188</v>
      </c>
      <c r="L3017">
        <v>10.23988391</v>
      </c>
      <c r="M3017" t="s">
        <v>109</v>
      </c>
      <c r="N3017" s="8">
        <v>8.1221200000000001E-5</v>
      </c>
      <c r="O3017">
        <v>1.1569300000000001E-4</v>
      </c>
      <c r="P3017">
        <v>0</v>
      </c>
      <c r="Q3017">
        <v>0</v>
      </c>
      <c r="R3017">
        <v>0</v>
      </c>
      <c r="S3017">
        <v>5.5729E-4</v>
      </c>
      <c r="T3017">
        <v>1.8787099999999999E-4</v>
      </c>
      <c r="U3017">
        <v>1.91881E-4</v>
      </c>
      <c r="V3017">
        <v>0</v>
      </c>
      <c r="W3017" s="8">
        <v>2.5247200000000001E-5</v>
      </c>
      <c r="X3017" s="8">
        <v>1.52457E-5</v>
      </c>
      <c r="Y3017">
        <v>0</v>
      </c>
      <c r="Z3017">
        <v>0</v>
      </c>
      <c r="AA3017">
        <v>0</v>
      </c>
      <c r="AB3017">
        <v>0</v>
      </c>
      <c r="AC3017">
        <v>5.7253499999999999E-4</v>
      </c>
      <c r="AD3017">
        <v>1.8787099999999999E-4</v>
      </c>
      <c r="AE3017">
        <v>1.91881E-4</v>
      </c>
      <c r="AF3017">
        <v>0</v>
      </c>
      <c r="AG3017" s="8">
        <v>2.5247200000000001E-5</v>
      </c>
      <c r="AH3017">
        <v>9.7753500000000008E-4</v>
      </c>
      <c r="AI3017">
        <v>27977.57532</v>
      </c>
    </row>
    <row r="3018" spans="1:35" x14ac:dyDescent="0.25">
      <c r="A3018">
        <v>19462</v>
      </c>
      <c r="B3018" t="s">
        <v>232</v>
      </c>
      <c r="C3018" t="s">
        <v>53</v>
      </c>
      <c r="D3018" t="b">
        <v>0</v>
      </c>
      <c r="E3018">
        <v>0.23031316600000001</v>
      </c>
      <c r="F3018" t="s">
        <v>108</v>
      </c>
      <c r="G3018" t="s">
        <v>186</v>
      </c>
      <c r="H3018" t="s">
        <v>194</v>
      </c>
      <c r="I3018" t="s">
        <v>101</v>
      </c>
      <c r="J3018" t="s">
        <v>99</v>
      </c>
      <c r="K3018" t="s">
        <v>188</v>
      </c>
      <c r="L3018">
        <v>18.855061729999999</v>
      </c>
      <c r="M3018" t="s">
        <v>109</v>
      </c>
      <c r="N3018">
        <v>1.3401900000000001E-4</v>
      </c>
      <c r="O3018">
        <v>1.5690699999999999E-4</v>
      </c>
      <c r="P3018">
        <v>0</v>
      </c>
      <c r="Q3018">
        <v>0</v>
      </c>
      <c r="R3018">
        <v>0</v>
      </c>
      <c r="S3018">
        <v>7.6473700000000003E-4</v>
      </c>
      <c r="T3018">
        <v>2.6984900000000001E-4</v>
      </c>
      <c r="U3018">
        <v>2.6056099999999997E-4</v>
      </c>
      <c r="V3018">
        <v>0</v>
      </c>
      <c r="W3018">
        <v>0</v>
      </c>
      <c r="X3018" s="8">
        <v>1.4905199999999999E-5</v>
      </c>
      <c r="Y3018">
        <v>0</v>
      </c>
      <c r="Z3018" s="8">
        <v>2.3521300000000001E-5</v>
      </c>
      <c r="AA3018">
        <v>0</v>
      </c>
      <c r="AB3018">
        <v>0</v>
      </c>
      <c r="AC3018">
        <v>7.7964199999999999E-4</v>
      </c>
      <c r="AD3018">
        <v>2.6984900000000001E-4</v>
      </c>
      <c r="AE3018">
        <v>2.6056099999999997E-4</v>
      </c>
      <c r="AF3018">
        <v>0</v>
      </c>
      <c r="AG3018" s="8">
        <v>2.3521300000000001E-5</v>
      </c>
      <c r="AH3018">
        <v>1.333571E-3</v>
      </c>
      <c r="AI3018">
        <v>20728.18492</v>
      </c>
    </row>
    <row r="3019" spans="1:35" x14ac:dyDescent="0.25">
      <c r="A3019">
        <v>19464</v>
      </c>
      <c r="B3019" t="s">
        <v>232</v>
      </c>
      <c r="C3019" t="s">
        <v>53</v>
      </c>
      <c r="D3019" t="b">
        <v>0</v>
      </c>
      <c r="E3019">
        <v>0.67838500800000001</v>
      </c>
      <c r="F3019" t="s">
        <v>108</v>
      </c>
      <c r="G3019" t="s">
        <v>186</v>
      </c>
      <c r="H3019" t="s">
        <v>189</v>
      </c>
      <c r="I3019" t="s">
        <v>101</v>
      </c>
      <c r="J3019" t="s">
        <v>99</v>
      </c>
      <c r="K3019" t="s">
        <v>188</v>
      </c>
      <c r="L3019">
        <v>20.278140100000002</v>
      </c>
      <c r="M3019" t="s">
        <v>109</v>
      </c>
      <c r="N3019">
        <v>2.1911899999999999E-4</v>
      </c>
      <c r="O3019">
        <v>2.52651E-4</v>
      </c>
      <c r="P3019">
        <v>0</v>
      </c>
      <c r="Q3019">
        <v>0</v>
      </c>
      <c r="R3019">
        <v>0</v>
      </c>
      <c r="S3019">
        <v>1.311336E-3</v>
      </c>
      <c r="T3019">
        <v>5.0693600000000004E-4</v>
      </c>
      <c r="U3019">
        <v>2.5201200000000003E-4</v>
      </c>
      <c r="V3019">
        <v>0</v>
      </c>
      <c r="W3019">
        <v>0</v>
      </c>
      <c r="X3019" s="8">
        <v>3.7711099999999999E-5</v>
      </c>
      <c r="Y3019">
        <v>0</v>
      </c>
      <c r="Z3019" s="8">
        <v>5.1187999999999998E-5</v>
      </c>
      <c r="AA3019">
        <v>0</v>
      </c>
      <c r="AB3019">
        <v>0</v>
      </c>
      <c r="AC3019">
        <v>1.3490469999999999E-3</v>
      </c>
      <c r="AD3019">
        <v>5.0693600000000004E-4</v>
      </c>
      <c r="AE3019">
        <v>2.5201200000000003E-4</v>
      </c>
      <c r="AF3019">
        <v>0</v>
      </c>
      <c r="AG3019" s="8">
        <v>5.1187999999999998E-5</v>
      </c>
      <c r="AH3019">
        <v>2.1591819999999999E-3</v>
      </c>
      <c r="AI3019">
        <v>31205.71038</v>
      </c>
    </row>
    <row r="3020" spans="1:35" x14ac:dyDescent="0.25">
      <c r="A3020">
        <v>19465</v>
      </c>
      <c r="B3020" t="s">
        <v>232</v>
      </c>
      <c r="C3020" t="s">
        <v>53</v>
      </c>
      <c r="D3020" t="b">
        <v>0</v>
      </c>
      <c r="E3020">
        <v>0.533936564</v>
      </c>
      <c r="F3020" t="s">
        <v>108</v>
      </c>
      <c r="G3020" t="s">
        <v>186</v>
      </c>
      <c r="H3020" t="s">
        <v>191</v>
      </c>
      <c r="I3020" t="s">
        <v>101</v>
      </c>
      <c r="J3020" t="s">
        <v>102</v>
      </c>
      <c r="K3020" t="s">
        <v>188</v>
      </c>
      <c r="L3020">
        <v>11.93529693</v>
      </c>
      <c r="M3020" t="s">
        <v>109</v>
      </c>
      <c r="N3020">
        <v>1.03056E-4</v>
      </c>
      <c r="O3020">
        <v>1.3236699999999999E-4</v>
      </c>
      <c r="P3020">
        <v>0</v>
      </c>
      <c r="Q3020">
        <v>0</v>
      </c>
      <c r="R3020">
        <v>0</v>
      </c>
      <c r="S3020">
        <v>4.8613500000000001E-4</v>
      </c>
      <c r="T3020">
        <v>2.9889800000000002E-4</v>
      </c>
      <c r="U3020">
        <v>1.33755E-4</v>
      </c>
      <c r="V3020">
        <v>0</v>
      </c>
      <c r="W3020">
        <v>0</v>
      </c>
      <c r="X3020">
        <v>3.0570400000000001E-4</v>
      </c>
      <c r="Y3020">
        <v>0</v>
      </c>
      <c r="Z3020" s="8">
        <v>3.6690399999999997E-5</v>
      </c>
      <c r="AA3020">
        <v>0</v>
      </c>
      <c r="AB3020">
        <v>0</v>
      </c>
      <c r="AC3020">
        <v>7.9183900000000002E-4</v>
      </c>
      <c r="AD3020">
        <v>2.9889800000000002E-4</v>
      </c>
      <c r="AE3020">
        <v>1.33755E-4</v>
      </c>
      <c r="AF3020">
        <v>0</v>
      </c>
      <c r="AG3020" s="8">
        <v>3.6690399999999997E-5</v>
      </c>
      <c r="AH3020">
        <v>1.261182E-3</v>
      </c>
      <c r="AI3020">
        <v>30968.32072</v>
      </c>
    </row>
    <row r="3021" spans="1:35" x14ac:dyDescent="0.25">
      <c r="A3021">
        <v>22258</v>
      </c>
      <c r="B3021" t="s">
        <v>232</v>
      </c>
      <c r="C3021" t="s">
        <v>53</v>
      </c>
      <c r="D3021" t="b">
        <v>0</v>
      </c>
      <c r="E3021">
        <v>0.39859335800000001</v>
      </c>
      <c r="F3021" t="s">
        <v>108</v>
      </c>
      <c r="G3021" t="s">
        <v>186</v>
      </c>
      <c r="H3021" t="s">
        <v>193</v>
      </c>
      <c r="I3021" t="s">
        <v>105</v>
      </c>
      <c r="J3021" t="s">
        <v>262</v>
      </c>
      <c r="K3021" t="s">
        <v>188</v>
      </c>
      <c r="L3021">
        <v>9.0471481479999998</v>
      </c>
      <c r="M3021" t="s">
        <v>107</v>
      </c>
      <c r="N3021" s="8">
        <v>7.9716900000000002E-5</v>
      </c>
      <c r="O3021" s="8">
        <v>9.6353200000000004E-5</v>
      </c>
      <c r="P3021">
        <v>0</v>
      </c>
      <c r="Q3021">
        <v>0</v>
      </c>
      <c r="R3021">
        <v>0</v>
      </c>
      <c r="S3021">
        <v>2.9883500000000001E-4</v>
      </c>
      <c r="T3021">
        <v>2.0172300000000001E-4</v>
      </c>
      <c r="U3021">
        <v>1.6212600000000001E-4</v>
      </c>
      <c r="V3021">
        <v>0</v>
      </c>
      <c r="W3021">
        <v>0</v>
      </c>
      <c r="X3021">
        <v>2.2034100000000001E-4</v>
      </c>
      <c r="Y3021">
        <v>0</v>
      </c>
      <c r="Z3021" s="8">
        <v>3.9830799999999998E-5</v>
      </c>
      <c r="AA3021">
        <v>0</v>
      </c>
      <c r="AB3021">
        <v>0</v>
      </c>
      <c r="AC3021">
        <v>5.1917499999999998E-4</v>
      </c>
      <c r="AD3021">
        <v>2.0172300000000001E-4</v>
      </c>
      <c r="AE3021">
        <v>1.6212600000000001E-4</v>
      </c>
      <c r="AF3021">
        <v>0</v>
      </c>
      <c r="AG3021" s="8">
        <v>3.9830799999999998E-5</v>
      </c>
      <c r="AH3021">
        <v>9.2284799999999998E-4</v>
      </c>
      <c r="AI3021">
        <v>29894.50186</v>
      </c>
    </row>
    <row r="3022" spans="1:35" x14ac:dyDescent="0.25">
      <c r="A3022">
        <v>24953</v>
      </c>
      <c r="B3022" t="s">
        <v>232</v>
      </c>
      <c r="C3022" t="s">
        <v>53</v>
      </c>
      <c r="D3022" t="b">
        <v>0</v>
      </c>
      <c r="E3022">
        <v>0.318936518</v>
      </c>
      <c r="F3022" t="s">
        <v>108</v>
      </c>
      <c r="G3022" t="s">
        <v>186</v>
      </c>
      <c r="H3022" t="s">
        <v>187</v>
      </c>
      <c r="I3022" t="s">
        <v>101</v>
      </c>
      <c r="J3022" t="s">
        <v>99</v>
      </c>
      <c r="K3022" t="s">
        <v>188</v>
      </c>
      <c r="L3022">
        <v>18.227936509999999</v>
      </c>
      <c r="M3022" t="s">
        <v>109</v>
      </c>
      <c r="N3022" s="8">
        <v>6.81639E-5</v>
      </c>
      <c r="O3022" s="8">
        <v>7.8401599999999998E-5</v>
      </c>
      <c r="P3022">
        <v>0</v>
      </c>
      <c r="Q3022">
        <v>0</v>
      </c>
      <c r="R3022">
        <v>0</v>
      </c>
      <c r="S3022">
        <v>3.3804899999999999E-4</v>
      </c>
      <c r="T3022">
        <v>1.88102E-4</v>
      </c>
      <c r="U3022" s="8">
        <v>7.0978500000000005E-5</v>
      </c>
      <c r="V3022">
        <v>0</v>
      </c>
      <c r="W3022" s="8">
        <v>1.4352899999999999E-5</v>
      </c>
      <c r="X3022" s="8">
        <v>8.2801199999999996E-5</v>
      </c>
      <c r="Y3022">
        <v>0</v>
      </c>
      <c r="Z3022">
        <v>0</v>
      </c>
      <c r="AA3022">
        <v>0</v>
      </c>
      <c r="AB3022">
        <v>0</v>
      </c>
      <c r="AC3022">
        <v>4.2085000000000001E-4</v>
      </c>
      <c r="AD3022">
        <v>1.88102E-4</v>
      </c>
      <c r="AE3022" s="8">
        <v>7.0978500000000005E-5</v>
      </c>
      <c r="AF3022">
        <v>0</v>
      </c>
      <c r="AG3022" s="8">
        <v>1.4352899999999999E-5</v>
      </c>
      <c r="AH3022">
        <v>6.9428399999999998E-4</v>
      </c>
      <c r="AI3022">
        <v>11162.778130000001</v>
      </c>
    </row>
    <row r="3023" spans="1:35" x14ac:dyDescent="0.25">
      <c r="A3023">
        <v>39679</v>
      </c>
      <c r="B3023" t="s">
        <v>232</v>
      </c>
      <c r="C3023" t="s">
        <v>53</v>
      </c>
      <c r="D3023" t="b">
        <v>0</v>
      </c>
      <c r="E3023">
        <v>0.159007961</v>
      </c>
      <c r="F3023" t="s">
        <v>108</v>
      </c>
      <c r="G3023" t="s">
        <v>186</v>
      </c>
      <c r="H3023" t="s">
        <v>197</v>
      </c>
      <c r="I3023" t="s">
        <v>98</v>
      </c>
      <c r="J3023" t="s">
        <v>99</v>
      </c>
      <c r="K3023" t="s">
        <v>188</v>
      </c>
      <c r="L3023">
        <v>10.57710185</v>
      </c>
      <c r="M3023" t="s">
        <v>251</v>
      </c>
      <c r="N3023">
        <v>1.82003E-4</v>
      </c>
      <c r="O3023">
        <v>2.0515999999999999E-4</v>
      </c>
      <c r="P3023">
        <v>0</v>
      </c>
      <c r="Q3023">
        <v>0</v>
      </c>
      <c r="R3023">
        <v>0</v>
      </c>
      <c r="S3023">
        <v>8.6077400000000002E-4</v>
      </c>
      <c r="T3023">
        <v>5.5534099999999999E-4</v>
      </c>
      <c r="U3023">
        <v>2.8857900000000002E-4</v>
      </c>
      <c r="V3023">
        <v>0</v>
      </c>
      <c r="W3023" s="8">
        <v>1.6914200000000001E-5</v>
      </c>
      <c r="X3023">
        <v>0</v>
      </c>
      <c r="Y3023">
        <v>0</v>
      </c>
      <c r="Z3023">
        <v>0</v>
      </c>
      <c r="AA3023">
        <v>0</v>
      </c>
      <c r="AB3023">
        <v>0</v>
      </c>
      <c r="AC3023">
        <v>8.6077400000000002E-4</v>
      </c>
      <c r="AD3023">
        <v>5.5534099999999999E-4</v>
      </c>
      <c r="AE3023">
        <v>2.8857900000000002E-4</v>
      </c>
      <c r="AF3023">
        <v>0</v>
      </c>
      <c r="AG3023" s="8">
        <v>1.6914200000000001E-5</v>
      </c>
      <c r="AH3023">
        <v>1.7216060000000001E-3</v>
      </c>
      <c r="AI3023">
        <v>47702.388339999998</v>
      </c>
    </row>
    <row r="3024" spans="1:35" x14ac:dyDescent="0.25">
      <c r="A3024">
        <v>39683</v>
      </c>
      <c r="B3024" t="s">
        <v>232</v>
      </c>
      <c r="C3024" t="s">
        <v>53</v>
      </c>
      <c r="D3024" t="b">
        <v>0</v>
      </c>
      <c r="E3024">
        <v>8.8126999999999997E-2</v>
      </c>
      <c r="F3024" t="s">
        <v>108</v>
      </c>
      <c r="G3024" t="s">
        <v>186</v>
      </c>
      <c r="H3024" t="s">
        <v>257</v>
      </c>
      <c r="I3024" t="s">
        <v>98</v>
      </c>
      <c r="J3024" t="s">
        <v>106</v>
      </c>
      <c r="K3024" t="s">
        <v>188</v>
      </c>
      <c r="L3024">
        <v>15.396438890000001</v>
      </c>
      <c r="M3024" t="s">
        <v>251</v>
      </c>
      <c r="N3024">
        <v>2.39795E-4</v>
      </c>
      <c r="O3024">
        <v>2.7585799999999997E-4</v>
      </c>
      <c r="P3024">
        <v>0</v>
      </c>
      <c r="Q3024">
        <v>0</v>
      </c>
      <c r="R3024">
        <v>0</v>
      </c>
      <c r="S3024">
        <v>1.253508E-3</v>
      </c>
      <c r="T3024">
        <v>5.8733699999999995E-4</v>
      </c>
      <c r="U3024">
        <v>4.6006600000000002E-4</v>
      </c>
      <c r="V3024">
        <v>0</v>
      </c>
      <c r="W3024" s="8">
        <v>1.39567E-5</v>
      </c>
      <c r="X3024">
        <v>0</v>
      </c>
      <c r="Y3024">
        <v>0</v>
      </c>
      <c r="Z3024">
        <v>0</v>
      </c>
      <c r="AA3024">
        <v>0</v>
      </c>
      <c r="AB3024">
        <v>0</v>
      </c>
      <c r="AC3024">
        <v>1.253508E-3</v>
      </c>
      <c r="AD3024">
        <v>5.8733699999999995E-4</v>
      </c>
      <c r="AE3024">
        <v>4.6006600000000002E-4</v>
      </c>
      <c r="AF3024">
        <v>0</v>
      </c>
      <c r="AG3024" s="8">
        <v>1.39567E-5</v>
      </c>
      <c r="AH3024">
        <v>2.3148679999999999E-3</v>
      </c>
      <c r="AI3024">
        <v>44063.499819999997</v>
      </c>
    </row>
    <row r="3025" spans="1:35" x14ac:dyDescent="0.25">
      <c r="A3025">
        <v>43823</v>
      </c>
      <c r="B3025" t="s">
        <v>232</v>
      </c>
      <c r="C3025" t="s">
        <v>53</v>
      </c>
      <c r="D3025" t="b">
        <v>0</v>
      </c>
      <c r="E3025">
        <v>7.4164390999999996E-2</v>
      </c>
      <c r="F3025" t="s">
        <v>108</v>
      </c>
      <c r="G3025" t="s">
        <v>186</v>
      </c>
      <c r="H3025" t="s">
        <v>256</v>
      </c>
      <c r="I3025" t="s">
        <v>98</v>
      </c>
      <c r="J3025" t="s">
        <v>262</v>
      </c>
      <c r="K3025" t="s">
        <v>188</v>
      </c>
      <c r="L3025">
        <v>17.36843403</v>
      </c>
      <c r="M3025" t="s">
        <v>112</v>
      </c>
      <c r="N3025">
        <v>3.2584200000000002E-4</v>
      </c>
      <c r="O3025">
        <v>3.7663600000000002E-4</v>
      </c>
      <c r="P3025">
        <v>0</v>
      </c>
      <c r="Q3025">
        <v>0</v>
      </c>
      <c r="R3025">
        <v>0</v>
      </c>
      <c r="S3025">
        <v>1.740496E-3</v>
      </c>
      <c r="T3025">
        <v>6.4491099999999997E-4</v>
      </c>
      <c r="U3025">
        <v>3.21248E-4</v>
      </c>
      <c r="V3025">
        <v>0</v>
      </c>
      <c r="W3025">
        <v>0</v>
      </c>
      <c r="X3025">
        <v>7.87713E-4</v>
      </c>
      <c r="Y3025">
        <v>0</v>
      </c>
      <c r="Z3025" s="8">
        <v>2.1827800000000001E-5</v>
      </c>
      <c r="AA3025">
        <v>0</v>
      </c>
      <c r="AB3025">
        <v>0</v>
      </c>
      <c r="AC3025">
        <v>2.528209E-3</v>
      </c>
      <c r="AD3025">
        <v>6.4491099999999997E-4</v>
      </c>
      <c r="AE3025">
        <v>3.21248E-4</v>
      </c>
      <c r="AF3025">
        <v>0</v>
      </c>
      <c r="AG3025" s="8">
        <v>2.1827800000000001E-5</v>
      </c>
      <c r="AH3025">
        <v>3.5161960000000001E-3</v>
      </c>
      <c r="AI3025">
        <v>59331.512739999998</v>
      </c>
    </row>
    <row r="3026" spans="1:35" x14ac:dyDescent="0.25">
      <c r="A3026">
        <v>51181</v>
      </c>
      <c r="B3026" t="s">
        <v>232</v>
      </c>
      <c r="C3026" t="s">
        <v>53</v>
      </c>
      <c r="D3026" t="b">
        <v>0</v>
      </c>
      <c r="E3026">
        <v>0.42843368100000001</v>
      </c>
      <c r="F3026" t="s">
        <v>108</v>
      </c>
      <c r="G3026" t="s">
        <v>186</v>
      </c>
      <c r="H3026" t="s">
        <v>199</v>
      </c>
      <c r="I3026" t="s">
        <v>98</v>
      </c>
      <c r="J3026" t="s">
        <v>99</v>
      </c>
      <c r="K3026" t="s">
        <v>188</v>
      </c>
      <c r="L3026">
        <v>13.09350794</v>
      </c>
      <c r="M3026" t="s">
        <v>112</v>
      </c>
      <c r="N3026">
        <v>3.0167200000000001E-4</v>
      </c>
      <c r="O3026">
        <v>3.4208099999999999E-4</v>
      </c>
      <c r="P3026">
        <v>0</v>
      </c>
      <c r="Q3026">
        <v>0</v>
      </c>
      <c r="R3026">
        <v>0</v>
      </c>
      <c r="S3026">
        <v>7.9699899999999995E-4</v>
      </c>
      <c r="T3026">
        <v>6.46986E-4</v>
      </c>
      <c r="U3026">
        <v>7.84821E-4</v>
      </c>
      <c r="V3026">
        <v>0</v>
      </c>
      <c r="W3026" s="8">
        <v>3.0317699999999999E-5</v>
      </c>
      <c r="X3026">
        <v>1.0905680000000001E-3</v>
      </c>
      <c r="Y3026">
        <v>0</v>
      </c>
      <c r="Z3026">
        <v>0</v>
      </c>
      <c r="AA3026">
        <v>0</v>
      </c>
      <c r="AB3026">
        <v>0</v>
      </c>
      <c r="AC3026">
        <v>1.8875669999999999E-3</v>
      </c>
      <c r="AD3026">
        <v>6.46986E-4</v>
      </c>
      <c r="AE3026">
        <v>7.84821E-4</v>
      </c>
      <c r="AF3026">
        <v>0</v>
      </c>
      <c r="AG3026" s="8">
        <v>3.0317699999999999E-5</v>
      </c>
      <c r="AH3026">
        <v>3.3496910000000001E-3</v>
      </c>
      <c r="AI3026">
        <v>74975.894100000005</v>
      </c>
    </row>
    <row r="3027" spans="1:35" x14ac:dyDescent="0.25">
      <c r="A3027">
        <v>496</v>
      </c>
      <c r="B3027" t="s">
        <v>233</v>
      </c>
      <c r="C3027" t="s">
        <v>234</v>
      </c>
      <c r="D3027" t="b">
        <v>1</v>
      </c>
      <c r="E3027">
        <v>81.383450730000007</v>
      </c>
      <c r="F3027" t="s">
        <v>108</v>
      </c>
      <c r="G3027" t="s">
        <v>186</v>
      </c>
      <c r="H3027" t="s">
        <v>250</v>
      </c>
      <c r="I3027" t="s">
        <v>101</v>
      </c>
      <c r="J3027" t="s">
        <v>99</v>
      </c>
      <c r="K3027" t="s">
        <v>188</v>
      </c>
      <c r="L3027">
        <v>39.805555560000002</v>
      </c>
      <c r="M3027" t="s">
        <v>109</v>
      </c>
      <c r="N3027">
        <v>1.0412310000000001E-3</v>
      </c>
      <c r="O3027">
        <v>1.1332790000000001E-3</v>
      </c>
      <c r="P3027">
        <v>0</v>
      </c>
      <c r="Q3027">
        <v>0</v>
      </c>
      <c r="R3027">
        <v>0</v>
      </c>
      <c r="S3027">
        <v>4.4785529999999997E-3</v>
      </c>
      <c r="T3027">
        <v>1.562017E-3</v>
      </c>
      <c r="U3027">
        <v>1.500307E-3</v>
      </c>
      <c r="V3027">
        <v>0</v>
      </c>
      <c r="W3027">
        <v>0</v>
      </c>
      <c r="X3027">
        <v>2.9898160000000002E-3</v>
      </c>
      <c r="Y3027">
        <v>0</v>
      </c>
      <c r="Z3027">
        <v>5.2298600000000002E-4</v>
      </c>
      <c r="AA3027">
        <v>0</v>
      </c>
      <c r="AB3027">
        <v>0</v>
      </c>
      <c r="AC3027">
        <v>7.4683680000000004E-3</v>
      </c>
      <c r="AD3027">
        <v>1.562017E-3</v>
      </c>
      <c r="AE3027">
        <v>1.500307E-3</v>
      </c>
      <c r="AF3027">
        <v>0</v>
      </c>
      <c r="AG3027">
        <v>5.2298600000000002E-4</v>
      </c>
      <c r="AH3027">
        <v>1.1053679E-2</v>
      </c>
      <c r="AI3027">
        <v>81383.450729999997</v>
      </c>
    </row>
    <row r="3028" spans="1:35" x14ac:dyDescent="0.25">
      <c r="A3028">
        <v>497</v>
      </c>
      <c r="B3028" t="s">
        <v>233</v>
      </c>
      <c r="C3028" t="s">
        <v>234</v>
      </c>
      <c r="D3028" t="b">
        <v>1</v>
      </c>
      <c r="E3028">
        <v>38.800378299999998</v>
      </c>
      <c r="F3028" t="s">
        <v>108</v>
      </c>
      <c r="G3028" t="s">
        <v>186</v>
      </c>
      <c r="H3028" t="s">
        <v>249</v>
      </c>
      <c r="I3028" t="s">
        <v>101</v>
      </c>
      <c r="J3028" t="s">
        <v>99</v>
      </c>
      <c r="K3028" t="s">
        <v>188</v>
      </c>
      <c r="L3028">
        <v>21.604166670000001</v>
      </c>
      <c r="M3028" t="s">
        <v>109</v>
      </c>
      <c r="N3028">
        <v>5.7890299999999997E-4</v>
      </c>
      <c r="O3028">
        <v>6.4655400000000003E-4</v>
      </c>
      <c r="P3028">
        <v>0</v>
      </c>
      <c r="Q3028">
        <v>0</v>
      </c>
      <c r="R3028">
        <v>0</v>
      </c>
      <c r="S3028">
        <v>2.5474500000000001E-3</v>
      </c>
      <c r="T3028">
        <v>1.1190830000000001E-3</v>
      </c>
      <c r="U3028">
        <v>1.208448E-3</v>
      </c>
      <c r="V3028">
        <v>0</v>
      </c>
      <c r="W3028">
        <v>1.7394900000000001E-4</v>
      </c>
      <c r="X3028">
        <v>6.7152399999999995E-4</v>
      </c>
      <c r="Y3028">
        <v>0</v>
      </c>
      <c r="Z3028">
        <v>0</v>
      </c>
      <c r="AA3028">
        <v>0</v>
      </c>
      <c r="AB3028">
        <v>0</v>
      </c>
      <c r="AC3028">
        <v>3.2189739999999999E-3</v>
      </c>
      <c r="AD3028">
        <v>1.1190830000000001E-3</v>
      </c>
      <c r="AE3028">
        <v>1.208448E-3</v>
      </c>
      <c r="AF3028">
        <v>0</v>
      </c>
      <c r="AG3028">
        <v>1.7394900000000001E-4</v>
      </c>
      <c r="AH3028">
        <v>5.7204539999999998E-3</v>
      </c>
      <c r="AI3028">
        <v>77600.756599999993</v>
      </c>
    </row>
    <row r="3029" spans="1:35" x14ac:dyDescent="0.25">
      <c r="A3029">
        <v>499</v>
      </c>
      <c r="B3029" t="s">
        <v>233</v>
      </c>
      <c r="C3029" t="s">
        <v>234</v>
      </c>
      <c r="D3029" t="b">
        <v>1</v>
      </c>
      <c r="E3029">
        <v>11.490758400000001</v>
      </c>
      <c r="F3029" t="s">
        <v>108</v>
      </c>
      <c r="G3029" t="s">
        <v>186</v>
      </c>
      <c r="H3029" t="s">
        <v>196</v>
      </c>
      <c r="I3029" t="s">
        <v>101</v>
      </c>
      <c r="J3029" t="s">
        <v>99</v>
      </c>
      <c r="K3029" t="s">
        <v>188</v>
      </c>
      <c r="L3029">
        <v>14.13383838</v>
      </c>
      <c r="M3029" t="s">
        <v>109</v>
      </c>
      <c r="N3029">
        <v>2.83066E-4</v>
      </c>
      <c r="O3029">
        <v>3.3425399999999997E-4</v>
      </c>
      <c r="P3029">
        <v>0</v>
      </c>
      <c r="Q3029">
        <v>0</v>
      </c>
      <c r="R3029">
        <v>0</v>
      </c>
      <c r="S3029">
        <v>1.382412E-3</v>
      </c>
      <c r="T3029">
        <v>5.3181400000000003E-4</v>
      </c>
      <c r="U3029">
        <v>4.8596300000000001E-4</v>
      </c>
      <c r="V3029">
        <v>0</v>
      </c>
      <c r="W3029" s="8">
        <v>9.4752899999999999E-5</v>
      </c>
      <c r="X3029">
        <v>5.5305199999999995E-4</v>
      </c>
      <c r="Y3029">
        <v>0</v>
      </c>
      <c r="Z3029">
        <v>0</v>
      </c>
      <c r="AA3029">
        <v>0</v>
      </c>
      <c r="AB3029">
        <v>0</v>
      </c>
      <c r="AC3029">
        <v>1.935464E-3</v>
      </c>
      <c r="AD3029">
        <v>5.3181400000000003E-4</v>
      </c>
      <c r="AE3029">
        <v>4.8596300000000001E-4</v>
      </c>
      <c r="AF3029">
        <v>0</v>
      </c>
      <c r="AG3029" s="8">
        <v>9.4752899999999999E-5</v>
      </c>
      <c r="AH3029">
        <v>3.0478850000000002E-3</v>
      </c>
      <c r="AI3029">
        <v>63199.171219999997</v>
      </c>
    </row>
    <row r="3030" spans="1:35" x14ac:dyDescent="0.25">
      <c r="A3030">
        <v>1234</v>
      </c>
      <c r="B3030" t="s">
        <v>233</v>
      </c>
      <c r="C3030" t="s">
        <v>234</v>
      </c>
      <c r="D3030" t="b">
        <v>1</v>
      </c>
      <c r="E3030">
        <v>4.8608500059999997</v>
      </c>
      <c r="F3030" t="s">
        <v>108</v>
      </c>
      <c r="G3030" t="s">
        <v>186</v>
      </c>
      <c r="H3030" t="s">
        <v>198</v>
      </c>
      <c r="I3030" t="s">
        <v>101</v>
      </c>
      <c r="J3030" t="s">
        <v>106</v>
      </c>
      <c r="K3030" t="s">
        <v>188</v>
      </c>
      <c r="L3030">
        <v>16.894166670000001</v>
      </c>
      <c r="M3030" t="s">
        <v>109</v>
      </c>
      <c r="N3030">
        <v>2.87266E-4</v>
      </c>
      <c r="O3030">
        <v>3.3391600000000002E-4</v>
      </c>
      <c r="P3030">
        <v>0</v>
      </c>
      <c r="Q3030">
        <v>0</v>
      </c>
      <c r="R3030">
        <v>0</v>
      </c>
      <c r="S3030">
        <v>1.348342E-3</v>
      </c>
      <c r="T3030">
        <v>6.6633899999999995E-4</v>
      </c>
      <c r="U3030">
        <v>7.23791E-4</v>
      </c>
      <c r="V3030">
        <v>0</v>
      </c>
      <c r="W3030" s="8">
        <v>6.3579300000000003E-5</v>
      </c>
      <c r="X3030">
        <v>0</v>
      </c>
      <c r="Y3030">
        <v>0</v>
      </c>
      <c r="Z3030">
        <v>0</v>
      </c>
      <c r="AA3030">
        <v>0</v>
      </c>
      <c r="AB3030">
        <v>0</v>
      </c>
      <c r="AC3030">
        <v>1.348342E-3</v>
      </c>
      <c r="AD3030">
        <v>6.6633899999999995E-4</v>
      </c>
      <c r="AE3030">
        <v>7.23791E-4</v>
      </c>
      <c r="AF3030">
        <v>0</v>
      </c>
      <c r="AG3030" s="8">
        <v>6.3579300000000003E-5</v>
      </c>
      <c r="AH3030">
        <v>2.8020509999999998E-3</v>
      </c>
      <c r="AI3030">
        <v>48608.500059999998</v>
      </c>
    </row>
    <row r="3031" spans="1:35" x14ac:dyDescent="0.25">
      <c r="A3031">
        <v>6139</v>
      </c>
      <c r="B3031" t="s">
        <v>233</v>
      </c>
      <c r="C3031" t="s">
        <v>234</v>
      </c>
      <c r="D3031" t="b">
        <v>1</v>
      </c>
      <c r="E3031">
        <v>3.0392805269999998</v>
      </c>
      <c r="F3031" t="s">
        <v>108</v>
      </c>
      <c r="G3031" t="s">
        <v>186</v>
      </c>
      <c r="H3031" t="s">
        <v>195</v>
      </c>
      <c r="I3031" t="s">
        <v>101</v>
      </c>
      <c r="J3031" t="s">
        <v>111</v>
      </c>
      <c r="K3031" t="s">
        <v>188</v>
      </c>
      <c r="L3031">
        <v>15.882010579999999</v>
      </c>
      <c r="M3031" t="s">
        <v>109</v>
      </c>
      <c r="N3031">
        <v>3.4582299999999999E-4</v>
      </c>
      <c r="O3031">
        <v>3.8388499999999999E-4</v>
      </c>
      <c r="P3031">
        <v>0</v>
      </c>
      <c r="Q3031">
        <v>0</v>
      </c>
      <c r="R3031">
        <v>0</v>
      </c>
      <c r="S3031">
        <v>1.7453760000000001E-3</v>
      </c>
      <c r="T3031">
        <v>5.4470799999999998E-4</v>
      </c>
      <c r="U3031">
        <v>6.2830600000000003E-4</v>
      </c>
      <c r="V3031">
        <v>0</v>
      </c>
      <c r="W3031">
        <v>0</v>
      </c>
      <c r="X3031">
        <v>4.5419699999999999E-4</v>
      </c>
      <c r="Y3031">
        <v>0</v>
      </c>
      <c r="Z3031" s="8">
        <v>8.619E-5</v>
      </c>
      <c r="AA3031">
        <v>0</v>
      </c>
      <c r="AB3031">
        <v>0</v>
      </c>
      <c r="AC3031">
        <v>2.1995740000000001E-3</v>
      </c>
      <c r="AD3031">
        <v>5.4470799999999998E-4</v>
      </c>
      <c r="AE3031">
        <v>6.2830600000000003E-4</v>
      </c>
      <c r="AF3031">
        <v>0</v>
      </c>
      <c r="AG3031" s="8">
        <v>8.619E-5</v>
      </c>
      <c r="AH3031">
        <v>3.4587770000000001E-3</v>
      </c>
      <c r="AI3031">
        <v>63824.891060000002</v>
      </c>
    </row>
    <row r="3032" spans="1:35" x14ac:dyDescent="0.25">
      <c r="A3032">
        <v>19460</v>
      </c>
      <c r="B3032" t="s">
        <v>233</v>
      </c>
      <c r="C3032" t="s">
        <v>234</v>
      </c>
      <c r="D3032" t="b">
        <v>1</v>
      </c>
      <c r="E3032">
        <v>0.35770594100000003</v>
      </c>
      <c r="F3032" t="s">
        <v>108</v>
      </c>
      <c r="G3032" t="s">
        <v>186</v>
      </c>
      <c r="H3032" t="s">
        <v>192</v>
      </c>
      <c r="I3032" t="s">
        <v>101</v>
      </c>
      <c r="J3032" t="s">
        <v>102</v>
      </c>
      <c r="K3032" t="s">
        <v>188</v>
      </c>
      <c r="L3032">
        <v>15.02488889</v>
      </c>
      <c r="M3032" t="s">
        <v>109</v>
      </c>
      <c r="N3032">
        <v>2.2223800000000001E-4</v>
      </c>
      <c r="O3032">
        <v>2.6764699999999998E-4</v>
      </c>
      <c r="P3032">
        <v>0</v>
      </c>
      <c r="Q3032">
        <v>0</v>
      </c>
      <c r="R3032">
        <v>0</v>
      </c>
      <c r="S3032">
        <v>1.4176639999999999E-3</v>
      </c>
      <c r="T3032">
        <v>4.67804E-4</v>
      </c>
      <c r="U3032">
        <v>3.0133900000000002E-4</v>
      </c>
      <c r="V3032">
        <v>0</v>
      </c>
      <c r="W3032">
        <v>0</v>
      </c>
      <c r="X3032" s="8">
        <v>6.1762900000000005E-5</v>
      </c>
      <c r="Y3032">
        <v>0</v>
      </c>
      <c r="Z3032" s="8">
        <v>4.3749699999999999E-5</v>
      </c>
      <c r="AA3032">
        <v>0</v>
      </c>
      <c r="AB3032">
        <v>0</v>
      </c>
      <c r="AC3032">
        <v>1.479427E-3</v>
      </c>
      <c r="AD3032">
        <v>4.67804E-4</v>
      </c>
      <c r="AE3032">
        <v>3.0133900000000002E-4</v>
      </c>
      <c r="AF3032">
        <v>0</v>
      </c>
      <c r="AG3032" s="8">
        <v>4.3749699999999999E-5</v>
      </c>
      <c r="AH3032">
        <v>2.292316E-3</v>
      </c>
      <c r="AI3032">
        <v>44713.242619999997</v>
      </c>
    </row>
    <row r="3033" spans="1:35" x14ac:dyDescent="0.25">
      <c r="A3033">
        <v>19461</v>
      </c>
      <c r="B3033" t="s">
        <v>233</v>
      </c>
      <c r="C3033" t="s">
        <v>234</v>
      </c>
      <c r="D3033" t="b">
        <v>1</v>
      </c>
      <c r="E3033">
        <v>0.417575751</v>
      </c>
      <c r="F3033" t="s">
        <v>108</v>
      </c>
      <c r="G3033" t="s">
        <v>186</v>
      </c>
      <c r="H3033" t="s">
        <v>190</v>
      </c>
      <c r="I3033" t="s">
        <v>101</v>
      </c>
      <c r="J3033" t="s">
        <v>99</v>
      </c>
      <c r="K3033" t="s">
        <v>188</v>
      </c>
      <c r="L3033">
        <v>10.13710614</v>
      </c>
      <c r="M3033" t="s">
        <v>109</v>
      </c>
      <c r="N3033" s="8">
        <v>8.1238799999999999E-5</v>
      </c>
      <c r="O3033">
        <v>1.1453100000000001E-4</v>
      </c>
      <c r="P3033">
        <v>0</v>
      </c>
      <c r="Q3033">
        <v>0</v>
      </c>
      <c r="R3033">
        <v>0</v>
      </c>
      <c r="S3033">
        <v>5.4762500000000004E-4</v>
      </c>
      <c r="T3033">
        <v>1.8787099999999999E-4</v>
      </c>
      <c r="U3033">
        <v>1.91881E-4</v>
      </c>
      <c r="V3033">
        <v>0</v>
      </c>
      <c r="W3033" s="8">
        <v>2.5247200000000001E-5</v>
      </c>
      <c r="X3033" s="8">
        <v>1.5099199999999999E-5</v>
      </c>
      <c r="Y3033">
        <v>0</v>
      </c>
      <c r="Z3033">
        <v>0</v>
      </c>
      <c r="AA3033">
        <v>0</v>
      </c>
      <c r="AB3033">
        <v>0</v>
      </c>
      <c r="AC3033">
        <v>5.6272400000000001E-4</v>
      </c>
      <c r="AD3033">
        <v>1.8787099999999999E-4</v>
      </c>
      <c r="AE3033">
        <v>1.91881E-4</v>
      </c>
      <c r="AF3033">
        <v>0</v>
      </c>
      <c r="AG3033" s="8">
        <v>2.5247200000000001E-5</v>
      </c>
      <c r="AH3033">
        <v>9.6772299999999998E-4</v>
      </c>
      <c r="AI3033">
        <v>27977.57532</v>
      </c>
    </row>
    <row r="3034" spans="1:35" x14ac:dyDescent="0.25">
      <c r="A3034">
        <v>19462</v>
      </c>
      <c r="B3034" t="s">
        <v>233</v>
      </c>
      <c r="C3034" t="s">
        <v>234</v>
      </c>
      <c r="D3034" t="b">
        <v>1</v>
      </c>
      <c r="E3034">
        <v>0.23031316600000001</v>
      </c>
      <c r="F3034" t="s">
        <v>108</v>
      </c>
      <c r="G3034" t="s">
        <v>186</v>
      </c>
      <c r="H3034" t="s">
        <v>194</v>
      </c>
      <c r="I3034" t="s">
        <v>101</v>
      </c>
      <c r="J3034" t="s">
        <v>99</v>
      </c>
      <c r="K3034" t="s">
        <v>188</v>
      </c>
      <c r="L3034">
        <v>18.7662963</v>
      </c>
      <c r="M3034" t="s">
        <v>109</v>
      </c>
      <c r="N3034">
        <v>1.3416200000000001E-4</v>
      </c>
      <c r="O3034">
        <v>1.5616999999999999E-4</v>
      </c>
      <c r="P3034">
        <v>0</v>
      </c>
      <c r="Q3034">
        <v>0</v>
      </c>
      <c r="R3034">
        <v>0</v>
      </c>
      <c r="S3034">
        <v>7.5867000000000003E-4</v>
      </c>
      <c r="T3034">
        <v>2.6984900000000001E-4</v>
      </c>
      <c r="U3034">
        <v>2.6056099999999997E-4</v>
      </c>
      <c r="V3034">
        <v>0</v>
      </c>
      <c r="W3034">
        <v>0</v>
      </c>
      <c r="X3034" s="8">
        <v>1.4691199999999999E-5</v>
      </c>
      <c r="Y3034">
        <v>0</v>
      </c>
      <c r="Z3034" s="8">
        <v>2.35191E-5</v>
      </c>
      <c r="AA3034">
        <v>0</v>
      </c>
      <c r="AB3034">
        <v>0</v>
      </c>
      <c r="AC3034">
        <v>7.7336199999999999E-4</v>
      </c>
      <c r="AD3034">
        <v>2.6984900000000001E-4</v>
      </c>
      <c r="AE3034">
        <v>2.6056099999999997E-4</v>
      </c>
      <c r="AF3034">
        <v>0</v>
      </c>
      <c r="AG3034" s="8">
        <v>2.35191E-5</v>
      </c>
      <c r="AH3034">
        <v>1.327293E-3</v>
      </c>
      <c r="AI3034">
        <v>20728.18492</v>
      </c>
    </row>
    <row r="3035" spans="1:35" x14ac:dyDescent="0.25">
      <c r="A3035">
        <v>19464</v>
      </c>
      <c r="B3035" t="s">
        <v>233</v>
      </c>
      <c r="C3035" t="s">
        <v>234</v>
      </c>
      <c r="D3035" t="b">
        <v>1</v>
      </c>
      <c r="E3035">
        <v>0.67838500800000001</v>
      </c>
      <c r="F3035" t="s">
        <v>108</v>
      </c>
      <c r="G3035" t="s">
        <v>186</v>
      </c>
      <c r="H3035" t="s">
        <v>189</v>
      </c>
      <c r="I3035" t="s">
        <v>101</v>
      </c>
      <c r="J3035" t="s">
        <v>99</v>
      </c>
      <c r="K3035" t="s">
        <v>188</v>
      </c>
      <c r="L3035">
        <v>20.055736710000001</v>
      </c>
      <c r="M3035" t="s">
        <v>109</v>
      </c>
      <c r="N3035">
        <v>2.2072300000000001E-4</v>
      </c>
      <c r="O3035">
        <v>2.4987700000000002E-4</v>
      </c>
      <c r="P3035">
        <v>0</v>
      </c>
      <c r="Q3035">
        <v>0</v>
      </c>
      <c r="R3035">
        <v>0</v>
      </c>
      <c r="S3035">
        <v>1.2885679999999999E-3</v>
      </c>
      <c r="T3035">
        <v>5.0693600000000004E-4</v>
      </c>
      <c r="U3035">
        <v>2.5201200000000003E-4</v>
      </c>
      <c r="V3035">
        <v>0</v>
      </c>
      <c r="W3035">
        <v>0</v>
      </c>
      <c r="X3035" s="8">
        <v>3.6798000000000002E-5</v>
      </c>
      <c r="Y3035">
        <v>0</v>
      </c>
      <c r="Z3035" s="8">
        <v>5.1187999999999998E-5</v>
      </c>
      <c r="AA3035">
        <v>0</v>
      </c>
      <c r="AB3035">
        <v>0</v>
      </c>
      <c r="AC3035">
        <v>1.3253659999999999E-3</v>
      </c>
      <c r="AD3035">
        <v>5.0693600000000004E-4</v>
      </c>
      <c r="AE3035">
        <v>2.5201200000000003E-4</v>
      </c>
      <c r="AF3035">
        <v>0</v>
      </c>
      <c r="AG3035" s="8">
        <v>5.1187999999999998E-5</v>
      </c>
      <c r="AH3035">
        <v>2.1355010000000002E-3</v>
      </c>
      <c r="AI3035">
        <v>31205.71038</v>
      </c>
    </row>
    <row r="3036" spans="1:35" x14ac:dyDescent="0.25">
      <c r="A3036">
        <v>19465</v>
      </c>
      <c r="B3036" t="s">
        <v>233</v>
      </c>
      <c r="C3036" t="s">
        <v>234</v>
      </c>
      <c r="D3036" t="b">
        <v>1</v>
      </c>
      <c r="E3036">
        <v>0.533936564</v>
      </c>
      <c r="F3036" t="s">
        <v>108</v>
      </c>
      <c r="G3036" t="s">
        <v>186</v>
      </c>
      <c r="H3036" t="s">
        <v>191</v>
      </c>
      <c r="I3036" t="s">
        <v>101</v>
      </c>
      <c r="J3036" t="s">
        <v>102</v>
      </c>
      <c r="K3036" t="s">
        <v>188</v>
      </c>
      <c r="L3036">
        <v>11.79760536</v>
      </c>
      <c r="M3036" t="s">
        <v>109</v>
      </c>
      <c r="N3036">
        <v>1.02512E-4</v>
      </c>
      <c r="O3036">
        <v>1.30758E-4</v>
      </c>
      <c r="P3036">
        <v>0</v>
      </c>
      <c r="Q3036">
        <v>0</v>
      </c>
      <c r="R3036">
        <v>0</v>
      </c>
      <c r="S3036">
        <v>4.73964E-4</v>
      </c>
      <c r="T3036">
        <v>2.9889800000000002E-4</v>
      </c>
      <c r="U3036">
        <v>1.33755E-4</v>
      </c>
      <c r="V3036">
        <v>0</v>
      </c>
      <c r="W3036">
        <v>0</v>
      </c>
      <c r="X3036">
        <v>3.03331E-4</v>
      </c>
      <c r="Y3036">
        <v>0</v>
      </c>
      <c r="Z3036" s="8">
        <v>3.6690399999999997E-5</v>
      </c>
      <c r="AA3036">
        <v>0</v>
      </c>
      <c r="AB3036">
        <v>0</v>
      </c>
      <c r="AC3036">
        <v>7.77295E-4</v>
      </c>
      <c r="AD3036">
        <v>2.9889800000000002E-4</v>
      </c>
      <c r="AE3036">
        <v>1.33755E-4</v>
      </c>
      <c r="AF3036">
        <v>0</v>
      </c>
      <c r="AG3036" s="8">
        <v>3.6690399999999997E-5</v>
      </c>
      <c r="AH3036">
        <v>1.246633E-3</v>
      </c>
      <c r="AI3036">
        <v>30968.32072</v>
      </c>
    </row>
    <row r="3037" spans="1:35" x14ac:dyDescent="0.25">
      <c r="A3037">
        <v>22258</v>
      </c>
      <c r="B3037" t="s">
        <v>233</v>
      </c>
      <c r="C3037" t="s">
        <v>234</v>
      </c>
      <c r="D3037" t="b">
        <v>1</v>
      </c>
      <c r="E3037">
        <v>0.39859335800000001</v>
      </c>
      <c r="F3037" t="s">
        <v>108</v>
      </c>
      <c r="G3037" t="s">
        <v>186</v>
      </c>
      <c r="H3037" t="s">
        <v>193</v>
      </c>
      <c r="I3037" t="s">
        <v>105</v>
      </c>
      <c r="J3037" t="s">
        <v>262</v>
      </c>
      <c r="K3037" t="s">
        <v>188</v>
      </c>
      <c r="L3037">
        <v>9.0459629629999991</v>
      </c>
      <c r="M3037" t="s">
        <v>107</v>
      </c>
      <c r="N3037" s="8">
        <v>8.03928E-5</v>
      </c>
      <c r="O3037" s="8">
        <v>9.6350599999999999E-5</v>
      </c>
      <c r="P3037">
        <v>0</v>
      </c>
      <c r="Q3037">
        <v>0</v>
      </c>
      <c r="R3037">
        <v>0</v>
      </c>
      <c r="S3037">
        <v>2.9893699999999999E-4</v>
      </c>
      <c r="T3037">
        <v>2.0172300000000001E-4</v>
      </c>
      <c r="U3037">
        <v>1.6212600000000001E-4</v>
      </c>
      <c r="V3037">
        <v>0</v>
      </c>
      <c r="W3037">
        <v>0</v>
      </c>
      <c r="X3037">
        <v>2.2011399999999999E-4</v>
      </c>
      <c r="Y3037">
        <v>0</v>
      </c>
      <c r="Z3037" s="8">
        <v>3.9830799999999998E-5</v>
      </c>
      <c r="AA3037">
        <v>0</v>
      </c>
      <c r="AB3037">
        <v>0</v>
      </c>
      <c r="AC3037">
        <v>5.1905099999999997E-4</v>
      </c>
      <c r="AD3037">
        <v>2.0172300000000001E-4</v>
      </c>
      <c r="AE3037">
        <v>1.6212600000000001E-4</v>
      </c>
      <c r="AF3037">
        <v>0</v>
      </c>
      <c r="AG3037" s="8">
        <v>3.9830799999999998E-5</v>
      </c>
      <c r="AH3037">
        <v>9.2272700000000003E-4</v>
      </c>
      <c r="AI3037">
        <v>29894.50186</v>
      </c>
    </row>
    <row r="3038" spans="1:35" x14ac:dyDescent="0.25">
      <c r="A3038">
        <v>24953</v>
      </c>
      <c r="B3038" t="s">
        <v>233</v>
      </c>
      <c r="C3038" t="s">
        <v>234</v>
      </c>
      <c r="D3038" t="b">
        <v>1</v>
      </c>
      <c r="E3038">
        <v>0.318936518</v>
      </c>
      <c r="F3038" t="s">
        <v>108</v>
      </c>
      <c r="G3038" t="s">
        <v>186</v>
      </c>
      <c r="H3038" t="s">
        <v>187</v>
      </c>
      <c r="I3038" t="s">
        <v>101</v>
      </c>
      <c r="J3038" t="s">
        <v>99</v>
      </c>
      <c r="K3038" t="s">
        <v>188</v>
      </c>
      <c r="L3038">
        <v>18.004603169999999</v>
      </c>
      <c r="M3038" t="s">
        <v>109</v>
      </c>
      <c r="N3038" s="8">
        <v>6.8006699999999994E-5</v>
      </c>
      <c r="O3038" s="8">
        <v>7.7504999999999997E-5</v>
      </c>
      <c r="P3038">
        <v>0</v>
      </c>
      <c r="Q3038">
        <v>0</v>
      </c>
      <c r="R3038">
        <v>0</v>
      </c>
      <c r="S3038">
        <v>3.3178199999999998E-4</v>
      </c>
      <c r="T3038">
        <v>1.88102E-4</v>
      </c>
      <c r="U3038" s="8">
        <v>7.0978500000000005E-5</v>
      </c>
      <c r="V3038">
        <v>0</v>
      </c>
      <c r="W3038" s="8">
        <v>1.4355899999999999E-5</v>
      </c>
      <c r="X3038" s="8">
        <v>8.0561200000000004E-5</v>
      </c>
      <c r="Y3038">
        <v>0</v>
      </c>
      <c r="Z3038">
        <v>0</v>
      </c>
      <c r="AA3038">
        <v>0</v>
      </c>
      <c r="AB3038">
        <v>0</v>
      </c>
      <c r="AC3038">
        <v>4.1234300000000002E-4</v>
      </c>
      <c r="AD3038">
        <v>1.88102E-4</v>
      </c>
      <c r="AE3038" s="8">
        <v>7.0978500000000005E-5</v>
      </c>
      <c r="AF3038">
        <v>0</v>
      </c>
      <c r="AG3038" s="8">
        <v>1.4355899999999999E-5</v>
      </c>
      <c r="AH3038">
        <v>6.8577700000000004E-4</v>
      </c>
      <c r="AI3038">
        <v>11162.778130000001</v>
      </c>
    </row>
    <row r="3039" spans="1:35" x14ac:dyDescent="0.25">
      <c r="A3039">
        <v>39679</v>
      </c>
      <c r="B3039" t="s">
        <v>233</v>
      </c>
      <c r="C3039" t="s">
        <v>234</v>
      </c>
      <c r="D3039" t="b">
        <v>1</v>
      </c>
      <c r="E3039">
        <v>0.159007961</v>
      </c>
      <c r="F3039" t="s">
        <v>108</v>
      </c>
      <c r="G3039" t="s">
        <v>186</v>
      </c>
      <c r="H3039" t="s">
        <v>197</v>
      </c>
      <c r="I3039" t="s">
        <v>98</v>
      </c>
      <c r="J3039" t="s">
        <v>99</v>
      </c>
      <c r="K3039" t="s">
        <v>188</v>
      </c>
      <c r="L3039">
        <v>10.544398149999999</v>
      </c>
      <c r="M3039" t="s">
        <v>251</v>
      </c>
      <c r="N3039">
        <v>1.8125800000000001E-4</v>
      </c>
      <c r="O3039">
        <v>2.0452600000000001E-4</v>
      </c>
      <c r="P3039">
        <v>0</v>
      </c>
      <c r="Q3039">
        <v>0</v>
      </c>
      <c r="R3039">
        <v>0</v>
      </c>
      <c r="S3039">
        <v>8.5544899999999999E-4</v>
      </c>
      <c r="T3039">
        <v>5.5534099999999999E-4</v>
      </c>
      <c r="U3039">
        <v>2.8857900000000002E-4</v>
      </c>
      <c r="V3039">
        <v>0</v>
      </c>
      <c r="W3039" s="8">
        <v>1.6914200000000001E-5</v>
      </c>
      <c r="X3039">
        <v>0</v>
      </c>
      <c r="Y3039">
        <v>0</v>
      </c>
      <c r="Z3039">
        <v>0</v>
      </c>
      <c r="AA3039">
        <v>0</v>
      </c>
      <c r="AB3039">
        <v>0</v>
      </c>
      <c r="AC3039">
        <v>8.5544899999999999E-4</v>
      </c>
      <c r="AD3039">
        <v>5.5534099999999999E-4</v>
      </c>
      <c r="AE3039">
        <v>2.8857900000000002E-4</v>
      </c>
      <c r="AF3039">
        <v>0</v>
      </c>
      <c r="AG3039" s="8">
        <v>1.6914200000000001E-5</v>
      </c>
      <c r="AH3039">
        <v>1.7162830000000001E-3</v>
      </c>
      <c r="AI3039">
        <v>47702.388339999998</v>
      </c>
    </row>
    <row r="3040" spans="1:35" x14ac:dyDescent="0.25">
      <c r="A3040">
        <v>39683</v>
      </c>
      <c r="B3040" t="s">
        <v>233</v>
      </c>
      <c r="C3040" t="s">
        <v>234</v>
      </c>
      <c r="D3040" t="b">
        <v>1</v>
      </c>
      <c r="E3040">
        <v>8.8126999999999997E-2</v>
      </c>
      <c r="F3040" t="s">
        <v>108</v>
      </c>
      <c r="G3040" t="s">
        <v>186</v>
      </c>
      <c r="H3040" t="s">
        <v>257</v>
      </c>
      <c r="I3040" t="s">
        <v>98</v>
      </c>
      <c r="J3040" t="s">
        <v>106</v>
      </c>
      <c r="K3040" t="s">
        <v>188</v>
      </c>
      <c r="L3040">
        <v>15.29967778</v>
      </c>
      <c r="M3040" t="s">
        <v>251</v>
      </c>
      <c r="N3040">
        <v>2.38378E-4</v>
      </c>
      <c r="O3040">
        <v>2.7412500000000001E-4</v>
      </c>
      <c r="P3040">
        <v>0</v>
      </c>
      <c r="Q3040">
        <v>0</v>
      </c>
      <c r="R3040">
        <v>0</v>
      </c>
      <c r="S3040">
        <v>1.238959E-3</v>
      </c>
      <c r="T3040">
        <v>5.8733699999999995E-4</v>
      </c>
      <c r="U3040">
        <v>4.6006600000000002E-4</v>
      </c>
      <c r="V3040">
        <v>0</v>
      </c>
      <c r="W3040" s="8">
        <v>1.39567E-5</v>
      </c>
      <c r="X3040">
        <v>0</v>
      </c>
      <c r="Y3040">
        <v>0</v>
      </c>
      <c r="Z3040">
        <v>0</v>
      </c>
      <c r="AA3040">
        <v>0</v>
      </c>
      <c r="AB3040">
        <v>0</v>
      </c>
      <c r="AC3040">
        <v>1.238959E-3</v>
      </c>
      <c r="AD3040">
        <v>5.8733699999999995E-4</v>
      </c>
      <c r="AE3040">
        <v>4.6006600000000002E-4</v>
      </c>
      <c r="AF3040">
        <v>0</v>
      </c>
      <c r="AG3040" s="8">
        <v>1.39567E-5</v>
      </c>
      <c r="AH3040">
        <v>2.3003199999999998E-3</v>
      </c>
      <c r="AI3040">
        <v>44063.499819999997</v>
      </c>
    </row>
    <row r="3041" spans="1:35" x14ac:dyDescent="0.25">
      <c r="A3041">
        <v>43823</v>
      </c>
      <c r="B3041" t="s">
        <v>233</v>
      </c>
      <c r="C3041" t="s">
        <v>234</v>
      </c>
      <c r="D3041" t="b">
        <v>1</v>
      </c>
      <c r="E3041">
        <v>7.4164390999999996E-2</v>
      </c>
      <c r="F3041" t="s">
        <v>108</v>
      </c>
      <c r="G3041" t="s">
        <v>186</v>
      </c>
      <c r="H3041" t="s">
        <v>256</v>
      </c>
      <c r="I3041" t="s">
        <v>98</v>
      </c>
      <c r="J3041" t="s">
        <v>262</v>
      </c>
      <c r="K3041" t="s">
        <v>188</v>
      </c>
      <c r="L3041">
        <v>17.329118059999999</v>
      </c>
      <c r="M3041" t="s">
        <v>112</v>
      </c>
      <c r="N3041">
        <v>3.25493E-4</v>
      </c>
      <c r="O3041">
        <v>3.7574800000000002E-4</v>
      </c>
      <c r="P3041">
        <v>0</v>
      </c>
      <c r="Q3041">
        <v>0</v>
      </c>
      <c r="R3041">
        <v>0</v>
      </c>
      <c r="S3041">
        <v>1.733706E-3</v>
      </c>
      <c r="T3041">
        <v>6.4491099999999997E-4</v>
      </c>
      <c r="U3041">
        <v>3.21248E-4</v>
      </c>
      <c r="V3041">
        <v>0</v>
      </c>
      <c r="W3041">
        <v>0</v>
      </c>
      <c r="X3041">
        <v>7.8654400000000002E-4</v>
      </c>
      <c r="Y3041">
        <v>0</v>
      </c>
      <c r="Z3041" s="8">
        <v>2.1827800000000001E-5</v>
      </c>
      <c r="AA3041">
        <v>0</v>
      </c>
      <c r="AB3041">
        <v>0</v>
      </c>
      <c r="AC3041">
        <v>2.5202499999999999E-3</v>
      </c>
      <c r="AD3041">
        <v>6.4491099999999997E-4</v>
      </c>
      <c r="AE3041">
        <v>3.21248E-4</v>
      </c>
      <c r="AF3041">
        <v>0</v>
      </c>
      <c r="AG3041" s="8">
        <v>2.1827800000000001E-5</v>
      </c>
      <c r="AH3041">
        <v>3.508237E-3</v>
      </c>
      <c r="AI3041">
        <v>59331.512739999998</v>
      </c>
    </row>
    <row r="3042" spans="1:35" x14ac:dyDescent="0.25">
      <c r="A3042">
        <v>51181</v>
      </c>
      <c r="B3042" t="s">
        <v>233</v>
      </c>
      <c r="C3042" t="s">
        <v>234</v>
      </c>
      <c r="D3042" t="b">
        <v>1</v>
      </c>
      <c r="E3042">
        <v>0.42843368100000001</v>
      </c>
      <c r="F3042" t="s">
        <v>108</v>
      </c>
      <c r="G3042" t="s">
        <v>186</v>
      </c>
      <c r="H3042" t="s">
        <v>199</v>
      </c>
      <c r="I3042" t="s">
        <v>98</v>
      </c>
      <c r="J3042" t="s">
        <v>99</v>
      </c>
      <c r="K3042" t="s">
        <v>188</v>
      </c>
      <c r="L3042">
        <v>13.09714286</v>
      </c>
      <c r="M3042" t="s">
        <v>112</v>
      </c>
      <c r="N3042">
        <v>3.0233300000000001E-4</v>
      </c>
      <c r="O3042">
        <v>3.4219799999999999E-4</v>
      </c>
      <c r="P3042">
        <v>0</v>
      </c>
      <c r="Q3042">
        <v>0</v>
      </c>
      <c r="R3042">
        <v>0</v>
      </c>
      <c r="S3042">
        <v>7.9805499999999999E-4</v>
      </c>
      <c r="T3042">
        <v>6.46986E-4</v>
      </c>
      <c r="U3042">
        <v>7.84821E-4</v>
      </c>
      <c r="V3042">
        <v>0</v>
      </c>
      <c r="W3042" s="8">
        <v>3.0317699999999999E-5</v>
      </c>
      <c r="X3042">
        <v>1.090438E-3</v>
      </c>
      <c r="Y3042">
        <v>0</v>
      </c>
      <c r="Z3042">
        <v>0</v>
      </c>
      <c r="AA3042">
        <v>0</v>
      </c>
      <c r="AB3042">
        <v>0</v>
      </c>
      <c r="AC3042">
        <v>1.888493E-3</v>
      </c>
      <c r="AD3042">
        <v>6.46986E-4</v>
      </c>
      <c r="AE3042">
        <v>7.84821E-4</v>
      </c>
      <c r="AF3042">
        <v>0</v>
      </c>
      <c r="AG3042" s="8">
        <v>3.0317699999999999E-5</v>
      </c>
      <c r="AH3042">
        <v>3.3506209999999998E-3</v>
      </c>
      <c r="AI3042">
        <v>74975.894100000005</v>
      </c>
    </row>
    <row r="3043" spans="1:35" x14ac:dyDescent="0.25">
      <c r="A3043">
        <v>496</v>
      </c>
      <c r="B3043" t="s">
        <v>235</v>
      </c>
      <c r="C3043" t="s">
        <v>236</v>
      </c>
      <c r="D3043" t="b">
        <v>1</v>
      </c>
      <c r="E3043">
        <v>81.383450730000007</v>
      </c>
      <c r="F3043" t="s">
        <v>108</v>
      </c>
      <c r="G3043" t="s">
        <v>186</v>
      </c>
      <c r="H3043" t="s">
        <v>250</v>
      </c>
      <c r="I3043" t="s">
        <v>101</v>
      </c>
      <c r="J3043" t="s">
        <v>99</v>
      </c>
      <c r="K3043" t="s">
        <v>188</v>
      </c>
      <c r="L3043">
        <v>40.375</v>
      </c>
      <c r="M3043" t="s">
        <v>109</v>
      </c>
      <c r="N3043">
        <v>1.0473049999999999E-3</v>
      </c>
      <c r="O3043">
        <v>1.1505529999999999E-3</v>
      </c>
      <c r="P3043">
        <v>0</v>
      </c>
      <c r="Q3043">
        <v>0</v>
      </c>
      <c r="R3043">
        <v>0</v>
      </c>
      <c r="S3043">
        <v>4.6065990000000003E-3</v>
      </c>
      <c r="T3043">
        <v>1.562017E-3</v>
      </c>
      <c r="U3043">
        <v>1.500307E-3</v>
      </c>
      <c r="V3043">
        <v>0</v>
      </c>
      <c r="W3043">
        <v>0</v>
      </c>
      <c r="X3043">
        <v>3.0198989999999999E-3</v>
      </c>
      <c r="Y3043">
        <v>0</v>
      </c>
      <c r="Z3043">
        <v>5.2298600000000002E-4</v>
      </c>
      <c r="AA3043">
        <v>0</v>
      </c>
      <c r="AB3043">
        <v>0</v>
      </c>
      <c r="AC3043">
        <v>7.6264979999999998E-3</v>
      </c>
      <c r="AD3043">
        <v>1.562017E-3</v>
      </c>
      <c r="AE3043">
        <v>1.500307E-3</v>
      </c>
      <c r="AF3043">
        <v>0</v>
      </c>
      <c r="AG3043">
        <v>5.2298600000000002E-4</v>
      </c>
      <c r="AH3043">
        <v>1.1211809E-2</v>
      </c>
      <c r="AI3043">
        <v>81383.450729999997</v>
      </c>
    </row>
    <row r="3044" spans="1:35" x14ac:dyDescent="0.25">
      <c r="A3044">
        <v>497</v>
      </c>
      <c r="B3044" t="s">
        <v>235</v>
      </c>
      <c r="C3044" t="s">
        <v>236</v>
      </c>
      <c r="D3044" t="b">
        <v>1</v>
      </c>
      <c r="E3044">
        <v>38.800378299999998</v>
      </c>
      <c r="F3044" t="s">
        <v>108</v>
      </c>
      <c r="G3044" t="s">
        <v>186</v>
      </c>
      <c r="H3044" t="s">
        <v>249</v>
      </c>
      <c r="I3044" t="s">
        <v>101</v>
      </c>
      <c r="J3044" t="s">
        <v>99</v>
      </c>
      <c r="K3044" t="s">
        <v>188</v>
      </c>
      <c r="L3044">
        <v>21.858333330000001</v>
      </c>
      <c r="M3044" t="s">
        <v>109</v>
      </c>
      <c r="N3044">
        <v>5.8211199999999997E-4</v>
      </c>
      <c r="O3044">
        <v>6.5446999999999999E-4</v>
      </c>
      <c r="P3044">
        <v>0</v>
      </c>
      <c r="Q3044">
        <v>0</v>
      </c>
      <c r="R3044">
        <v>0</v>
      </c>
      <c r="S3044">
        <v>2.6129109999999999E-3</v>
      </c>
      <c r="T3044">
        <v>1.1190830000000001E-3</v>
      </c>
      <c r="U3044">
        <v>1.208448E-3</v>
      </c>
      <c r="V3044">
        <v>0</v>
      </c>
      <c r="W3044">
        <v>1.7394900000000001E-4</v>
      </c>
      <c r="X3044">
        <v>6.7299500000000002E-4</v>
      </c>
      <c r="Y3044">
        <v>0</v>
      </c>
      <c r="Z3044">
        <v>0</v>
      </c>
      <c r="AA3044">
        <v>0</v>
      </c>
      <c r="AB3044">
        <v>0</v>
      </c>
      <c r="AC3044">
        <v>3.285905E-3</v>
      </c>
      <c r="AD3044">
        <v>1.1190830000000001E-3</v>
      </c>
      <c r="AE3044">
        <v>1.208448E-3</v>
      </c>
      <c r="AF3044">
        <v>0</v>
      </c>
      <c r="AG3044">
        <v>1.7394900000000001E-4</v>
      </c>
      <c r="AH3044">
        <v>5.787754E-3</v>
      </c>
      <c r="AI3044">
        <v>77600.756599999993</v>
      </c>
    </row>
    <row r="3045" spans="1:35" x14ac:dyDescent="0.25">
      <c r="A3045">
        <v>499</v>
      </c>
      <c r="B3045" t="s">
        <v>235</v>
      </c>
      <c r="C3045" t="s">
        <v>236</v>
      </c>
      <c r="D3045" t="b">
        <v>1</v>
      </c>
      <c r="E3045">
        <v>11.490758400000001</v>
      </c>
      <c r="F3045" t="s">
        <v>108</v>
      </c>
      <c r="G3045" t="s">
        <v>186</v>
      </c>
      <c r="H3045" t="s">
        <v>196</v>
      </c>
      <c r="I3045" t="s">
        <v>101</v>
      </c>
      <c r="J3045" t="s">
        <v>99</v>
      </c>
      <c r="K3045" t="s">
        <v>188</v>
      </c>
      <c r="L3045">
        <v>14.280303030000001</v>
      </c>
      <c r="M3045" t="s">
        <v>109</v>
      </c>
      <c r="N3045">
        <v>2.86161E-4</v>
      </c>
      <c r="O3045">
        <v>3.3798900000000002E-4</v>
      </c>
      <c r="P3045">
        <v>0</v>
      </c>
      <c r="Q3045">
        <v>0</v>
      </c>
      <c r="R3045">
        <v>0</v>
      </c>
      <c r="S3045">
        <v>1.4134519999999999E-3</v>
      </c>
      <c r="T3045">
        <v>5.3181400000000003E-4</v>
      </c>
      <c r="U3045">
        <v>4.8596300000000001E-4</v>
      </c>
      <c r="V3045">
        <v>0</v>
      </c>
      <c r="W3045" s="8">
        <v>9.4752899999999999E-5</v>
      </c>
      <c r="X3045">
        <v>5.5370500000000004E-4</v>
      </c>
      <c r="Y3045">
        <v>0</v>
      </c>
      <c r="Z3045">
        <v>0</v>
      </c>
      <c r="AA3045">
        <v>0</v>
      </c>
      <c r="AB3045">
        <v>0</v>
      </c>
      <c r="AC3045">
        <v>1.9671570000000002E-3</v>
      </c>
      <c r="AD3045">
        <v>5.3181400000000003E-4</v>
      </c>
      <c r="AE3045">
        <v>4.8596300000000001E-4</v>
      </c>
      <c r="AF3045">
        <v>0</v>
      </c>
      <c r="AG3045" s="8">
        <v>9.4752899999999999E-5</v>
      </c>
      <c r="AH3045">
        <v>3.079469E-3</v>
      </c>
      <c r="AI3045">
        <v>63199.171219999997</v>
      </c>
    </row>
    <row r="3046" spans="1:35" x14ac:dyDescent="0.25">
      <c r="A3046">
        <v>1234</v>
      </c>
      <c r="B3046" t="s">
        <v>235</v>
      </c>
      <c r="C3046" t="s">
        <v>236</v>
      </c>
      <c r="D3046" t="b">
        <v>1</v>
      </c>
      <c r="E3046">
        <v>4.8608500059999997</v>
      </c>
      <c r="F3046" t="s">
        <v>108</v>
      </c>
      <c r="G3046" t="s">
        <v>186</v>
      </c>
      <c r="H3046" t="s">
        <v>198</v>
      </c>
      <c r="I3046" t="s">
        <v>101</v>
      </c>
      <c r="J3046" t="s">
        <v>106</v>
      </c>
      <c r="K3046" t="s">
        <v>188</v>
      </c>
      <c r="L3046">
        <v>17.504722220000001</v>
      </c>
      <c r="M3046" t="s">
        <v>109</v>
      </c>
      <c r="N3046">
        <v>2.9279799999999998E-4</v>
      </c>
      <c r="O3046">
        <v>3.4598400000000003E-4</v>
      </c>
      <c r="P3046">
        <v>0</v>
      </c>
      <c r="Q3046">
        <v>0</v>
      </c>
      <c r="R3046">
        <v>0</v>
      </c>
      <c r="S3046">
        <v>1.449608E-3</v>
      </c>
      <c r="T3046">
        <v>6.6633899999999995E-4</v>
      </c>
      <c r="U3046">
        <v>7.23791E-4</v>
      </c>
      <c r="V3046">
        <v>0</v>
      </c>
      <c r="W3046" s="8">
        <v>6.3579300000000003E-5</v>
      </c>
      <c r="X3046">
        <v>0</v>
      </c>
      <c r="Y3046">
        <v>0</v>
      </c>
      <c r="Z3046">
        <v>0</v>
      </c>
      <c r="AA3046">
        <v>0</v>
      </c>
      <c r="AB3046">
        <v>0</v>
      </c>
      <c r="AC3046">
        <v>1.449608E-3</v>
      </c>
      <c r="AD3046">
        <v>6.6633899999999995E-4</v>
      </c>
      <c r="AE3046">
        <v>7.23791E-4</v>
      </c>
      <c r="AF3046">
        <v>0</v>
      </c>
      <c r="AG3046" s="8">
        <v>6.3579300000000003E-5</v>
      </c>
      <c r="AH3046">
        <v>2.9033169999999999E-3</v>
      </c>
      <c r="AI3046">
        <v>48608.500059999998</v>
      </c>
    </row>
    <row r="3047" spans="1:35" x14ac:dyDescent="0.25">
      <c r="A3047">
        <v>6139</v>
      </c>
      <c r="B3047" t="s">
        <v>235</v>
      </c>
      <c r="C3047" t="s">
        <v>236</v>
      </c>
      <c r="D3047" t="b">
        <v>1</v>
      </c>
      <c r="E3047">
        <v>3.0392805269999998</v>
      </c>
      <c r="F3047" t="s">
        <v>108</v>
      </c>
      <c r="G3047" t="s">
        <v>186</v>
      </c>
      <c r="H3047" t="s">
        <v>195</v>
      </c>
      <c r="I3047" t="s">
        <v>101</v>
      </c>
      <c r="J3047" t="s">
        <v>111</v>
      </c>
      <c r="K3047" t="s">
        <v>188</v>
      </c>
      <c r="L3047">
        <v>16.064021159999999</v>
      </c>
      <c r="M3047" t="s">
        <v>109</v>
      </c>
      <c r="N3047">
        <v>3.45197E-4</v>
      </c>
      <c r="O3047">
        <v>3.8847000000000003E-4</v>
      </c>
      <c r="P3047">
        <v>0</v>
      </c>
      <c r="Q3047">
        <v>0</v>
      </c>
      <c r="R3047">
        <v>0</v>
      </c>
      <c r="S3047">
        <v>1.782393E-3</v>
      </c>
      <c r="T3047">
        <v>5.4470799999999998E-4</v>
      </c>
      <c r="U3047">
        <v>6.2830600000000003E-4</v>
      </c>
      <c r="V3047">
        <v>0</v>
      </c>
      <c r="W3047">
        <v>0</v>
      </c>
      <c r="X3047">
        <v>4.5684700000000003E-4</v>
      </c>
      <c r="Y3047">
        <v>0</v>
      </c>
      <c r="Z3047" s="8">
        <v>8.619E-5</v>
      </c>
      <c r="AA3047">
        <v>0</v>
      </c>
      <c r="AB3047">
        <v>0</v>
      </c>
      <c r="AC3047">
        <v>2.2392409999999999E-3</v>
      </c>
      <c r="AD3047">
        <v>5.4470799999999998E-4</v>
      </c>
      <c r="AE3047">
        <v>6.2830600000000003E-4</v>
      </c>
      <c r="AF3047">
        <v>0</v>
      </c>
      <c r="AG3047" s="8">
        <v>8.619E-5</v>
      </c>
      <c r="AH3047">
        <v>3.4984159999999999E-3</v>
      </c>
      <c r="AI3047">
        <v>63824.891060000002</v>
      </c>
    </row>
    <row r="3048" spans="1:35" x14ac:dyDescent="0.25">
      <c r="A3048">
        <v>19460</v>
      </c>
      <c r="B3048" t="s">
        <v>235</v>
      </c>
      <c r="C3048" t="s">
        <v>236</v>
      </c>
      <c r="D3048" t="b">
        <v>1</v>
      </c>
      <c r="E3048">
        <v>0.35770594100000003</v>
      </c>
      <c r="F3048" t="s">
        <v>108</v>
      </c>
      <c r="G3048" t="s">
        <v>186</v>
      </c>
      <c r="H3048" t="s">
        <v>192</v>
      </c>
      <c r="I3048" t="s">
        <v>101</v>
      </c>
      <c r="J3048" t="s">
        <v>102</v>
      </c>
      <c r="K3048" t="s">
        <v>188</v>
      </c>
      <c r="L3048">
        <v>15.13911111</v>
      </c>
      <c r="M3048" t="s">
        <v>109</v>
      </c>
      <c r="N3048">
        <v>2.2234699999999999E-4</v>
      </c>
      <c r="O3048">
        <v>2.69697E-4</v>
      </c>
      <c r="P3048">
        <v>0</v>
      </c>
      <c r="Q3048">
        <v>0</v>
      </c>
      <c r="R3048">
        <v>0</v>
      </c>
      <c r="S3048">
        <v>1.4345790000000001E-3</v>
      </c>
      <c r="T3048">
        <v>4.67804E-4</v>
      </c>
      <c r="U3048">
        <v>3.0133900000000002E-4</v>
      </c>
      <c r="V3048">
        <v>0</v>
      </c>
      <c r="W3048">
        <v>0</v>
      </c>
      <c r="X3048" s="8">
        <v>6.2274799999999995E-5</v>
      </c>
      <c r="Y3048">
        <v>0</v>
      </c>
      <c r="Z3048" s="8">
        <v>4.3749699999999999E-5</v>
      </c>
      <c r="AA3048">
        <v>0</v>
      </c>
      <c r="AB3048">
        <v>0</v>
      </c>
      <c r="AC3048">
        <v>1.4968539999999999E-3</v>
      </c>
      <c r="AD3048">
        <v>4.67804E-4</v>
      </c>
      <c r="AE3048">
        <v>3.0133900000000002E-4</v>
      </c>
      <c r="AF3048">
        <v>0</v>
      </c>
      <c r="AG3048" s="8">
        <v>4.3749699999999999E-5</v>
      </c>
      <c r="AH3048">
        <v>2.309743E-3</v>
      </c>
      <c r="AI3048">
        <v>44713.242619999997</v>
      </c>
    </row>
    <row r="3049" spans="1:35" x14ac:dyDescent="0.25">
      <c r="A3049">
        <v>19461</v>
      </c>
      <c r="B3049" t="s">
        <v>235</v>
      </c>
      <c r="C3049" t="s">
        <v>236</v>
      </c>
      <c r="D3049" t="b">
        <v>1</v>
      </c>
      <c r="E3049">
        <v>0.417575751</v>
      </c>
      <c r="F3049" t="s">
        <v>108</v>
      </c>
      <c r="G3049" t="s">
        <v>186</v>
      </c>
      <c r="H3049" t="s">
        <v>190</v>
      </c>
      <c r="I3049" t="s">
        <v>101</v>
      </c>
      <c r="J3049" t="s">
        <v>99</v>
      </c>
      <c r="K3049" t="s">
        <v>188</v>
      </c>
      <c r="L3049">
        <v>10.251533999999999</v>
      </c>
      <c r="M3049" t="s">
        <v>109</v>
      </c>
      <c r="N3049" s="8">
        <v>8.1553799999999998E-5</v>
      </c>
      <c r="O3049">
        <v>1.15825E-4</v>
      </c>
      <c r="P3049">
        <v>0</v>
      </c>
      <c r="Q3049">
        <v>0</v>
      </c>
      <c r="R3049">
        <v>0</v>
      </c>
      <c r="S3049">
        <v>5.5839799999999999E-4</v>
      </c>
      <c r="T3049">
        <v>1.8787099999999999E-4</v>
      </c>
      <c r="U3049">
        <v>1.91881E-4</v>
      </c>
      <c r="V3049">
        <v>0</v>
      </c>
      <c r="W3049" s="8">
        <v>2.5247200000000001E-5</v>
      </c>
      <c r="X3049" s="8">
        <v>1.52457E-5</v>
      </c>
      <c r="Y3049">
        <v>0</v>
      </c>
      <c r="Z3049">
        <v>0</v>
      </c>
      <c r="AA3049">
        <v>0</v>
      </c>
      <c r="AB3049">
        <v>0</v>
      </c>
      <c r="AC3049">
        <v>5.73644E-4</v>
      </c>
      <c r="AD3049">
        <v>1.8787099999999999E-4</v>
      </c>
      <c r="AE3049">
        <v>1.91881E-4</v>
      </c>
      <c r="AF3049">
        <v>0</v>
      </c>
      <c r="AG3049" s="8">
        <v>2.5247200000000001E-5</v>
      </c>
      <c r="AH3049">
        <v>9.7864700000000002E-4</v>
      </c>
      <c r="AI3049">
        <v>27977.57532</v>
      </c>
    </row>
    <row r="3050" spans="1:35" x14ac:dyDescent="0.25">
      <c r="A3050">
        <v>19462</v>
      </c>
      <c r="B3050" t="s">
        <v>235</v>
      </c>
      <c r="C3050" t="s">
        <v>236</v>
      </c>
      <c r="D3050" t="b">
        <v>1</v>
      </c>
      <c r="E3050">
        <v>0.23031316600000001</v>
      </c>
      <c r="F3050" t="s">
        <v>108</v>
      </c>
      <c r="G3050" t="s">
        <v>186</v>
      </c>
      <c r="H3050" t="s">
        <v>194</v>
      </c>
      <c r="I3050" t="s">
        <v>101</v>
      </c>
      <c r="J3050" t="s">
        <v>99</v>
      </c>
      <c r="K3050" t="s">
        <v>188</v>
      </c>
      <c r="L3050">
        <v>18.90280864</v>
      </c>
      <c r="M3050" t="s">
        <v>109</v>
      </c>
      <c r="N3050">
        <v>1.3495799999999999E-4</v>
      </c>
      <c r="O3050">
        <v>1.5730900000000001E-4</v>
      </c>
      <c r="P3050">
        <v>0</v>
      </c>
      <c r="Q3050">
        <v>0</v>
      </c>
      <c r="R3050">
        <v>0</v>
      </c>
      <c r="S3050">
        <v>7.6810500000000005E-4</v>
      </c>
      <c r="T3050">
        <v>2.6984900000000001E-4</v>
      </c>
      <c r="U3050">
        <v>2.6056099999999997E-4</v>
      </c>
      <c r="V3050">
        <v>0</v>
      </c>
      <c r="W3050">
        <v>0</v>
      </c>
      <c r="X3050" s="8">
        <v>1.49117E-5</v>
      </c>
      <c r="Y3050">
        <v>0</v>
      </c>
      <c r="Z3050" s="8">
        <v>2.35191E-5</v>
      </c>
      <c r="AA3050">
        <v>0</v>
      </c>
      <c r="AB3050">
        <v>0</v>
      </c>
      <c r="AC3050">
        <v>7.83017E-4</v>
      </c>
      <c r="AD3050">
        <v>2.6984900000000001E-4</v>
      </c>
      <c r="AE3050">
        <v>2.6056099999999997E-4</v>
      </c>
      <c r="AF3050">
        <v>0</v>
      </c>
      <c r="AG3050" s="8">
        <v>2.35191E-5</v>
      </c>
      <c r="AH3050">
        <v>1.3369479999999999E-3</v>
      </c>
      <c r="AI3050">
        <v>20728.18492</v>
      </c>
    </row>
    <row r="3051" spans="1:35" x14ac:dyDescent="0.25">
      <c r="A3051">
        <v>19464</v>
      </c>
      <c r="B3051" t="s">
        <v>235</v>
      </c>
      <c r="C3051" t="s">
        <v>236</v>
      </c>
      <c r="D3051" t="b">
        <v>1</v>
      </c>
      <c r="E3051">
        <v>0.67838500800000001</v>
      </c>
      <c r="F3051" t="s">
        <v>108</v>
      </c>
      <c r="G3051" t="s">
        <v>186</v>
      </c>
      <c r="H3051" t="s">
        <v>189</v>
      </c>
      <c r="I3051" t="s">
        <v>101</v>
      </c>
      <c r="J3051" t="s">
        <v>99</v>
      </c>
      <c r="K3051" t="s">
        <v>188</v>
      </c>
      <c r="L3051">
        <v>20.348913039999999</v>
      </c>
      <c r="M3051" t="s">
        <v>109</v>
      </c>
      <c r="N3051">
        <v>2.1971800000000001E-4</v>
      </c>
      <c r="O3051">
        <v>2.5353700000000002E-4</v>
      </c>
      <c r="P3051">
        <v>0</v>
      </c>
      <c r="Q3051">
        <v>0</v>
      </c>
      <c r="R3051">
        <v>0</v>
      </c>
      <c r="S3051">
        <v>1.318627E-3</v>
      </c>
      <c r="T3051">
        <v>5.0693600000000004E-4</v>
      </c>
      <c r="U3051">
        <v>2.5201200000000003E-4</v>
      </c>
      <c r="V3051">
        <v>0</v>
      </c>
      <c r="W3051">
        <v>0</v>
      </c>
      <c r="X3051" s="8">
        <v>3.7955399999999999E-5</v>
      </c>
      <c r="Y3051">
        <v>0</v>
      </c>
      <c r="Z3051" s="8">
        <v>5.1187999999999998E-5</v>
      </c>
      <c r="AA3051">
        <v>0</v>
      </c>
      <c r="AB3051">
        <v>0</v>
      </c>
      <c r="AC3051">
        <v>1.3565820000000001E-3</v>
      </c>
      <c r="AD3051">
        <v>5.0693600000000004E-4</v>
      </c>
      <c r="AE3051">
        <v>2.5201200000000003E-4</v>
      </c>
      <c r="AF3051">
        <v>0</v>
      </c>
      <c r="AG3051" s="8">
        <v>5.1187999999999998E-5</v>
      </c>
      <c r="AH3051">
        <v>2.1667180000000002E-3</v>
      </c>
      <c r="AI3051">
        <v>31205.71038</v>
      </c>
    </row>
    <row r="3052" spans="1:35" x14ac:dyDescent="0.25">
      <c r="A3052">
        <v>19465</v>
      </c>
      <c r="B3052" t="s">
        <v>235</v>
      </c>
      <c r="C3052" t="s">
        <v>236</v>
      </c>
      <c r="D3052" t="b">
        <v>1</v>
      </c>
      <c r="E3052">
        <v>0.533936564</v>
      </c>
      <c r="F3052" t="s">
        <v>108</v>
      </c>
      <c r="G3052" t="s">
        <v>186</v>
      </c>
      <c r="H3052" t="s">
        <v>191</v>
      </c>
      <c r="I3052" t="s">
        <v>101</v>
      </c>
      <c r="J3052" t="s">
        <v>102</v>
      </c>
      <c r="K3052" t="s">
        <v>188</v>
      </c>
      <c r="L3052">
        <v>11.94157088</v>
      </c>
      <c r="M3052" t="s">
        <v>109</v>
      </c>
      <c r="N3052">
        <v>1.0309E-4</v>
      </c>
      <c r="O3052">
        <v>1.3244299999999999E-4</v>
      </c>
      <c r="P3052">
        <v>0</v>
      </c>
      <c r="Q3052">
        <v>0</v>
      </c>
      <c r="R3052">
        <v>0</v>
      </c>
      <c r="S3052">
        <v>4.8675200000000002E-4</v>
      </c>
      <c r="T3052">
        <v>2.9889800000000002E-4</v>
      </c>
      <c r="U3052">
        <v>1.33755E-4</v>
      </c>
      <c r="V3052">
        <v>0</v>
      </c>
      <c r="W3052">
        <v>0</v>
      </c>
      <c r="X3052">
        <v>3.05755E-4</v>
      </c>
      <c r="Y3052">
        <v>0</v>
      </c>
      <c r="Z3052" s="8">
        <v>3.6690399999999997E-5</v>
      </c>
      <c r="AA3052">
        <v>0</v>
      </c>
      <c r="AB3052">
        <v>0</v>
      </c>
      <c r="AC3052">
        <v>7.9250700000000002E-4</v>
      </c>
      <c r="AD3052">
        <v>2.9889800000000002E-4</v>
      </c>
      <c r="AE3052">
        <v>1.33755E-4</v>
      </c>
      <c r="AF3052">
        <v>0</v>
      </c>
      <c r="AG3052" s="8">
        <v>3.6690399999999997E-5</v>
      </c>
      <c r="AH3052">
        <v>1.2618449999999999E-3</v>
      </c>
      <c r="AI3052">
        <v>30968.32072</v>
      </c>
    </row>
    <row r="3053" spans="1:35" x14ac:dyDescent="0.25">
      <c r="A3053">
        <v>22258</v>
      </c>
      <c r="B3053" t="s">
        <v>235</v>
      </c>
      <c r="C3053" t="s">
        <v>236</v>
      </c>
      <c r="D3053" t="b">
        <v>1</v>
      </c>
      <c r="E3053">
        <v>0.39859335800000001</v>
      </c>
      <c r="F3053" t="s">
        <v>108</v>
      </c>
      <c r="G3053" t="s">
        <v>186</v>
      </c>
      <c r="H3053" t="s">
        <v>193</v>
      </c>
      <c r="I3053" t="s">
        <v>105</v>
      </c>
      <c r="J3053" t="s">
        <v>262</v>
      </c>
      <c r="K3053" t="s">
        <v>188</v>
      </c>
      <c r="L3053">
        <v>9.0830000000000002</v>
      </c>
      <c r="M3053" t="s">
        <v>107</v>
      </c>
      <c r="N3053" s="8">
        <v>8.0454300000000007E-5</v>
      </c>
      <c r="O3053" s="8">
        <v>9.6786800000000006E-5</v>
      </c>
      <c r="P3053">
        <v>0</v>
      </c>
      <c r="Q3053">
        <v>0</v>
      </c>
      <c r="R3053">
        <v>0</v>
      </c>
      <c r="S3053">
        <v>3.02446E-4</v>
      </c>
      <c r="T3053">
        <v>2.0172300000000001E-4</v>
      </c>
      <c r="U3053">
        <v>1.6212600000000001E-4</v>
      </c>
      <c r="V3053">
        <v>0</v>
      </c>
      <c r="W3053">
        <v>0</v>
      </c>
      <c r="X3053">
        <v>2.2038200000000001E-4</v>
      </c>
      <c r="Y3053">
        <v>0</v>
      </c>
      <c r="Z3053" s="8">
        <v>3.9830799999999998E-5</v>
      </c>
      <c r="AA3053">
        <v>0</v>
      </c>
      <c r="AB3053">
        <v>0</v>
      </c>
      <c r="AC3053">
        <v>5.2282900000000005E-4</v>
      </c>
      <c r="AD3053">
        <v>2.0172300000000001E-4</v>
      </c>
      <c r="AE3053">
        <v>1.6212600000000001E-4</v>
      </c>
      <c r="AF3053">
        <v>0</v>
      </c>
      <c r="AG3053" s="8">
        <v>3.9830799999999998E-5</v>
      </c>
      <c r="AH3053">
        <v>9.2650499999999999E-4</v>
      </c>
      <c r="AI3053">
        <v>29894.50186</v>
      </c>
    </row>
    <row r="3054" spans="1:35" x14ac:dyDescent="0.25">
      <c r="A3054">
        <v>24953</v>
      </c>
      <c r="B3054" t="s">
        <v>235</v>
      </c>
      <c r="C3054" t="s">
        <v>236</v>
      </c>
      <c r="D3054" t="b">
        <v>1</v>
      </c>
      <c r="E3054">
        <v>0.318936518</v>
      </c>
      <c r="F3054" t="s">
        <v>108</v>
      </c>
      <c r="G3054" t="s">
        <v>186</v>
      </c>
      <c r="H3054" t="s">
        <v>187</v>
      </c>
      <c r="I3054" t="s">
        <v>101</v>
      </c>
      <c r="J3054" t="s">
        <v>99</v>
      </c>
      <c r="K3054" t="s">
        <v>188</v>
      </c>
      <c r="L3054">
        <v>18.258412700000001</v>
      </c>
      <c r="M3054" t="s">
        <v>109</v>
      </c>
      <c r="N3054" s="8">
        <v>6.8263300000000001E-5</v>
      </c>
      <c r="O3054" s="8">
        <v>7.85231E-5</v>
      </c>
      <c r="P3054">
        <v>0</v>
      </c>
      <c r="Q3054">
        <v>0</v>
      </c>
      <c r="R3054">
        <v>0</v>
      </c>
      <c r="S3054">
        <v>3.3888899999999999E-4</v>
      </c>
      <c r="T3054">
        <v>1.88102E-4</v>
      </c>
      <c r="U3054" s="8">
        <v>7.0978500000000005E-5</v>
      </c>
      <c r="V3054">
        <v>0</v>
      </c>
      <c r="W3054" s="8">
        <v>1.4352899999999999E-5</v>
      </c>
      <c r="X3054" s="8">
        <v>8.3118600000000001E-5</v>
      </c>
      <c r="Y3054">
        <v>0</v>
      </c>
      <c r="Z3054">
        <v>0</v>
      </c>
      <c r="AA3054">
        <v>0</v>
      </c>
      <c r="AB3054">
        <v>0</v>
      </c>
      <c r="AC3054">
        <v>4.2200799999999998E-4</v>
      </c>
      <c r="AD3054">
        <v>1.88102E-4</v>
      </c>
      <c r="AE3054" s="8">
        <v>7.0978500000000005E-5</v>
      </c>
      <c r="AF3054">
        <v>0</v>
      </c>
      <c r="AG3054" s="8">
        <v>1.4352899999999999E-5</v>
      </c>
      <c r="AH3054">
        <v>6.9544400000000003E-4</v>
      </c>
      <c r="AI3054">
        <v>11162.778130000001</v>
      </c>
    </row>
    <row r="3055" spans="1:35" x14ac:dyDescent="0.25">
      <c r="A3055">
        <v>39679</v>
      </c>
      <c r="B3055" t="s">
        <v>235</v>
      </c>
      <c r="C3055" t="s">
        <v>236</v>
      </c>
      <c r="D3055" t="b">
        <v>1</v>
      </c>
      <c r="E3055">
        <v>0.159007961</v>
      </c>
      <c r="F3055" t="s">
        <v>108</v>
      </c>
      <c r="G3055" t="s">
        <v>186</v>
      </c>
      <c r="H3055" t="s">
        <v>197</v>
      </c>
      <c r="I3055" t="s">
        <v>98</v>
      </c>
      <c r="J3055" t="s">
        <v>99</v>
      </c>
      <c r="K3055" t="s">
        <v>188</v>
      </c>
      <c r="L3055">
        <v>10.58314815</v>
      </c>
      <c r="M3055" t="s">
        <v>251</v>
      </c>
      <c r="N3055">
        <v>1.8228100000000001E-4</v>
      </c>
      <c r="O3055">
        <v>2.0527800000000001E-4</v>
      </c>
      <c r="P3055">
        <v>0</v>
      </c>
      <c r="Q3055">
        <v>0</v>
      </c>
      <c r="R3055">
        <v>0</v>
      </c>
      <c r="S3055">
        <v>8.6175499999999996E-4</v>
      </c>
      <c r="T3055">
        <v>5.5534099999999999E-4</v>
      </c>
      <c r="U3055">
        <v>2.8857900000000002E-4</v>
      </c>
      <c r="V3055">
        <v>0</v>
      </c>
      <c r="W3055" s="8">
        <v>1.6914200000000001E-5</v>
      </c>
      <c r="X3055">
        <v>0</v>
      </c>
      <c r="Y3055">
        <v>0</v>
      </c>
      <c r="Z3055">
        <v>0</v>
      </c>
      <c r="AA3055">
        <v>0</v>
      </c>
      <c r="AB3055">
        <v>0</v>
      </c>
      <c r="AC3055">
        <v>8.6175499999999996E-4</v>
      </c>
      <c r="AD3055">
        <v>5.5534099999999999E-4</v>
      </c>
      <c r="AE3055">
        <v>2.8857900000000002E-4</v>
      </c>
      <c r="AF3055">
        <v>0</v>
      </c>
      <c r="AG3055" s="8">
        <v>1.6914200000000001E-5</v>
      </c>
      <c r="AH3055">
        <v>1.7225910000000001E-3</v>
      </c>
      <c r="AI3055">
        <v>47702.388339999998</v>
      </c>
    </row>
    <row r="3056" spans="1:35" x14ac:dyDescent="0.25">
      <c r="A3056">
        <v>39683</v>
      </c>
      <c r="B3056" t="s">
        <v>235</v>
      </c>
      <c r="C3056" t="s">
        <v>236</v>
      </c>
      <c r="D3056" t="b">
        <v>1</v>
      </c>
      <c r="E3056">
        <v>8.8126999999999997E-2</v>
      </c>
      <c r="F3056" t="s">
        <v>108</v>
      </c>
      <c r="G3056" t="s">
        <v>186</v>
      </c>
      <c r="H3056" t="s">
        <v>257</v>
      </c>
      <c r="I3056" t="s">
        <v>98</v>
      </c>
      <c r="J3056" t="s">
        <v>106</v>
      </c>
      <c r="K3056" t="s">
        <v>188</v>
      </c>
      <c r="L3056">
        <v>15.41823333</v>
      </c>
      <c r="M3056" t="s">
        <v>251</v>
      </c>
      <c r="N3056">
        <v>2.4030199999999999E-4</v>
      </c>
      <c r="O3056">
        <v>2.76249E-4</v>
      </c>
      <c r="P3056">
        <v>0</v>
      </c>
      <c r="Q3056">
        <v>0</v>
      </c>
      <c r="R3056">
        <v>0</v>
      </c>
      <c r="S3056">
        <v>1.2567839999999999E-3</v>
      </c>
      <c r="T3056">
        <v>5.8733699999999995E-4</v>
      </c>
      <c r="U3056">
        <v>4.6006600000000002E-4</v>
      </c>
      <c r="V3056">
        <v>0</v>
      </c>
      <c r="W3056" s="8">
        <v>1.39567E-5</v>
      </c>
      <c r="X3056">
        <v>0</v>
      </c>
      <c r="Y3056">
        <v>0</v>
      </c>
      <c r="Z3056">
        <v>0</v>
      </c>
      <c r="AA3056">
        <v>0</v>
      </c>
      <c r="AB3056">
        <v>0</v>
      </c>
      <c r="AC3056">
        <v>1.2567839999999999E-3</v>
      </c>
      <c r="AD3056">
        <v>5.8733699999999995E-4</v>
      </c>
      <c r="AE3056">
        <v>4.6006600000000002E-4</v>
      </c>
      <c r="AF3056">
        <v>0</v>
      </c>
      <c r="AG3056" s="8">
        <v>1.39567E-5</v>
      </c>
      <c r="AH3056">
        <v>2.3181450000000002E-3</v>
      </c>
      <c r="AI3056">
        <v>44063.499819999997</v>
      </c>
    </row>
    <row r="3057" spans="1:35" x14ac:dyDescent="0.25">
      <c r="A3057">
        <v>43823</v>
      </c>
      <c r="B3057" t="s">
        <v>235</v>
      </c>
      <c r="C3057" t="s">
        <v>236</v>
      </c>
      <c r="D3057" t="b">
        <v>1</v>
      </c>
      <c r="E3057">
        <v>7.4164390999999996E-2</v>
      </c>
      <c r="F3057" t="s">
        <v>108</v>
      </c>
      <c r="G3057" t="s">
        <v>186</v>
      </c>
      <c r="H3057" t="s">
        <v>256</v>
      </c>
      <c r="I3057" t="s">
        <v>98</v>
      </c>
      <c r="J3057" t="s">
        <v>262</v>
      </c>
      <c r="K3057" t="s">
        <v>188</v>
      </c>
      <c r="L3057">
        <v>17.370170139999999</v>
      </c>
      <c r="M3057" t="s">
        <v>112</v>
      </c>
      <c r="N3057">
        <v>3.2586399999999998E-4</v>
      </c>
      <c r="O3057">
        <v>3.7667499999999998E-4</v>
      </c>
      <c r="P3057">
        <v>0</v>
      </c>
      <c r="Q3057">
        <v>0</v>
      </c>
      <c r="R3057">
        <v>0</v>
      </c>
      <c r="S3057">
        <v>1.740803E-3</v>
      </c>
      <c r="T3057">
        <v>6.4491099999999997E-4</v>
      </c>
      <c r="U3057">
        <v>3.21248E-4</v>
      </c>
      <c r="V3057">
        <v>0</v>
      </c>
      <c r="W3057">
        <v>0</v>
      </c>
      <c r="X3057">
        <v>7.8775799999999995E-4</v>
      </c>
      <c r="Y3057">
        <v>0</v>
      </c>
      <c r="Z3057" s="8">
        <v>2.1827800000000001E-5</v>
      </c>
      <c r="AA3057">
        <v>0</v>
      </c>
      <c r="AB3057">
        <v>0</v>
      </c>
      <c r="AC3057">
        <v>2.52856E-3</v>
      </c>
      <c r="AD3057">
        <v>6.4491099999999997E-4</v>
      </c>
      <c r="AE3057">
        <v>3.21248E-4</v>
      </c>
      <c r="AF3057">
        <v>0</v>
      </c>
      <c r="AG3057" s="8">
        <v>2.1827800000000001E-5</v>
      </c>
      <c r="AH3057">
        <v>3.516548E-3</v>
      </c>
      <c r="AI3057">
        <v>59331.512739999998</v>
      </c>
    </row>
    <row r="3058" spans="1:35" x14ac:dyDescent="0.25">
      <c r="A3058">
        <v>51181</v>
      </c>
      <c r="B3058" t="s">
        <v>235</v>
      </c>
      <c r="C3058" t="s">
        <v>236</v>
      </c>
      <c r="D3058" t="b">
        <v>1</v>
      </c>
      <c r="E3058">
        <v>0.42843368100000001</v>
      </c>
      <c r="F3058" t="s">
        <v>108</v>
      </c>
      <c r="G3058" t="s">
        <v>186</v>
      </c>
      <c r="H3058" t="s">
        <v>199</v>
      </c>
      <c r="I3058" t="s">
        <v>98</v>
      </c>
      <c r="J3058" t="s">
        <v>99</v>
      </c>
      <c r="K3058" t="s">
        <v>188</v>
      </c>
      <c r="L3058">
        <v>13.141809520000001</v>
      </c>
      <c r="M3058" t="s">
        <v>112</v>
      </c>
      <c r="N3058">
        <v>3.0393100000000001E-4</v>
      </c>
      <c r="O3058">
        <v>3.4350100000000002E-4</v>
      </c>
      <c r="P3058">
        <v>0</v>
      </c>
      <c r="Q3058">
        <v>0</v>
      </c>
      <c r="R3058">
        <v>0</v>
      </c>
      <c r="S3058">
        <v>8.0834899999999998E-4</v>
      </c>
      <c r="T3058">
        <v>6.46986E-4</v>
      </c>
      <c r="U3058">
        <v>7.84821E-4</v>
      </c>
      <c r="V3058">
        <v>0</v>
      </c>
      <c r="W3058" s="8">
        <v>3.0317699999999999E-5</v>
      </c>
      <c r="X3058">
        <v>1.0915709999999999E-3</v>
      </c>
      <c r="Y3058">
        <v>0</v>
      </c>
      <c r="Z3058">
        <v>0</v>
      </c>
      <c r="AA3058">
        <v>0</v>
      </c>
      <c r="AB3058">
        <v>0</v>
      </c>
      <c r="AC3058">
        <v>1.89992E-3</v>
      </c>
      <c r="AD3058">
        <v>6.46986E-4</v>
      </c>
      <c r="AE3058">
        <v>7.84821E-4</v>
      </c>
      <c r="AF3058">
        <v>0</v>
      </c>
      <c r="AG3058" s="8">
        <v>3.0317699999999999E-5</v>
      </c>
      <c r="AH3058">
        <v>3.3620479999999999E-3</v>
      </c>
      <c r="AI3058">
        <v>74975.894100000005</v>
      </c>
    </row>
    <row r="3059" spans="1:35" x14ac:dyDescent="0.25">
      <c r="A3059">
        <v>496</v>
      </c>
      <c r="B3059" t="s">
        <v>237</v>
      </c>
      <c r="C3059" t="s">
        <v>238</v>
      </c>
      <c r="D3059" t="b">
        <v>1</v>
      </c>
      <c r="E3059">
        <v>81.383450730000007</v>
      </c>
      <c r="F3059" t="s">
        <v>108</v>
      </c>
      <c r="G3059" t="s">
        <v>186</v>
      </c>
      <c r="H3059" t="s">
        <v>250</v>
      </c>
      <c r="I3059" t="s">
        <v>101</v>
      </c>
      <c r="J3059" t="s">
        <v>99</v>
      </c>
      <c r="K3059" t="s">
        <v>188</v>
      </c>
      <c r="L3059">
        <v>40.024999999999999</v>
      </c>
      <c r="M3059" t="s">
        <v>109</v>
      </c>
      <c r="N3059">
        <v>1.0403229999999999E-3</v>
      </c>
      <c r="O3059">
        <v>1.1385099999999999E-3</v>
      </c>
      <c r="P3059">
        <v>0</v>
      </c>
      <c r="Q3059">
        <v>0</v>
      </c>
      <c r="R3059">
        <v>0</v>
      </c>
      <c r="S3059">
        <v>4.5718879999999996E-3</v>
      </c>
      <c r="T3059">
        <v>1.562017E-3</v>
      </c>
      <c r="U3059">
        <v>1.4285700000000001E-3</v>
      </c>
      <c r="V3059">
        <v>0</v>
      </c>
      <c r="W3059">
        <v>0</v>
      </c>
      <c r="X3059">
        <v>3.029927E-3</v>
      </c>
      <c r="Y3059">
        <v>0</v>
      </c>
      <c r="Z3059">
        <v>5.2298600000000002E-4</v>
      </c>
      <c r="AA3059">
        <v>0</v>
      </c>
      <c r="AB3059">
        <v>0</v>
      </c>
      <c r="AC3059">
        <v>7.6018149999999996E-3</v>
      </c>
      <c r="AD3059">
        <v>1.562017E-3</v>
      </c>
      <c r="AE3059">
        <v>1.4285700000000001E-3</v>
      </c>
      <c r="AF3059">
        <v>0</v>
      </c>
      <c r="AG3059">
        <v>5.2298600000000002E-4</v>
      </c>
      <c r="AH3059">
        <v>1.1114617E-2</v>
      </c>
      <c r="AI3059">
        <v>81383.450729999997</v>
      </c>
    </row>
    <row r="3060" spans="1:35" x14ac:dyDescent="0.25">
      <c r="A3060">
        <v>497</v>
      </c>
      <c r="B3060" t="s">
        <v>237</v>
      </c>
      <c r="C3060" t="s">
        <v>238</v>
      </c>
      <c r="D3060" t="b">
        <v>1</v>
      </c>
      <c r="E3060">
        <v>38.800378299999998</v>
      </c>
      <c r="F3060" t="s">
        <v>108</v>
      </c>
      <c r="G3060" t="s">
        <v>186</v>
      </c>
      <c r="H3060" t="s">
        <v>249</v>
      </c>
      <c r="I3060" t="s">
        <v>101</v>
      </c>
      <c r="J3060" t="s">
        <v>99</v>
      </c>
      <c r="K3060" t="s">
        <v>188</v>
      </c>
      <c r="L3060">
        <v>21.579166669999999</v>
      </c>
      <c r="M3060" t="s">
        <v>109</v>
      </c>
      <c r="N3060">
        <v>5.7498100000000002E-4</v>
      </c>
      <c r="O3060">
        <v>6.4463400000000005E-4</v>
      </c>
      <c r="P3060">
        <v>0</v>
      </c>
      <c r="Q3060">
        <v>0</v>
      </c>
      <c r="R3060">
        <v>0</v>
      </c>
      <c r="S3060">
        <v>2.5912130000000002E-3</v>
      </c>
      <c r="T3060">
        <v>1.1190830000000001E-3</v>
      </c>
      <c r="U3060">
        <v>1.137103E-3</v>
      </c>
      <c r="V3060">
        <v>0</v>
      </c>
      <c r="W3060">
        <v>1.7394900000000001E-4</v>
      </c>
      <c r="X3060">
        <v>6.9248599999999997E-4</v>
      </c>
      <c r="Y3060">
        <v>0</v>
      </c>
      <c r="Z3060">
        <v>0</v>
      </c>
      <c r="AA3060">
        <v>0</v>
      </c>
      <c r="AB3060">
        <v>0</v>
      </c>
      <c r="AC3060">
        <v>3.2836990000000002E-3</v>
      </c>
      <c r="AD3060">
        <v>1.1190830000000001E-3</v>
      </c>
      <c r="AE3060">
        <v>1.137103E-3</v>
      </c>
      <c r="AF3060">
        <v>0</v>
      </c>
      <c r="AG3060">
        <v>1.7394900000000001E-4</v>
      </c>
      <c r="AH3060">
        <v>5.7138349999999996E-3</v>
      </c>
      <c r="AI3060">
        <v>77600.756599999993</v>
      </c>
    </row>
    <row r="3061" spans="1:35" x14ac:dyDescent="0.25">
      <c r="A3061">
        <v>499</v>
      </c>
      <c r="B3061" t="s">
        <v>237</v>
      </c>
      <c r="C3061" t="s">
        <v>238</v>
      </c>
      <c r="D3061" t="b">
        <v>1</v>
      </c>
      <c r="E3061">
        <v>11.490758400000001</v>
      </c>
      <c r="F3061" t="s">
        <v>108</v>
      </c>
      <c r="G3061" t="s">
        <v>186</v>
      </c>
      <c r="H3061" t="s">
        <v>196</v>
      </c>
      <c r="I3061" t="s">
        <v>101</v>
      </c>
      <c r="J3061" t="s">
        <v>99</v>
      </c>
      <c r="K3061" t="s">
        <v>188</v>
      </c>
      <c r="L3061">
        <v>14.0489899</v>
      </c>
      <c r="M3061" t="s">
        <v>109</v>
      </c>
      <c r="N3061">
        <v>2.8121899999999998E-4</v>
      </c>
      <c r="O3061">
        <v>3.3097600000000002E-4</v>
      </c>
      <c r="P3061">
        <v>0</v>
      </c>
      <c r="Q3061">
        <v>0</v>
      </c>
      <c r="R3061">
        <v>0</v>
      </c>
      <c r="S3061">
        <v>1.3985309999999999E-3</v>
      </c>
      <c r="T3061">
        <v>5.3181400000000003E-4</v>
      </c>
      <c r="U3061">
        <v>4.3063599999999997E-4</v>
      </c>
      <c r="V3061">
        <v>0</v>
      </c>
      <c r="W3061" s="8">
        <v>9.4752899999999999E-5</v>
      </c>
      <c r="X3061">
        <v>5.7396300000000003E-4</v>
      </c>
      <c r="Y3061">
        <v>0</v>
      </c>
      <c r="Z3061">
        <v>0</v>
      </c>
      <c r="AA3061">
        <v>0</v>
      </c>
      <c r="AB3061">
        <v>0</v>
      </c>
      <c r="AC3061">
        <v>1.972494E-3</v>
      </c>
      <c r="AD3061">
        <v>5.3181400000000003E-4</v>
      </c>
      <c r="AE3061">
        <v>4.3063599999999997E-4</v>
      </c>
      <c r="AF3061">
        <v>0</v>
      </c>
      <c r="AG3061" s="8">
        <v>9.4752899999999999E-5</v>
      </c>
      <c r="AH3061">
        <v>3.0295880000000002E-3</v>
      </c>
      <c r="AI3061">
        <v>63199.171219999997</v>
      </c>
    </row>
    <row r="3062" spans="1:35" x14ac:dyDescent="0.25">
      <c r="A3062">
        <v>1234</v>
      </c>
      <c r="B3062" t="s">
        <v>237</v>
      </c>
      <c r="C3062" t="s">
        <v>238</v>
      </c>
      <c r="D3062" t="b">
        <v>1</v>
      </c>
      <c r="E3062">
        <v>4.8608500059999997</v>
      </c>
      <c r="F3062" t="s">
        <v>108</v>
      </c>
      <c r="G3062" t="s">
        <v>186</v>
      </c>
      <c r="H3062" t="s">
        <v>198</v>
      </c>
      <c r="I3062" t="s">
        <v>101</v>
      </c>
      <c r="J3062" t="s">
        <v>106</v>
      </c>
      <c r="K3062" t="s">
        <v>188</v>
      </c>
      <c r="L3062">
        <v>17.145</v>
      </c>
      <c r="M3062" t="s">
        <v>109</v>
      </c>
      <c r="N3062">
        <v>2.89511E-4</v>
      </c>
      <c r="O3062">
        <v>3.3887300000000001E-4</v>
      </c>
      <c r="P3062">
        <v>0</v>
      </c>
      <c r="Q3062">
        <v>0</v>
      </c>
      <c r="R3062">
        <v>0</v>
      </c>
      <c r="S3062">
        <v>1.4435730000000001E-3</v>
      </c>
      <c r="T3062">
        <v>6.6633899999999995E-4</v>
      </c>
      <c r="U3062">
        <v>6.7011700000000002E-4</v>
      </c>
      <c r="V3062">
        <v>0</v>
      </c>
      <c r="W3062" s="8">
        <v>6.3579300000000003E-5</v>
      </c>
      <c r="X3062">
        <v>0</v>
      </c>
      <c r="Y3062">
        <v>0</v>
      </c>
      <c r="Z3062">
        <v>0</v>
      </c>
      <c r="AA3062">
        <v>0</v>
      </c>
      <c r="AB3062">
        <v>0</v>
      </c>
      <c r="AC3062">
        <v>1.4435730000000001E-3</v>
      </c>
      <c r="AD3062">
        <v>6.6633899999999995E-4</v>
      </c>
      <c r="AE3062">
        <v>6.7011700000000002E-4</v>
      </c>
      <c r="AF3062">
        <v>0</v>
      </c>
      <c r="AG3062" s="8">
        <v>6.3579300000000003E-5</v>
      </c>
      <c r="AH3062">
        <v>2.8436540000000001E-3</v>
      </c>
      <c r="AI3062">
        <v>48608.500059999998</v>
      </c>
    </row>
    <row r="3063" spans="1:35" x14ac:dyDescent="0.25">
      <c r="A3063">
        <v>6139</v>
      </c>
      <c r="B3063" t="s">
        <v>237</v>
      </c>
      <c r="C3063" t="s">
        <v>238</v>
      </c>
      <c r="D3063" t="b">
        <v>1</v>
      </c>
      <c r="E3063">
        <v>3.0392805269999998</v>
      </c>
      <c r="F3063" t="s">
        <v>108</v>
      </c>
      <c r="G3063" t="s">
        <v>186</v>
      </c>
      <c r="H3063" t="s">
        <v>195</v>
      </c>
      <c r="I3063" t="s">
        <v>101</v>
      </c>
      <c r="J3063" t="s">
        <v>111</v>
      </c>
      <c r="K3063" t="s">
        <v>188</v>
      </c>
      <c r="L3063">
        <v>15.86706349</v>
      </c>
      <c r="M3063" t="s">
        <v>109</v>
      </c>
      <c r="N3063">
        <v>3.41861E-4</v>
      </c>
      <c r="O3063">
        <v>3.8297400000000001E-4</v>
      </c>
      <c r="P3063">
        <v>0</v>
      </c>
      <c r="Q3063">
        <v>0</v>
      </c>
      <c r="R3063">
        <v>0</v>
      </c>
      <c r="S3063">
        <v>1.76534E-3</v>
      </c>
      <c r="T3063">
        <v>5.4470799999999998E-4</v>
      </c>
      <c r="U3063">
        <v>5.9511999999999998E-4</v>
      </c>
      <c r="V3063">
        <v>0</v>
      </c>
      <c r="W3063">
        <v>0</v>
      </c>
      <c r="X3063">
        <v>4.6416399999999998E-4</v>
      </c>
      <c r="Y3063">
        <v>0</v>
      </c>
      <c r="Z3063" s="8">
        <v>8.619E-5</v>
      </c>
      <c r="AA3063">
        <v>0</v>
      </c>
      <c r="AB3063">
        <v>0</v>
      </c>
      <c r="AC3063">
        <v>2.2295040000000002E-3</v>
      </c>
      <c r="AD3063">
        <v>5.4470799999999998E-4</v>
      </c>
      <c r="AE3063">
        <v>5.9511999999999998E-4</v>
      </c>
      <c r="AF3063">
        <v>0</v>
      </c>
      <c r="AG3063" s="8">
        <v>8.619E-5</v>
      </c>
      <c r="AH3063">
        <v>3.4555219999999999E-3</v>
      </c>
      <c r="AI3063">
        <v>63824.891060000002</v>
      </c>
    </row>
    <row r="3064" spans="1:35" x14ac:dyDescent="0.25">
      <c r="A3064">
        <v>19460</v>
      </c>
      <c r="B3064" t="s">
        <v>237</v>
      </c>
      <c r="C3064" t="s">
        <v>238</v>
      </c>
      <c r="D3064" t="b">
        <v>1</v>
      </c>
      <c r="E3064">
        <v>0.35770594100000003</v>
      </c>
      <c r="F3064" t="s">
        <v>108</v>
      </c>
      <c r="G3064" t="s">
        <v>186</v>
      </c>
      <c r="H3064" t="s">
        <v>192</v>
      </c>
      <c r="I3064" t="s">
        <v>101</v>
      </c>
      <c r="J3064" t="s">
        <v>102</v>
      </c>
      <c r="K3064" t="s">
        <v>188</v>
      </c>
      <c r="L3064">
        <v>14.93924444</v>
      </c>
      <c r="M3064" t="s">
        <v>109</v>
      </c>
      <c r="N3064">
        <v>2.1993699999999999E-4</v>
      </c>
      <c r="O3064">
        <v>2.6595900000000002E-4</v>
      </c>
      <c r="P3064">
        <v>0</v>
      </c>
      <c r="Q3064">
        <v>0</v>
      </c>
      <c r="R3064">
        <v>0</v>
      </c>
      <c r="S3064">
        <v>1.427514E-3</v>
      </c>
      <c r="T3064">
        <v>4.67804E-4</v>
      </c>
      <c r="U3064">
        <v>2.7592399999999998E-4</v>
      </c>
      <c r="V3064">
        <v>0</v>
      </c>
      <c r="W3064">
        <v>0</v>
      </c>
      <c r="X3064" s="8">
        <v>6.4258199999999994E-5</v>
      </c>
      <c r="Y3064">
        <v>0</v>
      </c>
      <c r="Z3064" s="8">
        <v>4.3746299999999998E-5</v>
      </c>
      <c r="AA3064">
        <v>0</v>
      </c>
      <c r="AB3064">
        <v>0</v>
      </c>
      <c r="AC3064">
        <v>1.4917719999999999E-3</v>
      </c>
      <c r="AD3064">
        <v>4.67804E-4</v>
      </c>
      <c r="AE3064">
        <v>2.7592399999999998E-4</v>
      </c>
      <c r="AF3064">
        <v>0</v>
      </c>
      <c r="AG3064" s="8">
        <v>4.3746299999999998E-5</v>
      </c>
      <c r="AH3064">
        <v>2.2792490000000001E-3</v>
      </c>
      <c r="AI3064">
        <v>44713.242619999997</v>
      </c>
    </row>
    <row r="3065" spans="1:35" x14ac:dyDescent="0.25">
      <c r="A3065">
        <v>19461</v>
      </c>
      <c r="B3065" t="s">
        <v>237</v>
      </c>
      <c r="C3065" t="s">
        <v>238</v>
      </c>
      <c r="D3065" t="b">
        <v>1</v>
      </c>
      <c r="E3065">
        <v>0.417575751</v>
      </c>
      <c r="F3065" t="s">
        <v>108</v>
      </c>
      <c r="G3065" t="s">
        <v>186</v>
      </c>
      <c r="H3065" t="s">
        <v>190</v>
      </c>
      <c r="I3065" t="s">
        <v>101</v>
      </c>
      <c r="J3065" t="s">
        <v>99</v>
      </c>
      <c r="K3065" t="s">
        <v>188</v>
      </c>
      <c r="L3065">
        <v>9.9248756220000001</v>
      </c>
      <c r="M3065" t="s">
        <v>109</v>
      </c>
      <c r="N3065" s="8">
        <v>7.8872100000000007E-5</v>
      </c>
      <c r="O3065">
        <v>1.1205E-4</v>
      </c>
      <c r="P3065">
        <v>0</v>
      </c>
      <c r="Q3065">
        <v>0</v>
      </c>
      <c r="R3065">
        <v>0</v>
      </c>
      <c r="S3065">
        <v>5.5071199999999997E-4</v>
      </c>
      <c r="T3065">
        <v>1.8787099999999999E-4</v>
      </c>
      <c r="U3065">
        <v>1.67255E-4</v>
      </c>
      <c r="V3065">
        <v>0</v>
      </c>
      <c r="W3065" s="8">
        <v>2.5247200000000001E-5</v>
      </c>
      <c r="X3065" s="8">
        <v>1.6377600000000001E-5</v>
      </c>
      <c r="Y3065">
        <v>0</v>
      </c>
      <c r="Z3065">
        <v>0</v>
      </c>
      <c r="AA3065">
        <v>0</v>
      </c>
      <c r="AB3065">
        <v>0</v>
      </c>
      <c r="AC3065">
        <v>5.67089E-4</v>
      </c>
      <c r="AD3065">
        <v>1.8787099999999999E-4</v>
      </c>
      <c r="AE3065">
        <v>1.67255E-4</v>
      </c>
      <c r="AF3065">
        <v>0</v>
      </c>
      <c r="AG3065" s="8">
        <v>2.5247200000000001E-5</v>
      </c>
      <c r="AH3065">
        <v>9.4746299999999995E-4</v>
      </c>
      <c r="AI3065">
        <v>27977.57532</v>
      </c>
    </row>
    <row r="3066" spans="1:35" x14ac:dyDescent="0.25">
      <c r="A3066">
        <v>19462</v>
      </c>
      <c r="B3066" t="s">
        <v>237</v>
      </c>
      <c r="C3066" t="s">
        <v>238</v>
      </c>
      <c r="D3066" t="b">
        <v>1</v>
      </c>
      <c r="E3066">
        <v>0.23031316600000001</v>
      </c>
      <c r="F3066" t="s">
        <v>108</v>
      </c>
      <c r="G3066" t="s">
        <v>186</v>
      </c>
      <c r="H3066" t="s">
        <v>194</v>
      </c>
      <c r="I3066" t="s">
        <v>101</v>
      </c>
      <c r="J3066" t="s">
        <v>99</v>
      </c>
      <c r="K3066" t="s">
        <v>188</v>
      </c>
      <c r="L3066">
        <v>18.54104938</v>
      </c>
      <c r="M3066" t="s">
        <v>109</v>
      </c>
      <c r="N3066">
        <v>1.3215899999999999E-4</v>
      </c>
      <c r="O3066">
        <v>1.5421200000000001E-4</v>
      </c>
      <c r="P3066">
        <v>0</v>
      </c>
      <c r="Q3066">
        <v>0</v>
      </c>
      <c r="R3066">
        <v>0</v>
      </c>
      <c r="S3066">
        <v>7.5995800000000003E-4</v>
      </c>
      <c r="T3066">
        <v>2.6984900000000001E-4</v>
      </c>
      <c r="U3066">
        <v>2.4220200000000001E-4</v>
      </c>
      <c r="V3066">
        <v>0</v>
      </c>
      <c r="W3066">
        <v>0</v>
      </c>
      <c r="X3066" s="8">
        <v>1.5832899999999999E-5</v>
      </c>
      <c r="Y3066">
        <v>0</v>
      </c>
      <c r="Z3066" s="8">
        <v>2.3521300000000001E-5</v>
      </c>
      <c r="AA3066">
        <v>0</v>
      </c>
      <c r="AB3066">
        <v>0</v>
      </c>
      <c r="AC3066">
        <v>7.7579099999999996E-4</v>
      </c>
      <c r="AD3066">
        <v>2.6984900000000001E-4</v>
      </c>
      <c r="AE3066">
        <v>2.4220200000000001E-4</v>
      </c>
      <c r="AF3066">
        <v>0</v>
      </c>
      <c r="AG3066" s="8">
        <v>2.3521300000000001E-5</v>
      </c>
      <c r="AH3066">
        <v>1.3113619999999999E-3</v>
      </c>
      <c r="AI3066">
        <v>20728.18492</v>
      </c>
    </row>
    <row r="3067" spans="1:35" x14ac:dyDescent="0.25">
      <c r="A3067">
        <v>19464</v>
      </c>
      <c r="B3067" t="s">
        <v>237</v>
      </c>
      <c r="C3067" t="s">
        <v>238</v>
      </c>
      <c r="D3067" t="b">
        <v>1</v>
      </c>
      <c r="E3067">
        <v>0.67838500800000001</v>
      </c>
      <c r="F3067" t="s">
        <v>108</v>
      </c>
      <c r="G3067" t="s">
        <v>186</v>
      </c>
      <c r="H3067" t="s">
        <v>189</v>
      </c>
      <c r="I3067" t="s">
        <v>101</v>
      </c>
      <c r="J3067" t="s">
        <v>99</v>
      </c>
      <c r="K3067" t="s">
        <v>188</v>
      </c>
      <c r="L3067">
        <v>19.959118360000002</v>
      </c>
      <c r="M3067" t="s">
        <v>109</v>
      </c>
      <c r="N3067">
        <v>2.16725E-4</v>
      </c>
      <c r="O3067">
        <v>2.4854800000000002E-4</v>
      </c>
      <c r="P3067">
        <v>0</v>
      </c>
      <c r="Q3067">
        <v>0</v>
      </c>
      <c r="R3067">
        <v>0</v>
      </c>
      <c r="S3067">
        <v>1.3036580000000001E-3</v>
      </c>
      <c r="T3067">
        <v>5.0693600000000004E-4</v>
      </c>
      <c r="U3067">
        <v>2.24665E-4</v>
      </c>
      <c r="V3067">
        <v>0</v>
      </c>
      <c r="W3067">
        <v>0</v>
      </c>
      <c r="X3067" s="8">
        <v>3.87656E-5</v>
      </c>
      <c r="Y3067">
        <v>0</v>
      </c>
      <c r="Z3067" s="8">
        <v>5.1187999999999998E-5</v>
      </c>
      <c r="AA3067">
        <v>0</v>
      </c>
      <c r="AB3067">
        <v>0</v>
      </c>
      <c r="AC3067">
        <v>1.342424E-3</v>
      </c>
      <c r="AD3067">
        <v>5.0693600000000004E-4</v>
      </c>
      <c r="AE3067">
        <v>2.24665E-4</v>
      </c>
      <c r="AF3067">
        <v>0</v>
      </c>
      <c r="AG3067" s="8">
        <v>5.1187999999999998E-5</v>
      </c>
      <c r="AH3067">
        <v>2.1252129999999999E-3</v>
      </c>
      <c r="AI3067">
        <v>31205.71038</v>
      </c>
    </row>
    <row r="3068" spans="1:35" x14ac:dyDescent="0.25">
      <c r="A3068">
        <v>19465</v>
      </c>
      <c r="B3068" t="s">
        <v>237</v>
      </c>
      <c r="C3068" t="s">
        <v>238</v>
      </c>
      <c r="D3068" t="b">
        <v>1</v>
      </c>
      <c r="E3068">
        <v>0.533936564</v>
      </c>
      <c r="F3068" t="s">
        <v>108</v>
      </c>
      <c r="G3068" t="s">
        <v>186</v>
      </c>
      <c r="H3068" t="s">
        <v>191</v>
      </c>
      <c r="I3068" t="s">
        <v>101</v>
      </c>
      <c r="J3068" t="s">
        <v>102</v>
      </c>
      <c r="K3068" t="s">
        <v>188</v>
      </c>
      <c r="L3068">
        <v>11.77835249</v>
      </c>
      <c r="M3068" t="s">
        <v>109</v>
      </c>
      <c r="N3068">
        <v>1.02061E-4</v>
      </c>
      <c r="O3068">
        <v>1.3022399999999999E-4</v>
      </c>
      <c r="P3068">
        <v>0</v>
      </c>
      <c r="Q3068">
        <v>0</v>
      </c>
      <c r="R3068">
        <v>0</v>
      </c>
      <c r="S3068">
        <v>4.8314400000000002E-4</v>
      </c>
      <c r="T3068">
        <v>2.9889800000000002E-4</v>
      </c>
      <c r="U3068">
        <v>1.16989E-4</v>
      </c>
      <c r="V3068">
        <v>0</v>
      </c>
      <c r="W3068">
        <v>0</v>
      </c>
      <c r="X3068">
        <v>3.0888200000000002E-4</v>
      </c>
      <c r="Y3068">
        <v>0</v>
      </c>
      <c r="Z3068" s="8">
        <v>3.6690399999999997E-5</v>
      </c>
      <c r="AA3068">
        <v>0</v>
      </c>
      <c r="AB3068">
        <v>0</v>
      </c>
      <c r="AC3068">
        <v>7.9202600000000004E-4</v>
      </c>
      <c r="AD3068">
        <v>2.9889800000000002E-4</v>
      </c>
      <c r="AE3068">
        <v>1.16989E-4</v>
      </c>
      <c r="AF3068">
        <v>0</v>
      </c>
      <c r="AG3068" s="8">
        <v>3.6690399999999997E-5</v>
      </c>
      <c r="AH3068">
        <v>1.244598E-3</v>
      </c>
      <c r="AI3068">
        <v>30968.32072</v>
      </c>
    </row>
    <row r="3069" spans="1:35" x14ac:dyDescent="0.25">
      <c r="A3069">
        <v>22258</v>
      </c>
      <c r="B3069" t="s">
        <v>237</v>
      </c>
      <c r="C3069" t="s">
        <v>238</v>
      </c>
      <c r="D3069" t="b">
        <v>1</v>
      </c>
      <c r="E3069">
        <v>0.39859335800000001</v>
      </c>
      <c r="F3069" t="s">
        <v>108</v>
      </c>
      <c r="G3069" t="s">
        <v>186</v>
      </c>
      <c r="H3069" t="s">
        <v>193</v>
      </c>
      <c r="I3069" t="s">
        <v>105</v>
      </c>
      <c r="J3069" t="s">
        <v>262</v>
      </c>
      <c r="K3069" t="s">
        <v>188</v>
      </c>
      <c r="L3069">
        <v>8.9274074070000005</v>
      </c>
      <c r="M3069" t="s">
        <v>107</v>
      </c>
      <c r="N3069" s="8">
        <v>7.8895500000000004E-5</v>
      </c>
      <c r="O3069" s="8">
        <v>9.4597699999999997E-5</v>
      </c>
      <c r="P3069">
        <v>0</v>
      </c>
      <c r="Q3069">
        <v>0</v>
      </c>
      <c r="R3069">
        <v>0</v>
      </c>
      <c r="S3069">
        <v>2.9660599999999999E-4</v>
      </c>
      <c r="T3069">
        <v>2.0172300000000001E-4</v>
      </c>
      <c r="U3069">
        <v>1.4641E-4</v>
      </c>
      <c r="V3069">
        <v>0</v>
      </c>
      <c r="W3069">
        <v>0</v>
      </c>
      <c r="X3069">
        <v>2.2607200000000001E-4</v>
      </c>
      <c r="Y3069">
        <v>0</v>
      </c>
      <c r="Z3069" s="8">
        <v>3.9830799999999998E-5</v>
      </c>
      <c r="AA3069">
        <v>0</v>
      </c>
      <c r="AB3069">
        <v>0</v>
      </c>
      <c r="AC3069">
        <v>5.2267700000000004E-4</v>
      </c>
      <c r="AD3069">
        <v>2.0172300000000001E-4</v>
      </c>
      <c r="AE3069">
        <v>1.4641E-4</v>
      </c>
      <c r="AF3069">
        <v>0</v>
      </c>
      <c r="AG3069" s="8">
        <v>3.9830799999999998E-5</v>
      </c>
      <c r="AH3069">
        <v>9.1063400000000001E-4</v>
      </c>
      <c r="AI3069">
        <v>29894.50186</v>
      </c>
    </row>
    <row r="3070" spans="1:35" x14ac:dyDescent="0.25">
      <c r="A3070">
        <v>24953</v>
      </c>
      <c r="B3070" t="s">
        <v>237</v>
      </c>
      <c r="C3070" t="s">
        <v>238</v>
      </c>
      <c r="D3070" t="b">
        <v>1</v>
      </c>
      <c r="E3070">
        <v>0.318936518</v>
      </c>
      <c r="F3070" t="s">
        <v>108</v>
      </c>
      <c r="G3070" t="s">
        <v>186</v>
      </c>
      <c r="H3070" t="s">
        <v>187</v>
      </c>
      <c r="I3070" t="s">
        <v>101</v>
      </c>
      <c r="J3070" t="s">
        <v>99</v>
      </c>
      <c r="K3070" t="s">
        <v>188</v>
      </c>
      <c r="L3070">
        <v>18.007539680000001</v>
      </c>
      <c r="M3070" t="s">
        <v>109</v>
      </c>
      <c r="N3070" s="8">
        <v>6.7639300000000001E-5</v>
      </c>
      <c r="O3070" s="8">
        <v>7.7319500000000004E-5</v>
      </c>
      <c r="P3070">
        <v>0</v>
      </c>
      <c r="Q3070">
        <v>0</v>
      </c>
      <c r="R3070">
        <v>0</v>
      </c>
      <c r="S3070">
        <v>3.3629500000000002E-4</v>
      </c>
      <c r="T3070">
        <v>1.88102E-4</v>
      </c>
      <c r="U3070" s="8">
        <v>6.2777300000000006E-5</v>
      </c>
      <c r="V3070">
        <v>0</v>
      </c>
      <c r="W3070" s="8">
        <v>1.4352899999999999E-5</v>
      </c>
      <c r="X3070" s="8">
        <v>8.4361000000000001E-5</v>
      </c>
      <c r="Y3070">
        <v>0</v>
      </c>
      <c r="Z3070">
        <v>0</v>
      </c>
      <c r="AA3070">
        <v>0</v>
      </c>
      <c r="AB3070">
        <v>0</v>
      </c>
      <c r="AC3070">
        <v>4.2065700000000001E-4</v>
      </c>
      <c r="AD3070">
        <v>1.88102E-4</v>
      </c>
      <c r="AE3070" s="8">
        <v>6.2777300000000006E-5</v>
      </c>
      <c r="AF3070">
        <v>0</v>
      </c>
      <c r="AG3070" s="8">
        <v>1.4352899999999999E-5</v>
      </c>
      <c r="AH3070">
        <v>6.8588899999999996E-4</v>
      </c>
      <c r="AI3070">
        <v>11162.778130000001</v>
      </c>
    </row>
    <row r="3071" spans="1:35" x14ac:dyDescent="0.25">
      <c r="A3071">
        <v>39679</v>
      </c>
      <c r="B3071" t="s">
        <v>237</v>
      </c>
      <c r="C3071" t="s">
        <v>238</v>
      </c>
      <c r="D3071" t="b">
        <v>1</v>
      </c>
      <c r="E3071">
        <v>0.159007961</v>
      </c>
      <c r="F3071" t="s">
        <v>108</v>
      </c>
      <c r="G3071" t="s">
        <v>186</v>
      </c>
      <c r="H3071" t="s">
        <v>197</v>
      </c>
      <c r="I3071" t="s">
        <v>98</v>
      </c>
      <c r="J3071" t="s">
        <v>99</v>
      </c>
      <c r="K3071" t="s">
        <v>188</v>
      </c>
      <c r="L3071">
        <v>10.39606481</v>
      </c>
      <c r="M3071" t="s">
        <v>251</v>
      </c>
      <c r="N3071">
        <v>1.7996200000000001E-4</v>
      </c>
      <c r="O3071">
        <v>2.0164900000000001E-4</v>
      </c>
      <c r="P3071">
        <v>0</v>
      </c>
      <c r="Q3071">
        <v>0</v>
      </c>
      <c r="R3071">
        <v>0</v>
      </c>
      <c r="S3071">
        <v>8.6526300000000001E-4</v>
      </c>
      <c r="T3071">
        <v>5.5534099999999999E-4</v>
      </c>
      <c r="U3071">
        <v>2.5462100000000001E-4</v>
      </c>
      <c r="V3071">
        <v>0</v>
      </c>
      <c r="W3071" s="8">
        <v>1.6914200000000001E-5</v>
      </c>
      <c r="X3071">
        <v>0</v>
      </c>
      <c r="Y3071">
        <v>0</v>
      </c>
      <c r="Z3071">
        <v>0</v>
      </c>
      <c r="AA3071">
        <v>0</v>
      </c>
      <c r="AB3071">
        <v>0</v>
      </c>
      <c r="AC3071">
        <v>8.6526300000000001E-4</v>
      </c>
      <c r="AD3071">
        <v>5.5534099999999999E-4</v>
      </c>
      <c r="AE3071">
        <v>2.5462100000000001E-4</v>
      </c>
      <c r="AF3071">
        <v>0</v>
      </c>
      <c r="AG3071" s="8">
        <v>1.6914200000000001E-5</v>
      </c>
      <c r="AH3071">
        <v>1.6921390000000001E-3</v>
      </c>
      <c r="AI3071">
        <v>47702.388339999998</v>
      </c>
    </row>
    <row r="3072" spans="1:35" x14ac:dyDescent="0.25">
      <c r="A3072">
        <v>39683</v>
      </c>
      <c r="B3072" t="s">
        <v>237</v>
      </c>
      <c r="C3072" t="s">
        <v>238</v>
      </c>
      <c r="D3072" t="b">
        <v>1</v>
      </c>
      <c r="E3072">
        <v>8.8126999999999997E-2</v>
      </c>
      <c r="F3072" t="s">
        <v>108</v>
      </c>
      <c r="G3072" t="s">
        <v>186</v>
      </c>
      <c r="H3072" t="s">
        <v>257</v>
      </c>
      <c r="I3072" t="s">
        <v>98</v>
      </c>
      <c r="J3072" t="s">
        <v>106</v>
      </c>
      <c r="K3072" t="s">
        <v>188</v>
      </c>
      <c r="L3072">
        <v>14.99767778</v>
      </c>
      <c r="M3072" t="s">
        <v>251</v>
      </c>
      <c r="N3072">
        <v>2.34303E-4</v>
      </c>
      <c r="O3072">
        <v>2.6871399999999998E-4</v>
      </c>
      <c r="P3072">
        <v>0</v>
      </c>
      <c r="Q3072">
        <v>0</v>
      </c>
      <c r="R3072">
        <v>0</v>
      </c>
      <c r="S3072">
        <v>1.2468119999999999E-3</v>
      </c>
      <c r="T3072">
        <v>5.8733699999999995E-4</v>
      </c>
      <c r="U3072">
        <v>4.06809E-4</v>
      </c>
      <c r="V3072">
        <v>0</v>
      </c>
      <c r="W3072" s="8">
        <v>1.39567E-5</v>
      </c>
      <c r="X3072">
        <v>0</v>
      </c>
      <c r="Y3072">
        <v>0</v>
      </c>
      <c r="Z3072">
        <v>0</v>
      </c>
      <c r="AA3072">
        <v>0</v>
      </c>
      <c r="AB3072">
        <v>0</v>
      </c>
      <c r="AC3072">
        <v>1.2468119999999999E-3</v>
      </c>
      <c r="AD3072">
        <v>5.8733699999999995E-4</v>
      </c>
      <c r="AE3072">
        <v>4.06809E-4</v>
      </c>
      <c r="AF3072">
        <v>0</v>
      </c>
      <c r="AG3072" s="8">
        <v>1.39567E-5</v>
      </c>
      <c r="AH3072">
        <v>2.2549139999999998E-3</v>
      </c>
      <c r="AI3072">
        <v>44063.499819999997</v>
      </c>
    </row>
    <row r="3073" spans="1:35" x14ac:dyDescent="0.25">
      <c r="A3073">
        <v>43823</v>
      </c>
      <c r="B3073" t="s">
        <v>237</v>
      </c>
      <c r="C3073" t="s">
        <v>238</v>
      </c>
      <c r="D3073" t="b">
        <v>1</v>
      </c>
      <c r="E3073">
        <v>7.4164390999999996E-2</v>
      </c>
      <c r="F3073" t="s">
        <v>108</v>
      </c>
      <c r="G3073" t="s">
        <v>186</v>
      </c>
      <c r="H3073" t="s">
        <v>256</v>
      </c>
      <c r="I3073" t="s">
        <v>98</v>
      </c>
      <c r="J3073" t="s">
        <v>262</v>
      </c>
      <c r="K3073" t="s">
        <v>188</v>
      </c>
      <c r="L3073">
        <v>17.28383333</v>
      </c>
      <c r="M3073" t="s">
        <v>112</v>
      </c>
      <c r="N3073">
        <v>3.2484799999999998E-4</v>
      </c>
      <c r="O3073">
        <v>3.73612E-4</v>
      </c>
      <c r="P3073">
        <v>0</v>
      </c>
      <c r="Q3073">
        <v>0</v>
      </c>
      <c r="R3073">
        <v>0</v>
      </c>
      <c r="S3073">
        <v>1.7367800000000001E-3</v>
      </c>
      <c r="T3073">
        <v>6.4491099999999997E-4</v>
      </c>
      <c r="U3073">
        <v>2.8907500000000002E-4</v>
      </c>
      <c r="V3073">
        <v>0</v>
      </c>
      <c r="W3073">
        <v>0</v>
      </c>
      <c r="X3073">
        <v>8.0647599999999998E-4</v>
      </c>
      <c r="Y3073">
        <v>0</v>
      </c>
      <c r="Z3073" s="8">
        <v>2.1827800000000001E-5</v>
      </c>
      <c r="AA3073">
        <v>0</v>
      </c>
      <c r="AB3073">
        <v>0</v>
      </c>
      <c r="AC3073">
        <v>2.5432559999999998E-3</v>
      </c>
      <c r="AD3073">
        <v>6.4491099999999997E-4</v>
      </c>
      <c r="AE3073">
        <v>2.8907500000000002E-4</v>
      </c>
      <c r="AF3073">
        <v>0</v>
      </c>
      <c r="AG3073" s="8">
        <v>2.1827800000000001E-5</v>
      </c>
      <c r="AH3073">
        <v>3.4990690000000001E-3</v>
      </c>
      <c r="AI3073">
        <v>59331.512739999998</v>
      </c>
    </row>
    <row r="3074" spans="1:35" x14ac:dyDescent="0.25">
      <c r="A3074">
        <v>51181</v>
      </c>
      <c r="B3074" t="s">
        <v>237</v>
      </c>
      <c r="C3074" t="s">
        <v>238</v>
      </c>
      <c r="D3074" t="b">
        <v>1</v>
      </c>
      <c r="E3074">
        <v>0.42843368100000001</v>
      </c>
      <c r="F3074" t="s">
        <v>108</v>
      </c>
      <c r="G3074" t="s">
        <v>186</v>
      </c>
      <c r="H3074" t="s">
        <v>199</v>
      </c>
      <c r="I3074" t="s">
        <v>98</v>
      </c>
      <c r="J3074" t="s">
        <v>99</v>
      </c>
      <c r="K3074" t="s">
        <v>188</v>
      </c>
      <c r="L3074">
        <v>12.94380952</v>
      </c>
      <c r="M3074" t="s">
        <v>112</v>
      </c>
      <c r="N3074">
        <v>2.9879800000000002E-4</v>
      </c>
      <c r="O3074">
        <v>3.3565999999999999E-4</v>
      </c>
      <c r="P3074">
        <v>0</v>
      </c>
      <c r="Q3074">
        <v>0</v>
      </c>
      <c r="R3074">
        <v>0</v>
      </c>
      <c r="S3074">
        <v>7.9015599999999997E-4</v>
      </c>
      <c r="T3074">
        <v>6.46986E-4</v>
      </c>
      <c r="U3074">
        <v>7.1790700000000005E-4</v>
      </c>
      <c r="V3074">
        <v>0</v>
      </c>
      <c r="W3074" s="8">
        <v>3.0317699999999999E-5</v>
      </c>
      <c r="X3074">
        <v>1.1260269999999999E-3</v>
      </c>
      <c r="Y3074">
        <v>0</v>
      </c>
      <c r="Z3074">
        <v>0</v>
      </c>
      <c r="AA3074">
        <v>0</v>
      </c>
      <c r="AB3074">
        <v>0</v>
      </c>
      <c r="AC3074">
        <v>1.9161829999999999E-3</v>
      </c>
      <c r="AD3074">
        <v>6.46986E-4</v>
      </c>
      <c r="AE3074">
        <v>7.1790700000000005E-4</v>
      </c>
      <c r="AF3074">
        <v>0</v>
      </c>
      <c r="AG3074" s="8">
        <v>3.0317699999999999E-5</v>
      </c>
      <c r="AH3074">
        <v>3.3113940000000001E-3</v>
      </c>
      <c r="AI3074">
        <v>74975.894100000005</v>
      </c>
    </row>
    <row r="3075" spans="1:35" x14ac:dyDescent="0.25">
      <c r="A3075">
        <v>496</v>
      </c>
      <c r="B3075" t="s">
        <v>239</v>
      </c>
      <c r="C3075" t="s">
        <v>240</v>
      </c>
      <c r="D3075" t="b">
        <v>1</v>
      </c>
      <c r="E3075">
        <v>81.383450730000007</v>
      </c>
      <c r="F3075" t="s">
        <v>108</v>
      </c>
      <c r="G3075" t="s">
        <v>186</v>
      </c>
      <c r="H3075" t="s">
        <v>250</v>
      </c>
      <c r="I3075" t="s">
        <v>101</v>
      </c>
      <c r="J3075" t="s">
        <v>99</v>
      </c>
      <c r="K3075" t="s">
        <v>188</v>
      </c>
      <c r="L3075">
        <v>40.058333330000004</v>
      </c>
      <c r="M3075" t="s">
        <v>109</v>
      </c>
      <c r="N3075">
        <v>1.0377839999999999E-3</v>
      </c>
      <c r="O3075">
        <v>1.1395789999999999E-3</v>
      </c>
      <c r="P3075">
        <v>0</v>
      </c>
      <c r="Q3075">
        <v>0</v>
      </c>
      <c r="R3075">
        <v>0</v>
      </c>
      <c r="S3075">
        <v>4.5734310000000002E-3</v>
      </c>
      <c r="T3075">
        <v>1.562017E-3</v>
      </c>
      <c r="U3075">
        <v>1.434741E-3</v>
      </c>
      <c r="V3075">
        <v>0</v>
      </c>
      <c r="W3075">
        <v>0</v>
      </c>
      <c r="X3075">
        <v>3.0306980000000001E-3</v>
      </c>
      <c r="Y3075">
        <v>0</v>
      </c>
      <c r="Z3075">
        <v>5.2298600000000002E-4</v>
      </c>
      <c r="AA3075">
        <v>0</v>
      </c>
      <c r="AB3075">
        <v>0</v>
      </c>
      <c r="AC3075">
        <v>7.6041290000000003E-3</v>
      </c>
      <c r="AD3075">
        <v>1.562017E-3</v>
      </c>
      <c r="AE3075">
        <v>1.434741E-3</v>
      </c>
      <c r="AF3075">
        <v>0</v>
      </c>
      <c r="AG3075">
        <v>5.2298600000000002E-4</v>
      </c>
      <c r="AH3075">
        <v>1.1123872999999999E-2</v>
      </c>
      <c r="AI3075">
        <v>81383.450729999997</v>
      </c>
    </row>
    <row r="3076" spans="1:35" x14ac:dyDescent="0.25">
      <c r="A3076">
        <v>497</v>
      </c>
      <c r="B3076" t="s">
        <v>239</v>
      </c>
      <c r="C3076" t="s">
        <v>240</v>
      </c>
      <c r="D3076" t="b">
        <v>1</v>
      </c>
      <c r="E3076">
        <v>38.800378299999998</v>
      </c>
      <c r="F3076" t="s">
        <v>108</v>
      </c>
      <c r="G3076" t="s">
        <v>186</v>
      </c>
      <c r="H3076" t="s">
        <v>249</v>
      </c>
      <c r="I3076" t="s">
        <v>101</v>
      </c>
      <c r="J3076" t="s">
        <v>99</v>
      </c>
      <c r="K3076" t="s">
        <v>188</v>
      </c>
      <c r="L3076">
        <v>21.58888889</v>
      </c>
      <c r="M3076" t="s">
        <v>109</v>
      </c>
      <c r="N3076">
        <v>5.7083000000000004E-4</v>
      </c>
      <c r="O3076">
        <v>6.4502899999999998E-4</v>
      </c>
      <c r="P3076">
        <v>0</v>
      </c>
      <c r="Q3076">
        <v>0</v>
      </c>
      <c r="R3076">
        <v>0</v>
      </c>
      <c r="S3076">
        <v>2.5930520000000002E-3</v>
      </c>
      <c r="T3076">
        <v>1.1190830000000001E-3</v>
      </c>
      <c r="U3076">
        <v>1.1393099999999999E-3</v>
      </c>
      <c r="V3076">
        <v>0</v>
      </c>
      <c r="W3076">
        <v>1.7394900000000001E-4</v>
      </c>
      <c r="X3076">
        <v>6.9138200000000004E-4</v>
      </c>
      <c r="Y3076">
        <v>0</v>
      </c>
      <c r="Z3076">
        <v>0</v>
      </c>
      <c r="AA3076">
        <v>0</v>
      </c>
      <c r="AB3076">
        <v>0</v>
      </c>
      <c r="AC3076">
        <v>3.2844340000000001E-3</v>
      </c>
      <c r="AD3076">
        <v>1.1190830000000001E-3</v>
      </c>
      <c r="AE3076">
        <v>1.1393099999999999E-3</v>
      </c>
      <c r="AF3076">
        <v>0</v>
      </c>
      <c r="AG3076">
        <v>1.7394900000000001E-4</v>
      </c>
      <c r="AH3076">
        <v>5.7164090000000004E-3</v>
      </c>
      <c r="AI3076">
        <v>77600.756599999993</v>
      </c>
    </row>
    <row r="3077" spans="1:35" x14ac:dyDescent="0.25">
      <c r="A3077">
        <v>499</v>
      </c>
      <c r="B3077" t="s">
        <v>239</v>
      </c>
      <c r="C3077" t="s">
        <v>240</v>
      </c>
      <c r="D3077" t="b">
        <v>1</v>
      </c>
      <c r="E3077">
        <v>11.490758400000001</v>
      </c>
      <c r="F3077" t="s">
        <v>108</v>
      </c>
      <c r="G3077" t="s">
        <v>186</v>
      </c>
      <c r="H3077" t="s">
        <v>196</v>
      </c>
      <c r="I3077" t="s">
        <v>101</v>
      </c>
      <c r="J3077" t="s">
        <v>99</v>
      </c>
      <c r="K3077" t="s">
        <v>188</v>
      </c>
      <c r="L3077">
        <v>14.137373739999999</v>
      </c>
      <c r="M3077" t="s">
        <v>109</v>
      </c>
      <c r="N3077">
        <v>2.81599E-4</v>
      </c>
      <c r="O3077">
        <v>3.33553E-4</v>
      </c>
      <c r="P3077">
        <v>0</v>
      </c>
      <c r="Q3077">
        <v>0</v>
      </c>
      <c r="R3077">
        <v>0</v>
      </c>
      <c r="S3077">
        <v>1.402234E-3</v>
      </c>
      <c r="T3077">
        <v>5.3181400000000003E-4</v>
      </c>
      <c r="U3077">
        <v>4.5165500000000003E-4</v>
      </c>
      <c r="V3077">
        <v>0</v>
      </c>
      <c r="W3077" s="8">
        <v>9.4752899999999999E-5</v>
      </c>
      <c r="X3077">
        <v>5.6819100000000001E-4</v>
      </c>
      <c r="Y3077">
        <v>0</v>
      </c>
      <c r="Z3077">
        <v>0</v>
      </c>
      <c r="AA3077">
        <v>0</v>
      </c>
      <c r="AB3077">
        <v>0</v>
      </c>
      <c r="AC3077">
        <v>1.970425E-3</v>
      </c>
      <c r="AD3077">
        <v>5.3181400000000003E-4</v>
      </c>
      <c r="AE3077">
        <v>4.5165500000000003E-4</v>
      </c>
      <c r="AF3077">
        <v>0</v>
      </c>
      <c r="AG3077" s="8">
        <v>9.4752899999999999E-5</v>
      </c>
      <c r="AH3077">
        <v>3.0486469999999998E-3</v>
      </c>
      <c r="AI3077">
        <v>63199.171219999997</v>
      </c>
    </row>
    <row r="3078" spans="1:35" x14ac:dyDescent="0.25">
      <c r="A3078">
        <v>1234</v>
      </c>
      <c r="B3078" t="s">
        <v>239</v>
      </c>
      <c r="C3078" t="s">
        <v>240</v>
      </c>
      <c r="D3078" t="b">
        <v>1</v>
      </c>
      <c r="E3078">
        <v>4.8608500059999997</v>
      </c>
      <c r="F3078" t="s">
        <v>108</v>
      </c>
      <c r="G3078" t="s">
        <v>186</v>
      </c>
      <c r="H3078" t="s">
        <v>198</v>
      </c>
      <c r="I3078" t="s">
        <v>101</v>
      </c>
      <c r="J3078" t="s">
        <v>106</v>
      </c>
      <c r="K3078" t="s">
        <v>188</v>
      </c>
      <c r="L3078">
        <v>17.12805556</v>
      </c>
      <c r="M3078" t="s">
        <v>109</v>
      </c>
      <c r="N3078">
        <v>2.8626500000000001E-4</v>
      </c>
      <c r="O3078">
        <v>3.3853600000000001E-4</v>
      </c>
      <c r="P3078">
        <v>0</v>
      </c>
      <c r="Q3078">
        <v>0</v>
      </c>
      <c r="R3078">
        <v>0</v>
      </c>
      <c r="S3078">
        <v>1.4437569999999999E-3</v>
      </c>
      <c r="T3078">
        <v>6.6633899999999995E-4</v>
      </c>
      <c r="U3078">
        <v>6.6712200000000003E-4</v>
      </c>
      <c r="V3078">
        <v>0</v>
      </c>
      <c r="W3078" s="8">
        <v>6.3579300000000003E-5</v>
      </c>
      <c r="X3078">
        <v>0</v>
      </c>
      <c r="Y3078">
        <v>0</v>
      </c>
      <c r="Z3078">
        <v>0</v>
      </c>
      <c r="AA3078">
        <v>0</v>
      </c>
      <c r="AB3078">
        <v>0</v>
      </c>
      <c r="AC3078">
        <v>1.4437569999999999E-3</v>
      </c>
      <c r="AD3078">
        <v>6.6633899999999995E-4</v>
      </c>
      <c r="AE3078">
        <v>6.6712200000000003E-4</v>
      </c>
      <c r="AF3078">
        <v>0</v>
      </c>
      <c r="AG3078" s="8">
        <v>6.3579300000000003E-5</v>
      </c>
      <c r="AH3078">
        <v>2.8408439999999999E-3</v>
      </c>
      <c r="AI3078">
        <v>48608.500059999998</v>
      </c>
    </row>
    <row r="3079" spans="1:35" x14ac:dyDescent="0.25">
      <c r="A3079">
        <v>6139</v>
      </c>
      <c r="B3079" t="s">
        <v>239</v>
      </c>
      <c r="C3079" t="s">
        <v>240</v>
      </c>
      <c r="D3079" t="b">
        <v>1</v>
      </c>
      <c r="E3079">
        <v>3.0392805269999998</v>
      </c>
      <c r="F3079" t="s">
        <v>108</v>
      </c>
      <c r="G3079" t="s">
        <v>186</v>
      </c>
      <c r="H3079" t="s">
        <v>195</v>
      </c>
      <c r="I3079" t="s">
        <v>101</v>
      </c>
      <c r="J3079" t="s">
        <v>111</v>
      </c>
      <c r="K3079" t="s">
        <v>188</v>
      </c>
      <c r="L3079">
        <v>15.881084660000001</v>
      </c>
      <c r="M3079" t="s">
        <v>109</v>
      </c>
      <c r="N3079">
        <v>3.3922800000000001E-4</v>
      </c>
      <c r="O3079">
        <v>3.83235E-4</v>
      </c>
      <c r="P3079">
        <v>0</v>
      </c>
      <c r="Q3079">
        <v>0</v>
      </c>
      <c r="R3079">
        <v>0</v>
      </c>
      <c r="S3079">
        <v>1.7657720000000001E-3</v>
      </c>
      <c r="T3079">
        <v>5.4470799999999998E-4</v>
      </c>
      <c r="U3079">
        <v>5.9578300000000001E-4</v>
      </c>
      <c r="V3079">
        <v>0</v>
      </c>
      <c r="W3079">
        <v>0</v>
      </c>
      <c r="X3079">
        <v>4.6612299999999998E-4</v>
      </c>
      <c r="Y3079">
        <v>0</v>
      </c>
      <c r="Z3079" s="8">
        <v>8.619E-5</v>
      </c>
      <c r="AA3079">
        <v>0</v>
      </c>
      <c r="AB3079">
        <v>0</v>
      </c>
      <c r="AC3079">
        <v>2.2318949999999998E-3</v>
      </c>
      <c r="AD3079">
        <v>5.4470799999999998E-4</v>
      </c>
      <c r="AE3079">
        <v>5.9578300000000001E-4</v>
      </c>
      <c r="AF3079">
        <v>0</v>
      </c>
      <c r="AG3079" s="8">
        <v>8.619E-5</v>
      </c>
      <c r="AH3079">
        <v>3.4585760000000001E-3</v>
      </c>
      <c r="AI3079">
        <v>63824.891060000002</v>
      </c>
    </row>
    <row r="3080" spans="1:35" x14ac:dyDescent="0.25">
      <c r="A3080">
        <v>19460</v>
      </c>
      <c r="B3080" t="s">
        <v>239</v>
      </c>
      <c r="C3080" t="s">
        <v>240</v>
      </c>
      <c r="D3080" t="b">
        <v>1</v>
      </c>
      <c r="E3080">
        <v>0.35770594100000003</v>
      </c>
      <c r="F3080" t="s">
        <v>108</v>
      </c>
      <c r="G3080" t="s">
        <v>186</v>
      </c>
      <c r="H3080" t="s">
        <v>192</v>
      </c>
      <c r="I3080" t="s">
        <v>101</v>
      </c>
      <c r="J3080" t="s">
        <v>102</v>
      </c>
      <c r="K3080" t="s">
        <v>188</v>
      </c>
      <c r="L3080">
        <v>14.95071111</v>
      </c>
      <c r="M3080" t="s">
        <v>109</v>
      </c>
      <c r="N3080">
        <v>2.1834799999999999E-4</v>
      </c>
      <c r="O3080">
        <v>2.6620300000000001E-4</v>
      </c>
      <c r="P3080">
        <v>0</v>
      </c>
      <c r="Q3080">
        <v>0</v>
      </c>
      <c r="R3080">
        <v>0</v>
      </c>
      <c r="S3080">
        <v>1.4279E-3</v>
      </c>
      <c r="T3080">
        <v>4.67804E-4</v>
      </c>
      <c r="U3080">
        <v>2.7797500000000002E-4</v>
      </c>
      <c r="V3080">
        <v>0</v>
      </c>
      <c r="W3080">
        <v>0</v>
      </c>
      <c r="X3080" s="8">
        <v>6.3573399999999997E-5</v>
      </c>
      <c r="Y3080">
        <v>0</v>
      </c>
      <c r="Z3080" s="8">
        <v>4.3749699999999999E-5</v>
      </c>
      <c r="AA3080">
        <v>0</v>
      </c>
      <c r="AB3080">
        <v>0</v>
      </c>
      <c r="AC3080">
        <v>1.4914730000000001E-3</v>
      </c>
      <c r="AD3080">
        <v>4.67804E-4</v>
      </c>
      <c r="AE3080">
        <v>2.7797500000000002E-4</v>
      </c>
      <c r="AF3080">
        <v>0</v>
      </c>
      <c r="AG3080" s="8">
        <v>4.3749699999999999E-5</v>
      </c>
      <c r="AH3080">
        <v>2.2809990000000001E-3</v>
      </c>
      <c r="AI3080">
        <v>44713.242619999997</v>
      </c>
    </row>
    <row r="3081" spans="1:35" x14ac:dyDescent="0.25">
      <c r="A3081">
        <v>19461</v>
      </c>
      <c r="B3081" t="s">
        <v>239</v>
      </c>
      <c r="C3081" t="s">
        <v>240</v>
      </c>
      <c r="D3081" t="b">
        <v>1</v>
      </c>
      <c r="E3081">
        <v>0.417575751</v>
      </c>
      <c r="F3081" t="s">
        <v>108</v>
      </c>
      <c r="G3081" t="s">
        <v>186</v>
      </c>
      <c r="H3081" t="s">
        <v>190</v>
      </c>
      <c r="I3081" t="s">
        <v>101</v>
      </c>
      <c r="J3081" t="s">
        <v>99</v>
      </c>
      <c r="K3081" t="s">
        <v>188</v>
      </c>
      <c r="L3081">
        <v>9.9948175789999993</v>
      </c>
      <c r="M3081" t="s">
        <v>109</v>
      </c>
      <c r="N3081" s="8">
        <v>7.8585900000000003E-5</v>
      </c>
      <c r="O3081">
        <v>1.12841E-4</v>
      </c>
      <c r="P3081">
        <v>0</v>
      </c>
      <c r="Q3081">
        <v>0</v>
      </c>
      <c r="R3081">
        <v>0</v>
      </c>
      <c r="S3081">
        <v>5.5232700000000003E-4</v>
      </c>
      <c r="T3081">
        <v>1.8787099999999999E-4</v>
      </c>
      <c r="U3081">
        <v>1.72234E-4</v>
      </c>
      <c r="V3081">
        <v>0</v>
      </c>
      <c r="W3081" s="8">
        <v>2.5247200000000001E-5</v>
      </c>
      <c r="X3081" s="8">
        <v>1.6464699999999998E-5</v>
      </c>
      <c r="Y3081">
        <v>0</v>
      </c>
      <c r="Z3081">
        <v>0</v>
      </c>
      <c r="AA3081">
        <v>0</v>
      </c>
      <c r="AB3081">
        <v>0</v>
      </c>
      <c r="AC3081">
        <v>5.6879100000000002E-4</v>
      </c>
      <c r="AD3081">
        <v>1.8787099999999999E-4</v>
      </c>
      <c r="AE3081">
        <v>1.72234E-4</v>
      </c>
      <c r="AF3081">
        <v>0</v>
      </c>
      <c r="AG3081" s="8">
        <v>2.5247200000000001E-5</v>
      </c>
      <c r="AH3081">
        <v>9.5414000000000002E-4</v>
      </c>
      <c r="AI3081">
        <v>27977.57532</v>
      </c>
    </row>
    <row r="3082" spans="1:35" x14ac:dyDescent="0.25">
      <c r="A3082">
        <v>19462</v>
      </c>
      <c r="B3082" t="s">
        <v>239</v>
      </c>
      <c r="C3082" t="s">
        <v>240</v>
      </c>
      <c r="D3082" t="b">
        <v>1</v>
      </c>
      <c r="E3082">
        <v>0.23031316600000001</v>
      </c>
      <c r="F3082" t="s">
        <v>108</v>
      </c>
      <c r="G3082" t="s">
        <v>186</v>
      </c>
      <c r="H3082" t="s">
        <v>194</v>
      </c>
      <c r="I3082" t="s">
        <v>101</v>
      </c>
      <c r="J3082" t="s">
        <v>99</v>
      </c>
      <c r="K3082" t="s">
        <v>188</v>
      </c>
      <c r="L3082">
        <v>18.541820990000002</v>
      </c>
      <c r="M3082" t="s">
        <v>109</v>
      </c>
      <c r="N3082">
        <v>1.3094300000000001E-4</v>
      </c>
      <c r="O3082">
        <v>1.5421799999999999E-4</v>
      </c>
      <c r="P3082">
        <v>0</v>
      </c>
      <c r="Q3082">
        <v>0</v>
      </c>
      <c r="R3082">
        <v>0</v>
      </c>
      <c r="S3082">
        <v>7.5989899999999997E-4</v>
      </c>
      <c r="T3082">
        <v>2.6984900000000001E-4</v>
      </c>
      <c r="U3082">
        <v>2.42303E-4</v>
      </c>
      <c r="V3082">
        <v>0</v>
      </c>
      <c r="W3082">
        <v>0</v>
      </c>
      <c r="X3082" s="8">
        <v>1.5846E-5</v>
      </c>
      <c r="Y3082">
        <v>0</v>
      </c>
      <c r="Z3082" s="8">
        <v>2.3521300000000001E-5</v>
      </c>
      <c r="AA3082">
        <v>0</v>
      </c>
      <c r="AB3082">
        <v>0</v>
      </c>
      <c r="AC3082">
        <v>7.7574499999999999E-4</v>
      </c>
      <c r="AD3082">
        <v>2.6984900000000001E-4</v>
      </c>
      <c r="AE3082">
        <v>2.42303E-4</v>
      </c>
      <c r="AF3082">
        <v>0</v>
      </c>
      <c r="AG3082" s="8">
        <v>2.3521300000000001E-5</v>
      </c>
      <c r="AH3082">
        <v>1.3114170000000001E-3</v>
      </c>
      <c r="AI3082">
        <v>20728.18492</v>
      </c>
    </row>
    <row r="3083" spans="1:35" x14ac:dyDescent="0.25">
      <c r="A3083">
        <v>19464</v>
      </c>
      <c r="B3083" t="s">
        <v>239</v>
      </c>
      <c r="C3083" t="s">
        <v>240</v>
      </c>
      <c r="D3083" t="b">
        <v>1</v>
      </c>
      <c r="E3083">
        <v>0.67838500800000001</v>
      </c>
      <c r="F3083" t="s">
        <v>108</v>
      </c>
      <c r="G3083" t="s">
        <v>186</v>
      </c>
      <c r="H3083" t="s">
        <v>189</v>
      </c>
      <c r="I3083" t="s">
        <v>101</v>
      </c>
      <c r="J3083" t="s">
        <v>99</v>
      </c>
      <c r="K3083" t="s">
        <v>188</v>
      </c>
      <c r="L3083">
        <v>19.959963770000002</v>
      </c>
      <c r="M3083" t="s">
        <v>109</v>
      </c>
      <c r="N3083">
        <v>2.1482000000000001E-4</v>
      </c>
      <c r="O3083">
        <v>2.4855299999999999E-4</v>
      </c>
      <c r="P3083">
        <v>0</v>
      </c>
      <c r="Q3083">
        <v>0</v>
      </c>
      <c r="R3083">
        <v>0</v>
      </c>
      <c r="S3083">
        <v>1.3038640000000001E-3</v>
      </c>
      <c r="T3083">
        <v>5.0693600000000004E-4</v>
      </c>
      <c r="U3083">
        <v>2.24434E-4</v>
      </c>
      <c r="V3083">
        <v>0</v>
      </c>
      <c r="W3083">
        <v>0</v>
      </c>
      <c r="X3083" s="8">
        <v>3.8881300000000003E-5</v>
      </c>
      <c r="Y3083">
        <v>0</v>
      </c>
      <c r="Z3083" s="8">
        <v>5.1187999999999998E-5</v>
      </c>
      <c r="AA3083">
        <v>0</v>
      </c>
      <c r="AB3083">
        <v>0</v>
      </c>
      <c r="AC3083">
        <v>1.342745E-3</v>
      </c>
      <c r="AD3083">
        <v>5.0693600000000004E-4</v>
      </c>
      <c r="AE3083">
        <v>2.24434E-4</v>
      </c>
      <c r="AF3083">
        <v>0</v>
      </c>
      <c r="AG3083" s="8">
        <v>5.1187999999999998E-5</v>
      </c>
      <c r="AH3083">
        <v>2.1253029999999998E-3</v>
      </c>
      <c r="AI3083">
        <v>31205.71038</v>
      </c>
    </row>
    <row r="3084" spans="1:35" x14ac:dyDescent="0.25">
      <c r="A3084">
        <v>19465</v>
      </c>
      <c r="B3084" t="s">
        <v>239</v>
      </c>
      <c r="C3084" t="s">
        <v>240</v>
      </c>
      <c r="D3084" t="b">
        <v>1</v>
      </c>
      <c r="E3084">
        <v>0.533936564</v>
      </c>
      <c r="F3084" t="s">
        <v>108</v>
      </c>
      <c r="G3084" t="s">
        <v>186</v>
      </c>
      <c r="H3084" t="s">
        <v>191</v>
      </c>
      <c r="I3084" t="s">
        <v>101</v>
      </c>
      <c r="J3084" t="s">
        <v>102</v>
      </c>
      <c r="K3084" t="s">
        <v>188</v>
      </c>
      <c r="L3084">
        <v>11.8183908</v>
      </c>
      <c r="M3084" t="s">
        <v>109</v>
      </c>
      <c r="N3084">
        <v>1.02113E-4</v>
      </c>
      <c r="O3084">
        <v>1.3080399999999999E-4</v>
      </c>
      <c r="P3084">
        <v>0</v>
      </c>
      <c r="Q3084">
        <v>0</v>
      </c>
      <c r="R3084">
        <v>0</v>
      </c>
      <c r="S3084">
        <v>4.8373099999999999E-4</v>
      </c>
      <c r="T3084">
        <v>2.9889800000000002E-4</v>
      </c>
      <c r="U3084">
        <v>1.2207E-4</v>
      </c>
      <c r="V3084">
        <v>0</v>
      </c>
      <c r="W3084">
        <v>0</v>
      </c>
      <c r="X3084">
        <v>3.0744000000000002E-4</v>
      </c>
      <c r="Y3084">
        <v>0</v>
      </c>
      <c r="Z3084" s="8">
        <v>3.6690399999999997E-5</v>
      </c>
      <c r="AA3084">
        <v>0</v>
      </c>
      <c r="AB3084">
        <v>0</v>
      </c>
      <c r="AC3084">
        <v>7.9117100000000002E-4</v>
      </c>
      <c r="AD3084">
        <v>2.9889800000000002E-4</v>
      </c>
      <c r="AE3084">
        <v>1.2207E-4</v>
      </c>
      <c r="AF3084">
        <v>0</v>
      </c>
      <c r="AG3084" s="8">
        <v>3.6690399999999997E-5</v>
      </c>
      <c r="AH3084">
        <v>1.2488289999999999E-3</v>
      </c>
      <c r="AI3084">
        <v>30968.32072</v>
      </c>
    </row>
    <row r="3085" spans="1:35" x14ac:dyDescent="0.25">
      <c r="A3085">
        <v>22258</v>
      </c>
      <c r="B3085" t="s">
        <v>239</v>
      </c>
      <c r="C3085" t="s">
        <v>240</v>
      </c>
      <c r="D3085" t="b">
        <v>1</v>
      </c>
      <c r="E3085">
        <v>0.39859335800000001</v>
      </c>
      <c r="F3085" t="s">
        <v>108</v>
      </c>
      <c r="G3085" t="s">
        <v>186</v>
      </c>
      <c r="H3085" t="s">
        <v>193</v>
      </c>
      <c r="I3085" t="s">
        <v>105</v>
      </c>
      <c r="J3085" t="s">
        <v>262</v>
      </c>
      <c r="K3085" t="s">
        <v>188</v>
      </c>
      <c r="L3085">
        <v>8.9404444440000006</v>
      </c>
      <c r="M3085" t="s">
        <v>107</v>
      </c>
      <c r="N3085" s="8">
        <v>7.8958899999999994E-5</v>
      </c>
      <c r="O3085" s="8">
        <v>9.4783800000000006E-5</v>
      </c>
      <c r="P3085">
        <v>0</v>
      </c>
      <c r="Q3085">
        <v>0</v>
      </c>
      <c r="R3085">
        <v>0</v>
      </c>
      <c r="S3085">
        <v>2.9680199999999998E-4</v>
      </c>
      <c r="T3085">
        <v>2.0172300000000001E-4</v>
      </c>
      <c r="U3085">
        <v>1.4807199999999999E-4</v>
      </c>
      <c r="V3085">
        <v>0</v>
      </c>
      <c r="W3085">
        <v>0</v>
      </c>
      <c r="X3085">
        <v>2.25539E-4</v>
      </c>
      <c r="Y3085">
        <v>0</v>
      </c>
      <c r="Z3085" s="8">
        <v>3.9830799999999998E-5</v>
      </c>
      <c r="AA3085">
        <v>0</v>
      </c>
      <c r="AB3085">
        <v>0</v>
      </c>
      <c r="AC3085">
        <v>5.2234099999999995E-4</v>
      </c>
      <c r="AD3085">
        <v>2.0172300000000001E-4</v>
      </c>
      <c r="AE3085">
        <v>1.4807199999999999E-4</v>
      </c>
      <c r="AF3085">
        <v>0</v>
      </c>
      <c r="AG3085" s="8">
        <v>3.9830799999999998E-5</v>
      </c>
      <c r="AH3085">
        <v>9.1196400000000003E-4</v>
      </c>
      <c r="AI3085">
        <v>29894.50186</v>
      </c>
    </row>
    <row r="3086" spans="1:35" x14ac:dyDescent="0.25">
      <c r="A3086">
        <v>24953</v>
      </c>
      <c r="B3086" t="s">
        <v>239</v>
      </c>
      <c r="C3086" t="s">
        <v>240</v>
      </c>
      <c r="D3086" t="b">
        <v>1</v>
      </c>
      <c r="E3086">
        <v>0.318936518</v>
      </c>
      <c r="F3086" t="s">
        <v>108</v>
      </c>
      <c r="G3086" t="s">
        <v>186</v>
      </c>
      <c r="H3086" t="s">
        <v>187</v>
      </c>
      <c r="I3086" t="s">
        <v>101</v>
      </c>
      <c r="J3086" t="s">
        <v>99</v>
      </c>
      <c r="K3086" t="s">
        <v>188</v>
      </c>
      <c r="L3086">
        <v>18.22134921</v>
      </c>
      <c r="M3086" t="s">
        <v>109</v>
      </c>
      <c r="N3086" s="8">
        <v>6.8134900000000004E-5</v>
      </c>
      <c r="O3086" s="8">
        <v>7.8372000000000001E-5</v>
      </c>
      <c r="P3086">
        <v>0</v>
      </c>
      <c r="Q3086">
        <v>0</v>
      </c>
      <c r="R3086">
        <v>0</v>
      </c>
      <c r="S3086">
        <v>3.3799399999999999E-4</v>
      </c>
      <c r="T3086">
        <v>1.88102E-4</v>
      </c>
      <c r="U3086" s="8">
        <v>7.0788099999999994E-5</v>
      </c>
      <c r="V3086">
        <v>0</v>
      </c>
      <c r="W3086" s="8">
        <v>1.4352899999999999E-5</v>
      </c>
      <c r="X3086" s="8">
        <v>8.2792099999999996E-5</v>
      </c>
      <c r="Y3086">
        <v>0</v>
      </c>
      <c r="Z3086">
        <v>0</v>
      </c>
      <c r="AA3086">
        <v>0</v>
      </c>
      <c r="AB3086">
        <v>0</v>
      </c>
      <c r="AC3086">
        <v>4.2078599999999998E-4</v>
      </c>
      <c r="AD3086">
        <v>1.88102E-4</v>
      </c>
      <c r="AE3086" s="8">
        <v>7.0788099999999994E-5</v>
      </c>
      <c r="AF3086">
        <v>0</v>
      </c>
      <c r="AG3086" s="8">
        <v>1.4352899999999999E-5</v>
      </c>
      <c r="AH3086">
        <v>6.9403300000000004E-4</v>
      </c>
      <c r="AI3086">
        <v>11162.778130000001</v>
      </c>
    </row>
    <row r="3087" spans="1:35" x14ac:dyDescent="0.25">
      <c r="A3087">
        <v>39679</v>
      </c>
      <c r="B3087" t="s">
        <v>239</v>
      </c>
      <c r="C3087" t="s">
        <v>240</v>
      </c>
      <c r="D3087" t="b">
        <v>1</v>
      </c>
      <c r="E3087">
        <v>0.159007961</v>
      </c>
      <c r="F3087" t="s">
        <v>108</v>
      </c>
      <c r="G3087" t="s">
        <v>186</v>
      </c>
      <c r="H3087" t="s">
        <v>197</v>
      </c>
      <c r="I3087" t="s">
        <v>98</v>
      </c>
      <c r="J3087" t="s">
        <v>99</v>
      </c>
      <c r="K3087" t="s">
        <v>188</v>
      </c>
      <c r="L3087">
        <v>10.514324070000001</v>
      </c>
      <c r="M3087" t="s">
        <v>251</v>
      </c>
      <c r="N3087">
        <v>1.80829E-4</v>
      </c>
      <c r="O3087">
        <v>2.03943E-4</v>
      </c>
      <c r="P3087">
        <v>0</v>
      </c>
      <c r="Q3087">
        <v>0</v>
      </c>
      <c r="R3087">
        <v>0</v>
      </c>
      <c r="S3087">
        <v>8.6277999999999995E-4</v>
      </c>
      <c r="T3087">
        <v>5.5534099999999999E-4</v>
      </c>
      <c r="U3087">
        <v>2.7635300000000002E-4</v>
      </c>
      <c r="V3087">
        <v>0</v>
      </c>
      <c r="W3087" s="8">
        <v>1.6914200000000001E-5</v>
      </c>
      <c r="X3087">
        <v>0</v>
      </c>
      <c r="Y3087">
        <v>0</v>
      </c>
      <c r="Z3087">
        <v>0</v>
      </c>
      <c r="AA3087">
        <v>0</v>
      </c>
      <c r="AB3087">
        <v>0</v>
      </c>
      <c r="AC3087">
        <v>8.6277999999999995E-4</v>
      </c>
      <c r="AD3087">
        <v>5.5534099999999999E-4</v>
      </c>
      <c r="AE3087">
        <v>2.7635300000000002E-4</v>
      </c>
      <c r="AF3087">
        <v>0</v>
      </c>
      <c r="AG3087" s="8">
        <v>1.6914200000000001E-5</v>
      </c>
      <c r="AH3087">
        <v>1.7113880000000001E-3</v>
      </c>
      <c r="AI3087">
        <v>47702.388339999998</v>
      </c>
    </row>
    <row r="3088" spans="1:35" x14ac:dyDescent="0.25">
      <c r="A3088">
        <v>39683</v>
      </c>
      <c r="B3088" t="s">
        <v>239</v>
      </c>
      <c r="C3088" t="s">
        <v>240</v>
      </c>
      <c r="D3088" t="b">
        <v>1</v>
      </c>
      <c r="E3088">
        <v>8.8126999999999997E-2</v>
      </c>
      <c r="F3088" t="s">
        <v>108</v>
      </c>
      <c r="G3088" t="s">
        <v>186</v>
      </c>
      <c r="H3088" t="s">
        <v>257</v>
      </c>
      <c r="I3088" t="s">
        <v>98</v>
      </c>
      <c r="J3088" t="s">
        <v>106</v>
      </c>
      <c r="K3088" t="s">
        <v>188</v>
      </c>
      <c r="L3088">
        <v>15.12062778</v>
      </c>
      <c r="M3088" t="s">
        <v>251</v>
      </c>
      <c r="N3088">
        <v>2.3386500000000001E-4</v>
      </c>
      <c r="O3088">
        <v>2.7091700000000002E-4</v>
      </c>
      <c r="P3088">
        <v>0</v>
      </c>
      <c r="Q3088">
        <v>0</v>
      </c>
      <c r="R3088">
        <v>0</v>
      </c>
      <c r="S3088">
        <v>1.2530519999999999E-3</v>
      </c>
      <c r="T3088">
        <v>5.8733699999999995E-4</v>
      </c>
      <c r="U3088">
        <v>4.19052E-4</v>
      </c>
      <c r="V3088">
        <v>0</v>
      </c>
      <c r="W3088" s="8">
        <v>1.39567E-5</v>
      </c>
      <c r="X3088">
        <v>0</v>
      </c>
      <c r="Y3088">
        <v>0</v>
      </c>
      <c r="Z3088">
        <v>0</v>
      </c>
      <c r="AA3088">
        <v>0</v>
      </c>
      <c r="AB3088">
        <v>0</v>
      </c>
      <c r="AC3088">
        <v>1.2530519999999999E-3</v>
      </c>
      <c r="AD3088">
        <v>5.8733699999999995E-4</v>
      </c>
      <c r="AE3088">
        <v>4.19052E-4</v>
      </c>
      <c r="AF3088">
        <v>0</v>
      </c>
      <c r="AG3088" s="8">
        <v>1.39567E-5</v>
      </c>
      <c r="AH3088">
        <v>2.2734000000000001E-3</v>
      </c>
      <c r="AI3088">
        <v>44063.499819999997</v>
      </c>
    </row>
    <row r="3089" spans="1:35" x14ac:dyDescent="0.25">
      <c r="A3089">
        <v>43823</v>
      </c>
      <c r="B3089" t="s">
        <v>239</v>
      </c>
      <c r="C3089" t="s">
        <v>240</v>
      </c>
      <c r="D3089" t="b">
        <v>1</v>
      </c>
      <c r="E3089">
        <v>7.4164390999999996E-2</v>
      </c>
      <c r="F3089" t="s">
        <v>108</v>
      </c>
      <c r="G3089" t="s">
        <v>186</v>
      </c>
      <c r="H3089" t="s">
        <v>256</v>
      </c>
      <c r="I3089" t="s">
        <v>98</v>
      </c>
      <c r="J3089" t="s">
        <v>262</v>
      </c>
      <c r="K3089" t="s">
        <v>188</v>
      </c>
      <c r="L3089">
        <v>17.368215280000001</v>
      </c>
      <c r="M3089" t="s">
        <v>112</v>
      </c>
      <c r="N3089">
        <v>3.2527000000000001E-4</v>
      </c>
      <c r="O3089">
        <v>3.7616400000000001E-4</v>
      </c>
      <c r="P3089">
        <v>0</v>
      </c>
      <c r="Q3089">
        <v>0</v>
      </c>
      <c r="R3089">
        <v>0</v>
      </c>
      <c r="S3089">
        <v>1.7402819999999999E-3</v>
      </c>
      <c r="T3089">
        <v>6.4491099999999997E-4</v>
      </c>
      <c r="U3089">
        <v>3.1251100000000002E-4</v>
      </c>
      <c r="V3089">
        <v>0</v>
      </c>
      <c r="W3089">
        <v>0</v>
      </c>
      <c r="X3089">
        <v>7.9662000000000005E-4</v>
      </c>
      <c r="Y3089">
        <v>0</v>
      </c>
      <c r="Z3089" s="8">
        <v>2.1827800000000001E-5</v>
      </c>
      <c r="AA3089">
        <v>0</v>
      </c>
      <c r="AB3089">
        <v>0</v>
      </c>
      <c r="AC3089">
        <v>2.5369020000000002E-3</v>
      </c>
      <c r="AD3089">
        <v>6.4491099999999997E-4</v>
      </c>
      <c r="AE3089">
        <v>3.1251100000000002E-4</v>
      </c>
      <c r="AF3089">
        <v>0</v>
      </c>
      <c r="AG3089" s="8">
        <v>2.1827800000000001E-5</v>
      </c>
      <c r="AH3089">
        <v>3.5161519999999998E-3</v>
      </c>
      <c r="AI3089">
        <v>59331.512739999998</v>
      </c>
    </row>
    <row r="3090" spans="1:35" x14ac:dyDescent="0.25">
      <c r="A3090">
        <v>51181</v>
      </c>
      <c r="B3090" t="s">
        <v>239</v>
      </c>
      <c r="C3090" t="s">
        <v>240</v>
      </c>
      <c r="D3090" t="b">
        <v>1</v>
      </c>
      <c r="E3090">
        <v>0.42843368100000001</v>
      </c>
      <c r="F3090" t="s">
        <v>108</v>
      </c>
      <c r="G3090" t="s">
        <v>186</v>
      </c>
      <c r="H3090" t="s">
        <v>199</v>
      </c>
      <c r="I3090" t="s">
        <v>98</v>
      </c>
      <c r="J3090" t="s">
        <v>99</v>
      </c>
      <c r="K3090" t="s">
        <v>188</v>
      </c>
      <c r="L3090">
        <v>12.977238099999999</v>
      </c>
      <c r="M3090" t="s">
        <v>112</v>
      </c>
      <c r="N3090">
        <v>2.9536800000000001E-4</v>
      </c>
      <c r="O3090">
        <v>3.36776E-4</v>
      </c>
      <c r="P3090">
        <v>0</v>
      </c>
      <c r="Q3090">
        <v>0</v>
      </c>
      <c r="R3090">
        <v>0</v>
      </c>
      <c r="S3090">
        <v>7.9015200000000002E-4</v>
      </c>
      <c r="T3090">
        <v>6.46986E-4</v>
      </c>
      <c r="U3090">
        <v>7.2829899999999996E-4</v>
      </c>
      <c r="V3090">
        <v>0</v>
      </c>
      <c r="W3090" s="8">
        <v>3.0317699999999999E-5</v>
      </c>
      <c r="X3090">
        <v>1.1241910000000001E-3</v>
      </c>
      <c r="Y3090">
        <v>0</v>
      </c>
      <c r="Z3090">
        <v>0</v>
      </c>
      <c r="AA3090">
        <v>0</v>
      </c>
      <c r="AB3090">
        <v>0</v>
      </c>
      <c r="AC3090">
        <v>1.914343E-3</v>
      </c>
      <c r="AD3090">
        <v>6.46986E-4</v>
      </c>
      <c r="AE3090">
        <v>7.2829899999999996E-4</v>
      </c>
      <c r="AF3090">
        <v>0</v>
      </c>
      <c r="AG3090" s="8">
        <v>3.0317699999999999E-5</v>
      </c>
      <c r="AH3090">
        <v>3.3199459999999998E-3</v>
      </c>
      <c r="AI3090">
        <v>74975.894100000005</v>
      </c>
    </row>
    <row r="3091" spans="1:35" x14ac:dyDescent="0.25">
      <c r="A3091">
        <v>496</v>
      </c>
      <c r="B3091" t="s">
        <v>241</v>
      </c>
      <c r="C3091" t="s">
        <v>59</v>
      </c>
      <c r="D3091" t="b">
        <v>1</v>
      </c>
      <c r="E3091">
        <v>81.383450730000007</v>
      </c>
      <c r="F3091" t="s">
        <v>108</v>
      </c>
      <c r="G3091" t="s">
        <v>186</v>
      </c>
      <c r="H3091" t="s">
        <v>250</v>
      </c>
      <c r="I3091" t="s">
        <v>101</v>
      </c>
      <c r="J3091" t="s">
        <v>99</v>
      </c>
      <c r="K3091" t="s">
        <v>188</v>
      </c>
      <c r="L3091">
        <v>33.575000000000003</v>
      </c>
      <c r="M3091" t="s">
        <v>109</v>
      </c>
      <c r="N3091">
        <v>9.1619800000000001E-4</v>
      </c>
      <c r="O3091">
        <v>9.8938400000000005E-4</v>
      </c>
      <c r="P3091">
        <v>0</v>
      </c>
      <c r="Q3091">
        <v>0</v>
      </c>
      <c r="R3091">
        <v>0</v>
      </c>
      <c r="S3091">
        <v>3.9385959999999999E-3</v>
      </c>
      <c r="T3091">
        <v>1.562017E-3</v>
      </c>
      <c r="U3091">
        <v>1.500307E-3</v>
      </c>
      <c r="V3091">
        <v>0</v>
      </c>
      <c r="W3091">
        <v>0</v>
      </c>
      <c r="X3091">
        <v>1.800369E-3</v>
      </c>
      <c r="Y3091">
        <v>0</v>
      </c>
      <c r="Z3091">
        <v>5.2298600000000002E-4</v>
      </c>
      <c r="AA3091">
        <v>0</v>
      </c>
      <c r="AB3091">
        <v>0</v>
      </c>
      <c r="AC3091">
        <v>5.7389650000000004E-3</v>
      </c>
      <c r="AD3091">
        <v>1.562017E-3</v>
      </c>
      <c r="AE3091">
        <v>1.500307E-3</v>
      </c>
      <c r="AF3091">
        <v>0</v>
      </c>
      <c r="AG3091">
        <v>5.2298600000000002E-4</v>
      </c>
      <c r="AH3091">
        <v>9.3235039999999998E-3</v>
      </c>
      <c r="AI3091">
        <v>81383.450729999997</v>
      </c>
    </row>
    <row r="3092" spans="1:35" x14ac:dyDescent="0.25">
      <c r="A3092">
        <v>497</v>
      </c>
      <c r="B3092" t="s">
        <v>241</v>
      </c>
      <c r="C3092" t="s">
        <v>59</v>
      </c>
      <c r="D3092" t="b">
        <v>1</v>
      </c>
      <c r="E3092">
        <v>38.800378299999998</v>
      </c>
      <c r="F3092" t="s">
        <v>108</v>
      </c>
      <c r="G3092" t="s">
        <v>186</v>
      </c>
      <c r="H3092" t="s">
        <v>249</v>
      </c>
      <c r="I3092" t="s">
        <v>101</v>
      </c>
      <c r="J3092" t="s">
        <v>99</v>
      </c>
      <c r="K3092" t="s">
        <v>188</v>
      </c>
      <c r="L3092">
        <v>19.28055556</v>
      </c>
      <c r="M3092" t="s">
        <v>109</v>
      </c>
      <c r="N3092">
        <v>5.3151000000000001E-4</v>
      </c>
      <c r="O3092">
        <v>5.9331800000000001E-4</v>
      </c>
      <c r="P3092">
        <v>0</v>
      </c>
      <c r="Q3092">
        <v>0</v>
      </c>
      <c r="R3092">
        <v>0</v>
      </c>
      <c r="S3092">
        <v>2.3157630000000002E-3</v>
      </c>
      <c r="T3092">
        <v>1.1190830000000001E-3</v>
      </c>
      <c r="U3092">
        <v>1.208448E-3</v>
      </c>
      <c r="V3092">
        <v>0</v>
      </c>
      <c r="W3092">
        <v>1.7394900000000001E-4</v>
      </c>
      <c r="X3092">
        <v>2.8795300000000003E-4</v>
      </c>
      <c r="Y3092">
        <v>0</v>
      </c>
      <c r="Z3092">
        <v>0</v>
      </c>
      <c r="AA3092">
        <v>0</v>
      </c>
      <c r="AB3092">
        <v>0</v>
      </c>
      <c r="AC3092">
        <v>2.6037170000000002E-3</v>
      </c>
      <c r="AD3092">
        <v>1.1190830000000001E-3</v>
      </c>
      <c r="AE3092">
        <v>1.208448E-3</v>
      </c>
      <c r="AF3092">
        <v>0</v>
      </c>
      <c r="AG3092">
        <v>1.7394900000000001E-4</v>
      </c>
      <c r="AH3092">
        <v>5.105198E-3</v>
      </c>
      <c r="AI3092">
        <v>77600.756599999993</v>
      </c>
    </row>
    <row r="3093" spans="1:35" x14ac:dyDescent="0.25">
      <c r="A3093">
        <v>499</v>
      </c>
      <c r="B3093" t="s">
        <v>241</v>
      </c>
      <c r="C3093" t="s">
        <v>59</v>
      </c>
      <c r="D3093" t="b">
        <v>1</v>
      </c>
      <c r="E3093">
        <v>11.490758400000001</v>
      </c>
      <c r="F3093" t="s">
        <v>108</v>
      </c>
      <c r="G3093" t="s">
        <v>186</v>
      </c>
      <c r="H3093" t="s">
        <v>196</v>
      </c>
      <c r="I3093" t="s">
        <v>101</v>
      </c>
      <c r="J3093" t="s">
        <v>99</v>
      </c>
      <c r="K3093" t="s">
        <v>188</v>
      </c>
      <c r="L3093">
        <v>11.742929289999999</v>
      </c>
      <c r="M3093" t="s">
        <v>109</v>
      </c>
      <c r="N3093">
        <v>2.4204000000000001E-4</v>
      </c>
      <c r="O3093">
        <v>2.9243200000000002E-4</v>
      </c>
      <c r="P3093">
        <v>0</v>
      </c>
      <c r="Q3093">
        <v>0</v>
      </c>
      <c r="R3093">
        <v>0</v>
      </c>
      <c r="S3093">
        <v>1.2415900000000001E-3</v>
      </c>
      <c r="T3093">
        <v>5.3181400000000003E-4</v>
      </c>
      <c r="U3093">
        <v>4.8596300000000001E-4</v>
      </c>
      <c r="V3093">
        <v>0</v>
      </c>
      <c r="W3093" s="8">
        <v>9.4752899999999999E-5</v>
      </c>
      <c r="X3093">
        <v>1.78288E-4</v>
      </c>
      <c r="Y3093">
        <v>0</v>
      </c>
      <c r="Z3093">
        <v>0</v>
      </c>
      <c r="AA3093">
        <v>0</v>
      </c>
      <c r="AB3093">
        <v>0</v>
      </c>
      <c r="AC3093">
        <v>1.4198780000000001E-3</v>
      </c>
      <c r="AD3093">
        <v>5.3181400000000003E-4</v>
      </c>
      <c r="AE3093">
        <v>4.8596300000000001E-4</v>
      </c>
      <c r="AF3093">
        <v>0</v>
      </c>
      <c r="AG3093" s="8">
        <v>9.4752899999999999E-5</v>
      </c>
      <c r="AH3093">
        <v>2.5322980000000001E-3</v>
      </c>
      <c r="AI3093">
        <v>63199.171219999997</v>
      </c>
    </row>
    <row r="3094" spans="1:35" x14ac:dyDescent="0.25">
      <c r="A3094">
        <v>1234</v>
      </c>
      <c r="B3094" t="s">
        <v>241</v>
      </c>
      <c r="C3094" t="s">
        <v>59</v>
      </c>
      <c r="D3094" t="b">
        <v>1</v>
      </c>
      <c r="E3094">
        <v>4.8608500059999997</v>
      </c>
      <c r="F3094" t="s">
        <v>108</v>
      </c>
      <c r="G3094" t="s">
        <v>186</v>
      </c>
      <c r="H3094" t="s">
        <v>198</v>
      </c>
      <c r="I3094" t="s">
        <v>101</v>
      </c>
      <c r="J3094" t="s">
        <v>106</v>
      </c>
      <c r="K3094" t="s">
        <v>188</v>
      </c>
      <c r="L3094">
        <v>16.34305556</v>
      </c>
      <c r="M3094" t="s">
        <v>109</v>
      </c>
      <c r="N3094">
        <v>2.7185000000000002E-4</v>
      </c>
      <c r="O3094">
        <v>3.23021E-4</v>
      </c>
      <c r="P3094">
        <v>0</v>
      </c>
      <c r="Q3094">
        <v>0</v>
      </c>
      <c r="R3094">
        <v>0</v>
      </c>
      <c r="S3094">
        <v>1.256935E-3</v>
      </c>
      <c r="T3094">
        <v>6.6633899999999995E-4</v>
      </c>
      <c r="U3094">
        <v>7.23791E-4</v>
      </c>
      <c r="V3094">
        <v>0</v>
      </c>
      <c r="W3094" s="8">
        <v>6.3579300000000003E-5</v>
      </c>
      <c r="X3094">
        <v>0</v>
      </c>
      <c r="Y3094">
        <v>0</v>
      </c>
      <c r="Z3094">
        <v>0</v>
      </c>
      <c r="AA3094">
        <v>0</v>
      </c>
      <c r="AB3094">
        <v>0</v>
      </c>
      <c r="AC3094">
        <v>1.256935E-3</v>
      </c>
      <c r="AD3094">
        <v>6.6633899999999995E-4</v>
      </c>
      <c r="AE3094">
        <v>7.23791E-4</v>
      </c>
      <c r="AF3094">
        <v>0</v>
      </c>
      <c r="AG3094" s="8">
        <v>6.3579300000000003E-5</v>
      </c>
      <c r="AH3094">
        <v>2.7106439999999999E-3</v>
      </c>
      <c r="AI3094">
        <v>48608.500059999998</v>
      </c>
    </row>
    <row r="3095" spans="1:35" x14ac:dyDescent="0.25">
      <c r="A3095">
        <v>6139</v>
      </c>
      <c r="B3095" t="s">
        <v>241</v>
      </c>
      <c r="C3095" t="s">
        <v>59</v>
      </c>
      <c r="D3095" t="b">
        <v>1</v>
      </c>
      <c r="E3095">
        <v>3.0392805269999998</v>
      </c>
      <c r="F3095" t="s">
        <v>108</v>
      </c>
      <c r="G3095" t="s">
        <v>186</v>
      </c>
      <c r="H3095" t="s">
        <v>195</v>
      </c>
      <c r="I3095" t="s">
        <v>101</v>
      </c>
      <c r="J3095" t="s">
        <v>111</v>
      </c>
      <c r="K3095" t="s">
        <v>188</v>
      </c>
      <c r="L3095">
        <v>14.959126980000001</v>
      </c>
      <c r="M3095" t="s">
        <v>109</v>
      </c>
      <c r="N3095">
        <v>3.28427E-4</v>
      </c>
      <c r="O3095">
        <v>3.68396E-4</v>
      </c>
      <c r="P3095">
        <v>0</v>
      </c>
      <c r="Q3095">
        <v>0</v>
      </c>
      <c r="R3095">
        <v>0</v>
      </c>
      <c r="S3095">
        <v>1.706026E-3</v>
      </c>
      <c r="T3095">
        <v>5.4470799999999998E-4</v>
      </c>
      <c r="U3095">
        <v>6.2830600000000003E-4</v>
      </c>
      <c r="V3095">
        <v>0</v>
      </c>
      <c r="W3095">
        <v>0</v>
      </c>
      <c r="X3095">
        <v>2.9259099999999998E-4</v>
      </c>
      <c r="Y3095">
        <v>0</v>
      </c>
      <c r="Z3095" s="8">
        <v>8.619E-5</v>
      </c>
      <c r="AA3095">
        <v>0</v>
      </c>
      <c r="AB3095">
        <v>0</v>
      </c>
      <c r="AC3095">
        <v>1.9986169999999998E-3</v>
      </c>
      <c r="AD3095">
        <v>5.4470799999999998E-4</v>
      </c>
      <c r="AE3095">
        <v>6.2830600000000003E-4</v>
      </c>
      <c r="AF3095">
        <v>0</v>
      </c>
      <c r="AG3095" s="8">
        <v>8.619E-5</v>
      </c>
      <c r="AH3095">
        <v>3.2577919999999998E-3</v>
      </c>
      <c r="AI3095">
        <v>63824.891060000002</v>
      </c>
    </row>
    <row r="3096" spans="1:35" x14ac:dyDescent="0.25">
      <c r="A3096">
        <v>19460</v>
      </c>
      <c r="B3096" t="s">
        <v>241</v>
      </c>
      <c r="C3096" t="s">
        <v>59</v>
      </c>
      <c r="D3096" t="b">
        <v>1</v>
      </c>
      <c r="E3096">
        <v>0.35770594100000003</v>
      </c>
      <c r="F3096" t="s">
        <v>108</v>
      </c>
      <c r="G3096" t="s">
        <v>186</v>
      </c>
      <c r="H3096" t="s">
        <v>192</v>
      </c>
      <c r="I3096" t="s">
        <v>101</v>
      </c>
      <c r="J3096" t="s">
        <v>102</v>
      </c>
      <c r="K3096" t="s">
        <v>188</v>
      </c>
      <c r="L3096">
        <v>14.444844440000001</v>
      </c>
      <c r="M3096" t="s">
        <v>109</v>
      </c>
      <c r="N3096">
        <v>2.14119E-4</v>
      </c>
      <c r="O3096">
        <v>2.5827700000000001E-4</v>
      </c>
      <c r="P3096">
        <v>0</v>
      </c>
      <c r="Q3096">
        <v>0</v>
      </c>
      <c r="R3096">
        <v>0</v>
      </c>
      <c r="S3096">
        <v>1.3516330000000001E-3</v>
      </c>
      <c r="T3096">
        <v>4.67804E-4</v>
      </c>
      <c r="U3096">
        <v>3.0133900000000002E-4</v>
      </c>
      <c r="V3096">
        <v>0</v>
      </c>
      <c r="W3096">
        <v>0</v>
      </c>
      <c r="X3096" s="8">
        <v>3.9298100000000002E-5</v>
      </c>
      <c r="Y3096">
        <v>0</v>
      </c>
      <c r="Z3096" s="8">
        <v>4.3746299999999998E-5</v>
      </c>
      <c r="AA3096">
        <v>0</v>
      </c>
      <c r="AB3096">
        <v>0</v>
      </c>
      <c r="AC3096">
        <v>1.390931E-3</v>
      </c>
      <c r="AD3096">
        <v>4.67804E-4</v>
      </c>
      <c r="AE3096">
        <v>3.0133900000000002E-4</v>
      </c>
      <c r="AF3096">
        <v>0</v>
      </c>
      <c r="AG3096" s="8">
        <v>4.3746299999999998E-5</v>
      </c>
      <c r="AH3096">
        <v>2.20382E-3</v>
      </c>
      <c r="AI3096">
        <v>44713.242619999997</v>
      </c>
    </row>
    <row r="3097" spans="1:35" x14ac:dyDescent="0.25">
      <c r="A3097">
        <v>19461</v>
      </c>
      <c r="B3097" t="s">
        <v>241</v>
      </c>
      <c r="C3097" t="s">
        <v>59</v>
      </c>
      <c r="D3097" t="b">
        <v>1</v>
      </c>
      <c r="E3097">
        <v>0.417575751</v>
      </c>
      <c r="F3097" t="s">
        <v>108</v>
      </c>
      <c r="G3097" t="s">
        <v>186</v>
      </c>
      <c r="H3097" t="s">
        <v>190</v>
      </c>
      <c r="I3097" t="s">
        <v>101</v>
      </c>
      <c r="J3097" t="s">
        <v>99</v>
      </c>
      <c r="K3097" t="s">
        <v>188</v>
      </c>
      <c r="L3097">
        <v>9.2960198999999992</v>
      </c>
      <c r="M3097" t="s">
        <v>109</v>
      </c>
      <c r="N3097" s="8">
        <v>7.4262699999999996E-5</v>
      </c>
      <c r="O3097">
        <v>1.0542E-4</v>
      </c>
      <c r="P3097">
        <v>0</v>
      </c>
      <c r="Q3097">
        <v>0</v>
      </c>
      <c r="R3097">
        <v>0</v>
      </c>
      <c r="S3097">
        <v>4.7606299999999999E-4</v>
      </c>
      <c r="T3097">
        <v>1.8787099999999999E-4</v>
      </c>
      <c r="U3097">
        <v>1.91881E-4</v>
      </c>
      <c r="V3097">
        <v>0</v>
      </c>
      <c r="W3097" s="8">
        <v>2.5247200000000001E-5</v>
      </c>
      <c r="X3097" s="8">
        <v>6.3681899999999996E-6</v>
      </c>
      <c r="Y3097">
        <v>0</v>
      </c>
      <c r="Z3097">
        <v>0</v>
      </c>
      <c r="AA3097">
        <v>0</v>
      </c>
      <c r="AB3097">
        <v>0</v>
      </c>
      <c r="AC3097">
        <v>4.8243100000000002E-4</v>
      </c>
      <c r="AD3097">
        <v>1.8787099999999999E-4</v>
      </c>
      <c r="AE3097">
        <v>1.91881E-4</v>
      </c>
      <c r="AF3097">
        <v>0</v>
      </c>
      <c r="AG3097" s="8">
        <v>2.5247200000000001E-5</v>
      </c>
      <c r="AH3097">
        <v>8.8743000000000003E-4</v>
      </c>
      <c r="AI3097">
        <v>27977.57532</v>
      </c>
    </row>
    <row r="3098" spans="1:35" x14ac:dyDescent="0.25">
      <c r="A3098">
        <v>19462</v>
      </c>
      <c r="B3098" t="s">
        <v>241</v>
      </c>
      <c r="C3098" t="s">
        <v>59</v>
      </c>
      <c r="D3098" t="b">
        <v>1</v>
      </c>
      <c r="E3098">
        <v>0.23031316600000001</v>
      </c>
      <c r="F3098" t="s">
        <v>108</v>
      </c>
      <c r="G3098" t="s">
        <v>186</v>
      </c>
      <c r="H3098" t="s">
        <v>194</v>
      </c>
      <c r="I3098" t="s">
        <v>101</v>
      </c>
      <c r="J3098" t="s">
        <v>99</v>
      </c>
      <c r="K3098" t="s">
        <v>188</v>
      </c>
      <c r="L3098">
        <v>18.00527778</v>
      </c>
      <c r="M3098" t="s">
        <v>109</v>
      </c>
      <c r="N3098">
        <v>1.294E-4</v>
      </c>
      <c r="O3098">
        <v>1.50357E-4</v>
      </c>
      <c r="P3098">
        <v>0</v>
      </c>
      <c r="Q3098">
        <v>0</v>
      </c>
      <c r="R3098">
        <v>0</v>
      </c>
      <c r="S3098">
        <v>7.1631899999999998E-4</v>
      </c>
      <c r="T3098">
        <v>2.6984900000000001E-4</v>
      </c>
      <c r="U3098">
        <v>2.6056099999999997E-4</v>
      </c>
      <c r="V3098">
        <v>0</v>
      </c>
      <c r="W3098">
        <v>0</v>
      </c>
      <c r="X3098" s="8">
        <v>3.2176599999999999E-6</v>
      </c>
      <c r="Y3098">
        <v>0</v>
      </c>
      <c r="Z3098" s="8">
        <v>2.3521300000000001E-5</v>
      </c>
      <c r="AA3098">
        <v>0</v>
      </c>
      <c r="AB3098">
        <v>0</v>
      </c>
      <c r="AC3098">
        <v>7.1953700000000002E-4</v>
      </c>
      <c r="AD3098">
        <v>2.6984900000000001E-4</v>
      </c>
      <c r="AE3098">
        <v>2.6056099999999997E-4</v>
      </c>
      <c r="AF3098">
        <v>0</v>
      </c>
      <c r="AG3098" s="8">
        <v>2.3521300000000001E-5</v>
      </c>
      <c r="AH3098">
        <v>1.273468E-3</v>
      </c>
      <c r="AI3098">
        <v>20728.18492</v>
      </c>
    </row>
    <row r="3099" spans="1:35" x14ac:dyDescent="0.25">
      <c r="A3099">
        <v>19464</v>
      </c>
      <c r="B3099" t="s">
        <v>241</v>
      </c>
      <c r="C3099" t="s">
        <v>59</v>
      </c>
      <c r="D3099" t="b">
        <v>1</v>
      </c>
      <c r="E3099">
        <v>0.67838500800000001</v>
      </c>
      <c r="F3099" t="s">
        <v>108</v>
      </c>
      <c r="G3099" t="s">
        <v>186</v>
      </c>
      <c r="H3099" t="s">
        <v>189</v>
      </c>
      <c r="I3099" t="s">
        <v>101</v>
      </c>
      <c r="J3099" t="s">
        <v>99</v>
      </c>
      <c r="K3099" t="s">
        <v>188</v>
      </c>
      <c r="L3099">
        <v>19.594021739999999</v>
      </c>
      <c r="M3099" t="s">
        <v>109</v>
      </c>
      <c r="N3099">
        <v>2.1362799999999999E-4</v>
      </c>
      <c r="O3099">
        <v>2.4422700000000002E-4</v>
      </c>
      <c r="P3099">
        <v>0</v>
      </c>
      <c r="Q3099">
        <v>0</v>
      </c>
      <c r="R3099">
        <v>0</v>
      </c>
      <c r="S3099">
        <v>1.2433909999999999E-3</v>
      </c>
      <c r="T3099">
        <v>5.0693600000000004E-4</v>
      </c>
      <c r="U3099">
        <v>2.5201200000000003E-4</v>
      </c>
      <c r="V3099">
        <v>0</v>
      </c>
      <c r="W3099">
        <v>0</v>
      </c>
      <c r="X3099" s="8">
        <v>3.2811500000000003E-5</v>
      </c>
      <c r="Y3099">
        <v>0</v>
      </c>
      <c r="Z3099" s="8">
        <v>5.1187999999999998E-5</v>
      </c>
      <c r="AA3099">
        <v>0</v>
      </c>
      <c r="AB3099">
        <v>0</v>
      </c>
      <c r="AC3099">
        <v>1.2762030000000001E-3</v>
      </c>
      <c r="AD3099">
        <v>5.0693600000000004E-4</v>
      </c>
      <c r="AE3099">
        <v>2.5201200000000003E-4</v>
      </c>
      <c r="AF3099">
        <v>0</v>
      </c>
      <c r="AG3099" s="8">
        <v>5.1187999999999998E-5</v>
      </c>
      <c r="AH3099">
        <v>2.0863380000000001E-3</v>
      </c>
      <c r="AI3099">
        <v>31205.71038</v>
      </c>
    </row>
    <row r="3100" spans="1:35" x14ac:dyDescent="0.25">
      <c r="A3100">
        <v>19465</v>
      </c>
      <c r="B3100" t="s">
        <v>241</v>
      </c>
      <c r="C3100" t="s">
        <v>59</v>
      </c>
      <c r="D3100" t="b">
        <v>1</v>
      </c>
      <c r="E3100">
        <v>0.533936564</v>
      </c>
      <c r="F3100" t="s">
        <v>108</v>
      </c>
      <c r="G3100" t="s">
        <v>186</v>
      </c>
      <c r="H3100" t="s">
        <v>191</v>
      </c>
      <c r="I3100" t="s">
        <v>101</v>
      </c>
      <c r="J3100" t="s">
        <v>102</v>
      </c>
      <c r="K3100" t="s">
        <v>188</v>
      </c>
      <c r="L3100">
        <v>10.64650383</v>
      </c>
      <c r="M3100" t="s">
        <v>109</v>
      </c>
      <c r="N3100" s="8">
        <v>9.3806800000000005E-5</v>
      </c>
      <c r="O3100">
        <v>1.19978E-4</v>
      </c>
      <c r="P3100">
        <v>0</v>
      </c>
      <c r="Q3100">
        <v>0</v>
      </c>
      <c r="R3100">
        <v>0</v>
      </c>
      <c r="S3100">
        <v>4.2329599999999998E-4</v>
      </c>
      <c r="T3100">
        <v>2.9889800000000002E-4</v>
      </c>
      <c r="U3100">
        <v>1.33755E-4</v>
      </c>
      <c r="V3100">
        <v>0</v>
      </c>
      <c r="W3100">
        <v>0</v>
      </c>
      <c r="X3100">
        <v>2.3236400000000001E-4</v>
      </c>
      <c r="Y3100">
        <v>0</v>
      </c>
      <c r="Z3100" s="8">
        <v>3.6690399999999997E-5</v>
      </c>
      <c r="AA3100">
        <v>0</v>
      </c>
      <c r="AB3100">
        <v>0</v>
      </c>
      <c r="AC3100">
        <v>6.5565999999999997E-4</v>
      </c>
      <c r="AD3100">
        <v>2.9889800000000002E-4</v>
      </c>
      <c r="AE3100">
        <v>1.33755E-4</v>
      </c>
      <c r="AF3100">
        <v>0</v>
      </c>
      <c r="AG3100" s="8">
        <v>3.6690399999999997E-5</v>
      </c>
      <c r="AH3100">
        <v>1.1249980000000001E-3</v>
      </c>
      <c r="AI3100">
        <v>30968.32072</v>
      </c>
    </row>
    <row r="3101" spans="1:35" x14ac:dyDescent="0.25">
      <c r="A3101">
        <v>22258</v>
      </c>
      <c r="B3101" t="s">
        <v>241</v>
      </c>
      <c r="C3101" t="s">
        <v>59</v>
      </c>
      <c r="D3101" t="b">
        <v>1</v>
      </c>
      <c r="E3101">
        <v>0.39859335800000001</v>
      </c>
      <c r="F3101" t="s">
        <v>108</v>
      </c>
      <c r="G3101" t="s">
        <v>186</v>
      </c>
      <c r="H3101" t="s">
        <v>193</v>
      </c>
      <c r="I3101" t="s">
        <v>105</v>
      </c>
      <c r="J3101" t="s">
        <v>262</v>
      </c>
      <c r="K3101" t="s">
        <v>188</v>
      </c>
      <c r="L3101">
        <v>7.3635555559999997</v>
      </c>
      <c r="M3101" t="s">
        <v>107</v>
      </c>
      <c r="N3101" s="8">
        <v>6.6120900000000006E-5</v>
      </c>
      <c r="O3101" s="8">
        <v>8.18913E-5</v>
      </c>
      <c r="P3101">
        <v>0</v>
      </c>
      <c r="Q3101">
        <v>0</v>
      </c>
      <c r="R3101">
        <v>0</v>
      </c>
      <c r="S3101">
        <v>2.41769E-4</v>
      </c>
      <c r="T3101">
        <v>2.0172300000000001E-4</v>
      </c>
      <c r="U3101">
        <v>1.6212600000000001E-4</v>
      </c>
      <c r="V3101">
        <v>0</v>
      </c>
      <c r="W3101">
        <v>0</v>
      </c>
      <c r="X3101">
        <v>1.05673E-4</v>
      </c>
      <c r="Y3101">
        <v>0</v>
      </c>
      <c r="Z3101" s="8">
        <v>3.9830799999999998E-5</v>
      </c>
      <c r="AA3101">
        <v>0</v>
      </c>
      <c r="AB3101">
        <v>0</v>
      </c>
      <c r="AC3101">
        <v>3.47442E-4</v>
      </c>
      <c r="AD3101">
        <v>2.0172300000000001E-4</v>
      </c>
      <c r="AE3101">
        <v>1.6212600000000001E-4</v>
      </c>
      <c r="AF3101">
        <v>0</v>
      </c>
      <c r="AG3101" s="8">
        <v>3.9830799999999998E-5</v>
      </c>
      <c r="AH3101">
        <v>7.5111399999999999E-4</v>
      </c>
      <c r="AI3101">
        <v>29894.50186</v>
      </c>
    </row>
    <row r="3102" spans="1:35" x14ac:dyDescent="0.25">
      <c r="A3102">
        <v>24953</v>
      </c>
      <c r="B3102" t="s">
        <v>241</v>
      </c>
      <c r="C3102" t="s">
        <v>59</v>
      </c>
      <c r="D3102" t="b">
        <v>1</v>
      </c>
      <c r="E3102">
        <v>0.318936518</v>
      </c>
      <c r="F3102" t="s">
        <v>108</v>
      </c>
      <c r="G3102" t="s">
        <v>186</v>
      </c>
      <c r="H3102" t="s">
        <v>187</v>
      </c>
      <c r="I3102" t="s">
        <v>101</v>
      </c>
      <c r="J3102" t="s">
        <v>99</v>
      </c>
      <c r="K3102" t="s">
        <v>188</v>
      </c>
      <c r="L3102">
        <v>16.150793650000001</v>
      </c>
      <c r="M3102" t="s">
        <v>109</v>
      </c>
      <c r="N3102" s="8">
        <v>6.2494000000000002E-5</v>
      </c>
      <c r="O3102" s="8">
        <v>7.2030800000000002E-5</v>
      </c>
      <c r="P3102">
        <v>0</v>
      </c>
      <c r="Q3102">
        <v>0</v>
      </c>
      <c r="R3102">
        <v>0</v>
      </c>
      <c r="S3102">
        <v>3.1733299999999999E-4</v>
      </c>
      <c r="T3102">
        <v>1.88102E-4</v>
      </c>
      <c r="U3102" s="8">
        <v>7.0978500000000005E-5</v>
      </c>
      <c r="V3102">
        <v>0</v>
      </c>
      <c r="W3102" s="8">
        <v>1.4352899999999999E-5</v>
      </c>
      <c r="X3102" s="8">
        <v>2.4398099999999999E-5</v>
      </c>
      <c r="Y3102">
        <v>0</v>
      </c>
      <c r="Z3102">
        <v>0</v>
      </c>
      <c r="AA3102">
        <v>0</v>
      </c>
      <c r="AB3102">
        <v>0</v>
      </c>
      <c r="AC3102">
        <v>3.4173100000000001E-4</v>
      </c>
      <c r="AD3102">
        <v>1.88102E-4</v>
      </c>
      <c r="AE3102" s="8">
        <v>7.0978500000000005E-5</v>
      </c>
      <c r="AF3102">
        <v>0</v>
      </c>
      <c r="AG3102" s="8">
        <v>1.4352899999999999E-5</v>
      </c>
      <c r="AH3102">
        <v>6.1516700000000001E-4</v>
      </c>
      <c r="AI3102">
        <v>11162.778130000001</v>
      </c>
    </row>
    <row r="3103" spans="1:35" x14ac:dyDescent="0.25">
      <c r="A3103">
        <v>39679</v>
      </c>
      <c r="B3103" t="s">
        <v>241</v>
      </c>
      <c r="C3103" t="s">
        <v>59</v>
      </c>
      <c r="D3103" t="b">
        <v>1</v>
      </c>
      <c r="E3103">
        <v>0.159007961</v>
      </c>
      <c r="F3103" t="s">
        <v>108</v>
      </c>
      <c r="G3103" t="s">
        <v>186</v>
      </c>
      <c r="H3103" t="s">
        <v>197</v>
      </c>
      <c r="I3103" t="s">
        <v>98</v>
      </c>
      <c r="J3103" t="s">
        <v>99</v>
      </c>
      <c r="K3103" t="s">
        <v>188</v>
      </c>
      <c r="L3103">
        <v>9.9293611110000004</v>
      </c>
      <c r="M3103" t="s">
        <v>251</v>
      </c>
      <c r="N3103">
        <v>1.6861900000000001E-4</v>
      </c>
      <c r="O3103">
        <v>1.9259600000000001E-4</v>
      </c>
      <c r="P3103">
        <v>0</v>
      </c>
      <c r="Q3103">
        <v>0</v>
      </c>
      <c r="R3103">
        <v>0</v>
      </c>
      <c r="S3103">
        <v>7.5534099999999998E-4</v>
      </c>
      <c r="T3103">
        <v>5.5534099999999999E-4</v>
      </c>
      <c r="U3103">
        <v>2.8857900000000002E-4</v>
      </c>
      <c r="V3103">
        <v>0</v>
      </c>
      <c r="W3103" s="8">
        <v>1.6914200000000001E-5</v>
      </c>
      <c r="X3103">
        <v>0</v>
      </c>
      <c r="Y3103">
        <v>0</v>
      </c>
      <c r="Z3103">
        <v>0</v>
      </c>
      <c r="AA3103">
        <v>0</v>
      </c>
      <c r="AB3103">
        <v>0</v>
      </c>
      <c r="AC3103">
        <v>7.5534099999999998E-4</v>
      </c>
      <c r="AD3103">
        <v>5.5534099999999999E-4</v>
      </c>
      <c r="AE3103">
        <v>2.8857900000000002E-4</v>
      </c>
      <c r="AF3103">
        <v>0</v>
      </c>
      <c r="AG3103" s="8">
        <v>1.6914200000000001E-5</v>
      </c>
      <c r="AH3103">
        <v>1.6161750000000001E-3</v>
      </c>
      <c r="AI3103">
        <v>47702.388339999998</v>
      </c>
    </row>
    <row r="3104" spans="1:35" x14ac:dyDescent="0.25">
      <c r="A3104">
        <v>39683</v>
      </c>
      <c r="B3104" t="s">
        <v>241</v>
      </c>
      <c r="C3104" t="s">
        <v>59</v>
      </c>
      <c r="D3104" t="b">
        <v>1</v>
      </c>
      <c r="E3104">
        <v>8.8126999999999997E-2</v>
      </c>
      <c r="F3104" t="s">
        <v>108</v>
      </c>
      <c r="G3104" t="s">
        <v>186</v>
      </c>
      <c r="H3104" t="s">
        <v>257</v>
      </c>
      <c r="I3104" t="s">
        <v>98</v>
      </c>
      <c r="J3104" t="s">
        <v>106</v>
      </c>
      <c r="K3104" t="s">
        <v>188</v>
      </c>
      <c r="L3104">
        <v>15.06078889</v>
      </c>
      <c r="M3104" t="s">
        <v>251</v>
      </c>
      <c r="N3104">
        <v>2.3562600000000001E-4</v>
      </c>
      <c r="O3104">
        <v>2.69845E-4</v>
      </c>
      <c r="P3104">
        <v>0</v>
      </c>
      <c r="Q3104">
        <v>0</v>
      </c>
      <c r="R3104">
        <v>0</v>
      </c>
      <c r="S3104">
        <v>1.203043E-3</v>
      </c>
      <c r="T3104">
        <v>5.8733699999999995E-4</v>
      </c>
      <c r="U3104">
        <v>4.6006600000000002E-4</v>
      </c>
      <c r="V3104">
        <v>0</v>
      </c>
      <c r="W3104" s="8">
        <v>1.39567E-5</v>
      </c>
      <c r="X3104">
        <v>0</v>
      </c>
      <c r="Y3104">
        <v>0</v>
      </c>
      <c r="Z3104">
        <v>0</v>
      </c>
      <c r="AA3104">
        <v>0</v>
      </c>
      <c r="AB3104">
        <v>0</v>
      </c>
      <c r="AC3104">
        <v>1.203043E-3</v>
      </c>
      <c r="AD3104">
        <v>5.8733699999999995E-4</v>
      </c>
      <c r="AE3104">
        <v>4.6006600000000002E-4</v>
      </c>
      <c r="AF3104">
        <v>0</v>
      </c>
      <c r="AG3104" s="8">
        <v>1.39567E-5</v>
      </c>
      <c r="AH3104">
        <v>2.2644029999999999E-3</v>
      </c>
      <c r="AI3104">
        <v>44063.499819999997</v>
      </c>
    </row>
    <row r="3105" spans="1:35" x14ac:dyDescent="0.25">
      <c r="A3105">
        <v>43823</v>
      </c>
      <c r="B3105" t="s">
        <v>241</v>
      </c>
      <c r="C3105" t="s">
        <v>59</v>
      </c>
      <c r="D3105" t="b">
        <v>1</v>
      </c>
      <c r="E3105">
        <v>7.4164390999999996E-2</v>
      </c>
      <c r="F3105" t="s">
        <v>108</v>
      </c>
      <c r="G3105" t="s">
        <v>186</v>
      </c>
      <c r="H3105" t="s">
        <v>256</v>
      </c>
      <c r="I3105" t="s">
        <v>98</v>
      </c>
      <c r="J3105" t="s">
        <v>262</v>
      </c>
      <c r="K3105" t="s">
        <v>188</v>
      </c>
      <c r="L3105">
        <v>16.75421875</v>
      </c>
      <c r="M3105" t="s">
        <v>112</v>
      </c>
      <c r="N3105">
        <v>3.1787999999999999E-4</v>
      </c>
      <c r="O3105">
        <v>3.6572800000000001E-4</v>
      </c>
      <c r="P3105">
        <v>0</v>
      </c>
      <c r="Q3105">
        <v>0</v>
      </c>
      <c r="R3105">
        <v>0</v>
      </c>
      <c r="S3105">
        <v>1.690846E-3</v>
      </c>
      <c r="T3105">
        <v>6.4491099999999997E-4</v>
      </c>
      <c r="U3105">
        <v>3.21248E-4</v>
      </c>
      <c r="V3105">
        <v>0</v>
      </c>
      <c r="W3105">
        <v>0</v>
      </c>
      <c r="X3105">
        <v>7.1301800000000005E-4</v>
      </c>
      <c r="Y3105">
        <v>0</v>
      </c>
      <c r="Z3105" s="8">
        <v>2.1827800000000001E-5</v>
      </c>
      <c r="AA3105">
        <v>0</v>
      </c>
      <c r="AB3105">
        <v>0</v>
      </c>
      <c r="AC3105">
        <v>2.4038639999999999E-3</v>
      </c>
      <c r="AD3105">
        <v>6.4491099999999997E-4</v>
      </c>
      <c r="AE3105">
        <v>3.21248E-4</v>
      </c>
      <c r="AF3105">
        <v>0</v>
      </c>
      <c r="AG3105" s="8">
        <v>2.1827800000000001E-5</v>
      </c>
      <c r="AH3105">
        <v>3.3918500000000001E-3</v>
      </c>
      <c r="AI3105">
        <v>59331.512739999998</v>
      </c>
    </row>
    <row r="3106" spans="1:35" x14ac:dyDescent="0.25">
      <c r="A3106">
        <v>51181</v>
      </c>
      <c r="B3106" t="s">
        <v>241</v>
      </c>
      <c r="C3106" t="s">
        <v>59</v>
      </c>
      <c r="D3106" t="b">
        <v>1</v>
      </c>
      <c r="E3106">
        <v>0.42843368100000001</v>
      </c>
      <c r="F3106" t="s">
        <v>108</v>
      </c>
      <c r="G3106" t="s">
        <v>186</v>
      </c>
      <c r="H3106" t="s">
        <v>199</v>
      </c>
      <c r="I3106" t="s">
        <v>98</v>
      </c>
      <c r="J3106" t="s">
        <v>99</v>
      </c>
      <c r="K3106" t="s">
        <v>188</v>
      </c>
      <c r="L3106">
        <v>11.23680952</v>
      </c>
      <c r="M3106" t="s">
        <v>112</v>
      </c>
      <c r="N3106">
        <v>2.6466400000000001E-4</v>
      </c>
      <c r="O3106">
        <v>3.0287499999999998E-4</v>
      </c>
      <c r="P3106">
        <v>0</v>
      </c>
      <c r="Q3106">
        <v>0</v>
      </c>
      <c r="R3106">
        <v>0</v>
      </c>
      <c r="S3106">
        <v>6.5432000000000001E-4</v>
      </c>
      <c r="T3106">
        <v>6.46986E-4</v>
      </c>
      <c r="U3106">
        <v>7.84821E-4</v>
      </c>
      <c r="V3106">
        <v>0</v>
      </c>
      <c r="W3106" s="8">
        <v>3.0317699999999999E-5</v>
      </c>
      <c r="X3106">
        <v>7.5824300000000002E-4</v>
      </c>
      <c r="Y3106">
        <v>0</v>
      </c>
      <c r="Z3106">
        <v>0</v>
      </c>
      <c r="AA3106">
        <v>0</v>
      </c>
      <c r="AB3106">
        <v>0</v>
      </c>
      <c r="AC3106">
        <v>1.412562E-3</v>
      </c>
      <c r="AD3106">
        <v>6.46986E-4</v>
      </c>
      <c r="AE3106">
        <v>7.84821E-4</v>
      </c>
      <c r="AF3106">
        <v>0</v>
      </c>
      <c r="AG3106" s="8">
        <v>3.0317699999999999E-5</v>
      </c>
      <c r="AH3106">
        <v>2.874695E-3</v>
      </c>
      <c r="AI3106">
        <v>74975.894100000005</v>
      </c>
    </row>
    <row r="3107" spans="1:35" x14ac:dyDescent="0.25">
      <c r="A3107">
        <v>496</v>
      </c>
      <c r="B3107" t="s">
        <v>242</v>
      </c>
      <c r="C3107" t="s">
        <v>60</v>
      </c>
      <c r="D3107" t="b">
        <v>1</v>
      </c>
      <c r="E3107">
        <v>81.383450730000007</v>
      </c>
      <c r="F3107" t="s">
        <v>108</v>
      </c>
      <c r="G3107" t="s">
        <v>186</v>
      </c>
      <c r="H3107" t="s">
        <v>250</v>
      </c>
      <c r="I3107" t="s">
        <v>101</v>
      </c>
      <c r="J3107" t="s">
        <v>99</v>
      </c>
      <c r="K3107" t="s">
        <v>188</v>
      </c>
      <c r="L3107">
        <v>22.188888890000001</v>
      </c>
      <c r="M3107" t="s">
        <v>109</v>
      </c>
      <c r="N3107">
        <v>6.6256799999999999E-4</v>
      </c>
      <c r="O3107">
        <v>7.0691999999999999E-4</v>
      </c>
      <c r="P3107">
        <v>0</v>
      </c>
      <c r="Q3107">
        <v>0</v>
      </c>
      <c r="R3107">
        <v>0</v>
      </c>
      <c r="S3107">
        <v>2.8309139999999999E-3</v>
      </c>
      <c r="T3107">
        <v>1.562017E-3</v>
      </c>
      <c r="U3107">
        <v>1.246528E-3</v>
      </c>
      <c r="V3107">
        <v>0</v>
      </c>
      <c r="W3107">
        <v>0</v>
      </c>
      <c r="X3107">
        <v>0</v>
      </c>
      <c r="Y3107">
        <v>0</v>
      </c>
      <c r="Z3107">
        <v>5.2298600000000002E-4</v>
      </c>
      <c r="AA3107">
        <v>0</v>
      </c>
      <c r="AB3107">
        <v>0</v>
      </c>
      <c r="AC3107">
        <v>2.8309139999999999E-3</v>
      </c>
      <c r="AD3107">
        <v>1.562017E-3</v>
      </c>
      <c r="AE3107">
        <v>1.246528E-3</v>
      </c>
      <c r="AF3107">
        <v>0</v>
      </c>
      <c r="AG3107">
        <v>5.2298600000000002E-4</v>
      </c>
      <c r="AH3107">
        <v>6.1616739999999998E-3</v>
      </c>
      <c r="AI3107">
        <v>81383.450729999997</v>
      </c>
    </row>
    <row r="3108" spans="1:35" x14ac:dyDescent="0.25">
      <c r="A3108">
        <v>497</v>
      </c>
      <c r="B3108" t="s">
        <v>242</v>
      </c>
      <c r="C3108" t="s">
        <v>60</v>
      </c>
      <c r="D3108" t="b">
        <v>1</v>
      </c>
      <c r="E3108">
        <v>38.800378299999998</v>
      </c>
      <c r="F3108" t="s">
        <v>108</v>
      </c>
      <c r="G3108" t="s">
        <v>186</v>
      </c>
      <c r="H3108" t="s">
        <v>249</v>
      </c>
      <c r="I3108" t="s">
        <v>101</v>
      </c>
      <c r="J3108" t="s">
        <v>99</v>
      </c>
      <c r="K3108" t="s">
        <v>188</v>
      </c>
      <c r="L3108">
        <v>13.894444439999999</v>
      </c>
      <c r="M3108" t="s">
        <v>109</v>
      </c>
      <c r="N3108">
        <v>3.9777999999999998E-4</v>
      </c>
      <c r="O3108">
        <v>4.3844000000000001E-4</v>
      </c>
      <c r="P3108">
        <v>0</v>
      </c>
      <c r="Q3108">
        <v>0</v>
      </c>
      <c r="R3108">
        <v>0</v>
      </c>
      <c r="S3108">
        <v>1.504125E-3</v>
      </c>
      <c r="T3108">
        <v>1.1190830000000001E-3</v>
      </c>
      <c r="U3108">
        <v>8.8224799999999997E-4</v>
      </c>
      <c r="V3108">
        <v>0</v>
      </c>
      <c r="W3108">
        <v>1.7394900000000001E-4</v>
      </c>
      <c r="X3108">
        <v>0</v>
      </c>
      <c r="Y3108">
        <v>0</v>
      </c>
      <c r="Z3108">
        <v>0</v>
      </c>
      <c r="AA3108">
        <v>0</v>
      </c>
      <c r="AB3108">
        <v>0</v>
      </c>
      <c r="AC3108">
        <v>1.504125E-3</v>
      </c>
      <c r="AD3108">
        <v>1.1190830000000001E-3</v>
      </c>
      <c r="AE3108">
        <v>8.8224799999999997E-4</v>
      </c>
      <c r="AF3108">
        <v>0</v>
      </c>
      <c r="AG3108">
        <v>1.7394900000000001E-4</v>
      </c>
      <c r="AH3108">
        <v>3.679037E-3</v>
      </c>
      <c r="AI3108">
        <v>77600.756599999993</v>
      </c>
    </row>
    <row r="3109" spans="1:35" x14ac:dyDescent="0.25">
      <c r="A3109">
        <v>499</v>
      </c>
      <c r="B3109" t="s">
        <v>242</v>
      </c>
      <c r="C3109" t="s">
        <v>60</v>
      </c>
      <c r="D3109" t="b">
        <v>1</v>
      </c>
      <c r="E3109">
        <v>11.490758400000001</v>
      </c>
      <c r="F3109" t="s">
        <v>108</v>
      </c>
      <c r="G3109" t="s">
        <v>186</v>
      </c>
      <c r="H3109" t="s">
        <v>196</v>
      </c>
      <c r="I3109" t="s">
        <v>101</v>
      </c>
      <c r="J3109" t="s">
        <v>99</v>
      </c>
      <c r="K3109" t="s">
        <v>188</v>
      </c>
      <c r="L3109">
        <v>8.2308080809999993</v>
      </c>
      <c r="M3109" t="s">
        <v>109</v>
      </c>
      <c r="N3109">
        <v>1.7955299999999999E-4</v>
      </c>
      <c r="O3109">
        <v>2.1152000000000001E-4</v>
      </c>
      <c r="P3109">
        <v>0</v>
      </c>
      <c r="Q3109">
        <v>0</v>
      </c>
      <c r="R3109">
        <v>0</v>
      </c>
      <c r="S3109">
        <v>7.8873599999999995E-4</v>
      </c>
      <c r="T3109">
        <v>5.3181400000000003E-4</v>
      </c>
      <c r="U3109">
        <v>3.5973400000000001E-4</v>
      </c>
      <c r="V3109">
        <v>0</v>
      </c>
      <c r="W3109" s="8">
        <v>9.4752899999999999E-5</v>
      </c>
      <c r="X3109">
        <v>0</v>
      </c>
      <c r="Y3109">
        <v>0</v>
      </c>
      <c r="Z3109">
        <v>0</v>
      </c>
      <c r="AA3109">
        <v>0</v>
      </c>
      <c r="AB3109">
        <v>0</v>
      </c>
      <c r="AC3109">
        <v>7.8873599999999995E-4</v>
      </c>
      <c r="AD3109">
        <v>5.3181400000000003E-4</v>
      </c>
      <c r="AE3109">
        <v>3.5973400000000001E-4</v>
      </c>
      <c r="AF3109">
        <v>0</v>
      </c>
      <c r="AG3109" s="8">
        <v>9.4752899999999999E-5</v>
      </c>
      <c r="AH3109">
        <v>1.774929E-3</v>
      </c>
      <c r="AI3109">
        <v>63199.171219999997</v>
      </c>
    </row>
    <row r="3110" spans="1:35" x14ac:dyDescent="0.25">
      <c r="A3110">
        <v>1234</v>
      </c>
      <c r="B3110" t="s">
        <v>242</v>
      </c>
      <c r="C3110" t="s">
        <v>60</v>
      </c>
      <c r="D3110" t="b">
        <v>1</v>
      </c>
      <c r="E3110">
        <v>4.8608500059999997</v>
      </c>
      <c r="F3110" t="s">
        <v>108</v>
      </c>
      <c r="G3110" t="s">
        <v>186</v>
      </c>
      <c r="H3110" t="s">
        <v>198</v>
      </c>
      <c r="I3110" t="s">
        <v>101</v>
      </c>
      <c r="J3110" t="s">
        <v>106</v>
      </c>
      <c r="K3110" t="s">
        <v>188</v>
      </c>
      <c r="L3110">
        <v>10.853611109999999</v>
      </c>
      <c r="M3110" t="s">
        <v>109</v>
      </c>
      <c r="N3110">
        <v>1.88211E-4</v>
      </c>
      <c r="O3110">
        <v>2.1452099999999999E-4</v>
      </c>
      <c r="P3110">
        <v>0</v>
      </c>
      <c r="Q3110">
        <v>0</v>
      </c>
      <c r="R3110">
        <v>0</v>
      </c>
      <c r="S3110">
        <v>6.7306500000000003E-4</v>
      </c>
      <c r="T3110">
        <v>6.6633899999999995E-4</v>
      </c>
      <c r="U3110">
        <v>3.9713999999999998E-4</v>
      </c>
      <c r="V3110">
        <v>0</v>
      </c>
      <c r="W3110" s="8">
        <v>6.3579300000000003E-5</v>
      </c>
      <c r="X3110">
        <v>0</v>
      </c>
      <c r="Y3110">
        <v>0</v>
      </c>
      <c r="Z3110">
        <v>0</v>
      </c>
      <c r="AA3110">
        <v>0</v>
      </c>
      <c r="AB3110">
        <v>0</v>
      </c>
      <c r="AC3110">
        <v>6.7306500000000003E-4</v>
      </c>
      <c r="AD3110">
        <v>6.6633899999999995E-4</v>
      </c>
      <c r="AE3110">
        <v>3.9713999999999998E-4</v>
      </c>
      <c r="AF3110">
        <v>0</v>
      </c>
      <c r="AG3110" s="8">
        <v>6.3579300000000003E-5</v>
      </c>
      <c r="AH3110">
        <v>1.80017E-3</v>
      </c>
      <c r="AI3110">
        <v>48608.500059999998</v>
      </c>
    </row>
    <row r="3111" spans="1:35" x14ac:dyDescent="0.25">
      <c r="A3111">
        <v>6139</v>
      </c>
      <c r="B3111" t="s">
        <v>242</v>
      </c>
      <c r="C3111" t="s">
        <v>60</v>
      </c>
      <c r="D3111" t="b">
        <v>1</v>
      </c>
      <c r="E3111">
        <v>3.0392805269999998</v>
      </c>
      <c r="F3111" t="s">
        <v>108</v>
      </c>
      <c r="G3111" t="s">
        <v>186</v>
      </c>
      <c r="H3111" t="s">
        <v>195</v>
      </c>
      <c r="I3111" t="s">
        <v>101</v>
      </c>
      <c r="J3111" t="s">
        <v>111</v>
      </c>
      <c r="K3111" t="s">
        <v>188</v>
      </c>
      <c r="L3111">
        <v>10.320899470000001</v>
      </c>
      <c r="M3111" t="s">
        <v>109</v>
      </c>
      <c r="N3111">
        <v>2.36641E-4</v>
      </c>
      <c r="O3111">
        <v>2.6333900000000002E-4</v>
      </c>
      <c r="P3111">
        <v>0</v>
      </c>
      <c r="Q3111">
        <v>0</v>
      </c>
      <c r="R3111">
        <v>0</v>
      </c>
      <c r="S3111">
        <v>9.8847699999999998E-4</v>
      </c>
      <c r="T3111">
        <v>5.4470799999999998E-4</v>
      </c>
      <c r="U3111">
        <v>6.2830600000000003E-4</v>
      </c>
      <c r="V3111">
        <v>0</v>
      </c>
      <c r="W3111">
        <v>0</v>
      </c>
      <c r="X3111">
        <v>0</v>
      </c>
      <c r="Y3111">
        <v>0</v>
      </c>
      <c r="Z3111" s="8">
        <v>8.619E-5</v>
      </c>
      <c r="AA3111">
        <v>0</v>
      </c>
      <c r="AB3111">
        <v>0</v>
      </c>
      <c r="AC3111">
        <v>9.8847699999999998E-4</v>
      </c>
      <c r="AD3111">
        <v>5.4470799999999998E-4</v>
      </c>
      <c r="AE3111">
        <v>6.2830600000000003E-4</v>
      </c>
      <c r="AF3111">
        <v>0</v>
      </c>
      <c r="AG3111" s="8">
        <v>8.619E-5</v>
      </c>
      <c r="AH3111">
        <v>2.2476810000000001E-3</v>
      </c>
      <c r="AI3111">
        <v>63824.891060000002</v>
      </c>
    </row>
    <row r="3112" spans="1:35" x14ac:dyDescent="0.25">
      <c r="A3112">
        <v>19460</v>
      </c>
      <c r="B3112" t="s">
        <v>242</v>
      </c>
      <c r="C3112" t="s">
        <v>60</v>
      </c>
      <c r="D3112" t="b">
        <v>1</v>
      </c>
      <c r="E3112">
        <v>0.35770594100000003</v>
      </c>
      <c r="F3112" t="s">
        <v>108</v>
      </c>
      <c r="G3112" t="s">
        <v>186</v>
      </c>
      <c r="H3112" t="s">
        <v>192</v>
      </c>
      <c r="I3112" t="s">
        <v>101</v>
      </c>
      <c r="J3112" t="s">
        <v>102</v>
      </c>
      <c r="K3112" t="s">
        <v>188</v>
      </c>
      <c r="L3112">
        <v>10.850844439999999</v>
      </c>
      <c r="M3112" t="s">
        <v>109</v>
      </c>
      <c r="N3112">
        <v>1.6094699999999999E-4</v>
      </c>
      <c r="O3112">
        <v>1.9499099999999999E-4</v>
      </c>
      <c r="P3112">
        <v>0</v>
      </c>
      <c r="Q3112">
        <v>0</v>
      </c>
      <c r="R3112">
        <v>0</v>
      </c>
      <c r="S3112">
        <v>8.4259899999999997E-4</v>
      </c>
      <c r="T3112">
        <v>4.67804E-4</v>
      </c>
      <c r="U3112">
        <v>3.0133900000000002E-4</v>
      </c>
      <c r="V3112">
        <v>0</v>
      </c>
      <c r="W3112">
        <v>0</v>
      </c>
      <c r="X3112">
        <v>0</v>
      </c>
      <c r="Y3112">
        <v>0</v>
      </c>
      <c r="Z3112" s="8">
        <v>4.3749699999999999E-5</v>
      </c>
      <c r="AA3112">
        <v>0</v>
      </c>
      <c r="AB3112">
        <v>0</v>
      </c>
      <c r="AC3112">
        <v>8.4259899999999997E-4</v>
      </c>
      <c r="AD3112">
        <v>4.67804E-4</v>
      </c>
      <c r="AE3112">
        <v>3.0133900000000002E-4</v>
      </c>
      <c r="AF3112">
        <v>0</v>
      </c>
      <c r="AG3112" s="8">
        <v>4.3749699999999999E-5</v>
      </c>
      <c r="AH3112">
        <v>1.655491E-3</v>
      </c>
      <c r="AI3112">
        <v>44713.242619999997</v>
      </c>
    </row>
    <row r="3113" spans="1:35" x14ac:dyDescent="0.25">
      <c r="A3113">
        <v>19461</v>
      </c>
      <c r="B3113" t="s">
        <v>242</v>
      </c>
      <c r="C3113" t="s">
        <v>60</v>
      </c>
      <c r="D3113" t="b">
        <v>1</v>
      </c>
      <c r="E3113">
        <v>0.417575751</v>
      </c>
      <c r="F3113" t="s">
        <v>108</v>
      </c>
      <c r="G3113" t="s">
        <v>186</v>
      </c>
      <c r="H3113" t="s">
        <v>190</v>
      </c>
      <c r="I3113" t="s">
        <v>101</v>
      </c>
      <c r="J3113" t="s">
        <v>99</v>
      </c>
      <c r="K3113" t="s">
        <v>188</v>
      </c>
      <c r="L3113">
        <v>7.0786069649999996</v>
      </c>
      <c r="M3113" t="s">
        <v>109</v>
      </c>
      <c r="N3113" s="8">
        <v>6.0301499999999999E-5</v>
      </c>
      <c r="O3113" s="8">
        <v>8.0527500000000004E-5</v>
      </c>
      <c r="P3113">
        <v>0</v>
      </c>
      <c r="Q3113">
        <v>0</v>
      </c>
      <c r="R3113">
        <v>0</v>
      </c>
      <c r="S3113">
        <v>3.3089600000000001E-4</v>
      </c>
      <c r="T3113">
        <v>1.8787099999999999E-4</v>
      </c>
      <c r="U3113">
        <v>1.31729E-4</v>
      </c>
      <c r="V3113">
        <v>0</v>
      </c>
      <c r="W3113" s="8">
        <v>2.5247200000000001E-5</v>
      </c>
      <c r="X3113">
        <v>0</v>
      </c>
      <c r="Y3113">
        <v>0</v>
      </c>
      <c r="Z3113">
        <v>0</v>
      </c>
      <c r="AA3113">
        <v>0</v>
      </c>
      <c r="AB3113">
        <v>0</v>
      </c>
      <c r="AC3113">
        <v>3.3089600000000001E-4</v>
      </c>
      <c r="AD3113">
        <v>1.8787099999999999E-4</v>
      </c>
      <c r="AE3113">
        <v>1.31729E-4</v>
      </c>
      <c r="AF3113">
        <v>0</v>
      </c>
      <c r="AG3113" s="8">
        <v>2.5247200000000001E-5</v>
      </c>
      <c r="AH3113">
        <v>6.75748E-4</v>
      </c>
      <c r="AI3113">
        <v>27977.57532</v>
      </c>
    </row>
    <row r="3114" spans="1:35" x14ac:dyDescent="0.25">
      <c r="A3114">
        <v>19462</v>
      </c>
      <c r="B3114" t="s">
        <v>242</v>
      </c>
      <c r="C3114" t="s">
        <v>60</v>
      </c>
      <c r="D3114" t="b">
        <v>1</v>
      </c>
      <c r="E3114">
        <v>0.23031316600000001</v>
      </c>
      <c r="F3114" t="s">
        <v>108</v>
      </c>
      <c r="G3114" t="s">
        <v>186</v>
      </c>
      <c r="H3114" t="s">
        <v>194</v>
      </c>
      <c r="I3114" t="s">
        <v>101</v>
      </c>
      <c r="J3114" t="s">
        <v>99</v>
      </c>
      <c r="K3114" t="s">
        <v>188</v>
      </c>
      <c r="L3114">
        <v>12.28481481</v>
      </c>
      <c r="M3114" t="s">
        <v>109</v>
      </c>
      <c r="N3114" s="8">
        <v>8.8865100000000004E-5</v>
      </c>
      <c r="O3114">
        <v>1.02311E-4</v>
      </c>
      <c r="P3114">
        <v>0</v>
      </c>
      <c r="Q3114">
        <v>0</v>
      </c>
      <c r="R3114">
        <v>0</v>
      </c>
      <c r="S3114">
        <v>4.0557899999999999E-4</v>
      </c>
      <c r="T3114">
        <v>2.6984900000000001E-4</v>
      </c>
      <c r="U3114">
        <v>1.69927E-4</v>
      </c>
      <c r="V3114">
        <v>0</v>
      </c>
      <c r="W3114">
        <v>0</v>
      </c>
      <c r="X3114">
        <v>0</v>
      </c>
      <c r="Y3114">
        <v>0</v>
      </c>
      <c r="Z3114" s="8">
        <v>2.3521300000000001E-5</v>
      </c>
      <c r="AA3114">
        <v>0</v>
      </c>
      <c r="AB3114">
        <v>0</v>
      </c>
      <c r="AC3114">
        <v>4.0557899999999999E-4</v>
      </c>
      <c r="AD3114">
        <v>2.6984900000000001E-4</v>
      </c>
      <c r="AE3114">
        <v>1.69927E-4</v>
      </c>
      <c r="AF3114">
        <v>0</v>
      </c>
      <c r="AG3114" s="8">
        <v>2.3521300000000001E-5</v>
      </c>
      <c r="AH3114">
        <v>8.6887399999999995E-4</v>
      </c>
      <c r="AI3114">
        <v>20728.18492</v>
      </c>
    </row>
    <row r="3115" spans="1:35" x14ac:dyDescent="0.25">
      <c r="A3115">
        <v>19464</v>
      </c>
      <c r="B3115" t="s">
        <v>242</v>
      </c>
      <c r="C3115" t="s">
        <v>60</v>
      </c>
      <c r="D3115" t="b">
        <v>1</v>
      </c>
      <c r="E3115">
        <v>0.67838500800000001</v>
      </c>
      <c r="F3115" t="s">
        <v>108</v>
      </c>
      <c r="G3115" t="s">
        <v>186</v>
      </c>
      <c r="H3115" t="s">
        <v>189</v>
      </c>
      <c r="I3115" t="s">
        <v>101</v>
      </c>
      <c r="J3115" t="s">
        <v>99</v>
      </c>
      <c r="K3115" t="s">
        <v>188</v>
      </c>
      <c r="L3115">
        <v>12.77657005</v>
      </c>
      <c r="M3115" t="s">
        <v>109</v>
      </c>
      <c r="N3115">
        <v>1.39951E-4</v>
      </c>
      <c r="O3115">
        <v>1.5944E-4</v>
      </c>
      <c r="P3115">
        <v>0</v>
      </c>
      <c r="Q3115">
        <v>0</v>
      </c>
      <c r="R3115">
        <v>0</v>
      </c>
      <c r="S3115">
        <v>6.3782800000000001E-4</v>
      </c>
      <c r="T3115">
        <v>5.0693600000000004E-4</v>
      </c>
      <c r="U3115">
        <v>1.6447599999999999E-4</v>
      </c>
      <c r="V3115">
        <v>0</v>
      </c>
      <c r="W3115">
        <v>0</v>
      </c>
      <c r="X3115">
        <v>0</v>
      </c>
      <c r="Y3115">
        <v>0</v>
      </c>
      <c r="Z3115" s="8">
        <v>5.1187999999999998E-5</v>
      </c>
      <c r="AA3115">
        <v>0</v>
      </c>
      <c r="AB3115">
        <v>0</v>
      </c>
      <c r="AC3115">
        <v>6.3782800000000001E-4</v>
      </c>
      <c r="AD3115">
        <v>5.0693600000000004E-4</v>
      </c>
      <c r="AE3115">
        <v>1.6447599999999999E-4</v>
      </c>
      <c r="AF3115">
        <v>0</v>
      </c>
      <c r="AG3115" s="8">
        <v>5.1187999999999998E-5</v>
      </c>
      <c r="AH3115">
        <v>1.3604279999999999E-3</v>
      </c>
      <c r="AI3115">
        <v>31205.71038</v>
      </c>
    </row>
    <row r="3116" spans="1:35" x14ac:dyDescent="0.25">
      <c r="A3116">
        <v>19465</v>
      </c>
      <c r="B3116" t="s">
        <v>242</v>
      </c>
      <c r="C3116" t="s">
        <v>60</v>
      </c>
      <c r="D3116" t="b">
        <v>1</v>
      </c>
      <c r="E3116">
        <v>0.533936564</v>
      </c>
      <c r="F3116" t="s">
        <v>108</v>
      </c>
      <c r="G3116" t="s">
        <v>186</v>
      </c>
      <c r="H3116" t="s">
        <v>191</v>
      </c>
      <c r="I3116" t="s">
        <v>101</v>
      </c>
      <c r="J3116" t="s">
        <v>102</v>
      </c>
      <c r="K3116" t="s">
        <v>188</v>
      </c>
      <c r="L3116">
        <v>8.1989942530000004</v>
      </c>
      <c r="M3116" t="s">
        <v>109</v>
      </c>
      <c r="N3116" s="8">
        <v>8.1872499999999999E-5</v>
      </c>
      <c r="O3116">
        <v>1.0132300000000001E-4</v>
      </c>
      <c r="P3116">
        <v>0</v>
      </c>
      <c r="Q3116">
        <v>0</v>
      </c>
      <c r="R3116">
        <v>0</v>
      </c>
      <c r="S3116">
        <v>3.9703500000000001E-4</v>
      </c>
      <c r="T3116">
        <v>2.9889800000000002E-4</v>
      </c>
      <c r="U3116">
        <v>1.33755E-4</v>
      </c>
      <c r="V3116">
        <v>0</v>
      </c>
      <c r="W3116">
        <v>0</v>
      </c>
      <c r="X3116">
        <v>0</v>
      </c>
      <c r="Y3116">
        <v>0</v>
      </c>
      <c r="Z3116" s="8">
        <v>3.6690399999999997E-5</v>
      </c>
      <c r="AA3116">
        <v>0</v>
      </c>
      <c r="AB3116">
        <v>0</v>
      </c>
      <c r="AC3116">
        <v>3.9703500000000001E-4</v>
      </c>
      <c r="AD3116">
        <v>2.9889800000000002E-4</v>
      </c>
      <c r="AE3116">
        <v>1.33755E-4</v>
      </c>
      <c r="AF3116">
        <v>0</v>
      </c>
      <c r="AG3116" s="8">
        <v>3.6690399999999997E-5</v>
      </c>
      <c r="AH3116">
        <v>8.6637400000000005E-4</v>
      </c>
      <c r="AI3116">
        <v>30968.32072</v>
      </c>
    </row>
    <row r="3117" spans="1:35" x14ac:dyDescent="0.25">
      <c r="A3117">
        <v>22258</v>
      </c>
      <c r="B3117" t="s">
        <v>242</v>
      </c>
      <c r="C3117" t="s">
        <v>60</v>
      </c>
      <c r="D3117" t="b">
        <v>1</v>
      </c>
      <c r="E3117">
        <v>0.39859335800000001</v>
      </c>
      <c r="F3117" t="s">
        <v>108</v>
      </c>
      <c r="G3117" t="s">
        <v>186</v>
      </c>
      <c r="H3117" t="s">
        <v>193</v>
      </c>
      <c r="I3117" t="s">
        <v>105</v>
      </c>
      <c r="J3117" t="s">
        <v>262</v>
      </c>
      <c r="K3117" t="s">
        <v>188</v>
      </c>
      <c r="L3117">
        <v>7.4569999999999999</v>
      </c>
      <c r="M3117" t="s">
        <v>107</v>
      </c>
      <c r="N3117" s="8">
        <v>7.2884899999999997E-5</v>
      </c>
      <c r="O3117" s="8">
        <v>8.8559499999999998E-5</v>
      </c>
      <c r="P3117">
        <v>0</v>
      </c>
      <c r="Q3117">
        <v>0</v>
      </c>
      <c r="R3117">
        <v>0</v>
      </c>
      <c r="S3117">
        <v>3.6252700000000002E-4</v>
      </c>
      <c r="T3117">
        <v>2.0172300000000001E-4</v>
      </c>
      <c r="U3117">
        <v>1.5657299999999999E-4</v>
      </c>
      <c r="V3117">
        <v>0</v>
      </c>
      <c r="W3117">
        <v>0</v>
      </c>
      <c r="X3117">
        <v>0</v>
      </c>
      <c r="Y3117">
        <v>0</v>
      </c>
      <c r="Z3117" s="8">
        <v>3.9830799999999998E-5</v>
      </c>
      <c r="AA3117">
        <v>0</v>
      </c>
      <c r="AB3117">
        <v>0</v>
      </c>
      <c r="AC3117">
        <v>3.6252700000000002E-4</v>
      </c>
      <c r="AD3117">
        <v>2.0172300000000001E-4</v>
      </c>
      <c r="AE3117">
        <v>1.5657299999999999E-4</v>
      </c>
      <c r="AF3117">
        <v>0</v>
      </c>
      <c r="AG3117" s="8">
        <v>3.9830799999999998E-5</v>
      </c>
      <c r="AH3117">
        <v>7.6064600000000002E-4</v>
      </c>
      <c r="AI3117">
        <v>29894.50186</v>
      </c>
    </row>
    <row r="3118" spans="1:35" x14ac:dyDescent="0.25">
      <c r="A3118">
        <v>24953</v>
      </c>
      <c r="B3118" t="s">
        <v>242</v>
      </c>
      <c r="C3118" t="s">
        <v>60</v>
      </c>
      <c r="D3118" t="b">
        <v>1</v>
      </c>
      <c r="E3118">
        <v>0.318936518</v>
      </c>
      <c r="F3118" t="s">
        <v>108</v>
      </c>
      <c r="G3118" t="s">
        <v>186</v>
      </c>
      <c r="H3118" t="s">
        <v>187</v>
      </c>
      <c r="I3118" t="s">
        <v>101</v>
      </c>
      <c r="J3118" t="s">
        <v>99</v>
      </c>
      <c r="K3118" t="s">
        <v>188</v>
      </c>
      <c r="L3118">
        <v>11.6652381</v>
      </c>
      <c r="M3118" t="s">
        <v>109</v>
      </c>
      <c r="N3118" s="8">
        <v>4.6745200000000001E-5</v>
      </c>
      <c r="O3118" s="8">
        <v>5.2948500000000003E-5</v>
      </c>
      <c r="P3118">
        <v>0</v>
      </c>
      <c r="Q3118">
        <v>0</v>
      </c>
      <c r="R3118">
        <v>0</v>
      </c>
      <c r="S3118">
        <v>1.8803900000000001E-4</v>
      </c>
      <c r="T3118">
        <v>1.88102E-4</v>
      </c>
      <c r="U3118" s="8">
        <v>5.3823399999999997E-5</v>
      </c>
      <c r="V3118">
        <v>0</v>
      </c>
      <c r="W3118" s="8">
        <v>1.4352899999999999E-5</v>
      </c>
      <c r="X3118">
        <v>0</v>
      </c>
      <c r="Y3118">
        <v>0</v>
      </c>
      <c r="Z3118">
        <v>0</v>
      </c>
      <c r="AA3118">
        <v>0</v>
      </c>
      <c r="AB3118">
        <v>0</v>
      </c>
      <c r="AC3118">
        <v>1.8803900000000001E-4</v>
      </c>
      <c r="AD3118">
        <v>1.88102E-4</v>
      </c>
      <c r="AE3118" s="8">
        <v>5.3823399999999997E-5</v>
      </c>
      <c r="AF3118">
        <v>0</v>
      </c>
      <c r="AG3118" s="8">
        <v>1.4352899999999999E-5</v>
      </c>
      <c r="AH3118">
        <v>4.4431700000000001E-4</v>
      </c>
      <c r="AI3118">
        <v>11162.778130000001</v>
      </c>
    </row>
    <row r="3119" spans="1:35" x14ac:dyDescent="0.25">
      <c r="A3119">
        <v>39679</v>
      </c>
      <c r="B3119" t="s">
        <v>242</v>
      </c>
      <c r="C3119" t="s">
        <v>60</v>
      </c>
      <c r="D3119" t="b">
        <v>1</v>
      </c>
      <c r="E3119">
        <v>0.159007961</v>
      </c>
      <c r="F3119" t="s">
        <v>108</v>
      </c>
      <c r="G3119" t="s">
        <v>186</v>
      </c>
      <c r="H3119" t="s">
        <v>197</v>
      </c>
      <c r="I3119" t="s">
        <v>98</v>
      </c>
      <c r="J3119" t="s">
        <v>99</v>
      </c>
      <c r="K3119" t="s">
        <v>188</v>
      </c>
      <c r="L3119">
        <v>10.08734259</v>
      </c>
      <c r="M3119" t="s">
        <v>251</v>
      </c>
      <c r="N3119">
        <v>1.7725999999999999E-4</v>
      </c>
      <c r="O3119">
        <v>1.95661E-4</v>
      </c>
      <c r="P3119">
        <v>0</v>
      </c>
      <c r="Q3119">
        <v>0</v>
      </c>
      <c r="R3119">
        <v>0</v>
      </c>
      <c r="S3119">
        <v>8.7256699999999998E-4</v>
      </c>
      <c r="T3119">
        <v>5.5534099999999999E-4</v>
      </c>
      <c r="U3119">
        <v>1.9706899999999999E-4</v>
      </c>
      <c r="V3119">
        <v>0</v>
      </c>
      <c r="W3119" s="8">
        <v>1.6914200000000001E-5</v>
      </c>
      <c r="X3119">
        <v>0</v>
      </c>
      <c r="Y3119">
        <v>0</v>
      </c>
      <c r="Z3119">
        <v>0</v>
      </c>
      <c r="AA3119">
        <v>0</v>
      </c>
      <c r="AB3119">
        <v>0</v>
      </c>
      <c r="AC3119">
        <v>8.7256699999999998E-4</v>
      </c>
      <c r="AD3119">
        <v>5.5534099999999999E-4</v>
      </c>
      <c r="AE3119">
        <v>1.9706899999999999E-4</v>
      </c>
      <c r="AF3119">
        <v>0</v>
      </c>
      <c r="AG3119" s="8">
        <v>1.6914200000000001E-5</v>
      </c>
      <c r="AH3119">
        <v>1.64189E-3</v>
      </c>
      <c r="AI3119">
        <v>47702.388339999998</v>
      </c>
    </row>
    <row r="3120" spans="1:35" x14ac:dyDescent="0.25">
      <c r="A3120">
        <v>39683</v>
      </c>
      <c r="B3120" t="s">
        <v>242</v>
      </c>
      <c r="C3120" t="s">
        <v>60</v>
      </c>
      <c r="D3120" t="b">
        <v>1</v>
      </c>
      <c r="E3120">
        <v>8.8126999999999997E-2</v>
      </c>
      <c r="F3120" t="s">
        <v>108</v>
      </c>
      <c r="G3120" t="s">
        <v>186</v>
      </c>
      <c r="H3120" t="s">
        <v>257</v>
      </c>
      <c r="I3120" t="s">
        <v>98</v>
      </c>
      <c r="J3120" t="s">
        <v>106</v>
      </c>
      <c r="K3120" t="s">
        <v>188</v>
      </c>
      <c r="L3120">
        <v>13.746577780000001</v>
      </c>
      <c r="M3120" t="s">
        <v>251</v>
      </c>
      <c r="N3120">
        <v>2.1897600000000001E-4</v>
      </c>
      <c r="O3120">
        <v>2.4629799999999999E-4</v>
      </c>
      <c r="P3120">
        <v>0</v>
      </c>
      <c r="Q3120">
        <v>0</v>
      </c>
      <c r="R3120">
        <v>0</v>
      </c>
      <c r="S3120">
        <v>1.238526E-3</v>
      </c>
      <c r="T3120">
        <v>5.8733699999999995E-4</v>
      </c>
      <c r="U3120">
        <v>2.2699100000000001E-4</v>
      </c>
      <c r="V3120">
        <v>0</v>
      </c>
      <c r="W3120" s="8">
        <v>1.39567E-5</v>
      </c>
      <c r="X3120">
        <v>0</v>
      </c>
      <c r="Y3120">
        <v>0</v>
      </c>
      <c r="Z3120">
        <v>0</v>
      </c>
      <c r="AA3120">
        <v>0</v>
      </c>
      <c r="AB3120">
        <v>0</v>
      </c>
      <c r="AC3120">
        <v>1.238526E-3</v>
      </c>
      <c r="AD3120">
        <v>5.8733699999999995E-4</v>
      </c>
      <c r="AE3120">
        <v>2.2699100000000001E-4</v>
      </c>
      <c r="AF3120">
        <v>0</v>
      </c>
      <c r="AG3120" s="8">
        <v>1.39567E-5</v>
      </c>
      <c r="AH3120">
        <v>2.0668100000000001E-3</v>
      </c>
      <c r="AI3120">
        <v>44063.499819999997</v>
      </c>
    </row>
    <row r="3121" spans="1:35" x14ac:dyDescent="0.25">
      <c r="A3121">
        <v>43823</v>
      </c>
      <c r="B3121" t="s">
        <v>242</v>
      </c>
      <c r="C3121" t="s">
        <v>60</v>
      </c>
      <c r="D3121" t="b">
        <v>1</v>
      </c>
      <c r="E3121">
        <v>7.4164390999999996E-2</v>
      </c>
      <c r="F3121" t="s">
        <v>108</v>
      </c>
      <c r="G3121" t="s">
        <v>186</v>
      </c>
      <c r="H3121" t="s">
        <v>256</v>
      </c>
      <c r="I3121" t="s">
        <v>98</v>
      </c>
      <c r="J3121" t="s">
        <v>262</v>
      </c>
      <c r="K3121" t="s">
        <v>188</v>
      </c>
      <c r="L3121">
        <v>14.49494097</v>
      </c>
      <c r="M3121" t="s">
        <v>112</v>
      </c>
      <c r="N3121">
        <v>2.9636400000000002E-4</v>
      </c>
      <c r="O3121">
        <v>3.4855200000000002E-4</v>
      </c>
      <c r="P3121">
        <v>0</v>
      </c>
      <c r="Q3121">
        <v>0</v>
      </c>
      <c r="R3121">
        <v>0</v>
      </c>
      <c r="S3121">
        <v>1.9609100000000002E-3</v>
      </c>
      <c r="T3121">
        <v>6.4491099999999997E-4</v>
      </c>
      <c r="U3121">
        <v>3.0681699999999997E-4</v>
      </c>
      <c r="V3121">
        <v>0</v>
      </c>
      <c r="W3121">
        <v>0</v>
      </c>
      <c r="X3121">
        <v>0</v>
      </c>
      <c r="Y3121">
        <v>0</v>
      </c>
      <c r="Z3121" s="8">
        <v>2.1827800000000001E-5</v>
      </c>
      <c r="AA3121">
        <v>0</v>
      </c>
      <c r="AB3121">
        <v>0</v>
      </c>
      <c r="AC3121">
        <v>1.9609100000000002E-3</v>
      </c>
      <c r="AD3121">
        <v>6.4491099999999997E-4</v>
      </c>
      <c r="AE3121">
        <v>3.0681699999999997E-4</v>
      </c>
      <c r="AF3121">
        <v>0</v>
      </c>
      <c r="AG3121" s="8">
        <v>2.1827800000000001E-5</v>
      </c>
      <c r="AH3121">
        <v>2.9344649999999998E-3</v>
      </c>
      <c r="AI3121">
        <v>59331.512739999998</v>
      </c>
    </row>
    <row r="3122" spans="1:35" x14ac:dyDescent="0.25">
      <c r="A3122">
        <v>51181</v>
      </c>
      <c r="B3122" t="s">
        <v>242</v>
      </c>
      <c r="C3122" t="s">
        <v>60</v>
      </c>
      <c r="D3122" t="b">
        <v>1</v>
      </c>
      <c r="E3122">
        <v>0.42843368100000001</v>
      </c>
      <c r="F3122" t="s">
        <v>108</v>
      </c>
      <c r="G3122" t="s">
        <v>186</v>
      </c>
      <c r="H3122" t="s">
        <v>199</v>
      </c>
      <c r="I3122" t="s">
        <v>98</v>
      </c>
      <c r="J3122" t="s">
        <v>99</v>
      </c>
      <c r="K3122" t="s">
        <v>188</v>
      </c>
      <c r="L3122">
        <v>9.1872698410000009</v>
      </c>
      <c r="M3122" t="s">
        <v>112</v>
      </c>
      <c r="N3122">
        <v>2.5317699999999999E-4</v>
      </c>
      <c r="O3122">
        <v>2.8008800000000001E-4</v>
      </c>
      <c r="P3122">
        <v>0</v>
      </c>
      <c r="Q3122">
        <v>0</v>
      </c>
      <c r="R3122">
        <v>0</v>
      </c>
      <c r="S3122">
        <v>1.13613E-3</v>
      </c>
      <c r="T3122">
        <v>6.46986E-4</v>
      </c>
      <c r="U3122">
        <v>5.3692300000000002E-4</v>
      </c>
      <c r="V3122">
        <v>0</v>
      </c>
      <c r="W3122" s="8">
        <v>3.0317699999999999E-5</v>
      </c>
      <c r="X3122">
        <v>0</v>
      </c>
      <c r="Y3122">
        <v>0</v>
      </c>
      <c r="Z3122">
        <v>0</v>
      </c>
      <c r="AA3122">
        <v>0</v>
      </c>
      <c r="AB3122">
        <v>0</v>
      </c>
      <c r="AC3122">
        <v>1.13613E-3</v>
      </c>
      <c r="AD3122">
        <v>6.46986E-4</v>
      </c>
      <c r="AE3122">
        <v>5.3692300000000002E-4</v>
      </c>
      <c r="AF3122">
        <v>0</v>
      </c>
      <c r="AG3122" s="8">
        <v>3.0317699999999999E-5</v>
      </c>
      <c r="AH3122">
        <v>2.3503640000000002E-3</v>
      </c>
      <c r="AI3122">
        <v>74975.894100000005</v>
      </c>
    </row>
    <row r="3123" spans="1:35" x14ac:dyDescent="0.25">
      <c r="A3123">
        <v>496</v>
      </c>
      <c r="B3123" t="s">
        <v>243</v>
      </c>
      <c r="C3123" t="s">
        <v>61</v>
      </c>
      <c r="D3123" t="b">
        <v>1</v>
      </c>
      <c r="E3123">
        <v>81.383450730000007</v>
      </c>
      <c r="F3123" t="s">
        <v>108</v>
      </c>
      <c r="G3123" t="s">
        <v>186</v>
      </c>
      <c r="H3123" t="s">
        <v>250</v>
      </c>
      <c r="I3123" t="s">
        <v>101</v>
      </c>
      <c r="J3123" t="s">
        <v>99</v>
      </c>
      <c r="K3123" t="s">
        <v>188</v>
      </c>
      <c r="L3123">
        <v>26.586111110000001</v>
      </c>
      <c r="M3123" t="s">
        <v>109</v>
      </c>
      <c r="N3123">
        <v>8.0525400000000004E-4</v>
      </c>
      <c r="O3123">
        <v>8.5240800000000003E-4</v>
      </c>
      <c r="P3123">
        <v>0</v>
      </c>
      <c r="Q3123">
        <v>0</v>
      </c>
      <c r="R3123">
        <v>0</v>
      </c>
      <c r="S3123">
        <v>4.0504440000000003E-3</v>
      </c>
      <c r="T3123">
        <v>1.562017E-3</v>
      </c>
      <c r="U3123">
        <v>1.246528E-3</v>
      </c>
      <c r="V3123">
        <v>0</v>
      </c>
      <c r="W3123">
        <v>0</v>
      </c>
      <c r="X3123">
        <v>0</v>
      </c>
      <c r="Y3123">
        <v>0</v>
      </c>
      <c r="Z3123">
        <v>5.2298600000000002E-4</v>
      </c>
      <c r="AA3123">
        <v>0</v>
      </c>
      <c r="AB3123">
        <v>0</v>
      </c>
      <c r="AC3123">
        <v>4.0504440000000003E-3</v>
      </c>
      <c r="AD3123">
        <v>1.562017E-3</v>
      </c>
      <c r="AE3123">
        <v>1.246528E-3</v>
      </c>
      <c r="AF3123">
        <v>0</v>
      </c>
      <c r="AG3123">
        <v>5.2298600000000002E-4</v>
      </c>
      <c r="AH3123">
        <v>7.3827470000000003E-3</v>
      </c>
      <c r="AI3123">
        <v>81383.450729999997</v>
      </c>
    </row>
    <row r="3124" spans="1:35" x14ac:dyDescent="0.25">
      <c r="A3124">
        <v>497</v>
      </c>
      <c r="B3124" t="s">
        <v>243</v>
      </c>
      <c r="C3124" t="s">
        <v>61</v>
      </c>
      <c r="D3124" t="b">
        <v>1</v>
      </c>
      <c r="E3124">
        <v>38.800378299999998</v>
      </c>
      <c r="F3124" t="s">
        <v>108</v>
      </c>
      <c r="G3124" t="s">
        <v>186</v>
      </c>
      <c r="H3124" t="s">
        <v>249</v>
      </c>
      <c r="I3124" t="s">
        <v>101</v>
      </c>
      <c r="J3124" t="s">
        <v>99</v>
      </c>
      <c r="K3124" t="s">
        <v>188</v>
      </c>
      <c r="L3124">
        <v>15.76527778</v>
      </c>
      <c r="M3124" t="s">
        <v>109</v>
      </c>
      <c r="N3124">
        <v>4.5037400000000002E-4</v>
      </c>
      <c r="O3124">
        <v>4.9746600000000001E-4</v>
      </c>
      <c r="P3124">
        <v>0</v>
      </c>
      <c r="Q3124">
        <v>0</v>
      </c>
      <c r="R3124">
        <v>0</v>
      </c>
      <c r="S3124">
        <v>1.999125E-3</v>
      </c>
      <c r="T3124">
        <v>1.1190830000000001E-3</v>
      </c>
      <c r="U3124">
        <v>8.8224799999999997E-4</v>
      </c>
      <c r="V3124">
        <v>0</v>
      </c>
      <c r="W3124">
        <v>1.7394900000000001E-4</v>
      </c>
      <c r="X3124">
        <v>0</v>
      </c>
      <c r="Y3124">
        <v>0</v>
      </c>
      <c r="Z3124">
        <v>0</v>
      </c>
      <c r="AA3124">
        <v>0</v>
      </c>
      <c r="AB3124">
        <v>0</v>
      </c>
      <c r="AC3124">
        <v>1.999125E-3</v>
      </c>
      <c r="AD3124">
        <v>1.1190830000000001E-3</v>
      </c>
      <c r="AE3124">
        <v>8.8224799999999997E-4</v>
      </c>
      <c r="AF3124">
        <v>0</v>
      </c>
      <c r="AG3124">
        <v>1.7394900000000001E-4</v>
      </c>
      <c r="AH3124">
        <v>4.174405E-3</v>
      </c>
      <c r="AI3124">
        <v>77600.756599999993</v>
      </c>
    </row>
    <row r="3125" spans="1:35" x14ac:dyDescent="0.25">
      <c r="A3125">
        <v>499</v>
      </c>
      <c r="B3125" t="s">
        <v>243</v>
      </c>
      <c r="C3125" t="s">
        <v>61</v>
      </c>
      <c r="D3125" t="b">
        <v>1</v>
      </c>
      <c r="E3125">
        <v>11.490758400000001</v>
      </c>
      <c r="F3125" t="s">
        <v>108</v>
      </c>
      <c r="G3125" t="s">
        <v>186</v>
      </c>
      <c r="H3125" t="s">
        <v>196</v>
      </c>
      <c r="I3125" t="s">
        <v>101</v>
      </c>
      <c r="J3125" t="s">
        <v>99</v>
      </c>
      <c r="K3125" t="s">
        <v>188</v>
      </c>
      <c r="L3125">
        <v>9.5904040399999992</v>
      </c>
      <c r="M3125" t="s">
        <v>109</v>
      </c>
      <c r="N3125">
        <v>2.1002999999999999E-4</v>
      </c>
      <c r="O3125">
        <v>2.4644700000000001E-4</v>
      </c>
      <c r="P3125">
        <v>0</v>
      </c>
      <c r="Q3125">
        <v>0</v>
      </c>
      <c r="R3125">
        <v>0</v>
      </c>
      <c r="S3125">
        <v>1.0818170000000001E-3</v>
      </c>
      <c r="T3125">
        <v>5.3181400000000003E-4</v>
      </c>
      <c r="U3125">
        <v>3.5973400000000001E-4</v>
      </c>
      <c r="V3125">
        <v>0</v>
      </c>
      <c r="W3125" s="8">
        <v>9.4752899999999999E-5</v>
      </c>
      <c r="X3125">
        <v>0</v>
      </c>
      <c r="Y3125">
        <v>0</v>
      </c>
      <c r="Z3125">
        <v>0</v>
      </c>
      <c r="AA3125">
        <v>0</v>
      </c>
      <c r="AB3125">
        <v>0</v>
      </c>
      <c r="AC3125">
        <v>1.0818170000000001E-3</v>
      </c>
      <c r="AD3125">
        <v>5.3181400000000003E-4</v>
      </c>
      <c r="AE3125">
        <v>3.5973400000000001E-4</v>
      </c>
      <c r="AF3125">
        <v>0</v>
      </c>
      <c r="AG3125" s="8">
        <v>9.4752899999999999E-5</v>
      </c>
      <c r="AH3125">
        <v>2.0681179999999999E-3</v>
      </c>
      <c r="AI3125">
        <v>63199.171219999997</v>
      </c>
    </row>
    <row r="3126" spans="1:35" x14ac:dyDescent="0.25">
      <c r="A3126">
        <v>1234</v>
      </c>
      <c r="B3126" t="s">
        <v>243</v>
      </c>
      <c r="C3126" t="s">
        <v>61</v>
      </c>
      <c r="D3126" t="b">
        <v>1</v>
      </c>
      <c r="E3126">
        <v>4.8608500059999997</v>
      </c>
      <c r="F3126" t="s">
        <v>108</v>
      </c>
      <c r="G3126" t="s">
        <v>186</v>
      </c>
      <c r="H3126" t="s">
        <v>198</v>
      </c>
      <c r="I3126" t="s">
        <v>101</v>
      </c>
      <c r="J3126" t="s">
        <v>106</v>
      </c>
      <c r="K3126" t="s">
        <v>188</v>
      </c>
      <c r="L3126">
        <v>12.27805556</v>
      </c>
      <c r="M3126" t="s">
        <v>109</v>
      </c>
      <c r="N3126">
        <v>2.1179900000000001E-4</v>
      </c>
      <c r="O3126">
        <v>2.4267700000000001E-4</v>
      </c>
      <c r="P3126">
        <v>0</v>
      </c>
      <c r="Q3126">
        <v>0</v>
      </c>
      <c r="R3126">
        <v>0</v>
      </c>
      <c r="S3126">
        <v>9.0932199999999995E-4</v>
      </c>
      <c r="T3126">
        <v>6.6633899999999995E-4</v>
      </c>
      <c r="U3126">
        <v>3.9713999999999998E-4</v>
      </c>
      <c r="V3126">
        <v>0</v>
      </c>
      <c r="W3126" s="8">
        <v>6.3579300000000003E-5</v>
      </c>
      <c r="X3126">
        <v>0</v>
      </c>
      <c r="Y3126">
        <v>0</v>
      </c>
      <c r="Z3126">
        <v>0</v>
      </c>
      <c r="AA3126">
        <v>0</v>
      </c>
      <c r="AB3126">
        <v>0</v>
      </c>
      <c r="AC3126">
        <v>9.0932199999999995E-4</v>
      </c>
      <c r="AD3126">
        <v>6.6633899999999995E-4</v>
      </c>
      <c r="AE3126">
        <v>3.9713999999999998E-4</v>
      </c>
      <c r="AF3126">
        <v>0</v>
      </c>
      <c r="AG3126" s="8">
        <v>6.3579300000000003E-5</v>
      </c>
      <c r="AH3126">
        <v>2.0364269999999999E-3</v>
      </c>
      <c r="AI3126">
        <v>48608.500059999998</v>
      </c>
    </row>
    <row r="3127" spans="1:35" x14ac:dyDescent="0.25">
      <c r="A3127">
        <v>6139</v>
      </c>
      <c r="B3127" t="s">
        <v>243</v>
      </c>
      <c r="C3127" t="s">
        <v>61</v>
      </c>
      <c r="D3127" t="b">
        <v>1</v>
      </c>
      <c r="E3127">
        <v>3.0392805269999998</v>
      </c>
      <c r="F3127" t="s">
        <v>108</v>
      </c>
      <c r="G3127" t="s">
        <v>186</v>
      </c>
      <c r="H3127" t="s">
        <v>195</v>
      </c>
      <c r="I3127" t="s">
        <v>101</v>
      </c>
      <c r="J3127" t="s">
        <v>111</v>
      </c>
      <c r="K3127" t="s">
        <v>188</v>
      </c>
      <c r="L3127">
        <v>11.81468254</v>
      </c>
      <c r="M3127" t="s">
        <v>109</v>
      </c>
      <c r="N3127">
        <v>2.7140900000000002E-4</v>
      </c>
      <c r="O3127">
        <v>3.0210799999999999E-4</v>
      </c>
      <c r="P3127">
        <v>0</v>
      </c>
      <c r="Q3127">
        <v>0</v>
      </c>
      <c r="R3127">
        <v>0</v>
      </c>
      <c r="S3127">
        <v>1.313821E-3</v>
      </c>
      <c r="T3127">
        <v>5.4470799999999998E-4</v>
      </c>
      <c r="U3127">
        <v>6.2830600000000003E-4</v>
      </c>
      <c r="V3127">
        <v>0</v>
      </c>
      <c r="W3127">
        <v>0</v>
      </c>
      <c r="X3127">
        <v>0</v>
      </c>
      <c r="Y3127">
        <v>0</v>
      </c>
      <c r="Z3127" s="8">
        <v>8.619E-5</v>
      </c>
      <c r="AA3127">
        <v>0</v>
      </c>
      <c r="AB3127">
        <v>0</v>
      </c>
      <c r="AC3127">
        <v>1.313821E-3</v>
      </c>
      <c r="AD3127">
        <v>5.4470799999999998E-4</v>
      </c>
      <c r="AE3127">
        <v>6.2830600000000003E-4</v>
      </c>
      <c r="AF3127">
        <v>0</v>
      </c>
      <c r="AG3127" s="8">
        <v>8.619E-5</v>
      </c>
      <c r="AH3127">
        <v>2.5729960000000001E-3</v>
      </c>
      <c r="AI3127">
        <v>63824.891060000002</v>
      </c>
    </row>
    <row r="3128" spans="1:35" x14ac:dyDescent="0.25">
      <c r="A3128">
        <v>19460</v>
      </c>
      <c r="B3128" t="s">
        <v>243</v>
      </c>
      <c r="C3128" t="s">
        <v>61</v>
      </c>
      <c r="D3128" t="b">
        <v>1</v>
      </c>
      <c r="E3128">
        <v>0.35770594100000003</v>
      </c>
      <c r="F3128" t="s">
        <v>108</v>
      </c>
      <c r="G3128" t="s">
        <v>186</v>
      </c>
      <c r="H3128" t="s">
        <v>192</v>
      </c>
      <c r="I3128" t="s">
        <v>101</v>
      </c>
      <c r="J3128" t="s">
        <v>102</v>
      </c>
      <c r="K3128" t="s">
        <v>188</v>
      </c>
      <c r="L3128">
        <v>11.67953333</v>
      </c>
      <c r="M3128" t="s">
        <v>109</v>
      </c>
      <c r="N3128">
        <v>1.7184700000000001E-4</v>
      </c>
      <c r="O3128">
        <v>2.10058E-4</v>
      </c>
      <c r="P3128">
        <v>0</v>
      </c>
      <c r="Q3128">
        <v>0</v>
      </c>
      <c r="R3128">
        <v>0</v>
      </c>
      <c r="S3128">
        <v>9.6902999999999996E-4</v>
      </c>
      <c r="T3128">
        <v>4.67804E-4</v>
      </c>
      <c r="U3128">
        <v>3.0133900000000002E-4</v>
      </c>
      <c r="V3128">
        <v>0</v>
      </c>
      <c r="W3128">
        <v>0</v>
      </c>
      <c r="X3128">
        <v>0</v>
      </c>
      <c r="Y3128">
        <v>0</v>
      </c>
      <c r="Z3128" s="8">
        <v>4.3746299999999998E-5</v>
      </c>
      <c r="AA3128">
        <v>0</v>
      </c>
      <c r="AB3128">
        <v>0</v>
      </c>
      <c r="AC3128">
        <v>9.6902999999999996E-4</v>
      </c>
      <c r="AD3128">
        <v>4.67804E-4</v>
      </c>
      <c r="AE3128">
        <v>3.0133900000000002E-4</v>
      </c>
      <c r="AF3128">
        <v>0</v>
      </c>
      <c r="AG3128" s="8">
        <v>4.3746299999999998E-5</v>
      </c>
      <c r="AH3128">
        <v>1.781922E-3</v>
      </c>
      <c r="AI3128">
        <v>44713.242619999997</v>
      </c>
    </row>
    <row r="3129" spans="1:35" x14ac:dyDescent="0.25">
      <c r="A3129">
        <v>19461</v>
      </c>
      <c r="B3129" t="s">
        <v>243</v>
      </c>
      <c r="C3129" t="s">
        <v>61</v>
      </c>
      <c r="D3129" t="b">
        <v>1</v>
      </c>
      <c r="E3129">
        <v>0.417575751</v>
      </c>
      <c r="F3129" t="s">
        <v>108</v>
      </c>
      <c r="G3129" t="s">
        <v>186</v>
      </c>
      <c r="H3129" t="s">
        <v>190</v>
      </c>
      <c r="I3129" t="s">
        <v>101</v>
      </c>
      <c r="J3129" t="s">
        <v>99</v>
      </c>
      <c r="K3129" t="s">
        <v>188</v>
      </c>
      <c r="L3129">
        <v>7.8337479270000001</v>
      </c>
      <c r="M3129" t="s">
        <v>109</v>
      </c>
      <c r="N3129" s="8">
        <v>6.5870400000000005E-5</v>
      </c>
      <c r="O3129" s="8">
        <v>8.9118399999999997E-5</v>
      </c>
      <c r="P3129">
        <v>0</v>
      </c>
      <c r="Q3129">
        <v>0</v>
      </c>
      <c r="R3129">
        <v>0</v>
      </c>
      <c r="S3129">
        <v>4.0298899999999997E-4</v>
      </c>
      <c r="T3129">
        <v>1.8787099999999999E-4</v>
      </c>
      <c r="U3129">
        <v>1.31729E-4</v>
      </c>
      <c r="V3129">
        <v>0</v>
      </c>
      <c r="W3129" s="8">
        <v>2.5247200000000001E-5</v>
      </c>
      <c r="X3129">
        <v>0</v>
      </c>
      <c r="Y3129">
        <v>0</v>
      </c>
      <c r="Z3129">
        <v>0</v>
      </c>
      <c r="AA3129">
        <v>0</v>
      </c>
      <c r="AB3129">
        <v>0</v>
      </c>
      <c r="AC3129">
        <v>4.0298899999999997E-4</v>
      </c>
      <c r="AD3129">
        <v>1.8787099999999999E-4</v>
      </c>
      <c r="AE3129">
        <v>1.31729E-4</v>
      </c>
      <c r="AF3129">
        <v>0</v>
      </c>
      <c r="AG3129" s="8">
        <v>2.5247200000000001E-5</v>
      </c>
      <c r="AH3129">
        <v>7.47837E-4</v>
      </c>
      <c r="AI3129">
        <v>27977.57532</v>
      </c>
    </row>
    <row r="3130" spans="1:35" x14ac:dyDescent="0.25">
      <c r="A3130">
        <v>19462</v>
      </c>
      <c r="B3130" t="s">
        <v>243</v>
      </c>
      <c r="C3130" t="s">
        <v>61</v>
      </c>
      <c r="D3130" t="b">
        <v>1</v>
      </c>
      <c r="E3130">
        <v>0.23031316600000001</v>
      </c>
      <c r="F3130" t="s">
        <v>108</v>
      </c>
      <c r="G3130" t="s">
        <v>186</v>
      </c>
      <c r="H3130" t="s">
        <v>194</v>
      </c>
      <c r="I3130" t="s">
        <v>101</v>
      </c>
      <c r="J3130" t="s">
        <v>99</v>
      </c>
      <c r="K3130" t="s">
        <v>188</v>
      </c>
      <c r="L3130">
        <v>13.599382719999999</v>
      </c>
      <c r="M3130" t="s">
        <v>109</v>
      </c>
      <c r="N3130" s="8">
        <v>9.7653999999999997E-5</v>
      </c>
      <c r="O3130">
        <v>1.13391E-4</v>
      </c>
      <c r="P3130">
        <v>0</v>
      </c>
      <c r="Q3130">
        <v>0</v>
      </c>
      <c r="R3130">
        <v>0</v>
      </c>
      <c r="S3130">
        <v>4.9855699999999995E-4</v>
      </c>
      <c r="T3130">
        <v>2.6984900000000001E-4</v>
      </c>
      <c r="U3130">
        <v>1.69927E-4</v>
      </c>
      <c r="V3130">
        <v>0</v>
      </c>
      <c r="W3130">
        <v>0</v>
      </c>
      <c r="X3130">
        <v>0</v>
      </c>
      <c r="Y3130">
        <v>0</v>
      </c>
      <c r="Z3130" s="8">
        <v>2.3521300000000001E-5</v>
      </c>
      <c r="AA3130">
        <v>0</v>
      </c>
      <c r="AB3130">
        <v>0</v>
      </c>
      <c r="AC3130">
        <v>4.9855699999999995E-4</v>
      </c>
      <c r="AD3130">
        <v>2.6984900000000001E-4</v>
      </c>
      <c r="AE3130">
        <v>1.69927E-4</v>
      </c>
      <c r="AF3130">
        <v>0</v>
      </c>
      <c r="AG3130" s="8">
        <v>2.3521300000000001E-5</v>
      </c>
      <c r="AH3130">
        <v>9.6184999999999999E-4</v>
      </c>
      <c r="AI3130">
        <v>20728.18492</v>
      </c>
    </row>
    <row r="3131" spans="1:35" x14ac:dyDescent="0.25">
      <c r="A3131">
        <v>19464</v>
      </c>
      <c r="B3131" t="s">
        <v>243</v>
      </c>
      <c r="C3131" t="s">
        <v>61</v>
      </c>
      <c r="D3131" t="b">
        <v>1</v>
      </c>
      <c r="E3131">
        <v>0.67838500800000001</v>
      </c>
      <c r="F3131" t="s">
        <v>108</v>
      </c>
      <c r="G3131" t="s">
        <v>186</v>
      </c>
      <c r="H3131" t="s">
        <v>189</v>
      </c>
      <c r="I3131" t="s">
        <v>101</v>
      </c>
      <c r="J3131" t="s">
        <v>99</v>
      </c>
      <c r="K3131" t="s">
        <v>188</v>
      </c>
      <c r="L3131">
        <v>14.529710140000001</v>
      </c>
      <c r="M3131" t="s">
        <v>109</v>
      </c>
      <c r="N3131">
        <v>1.5909299999999999E-4</v>
      </c>
      <c r="O3131">
        <v>1.8168500000000001E-4</v>
      </c>
      <c r="P3131">
        <v>0</v>
      </c>
      <c r="Q3131">
        <v>0</v>
      </c>
      <c r="R3131">
        <v>0</v>
      </c>
      <c r="S3131">
        <v>8.2450000000000004E-4</v>
      </c>
      <c r="T3131">
        <v>5.0693600000000004E-4</v>
      </c>
      <c r="U3131">
        <v>1.6447599999999999E-4</v>
      </c>
      <c r="V3131">
        <v>0</v>
      </c>
      <c r="W3131">
        <v>0</v>
      </c>
      <c r="X3131">
        <v>0</v>
      </c>
      <c r="Y3131">
        <v>0</v>
      </c>
      <c r="Z3131" s="8">
        <v>5.1187999999999998E-5</v>
      </c>
      <c r="AA3131">
        <v>0</v>
      </c>
      <c r="AB3131">
        <v>0</v>
      </c>
      <c r="AC3131">
        <v>8.2450000000000004E-4</v>
      </c>
      <c r="AD3131">
        <v>5.0693600000000004E-4</v>
      </c>
      <c r="AE3131">
        <v>1.6447599999999999E-4</v>
      </c>
      <c r="AF3131">
        <v>0</v>
      </c>
      <c r="AG3131" s="8">
        <v>5.1187999999999998E-5</v>
      </c>
      <c r="AH3131">
        <v>1.5470989999999999E-3</v>
      </c>
      <c r="AI3131">
        <v>31205.71038</v>
      </c>
    </row>
    <row r="3132" spans="1:35" x14ac:dyDescent="0.25">
      <c r="A3132">
        <v>19465</v>
      </c>
      <c r="B3132" t="s">
        <v>243</v>
      </c>
      <c r="C3132" t="s">
        <v>61</v>
      </c>
      <c r="D3132" t="b">
        <v>1</v>
      </c>
      <c r="E3132">
        <v>0.533936564</v>
      </c>
      <c r="F3132" t="s">
        <v>108</v>
      </c>
      <c r="G3132" t="s">
        <v>186</v>
      </c>
      <c r="H3132" t="s">
        <v>191</v>
      </c>
      <c r="I3132" t="s">
        <v>101</v>
      </c>
      <c r="J3132" t="s">
        <v>102</v>
      </c>
      <c r="K3132" t="s">
        <v>188</v>
      </c>
      <c r="L3132">
        <v>8.9645114939999999</v>
      </c>
      <c r="M3132" t="s">
        <v>109</v>
      </c>
      <c r="N3132" s="8">
        <v>8.9466899999999995E-5</v>
      </c>
      <c r="O3132">
        <v>1.10963E-4</v>
      </c>
      <c r="P3132">
        <v>0</v>
      </c>
      <c r="Q3132">
        <v>0</v>
      </c>
      <c r="R3132">
        <v>0</v>
      </c>
      <c r="S3132">
        <v>4.7792599999999999E-4</v>
      </c>
      <c r="T3132">
        <v>2.9889800000000002E-4</v>
      </c>
      <c r="U3132">
        <v>1.33755E-4</v>
      </c>
      <c r="V3132">
        <v>0</v>
      </c>
      <c r="W3132">
        <v>0</v>
      </c>
      <c r="X3132">
        <v>0</v>
      </c>
      <c r="Y3132">
        <v>0</v>
      </c>
      <c r="Z3132" s="8">
        <v>3.6690399999999997E-5</v>
      </c>
      <c r="AA3132">
        <v>0</v>
      </c>
      <c r="AB3132">
        <v>0</v>
      </c>
      <c r="AC3132">
        <v>4.7792599999999999E-4</v>
      </c>
      <c r="AD3132">
        <v>2.9889800000000002E-4</v>
      </c>
      <c r="AE3132">
        <v>1.33755E-4</v>
      </c>
      <c r="AF3132">
        <v>0</v>
      </c>
      <c r="AG3132" s="8">
        <v>3.6690399999999997E-5</v>
      </c>
      <c r="AH3132">
        <v>9.4726499999999998E-4</v>
      </c>
      <c r="AI3132">
        <v>30968.32072</v>
      </c>
    </row>
    <row r="3133" spans="1:35" x14ac:dyDescent="0.25">
      <c r="A3133">
        <v>22258</v>
      </c>
      <c r="B3133" t="s">
        <v>243</v>
      </c>
      <c r="C3133" t="s">
        <v>61</v>
      </c>
      <c r="D3133" t="b">
        <v>1</v>
      </c>
      <c r="E3133">
        <v>0.39859335800000001</v>
      </c>
      <c r="F3133" t="s">
        <v>108</v>
      </c>
      <c r="G3133" t="s">
        <v>186</v>
      </c>
      <c r="H3133" t="s">
        <v>193</v>
      </c>
      <c r="I3133" t="s">
        <v>105</v>
      </c>
      <c r="J3133" t="s">
        <v>262</v>
      </c>
      <c r="K3133" t="s">
        <v>188</v>
      </c>
      <c r="L3133">
        <v>7.4569999999999999</v>
      </c>
      <c r="M3133" t="s">
        <v>107</v>
      </c>
      <c r="N3133" s="8">
        <v>7.2884899999999997E-5</v>
      </c>
      <c r="O3133" s="8">
        <v>8.8559499999999998E-5</v>
      </c>
      <c r="P3133">
        <v>0</v>
      </c>
      <c r="Q3133">
        <v>0</v>
      </c>
      <c r="R3133">
        <v>0</v>
      </c>
      <c r="S3133">
        <v>3.6252700000000002E-4</v>
      </c>
      <c r="T3133">
        <v>2.0172300000000001E-4</v>
      </c>
      <c r="U3133">
        <v>1.5657299999999999E-4</v>
      </c>
      <c r="V3133">
        <v>0</v>
      </c>
      <c r="W3133">
        <v>0</v>
      </c>
      <c r="X3133">
        <v>0</v>
      </c>
      <c r="Y3133">
        <v>0</v>
      </c>
      <c r="Z3133" s="8">
        <v>3.9830799999999998E-5</v>
      </c>
      <c r="AA3133">
        <v>0</v>
      </c>
      <c r="AB3133">
        <v>0</v>
      </c>
      <c r="AC3133">
        <v>3.6252700000000002E-4</v>
      </c>
      <c r="AD3133">
        <v>2.0172300000000001E-4</v>
      </c>
      <c r="AE3133">
        <v>1.5657299999999999E-4</v>
      </c>
      <c r="AF3133">
        <v>0</v>
      </c>
      <c r="AG3133" s="8">
        <v>3.9830799999999998E-5</v>
      </c>
      <c r="AH3133">
        <v>7.6064600000000002E-4</v>
      </c>
      <c r="AI3133">
        <v>29894.50186</v>
      </c>
    </row>
    <row r="3134" spans="1:35" x14ac:dyDescent="0.25">
      <c r="A3134">
        <v>24953</v>
      </c>
      <c r="B3134" t="s">
        <v>243</v>
      </c>
      <c r="C3134" t="s">
        <v>61</v>
      </c>
      <c r="D3134" t="b">
        <v>1</v>
      </c>
      <c r="E3134">
        <v>0.318936518</v>
      </c>
      <c r="F3134" t="s">
        <v>108</v>
      </c>
      <c r="G3134" t="s">
        <v>186</v>
      </c>
      <c r="H3134" t="s">
        <v>187</v>
      </c>
      <c r="I3134" t="s">
        <v>101</v>
      </c>
      <c r="J3134" t="s">
        <v>99</v>
      </c>
      <c r="K3134" t="s">
        <v>188</v>
      </c>
      <c r="L3134">
        <v>13.74555556</v>
      </c>
      <c r="M3134" t="s">
        <v>109</v>
      </c>
      <c r="N3134" s="8">
        <v>5.5905400000000002E-5</v>
      </c>
      <c r="O3134" s="8">
        <v>6.23911E-5</v>
      </c>
      <c r="P3134">
        <v>0</v>
      </c>
      <c r="Q3134">
        <v>0</v>
      </c>
      <c r="R3134">
        <v>0</v>
      </c>
      <c r="S3134">
        <v>2.6727599999999999E-4</v>
      </c>
      <c r="T3134">
        <v>1.88102E-4</v>
      </c>
      <c r="U3134" s="8">
        <v>5.3823399999999997E-5</v>
      </c>
      <c r="V3134">
        <v>0</v>
      </c>
      <c r="W3134" s="8">
        <v>1.4352899999999999E-5</v>
      </c>
      <c r="X3134">
        <v>0</v>
      </c>
      <c r="Y3134">
        <v>0</v>
      </c>
      <c r="Z3134">
        <v>0</v>
      </c>
      <c r="AA3134">
        <v>0</v>
      </c>
      <c r="AB3134">
        <v>0</v>
      </c>
      <c r="AC3134">
        <v>2.6727599999999999E-4</v>
      </c>
      <c r="AD3134">
        <v>1.88102E-4</v>
      </c>
      <c r="AE3134" s="8">
        <v>5.3823399999999997E-5</v>
      </c>
      <c r="AF3134">
        <v>0</v>
      </c>
      <c r="AG3134" s="8">
        <v>1.4352899999999999E-5</v>
      </c>
      <c r="AH3134">
        <v>5.2355399999999997E-4</v>
      </c>
      <c r="AI3134">
        <v>11162.778130000001</v>
      </c>
    </row>
    <row r="3135" spans="1:35" x14ac:dyDescent="0.25">
      <c r="A3135">
        <v>39679</v>
      </c>
      <c r="B3135" t="s">
        <v>243</v>
      </c>
      <c r="C3135" t="s">
        <v>61</v>
      </c>
      <c r="D3135" t="b">
        <v>1</v>
      </c>
      <c r="E3135">
        <v>0.159007961</v>
      </c>
      <c r="F3135" t="s">
        <v>108</v>
      </c>
      <c r="G3135" t="s">
        <v>186</v>
      </c>
      <c r="H3135" t="s">
        <v>197</v>
      </c>
      <c r="I3135" t="s">
        <v>98</v>
      </c>
      <c r="J3135" t="s">
        <v>99</v>
      </c>
      <c r="K3135" t="s">
        <v>188</v>
      </c>
      <c r="L3135">
        <v>10.08734259</v>
      </c>
      <c r="M3135" t="s">
        <v>251</v>
      </c>
      <c r="N3135">
        <v>1.7725999999999999E-4</v>
      </c>
      <c r="O3135">
        <v>1.95661E-4</v>
      </c>
      <c r="P3135">
        <v>0</v>
      </c>
      <c r="Q3135">
        <v>0</v>
      </c>
      <c r="R3135">
        <v>0</v>
      </c>
      <c r="S3135">
        <v>8.7256699999999998E-4</v>
      </c>
      <c r="T3135">
        <v>5.5534099999999999E-4</v>
      </c>
      <c r="U3135">
        <v>1.9706899999999999E-4</v>
      </c>
      <c r="V3135">
        <v>0</v>
      </c>
      <c r="W3135" s="8">
        <v>1.6914200000000001E-5</v>
      </c>
      <c r="X3135">
        <v>0</v>
      </c>
      <c r="Y3135">
        <v>0</v>
      </c>
      <c r="Z3135">
        <v>0</v>
      </c>
      <c r="AA3135">
        <v>0</v>
      </c>
      <c r="AB3135">
        <v>0</v>
      </c>
      <c r="AC3135">
        <v>8.7256699999999998E-4</v>
      </c>
      <c r="AD3135">
        <v>5.5534099999999999E-4</v>
      </c>
      <c r="AE3135">
        <v>1.9706899999999999E-4</v>
      </c>
      <c r="AF3135">
        <v>0</v>
      </c>
      <c r="AG3135" s="8">
        <v>1.6914200000000001E-5</v>
      </c>
      <c r="AH3135">
        <v>1.64189E-3</v>
      </c>
      <c r="AI3135">
        <v>47702.388339999998</v>
      </c>
    </row>
    <row r="3136" spans="1:35" x14ac:dyDescent="0.25">
      <c r="A3136">
        <v>39683</v>
      </c>
      <c r="B3136" t="s">
        <v>243</v>
      </c>
      <c r="C3136" t="s">
        <v>61</v>
      </c>
      <c r="D3136" t="b">
        <v>1</v>
      </c>
      <c r="E3136">
        <v>8.8126999999999997E-2</v>
      </c>
      <c r="F3136" t="s">
        <v>108</v>
      </c>
      <c r="G3136" t="s">
        <v>186</v>
      </c>
      <c r="H3136" t="s">
        <v>257</v>
      </c>
      <c r="I3136" t="s">
        <v>98</v>
      </c>
      <c r="J3136" t="s">
        <v>106</v>
      </c>
      <c r="K3136" t="s">
        <v>188</v>
      </c>
      <c r="L3136">
        <v>13.746577780000001</v>
      </c>
      <c r="M3136" t="s">
        <v>251</v>
      </c>
      <c r="N3136">
        <v>2.1897600000000001E-4</v>
      </c>
      <c r="O3136">
        <v>2.4629799999999999E-4</v>
      </c>
      <c r="P3136">
        <v>0</v>
      </c>
      <c r="Q3136">
        <v>0</v>
      </c>
      <c r="R3136">
        <v>0</v>
      </c>
      <c r="S3136">
        <v>1.238526E-3</v>
      </c>
      <c r="T3136">
        <v>5.8733699999999995E-4</v>
      </c>
      <c r="U3136">
        <v>2.2699100000000001E-4</v>
      </c>
      <c r="V3136">
        <v>0</v>
      </c>
      <c r="W3136" s="8">
        <v>1.39567E-5</v>
      </c>
      <c r="X3136">
        <v>0</v>
      </c>
      <c r="Y3136">
        <v>0</v>
      </c>
      <c r="Z3136">
        <v>0</v>
      </c>
      <c r="AA3136">
        <v>0</v>
      </c>
      <c r="AB3136">
        <v>0</v>
      </c>
      <c r="AC3136">
        <v>1.238526E-3</v>
      </c>
      <c r="AD3136">
        <v>5.8733699999999995E-4</v>
      </c>
      <c r="AE3136">
        <v>2.2699100000000001E-4</v>
      </c>
      <c r="AF3136">
        <v>0</v>
      </c>
      <c r="AG3136" s="8">
        <v>1.39567E-5</v>
      </c>
      <c r="AH3136">
        <v>2.0668100000000001E-3</v>
      </c>
      <c r="AI3136">
        <v>44063.499819999997</v>
      </c>
    </row>
    <row r="3137" spans="1:35" x14ac:dyDescent="0.25">
      <c r="A3137">
        <v>43823</v>
      </c>
      <c r="B3137" t="s">
        <v>243</v>
      </c>
      <c r="C3137" t="s">
        <v>61</v>
      </c>
      <c r="D3137" t="b">
        <v>1</v>
      </c>
      <c r="E3137">
        <v>7.4164390999999996E-2</v>
      </c>
      <c r="F3137" t="s">
        <v>108</v>
      </c>
      <c r="G3137" t="s">
        <v>186</v>
      </c>
      <c r="H3137" t="s">
        <v>256</v>
      </c>
      <c r="I3137" t="s">
        <v>98</v>
      </c>
      <c r="J3137" t="s">
        <v>262</v>
      </c>
      <c r="K3137" t="s">
        <v>188</v>
      </c>
      <c r="L3137">
        <v>14.49494097</v>
      </c>
      <c r="M3137" t="s">
        <v>112</v>
      </c>
      <c r="N3137">
        <v>2.9636400000000002E-4</v>
      </c>
      <c r="O3137">
        <v>3.4855200000000002E-4</v>
      </c>
      <c r="P3137">
        <v>0</v>
      </c>
      <c r="Q3137">
        <v>0</v>
      </c>
      <c r="R3137">
        <v>0</v>
      </c>
      <c r="S3137">
        <v>1.9609100000000002E-3</v>
      </c>
      <c r="T3137">
        <v>6.4491099999999997E-4</v>
      </c>
      <c r="U3137">
        <v>3.0681699999999997E-4</v>
      </c>
      <c r="V3137">
        <v>0</v>
      </c>
      <c r="W3137">
        <v>0</v>
      </c>
      <c r="X3137">
        <v>0</v>
      </c>
      <c r="Y3137">
        <v>0</v>
      </c>
      <c r="Z3137" s="8">
        <v>2.1827800000000001E-5</v>
      </c>
      <c r="AA3137">
        <v>0</v>
      </c>
      <c r="AB3137">
        <v>0</v>
      </c>
      <c r="AC3137">
        <v>1.9609100000000002E-3</v>
      </c>
      <c r="AD3137">
        <v>6.4491099999999997E-4</v>
      </c>
      <c r="AE3137">
        <v>3.0681699999999997E-4</v>
      </c>
      <c r="AF3137">
        <v>0</v>
      </c>
      <c r="AG3137" s="8">
        <v>2.1827800000000001E-5</v>
      </c>
      <c r="AH3137">
        <v>2.9344649999999998E-3</v>
      </c>
      <c r="AI3137">
        <v>59331.512739999998</v>
      </c>
    </row>
    <row r="3138" spans="1:35" x14ac:dyDescent="0.25">
      <c r="A3138">
        <v>51181</v>
      </c>
      <c r="B3138" t="s">
        <v>243</v>
      </c>
      <c r="C3138" t="s">
        <v>61</v>
      </c>
      <c r="D3138" t="b">
        <v>1</v>
      </c>
      <c r="E3138">
        <v>0.42843368100000001</v>
      </c>
      <c r="F3138" t="s">
        <v>108</v>
      </c>
      <c r="G3138" t="s">
        <v>186</v>
      </c>
      <c r="H3138" t="s">
        <v>199</v>
      </c>
      <c r="I3138" t="s">
        <v>98</v>
      </c>
      <c r="J3138" t="s">
        <v>99</v>
      </c>
      <c r="K3138" t="s">
        <v>188</v>
      </c>
      <c r="L3138">
        <v>9.1872698410000009</v>
      </c>
      <c r="M3138" t="s">
        <v>112</v>
      </c>
      <c r="N3138">
        <v>2.5317699999999999E-4</v>
      </c>
      <c r="O3138">
        <v>2.8008800000000001E-4</v>
      </c>
      <c r="P3138">
        <v>0</v>
      </c>
      <c r="Q3138">
        <v>0</v>
      </c>
      <c r="R3138">
        <v>0</v>
      </c>
      <c r="S3138">
        <v>1.13613E-3</v>
      </c>
      <c r="T3138">
        <v>6.46986E-4</v>
      </c>
      <c r="U3138">
        <v>5.3692300000000002E-4</v>
      </c>
      <c r="V3138">
        <v>0</v>
      </c>
      <c r="W3138" s="8">
        <v>3.0317699999999999E-5</v>
      </c>
      <c r="X3138">
        <v>0</v>
      </c>
      <c r="Y3138">
        <v>0</v>
      </c>
      <c r="Z3138">
        <v>0</v>
      </c>
      <c r="AA3138">
        <v>0</v>
      </c>
      <c r="AB3138">
        <v>0</v>
      </c>
      <c r="AC3138">
        <v>1.13613E-3</v>
      </c>
      <c r="AD3138">
        <v>6.46986E-4</v>
      </c>
      <c r="AE3138">
        <v>5.3692300000000002E-4</v>
      </c>
      <c r="AF3138">
        <v>0</v>
      </c>
      <c r="AG3138" s="8">
        <v>3.0317699999999999E-5</v>
      </c>
      <c r="AH3138">
        <v>2.3503640000000002E-3</v>
      </c>
      <c r="AI3138">
        <v>74975.894100000005</v>
      </c>
    </row>
    <row r="3139" spans="1:35" x14ac:dyDescent="0.25">
      <c r="A3139">
        <v>496</v>
      </c>
      <c r="B3139" t="s">
        <v>244</v>
      </c>
      <c r="C3139" t="s">
        <v>62</v>
      </c>
      <c r="D3139" t="b">
        <v>1</v>
      </c>
      <c r="E3139">
        <v>81.383450730000007</v>
      </c>
      <c r="F3139" t="s">
        <v>108</v>
      </c>
      <c r="G3139" t="s">
        <v>186</v>
      </c>
      <c r="H3139" t="s">
        <v>250</v>
      </c>
      <c r="I3139" t="s">
        <v>101</v>
      </c>
      <c r="J3139" t="s">
        <v>99</v>
      </c>
      <c r="K3139" t="s">
        <v>188</v>
      </c>
      <c r="L3139">
        <v>19.69166667</v>
      </c>
      <c r="M3139" t="s">
        <v>109</v>
      </c>
      <c r="N3139">
        <v>5.9569699999999996E-4</v>
      </c>
      <c r="O3139">
        <v>6.2428099999999997E-4</v>
      </c>
      <c r="P3139">
        <v>0</v>
      </c>
      <c r="Q3139">
        <v>0</v>
      </c>
      <c r="R3139">
        <v>0</v>
      </c>
      <c r="S3139">
        <v>2.1366850000000001E-3</v>
      </c>
      <c r="T3139">
        <v>1.562017E-3</v>
      </c>
      <c r="U3139">
        <v>1.246528E-3</v>
      </c>
      <c r="V3139">
        <v>0</v>
      </c>
      <c r="W3139">
        <v>0</v>
      </c>
      <c r="X3139">
        <v>0</v>
      </c>
      <c r="Y3139">
        <v>0</v>
      </c>
      <c r="Z3139">
        <v>5.2298600000000002E-4</v>
      </c>
      <c r="AA3139">
        <v>0</v>
      </c>
      <c r="AB3139">
        <v>0</v>
      </c>
      <c r="AC3139">
        <v>2.1366850000000001E-3</v>
      </c>
      <c r="AD3139">
        <v>1.562017E-3</v>
      </c>
      <c r="AE3139">
        <v>1.246528E-3</v>
      </c>
      <c r="AF3139">
        <v>0</v>
      </c>
      <c r="AG3139">
        <v>5.2298600000000002E-4</v>
      </c>
      <c r="AH3139">
        <v>5.4682159999999997E-3</v>
      </c>
      <c r="AI3139">
        <v>81383.450729999997</v>
      </c>
    </row>
    <row r="3140" spans="1:35" x14ac:dyDescent="0.25">
      <c r="A3140">
        <v>497</v>
      </c>
      <c r="B3140" t="s">
        <v>244</v>
      </c>
      <c r="C3140" t="s">
        <v>62</v>
      </c>
      <c r="D3140" t="b">
        <v>1</v>
      </c>
      <c r="E3140">
        <v>38.800378299999998</v>
      </c>
      <c r="F3140" t="s">
        <v>108</v>
      </c>
      <c r="G3140" t="s">
        <v>186</v>
      </c>
      <c r="H3140" t="s">
        <v>249</v>
      </c>
      <c r="I3140" t="s">
        <v>101</v>
      </c>
      <c r="J3140" t="s">
        <v>99</v>
      </c>
      <c r="K3140" t="s">
        <v>188</v>
      </c>
      <c r="L3140">
        <v>13.097222220000001</v>
      </c>
      <c r="M3140" t="s">
        <v>109</v>
      </c>
      <c r="N3140">
        <v>3.8175999999999998E-4</v>
      </c>
      <c r="O3140">
        <v>4.13282E-4</v>
      </c>
      <c r="P3140">
        <v>0</v>
      </c>
      <c r="Q3140">
        <v>0</v>
      </c>
      <c r="R3140">
        <v>0</v>
      </c>
      <c r="S3140">
        <v>1.2926649999999999E-3</v>
      </c>
      <c r="T3140">
        <v>1.1190830000000001E-3</v>
      </c>
      <c r="U3140">
        <v>8.8224799999999997E-4</v>
      </c>
      <c r="V3140">
        <v>0</v>
      </c>
      <c r="W3140">
        <v>1.7394900000000001E-4</v>
      </c>
      <c r="X3140">
        <v>0</v>
      </c>
      <c r="Y3140">
        <v>0</v>
      </c>
      <c r="Z3140">
        <v>0</v>
      </c>
      <c r="AA3140">
        <v>0</v>
      </c>
      <c r="AB3140">
        <v>0</v>
      </c>
      <c r="AC3140">
        <v>1.2926649999999999E-3</v>
      </c>
      <c r="AD3140">
        <v>1.1190830000000001E-3</v>
      </c>
      <c r="AE3140">
        <v>8.8224799999999997E-4</v>
      </c>
      <c r="AF3140">
        <v>0</v>
      </c>
      <c r="AG3140">
        <v>1.7394900000000001E-4</v>
      </c>
      <c r="AH3140">
        <v>3.4679450000000001E-3</v>
      </c>
      <c r="AI3140">
        <v>77600.756599999993</v>
      </c>
    </row>
    <row r="3141" spans="1:35" x14ac:dyDescent="0.25">
      <c r="A3141">
        <v>499</v>
      </c>
      <c r="B3141" t="s">
        <v>244</v>
      </c>
      <c r="C3141" t="s">
        <v>62</v>
      </c>
      <c r="D3141" t="b">
        <v>1</v>
      </c>
      <c r="E3141">
        <v>11.490758400000001</v>
      </c>
      <c r="F3141" t="s">
        <v>108</v>
      </c>
      <c r="G3141" t="s">
        <v>186</v>
      </c>
      <c r="H3141" t="s">
        <v>196</v>
      </c>
      <c r="I3141" t="s">
        <v>101</v>
      </c>
      <c r="J3141" t="s">
        <v>99</v>
      </c>
      <c r="K3141" t="s">
        <v>188</v>
      </c>
      <c r="L3141">
        <v>7.766666667</v>
      </c>
      <c r="M3141" t="s">
        <v>109</v>
      </c>
      <c r="N3141">
        <v>1.7119100000000001E-4</v>
      </c>
      <c r="O3141">
        <v>1.9959200000000001E-4</v>
      </c>
      <c r="P3141">
        <v>0</v>
      </c>
      <c r="Q3141">
        <v>0</v>
      </c>
      <c r="R3141">
        <v>0</v>
      </c>
      <c r="S3141">
        <v>6.8864700000000002E-4</v>
      </c>
      <c r="T3141">
        <v>5.3181400000000003E-4</v>
      </c>
      <c r="U3141">
        <v>3.5973400000000001E-4</v>
      </c>
      <c r="V3141">
        <v>0</v>
      </c>
      <c r="W3141" s="8">
        <v>9.4752899999999999E-5</v>
      </c>
      <c r="X3141">
        <v>0</v>
      </c>
      <c r="Y3141">
        <v>0</v>
      </c>
      <c r="Z3141">
        <v>0</v>
      </c>
      <c r="AA3141">
        <v>0</v>
      </c>
      <c r="AB3141">
        <v>0</v>
      </c>
      <c r="AC3141">
        <v>6.8864700000000002E-4</v>
      </c>
      <c r="AD3141">
        <v>5.3181400000000003E-4</v>
      </c>
      <c r="AE3141">
        <v>3.5973400000000001E-4</v>
      </c>
      <c r="AF3141">
        <v>0</v>
      </c>
      <c r="AG3141" s="8">
        <v>9.4752899999999999E-5</v>
      </c>
      <c r="AH3141">
        <v>1.674839E-3</v>
      </c>
      <c r="AI3141">
        <v>63199.171219999997</v>
      </c>
    </row>
    <row r="3142" spans="1:35" x14ac:dyDescent="0.25">
      <c r="A3142">
        <v>1234</v>
      </c>
      <c r="B3142" t="s">
        <v>244</v>
      </c>
      <c r="C3142" t="s">
        <v>62</v>
      </c>
      <c r="D3142" t="b">
        <v>1</v>
      </c>
      <c r="E3142">
        <v>4.8608500059999997</v>
      </c>
      <c r="F3142" t="s">
        <v>108</v>
      </c>
      <c r="G3142" t="s">
        <v>186</v>
      </c>
      <c r="H3142" t="s">
        <v>198</v>
      </c>
      <c r="I3142" t="s">
        <v>101</v>
      </c>
      <c r="J3142" t="s">
        <v>106</v>
      </c>
      <c r="K3142" t="s">
        <v>188</v>
      </c>
      <c r="L3142">
        <v>10.561666669999999</v>
      </c>
      <c r="M3142" t="s">
        <v>109</v>
      </c>
      <c r="N3142">
        <v>1.8442E-4</v>
      </c>
      <c r="O3142">
        <v>2.08753E-4</v>
      </c>
      <c r="P3142">
        <v>0</v>
      </c>
      <c r="Q3142">
        <v>0</v>
      </c>
      <c r="R3142">
        <v>0</v>
      </c>
      <c r="S3142">
        <v>6.2464400000000005E-4</v>
      </c>
      <c r="T3142">
        <v>6.6633899999999995E-4</v>
      </c>
      <c r="U3142">
        <v>3.9713999999999998E-4</v>
      </c>
      <c r="V3142">
        <v>0</v>
      </c>
      <c r="W3142" s="8">
        <v>6.3579300000000003E-5</v>
      </c>
      <c r="X3142">
        <v>0</v>
      </c>
      <c r="Y3142">
        <v>0</v>
      </c>
      <c r="Z3142">
        <v>0</v>
      </c>
      <c r="AA3142">
        <v>0</v>
      </c>
      <c r="AB3142">
        <v>0</v>
      </c>
      <c r="AC3142">
        <v>6.2464400000000005E-4</v>
      </c>
      <c r="AD3142">
        <v>6.6633899999999995E-4</v>
      </c>
      <c r="AE3142">
        <v>3.9713999999999998E-4</v>
      </c>
      <c r="AF3142">
        <v>0</v>
      </c>
      <c r="AG3142" s="8">
        <v>6.3579300000000003E-5</v>
      </c>
      <c r="AH3142">
        <v>1.751748E-3</v>
      </c>
      <c r="AI3142">
        <v>48608.500059999998</v>
      </c>
    </row>
    <row r="3143" spans="1:35" x14ac:dyDescent="0.25">
      <c r="A3143">
        <v>6139</v>
      </c>
      <c r="B3143" t="s">
        <v>244</v>
      </c>
      <c r="C3143" t="s">
        <v>62</v>
      </c>
      <c r="D3143" t="b">
        <v>1</v>
      </c>
      <c r="E3143">
        <v>3.0392805269999998</v>
      </c>
      <c r="F3143" t="s">
        <v>108</v>
      </c>
      <c r="G3143" t="s">
        <v>186</v>
      </c>
      <c r="H3143" t="s">
        <v>195</v>
      </c>
      <c r="I3143" t="s">
        <v>101</v>
      </c>
      <c r="J3143" t="s">
        <v>111</v>
      </c>
      <c r="K3143" t="s">
        <v>188</v>
      </c>
      <c r="L3143">
        <v>10.08108466</v>
      </c>
      <c r="M3143" t="s">
        <v>109</v>
      </c>
      <c r="N3143">
        <v>2.3252900000000001E-4</v>
      </c>
      <c r="O3143">
        <v>2.5711400000000002E-4</v>
      </c>
      <c r="P3143">
        <v>0</v>
      </c>
      <c r="Q3143">
        <v>0</v>
      </c>
      <c r="R3143">
        <v>0</v>
      </c>
      <c r="S3143">
        <v>9.3625000000000002E-4</v>
      </c>
      <c r="T3143">
        <v>5.4470799999999998E-4</v>
      </c>
      <c r="U3143">
        <v>6.2830600000000003E-4</v>
      </c>
      <c r="V3143">
        <v>0</v>
      </c>
      <c r="W3143">
        <v>0</v>
      </c>
      <c r="X3143">
        <v>0</v>
      </c>
      <c r="Y3143">
        <v>0</v>
      </c>
      <c r="Z3143" s="8">
        <v>8.619E-5</v>
      </c>
      <c r="AA3143">
        <v>0</v>
      </c>
      <c r="AB3143">
        <v>0</v>
      </c>
      <c r="AC3143">
        <v>9.3625000000000002E-4</v>
      </c>
      <c r="AD3143">
        <v>5.4470799999999998E-4</v>
      </c>
      <c r="AE3143">
        <v>6.2830600000000003E-4</v>
      </c>
      <c r="AF3143">
        <v>0</v>
      </c>
      <c r="AG3143" s="8">
        <v>8.619E-5</v>
      </c>
      <c r="AH3143">
        <v>2.1954539999999999E-3</v>
      </c>
      <c r="AI3143">
        <v>63824.891060000002</v>
      </c>
    </row>
    <row r="3144" spans="1:35" x14ac:dyDescent="0.25">
      <c r="A3144">
        <v>19460</v>
      </c>
      <c r="B3144" t="s">
        <v>244</v>
      </c>
      <c r="C3144" t="s">
        <v>62</v>
      </c>
      <c r="D3144" t="b">
        <v>1</v>
      </c>
      <c r="E3144">
        <v>0.35770594100000003</v>
      </c>
      <c r="F3144" t="s">
        <v>108</v>
      </c>
      <c r="G3144" t="s">
        <v>186</v>
      </c>
      <c r="H3144" t="s">
        <v>192</v>
      </c>
      <c r="I3144" t="s">
        <v>101</v>
      </c>
      <c r="J3144" t="s">
        <v>102</v>
      </c>
      <c r="K3144" t="s">
        <v>188</v>
      </c>
      <c r="L3144">
        <v>10.545400000000001</v>
      </c>
      <c r="M3144" t="s">
        <v>109</v>
      </c>
      <c r="N3144">
        <v>1.5917199999999999E-4</v>
      </c>
      <c r="O3144">
        <v>1.89438E-4</v>
      </c>
      <c r="P3144">
        <v>0</v>
      </c>
      <c r="Q3144">
        <v>0</v>
      </c>
      <c r="R3144">
        <v>0</v>
      </c>
      <c r="S3144">
        <v>7.96004E-4</v>
      </c>
      <c r="T3144">
        <v>4.67804E-4</v>
      </c>
      <c r="U3144">
        <v>3.0133900000000002E-4</v>
      </c>
      <c r="V3144">
        <v>0</v>
      </c>
      <c r="W3144">
        <v>0</v>
      </c>
      <c r="X3144">
        <v>0</v>
      </c>
      <c r="Y3144">
        <v>0</v>
      </c>
      <c r="Z3144" s="8">
        <v>4.3746299999999998E-5</v>
      </c>
      <c r="AA3144">
        <v>0</v>
      </c>
      <c r="AB3144">
        <v>0</v>
      </c>
      <c r="AC3144">
        <v>7.96004E-4</v>
      </c>
      <c r="AD3144">
        <v>4.67804E-4</v>
      </c>
      <c r="AE3144">
        <v>3.0133900000000002E-4</v>
      </c>
      <c r="AF3144">
        <v>0</v>
      </c>
      <c r="AG3144" s="8">
        <v>4.3746299999999998E-5</v>
      </c>
      <c r="AH3144">
        <v>1.60889E-3</v>
      </c>
      <c r="AI3144">
        <v>44713.242619999997</v>
      </c>
    </row>
    <row r="3145" spans="1:35" x14ac:dyDescent="0.25">
      <c r="A3145">
        <v>19461</v>
      </c>
      <c r="B3145" t="s">
        <v>244</v>
      </c>
      <c r="C3145" t="s">
        <v>62</v>
      </c>
      <c r="D3145" t="b">
        <v>1</v>
      </c>
      <c r="E3145">
        <v>0.417575751</v>
      </c>
      <c r="F3145" t="s">
        <v>108</v>
      </c>
      <c r="G3145" t="s">
        <v>186</v>
      </c>
      <c r="H3145" t="s">
        <v>190</v>
      </c>
      <c r="I3145" t="s">
        <v>101</v>
      </c>
      <c r="J3145" t="s">
        <v>99</v>
      </c>
      <c r="K3145" t="s">
        <v>188</v>
      </c>
      <c r="L3145">
        <v>6.3531509120000003</v>
      </c>
      <c r="M3145" t="s">
        <v>109</v>
      </c>
      <c r="N3145" s="8">
        <v>5.4819299999999999E-5</v>
      </c>
      <c r="O3145" s="8">
        <v>7.2274799999999995E-5</v>
      </c>
      <c r="P3145">
        <v>0</v>
      </c>
      <c r="Q3145">
        <v>0</v>
      </c>
      <c r="R3145">
        <v>0</v>
      </c>
      <c r="S3145">
        <v>2.6164599999999998E-4</v>
      </c>
      <c r="T3145">
        <v>1.8787099999999999E-4</v>
      </c>
      <c r="U3145">
        <v>1.31729E-4</v>
      </c>
      <c r="V3145">
        <v>0</v>
      </c>
      <c r="W3145" s="8">
        <v>2.5247200000000001E-5</v>
      </c>
      <c r="X3145">
        <v>0</v>
      </c>
      <c r="Y3145">
        <v>0</v>
      </c>
      <c r="Z3145">
        <v>0</v>
      </c>
      <c r="AA3145">
        <v>0</v>
      </c>
      <c r="AB3145">
        <v>0</v>
      </c>
      <c r="AC3145">
        <v>2.6164599999999998E-4</v>
      </c>
      <c r="AD3145">
        <v>1.8787099999999999E-4</v>
      </c>
      <c r="AE3145">
        <v>1.31729E-4</v>
      </c>
      <c r="AF3145">
        <v>0</v>
      </c>
      <c r="AG3145" s="8">
        <v>2.5247200000000001E-5</v>
      </c>
      <c r="AH3145">
        <v>6.0649399999999996E-4</v>
      </c>
      <c r="AI3145">
        <v>27977.57532</v>
      </c>
    </row>
    <row r="3146" spans="1:35" x14ac:dyDescent="0.25">
      <c r="A3146">
        <v>19462</v>
      </c>
      <c r="B3146" t="s">
        <v>244</v>
      </c>
      <c r="C3146" t="s">
        <v>62</v>
      </c>
      <c r="D3146" t="b">
        <v>1</v>
      </c>
      <c r="E3146">
        <v>0.23031316600000001</v>
      </c>
      <c r="F3146" t="s">
        <v>108</v>
      </c>
      <c r="G3146" t="s">
        <v>186</v>
      </c>
      <c r="H3146" t="s">
        <v>194</v>
      </c>
      <c r="I3146" t="s">
        <v>101</v>
      </c>
      <c r="J3146" t="s">
        <v>99</v>
      </c>
      <c r="K3146" t="s">
        <v>188</v>
      </c>
      <c r="L3146">
        <v>11.7137037</v>
      </c>
      <c r="M3146" t="s">
        <v>109</v>
      </c>
      <c r="N3146" s="8">
        <v>8.5743100000000002E-5</v>
      </c>
      <c r="O3146" s="8">
        <v>9.7497200000000006E-5</v>
      </c>
      <c r="P3146">
        <v>0</v>
      </c>
      <c r="Q3146">
        <v>0</v>
      </c>
      <c r="R3146">
        <v>0</v>
      </c>
      <c r="S3146">
        <v>3.65187E-4</v>
      </c>
      <c r="T3146">
        <v>2.6984900000000001E-4</v>
      </c>
      <c r="U3146">
        <v>1.69927E-4</v>
      </c>
      <c r="V3146">
        <v>0</v>
      </c>
      <c r="W3146">
        <v>0</v>
      </c>
      <c r="X3146">
        <v>0</v>
      </c>
      <c r="Y3146">
        <v>0</v>
      </c>
      <c r="Z3146" s="8">
        <v>2.35191E-5</v>
      </c>
      <c r="AA3146">
        <v>0</v>
      </c>
      <c r="AB3146">
        <v>0</v>
      </c>
      <c r="AC3146">
        <v>3.65187E-4</v>
      </c>
      <c r="AD3146">
        <v>2.6984900000000001E-4</v>
      </c>
      <c r="AE3146">
        <v>1.69927E-4</v>
      </c>
      <c r="AF3146">
        <v>0</v>
      </c>
      <c r="AG3146" s="8">
        <v>2.35191E-5</v>
      </c>
      <c r="AH3146">
        <v>8.2848100000000005E-4</v>
      </c>
      <c r="AI3146">
        <v>20728.18492</v>
      </c>
    </row>
    <row r="3147" spans="1:35" x14ac:dyDescent="0.25">
      <c r="A3147">
        <v>19464</v>
      </c>
      <c r="B3147" t="s">
        <v>244</v>
      </c>
      <c r="C3147" t="s">
        <v>62</v>
      </c>
      <c r="D3147" t="b">
        <v>1</v>
      </c>
      <c r="E3147">
        <v>0.67838500800000001</v>
      </c>
      <c r="F3147" t="s">
        <v>108</v>
      </c>
      <c r="G3147" t="s">
        <v>186</v>
      </c>
      <c r="H3147" t="s">
        <v>189</v>
      </c>
      <c r="I3147" t="s">
        <v>101</v>
      </c>
      <c r="J3147" t="s">
        <v>99</v>
      </c>
      <c r="K3147" t="s">
        <v>188</v>
      </c>
      <c r="L3147">
        <v>12.25640097</v>
      </c>
      <c r="M3147" t="s">
        <v>109</v>
      </c>
      <c r="N3147">
        <v>1.3597699999999999E-4</v>
      </c>
      <c r="O3147">
        <v>1.5283899999999999E-4</v>
      </c>
      <c r="P3147">
        <v>0</v>
      </c>
      <c r="Q3147">
        <v>0</v>
      </c>
      <c r="R3147">
        <v>0</v>
      </c>
      <c r="S3147">
        <v>5.8244099999999995E-4</v>
      </c>
      <c r="T3147">
        <v>5.0693600000000004E-4</v>
      </c>
      <c r="U3147">
        <v>1.6447599999999999E-4</v>
      </c>
      <c r="V3147">
        <v>0</v>
      </c>
      <c r="W3147">
        <v>0</v>
      </c>
      <c r="X3147">
        <v>0</v>
      </c>
      <c r="Y3147">
        <v>0</v>
      </c>
      <c r="Z3147" s="8">
        <v>5.1187999999999998E-5</v>
      </c>
      <c r="AA3147">
        <v>0</v>
      </c>
      <c r="AB3147">
        <v>0</v>
      </c>
      <c r="AC3147">
        <v>5.8244099999999995E-4</v>
      </c>
      <c r="AD3147">
        <v>5.0693600000000004E-4</v>
      </c>
      <c r="AE3147">
        <v>1.6447599999999999E-4</v>
      </c>
      <c r="AF3147">
        <v>0</v>
      </c>
      <c r="AG3147" s="8">
        <v>5.1187999999999998E-5</v>
      </c>
      <c r="AH3147">
        <v>1.3050410000000001E-3</v>
      </c>
      <c r="AI3147">
        <v>31205.71038</v>
      </c>
    </row>
    <row r="3148" spans="1:35" x14ac:dyDescent="0.25">
      <c r="A3148">
        <v>19465</v>
      </c>
      <c r="B3148" t="s">
        <v>244</v>
      </c>
      <c r="C3148" t="s">
        <v>62</v>
      </c>
      <c r="D3148" t="b">
        <v>1</v>
      </c>
      <c r="E3148">
        <v>0.533936564</v>
      </c>
      <c r="F3148" t="s">
        <v>108</v>
      </c>
      <c r="G3148" t="s">
        <v>186</v>
      </c>
      <c r="H3148" t="s">
        <v>191</v>
      </c>
      <c r="I3148" t="s">
        <v>101</v>
      </c>
      <c r="J3148" t="s">
        <v>102</v>
      </c>
      <c r="K3148" t="s">
        <v>188</v>
      </c>
      <c r="L3148">
        <v>7.7762931030000004</v>
      </c>
      <c r="M3148" t="s">
        <v>109</v>
      </c>
      <c r="N3148" s="8">
        <v>7.9123599999999996E-5</v>
      </c>
      <c r="O3148" s="8">
        <v>9.6000200000000003E-5</v>
      </c>
      <c r="P3148">
        <v>0</v>
      </c>
      <c r="Q3148">
        <v>0</v>
      </c>
      <c r="R3148">
        <v>0</v>
      </c>
      <c r="S3148">
        <v>3.5236399999999998E-4</v>
      </c>
      <c r="T3148">
        <v>2.9889800000000002E-4</v>
      </c>
      <c r="U3148">
        <v>1.33755E-4</v>
      </c>
      <c r="V3148">
        <v>0</v>
      </c>
      <c r="W3148">
        <v>0</v>
      </c>
      <c r="X3148">
        <v>0</v>
      </c>
      <c r="Y3148">
        <v>0</v>
      </c>
      <c r="Z3148" s="8">
        <v>3.6690399999999997E-5</v>
      </c>
      <c r="AA3148">
        <v>0</v>
      </c>
      <c r="AB3148">
        <v>0</v>
      </c>
      <c r="AC3148">
        <v>3.5236399999999998E-4</v>
      </c>
      <c r="AD3148">
        <v>2.9889800000000002E-4</v>
      </c>
      <c r="AE3148">
        <v>1.33755E-4</v>
      </c>
      <c r="AF3148">
        <v>0</v>
      </c>
      <c r="AG3148" s="8">
        <v>3.6690399999999997E-5</v>
      </c>
      <c r="AH3148">
        <v>8.2170799999999999E-4</v>
      </c>
      <c r="AI3148">
        <v>30968.32072</v>
      </c>
    </row>
    <row r="3149" spans="1:35" x14ac:dyDescent="0.25">
      <c r="A3149">
        <v>22258</v>
      </c>
      <c r="B3149" t="s">
        <v>244</v>
      </c>
      <c r="C3149" t="s">
        <v>62</v>
      </c>
      <c r="D3149" t="b">
        <v>0</v>
      </c>
      <c r="E3149">
        <v>0.39859335800000001</v>
      </c>
      <c r="F3149" t="s">
        <v>108</v>
      </c>
      <c r="G3149" t="s">
        <v>186</v>
      </c>
      <c r="H3149" t="s">
        <v>193</v>
      </c>
      <c r="I3149" t="s">
        <v>105</v>
      </c>
      <c r="J3149" t="s">
        <v>262</v>
      </c>
      <c r="K3149" t="s">
        <v>188</v>
      </c>
      <c r="L3149">
        <v>9.0471481479999998</v>
      </c>
      <c r="M3149" t="s">
        <v>107</v>
      </c>
      <c r="N3149" s="8">
        <v>7.9716900000000002E-5</v>
      </c>
      <c r="O3149" s="8">
        <v>9.6353200000000004E-5</v>
      </c>
      <c r="P3149">
        <v>0</v>
      </c>
      <c r="Q3149">
        <v>0</v>
      </c>
      <c r="R3149">
        <v>0</v>
      </c>
      <c r="S3149">
        <v>2.9883500000000001E-4</v>
      </c>
      <c r="T3149">
        <v>2.0172300000000001E-4</v>
      </c>
      <c r="U3149">
        <v>1.6212600000000001E-4</v>
      </c>
      <c r="V3149">
        <v>0</v>
      </c>
      <c r="W3149">
        <v>0</v>
      </c>
      <c r="X3149">
        <v>2.2034100000000001E-4</v>
      </c>
      <c r="Y3149">
        <v>0</v>
      </c>
      <c r="Z3149" s="8">
        <v>3.9830799999999998E-5</v>
      </c>
      <c r="AA3149">
        <v>0</v>
      </c>
      <c r="AB3149">
        <v>0</v>
      </c>
      <c r="AC3149">
        <v>5.1917499999999998E-4</v>
      </c>
      <c r="AD3149">
        <v>2.0172300000000001E-4</v>
      </c>
      <c r="AE3149">
        <v>1.6212600000000001E-4</v>
      </c>
      <c r="AF3149">
        <v>0</v>
      </c>
      <c r="AG3149" s="8">
        <v>3.9830799999999998E-5</v>
      </c>
      <c r="AH3149">
        <v>9.2284799999999998E-4</v>
      </c>
      <c r="AI3149">
        <v>29894.50186</v>
      </c>
    </row>
    <row r="3150" spans="1:35" x14ac:dyDescent="0.25">
      <c r="A3150">
        <v>24953</v>
      </c>
      <c r="B3150" t="s">
        <v>244</v>
      </c>
      <c r="C3150" t="s">
        <v>62</v>
      </c>
      <c r="D3150" t="b">
        <v>1</v>
      </c>
      <c r="E3150">
        <v>0.318936518</v>
      </c>
      <c r="F3150" t="s">
        <v>108</v>
      </c>
      <c r="G3150" t="s">
        <v>186</v>
      </c>
      <c r="H3150" t="s">
        <v>187</v>
      </c>
      <c r="I3150" t="s">
        <v>101</v>
      </c>
      <c r="J3150" t="s">
        <v>99</v>
      </c>
      <c r="K3150" t="s">
        <v>188</v>
      </c>
      <c r="L3150">
        <v>10.939523810000001</v>
      </c>
      <c r="M3150" t="s">
        <v>109</v>
      </c>
      <c r="N3150" s="8">
        <v>4.4005299999999997E-5</v>
      </c>
      <c r="O3150" s="8">
        <v>4.9654499999999997E-5</v>
      </c>
      <c r="P3150">
        <v>0</v>
      </c>
      <c r="Q3150">
        <v>0</v>
      </c>
      <c r="R3150">
        <v>0</v>
      </c>
      <c r="S3150">
        <v>1.60397E-4</v>
      </c>
      <c r="T3150">
        <v>1.88102E-4</v>
      </c>
      <c r="U3150" s="8">
        <v>5.3823399999999997E-5</v>
      </c>
      <c r="V3150">
        <v>0</v>
      </c>
      <c r="W3150" s="8">
        <v>1.4352899999999999E-5</v>
      </c>
      <c r="X3150">
        <v>0</v>
      </c>
      <c r="Y3150">
        <v>0</v>
      </c>
      <c r="Z3150">
        <v>0</v>
      </c>
      <c r="AA3150">
        <v>0</v>
      </c>
      <c r="AB3150">
        <v>0</v>
      </c>
      <c r="AC3150">
        <v>1.60397E-4</v>
      </c>
      <c r="AD3150">
        <v>1.88102E-4</v>
      </c>
      <c r="AE3150" s="8">
        <v>5.3823399999999997E-5</v>
      </c>
      <c r="AF3150">
        <v>0</v>
      </c>
      <c r="AG3150" s="8">
        <v>1.4352899999999999E-5</v>
      </c>
      <c r="AH3150">
        <v>4.1667499999999998E-4</v>
      </c>
      <c r="AI3150">
        <v>11162.778130000001</v>
      </c>
    </row>
    <row r="3151" spans="1:35" x14ac:dyDescent="0.25">
      <c r="A3151">
        <v>39679</v>
      </c>
      <c r="B3151" t="s">
        <v>244</v>
      </c>
      <c r="C3151" t="s">
        <v>62</v>
      </c>
      <c r="D3151" t="b">
        <v>1</v>
      </c>
      <c r="E3151">
        <v>0.159007961</v>
      </c>
      <c r="F3151" t="s">
        <v>108</v>
      </c>
      <c r="G3151" t="s">
        <v>186</v>
      </c>
      <c r="H3151" t="s">
        <v>197</v>
      </c>
      <c r="I3151" t="s">
        <v>98</v>
      </c>
      <c r="J3151" t="s">
        <v>99</v>
      </c>
      <c r="K3151" t="s">
        <v>188</v>
      </c>
      <c r="L3151">
        <v>9.4217685190000005</v>
      </c>
      <c r="M3151" t="s">
        <v>251</v>
      </c>
      <c r="N3151">
        <v>1.6339100000000001E-4</v>
      </c>
      <c r="O3151">
        <v>1.8275100000000001E-4</v>
      </c>
      <c r="P3151">
        <v>0</v>
      </c>
      <c r="Q3151">
        <v>0</v>
      </c>
      <c r="R3151">
        <v>0</v>
      </c>
      <c r="S3151">
        <v>7.6423300000000001E-4</v>
      </c>
      <c r="T3151">
        <v>5.5534099999999999E-4</v>
      </c>
      <c r="U3151">
        <v>1.9706899999999999E-4</v>
      </c>
      <c r="V3151">
        <v>0</v>
      </c>
      <c r="W3151" s="8">
        <v>1.6914200000000001E-5</v>
      </c>
      <c r="X3151">
        <v>0</v>
      </c>
      <c r="Y3151">
        <v>0</v>
      </c>
      <c r="Z3151">
        <v>0</v>
      </c>
      <c r="AA3151">
        <v>0</v>
      </c>
      <c r="AB3151">
        <v>0</v>
      </c>
      <c r="AC3151">
        <v>7.6423300000000001E-4</v>
      </c>
      <c r="AD3151">
        <v>5.5534099999999999E-4</v>
      </c>
      <c r="AE3151">
        <v>1.9706899999999999E-4</v>
      </c>
      <c r="AF3151">
        <v>0</v>
      </c>
      <c r="AG3151" s="8">
        <v>1.6914200000000001E-5</v>
      </c>
      <c r="AH3151">
        <v>1.5335559999999999E-3</v>
      </c>
      <c r="AI3151">
        <v>47702.388339999998</v>
      </c>
    </row>
    <row r="3152" spans="1:35" x14ac:dyDescent="0.25">
      <c r="A3152">
        <v>39683</v>
      </c>
      <c r="B3152" t="s">
        <v>244</v>
      </c>
      <c r="C3152" t="s">
        <v>62</v>
      </c>
      <c r="D3152" t="b">
        <v>1</v>
      </c>
      <c r="E3152">
        <v>8.8126999999999997E-2</v>
      </c>
      <c r="F3152" t="s">
        <v>108</v>
      </c>
      <c r="G3152" t="s">
        <v>186</v>
      </c>
      <c r="H3152" t="s">
        <v>257</v>
      </c>
      <c r="I3152" t="s">
        <v>98</v>
      </c>
      <c r="J3152" t="s">
        <v>106</v>
      </c>
      <c r="K3152" t="s">
        <v>188</v>
      </c>
      <c r="L3152">
        <v>13.32118889</v>
      </c>
      <c r="M3152" t="s">
        <v>251</v>
      </c>
      <c r="N3152">
        <v>2.131E-4</v>
      </c>
      <c r="O3152">
        <v>2.38676E-4</v>
      </c>
      <c r="P3152">
        <v>0</v>
      </c>
      <c r="Q3152">
        <v>0</v>
      </c>
      <c r="R3152">
        <v>0</v>
      </c>
      <c r="S3152">
        <v>1.174568E-3</v>
      </c>
      <c r="T3152">
        <v>5.8733699999999995E-4</v>
      </c>
      <c r="U3152">
        <v>2.2699100000000001E-4</v>
      </c>
      <c r="V3152">
        <v>0</v>
      </c>
      <c r="W3152" s="8">
        <v>1.39567E-5</v>
      </c>
      <c r="X3152">
        <v>0</v>
      </c>
      <c r="Y3152">
        <v>0</v>
      </c>
      <c r="Z3152">
        <v>0</v>
      </c>
      <c r="AA3152">
        <v>0</v>
      </c>
      <c r="AB3152">
        <v>0</v>
      </c>
      <c r="AC3152">
        <v>1.174568E-3</v>
      </c>
      <c r="AD3152">
        <v>5.8733699999999995E-4</v>
      </c>
      <c r="AE3152">
        <v>2.2699100000000001E-4</v>
      </c>
      <c r="AF3152">
        <v>0</v>
      </c>
      <c r="AG3152" s="8">
        <v>1.39567E-5</v>
      </c>
      <c r="AH3152">
        <v>2.0028530000000002E-3</v>
      </c>
      <c r="AI3152">
        <v>44063.499819999997</v>
      </c>
    </row>
    <row r="3153" spans="1:35" x14ac:dyDescent="0.25">
      <c r="A3153">
        <v>43823</v>
      </c>
      <c r="B3153" t="s">
        <v>244</v>
      </c>
      <c r="C3153" t="s">
        <v>62</v>
      </c>
      <c r="D3153" t="b">
        <v>1</v>
      </c>
      <c r="E3153">
        <v>7.4164390999999996E-2</v>
      </c>
      <c r="F3153" t="s">
        <v>108</v>
      </c>
      <c r="G3153" t="s">
        <v>186</v>
      </c>
      <c r="H3153" t="s">
        <v>256</v>
      </c>
      <c r="I3153" t="s">
        <v>98</v>
      </c>
      <c r="J3153" t="s">
        <v>262</v>
      </c>
      <c r="K3153" t="s">
        <v>188</v>
      </c>
      <c r="L3153">
        <v>14.100170139999999</v>
      </c>
      <c r="M3153" t="s">
        <v>112</v>
      </c>
      <c r="N3153">
        <v>2.8857600000000002E-4</v>
      </c>
      <c r="O3153">
        <v>3.3902800000000001E-4</v>
      </c>
      <c r="P3153">
        <v>0</v>
      </c>
      <c r="Q3153">
        <v>0</v>
      </c>
      <c r="R3153">
        <v>0</v>
      </c>
      <c r="S3153">
        <v>1.8809880000000001E-3</v>
      </c>
      <c r="T3153">
        <v>6.4491099999999997E-4</v>
      </c>
      <c r="U3153">
        <v>3.0681699999999997E-4</v>
      </c>
      <c r="V3153">
        <v>0</v>
      </c>
      <c r="W3153">
        <v>0</v>
      </c>
      <c r="X3153">
        <v>0</v>
      </c>
      <c r="Y3153">
        <v>0</v>
      </c>
      <c r="Z3153" s="8">
        <v>2.1827800000000001E-5</v>
      </c>
      <c r="AA3153">
        <v>0</v>
      </c>
      <c r="AB3153">
        <v>0</v>
      </c>
      <c r="AC3153">
        <v>1.8809880000000001E-3</v>
      </c>
      <c r="AD3153">
        <v>6.4491099999999997E-4</v>
      </c>
      <c r="AE3153">
        <v>3.0681699999999997E-4</v>
      </c>
      <c r="AF3153">
        <v>0</v>
      </c>
      <c r="AG3153" s="8">
        <v>2.1827800000000001E-5</v>
      </c>
      <c r="AH3153">
        <v>2.854545E-3</v>
      </c>
      <c r="AI3153">
        <v>59331.512739999998</v>
      </c>
    </row>
    <row r="3154" spans="1:35" x14ac:dyDescent="0.25">
      <c r="A3154">
        <v>51181</v>
      </c>
      <c r="B3154" t="s">
        <v>244</v>
      </c>
      <c r="C3154" t="s">
        <v>62</v>
      </c>
      <c r="D3154" t="b">
        <v>1</v>
      </c>
      <c r="E3154">
        <v>0.42843368100000001</v>
      </c>
      <c r="F3154" t="s">
        <v>108</v>
      </c>
      <c r="G3154" t="s">
        <v>186</v>
      </c>
      <c r="H3154" t="s">
        <v>199</v>
      </c>
      <c r="I3154" t="s">
        <v>98</v>
      </c>
      <c r="J3154" t="s">
        <v>99</v>
      </c>
      <c r="K3154" t="s">
        <v>188</v>
      </c>
      <c r="L3154">
        <v>8.2911111109999993</v>
      </c>
      <c r="M3154" t="s">
        <v>112</v>
      </c>
      <c r="N3154">
        <v>2.2553100000000001E-4</v>
      </c>
      <c r="O3154">
        <v>2.52768E-4</v>
      </c>
      <c r="P3154">
        <v>0</v>
      </c>
      <c r="Q3154">
        <v>0</v>
      </c>
      <c r="R3154">
        <v>0</v>
      </c>
      <c r="S3154">
        <v>9.0687500000000002E-4</v>
      </c>
      <c r="T3154">
        <v>6.46986E-4</v>
      </c>
      <c r="U3154">
        <v>5.3692300000000002E-4</v>
      </c>
      <c r="V3154">
        <v>0</v>
      </c>
      <c r="W3154" s="8">
        <v>3.0317699999999999E-5</v>
      </c>
      <c r="X3154">
        <v>0</v>
      </c>
      <c r="Y3154">
        <v>0</v>
      </c>
      <c r="Z3154">
        <v>0</v>
      </c>
      <c r="AA3154">
        <v>0</v>
      </c>
      <c r="AB3154">
        <v>0</v>
      </c>
      <c r="AC3154">
        <v>9.0687500000000002E-4</v>
      </c>
      <c r="AD3154">
        <v>6.46986E-4</v>
      </c>
      <c r="AE3154">
        <v>5.3692300000000002E-4</v>
      </c>
      <c r="AF3154">
        <v>0</v>
      </c>
      <c r="AG3154" s="8">
        <v>3.0317699999999999E-5</v>
      </c>
      <c r="AH3154">
        <v>2.1211009999999998E-3</v>
      </c>
      <c r="AI3154">
        <v>74975.894100000005</v>
      </c>
    </row>
    <row r="3155" spans="1:35" x14ac:dyDescent="0.25">
      <c r="A3155">
        <v>496</v>
      </c>
      <c r="B3155" t="s">
        <v>245</v>
      </c>
      <c r="C3155" t="s">
        <v>63</v>
      </c>
      <c r="D3155" t="b">
        <v>1</v>
      </c>
      <c r="E3155">
        <v>81.383450730000007</v>
      </c>
      <c r="F3155" t="s">
        <v>108</v>
      </c>
      <c r="G3155" t="s">
        <v>186</v>
      </c>
      <c r="H3155" t="s">
        <v>250</v>
      </c>
      <c r="I3155" t="s">
        <v>101</v>
      </c>
      <c r="J3155" t="s">
        <v>99</v>
      </c>
      <c r="K3155" t="s">
        <v>188</v>
      </c>
      <c r="L3155">
        <v>23.28055556</v>
      </c>
      <c r="M3155" t="s">
        <v>109</v>
      </c>
      <c r="N3155">
        <v>6.8596599999999998E-4</v>
      </c>
      <c r="O3155">
        <v>7.4297800000000004E-4</v>
      </c>
      <c r="P3155">
        <v>0</v>
      </c>
      <c r="Q3155">
        <v>0</v>
      </c>
      <c r="R3155">
        <v>0</v>
      </c>
      <c r="S3155">
        <v>2.8795100000000001E-3</v>
      </c>
      <c r="T3155">
        <v>1.562017E-3</v>
      </c>
      <c r="U3155">
        <v>1.500307E-3</v>
      </c>
      <c r="V3155">
        <v>0</v>
      </c>
      <c r="W3155">
        <v>0</v>
      </c>
      <c r="X3155">
        <v>0</v>
      </c>
      <c r="Y3155">
        <v>0</v>
      </c>
      <c r="Z3155">
        <v>5.2298600000000002E-4</v>
      </c>
      <c r="AA3155">
        <v>0</v>
      </c>
      <c r="AB3155">
        <v>0</v>
      </c>
      <c r="AC3155">
        <v>2.8795100000000001E-3</v>
      </c>
      <c r="AD3155">
        <v>1.562017E-3</v>
      </c>
      <c r="AE3155">
        <v>1.500307E-3</v>
      </c>
      <c r="AF3155">
        <v>0</v>
      </c>
      <c r="AG3155">
        <v>5.2298600000000002E-4</v>
      </c>
      <c r="AH3155">
        <v>6.4648209999999999E-3</v>
      </c>
      <c r="AI3155">
        <v>81383.450729999997</v>
      </c>
    </row>
    <row r="3156" spans="1:35" x14ac:dyDescent="0.25">
      <c r="A3156">
        <v>497</v>
      </c>
      <c r="B3156" t="s">
        <v>245</v>
      </c>
      <c r="C3156" t="s">
        <v>63</v>
      </c>
      <c r="D3156" t="b">
        <v>1</v>
      </c>
      <c r="E3156">
        <v>38.800378299999998</v>
      </c>
      <c r="F3156" t="s">
        <v>108</v>
      </c>
      <c r="G3156" t="s">
        <v>186</v>
      </c>
      <c r="H3156" t="s">
        <v>249</v>
      </c>
      <c r="I3156" t="s">
        <v>101</v>
      </c>
      <c r="J3156" t="s">
        <v>99</v>
      </c>
      <c r="K3156" t="s">
        <v>188</v>
      </c>
      <c r="L3156">
        <v>15.369444440000001</v>
      </c>
      <c r="M3156" t="s">
        <v>109</v>
      </c>
      <c r="N3156">
        <v>4.3753599999999998E-4</v>
      </c>
      <c r="O3156">
        <v>4.8494400000000001E-4</v>
      </c>
      <c r="P3156">
        <v>0</v>
      </c>
      <c r="Q3156">
        <v>0</v>
      </c>
      <c r="R3156">
        <v>0</v>
      </c>
      <c r="S3156">
        <v>1.567747E-3</v>
      </c>
      <c r="T3156">
        <v>1.1190830000000001E-3</v>
      </c>
      <c r="U3156">
        <v>1.208448E-3</v>
      </c>
      <c r="V3156">
        <v>0</v>
      </c>
      <c r="W3156">
        <v>1.7394900000000001E-4</v>
      </c>
      <c r="X3156">
        <v>0</v>
      </c>
      <c r="Y3156">
        <v>0</v>
      </c>
      <c r="Z3156">
        <v>0</v>
      </c>
      <c r="AA3156">
        <v>0</v>
      </c>
      <c r="AB3156">
        <v>0</v>
      </c>
      <c r="AC3156">
        <v>1.567747E-3</v>
      </c>
      <c r="AD3156">
        <v>1.1190830000000001E-3</v>
      </c>
      <c r="AE3156">
        <v>1.208448E-3</v>
      </c>
      <c r="AF3156">
        <v>0</v>
      </c>
      <c r="AG3156">
        <v>1.7394900000000001E-4</v>
      </c>
      <c r="AH3156">
        <v>4.0695949999999996E-3</v>
      </c>
      <c r="AI3156">
        <v>77600.756599999993</v>
      </c>
    </row>
    <row r="3157" spans="1:35" x14ac:dyDescent="0.25">
      <c r="A3157">
        <v>499</v>
      </c>
      <c r="B3157" t="s">
        <v>245</v>
      </c>
      <c r="C3157" t="s">
        <v>63</v>
      </c>
      <c r="D3157" t="b">
        <v>1</v>
      </c>
      <c r="E3157">
        <v>11.490758400000001</v>
      </c>
      <c r="F3157" t="s">
        <v>108</v>
      </c>
      <c r="G3157" t="s">
        <v>186</v>
      </c>
      <c r="H3157" t="s">
        <v>196</v>
      </c>
      <c r="I3157" t="s">
        <v>101</v>
      </c>
      <c r="J3157" t="s">
        <v>99</v>
      </c>
      <c r="K3157" t="s">
        <v>188</v>
      </c>
      <c r="L3157">
        <v>8.7803030300000007</v>
      </c>
      <c r="M3157" t="s">
        <v>109</v>
      </c>
      <c r="N3157">
        <v>1.8806199999999999E-4</v>
      </c>
      <c r="O3157">
        <v>2.25634E-4</v>
      </c>
      <c r="P3157">
        <v>0</v>
      </c>
      <c r="Q3157">
        <v>0</v>
      </c>
      <c r="R3157">
        <v>0</v>
      </c>
      <c r="S3157">
        <v>7.8089499999999998E-4</v>
      </c>
      <c r="T3157">
        <v>5.3181400000000003E-4</v>
      </c>
      <c r="U3157">
        <v>4.8596300000000001E-4</v>
      </c>
      <c r="V3157">
        <v>0</v>
      </c>
      <c r="W3157" s="8">
        <v>9.4752899999999999E-5</v>
      </c>
      <c r="X3157">
        <v>0</v>
      </c>
      <c r="Y3157">
        <v>0</v>
      </c>
      <c r="Z3157">
        <v>0</v>
      </c>
      <c r="AA3157">
        <v>0</v>
      </c>
      <c r="AB3157">
        <v>0</v>
      </c>
      <c r="AC3157">
        <v>7.8089499999999998E-4</v>
      </c>
      <c r="AD3157">
        <v>5.3181400000000003E-4</v>
      </c>
      <c r="AE3157">
        <v>4.8596300000000001E-4</v>
      </c>
      <c r="AF3157">
        <v>0</v>
      </c>
      <c r="AG3157" s="8">
        <v>9.4752899999999999E-5</v>
      </c>
      <c r="AH3157">
        <v>1.8934240000000001E-3</v>
      </c>
      <c r="AI3157">
        <v>63199.171219999997</v>
      </c>
    </row>
    <row r="3158" spans="1:35" x14ac:dyDescent="0.25">
      <c r="A3158">
        <v>1234</v>
      </c>
      <c r="B3158" t="s">
        <v>245</v>
      </c>
      <c r="C3158" t="s">
        <v>63</v>
      </c>
      <c r="D3158" t="b">
        <v>1</v>
      </c>
      <c r="E3158">
        <v>4.8608500059999997</v>
      </c>
      <c r="F3158" t="s">
        <v>108</v>
      </c>
      <c r="G3158" t="s">
        <v>186</v>
      </c>
      <c r="H3158" t="s">
        <v>198</v>
      </c>
      <c r="I3158" t="s">
        <v>101</v>
      </c>
      <c r="J3158" t="s">
        <v>106</v>
      </c>
      <c r="K3158" t="s">
        <v>188</v>
      </c>
      <c r="L3158">
        <v>12.65694444</v>
      </c>
      <c r="M3158" t="s">
        <v>109</v>
      </c>
      <c r="N3158">
        <v>2.10831E-4</v>
      </c>
      <c r="O3158">
        <v>2.5016699999999998E-4</v>
      </c>
      <c r="P3158">
        <v>0</v>
      </c>
      <c r="Q3158">
        <v>0</v>
      </c>
      <c r="R3158">
        <v>0</v>
      </c>
      <c r="S3158">
        <v>6.4555999999999999E-4</v>
      </c>
      <c r="T3158">
        <v>6.6633899999999995E-4</v>
      </c>
      <c r="U3158">
        <v>7.23791E-4</v>
      </c>
      <c r="V3158">
        <v>0</v>
      </c>
      <c r="W3158" s="8">
        <v>6.3579300000000003E-5</v>
      </c>
      <c r="X3158">
        <v>0</v>
      </c>
      <c r="Y3158">
        <v>0</v>
      </c>
      <c r="Z3158">
        <v>0</v>
      </c>
      <c r="AA3158">
        <v>0</v>
      </c>
      <c r="AB3158">
        <v>0</v>
      </c>
      <c r="AC3158">
        <v>6.4555999999999999E-4</v>
      </c>
      <c r="AD3158">
        <v>6.6633899999999995E-4</v>
      </c>
      <c r="AE3158">
        <v>7.23791E-4</v>
      </c>
      <c r="AF3158">
        <v>0</v>
      </c>
      <c r="AG3158" s="8">
        <v>6.3579300000000003E-5</v>
      </c>
      <c r="AH3158">
        <v>2.099269E-3</v>
      </c>
      <c r="AI3158">
        <v>48608.500059999998</v>
      </c>
    </row>
    <row r="3159" spans="1:35" x14ac:dyDescent="0.25">
      <c r="A3159">
        <v>6139</v>
      </c>
      <c r="B3159" t="s">
        <v>245</v>
      </c>
      <c r="C3159" t="s">
        <v>63</v>
      </c>
      <c r="D3159" t="b">
        <v>1</v>
      </c>
      <c r="E3159">
        <v>3.0392805269999998</v>
      </c>
      <c r="F3159" t="s">
        <v>108</v>
      </c>
      <c r="G3159" t="s">
        <v>186</v>
      </c>
      <c r="H3159" t="s">
        <v>195</v>
      </c>
      <c r="I3159" t="s">
        <v>101</v>
      </c>
      <c r="J3159" t="s">
        <v>111</v>
      </c>
      <c r="K3159" t="s">
        <v>188</v>
      </c>
      <c r="L3159">
        <v>10.40555556</v>
      </c>
      <c r="M3159" t="s">
        <v>109</v>
      </c>
      <c r="N3159">
        <v>2.38001E-4</v>
      </c>
      <c r="O3159">
        <v>2.6553699999999999E-4</v>
      </c>
      <c r="P3159">
        <v>0</v>
      </c>
      <c r="Q3159">
        <v>0</v>
      </c>
      <c r="R3159">
        <v>0</v>
      </c>
      <c r="S3159">
        <v>1.006942E-3</v>
      </c>
      <c r="T3159">
        <v>5.4470799999999998E-4</v>
      </c>
      <c r="U3159">
        <v>6.2830600000000003E-4</v>
      </c>
      <c r="V3159">
        <v>0</v>
      </c>
      <c r="W3159">
        <v>0</v>
      </c>
      <c r="X3159">
        <v>0</v>
      </c>
      <c r="Y3159">
        <v>0</v>
      </c>
      <c r="Z3159" s="8">
        <v>8.619E-5</v>
      </c>
      <c r="AA3159">
        <v>0</v>
      </c>
      <c r="AB3159">
        <v>0</v>
      </c>
      <c r="AC3159">
        <v>1.006942E-3</v>
      </c>
      <c r="AD3159">
        <v>5.4470799999999998E-4</v>
      </c>
      <c r="AE3159">
        <v>6.2830600000000003E-4</v>
      </c>
      <c r="AF3159">
        <v>0</v>
      </c>
      <c r="AG3159" s="8">
        <v>8.619E-5</v>
      </c>
      <c r="AH3159">
        <v>2.2661169999999998E-3</v>
      </c>
      <c r="AI3159">
        <v>63824.891060000002</v>
      </c>
    </row>
    <row r="3160" spans="1:35" x14ac:dyDescent="0.25">
      <c r="A3160">
        <v>19460</v>
      </c>
      <c r="B3160" t="s">
        <v>245</v>
      </c>
      <c r="C3160" t="s">
        <v>63</v>
      </c>
      <c r="D3160" t="b">
        <v>1</v>
      </c>
      <c r="E3160">
        <v>0.35770594100000003</v>
      </c>
      <c r="F3160" t="s">
        <v>108</v>
      </c>
      <c r="G3160" t="s">
        <v>186</v>
      </c>
      <c r="H3160" t="s">
        <v>192</v>
      </c>
      <c r="I3160" t="s">
        <v>101</v>
      </c>
      <c r="J3160" t="s">
        <v>102</v>
      </c>
      <c r="K3160" t="s">
        <v>188</v>
      </c>
      <c r="L3160">
        <v>10.87042222</v>
      </c>
      <c r="M3160" t="s">
        <v>109</v>
      </c>
      <c r="N3160">
        <v>1.6232900000000001E-4</v>
      </c>
      <c r="O3160">
        <v>1.9534700000000001E-4</v>
      </c>
      <c r="P3160">
        <v>0</v>
      </c>
      <c r="Q3160">
        <v>0</v>
      </c>
      <c r="R3160">
        <v>0</v>
      </c>
      <c r="S3160">
        <v>8.4558599999999995E-4</v>
      </c>
      <c r="T3160">
        <v>4.67804E-4</v>
      </c>
      <c r="U3160">
        <v>3.0133900000000002E-4</v>
      </c>
      <c r="V3160">
        <v>0</v>
      </c>
      <c r="W3160">
        <v>0</v>
      </c>
      <c r="X3160">
        <v>0</v>
      </c>
      <c r="Y3160">
        <v>0</v>
      </c>
      <c r="Z3160" s="8">
        <v>4.3749699999999999E-5</v>
      </c>
      <c r="AA3160">
        <v>0</v>
      </c>
      <c r="AB3160">
        <v>0</v>
      </c>
      <c r="AC3160">
        <v>8.4558599999999995E-4</v>
      </c>
      <c r="AD3160">
        <v>4.67804E-4</v>
      </c>
      <c r="AE3160">
        <v>3.0133900000000002E-4</v>
      </c>
      <c r="AF3160">
        <v>0</v>
      </c>
      <c r="AG3160" s="8">
        <v>4.3749699999999999E-5</v>
      </c>
      <c r="AH3160">
        <v>1.6584779999999999E-3</v>
      </c>
      <c r="AI3160">
        <v>44713.242619999997</v>
      </c>
    </row>
    <row r="3161" spans="1:35" x14ac:dyDescent="0.25">
      <c r="A3161">
        <v>19461</v>
      </c>
      <c r="B3161" t="s">
        <v>245</v>
      </c>
      <c r="C3161" t="s">
        <v>63</v>
      </c>
      <c r="D3161" t="b">
        <v>1</v>
      </c>
      <c r="E3161">
        <v>0.417575751</v>
      </c>
      <c r="F3161" t="s">
        <v>108</v>
      </c>
      <c r="G3161" t="s">
        <v>186</v>
      </c>
      <c r="H3161" t="s">
        <v>190</v>
      </c>
      <c r="I3161" t="s">
        <v>101</v>
      </c>
      <c r="J3161" t="s">
        <v>99</v>
      </c>
      <c r="K3161" t="s">
        <v>188</v>
      </c>
      <c r="L3161">
        <v>7.7189054730000004</v>
      </c>
      <c r="M3161" t="s">
        <v>109</v>
      </c>
      <c r="N3161" s="8">
        <v>6.5178600000000006E-5</v>
      </c>
      <c r="O3161" s="8">
        <v>8.7811899999999999E-5</v>
      </c>
      <c r="P3161">
        <v>0</v>
      </c>
      <c r="Q3161">
        <v>0</v>
      </c>
      <c r="R3161">
        <v>0</v>
      </c>
      <c r="S3161">
        <v>3.3187400000000001E-4</v>
      </c>
      <c r="T3161">
        <v>1.8787099999999999E-4</v>
      </c>
      <c r="U3161">
        <v>1.91881E-4</v>
      </c>
      <c r="V3161">
        <v>0</v>
      </c>
      <c r="W3161" s="8">
        <v>2.52511E-5</v>
      </c>
      <c r="X3161">
        <v>0</v>
      </c>
      <c r="Y3161">
        <v>0</v>
      </c>
      <c r="Z3161">
        <v>0</v>
      </c>
      <c r="AA3161">
        <v>0</v>
      </c>
      <c r="AB3161">
        <v>0</v>
      </c>
      <c r="AC3161">
        <v>3.3187400000000001E-4</v>
      </c>
      <c r="AD3161">
        <v>1.8787099999999999E-4</v>
      </c>
      <c r="AE3161">
        <v>1.91881E-4</v>
      </c>
      <c r="AF3161">
        <v>0</v>
      </c>
      <c r="AG3161" s="8">
        <v>2.52511E-5</v>
      </c>
      <c r="AH3161">
        <v>7.3687299999999998E-4</v>
      </c>
      <c r="AI3161">
        <v>27977.57532</v>
      </c>
    </row>
    <row r="3162" spans="1:35" x14ac:dyDescent="0.25">
      <c r="A3162">
        <v>19462</v>
      </c>
      <c r="B3162" t="s">
        <v>245</v>
      </c>
      <c r="C3162" t="s">
        <v>63</v>
      </c>
      <c r="D3162" t="b">
        <v>1</v>
      </c>
      <c r="E3162">
        <v>0.23031316600000001</v>
      </c>
      <c r="F3162" t="s">
        <v>108</v>
      </c>
      <c r="G3162" t="s">
        <v>186</v>
      </c>
      <c r="H3162" t="s">
        <v>194</v>
      </c>
      <c r="I3162" t="s">
        <v>101</v>
      </c>
      <c r="J3162" t="s">
        <v>99</v>
      </c>
      <c r="K3162" t="s">
        <v>188</v>
      </c>
      <c r="L3162">
        <v>13.74376543</v>
      </c>
      <c r="M3162" t="s">
        <v>109</v>
      </c>
      <c r="N3162" s="8">
        <v>9.9556399999999994E-5</v>
      </c>
      <c r="O3162">
        <v>1.14607E-4</v>
      </c>
      <c r="P3162">
        <v>0</v>
      </c>
      <c r="Q3162">
        <v>0</v>
      </c>
      <c r="R3162">
        <v>0</v>
      </c>
      <c r="S3162">
        <v>4.1813100000000003E-4</v>
      </c>
      <c r="T3162">
        <v>2.6984900000000001E-4</v>
      </c>
      <c r="U3162">
        <v>2.6056099999999997E-4</v>
      </c>
      <c r="V3162">
        <v>0</v>
      </c>
      <c r="W3162">
        <v>0</v>
      </c>
      <c r="X3162">
        <v>0</v>
      </c>
      <c r="Y3162">
        <v>0</v>
      </c>
      <c r="Z3162" s="8">
        <v>2.3521300000000001E-5</v>
      </c>
      <c r="AA3162">
        <v>0</v>
      </c>
      <c r="AB3162">
        <v>0</v>
      </c>
      <c r="AC3162">
        <v>4.1813100000000003E-4</v>
      </c>
      <c r="AD3162">
        <v>2.6984900000000001E-4</v>
      </c>
      <c r="AE3162">
        <v>2.6056099999999997E-4</v>
      </c>
      <c r="AF3162">
        <v>0</v>
      </c>
      <c r="AG3162" s="8">
        <v>2.3521300000000001E-5</v>
      </c>
      <c r="AH3162">
        <v>9.7206199999999999E-4</v>
      </c>
      <c r="AI3162">
        <v>20728.18492</v>
      </c>
    </row>
    <row r="3163" spans="1:35" x14ac:dyDescent="0.25">
      <c r="A3163">
        <v>19464</v>
      </c>
      <c r="B3163" t="s">
        <v>245</v>
      </c>
      <c r="C3163" t="s">
        <v>63</v>
      </c>
      <c r="D3163" t="b">
        <v>1</v>
      </c>
      <c r="E3163">
        <v>0.67838500800000001</v>
      </c>
      <c r="F3163" t="s">
        <v>108</v>
      </c>
      <c r="G3163" t="s">
        <v>186</v>
      </c>
      <c r="H3163" t="s">
        <v>189</v>
      </c>
      <c r="I3163" t="s">
        <v>101</v>
      </c>
      <c r="J3163" t="s">
        <v>99</v>
      </c>
      <c r="K3163" t="s">
        <v>188</v>
      </c>
      <c r="L3163">
        <v>13.69251208</v>
      </c>
      <c r="M3163" t="s">
        <v>109</v>
      </c>
      <c r="N3163">
        <v>1.49405E-4</v>
      </c>
      <c r="O3163">
        <v>1.7106200000000001E-4</v>
      </c>
      <c r="P3163">
        <v>0</v>
      </c>
      <c r="Q3163">
        <v>0</v>
      </c>
      <c r="R3163">
        <v>0</v>
      </c>
      <c r="S3163">
        <v>6.4782000000000001E-4</v>
      </c>
      <c r="T3163">
        <v>5.0693600000000004E-4</v>
      </c>
      <c r="U3163">
        <v>2.5201200000000003E-4</v>
      </c>
      <c r="V3163">
        <v>0</v>
      </c>
      <c r="W3163">
        <v>0</v>
      </c>
      <c r="X3163">
        <v>0</v>
      </c>
      <c r="Y3163">
        <v>0</v>
      </c>
      <c r="Z3163" s="8">
        <v>5.1187999999999998E-5</v>
      </c>
      <c r="AA3163">
        <v>0</v>
      </c>
      <c r="AB3163">
        <v>0</v>
      </c>
      <c r="AC3163">
        <v>6.4782000000000001E-4</v>
      </c>
      <c r="AD3163">
        <v>5.0693600000000004E-4</v>
      </c>
      <c r="AE3163">
        <v>2.5201200000000003E-4</v>
      </c>
      <c r="AF3163">
        <v>0</v>
      </c>
      <c r="AG3163" s="8">
        <v>5.1187999999999998E-5</v>
      </c>
      <c r="AH3163">
        <v>1.4579549999999999E-3</v>
      </c>
      <c r="AI3163">
        <v>31205.71038</v>
      </c>
    </row>
    <row r="3164" spans="1:35" x14ac:dyDescent="0.25">
      <c r="A3164">
        <v>19465</v>
      </c>
      <c r="B3164" t="s">
        <v>245</v>
      </c>
      <c r="C3164" t="s">
        <v>63</v>
      </c>
      <c r="D3164" t="b">
        <v>1</v>
      </c>
      <c r="E3164">
        <v>0.533936564</v>
      </c>
      <c r="F3164" t="s">
        <v>108</v>
      </c>
      <c r="G3164" t="s">
        <v>186</v>
      </c>
      <c r="H3164" t="s">
        <v>191</v>
      </c>
      <c r="I3164" t="s">
        <v>101</v>
      </c>
      <c r="J3164" t="s">
        <v>102</v>
      </c>
      <c r="K3164" t="s">
        <v>188</v>
      </c>
      <c r="L3164">
        <v>8.0490421459999997</v>
      </c>
      <c r="M3164" t="s">
        <v>109</v>
      </c>
      <c r="N3164" s="8">
        <v>8.01328E-5</v>
      </c>
      <c r="O3164" s="8">
        <v>9.9434799999999999E-5</v>
      </c>
      <c r="P3164">
        <v>0</v>
      </c>
      <c r="Q3164">
        <v>0</v>
      </c>
      <c r="R3164">
        <v>0</v>
      </c>
      <c r="S3164">
        <v>3.8118499999999998E-4</v>
      </c>
      <c r="T3164">
        <v>2.9889800000000002E-4</v>
      </c>
      <c r="U3164">
        <v>1.33755E-4</v>
      </c>
      <c r="V3164">
        <v>0</v>
      </c>
      <c r="W3164">
        <v>0</v>
      </c>
      <c r="X3164">
        <v>0</v>
      </c>
      <c r="Y3164">
        <v>0</v>
      </c>
      <c r="Z3164" s="8">
        <v>3.6690399999999997E-5</v>
      </c>
      <c r="AA3164">
        <v>0</v>
      </c>
      <c r="AB3164">
        <v>0</v>
      </c>
      <c r="AC3164">
        <v>3.8118499999999998E-4</v>
      </c>
      <c r="AD3164">
        <v>2.9889800000000002E-4</v>
      </c>
      <c r="AE3164">
        <v>1.33755E-4</v>
      </c>
      <c r="AF3164">
        <v>0</v>
      </c>
      <c r="AG3164" s="8">
        <v>3.6690399999999997E-5</v>
      </c>
      <c r="AH3164">
        <v>8.5052900000000004E-4</v>
      </c>
      <c r="AI3164">
        <v>30968.32072</v>
      </c>
    </row>
    <row r="3165" spans="1:35" x14ac:dyDescent="0.25">
      <c r="A3165">
        <v>22258</v>
      </c>
      <c r="B3165" t="s">
        <v>245</v>
      </c>
      <c r="C3165" t="s">
        <v>63</v>
      </c>
      <c r="D3165" t="b">
        <v>1</v>
      </c>
      <c r="E3165">
        <v>0.39859335800000001</v>
      </c>
      <c r="F3165" t="s">
        <v>108</v>
      </c>
      <c r="G3165" t="s">
        <v>186</v>
      </c>
      <c r="H3165" t="s">
        <v>193</v>
      </c>
      <c r="I3165" t="s">
        <v>105</v>
      </c>
      <c r="J3165" t="s">
        <v>262</v>
      </c>
      <c r="K3165" t="s">
        <v>188</v>
      </c>
      <c r="L3165">
        <v>7.5151111110000004</v>
      </c>
      <c r="M3165" t="s">
        <v>107</v>
      </c>
      <c r="N3165" s="8">
        <v>7.3339399999999998E-5</v>
      </c>
      <c r="O3165" s="8">
        <v>8.9265700000000002E-5</v>
      </c>
      <c r="P3165">
        <v>0</v>
      </c>
      <c r="Q3165">
        <v>0</v>
      </c>
      <c r="R3165">
        <v>0</v>
      </c>
      <c r="S3165">
        <v>3.6289699999999999E-4</v>
      </c>
      <c r="T3165">
        <v>2.0172300000000001E-4</v>
      </c>
      <c r="U3165">
        <v>1.6212600000000001E-4</v>
      </c>
      <c r="V3165">
        <v>0</v>
      </c>
      <c r="W3165">
        <v>0</v>
      </c>
      <c r="X3165">
        <v>0</v>
      </c>
      <c r="Y3165">
        <v>0</v>
      </c>
      <c r="Z3165" s="8">
        <v>3.9830799999999998E-5</v>
      </c>
      <c r="AA3165">
        <v>0</v>
      </c>
      <c r="AB3165">
        <v>0</v>
      </c>
      <c r="AC3165">
        <v>3.6289699999999999E-4</v>
      </c>
      <c r="AD3165">
        <v>2.0172300000000001E-4</v>
      </c>
      <c r="AE3165">
        <v>1.6212600000000001E-4</v>
      </c>
      <c r="AF3165">
        <v>0</v>
      </c>
      <c r="AG3165" s="8">
        <v>3.9830799999999998E-5</v>
      </c>
      <c r="AH3165">
        <v>7.6657299999999999E-4</v>
      </c>
      <c r="AI3165">
        <v>29894.50186</v>
      </c>
    </row>
    <row r="3166" spans="1:35" x14ac:dyDescent="0.25">
      <c r="A3166">
        <v>24953</v>
      </c>
      <c r="B3166" t="s">
        <v>245</v>
      </c>
      <c r="C3166" t="s">
        <v>63</v>
      </c>
      <c r="D3166" t="b">
        <v>1</v>
      </c>
      <c r="E3166">
        <v>0.318936518</v>
      </c>
      <c r="F3166" t="s">
        <v>108</v>
      </c>
      <c r="G3166" t="s">
        <v>186</v>
      </c>
      <c r="H3166" t="s">
        <v>187</v>
      </c>
      <c r="I3166" t="s">
        <v>101</v>
      </c>
      <c r="J3166" t="s">
        <v>99</v>
      </c>
      <c r="K3166" t="s">
        <v>188</v>
      </c>
      <c r="L3166">
        <v>12.21531746</v>
      </c>
      <c r="M3166" t="s">
        <v>109</v>
      </c>
      <c r="N3166" s="8">
        <v>4.8219700000000002E-5</v>
      </c>
      <c r="O3166" s="8">
        <v>5.5445300000000003E-5</v>
      </c>
      <c r="P3166">
        <v>0</v>
      </c>
      <c r="Q3166">
        <v>0</v>
      </c>
      <c r="R3166">
        <v>0</v>
      </c>
      <c r="S3166">
        <v>1.9183500000000001E-4</v>
      </c>
      <c r="T3166">
        <v>1.88102E-4</v>
      </c>
      <c r="U3166" s="8">
        <v>7.0978500000000005E-5</v>
      </c>
      <c r="V3166">
        <v>0</v>
      </c>
      <c r="W3166" s="8">
        <v>1.4352899999999999E-5</v>
      </c>
      <c r="X3166">
        <v>0</v>
      </c>
      <c r="Y3166">
        <v>0</v>
      </c>
      <c r="Z3166">
        <v>0</v>
      </c>
      <c r="AA3166">
        <v>0</v>
      </c>
      <c r="AB3166">
        <v>0</v>
      </c>
      <c r="AC3166">
        <v>1.9183500000000001E-4</v>
      </c>
      <c r="AD3166">
        <v>1.88102E-4</v>
      </c>
      <c r="AE3166" s="8">
        <v>7.0978500000000005E-5</v>
      </c>
      <c r="AF3166">
        <v>0</v>
      </c>
      <c r="AG3166" s="8">
        <v>1.4352899999999999E-5</v>
      </c>
      <c r="AH3166">
        <v>4.6526899999999998E-4</v>
      </c>
      <c r="AI3166">
        <v>11162.778130000001</v>
      </c>
    </row>
    <row r="3167" spans="1:35" x14ac:dyDescent="0.25">
      <c r="A3167">
        <v>39679</v>
      </c>
      <c r="B3167" t="s">
        <v>245</v>
      </c>
      <c r="C3167" t="s">
        <v>63</v>
      </c>
      <c r="D3167" t="b">
        <v>1</v>
      </c>
      <c r="E3167">
        <v>0.159007961</v>
      </c>
      <c r="F3167" t="s">
        <v>108</v>
      </c>
      <c r="G3167" t="s">
        <v>186</v>
      </c>
      <c r="H3167" t="s">
        <v>197</v>
      </c>
      <c r="I3167" t="s">
        <v>98</v>
      </c>
      <c r="J3167" t="s">
        <v>99</v>
      </c>
      <c r="K3167" t="s">
        <v>188</v>
      </c>
      <c r="L3167">
        <v>10.49592593</v>
      </c>
      <c r="M3167" t="s">
        <v>251</v>
      </c>
      <c r="N3167">
        <v>1.8071299999999999E-4</v>
      </c>
      <c r="O3167">
        <v>2.0358600000000001E-4</v>
      </c>
      <c r="P3167">
        <v>0</v>
      </c>
      <c r="Q3167">
        <v>0</v>
      </c>
      <c r="R3167">
        <v>0</v>
      </c>
      <c r="S3167">
        <v>8.4756000000000002E-4</v>
      </c>
      <c r="T3167">
        <v>5.5534099999999999E-4</v>
      </c>
      <c r="U3167">
        <v>2.8857900000000002E-4</v>
      </c>
      <c r="V3167">
        <v>0</v>
      </c>
      <c r="W3167" s="8">
        <v>1.6914200000000001E-5</v>
      </c>
      <c r="X3167">
        <v>0</v>
      </c>
      <c r="Y3167">
        <v>0</v>
      </c>
      <c r="Z3167">
        <v>0</v>
      </c>
      <c r="AA3167">
        <v>0</v>
      </c>
      <c r="AB3167">
        <v>0</v>
      </c>
      <c r="AC3167">
        <v>8.4756000000000002E-4</v>
      </c>
      <c r="AD3167">
        <v>5.5534099999999999E-4</v>
      </c>
      <c r="AE3167">
        <v>2.8857900000000002E-4</v>
      </c>
      <c r="AF3167">
        <v>0</v>
      </c>
      <c r="AG3167" s="8">
        <v>1.6914200000000001E-5</v>
      </c>
      <c r="AH3167">
        <v>1.708394E-3</v>
      </c>
      <c r="AI3167">
        <v>47702.388339999998</v>
      </c>
    </row>
    <row r="3168" spans="1:35" x14ac:dyDescent="0.25">
      <c r="A3168">
        <v>39683</v>
      </c>
      <c r="B3168" t="s">
        <v>245</v>
      </c>
      <c r="C3168" t="s">
        <v>63</v>
      </c>
      <c r="D3168" t="b">
        <v>1</v>
      </c>
      <c r="E3168">
        <v>8.8126999999999997E-2</v>
      </c>
      <c r="F3168" t="s">
        <v>108</v>
      </c>
      <c r="G3168" t="s">
        <v>186</v>
      </c>
      <c r="H3168" t="s">
        <v>257</v>
      </c>
      <c r="I3168" t="s">
        <v>98</v>
      </c>
      <c r="J3168" t="s">
        <v>106</v>
      </c>
      <c r="K3168" t="s">
        <v>188</v>
      </c>
      <c r="L3168">
        <v>15.10987222</v>
      </c>
      <c r="M3168" t="s">
        <v>251</v>
      </c>
      <c r="N3168">
        <v>2.35319E-4</v>
      </c>
      <c r="O3168">
        <v>2.7072400000000002E-4</v>
      </c>
      <c r="P3168">
        <v>0</v>
      </c>
      <c r="Q3168">
        <v>0</v>
      </c>
      <c r="R3168">
        <v>0</v>
      </c>
      <c r="S3168">
        <v>1.2104220000000001E-3</v>
      </c>
      <c r="T3168">
        <v>5.8733699999999995E-4</v>
      </c>
      <c r="U3168">
        <v>4.6006600000000002E-4</v>
      </c>
      <c r="V3168">
        <v>0</v>
      </c>
      <c r="W3168" s="8">
        <v>1.39567E-5</v>
      </c>
      <c r="X3168">
        <v>0</v>
      </c>
      <c r="Y3168">
        <v>0</v>
      </c>
      <c r="Z3168">
        <v>0</v>
      </c>
      <c r="AA3168">
        <v>0</v>
      </c>
      <c r="AB3168">
        <v>0</v>
      </c>
      <c r="AC3168">
        <v>1.2104220000000001E-3</v>
      </c>
      <c r="AD3168">
        <v>5.8733699999999995E-4</v>
      </c>
      <c r="AE3168">
        <v>4.6006600000000002E-4</v>
      </c>
      <c r="AF3168">
        <v>0</v>
      </c>
      <c r="AG3168" s="8">
        <v>1.39567E-5</v>
      </c>
      <c r="AH3168">
        <v>2.2717829999999999E-3</v>
      </c>
      <c r="AI3168">
        <v>44063.499819999997</v>
      </c>
    </row>
    <row r="3169" spans="1:35" x14ac:dyDescent="0.25">
      <c r="A3169">
        <v>43823</v>
      </c>
      <c r="B3169" t="s">
        <v>245</v>
      </c>
      <c r="C3169" t="s">
        <v>63</v>
      </c>
      <c r="D3169" t="b">
        <v>1</v>
      </c>
      <c r="E3169">
        <v>7.4164390999999996E-2</v>
      </c>
      <c r="F3169" t="s">
        <v>108</v>
      </c>
      <c r="G3169" t="s">
        <v>186</v>
      </c>
      <c r="H3169" t="s">
        <v>256</v>
      </c>
      <c r="I3169" t="s">
        <v>98</v>
      </c>
      <c r="J3169" t="s">
        <v>262</v>
      </c>
      <c r="K3169" t="s">
        <v>188</v>
      </c>
      <c r="L3169">
        <v>13.79038194</v>
      </c>
      <c r="M3169" t="s">
        <v>112</v>
      </c>
      <c r="N3169">
        <v>2.80783E-4</v>
      </c>
      <c r="O3169">
        <v>3.3155400000000002E-4</v>
      </c>
      <c r="P3169">
        <v>0</v>
      </c>
      <c r="Q3169">
        <v>0</v>
      </c>
      <c r="R3169">
        <v>0</v>
      </c>
      <c r="S3169">
        <v>1.8038399999999999E-3</v>
      </c>
      <c r="T3169">
        <v>6.4491099999999997E-4</v>
      </c>
      <c r="U3169">
        <v>3.21248E-4</v>
      </c>
      <c r="V3169">
        <v>0</v>
      </c>
      <c r="W3169">
        <v>0</v>
      </c>
      <c r="X3169">
        <v>0</v>
      </c>
      <c r="Y3169">
        <v>0</v>
      </c>
      <c r="Z3169" s="8">
        <v>2.1827800000000001E-5</v>
      </c>
      <c r="AA3169">
        <v>0</v>
      </c>
      <c r="AB3169">
        <v>0</v>
      </c>
      <c r="AC3169">
        <v>1.8038399999999999E-3</v>
      </c>
      <c r="AD3169">
        <v>6.4491099999999997E-4</v>
      </c>
      <c r="AE3169">
        <v>3.21248E-4</v>
      </c>
      <c r="AF3169">
        <v>0</v>
      </c>
      <c r="AG3169" s="8">
        <v>2.1827800000000001E-5</v>
      </c>
      <c r="AH3169">
        <v>2.791829E-3</v>
      </c>
      <c r="AI3169">
        <v>59331.512739999998</v>
      </c>
    </row>
    <row r="3170" spans="1:35" x14ac:dyDescent="0.25">
      <c r="A3170">
        <v>51181</v>
      </c>
      <c r="B3170" t="s">
        <v>245</v>
      </c>
      <c r="C3170" t="s">
        <v>63</v>
      </c>
      <c r="D3170" t="b">
        <v>1</v>
      </c>
      <c r="E3170">
        <v>0.42843368100000001</v>
      </c>
      <c r="F3170" t="s">
        <v>108</v>
      </c>
      <c r="G3170" t="s">
        <v>186</v>
      </c>
      <c r="H3170" t="s">
        <v>199</v>
      </c>
      <c r="I3170" t="s">
        <v>98</v>
      </c>
      <c r="J3170" t="s">
        <v>99</v>
      </c>
      <c r="K3170" t="s">
        <v>188</v>
      </c>
      <c r="L3170">
        <v>9.9850476189999995</v>
      </c>
      <c r="M3170" t="s">
        <v>112</v>
      </c>
      <c r="N3170">
        <v>2.7141300000000003E-4</v>
      </c>
      <c r="O3170">
        <v>3.0441000000000002E-4</v>
      </c>
      <c r="P3170">
        <v>0</v>
      </c>
      <c r="Q3170">
        <v>0</v>
      </c>
      <c r="R3170">
        <v>0</v>
      </c>
      <c r="S3170">
        <v>1.092326E-3</v>
      </c>
      <c r="T3170">
        <v>6.46986E-4</v>
      </c>
      <c r="U3170">
        <v>7.84821E-4</v>
      </c>
      <c r="V3170">
        <v>0</v>
      </c>
      <c r="W3170" s="8">
        <v>3.0317699999999999E-5</v>
      </c>
      <c r="X3170">
        <v>0</v>
      </c>
      <c r="Y3170">
        <v>0</v>
      </c>
      <c r="Z3170">
        <v>0</v>
      </c>
      <c r="AA3170">
        <v>0</v>
      </c>
      <c r="AB3170">
        <v>0</v>
      </c>
      <c r="AC3170">
        <v>1.092326E-3</v>
      </c>
      <c r="AD3170">
        <v>6.46986E-4</v>
      </c>
      <c r="AE3170">
        <v>7.84821E-4</v>
      </c>
      <c r="AF3170">
        <v>0</v>
      </c>
      <c r="AG3170" s="8">
        <v>3.0317699999999999E-5</v>
      </c>
      <c r="AH3170">
        <v>2.5544579999999999E-3</v>
      </c>
      <c r="AI3170">
        <v>74975.894100000005</v>
      </c>
    </row>
    <row r="3171" spans="1:35" x14ac:dyDescent="0.25">
      <c r="A3171">
        <v>496</v>
      </c>
      <c r="B3171" t="s">
        <v>246</v>
      </c>
      <c r="C3171" t="s">
        <v>51</v>
      </c>
      <c r="D3171" t="b">
        <v>1</v>
      </c>
      <c r="E3171">
        <v>81.383450730000007</v>
      </c>
      <c r="F3171" t="s">
        <v>108</v>
      </c>
      <c r="G3171" t="s">
        <v>186</v>
      </c>
      <c r="H3171" t="s">
        <v>250</v>
      </c>
      <c r="I3171" t="s">
        <v>101</v>
      </c>
      <c r="J3171" t="s">
        <v>99</v>
      </c>
      <c r="K3171" t="s">
        <v>188</v>
      </c>
      <c r="L3171">
        <v>23.33888889</v>
      </c>
      <c r="M3171" t="s">
        <v>109</v>
      </c>
      <c r="N3171">
        <v>6.9622800000000002E-4</v>
      </c>
      <c r="O3171">
        <v>7.4495699999999998E-4</v>
      </c>
      <c r="P3171">
        <v>0</v>
      </c>
      <c r="Q3171">
        <v>0</v>
      </c>
      <c r="R3171">
        <v>0</v>
      </c>
      <c r="S3171">
        <v>2.8964799999999999E-3</v>
      </c>
      <c r="T3171">
        <v>1.562017E-3</v>
      </c>
      <c r="U3171">
        <v>1.500307E-3</v>
      </c>
      <c r="V3171">
        <v>0</v>
      </c>
      <c r="W3171">
        <v>0</v>
      </c>
      <c r="X3171">
        <v>0</v>
      </c>
      <c r="Y3171">
        <v>0</v>
      </c>
      <c r="Z3171">
        <v>5.2298600000000002E-4</v>
      </c>
      <c r="AA3171">
        <v>0</v>
      </c>
      <c r="AB3171">
        <v>0</v>
      </c>
      <c r="AC3171">
        <v>2.8964799999999999E-3</v>
      </c>
      <c r="AD3171">
        <v>1.562017E-3</v>
      </c>
      <c r="AE3171">
        <v>1.500307E-3</v>
      </c>
      <c r="AF3171">
        <v>0</v>
      </c>
      <c r="AG3171">
        <v>5.2298600000000002E-4</v>
      </c>
      <c r="AH3171">
        <v>6.4810190000000002E-3</v>
      </c>
      <c r="AI3171">
        <v>81383.450729999997</v>
      </c>
    </row>
    <row r="3172" spans="1:35" x14ac:dyDescent="0.25">
      <c r="A3172">
        <v>497</v>
      </c>
      <c r="B3172" t="s">
        <v>246</v>
      </c>
      <c r="C3172" t="s">
        <v>51</v>
      </c>
      <c r="D3172" t="b">
        <v>1</v>
      </c>
      <c r="E3172">
        <v>38.800378299999998</v>
      </c>
      <c r="F3172" t="s">
        <v>108</v>
      </c>
      <c r="G3172" t="s">
        <v>186</v>
      </c>
      <c r="H3172" t="s">
        <v>249</v>
      </c>
      <c r="I3172" t="s">
        <v>101</v>
      </c>
      <c r="J3172" t="s">
        <v>99</v>
      </c>
      <c r="K3172" t="s">
        <v>188</v>
      </c>
      <c r="L3172">
        <v>14.440277780000001</v>
      </c>
      <c r="M3172" t="s">
        <v>109</v>
      </c>
      <c r="N3172">
        <v>4.1072299999999999E-4</v>
      </c>
      <c r="O3172">
        <v>4.5566600000000002E-4</v>
      </c>
      <c r="P3172">
        <v>0</v>
      </c>
      <c r="Q3172">
        <v>0</v>
      </c>
      <c r="R3172">
        <v>0</v>
      </c>
      <c r="S3172">
        <v>1.322085E-3</v>
      </c>
      <c r="T3172">
        <v>1.1190830000000001E-3</v>
      </c>
      <c r="U3172">
        <v>1.208448E-3</v>
      </c>
      <c r="V3172">
        <v>0</v>
      </c>
      <c r="W3172">
        <v>1.7394900000000001E-4</v>
      </c>
      <c r="X3172">
        <v>0</v>
      </c>
      <c r="Y3172">
        <v>0</v>
      </c>
      <c r="Z3172">
        <v>0</v>
      </c>
      <c r="AA3172">
        <v>0</v>
      </c>
      <c r="AB3172">
        <v>0</v>
      </c>
      <c r="AC3172">
        <v>1.322085E-3</v>
      </c>
      <c r="AD3172">
        <v>1.1190830000000001E-3</v>
      </c>
      <c r="AE3172">
        <v>1.208448E-3</v>
      </c>
      <c r="AF3172">
        <v>0</v>
      </c>
      <c r="AG3172">
        <v>1.7394900000000001E-4</v>
      </c>
      <c r="AH3172">
        <v>3.823566E-3</v>
      </c>
      <c r="AI3172">
        <v>77600.756599999993</v>
      </c>
    </row>
    <row r="3173" spans="1:35" x14ac:dyDescent="0.25">
      <c r="A3173">
        <v>499</v>
      </c>
      <c r="B3173" t="s">
        <v>246</v>
      </c>
      <c r="C3173" t="s">
        <v>51</v>
      </c>
      <c r="D3173" t="b">
        <v>1</v>
      </c>
      <c r="E3173">
        <v>11.490758400000001</v>
      </c>
      <c r="F3173" t="s">
        <v>108</v>
      </c>
      <c r="G3173" t="s">
        <v>186</v>
      </c>
      <c r="H3173" t="s">
        <v>196</v>
      </c>
      <c r="I3173" t="s">
        <v>101</v>
      </c>
      <c r="J3173" t="s">
        <v>99</v>
      </c>
      <c r="K3173" t="s">
        <v>188</v>
      </c>
      <c r="L3173">
        <v>8.3075757580000005</v>
      </c>
      <c r="M3173" t="s">
        <v>109</v>
      </c>
      <c r="N3173">
        <v>1.7577900000000001E-4</v>
      </c>
      <c r="O3173">
        <v>2.1348800000000001E-4</v>
      </c>
      <c r="P3173">
        <v>0</v>
      </c>
      <c r="Q3173">
        <v>0</v>
      </c>
      <c r="R3173">
        <v>0</v>
      </c>
      <c r="S3173">
        <v>6.7895399999999995E-4</v>
      </c>
      <c r="T3173">
        <v>5.3181400000000003E-4</v>
      </c>
      <c r="U3173">
        <v>4.8596300000000001E-4</v>
      </c>
      <c r="V3173">
        <v>0</v>
      </c>
      <c r="W3173" s="8">
        <v>9.4752899999999999E-5</v>
      </c>
      <c r="X3173">
        <v>0</v>
      </c>
      <c r="Y3173">
        <v>0</v>
      </c>
      <c r="Z3173">
        <v>0</v>
      </c>
      <c r="AA3173">
        <v>0</v>
      </c>
      <c r="AB3173">
        <v>0</v>
      </c>
      <c r="AC3173">
        <v>6.7895399999999995E-4</v>
      </c>
      <c r="AD3173">
        <v>5.3181400000000003E-4</v>
      </c>
      <c r="AE3173">
        <v>4.8596300000000001E-4</v>
      </c>
      <c r="AF3173">
        <v>0</v>
      </c>
      <c r="AG3173" s="8">
        <v>9.4752899999999999E-5</v>
      </c>
      <c r="AH3173">
        <v>1.791483E-3</v>
      </c>
      <c r="AI3173">
        <v>63199.171219999997</v>
      </c>
    </row>
    <row r="3174" spans="1:35" x14ac:dyDescent="0.25">
      <c r="A3174">
        <v>1234</v>
      </c>
      <c r="B3174" t="s">
        <v>246</v>
      </c>
      <c r="C3174" t="s">
        <v>51</v>
      </c>
      <c r="D3174" t="b">
        <v>1</v>
      </c>
      <c r="E3174">
        <v>4.8608500059999997</v>
      </c>
      <c r="F3174" t="s">
        <v>108</v>
      </c>
      <c r="G3174" t="s">
        <v>186</v>
      </c>
      <c r="H3174" t="s">
        <v>198</v>
      </c>
      <c r="I3174" t="s">
        <v>101</v>
      </c>
      <c r="J3174" t="s">
        <v>106</v>
      </c>
      <c r="K3174" t="s">
        <v>188</v>
      </c>
      <c r="L3174">
        <v>13.01416667</v>
      </c>
      <c r="M3174" t="s">
        <v>109</v>
      </c>
      <c r="N3174">
        <v>2.21666E-4</v>
      </c>
      <c r="O3174">
        <v>2.5722800000000002E-4</v>
      </c>
      <c r="P3174">
        <v>0</v>
      </c>
      <c r="Q3174">
        <v>0</v>
      </c>
      <c r="R3174">
        <v>0</v>
      </c>
      <c r="S3174">
        <v>7.0480900000000003E-4</v>
      </c>
      <c r="T3174">
        <v>6.6633899999999995E-4</v>
      </c>
      <c r="U3174">
        <v>7.23791E-4</v>
      </c>
      <c r="V3174">
        <v>0</v>
      </c>
      <c r="W3174" s="8">
        <v>6.3579300000000003E-5</v>
      </c>
      <c r="X3174">
        <v>0</v>
      </c>
      <c r="Y3174">
        <v>0</v>
      </c>
      <c r="Z3174">
        <v>0</v>
      </c>
      <c r="AA3174">
        <v>0</v>
      </c>
      <c r="AB3174">
        <v>0</v>
      </c>
      <c r="AC3174">
        <v>7.0480900000000003E-4</v>
      </c>
      <c r="AD3174">
        <v>6.6633899999999995E-4</v>
      </c>
      <c r="AE3174">
        <v>7.23791E-4</v>
      </c>
      <c r="AF3174">
        <v>0</v>
      </c>
      <c r="AG3174" s="8">
        <v>6.3579300000000003E-5</v>
      </c>
      <c r="AH3174">
        <v>2.1585179999999999E-3</v>
      </c>
      <c r="AI3174">
        <v>48608.500059999998</v>
      </c>
    </row>
    <row r="3175" spans="1:35" x14ac:dyDescent="0.25">
      <c r="A3175">
        <v>6139</v>
      </c>
      <c r="B3175" t="s">
        <v>246</v>
      </c>
      <c r="C3175" t="s">
        <v>51</v>
      </c>
      <c r="D3175" t="b">
        <v>1</v>
      </c>
      <c r="E3175">
        <v>3.0392805269999998</v>
      </c>
      <c r="F3175" t="s">
        <v>108</v>
      </c>
      <c r="G3175" t="s">
        <v>186</v>
      </c>
      <c r="H3175" t="s">
        <v>195</v>
      </c>
      <c r="I3175" t="s">
        <v>101</v>
      </c>
      <c r="J3175" t="s">
        <v>111</v>
      </c>
      <c r="K3175" t="s">
        <v>188</v>
      </c>
      <c r="L3175">
        <v>9.6329365080000002</v>
      </c>
      <c r="M3175" t="s">
        <v>109</v>
      </c>
      <c r="N3175">
        <v>2.2099199999999999E-4</v>
      </c>
      <c r="O3175">
        <v>2.4548400000000002E-4</v>
      </c>
      <c r="P3175">
        <v>0</v>
      </c>
      <c r="Q3175">
        <v>0</v>
      </c>
      <c r="R3175">
        <v>0</v>
      </c>
      <c r="S3175">
        <v>8.3865299999999997E-4</v>
      </c>
      <c r="T3175">
        <v>5.4470799999999998E-4</v>
      </c>
      <c r="U3175">
        <v>6.2830600000000003E-4</v>
      </c>
      <c r="V3175">
        <v>0</v>
      </c>
      <c r="W3175">
        <v>0</v>
      </c>
      <c r="X3175">
        <v>0</v>
      </c>
      <c r="Y3175">
        <v>0</v>
      </c>
      <c r="Z3175" s="8">
        <v>8.619E-5</v>
      </c>
      <c r="AA3175">
        <v>0</v>
      </c>
      <c r="AB3175">
        <v>0</v>
      </c>
      <c r="AC3175">
        <v>8.3865299999999997E-4</v>
      </c>
      <c r="AD3175">
        <v>5.4470799999999998E-4</v>
      </c>
      <c r="AE3175">
        <v>6.2830600000000003E-4</v>
      </c>
      <c r="AF3175">
        <v>0</v>
      </c>
      <c r="AG3175" s="8">
        <v>8.619E-5</v>
      </c>
      <c r="AH3175">
        <v>2.0978569999999998E-3</v>
      </c>
      <c r="AI3175">
        <v>63824.891060000002</v>
      </c>
    </row>
    <row r="3176" spans="1:35" x14ac:dyDescent="0.25">
      <c r="A3176">
        <v>19460</v>
      </c>
      <c r="B3176" t="s">
        <v>246</v>
      </c>
      <c r="C3176" t="s">
        <v>51</v>
      </c>
      <c r="D3176" t="b">
        <v>1</v>
      </c>
      <c r="E3176">
        <v>0.35770594100000003</v>
      </c>
      <c r="F3176" t="s">
        <v>108</v>
      </c>
      <c r="G3176" t="s">
        <v>186</v>
      </c>
      <c r="H3176" t="s">
        <v>192</v>
      </c>
      <c r="I3176" t="s">
        <v>101</v>
      </c>
      <c r="J3176" t="s">
        <v>102</v>
      </c>
      <c r="K3176" t="s">
        <v>188</v>
      </c>
      <c r="L3176">
        <v>9.1648666670000001</v>
      </c>
      <c r="M3176" t="s">
        <v>109</v>
      </c>
      <c r="N3176">
        <v>1.34339E-4</v>
      </c>
      <c r="O3176">
        <v>1.6433800000000001E-4</v>
      </c>
      <c r="P3176">
        <v>0</v>
      </c>
      <c r="Q3176">
        <v>0</v>
      </c>
      <c r="R3176">
        <v>0</v>
      </c>
      <c r="S3176">
        <v>5.8537599999999997E-4</v>
      </c>
      <c r="T3176">
        <v>4.67804E-4</v>
      </c>
      <c r="U3176">
        <v>3.0133900000000002E-4</v>
      </c>
      <c r="V3176">
        <v>0</v>
      </c>
      <c r="W3176">
        <v>0</v>
      </c>
      <c r="X3176">
        <v>0</v>
      </c>
      <c r="Y3176">
        <v>0</v>
      </c>
      <c r="Z3176" s="8">
        <v>4.3746299999999998E-5</v>
      </c>
      <c r="AA3176">
        <v>0</v>
      </c>
      <c r="AB3176">
        <v>0</v>
      </c>
      <c r="AC3176">
        <v>5.8537599999999997E-4</v>
      </c>
      <c r="AD3176">
        <v>4.67804E-4</v>
      </c>
      <c r="AE3176">
        <v>3.0133900000000002E-4</v>
      </c>
      <c r="AF3176">
        <v>0</v>
      </c>
      <c r="AG3176" s="8">
        <v>4.3746299999999998E-5</v>
      </c>
      <c r="AH3176">
        <v>1.3982650000000001E-3</v>
      </c>
      <c r="AI3176">
        <v>44713.242619999997</v>
      </c>
    </row>
    <row r="3177" spans="1:35" x14ac:dyDescent="0.25">
      <c r="A3177">
        <v>19461</v>
      </c>
      <c r="B3177" t="s">
        <v>246</v>
      </c>
      <c r="C3177" t="s">
        <v>51</v>
      </c>
      <c r="D3177" t="b">
        <v>1</v>
      </c>
      <c r="E3177">
        <v>0.417575751</v>
      </c>
      <c r="F3177" t="s">
        <v>108</v>
      </c>
      <c r="G3177" t="s">
        <v>186</v>
      </c>
      <c r="H3177" t="s">
        <v>190</v>
      </c>
      <c r="I3177" t="s">
        <v>101</v>
      </c>
      <c r="J3177" t="s">
        <v>99</v>
      </c>
      <c r="K3177" t="s">
        <v>188</v>
      </c>
      <c r="L3177">
        <v>8.0543117740000003</v>
      </c>
      <c r="M3177" t="s">
        <v>109</v>
      </c>
      <c r="N3177" s="8">
        <v>7.2413699999999994E-5</v>
      </c>
      <c r="O3177" s="8">
        <v>9.1627599999999997E-5</v>
      </c>
      <c r="P3177">
        <v>0</v>
      </c>
      <c r="Q3177">
        <v>0</v>
      </c>
      <c r="R3177">
        <v>0</v>
      </c>
      <c r="S3177">
        <v>3.6389300000000001E-4</v>
      </c>
      <c r="T3177">
        <v>1.8787099999999999E-4</v>
      </c>
      <c r="U3177">
        <v>1.91881E-4</v>
      </c>
      <c r="V3177">
        <v>0</v>
      </c>
      <c r="W3177" s="8">
        <v>2.5247200000000001E-5</v>
      </c>
      <c r="X3177">
        <v>0</v>
      </c>
      <c r="Y3177">
        <v>0</v>
      </c>
      <c r="Z3177">
        <v>0</v>
      </c>
      <c r="AA3177">
        <v>0</v>
      </c>
      <c r="AB3177">
        <v>0</v>
      </c>
      <c r="AC3177">
        <v>3.6389300000000001E-4</v>
      </c>
      <c r="AD3177">
        <v>1.8787099999999999E-4</v>
      </c>
      <c r="AE3177">
        <v>1.91881E-4</v>
      </c>
      <c r="AF3177">
        <v>0</v>
      </c>
      <c r="AG3177" s="8">
        <v>2.5247200000000001E-5</v>
      </c>
      <c r="AH3177">
        <v>7.6889199999999997E-4</v>
      </c>
      <c r="AI3177">
        <v>27977.57532</v>
      </c>
    </row>
    <row r="3178" spans="1:35" x14ac:dyDescent="0.25">
      <c r="A3178">
        <v>19462</v>
      </c>
      <c r="B3178" t="s">
        <v>246</v>
      </c>
      <c r="C3178" t="s">
        <v>51</v>
      </c>
      <c r="D3178" t="b">
        <v>1</v>
      </c>
      <c r="E3178">
        <v>0.23031316600000001</v>
      </c>
      <c r="F3178" t="s">
        <v>108</v>
      </c>
      <c r="G3178" t="s">
        <v>186</v>
      </c>
      <c r="H3178" t="s">
        <v>194</v>
      </c>
      <c r="I3178" t="s">
        <v>101</v>
      </c>
      <c r="J3178" t="s">
        <v>99</v>
      </c>
      <c r="K3178" t="s">
        <v>188</v>
      </c>
      <c r="L3178">
        <v>12.17975309</v>
      </c>
      <c r="M3178" t="s">
        <v>109</v>
      </c>
      <c r="N3178" s="8">
        <v>8.7293900000000001E-5</v>
      </c>
      <c r="O3178">
        <v>1.01425E-4</v>
      </c>
      <c r="P3178">
        <v>0</v>
      </c>
      <c r="Q3178">
        <v>0</v>
      </c>
      <c r="R3178">
        <v>0</v>
      </c>
      <c r="S3178">
        <v>3.07514E-4</v>
      </c>
      <c r="T3178">
        <v>2.6984900000000001E-4</v>
      </c>
      <c r="U3178">
        <v>2.6056099999999997E-4</v>
      </c>
      <c r="V3178">
        <v>0</v>
      </c>
      <c r="W3178">
        <v>0</v>
      </c>
      <c r="X3178">
        <v>0</v>
      </c>
      <c r="Y3178">
        <v>0</v>
      </c>
      <c r="Z3178" s="8">
        <v>2.35191E-5</v>
      </c>
      <c r="AA3178">
        <v>0</v>
      </c>
      <c r="AB3178">
        <v>0</v>
      </c>
      <c r="AC3178">
        <v>3.07514E-4</v>
      </c>
      <c r="AD3178">
        <v>2.6984900000000001E-4</v>
      </c>
      <c r="AE3178">
        <v>2.6056099999999997E-4</v>
      </c>
      <c r="AF3178">
        <v>0</v>
      </c>
      <c r="AG3178" s="8">
        <v>2.35191E-5</v>
      </c>
      <c r="AH3178">
        <v>8.6144399999999995E-4</v>
      </c>
      <c r="AI3178">
        <v>20728.18492</v>
      </c>
    </row>
    <row r="3179" spans="1:35" x14ac:dyDescent="0.25">
      <c r="A3179">
        <v>19464</v>
      </c>
      <c r="B3179" t="s">
        <v>246</v>
      </c>
      <c r="C3179" t="s">
        <v>51</v>
      </c>
      <c r="D3179" t="b">
        <v>1</v>
      </c>
      <c r="E3179">
        <v>0.67838500800000001</v>
      </c>
      <c r="F3179" t="s">
        <v>108</v>
      </c>
      <c r="G3179" t="s">
        <v>186</v>
      </c>
      <c r="H3179" t="s">
        <v>189</v>
      </c>
      <c r="I3179" t="s">
        <v>101</v>
      </c>
      <c r="J3179" t="s">
        <v>99</v>
      </c>
      <c r="K3179" t="s">
        <v>188</v>
      </c>
      <c r="L3179">
        <v>12.844625600000001</v>
      </c>
      <c r="M3179" t="s">
        <v>109</v>
      </c>
      <c r="N3179">
        <v>1.3979300000000001E-4</v>
      </c>
      <c r="O3179">
        <v>1.6030300000000001E-4</v>
      </c>
      <c r="P3179">
        <v>0</v>
      </c>
      <c r="Q3179">
        <v>0</v>
      </c>
      <c r="R3179">
        <v>0</v>
      </c>
      <c r="S3179">
        <v>5.5753900000000002E-4</v>
      </c>
      <c r="T3179">
        <v>5.0693600000000004E-4</v>
      </c>
      <c r="U3179">
        <v>2.5201200000000003E-4</v>
      </c>
      <c r="V3179">
        <v>0</v>
      </c>
      <c r="W3179">
        <v>0</v>
      </c>
      <c r="X3179">
        <v>0</v>
      </c>
      <c r="Y3179">
        <v>0</v>
      </c>
      <c r="Z3179" s="8">
        <v>5.1187999999999998E-5</v>
      </c>
      <c r="AA3179">
        <v>0</v>
      </c>
      <c r="AB3179">
        <v>0</v>
      </c>
      <c r="AC3179">
        <v>5.5753900000000002E-4</v>
      </c>
      <c r="AD3179">
        <v>5.0693600000000004E-4</v>
      </c>
      <c r="AE3179">
        <v>2.5201200000000003E-4</v>
      </c>
      <c r="AF3179">
        <v>0</v>
      </c>
      <c r="AG3179" s="8">
        <v>5.1187999999999998E-5</v>
      </c>
      <c r="AH3179">
        <v>1.3676739999999999E-3</v>
      </c>
      <c r="AI3179">
        <v>31205.71038</v>
      </c>
    </row>
    <row r="3180" spans="1:35" x14ac:dyDescent="0.25">
      <c r="A3180">
        <v>19465</v>
      </c>
      <c r="B3180" t="s">
        <v>246</v>
      </c>
      <c r="C3180" t="s">
        <v>51</v>
      </c>
      <c r="D3180" t="b">
        <v>1</v>
      </c>
      <c r="E3180">
        <v>0.533936564</v>
      </c>
      <c r="F3180" t="s">
        <v>108</v>
      </c>
      <c r="G3180" t="s">
        <v>186</v>
      </c>
      <c r="H3180" t="s">
        <v>191</v>
      </c>
      <c r="I3180" t="s">
        <v>101</v>
      </c>
      <c r="J3180" t="s">
        <v>102</v>
      </c>
      <c r="K3180" t="s">
        <v>188</v>
      </c>
      <c r="L3180">
        <v>8.583189655</v>
      </c>
      <c r="M3180" t="s">
        <v>109</v>
      </c>
      <c r="N3180" s="8">
        <v>9.0544400000000007E-5</v>
      </c>
      <c r="O3180">
        <v>1.06161E-4</v>
      </c>
      <c r="P3180">
        <v>0</v>
      </c>
      <c r="Q3180">
        <v>0</v>
      </c>
      <c r="R3180">
        <v>0</v>
      </c>
      <c r="S3180">
        <v>4.3763299999999999E-4</v>
      </c>
      <c r="T3180">
        <v>2.9889800000000002E-4</v>
      </c>
      <c r="U3180">
        <v>1.33755E-4</v>
      </c>
      <c r="V3180">
        <v>0</v>
      </c>
      <c r="W3180">
        <v>0</v>
      </c>
      <c r="X3180">
        <v>0</v>
      </c>
      <c r="Y3180">
        <v>0</v>
      </c>
      <c r="Z3180" s="8">
        <v>3.6690399999999997E-5</v>
      </c>
      <c r="AA3180">
        <v>0</v>
      </c>
      <c r="AB3180">
        <v>0</v>
      </c>
      <c r="AC3180">
        <v>4.3763299999999999E-4</v>
      </c>
      <c r="AD3180">
        <v>2.9889800000000002E-4</v>
      </c>
      <c r="AE3180">
        <v>1.33755E-4</v>
      </c>
      <c r="AF3180">
        <v>0</v>
      </c>
      <c r="AG3180" s="8">
        <v>3.6690399999999997E-5</v>
      </c>
      <c r="AH3180">
        <v>9.0697100000000001E-4</v>
      </c>
      <c r="AI3180">
        <v>30968.32072</v>
      </c>
    </row>
    <row r="3181" spans="1:35" x14ac:dyDescent="0.25">
      <c r="A3181">
        <v>22258</v>
      </c>
      <c r="B3181" t="s">
        <v>246</v>
      </c>
      <c r="C3181" t="s">
        <v>51</v>
      </c>
      <c r="D3181" t="b">
        <v>1</v>
      </c>
      <c r="E3181">
        <v>0.39859335800000001</v>
      </c>
      <c r="F3181" t="s">
        <v>108</v>
      </c>
      <c r="G3181" t="s">
        <v>186</v>
      </c>
      <c r="H3181" t="s">
        <v>193</v>
      </c>
      <c r="I3181" t="s">
        <v>105</v>
      </c>
      <c r="J3181" t="s">
        <v>262</v>
      </c>
      <c r="K3181" t="s">
        <v>188</v>
      </c>
      <c r="L3181">
        <v>7.2016666669999996</v>
      </c>
      <c r="M3181" t="s">
        <v>107</v>
      </c>
      <c r="N3181" s="8">
        <v>7.1037699999999999E-5</v>
      </c>
      <c r="O3181" s="8">
        <v>8.5455499999999995E-5</v>
      </c>
      <c r="P3181">
        <v>0</v>
      </c>
      <c r="Q3181">
        <v>0</v>
      </c>
      <c r="R3181">
        <v>0</v>
      </c>
      <c r="S3181">
        <v>3.3092499999999998E-4</v>
      </c>
      <c r="T3181">
        <v>2.0172300000000001E-4</v>
      </c>
      <c r="U3181">
        <v>1.6212600000000001E-4</v>
      </c>
      <c r="V3181">
        <v>0</v>
      </c>
      <c r="W3181">
        <v>0</v>
      </c>
      <c r="X3181">
        <v>0</v>
      </c>
      <c r="Y3181">
        <v>0</v>
      </c>
      <c r="Z3181" s="8">
        <v>3.9830799999999998E-5</v>
      </c>
      <c r="AA3181">
        <v>0</v>
      </c>
      <c r="AB3181">
        <v>0</v>
      </c>
      <c r="AC3181">
        <v>3.3092499999999998E-4</v>
      </c>
      <c r="AD3181">
        <v>2.0172300000000001E-4</v>
      </c>
      <c r="AE3181">
        <v>1.6212600000000001E-4</v>
      </c>
      <c r="AF3181">
        <v>0</v>
      </c>
      <c r="AG3181" s="8">
        <v>3.9830799999999998E-5</v>
      </c>
      <c r="AH3181">
        <v>7.3460099999999998E-4</v>
      </c>
      <c r="AI3181">
        <v>29894.50186</v>
      </c>
    </row>
    <row r="3182" spans="1:35" x14ac:dyDescent="0.25">
      <c r="A3182">
        <v>24953</v>
      </c>
      <c r="B3182" t="s">
        <v>246</v>
      </c>
      <c r="C3182" t="s">
        <v>51</v>
      </c>
      <c r="D3182" t="b">
        <v>1</v>
      </c>
      <c r="E3182">
        <v>0.318936518</v>
      </c>
      <c r="F3182" t="s">
        <v>108</v>
      </c>
      <c r="G3182" t="s">
        <v>186</v>
      </c>
      <c r="H3182" t="s">
        <v>187</v>
      </c>
      <c r="I3182" t="s">
        <v>101</v>
      </c>
      <c r="J3182" t="s">
        <v>99</v>
      </c>
      <c r="K3182" t="s">
        <v>188</v>
      </c>
      <c r="L3182">
        <v>11.33484127</v>
      </c>
      <c r="M3182" t="s">
        <v>109</v>
      </c>
      <c r="N3182" s="8">
        <v>4.5293999999999997E-5</v>
      </c>
      <c r="O3182" s="8">
        <v>5.1448700000000001E-5</v>
      </c>
      <c r="P3182">
        <v>0</v>
      </c>
      <c r="Q3182">
        <v>0</v>
      </c>
      <c r="R3182">
        <v>0</v>
      </c>
      <c r="S3182">
        <v>1.5829900000000001E-4</v>
      </c>
      <c r="T3182">
        <v>1.88102E-4</v>
      </c>
      <c r="U3182" s="8">
        <v>7.0978500000000005E-5</v>
      </c>
      <c r="V3182">
        <v>0</v>
      </c>
      <c r="W3182" s="8">
        <v>1.4352899999999999E-5</v>
      </c>
      <c r="X3182">
        <v>0</v>
      </c>
      <c r="Y3182">
        <v>0</v>
      </c>
      <c r="Z3182">
        <v>0</v>
      </c>
      <c r="AA3182">
        <v>0</v>
      </c>
      <c r="AB3182">
        <v>0</v>
      </c>
      <c r="AC3182">
        <v>1.5829900000000001E-4</v>
      </c>
      <c r="AD3182">
        <v>1.88102E-4</v>
      </c>
      <c r="AE3182" s="8">
        <v>7.0978500000000005E-5</v>
      </c>
      <c r="AF3182">
        <v>0</v>
      </c>
      <c r="AG3182" s="8">
        <v>1.4352899999999999E-5</v>
      </c>
      <c r="AH3182">
        <v>4.3173300000000001E-4</v>
      </c>
      <c r="AI3182">
        <v>11162.778130000001</v>
      </c>
    </row>
    <row r="3183" spans="1:35" x14ac:dyDescent="0.25">
      <c r="A3183">
        <v>39679</v>
      </c>
      <c r="B3183" t="s">
        <v>246</v>
      </c>
      <c r="C3183" t="s">
        <v>51</v>
      </c>
      <c r="D3183" t="b">
        <v>0</v>
      </c>
      <c r="E3183">
        <v>0.159007961</v>
      </c>
      <c r="F3183" t="s">
        <v>108</v>
      </c>
      <c r="G3183" t="s">
        <v>186</v>
      </c>
      <c r="H3183" t="s">
        <v>197</v>
      </c>
      <c r="I3183" t="s">
        <v>98</v>
      </c>
      <c r="J3183" t="s">
        <v>99</v>
      </c>
      <c r="K3183" t="s">
        <v>188</v>
      </c>
      <c r="L3183">
        <v>10.57710185</v>
      </c>
      <c r="M3183" t="s">
        <v>251</v>
      </c>
      <c r="N3183">
        <v>1.82003E-4</v>
      </c>
      <c r="O3183">
        <v>2.0515999999999999E-4</v>
      </c>
      <c r="P3183">
        <v>0</v>
      </c>
      <c r="Q3183">
        <v>0</v>
      </c>
      <c r="R3183">
        <v>0</v>
      </c>
      <c r="S3183">
        <v>8.6077400000000002E-4</v>
      </c>
      <c r="T3183">
        <v>5.5534099999999999E-4</v>
      </c>
      <c r="U3183">
        <v>2.8857900000000002E-4</v>
      </c>
      <c r="V3183">
        <v>0</v>
      </c>
      <c r="W3183" s="8">
        <v>1.6914200000000001E-5</v>
      </c>
      <c r="X3183">
        <v>0</v>
      </c>
      <c r="Y3183">
        <v>0</v>
      </c>
      <c r="Z3183">
        <v>0</v>
      </c>
      <c r="AA3183">
        <v>0</v>
      </c>
      <c r="AB3183">
        <v>0</v>
      </c>
      <c r="AC3183">
        <v>8.6077400000000002E-4</v>
      </c>
      <c r="AD3183">
        <v>5.5534099999999999E-4</v>
      </c>
      <c r="AE3183">
        <v>2.8857900000000002E-4</v>
      </c>
      <c r="AF3183">
        <v>0</v>
      </c>
      <c r="AG3183" s="8">
        <v>1.6914200000000001E-5</v>
      </c>
      <c r="AH3183">
        <v>1.7216060000000001E-3</v>
      </c>
      <c r="AI3183">
        <v>47702.388339999998</v>
      </c>
    </row>
    <row r="3184" spans="1:35" x14ac:dyDescent="0.25">
      <c r="A3184">
        <v>39683</v>
      </c>
      <c r="B3184" t="s">
        <v>246</v>
      </c>
      <c r="C3184" t="s">
        <v>51</v>
      </c>
      <c r="D3184" t="b">
        <v>0</v>
      </c>
      <c r="E3184">
        <v>8.8126999999999997E-2</v>
      </c>
      <c r="F3184" t="s">
        <v>108</v>
      </c>
      <c r="G3184" t="s">
        <v>186</v>
      </c>
      <c r="H3184" t="s">
        <v>257</v>
      </c>
      <c r="I3184" t="s">
        <v>98</v>
      </c>
      <c r="J3184" t="s">
        <v>106</v>
      </c>
      <c r="K3184" t="s">
        <v>188</v>
      </c>
      <c r="L3184">
        <v>15.396438890000001</v>
      </c>
      <c r="M3184" t="s">
        <v>251</v>
      </c>
      <c r="N3184">
        <v>2.39795E-4</v>
      </c>
      <c r="O3184">
        <v>2.7585799999999997E-4</v>
      </c>
      <c r="P3184">
        <v>0</v>
      </c>
      <c r="Q3184">
        <v>0</v>
      </c>
      <c r="R3184">
        <v>0</v>
      </c>
      <c r="S3184">
        <v>1.253508E-3</v>
      </c>
      <c r="T3184">
        <v>5.8733699999999995E-4</v>
      </c>
      <c r="U3184">
        <v>4.6006600000000002E-4</v>
      </c>
      <c r="V3184">
        <v>0</v>
      </c>
      <c r="W3184" s="8">
        <v>1.39567E-5</v>
      </c>
      <c r="X3184">
        <v>0</v>
      </c>
      <c r="Y3184">
        <v>0</v>
      </c>
      <c r="Z3184">
        <v>0</v>
      </c>
      <c r="AA3184">
        <v>0</v>
      </c>
      <c r="AB3184">
        <v>0</v>
      </c>
      <c r="AC3184">
        <v>1.253508E-3</v>
      </c>
      <c r="AD3184">
        <v>5.8733699999999995E-4</v>
      </c>
      <c r="AE3184">
        <v>4.6006600000000002E-4</v>
      </c>
      <c r="AF3184">
        <v>0</v>
      </c>
      <c r="AG3184" s="8">
        <v>1.39567E-5</v>
      </c>
      <c r="AH3184">
        <v>2.3148679999999999E-3</v>
      </c>
      <c r="AI3184">
        <v>44063.499819999997</v>
      </c>
    </row>
    <row r="3185" spans="1:35" x14ac:dyDescent="0.25">
      <c r="A3185">
        <v>43823</v>
      </c>
      <c r="B3185" t="s">
        <v>246</v>
      </c>
      <c r="C3185" t="s">
        <v>51</v>
      </c>
      <c r="D3185" t="b">
        <v>0</v>
      </c>
      <c r="E3185">
        <v>7.4164390999999996E-2</v>
      </c>
      <c r="F3185" t="s">
        <v>108</v>
      </c>
      <c r="G3185" t="s">
        <v>186</v>
      </c>
      <c r="H3185" t="s">
        <v>256</v>
      </c>
      <c r="I3185" t="s">
        <v>98</v>
      </c>
      <c r="J3185" t="s">
        <v>262</v>
      </c>
      <c r="K3185" t="s">
        <v>188</v>
      </c>
      <c r="L3185">
        <v>17.36843403</v>
      </c>
      <c r="M3185" t="s">
        <v>112</v>
      </c>
      <c r="N3185">
        <v>3.2584200000000002E-4</v>
      </c>
      <c r="O3185">
        <v>3.7663600000000002E-4</v>
      </c>
      <c r="P3185">
        <v>0</v>
      </c>
      <c r="Q3185">
        <v>0</v>
      </c>
      <c r="R3185">
        <v>0</v>
      </c>
      <c r="S3185">
        <v>1.740496E-3</v>
      </c>
      <c r="T3185">
        <v>6.4491099999999997E-4</v>
      </c>
      <c r="U3185">
        <v>3.21248E-4</v>
      </c>
      <c r="V3185">
        <v>0</v>
      </c>
      <c r="W3185">
        <v>0</v>
      </c>
      <c r="X3185">
        <v>7.87713E-4</v>
      </c>
      <c r="Y3185">
        <v>0</v>
      </c>
      <c r="Z3185" s="8">
        <v>2.1827800000000001E-5</v>
      </c>
      <c r="AA3185">
        <v>0</v>
      </c>
      <c r="AB3185">
        <v>0</v>
      </c>
      <c r="AC3185">
        <v>2.528209E-3</v>
      </c>
      <c r="AD3185">
        <v>6.4491099999999997E-4</v>
      </c>
      <c r="AE3185">
        <v>3.21248E-4</v>
      </c>
      <c r="AF3185">
        <v>0</v>
      </c>
      <c r="AG3185" s="8">
        <v>2.1827800000000001E-5</v>
      </c>
      <c r="AH3185">
        <v>3.5161960000000001E-3</v>
      </c>
      <c r="AI3185">
        <v>59331.512739999998</v>
      </c>
    </row>
    <row r="3186" spans="1:35" x14ac:dyDescent="0.25">
      <c r="A3186">
        <v>51181</v>
      </c>
      <c r="B3186" t="s">
        <v>246</v>
      </c>
      <c r="C3186" t="s">
        <v>51</v>
      </c>
      <c r="D3186" t="b">
        <v>1</v>
      </c>
      <c r="E3186">
        <v>0.42843368100000001</v>
      </c>
      <c r="F3186" t="s">
        <v>108</v>
      </c>
      <c r="G3186" t="s">
        <v>186</v>
      </c>
      <c r="H3186" t="s">
        <v>199</v>
      </c>
      <c r="I3186" t="s">
        <v>98</v>
      </c>
      <c r="J3186" t="s">
        <v>99</v>
      </c>
      <c r="K3186" t="s">
        <v>188</v>
      </c>
      <c r="L3186">
        <v>9.5314761899999993</v>
      </c>
      <c r="M3186" t="s">
        <v>112</v>
      </c>
      <c r="N3186">
        <v>2.58996E-4</v>
      </c>
      <c r="O3186">
        <v>2.90582E-4</v>
      </c>
      <c r="P3186">
        <v>0</v>
      </c>
      <c r="Q3186">
        <v>0</v>
      </c>
      <c r="R3186">
        <v>0</v>
      </c>
      <c r="S3186">
        <v>9.7630199999999996E-4</v>
      </c>
      <c r="T3186">
        <v>6.46986E-4</v>
      </c>
      <c r="U3186">
        <v>7.84821E-4</v>
      </c>
      <c r="V3186">
        <v>0</v>
      </c>
      <c r="W3186" s="8">
        <v>3.0317699999999999E-5</v>
      </c>
      <c r="X3186">
        <v>0</v>
      </c>
      <c r="Y3186">
        <v>0</v>
      </c>
      <c r="Z3186">
        <v>0</v>
      </c>
      <c r="AA3186">
        <v>0</v>
      </c>
      <c r="AB3186">
        <v>0</v>
      </c>
      <c r="AC3186">
        <v>9.7630199999999996E-4</v>
      </c>
      <c r="AD3186">
        <v>6.46986E-4</v>
      </c>
      <c r="AE3186">
        <v>7.84821E-4</v>
      </c>
      <c r="AF3186">
        <v>0</v>
      </c>
      <c r="AG3186" s="8">
        <v>3.0317699999999999E-5</v>
      </c>
      <c r="AH3186">
        <v>2.438422E-3</v>
      </c>
      <c r="AI3186">
        <v>74975.894100000005</v>
      </c>
    </row>
    <row r="3187" spans="1:35" x14ac:dyDescent="0.25">
      <c r="A3187">
        <v>496</v>
      </c>
      <c r="B3187" t="s">
        <v>247</v>
      </c>
      <c r="C3187" t="s">
        <v>248</v>
      </c>
      <c r="D3187" t="b">
        <v>1</v>
      </c>
      <c r="E3187">
        <v>81.383450730000007</v>
      </c>
      <c r="F3187" t="s">
        <v>108</v>
      </c>
      <c r="G3187" t="s">
        <v>186</v>
      </c>
      <c r="H3187" t="s">
        <v>250</v>
      </c>
      <c r="I3187" t="s">
        <v>101</v>
      </c>
      <c r="J3187" t="s">
        <v>99</v>
      </c>
      <c r="K3187" t="s">
        <v>188</v>
      </c>
      <c r="L3187">
        <v>39.555555560000002</v>
      </c>
      <c r="M3187" t="s">
        <v>109</v>
      </c>
      <c r="N3187">
        <v>1.0353459999999999E-3</v>
      </c>
      <c r="O3187">
        <v>1.1241790000000001E-3</v>
      </c>
      <c r="P3187">
        <v>0</v>
      </c>
      <c r="Q3187">
        <v>0</v>
      </c>
      <c r="R3187">
        <v>0</v>
      </c>
      <c r="S3187">
        <v>4.4646679999999998E-3</v>
      </c>
      <c r="T3187">
        <v>1.562017E-3</v>
      </c>
      <c r="U3187">
        <v>1.4285700000000001E-3</v>
      </c>
      <c r="V3187">
        <v>0</v>
      </c>
      <c r="W3187">
        <v>0</v>
      </c>
      <c r="X3187">
        <v>3.006014E-3</v>
      </c>
      <c r="Y3187">
        <v>0</v>
      </c>
      <c r="Z3187">
        <v>5.2298600000000002E-4</v>
      </c>
      <c r="AA3187">
        <v>0</v>
      </c>
      <c r="AB3187">
        <v>0</v>
      </c>
      <c r="AC3187">
        <v>7.4706820000000002E-3</v>
      </c>
      <c r="AD3187">
        <v>1.562017E-3</v>
      </c>
      <c r="AE3187">
        <v>1.4285700000000001E-3</v>
      </c>
      <c r="AF3187">
        <v>0</v>
      </c>
      <c r="AG3187">
        <v>5.2298600000000002E-4</v>
      </c>
      <c r="AH3187">
        <v>1.0984256E-2</v>
      </c>
      <c r="AI3187">
        <v>81383.450729999997</v>
      </c>
    </row>
    <row r="3188" spans="1:35" x14ac:dyDescent="0.25">
      <c r="A3188">
        <v>497</v>
      </c>
      <c r="B3188" t="s">
        <v>247</v>
      </c>
      <c r="C3188" t="s">
        <v>248</v>
      </c>
      <c r="D3188" t="b">
        <v>1</v>
      </c>
      <c r="E3188">
        <v>38.800378299999998</v>
      </c>
      <c r="F3188" t="s">
        <v>108</v>
      </c>
      <c r="G3188" t="s">
        <v>186</v>
      </c>
      <c r="H3188" t="s">
        <v>249</v>
      </c>
      <c r="I3188" t="s">
        <v>101</v>
      </c>
      <c r="J3188" t="s">
        <v>99</v>
      </c>
      <c r="K3188" t="s">
        <v>188</v>
      </c>
      <c r="L3188">
        <v>21.37916667</v>
      </c>
      <c r="M3188" t="s">
        <v>109</v>
      </c>
      <c r="N3188">
        <v>5.7159799999999998E-4</v>
      </c>
      <c r="O3188">
        <v>6.3844300000000004E-4</v>
      </c>
      <c r="P3188">
        <v>0</v>
      </c>
      <c r="Q3188">
        <v>0</v>
      </c>
      <c r="R3188">
        <v>0</v>
      </c>
      <c r="S3188">
        <v>2.540095E-3</v>
      </c>
      <c r="T3188">
        <v>1.1190830000000001E-3</v>
      </c>
      <c r="U3188">
        <v>1.137103E-3</v>
      </c>
      <c r="V3188">
        <v>0</v>
      </c>
      <c r="W3188">
        <v>1.7394900000000001E-4</v>
      </c>
      <c r="X3188">
        <v>6.9101500000000001E-4</v>
      </c>
      <c r="Y3188">
        <v>0</v>
      </c>
      <c r="Z3188">
        <v>0</v>
      </c>
      <c r="AA3188">
        <v>0</v>
      </c>
      <c r="AB3188">
        <v>0</v>
      </c>
      <c r="AC3188">
        <v>3.2311100000000001E-3</v>
      </c>
      <c r="AD3188">
        <v>1.1190830000000001E-3</v>
      </c>
      <c r="AE3188">
        <v>1.137103E-3</v>
      </c>
      <c r="AF3188">
        <v>0</v>
      </c>
      <c r="AG3188">
        <v>1.7394900000000001E-4</v>
      </c>
      <c r="AH3188">
        <v>5.6608780000000003E-3</v>
      </c>
      <c r="AI3188">
        <v>77600.756599999993</v>
      </c>
    </row>
    <row r="3189" spans="1:35" x14ac:dyDescent="0.25">
      <c r="A3189">
        <v>499</v>
      </c>
      <c r="B3189" t="s">
        <v>247</v>
      </c>
      <c r="C3189" t="s">
        <v>248</v>
      </c>
      <c r="D3189" t="b">
        <v>1</v>
      </c>
      <c r="E3189">
        <v>11.490758400000001</v>
      </c>
      <c r="F3189" t="s">
        <v>108</v>
      </c>
      <c r="G3189" t="s">
        <v>186</v>
      </c>
      <c r="H3189" t="s">
        <v>196</v>
      </c>
      <c r="I3189" t="s">
        <v>101</v>
      </c>
      <c r="J3189" t="s">
        <v>99</v>
      </c>
      <c r="K3189" t="s">
        <v>188</v>
      </c>
      <c r="L3189">
        <v>13.908585860000001</v>
      </c>
      <c r="M3189" t="s">
        <v>109</v>
      </c>
      <c r="N3189">
        <v>2.8061900000000002E-4</v>
      </c>
      <c r="O3189">
        <v>3.2740699999999999E-4</v>
      </c>
      <c r="P3189">
        <v>0</v>
      </c>
      <c r="Q3189">
        <v>0</v>
      </c>
      <c r="R3189">
        <v>0</v>
      </c>
      <c r="S3189">
        <v>1.3687980000000001E-3</v>
      </c>
      <c r="T3189">
        <v>5.3181400000000003E-4</v>
      </c>
      <c r="U3189">
        <v>4.3063599999999997E-4</v>
      </c>
      <c r="V3189">
        <v>0</v>
      </c>
      <c r="W3189" s="8">
        <v>9.4752899999999999E-5</v>
      </c>
      <c r="X3189">
        <v>5.7341800000000002E-4</v>
      </c>
      <c r="Y3189">
        <v>0</v>
      </c>
      <c r="Z3189">
        <v>0</v>
      </c>
      <c r="AA3189">
        <v>0</v>
      </c>
      <c r="AB3189">
        <v>0</v>
      </c>
      <c r="AC3189">
        <v>1.942217E-3</v>
      </c>
      <c r="AD3189">
        <v>5.3181400000000003E-4</v>
      </c>
      <c r="AE3189">
        <v>4.3063599999999997E-4</v>
      </c>
      <c r="AF3189">
        <v>0</v>
      </c>
      <c r="AG3189" s="8">
        <v>9.4752899999999999E-5</v>
      </c>
      <c r="AH3189">
        <v>2.9993099999999998E-3</v>
      </c>
      <c r="AI3189">
        <v>63199.171219999997</v>
      </c>
    </row>
    <row r="3190" spans="1:35" x14ac:dyDescent="0.25">
      <c r="A3190">
        <v>1234</v>
      </c>
      <c r="B3190" t="s">
        <v>247</v>
      </c>
      <c r="C3190" t="s">
        <v>248</v>
      </c>
      <c r="D3190" t="b">
        <v>1</v>
      </c>
      <c r="E3190">
        <v>4.8608500059999997</v>
      </c>
      <c r="F3190" t="s">
        <v>108</v>
      </c>
      <c r="G3190" t="s">
        <v>186</v>
      </c>
      <c r="H3190" t="s">
        <v>198</v>
      </c>
      <c r="I3190" t="s">
        <v>101</v>
      </c>
      <c r="J3190" t="s">
        <v>106</v>
      </c>
      <c r="K3190" t="s">
        <v>188</v>
      </c>
      <c r="L3190">
        <v>16.55916667</v>
      </c>
      <c r="M3190" t="s">
        <v>109</v>
      </c>
      <c r="N3190">
        <v>2.8391000000000001E-4</v>
      </c>
      <c r="O3190">
        <v>3.2729299999999998E-4</v>
      </c>
      <c r="P3190">
        <v>0</v>
      </c>
      <c r="Q3190">
        <v>0</v>
      </c>
      <c r="R3190">
        <v>0</v>
      </c>
      <c r="S3190">
        <v>1.3464530000000001E-3</v>
      </c>
      <c r="T3190">
        <v>6.6633899999999995E-4</v>
      </c>
      <c r="U3190">
        <v>6.7011700000000002E-4</v>
      </c>
      <c r="V3190">
        <v>0</v>
      </c>
      <c r="W3190" s="8">
        <v>6.3579300000000003E-5</v>
      </c>
      <c r="X3190">
        <v>0</v>
      </c>
      <c r="Y3190">
        <v>0</v>
      </c>
      <c r="Z3190">
        <v>0</v>
      </c>
      <c r="AA3190">
        <v>0</v>
      </c>
      <c r="AB3190">
        <v>0</v>
      </c>
      <c r="AC3190">
        <v>1.3464530000000001E-3</v>
      </c>
      <c r="AD3190">
        <v>6.6633899999999995E-4</v>
      </c>
      <c r="AE3190">
        <v>6.7011700000000002E-4</v>
      </c>
      <c r="AF3190">
        <v>0</v>
      </c>
      <c r="AG3190" s="8">
        <v>6.3579300000000003E-5</v>
      </c>
      <c r="AH3190">
        <v>2.7464880000000001E-3</v>
      </c>
      <c r="AI3190">
        <v>48608.500059999998</v>
      </c>
    </row>
    <row r="3191" spans="1:35" x14ac:dyDescent="0.25">
      <c r="A3191">
        <v>6139</v>
      </c>
      <c r="B3191" t="s">
        <v>247</v>
      </c>
      <c r="C3191" t="s">
        <v>248</v>
      </c>
      <c r="D3191" t="b">
        <v>1</v>
      </c>
      <c r="E3191">
        <v>3.0392805269999998</v>
      </c>
      <c r="F3191" t="s">
        <v>108</v>
      </c>
      <c r="G3191" t="s">
        <v>186</v>
      </c>
      <c r="H3191" t="s">
        <v>195</v>
      </c>
      <c r="I3191" t="s">
        <v>101</v>
      </c>
      <c r="J3191" t="s">
        <v>111</v>
      </c>
      <c r="K3191" t="s">
        <v>188</v>
      </c>
      <c r="L3191">
        <v>15.73624339</v>
      </c>
      <c r="M3191" t="s">
        <v>109</v>
      </c>
      <c r="N3191">
        <v>3.4377799999999999E-4</v>
      </c>
      <c r="O3191">
        <v>3.7969099999999998E-4</v>
      </c>
      <c r="P3191">
        <v>0</v>
      </c>
      <c r="Q3191">
        <v>0</v>
      </c>
      <c r="R3191">
        <v>0</v>
      </c>
      <c r="S3191">
        <v>1.7389809999999999E-3</v>
      </c>
      <c r="T3191">
        <v>5.4470799999999998E-4</v>
      </c>
      <c r="U3191">
        <v>5.9511999999999998E-4</v>
      </c>
      <c r="V3191">
        <v>0</v>
      </c>
      <c r="W3191">
        <v>0</v>
      </c>
      <c r="X3191">
        <v>4.6203299999999999E-4</v>
      </c>
      <c r="Y3191">
        <v>0</v>
      </c>
      <c r="Z3191" s="8">
        <v>8.619E-5</v>
      </c>
      <c r="AA3191">
        <v>0</v>
      </c>
      <c r="AB3191">
        <v>0</v>
      </c>
      <c r="AC3191">
        <v>2.2010139999999998E-3</v>
      </c>
      <c r="AD3191">
        <v>5.4470799999999998E-4</v>
      </c>
      <c r="AE3191">
        <v>5.9511999999999998E-4</v>
      </c>
      <c r="AF3191">
        <v>0</v>
      </c>
      <c r="AG3191" s="8">
        <v>8.619E-5</v>
      </c>
      <c r="AH3191">
        <v>3.427032E-3</v>
      </c>
      <c r="AI3191">
        <v>63824.891060000002</v>
      </c>
    </row>
    <row r="3192" spans="1:35" x14ac:dyDescent="0.25">
      <c r="A3192">
        <v>19460</v>
      </c>
      <c r="B3192" t="s">
        <v>247</v>
      </c>
      <c r="C3192" t="s">
        <v>248</v>
      </c>
      <c r="D3192" t="b">
        <v>1</v>
      </c>
      <c r="E3192">
        <v>0.35770594100000003</v>
      </c>
      <c r="F3192" t="s">
        <v>108</v>
      </c>
      <c r="G3192" t="s">
        <v>186</v>
      </c>
      <c r="H3192" t="s">
        <v>192</v>
      </c>
      <c r="I3192" t="s">
        <v>101</v>
      </c>
      <c r="J3192" t="s">
        <v>102</v>
      </c>
      <c r="K3192" t="s">
        <v>188</v>
      </c>
      <c r="L3192">
        <v>14.80402222</v>
      </c>
      <c r="M3192" t="s">
        <v>109</v>
      </c>
      <c r="N3192">
        <v>2.20397E-4</v>
      </c>
      <c r="O3192">
        <v>2.6353500000000002E-4</v>
      </c>
      <c r="P3192">
        <v>0</v>
      </c>
      <c r="Q3192">
        <v>0</v>
      </c>
      <c r="R3192">
        <v>0</v>
      </c>
      <c r="S3192">
        <v>1.407541E-3</v>
      </c>
      <c r="T3192">
        <v>4.67804E-4</v>
      </c>
      <c r="U3192">
        <v>2.7592399999999998E-4</v>
      </c>
      <c r="V3192">
        <v>0</v>
      </c>
      <c r="W3192">
        <v>0</v>
      </c>
      <c r="X3192" s="8">
        <v>6.3603900000000003E-5</v>
      </c>
      <c r="Y3192">
        <v>0</v>
      </c>
      <c r="Z3192" s="8">
        <v>4.3746299999999998E-5</v>
      </c>
      <c r="AA3192">
        <v>0</v>
      </c>
      <c r="AB3192">
        <v>0</v>
      </c>
      <c r="AC3192">
        <v>1.4711450000000001E-3</v>
      </c>
      <c r="AD3192">
        <v>4.67804E-4</v>
      </c>
      <c r="AE3192">
        <v>2.7592399999999998E-4</v>
      </c>
      <c r="AF3192">
        <v>0</v>
      </c>
      <c r="AG3192" s="8">
        <v>4.3746299999999998E-5</v>
      </c>
      <c r="AH3192">
        <v>2.2586189999999999E-3</v>
      </c>
      <c r="AI3192">
        <v>44713.242619999997</v>
      </c>
    </row>
    <row r="3193" spans="1:35" x14ac:dyDescent="0.25">
      <c r="A3193">
        <v>19461</v>
      </c>
      <c r="B3193" t="s">
        <v>247</v>
      </c>
      <c r="C3193" t="s">
        <v>248</v>
      </c>
      <c r="D3193" t="b">
        <v>1</v>
      </c>
      <c r="E3193">
        <v>0.417575751</v>
      </c>
      <c r="F3193" t="s">
        <v>108</v>
      </c>
      <c r="G3193" t="s">
        <v>186</v>
      </c>
      <c r="H3193" t="s">
        <v>190</v>
      </c>
      <c r="I3193" t="s">
        <v>101</v>
      </c>
      <c r="J3193" t="s">
        <v>99</v>
      </c>
      <c r="K3193" t="s">
        <v>188</v>
      </c>
      <c r="L3193">
        <v>9.8101990049999994</v>
      </c>
      <c r="M3193" t="s">
        <v>109</v>
      </c>
      <c r="N3193" s="8">
        <v>7.9144E-5</v>
      </c>
      <c r="O3193">
        <v>1.1076E-4</v>
      </c>
      <c r="P3193">
        <v>0</v>
      </c>
      <c r="Q3193">
        <v>0</v>
      </c>
      <c r="R3193">
        <v>0</v>
      </c>
      <c r="S3193">
        <v>5.4004900000000002E-4</v>
      </c>
      <c r="T3193">
        <v>1.8787099999999999E-4</v>
      </c>
      <c r="U3193">
        <v>1.67255E-4</v>
      </c>
      <c r="V3193">
        <v>0</v>
      </c>
      <c r="W3193" s="8">
        <v>2.5247200000000001E-5</v>
      </c>
      <c r="X3193" s="8">
        <v>1.6088700000000001E-5</v>
      </c>
      <c r="Y3193">
        <v>0</v>
      </c>
      <c r="Z3193">
        <v>0</v>
      </c>
      <c r="AA3193">
        <v>0</v>
      </c>
      <c r="AB3193">
        <v>0</v>
      </c>
      <c r="AC3193">
        <v>5.5613799999999997E-4</v>
      </c>
      <c r="AD3193">
        <v>1.8787099999999999E-4</v>
      </c>
      <c r="AE3193">
        <v>1.67255E-4</v>
      </c>
      <c r="AF3193">
        <v>0</v>
      </c>
      <c r="AG3193" s="8">
        <v>2.5247200000000001E-5</v>
      </c>
      <c r="AH3193">
        <v>9.3651499999999996E-4</v>
      </c>
      <c r="AI3193">
        <v>27977.57532</v>
      </c>
    </row>
    <row r="3194" spans="1:35" x14ac:dyDescent="0.25">
      <c r="A3194">
        <v>19462</v>
      </c>
      <c r="B3194" t="s">
        <v>247</v>
      </c>
      <c r="C3194" t="s">
        <v>248</v>
      </c>
      <c r="D3194" t="b">
        <v>1</v>
      </c>
      <c r="E3194">
        <v>0.23031316600000001</v>
      </c>
      <c r="F3194" t="s">
        <v>108</v>
      </c>
      <c r="G3194" t="s">
        <v>186</v>
      </c>
      <c r="H3194" t="s">
        <v>194</v>
      </c>
      <c r="I3194" t="s">
        <v>101</v>
      </c>
      <c r="J3194" t="s">
        <v>99</v>
      </c>
      <c r="K3194" t="s">
        <v>188</v>
      </c>
      <c r="L3194">
        <v>18.43432099</v>
      </c>
      <c r="M3194" t="s">
        <v>109</v>
      </c>
      <c r="N3194">
        <v>1.3266999999999999E-4</v>
      </c>
      <c r="O3194">
        <v>1.53332E-4</v>
      </c>
      <c r="P3194">
        <v>0</v>
      </c>
      <c r="Q3194">
        <v>0</v>
      </c>
      <c r="R3194">
        <v>0</v>
      </c>
      <c r="S3194">
        <v>7.5277000000000004E-4</v>
      </c>
      <c r="T3194">
        <v>2.6984900000000001E-4</v>
      </c>
      <c r="U3194">
        <v>2.4220200000000001E-4</v>
      </c>
      <c r="V3194">
        <v>0</v>
      </c>
      <c r="W3194">
        <v>0</v>
      </c>
      <c r="X3194" s="8">
        <v>1.5472699999999998E-5</v>
      </c>
      <c r="Y3194">
        <v>0</v>
      </c>
      <c r="Z3194" s="8">
        <v>2.35191E-5</v>
      </c>
      <c r="AA3194">
        <v>0</v>
      </c>
      <c r="AB3194">
        <v>0</v>
      </c>
      <c r="AC3194">
        <v>7.6824300000000005E-4</v>
      </c>
      <c r="AD3194">
        <v>2.6984900000000001E-4</v>
      </c>
      <c r="AE3194">
        <v>2.4220200000000001E-4</v>
      </c>
      <c r="AF3194">
        <v>0</v>
      </c>
      <c r="AG3194" s="8">
        <v>2.35191E-5</v>
      </c>
      <c r="AH3194">
        <v>1.303813E-3</v>
      </c>
      <c r="AI3194">
        <v>20728.18492</v>
      </c>
    </row>
    <row r="3195" spans="1:35" x14ac:dyDescent="0.25">
      <c r="A3195">
        <v>19464</v>
      </c>
      <c r="B3195" t="s">
        <v>247</v>
      </c>
      <c r="C3195" t="s">
        <v>248</v>
      </c>
      <c r="D3195" t="b">
        <v>1</v>
      </c>
      <c r="E3195">
        <v>0.67838500800000001</v>
      </c>
      <c r="F3195" t="s">
        <v>108</v>
      </c>
      <c r="G3195" t="s">
        <v>186</v>
      </c>
      <c r="H3195" t="s">
        <v>189</v>
      </c>
      <c r="I3195" t="s">
        <v>101</v>
      </c>
      <c r="J3195" t="s">
        <v>99</v>
      </c>
      <c r="K3195" t="s">
        <v>188</v>
      </c>
      <c r="L3195">
        <v>19.740821260000001</v>
      </c>
      <c r="M3195" t="s">
        <v>109</v>
      </c>
      <c r="N3195">
        <v>2.18161E-4</v>
      </c>
      <c r="O3195">
        <v>2.4581800000000002E-4</v>
      </c>
      <c r="P3195">
        <v>0</v>
      </c>
      <c r="Q3195">
        <v>0</v>
      </c>
      <c r="R3195">
        <v>0</v>
      </c>
      <c r="S3195">
        <v>1.2811859999999999E-3</v>
      </c>
      <c r="T3195">
        <v>5.0693600000000004E-4</v>
      </c>
      <c r="U3195">
        <v>2.24665E-4</v>
      </c>
      <c r="V3195">
        <v>0</v>
      </c>
      <c r="W3195">
        <v>0</v>
      </c>
      <c r="X3195" s="8">
        <v>3.7994000000000002E-5</v>
      </c>
      <c r="Y3195">
        <v>0</v>
      </c>
      <c r="Z3195" s="8">
        <v>5.1187999999999998E-5</v>
      </c>
      <c r="AA3195">
        <v>0</v>
      </c>
      <c r="AB3195">
        <v>0</v>
      </c>
      <c r="AC3195">
        <v>1.3191800000000001E-3</v>
      </c>
      <c r="AD3195">
        <v>5.0693600000000004E-4</v>
      </c>
      <c r="AE3195">
        <v>2.24665E-4</v>
      </c>
      <c r="AF3195">
        <v>0</v>
      </c>
      <c r="AG3195" s="8">
        <v>5.1187999999999998E-5</v>
      </c>
      <c r="AH3195">
        <v>2.101969E-3</v>
      </c>
      <c r="AI3195">
        <v>31205.71038</v>
      </c>
    </row>
    <row r="3196" spans="1:35" x14ac:dyDescent="0.25">
      <c r="A3196">
        <v>19465</v>
      </c>
      <c r="B3196" t="s">
        <v>247</v>
      </c>
      <c r="C3196" t="s">
        <v>248</v>
      </c>
      <c r="D3196" t="b">
        <v>1</v>
      </c>
      <c r="E3196">
        <v>0.533936564</v>
      </c>
      <c r="F3196" t="s">
        <v>108</v>
      </c>
      <c r="G3196" t="s">
        <v>186</v>
      </c>
      <c r="H3196" t="s">
        <v>191</v>
      </c>
      <c r="I3196" t="s">
        <v>101</v>
      </c>
      <c r="J3196" t="s">
        <v>102</v>
      </c>
      <c r="K3196" t="s">
        <v>188</v>
      </c>
      <c r="L3196">
        <v>11.619444440000001</v>
      </c>
      <c r="M3196" t="s">
        <v>109</v>
      </c>
      <c r="N3196">
        <v>1.01456E-4</v>
      </c>
      <c r="O3196">
        <v>1.28348E-4</v>
      </c>
      <c r="P3196">
        <v>0</v>
      </c>
      <c r="Q3196">
        <v>0</v>
      </c>
      <c r="R3196">
        <v>0</v>
      </c>
      <c r="S3196">
        <v>4.6872599999999998E-4</v>
      </c>
      <c r="T3196">
        <v>2.9889800000000002E-4</v>
      </c>
      <c r="U3196">
        <v>1.16989E-4</v>
      </c>
      <c r="V3196">
        <v>0</v>
      </c>
      <c r="W3196">
        <v>0</v>
      </c>
      <c r="X3196">
        <v>3.0651400000000003E-4</v>
      </c>
      <c r="Y3196">
        <v>0</v>
      </c>
      <c r="Z3196" s="8">
        <v>3.6690399999999997E-5</v>
      </c>
      <c r="AA3196">
        <v>0</v>
      </c>
      <c r="AB3196">
        <v>0</v>
      </c>
      <c r="AC3196">
        <v>7.7523999999999996E-4</v>
      </c>
      <c r="AD3196">
        <v>2.9889800000000002E-4</v>
      </c>
      <c r="AE3196">
        <v>1.16989E-4</v>
      </c>
      <c r="AF3196">
        <v>0</v>
      </c>
      <c r="AG3196" s="8">
        <v>3.6690399999999997E-5</v>
      </c>
      <c r="AH3196">
        <v>1.227807E-3</v>
      </c>
      <c r="AI3196">
        <v>30968.32072</v>
      </c>
    </row>
    <row r="3197" spans="1:35" x14ac:dyDescent="0.25">
      <c r="A3197">
        <v>22258</v>
      </c>
      <c r="B3197" t="s">
        <v>247</v>
      </c>
      <c r="C3197" t="s">
        <v>248</v>
      </c>
      <c r="D3197" t="b">
        <v>1</v>
      </c>
      <c r="E3197">
        <v>0.39859335800000001</v>
      </c>
      <c r="F3197" t="s">
        <v>108</v>
      </c>
      <c r="G3197" t="s">
        <v>186</v>
      </c>
      <c r="H3197" t="s">
        <v>193</v>
      </c>
      <c r="I3197" t="s">
        <v>105</v>
      </c>
      <c r="J3197" t="s">
        <v>262</v>
      </c>
      <c r="K3197" t="s">
        <v>188</v>
      </c>
      <c r="L3197">
        <v>8.9347777780000008</v>
      </c>
      <c r="M3197" t="s">
        <v>107</v>
      </c>
      <c r="N3197" s="8">
        <v>7.9882200000000006E-5</v>
      </c>
      <c r="O3197" s="8">
        <v>9.4699300000000003E-5</v>
      </c>
      <c r="P3197">
        <v>0</v>
      </c>
      <c r="Q3197">
        <v>0</v>
      </c>
      <c r="R3197">
        <v>0</v>
      </c>
      <c r="S3197">
        <v>2.97588E-4</v>
      </c>
      <c r="T3197">
        <v>2.0172300000000001E-4</v>
      </c>
      <c r="U3197">
        <v>1.4641E-4</v>
      </c>
      <c r="V3197">
        <v>0</v>
      </c>
      <c r="W3197">
        <v>0</v>
      </c>
      <c r="X3197">
        <v>2.2584100000000001E-4</v>
      </c>
      <c r="Y3197">
        <v>0</v>
      </c>
      <c r="Z3197" s="8">
        <v>3.9830799999999998E-5</v>
      </c>
      <c r="AA3197">
        <v>0</v>
      </c>
      <c r="AB3197">
        <v>0</v>
      </c>
      <c r="AC3197">
        <v>5.2342899999999995E-4</v>
      </c>
      <c r="AD3197">
        <v>2.0172300000000001E-4</v>
      </c>
      <c r="AE3197">
        <v>1.4641E-4</v>
      </c>
      <c r="AF3197">
        <v>0</v>
      </c>
      <c r="AG3197" s="8">
        <v>3.9830799999999998E-5</v>
      </c>
      <c r="AH3197">
        <v>9.1138600000000003E-4</v>
      </c>
      <c r="AI3197">
        <v>29894.50186</v>
      </c>
    </row>
    <row r="3198" spans="1:35" x14ac:dyDescent="0.25">
      <c r="A3198">
        <v>24953</v>
      </c>
      <c r="B3198" t="s">
        <v>247</v>
      </c>
      <c r="C3198" t="s">
        <v>248</v>
      </c>
      <c r="D3198" t="b">
        <v>1</v>
      </c>
      <c r="E3198">
        <v>0.318936518</v>
      </c>
      <c r="F3198" t="s">
        <v>108</v>
      </c>
      <c r="G3198" t="s">
        <v>186</v>
      </c>
      <c r="H3198" t="s">
        <v>187</v>
      </c>
      <c r="I3198" t="s">
        <v>101</v>
      </c>
      <c r="J3198" t="s">
        <v>99</v>
      </c>
      <c r="K3198" t="s">
        <v>188</v>
      </c>
      <c r="L3198">
        <v>17.81071429</v>
      </c>
      <c r="M3198" t="s">
        <v>109</v>
      </c>
      <c r="N3198" s="8">
        <v>6.7524499999999994E-5</v>
      </c>
      <c r="O3198" s="8">
        <v>7.6512499999999996E-5</v>
      </c>
      <c r="P3198">
        <v>0</v>
      </c>
      <c r="Q3198">
        <v>0</v>
      </c>
      <c r="R3198">
        <v>0</v>
      </c>
      <c r="S3198">
        <v>3.3044900000000002E-4</v>
      </c>
      <c r="T3198">
        <v>1.88102E-4</v>
      </c>
      <c r="U3198" s="8">
        <v>6.2777300000000006E-5</v>
      </c>
      <c r="V3198">
        <v>0</v>
      </c>
      <c r="W3198" s="8">
        <v>1.4355899999999999E-5</v>
      </c>
      <c r="X3198" s="8">
        <v>8.2707500000000001E-5</v>
      </c>
      <c r="Y3198">
        <v>0</v>
      </c>
      <c r="Z3198">
        <v>0</v>
      </c>
      <c r="AA3198">
        <v>0</v>
      </c>
      <c r="AB3198">
        <v>0</v>
      </c>
      <c r="AC3198">
        <v>4.1315699999999999E-4</v>
      </c>
      <c r="AD3198">
        <v>1.88102E-4</v>
      </c>
      <c r="AE3198" s="8">
        <v>6.2777300000000006E-5</v>
      </c>
      <c r="AF3198">
        <v>0</v>
      </c>
      <c r="AG3198" s="8">
        <v>1.4355899999999999E-5</v>
      </c>
      <c r="AH3198">
        <v>6.7839199999999999E-4</v>
      </c>
      <c r="AI3198">
        <v>11162.778130000001</v>
      </c>
    </row>
    <row r="3199" spans="1:35" x14ac:dyDescent="0.25">
      <c r="A3199">
        <v>39679</v>
      </c>
      <c r="B3199" t="s">
        <v>247</v>
      </c>
      <c r="C3199" t="s">
        <v>248</v>
      </c>
      <c r="D3199" t="b">
        <v>1</v>
      </c>
      <c r="E3199">
        <v>0.159007961</v>
      </c>
      <c r="F3199" t="s">
        <v>108</v>
      </c>
      <c r="G3199" t="s">
        <v>186</v>
      </c>
      <c r="H3199" t="s">
        <v>197</v>
      </c>
      <c r="I3199" t="s">
        <v>98</v>
      </c>
      <c r="J3199" t="s">
        <v>99</v>
      </c>
      <c r="K3199" t="s">
        <v>188</v>
      </c>
      <c r="L3199">
        <v>10.343268520000001</v>
      </c>
      <c r="M3199" t="s">
        <v>251</v>
      </c>
      <c r="N3199">
        <v>1.7881E-4</v>
      </c>
      <c r="O3199">
        <v>2.0062500000000001E-4</v>
      </c>
      <c r="P3199">
        <v>0</v>
      </c>
      <c r="Q3199">
        <v>0</v>
      </c>
      <c r="R3199">
        <v>0</v>
      </c>
      <c r="S3199">
        <v>8.5667000000000002E-4</v>
      </c>
      <c r="T3199">
        <v>5.5534099999999999E-4</v>
      </c>
      <c r="U3199">
        <v>2.5462100000000001E-4</v>
      </c>
      <c r="V3199">
        <v>0</v>
      </c>
      <c r="W3199" s="8">
        <v>1.6914200000000001E-5</v>
      </c>
      <c r="X3199">
        <v>0</v>
      </c>
      <c r="Y3199">
        <v>0</v>
      </c>
      <c r="Z3199">
        <v>0</v>
      </c>
      <c r="AA3199">
        <v>0</v>
      </c>
      <c r="AB3199">
        <v>0</v>
      </c>
      <c r="AC3199">
        <v>8.5667000000000002E-4</v>
      </c>
      <c r="AD3199">
        <v>5.5534099999999999E-4</v>
      </c>
      <c r="AE3199">
        <v>2.5462100000000001E-4</v>
      </c>
      <c r="AF3199">
        <v>0</v>
      </c>
      <c r="AG3199" s="8">
        <v>1.6914200000000001E-5</v>
      </c>
      <c r="AH3199">
        <v>1.683546E-3</v>
      </c>
      <c r="AI3199">
        <v>47702.388339999998</v>
      </c>
    </row>
    <row r="3200" spans="1:35" x14ac:dyDescent="0.25">
      <c r="A3200">
        <v>39683</v>
      </c>
      <c r="B3200" t="s">
        <v>247</v>
      </c>
      <c r="C3200" t="s">
        <v>248</v>
      </c>
      <c r="D3200" t="b">
        <v>1</v>
      </c>
      <c r="E3200">
        <v>8.8126999999999997E-2</v>
      </c>
      <c r="F3200" t="s">
        <v>108</v>
      </c>
      <c r="G3200" t="s">
        <v>186</v>
      </c>
      <c r="H3200" t="s">
        <v>257</v>
      </c>
      <c r="I3200" t="s">
        <v>98</v>
      </c>
      <c r="J3200" t="s">
        <v>106</v>
      </c>
      <c r="K3200" t="s">
        <v>188</v>
      </c>
      <c r="L3200">
        <v>14.902844440000001</v>
      </c>
      <c r="M3200" t="s">
        <v>251</v>
      </c>
      <c r="N3200">
        <v>2.3288200000000001E-4</v>
      </c>
      <c r="O3200">
        <v>2.67015E-4</v>
      </c>
      <c r="P3200">
        <v>0</v>
      </c>
      <c r="Q3200">
        <v>0</v>
      </c>
      <c r="R3200">
        <v>0</v>
      </c>
      <c r="S3200">
        <v>1.2325529999999999E-3</v>
      </c>
      <c r="T3200">
        <v>5.8733699999999995E-4</v>
      </c>
      <c r="U3200">
        <v>4.06809E-4</v>
      </c>
      <c r="V3200">
        <v>0</v>
      </c>
      <c r="W3200" s="8">
        <v>1.39567E-5</v>
      </c>
      <c r="X3200">
        <v>0</v>
      </c>
      <c r="Y3200">
        <v>0</v>
      </c>
      <c r="Z3200">
        <v>0</v>
      </c>
      <c r="AA3200">
        <v>0</v>
      </c>
      <c r="AB3200">
        <v>0</v>
      </c>
      <c r="AC3200">
        <v>1.2325529999999999E-3</v>
      </c>
      <c r="AD3200">
        <v>5.8733699999999995E-4</v>
      </c>
      <c r="AE3200">
        <v>4.06809E-4</v>
      </c>
      <c r="AF3200">
        <v>0</v>
      </c>
      <c r="AG3200" s="8">
        <v>1.39567E-5</v>
      </c>
      <c r="AH3200">
        <v>2.2406560000000002E-3</v>
      </c>
      <c r="AI3200">
        <v>44063.499819999997</v>
      </c>
    </row>
    <row r="3201" spans="1:35" x14ac:dyDescent="0.25">
      <c r="A3201">
        <v>43823</v>
      </c>
      <c r="B3201" t="s">
        <v>247</v>
      </c>
      <c r="C3201" t="s">
        <v>248</v>
      </c>
      <c r="D3201" t="b">
        <v>1</v>
      </c>
      <c r="E3201">
        <v>7.4164390999999996E-2</v>
      </c>
      <c r="F3201" t="s">
        <v>108</v>
      </c>
      <c r="G3201" t="s">
        <v>186</v>
      </c>
      <c r="H3201" t="s">
        <v>256</v>
      </c>
      <c r="I3201" t="s">
        <v>98</v>
      </c>
      <c r="J3201" t="s">
        <v>262</v>
      </c>
      <c r="K3201" t="s">
        <v>188</v>
      </c>
      <c r="L3201">
        <v>17.232420139999999</v>
      </c>
      <c r="M3201" t="s">
        <v>112</v>
      </c>
      <c r="N3201">
        <v>3.2439600000000002E-4</v>
      </c>
      <c r="O3201">
        <v>3.7245099999999999E-4</v>
      </c>
      <c r="P3201">
        <v>0</v>
      </c>
      <c r="Q3201">
        <v>0</v>
      </c>
      <c r="R3201">
        <v>0</v>
      </c>
      <c r="S3201">
        <v>1.7278759999999999E-3</v>
      </c>
      <c r="T3201">
        <v>6.4491099999999997E-4</v>
      </c>
      <c r="U3201">
        <v>2.8907500000000002E-4</v>
      </c>
      <c r="V3201">
        <v>0</v>
      </c>
      <c r="W3201">
        <v>0</v>
      </c>
      <c r="X3201">
        <v>8.0497200000000004E-4</v>
      </c>
      <c r="Y3201">
        <v>0</v>
      </c>
      <c r="Z3201" s="8">
        <v>2.1827800000000001E-5</v>
      </c>
      <c r="AA3201">
        <v>0</v>
      </c>
      <c r="AB3201">
        <v>0</v>
      </c>
      <c r="AC3201">
        <v>2.5328479999999999E-3</v>
      </c>
      <c r="AD3201">
        <v>6.4491099999999997E-4</v>
      </c>
      <c r="AE3201">
        <v>2.8907500000000002E-4</v>
      </c>
      <c r="AF3201">
        <v>0</v>
      </c>
      <c r="AG3201" s="8">
        <v>2.1827800000000001E-5</v>
      </c>
      <c r="AH3201">
        <v>3.4886610000000001E-3</v>
      </c>
      <c r="AI3201">
        <v>59331.512739999998</v>
      </c>
    </row>
    <row r="3202" spans="1:35" x14ac:dyDescent="0.25">
      <c r="A3202">
        <v>51181</v>
      </c>
      <c r="B3202" t="s">
        <v>247</v>
      </c>
      <c r="C3202" t="s">
        <v>248</v>
      </c>
      <c r="D3202" t="b">
        <v>1</v>
      </c>
      <c r="E3202">
        <v>0.42843368100000001</v>
      </c>
      <c r="F3202" t="s">
        <v>108</v>
      </c>
      <c r="G3202" t="s">
        <v>186</v>
      </c>
      <c r="H3202" t="s">
        <v>199</v>
      </c>
      <c r="I3202" t="s">
        <v>98</v>
      </c>
      <c r="J3202" t="s">
        <v>99</v>
      </c>
      <c r="K3202" t="s">
        <v>188</v>
      </c>
      <c r="L3202">
        <v>12.943349209999999</v>
      </c>
      <c r="M3202" t="s">
        <v>112</v>
      </c>
      <c r="N3202">
        <v>2.99544E-4</v>
      </c>
      <c r="O3202">
        <v>3.3566800000000001E-4</v>
      </c>
      <c r="P3202">
        <v>0</v>
      </c>
      <c r="Q3202">
        <v>0</v>
      </c>
      <c r="R3202">
        <v>0</v>
      </c>
      <c r="S3202">
        <v>7.9044900000000003E-4</v>
      </c>
      <c r="T3202">
        <v>6.46986E-4</v>
      </c>
      <c r="U3202">
        <v>7.1790700000000005E-4</v>
      </c>
      <c r="V3202">
        <v>0</v>
      </c>
      <c r="W3202" s="8">
        <v>3.0317699999999999E-5</v>
      </c>
      <c r="X3202">
        <v>1.1256079999999999E-3</v>
      </c>
      <c r="Y3202">
        <v>0</v>
      </c>
      <c r="Z3202">
        <v>0</v>
      </c>
      <c r="AA3202">
        <v>0</v>
      </c>
      <c r="AB3202">
        <v>0</v>
      </c>
      <c r="AC3202">
        <v>1.9160570000000001E-3</v>
      </c>
      <c r="AD3202">
        <v>6.46986E-4</v>
      </c>
      <c r="AE3202">
        <v>7.1790700000000005E-4</v>
      </c>
      <c r="AF3202">
        <v>0</v>
      </c>
      <c r="AG3202" s="8">
        <v>3.0317699999999999E-5</v>
      </c>
      <c r="AH3202">
        <v>3.3112760000000001E-3</v>
      </c>
      <c r="AI3202">
        <v>74975.894100000005</v>
      </c>
    </row>
    <row r="3203" spans="1:35" x14ac:dyDescent="0.25">
      <c r="A3203">
        <v>43821</v>
      </c>
      <c r="B3203" t="s">
        <v>200</v>
      </c>
      <c r="C3203" t="s">
        <v>54</v>
      </c>
      <c r="D3203" t="b">
        <v>1</v>
      </c>
      <c r="E3203">
        <v>9.2567227000000002E-2</v>
      </c>
      <c r="F3203" t="s">
        <v>108</v>
      </c>
      <c r="G3203" t="s">
        <v>254</v>
      </c>
      <c r="H3203" t="s">
        <v>259</v>
      </c>
      <c r="I3203" t="s">
        <v>98</v>
      </c>
      <c r="J3203" t="s">
        <v>99</v>
      </c>
      <c r="K3203" t="s">
        <v>188</v>
      </c>
      <c r="L3203">
        <v>13.65555303</v>
      </c>
      <c r="M3203" t="s">
        <v>112</v>
      </c>
      <c r="N3203">
        <v>4.41631E-4</v>
      </c>
      <c r="O3203">
        <v>4.96811E-4</v>
      </c>
      <c r="P3203">
        <v>0</v>
      </c>
      <c r="Q3203">
        <v>0</v>
      </c>
      <c r="R3203">
        <v>0</v>
      </c>
      <c r="S3203">
        <v>1.6905640000000001E-3</v>
      </c>
      <c r="T3203">
        <v>1.0417829999999999E-3</v>
      </c>
      <c r="U3203">
        <v>6.7525500000000004E-4</v>
      </c>
      <c r="V3203">
        <v>0</v>
      </c>
      <c r="W3203" s="8">
        <v>2.6994900000000001E-5</v>
      </c>
      <c r="X3203">
        <v>1.3098579999999999E-3</v>
      </c>
      <c r="Y3203">
        <v>0</v>
      </c>
      <c r="Z3203">
        <v>0</v>
      </c>
      <c r="AA3203">
        <v>0</v>
      </c>
      <c r="AB3203">
        <v>0</v>
      </c>
      <c r="AC3203">
        <v>3.0004210000000001E-3</v>
      </c>
      <c r="AD3203">
        <v>1.0417829999999999E-3</v>
      </c>
      <c r="AE3203">
        <v>6.7525500000000004E-4</v>
      </c>
      <c r="AF3203">
        <v>0</v>
      </c>
      <c r="AG3203" s="8">
        <v>2.6994900000000001E-5</v>
      </c>
      <c r="AH3203">
        <v>4.7444540000000004E-3</v>
      </c>
      <c r="AI3203">
        <v>101823.9495</v>
      </c>
    </row>
    <row r="3204" spans="1:35" x14ac:dyDescent="0.25">
      <c r="A3204">
        <v>43821</v>
      </c>
      <c r="B3204" t="s">
        <v>201</v>
      </c>
      <c r="C3204" t="s">
        <v>55</v>
      </c>
      <c r="D3204" t="b">
        <v>1</v>
      </c>
      <c r="E3204">
        <v>9.2567227000000002E-2</v>
      </c>
      <c r="F3204" t="s">
        <v>108</v>
      </c>
      <c r="G3204" t="s">
        <v>254</v>
      </c>
      <c r="H3204" t="s">
        <v>259</v>
      </c>
      <c r="I3204" t="s">
        <v>98</v>
      </c>
      <c r="J3204" t="s">
        <v>99</v>
      </c>
      <c r="K3204" t="s">
        <v>188</v>
      </c>
      <c r="L3204">
        <v>12.832959600000001</v>
      </c>
      <c r="M3204" t="s">
        <v>112</v>
      </c>
      <c r="N3204">
        <v>4.22161E-4</v>
      </c>
      <c r="O3204">
        <v>4.7632700000000002E-4</v>
      </c>
      <c r="P3204">
        <v>0</v>
      </c>
      <c r="Q3204">
        <v>0</v>
      </c>
      <c r="R3204">
        <v>0</v>
      </c>
      <c r="S3204">
        <v>1.6640310000000001E-3</v>
      </c>
      <c r="T3204">
        <v>1.0417829999999999E-3</v>
      </c>
      <c r="U3204">
        <v>6.7525500000000004E-4</v>
      </c>
      <c r="V3204">
        <v>0</v>
      </c>
      <c r="W3204" s="8">
        <v>2.6994900000000001E-5</v>
      </c>
      <c r="X3204">
        <v>1.050589E-3</v>
      </c>
      <c r="Y3204">
        <v>0</v>
      </c>
      <c r="Z3204">
        <v>0</v>
      </c>
      <c r="AA3204">
        <v>0</v>
      </c>
      <c r="AB3204">
        <v>0</v>
      </c>
      <c r="AC3204">
        <v>2.714621E-3</v>
      </c>
      <c r="AD3204">
        <v>1.0417829999999999E-3</v>
      </c>
      <c r="AE3204">
        <v>6.7525500000000004E-4</v>
      </c>
      <c r="AF3204">
        <v>0</v>
      </c>
      <c r="AG3204" s="8">
        <v>2.6994900000000001E-5</v>
      </c>
      <c r="AH3204">
        <v>4.4586540000000003E-3</v>
      </c>
      <c r="AI3204">
        <v>101823.9495</v>
      </c>
    </row>
    <row r="3205" spans="1:35" x14ac:dyDescent="0.25">
      <c r="A3205">
        <v>43821</v>
      </c>
      <c r="B3205" t="s">
        <v>202</v>
      </c>
      <c r="C3205" t="s">
        <v>56</v>
      </c>
      <c r="D3205" t="b">
        <v>1</v>
      </c>
      <c r="E3205">
        <v>9.2567227000000002E-2</v>
      </c>
      <c r="F3205" t="s">
        <v>108</v>
      </c>
      <c r="G3205" t="s">
        <v>254</v>
      </c>
      <c r="H3205" t="s">
        <v>259</v>
      </c>
      <c r="I3205" t="s">
        <v>98</v>
      </c>
      <c r="J3205" t="s">
        <v>99</v>
      </c>
      <c r="K3205" t="s">
        <v>188</v>
      </c>
      <c r="L3205">
        <v>13.71164141</v>
      </c>
      <c r="M3205" t="s">
        <v>112</v>
      </c>
      <c r="N3205">
        <v>4.4296400000000001E-4</v>
      </c>
      <c r="O3205">
        <v>4.9811500000000004E-4</v>
      </c>
      <c r="P3205">
        <v>0</v>
      </c>
      <c r="Q3205">
        <v>0</v>
      </c>
      <c r="R3205">
        <v>0</v>
      </c>
      <c r="S3205">
        <v>1.690591E-3</v>
      </c>
      <c r="T3205">
        <v>1.0417829999999999E-3</v>
      </c>
      <c r="U3205">
        <v>6.7525500000000004E-4</v>
      </c>
      <c r="V3205">
        <v>0</v>
      </c>
      <c r="W3205" s="8">
        <v>2.6994900000000001E-5</v>
      </c>
      <c r="X3205">
        <v>1.3293199999999999E-3</v>
      </c>
      <c r="Y3205">
        <v>0</v>
      </c>
      <c r="Z3205">
        <v>0</v>
      </c>
      <c r="AA3205">
        <v>0</v>
      </c>
      <c r="AB3205">
        <v>0</v>
      </c>
      <c r="AC3205">
        <v>3.0199100000000002E-3</v>
      </c>
      <c r="AD3205">
        <v>1.0417829999999999E-3</v>
      </c>
      <c r="AE3205">
        <v>6.7525500000000004E-4</v>
      </c>
      <c r="AF3205">
        <v>0</v>
      </c>
      <c r="AG3205" s="8">
        <v>2.6994900000000001E-5</v>
      </c>
      <c r="AH3205">
        <v>4.7639420000000002E-3</v>
      </c>
      <c r="AI3205">
        <v>101823.9495</v>
      </c>
    </row>
    <row r="3206" spans="1:35" x14ac:dyDescent="0.25">
      <c r="A3206">
        <v>43821</v>
      </c>
      <c r="B3206" t="s">
        <v>203</v>
      </c>
      <c r="C3206" t="s">
        <v>57</v>
      </c>
      <c r="D3206" t="b">
        <v>1</v>
      </c>
      <c r="E3206">
        <v>9.2567227000000002E-2</v>
      </c>
      <c r="F3206" t="s">
        <v>108</v>
      </c>
      <c r="G3206" t="s">
        <v>254</v>
      </c>
      <c r="H3206" t="s">
        <v>259</v>
      </c>
      <c r="I3206" t="s">
        <v>98</v>
      </c>
      <c r="J3206" t="s">
        <v>99</v>
      </c>
      <c r="K3206" t="s">
        <v>188</v>
      </c>
      <c r="L3206">
        <v>13.828664140000001</v>
      </c>
      <c r="M3206" t="s">
        <v>112</v>
      </c>
      <c r="N3206">
        <v>4.4559599999999998E-4</v>
      </c>
      <c r="O3206">
        <v>5.0065799999999996E-4</v>
      </c>
      <c r="P3206">
        <v>0</v>
      </c>
      <c r="Q3206">
        <v>0</v>
      </c>
      <c r="R3206">
        <v>0</v>
      </c>
      <c r="S3206">
        <v>1.6872860000000001E-3</v>
      </c>
      <c r="T3206">
        <v>1.0417829999999999E-3</v>
      </c>
      <c r="U3206">
        <v>6.7525500000000004E-4</v>
      </c>
      <c r="V3206">
        <v>0</v>
      </c>
      <c r="W3206" s="8">
        <v>2.6994900000000001E-5</v>
      </c>
      <c r="X3206">
        <v>1.3732799999999999E-3</v>
      </c>
      <c r="Y3206">
        <v>0</v>
      </c>
      <c r="Z3206">
        <v>0</v>
      </c>
      <c r="AA3206">
        <v>0</v>
      </c>
      <c r="AB3206">
        <v>0</v>
      </c>
      <c r="AC3206">
        <v>3.0605659999999998E-3</v>
      </c>
      <c r="AD3206">
        <v>1.0417829999999999E-3</v>
      </c>
      <c r="AE3206">
        <v>6.7525500000000004E-4</v>
      </c>
      <c r="AF3206">
        <v>0</v>
      </c>
      <c r="AG3206" s="8">
        <v>2.6994900000000001E-5</v>
      </c>
      <c r="AH3206">
        <v>4.8046E-3</v>
      </c>
      <c r="AI3206">
        <v>101823.9495</v>
      </c>
    </row>
    <row r="3207" spans="1:35" x14ac:dyDescent="0.25">
      <c r="A3207">
        <v>43821</v>
      </c>
      <c r="B3207" t="s">
        <v>204</v>
      </c>
      <c r="C3207" t="s">
        <v>58</v>
      </c>
      <c r="D3207" t="b">
        <v>1</v>
      </c>
      <c r="E3207">
        <v>9.2567227000000002E-2</v>
      </c>
      <c r="F3207" t="s">
        <v>108</v>
      </c>
      <c r="G3207" t="s">
        <v>254</v>
      </c>
      <c r="H3207" t="s">
        <v>259</v>
      </c>
      <c r="I3207" t="s">
        <v>98</v>
      </c>
      <c r="J3207" t="s">
        <v>99</v>
      </c>
      <c r="K3207" t="s">
        <v>188</v>
      </c>
      <c r="L3207">
        <v>13.79100758</v>
      </c>
      <c r="M3207" t="s">
        <v>112</v>
      </c>
      <c r="N3207">
        <v>4.4475299999999999E-4</v>
      </c>
      <c r="O3207">
        <v>4.9980800000000002E-4</v>
      </c>
      <c r="P3207">
        <v>0</v>
      </c>
      <c r="Q3207">
        <v>0</v>
      </c>
      <c r="R3207">
        <v>0</v>
      </c>
      <c r="S3207">
        <v>1.68775E-3</v>
      </c>
      <c r="T3207">
        <v>1.0417829999999999E-3</v>
      </c>
      <c r="U3207">
        <v>6.7525500000000004E-4</v>
      </c>
      <c r="V3207">
        <v>0</v>
      </c>
      <c r="W3207" s="8">
        <v>2.6994900000000001E-5</v>
      </c>
      <c r="X3207">
        <v>1.359734E-3</v>
      </c>
      <c r="Y3207">
        <v>0</v>
      </c>
      <c r="Z3207">
        <v>0</v>
      </c>
      <c r="AA3207">
        <v>0</v>
      </c>
      <c r="AB3207">
        <v>0</v>
      </c>
      <c r="AC3207">
        <v>3.047484E-3</v>
      </c>
      <c r="AD3207">
        <v>1.0417829999999999E-3</v>
      </c>
      <c r="AE3207">
        <v>6.7525500000000004E-4</v>
      </c>
      <c r="AF3207">
        <v>0</v>
      </c>
      <c r="AG3207" s="8">
        <v>2.6994900000000001E-5</v>
      </c>
      <c r="AH3207">
        <v>4.791516E-3</v>
      </c>
      <c r="AI3207">
        <v>101823.9495</v>
      </c>
    </row>
    <row r="3208" spans="1:35" x14ac:dyDescent="0.25">
      <c r="A3208">
        <v>43821</v>
      </c>
      <c r="B3208" t="s">
        <v>205</v>
      </c>
      <c r="C3208" t="s">
        <v>41</v>
      </c>
      <c r="D3208" t="b">
        <v>1</v>
      </c>
      <c r="E3208">
        <v>9.2567227000000002E-2</v>
      </c>
      <c r="F3208" t="s">
        <v>108</v>
      </c>
      <c r="G3208" t="s">
        <v>254</v>
      </c>
      <c r="H3208" t="s">
        <v>259</v>
      </c>
      <c r="I3208" t="s">
        <v>98</v>
      </c>
      <c r="J3208" t="s">
        <v>99</v>
      </c>
      <c r="K3208" t="s">
        <v>188</v>
      </c>
      <c r="L3208">
        <v>10.868032830000001</v>
      </c>
      <c r="M3208" t="s">
        <v>112</v>
      </c>
      <c r="N3208">
        <v>3.9726600000000001E-4</v>
      </c>
      <c r="O3208">
        <v>4.4997400000000001E-4</v>
      </c>
      <c r="P3208">
        <v>0</v>
      </c>
      <c r="Q3208">
        <v>0</v>
      </c>
      <c r="R3208">
        <v>0</v>
      </c>
      <c r="S3208">
        <v>2.0319330000000001E-3</v>
      </c>
      <c r="T3208">
        <v>1.0417829999999999E-3</v>
      </c>
      <c r="U3208">
        <v>6.7525500000000004E-4</v>
      </c>
      <c r="V3208">
        <v>0</v>
      </c>
      <c r="W3208" s="8">
        <v>2.6994900000000001E-5</v>
      </c>
      <c r="X3208">
        <v>0</v>
      </c>
      <c r="Y3208">
        <v>0</v>
      </c>
      <c r="Z3208">
        <v>0</v>
      </c>
      <c r="AA3208">
        <v>0</v>
      </c>
      <c r="AB3208">
        <v>0</v>
      </c>
      <c r="AC3208">
        <v>2.0319330000000001E-3</v>
      </c>
      <c r="AD3208">
        <v>1.0417829999999999E-3</v>
      </c>
      <c r="AE3208">
        <v>6.7525500000000004E-4</v>
      </c>
      <c r="AF3208">
        <v>0</v>
      </c>
      <c r="AG3208" s="8">
        <v>2.6994900000000001E-5</v>
      </c>
      <c r="AH3208">
        <v>3.7759650000000001E-3</v>
      </c>
      <c r="AI3208">
        <v>101823.9495</v>
      </c>
    </row>
    <row r="3209" spans="1:35" x14ac:dyDescent="0.25">
      <c r="A3209">
        <v>43821</v>
      </c>
      <c r="B3209" t="s">
        <v>206</v>
      </c>
      <c r="C3209" t="s">
        <v>42</v>
      </c>
      <c r="D3209" t="b">
        <v>1</v>
      </c>
      <c r="E3209">
        <v>9.2567227000000002E-2</v>
      </c>
      <c r="F3209" t="s">
        <v>108</v>
      </c>
      <c r="G3209" t="s">
        <v>254</v>
      </c>
      <c r="H3209" t="s">
        <v>259</v>
      </c>
      <c r="I3209" t="s">
        <v>98</v>
      </c>
      <c r="J3209" t="s">
        <v>99</v>
      </c>
      <c r="K3209" t="s">
        <v>188</v>
      </c>
      <c r="L3209">
        <v>10.873250000000001</v>
      </c>
      <c r="M3209" t="s">
        <v>112</v>
      </c>
      <c r="N3209">
        <v>3.9710499999999997E-4</v>
      </c>
      <c r="O3209">
        <v>4.49732E-4</v>
      </c>
      <c r="P3209">
        <v>0</v>
      </c>
      <c r="Q3209">
        <v>0</v>
      </c>
      <c r="R3209">
        <v>0</v>
      </c>
      <c r="S3209">
        <v>2.0249869999999998E-3</v>
      </c>
      <c r="T3209">
        <v>1.0417829999999999E-3</v>
      </c>
      <c r="U3209">
        <v>6.7525500000000004E-4</v>
      </c>
      <c r="V3209">
        <v>0</v>
      </c>
      <c r="W3209" s="8">
        <v>2.6994900000000001E-5</v>
      </c>
      <c r="X3209" s="8">
        <v>8.7578900000000006E-6</v>
      </c>
      <c r="Y3209">
        <v>0</v>
      </c>
      <c r="Z3209">
        <v>0</v>
      </c>
      <c r="AA3209">
        <v>0</v>
      </c>
      <c r="AB3209">
        <v>0</v>
      </c>
      <c r="AC3209">
        <v>2.033745E-3</v>
      </c>
      <c r="AD3209">
        <v>1.0417829999999999E-3</v>
      </c>
      <c r="AE3209">
        <v>6.7525500000000004E-4</v>
      </c>
      <c r="AF3209">
        <v>0</v>
      </c>
      <c r="AG3209" s="8">
        <v>2.6994900000000001E-5</v>
      </c>
      <c r="AH3209">
        <v>3.777777E-3</v>
      </c>
      <c r="AI3209">
        <v>101823.9495</v>
      </c>
    </row>
    <row r="3210" spans="1:35" x14ac:dyDescent="0.25">
      <c r="A3210">
        <v>43821</v>
      </c>
      <c r="B3210" t="s">
        <v>207</v>
      </c>
      <c r="C3210" t="s">
        <v>40</v>
      </c>
      <c r="D3210" t="b">
        <v>0</v>
      </c>
      <c r="E3210">
        <v>9.2567227000000002E-2</v>
      </c>
      <c r="F3210" t="s">
        <v>108</v>
      </c>
      <c r="G3210" t="s">
        <v>254</v>
      </c>
      <c r="H3210" t="s">
        <v>259</v>
      </c>
      <c r="I3210" t="s">
        <v>98</v>
      </c>
      <c r="J3210" t="s">
        <v>99</v>
      </c>
      <c r="K3210" t="s">
        <v>188</v>
      </c>
      <c r="L3210">
        <v>13.70081566</v>
      </c>
      <c r="M3210" t="s">
        <v>112</v>
      </c>
      <c r="N3210">
        <v>4.4271399999999998E-4</v>
      </c>
      <c r="O3210">
        <v>4.9801299999999995E-4</v>
      </c>
      <c r="P3210">
        <v>0</v>
      </c>
      <c r="Q3210">
        <v>0</v>
      </c>
      <c r="R3210">
        <v>0</v>
      </c>
      <c r="S3210">
        <v>1.693448E-3</v>
      </c>
      <c r="T3210">
        <v>1.0417829999999999E-3</v>
      </c>
      <c r="U3210">
        <v>6.7525500000000004E-4</v>
      </c>
      <c r="V3210">
        <v>0</v>
      </c>
      <c r="W3210" s="8">
        <v>2.6994900000000001E-5</v>
      </c>
      <c r="X3210">
        <v>1.322698E-3</v>
      </c>
      <c r="Y3210">
        <v>0</v>
      </c>
      <c r="Z3210">
        <v>0</v>
      </c>
      <c r="AA3210">
        <v>0</v>
      </c>
      <c r="AB3210">
        <v>0</v>
      </c>
      <c r="AC3210">
        <v>3.0161459999999999E-3</v>
      </c>
      <c r="AD3210">
        <v>1.0417829999999999E-3</v>
      </c>
      <c r="AE3210">
        <v>6.7525500000000004E-4</v>
      </c>
      <c r="AF3210">
        <v>0</v>
      </c>
      <c r="AG3210" s="8">
        <v>2.6994900000000001E-5</v>
      </c>
      <c r="AH3210">
        <v>4.7601800000000001E-3</v>
      </c>
      <c r="AI3210">
        <v>101823.9495</v>
      </c>
    </row>
    <row r="3211" spans="1:35" x14ac:dyDescent="0.25">
      <c r="A3211">
        <v>43821</v>
      </c>
      <c r="B3211" t="s">
        <v>208</v>
      </c>
      <c r="C3211" t="s">
        <v>36</v>
      </c>
      <c r="D3211" t="b">
        <v>0</v>
      </c>
      <c r="E3211">
        <v>9.2567227000000002E-2</v>
      </c>
      <c r="F3211" t="s">
        <v>108</v>
      </c>
      <c r="G3211" t="s">
        <v>254</v>
      </c>
      <c r="H3211" t="s">
        <v>259</v>
      </c>
      <c r="I3211" t="s">
        <v>98</v>
      </c>
      <c r="J3211" t="s">
        <v>99</v>
      </c>
      <c r="K3211" t="s">
        <v>188</v>
      </c>
      <c r="L3211">
        <v>13.70081566</v>
      </c>
      <c r="M3211" t="s">
        <v>112</v>
      </c>
      <c r="N3211">
        <v>4.4271399999999998E-4</v>
      </c>
      <c r="O3211">
        <v>4.9801299999999995E-4</v>
      </c>
      <c r="P3211">
        <v>0</v>
      </c>
      <c r="Q3211">
        <v>0</v>
      </c>
      <c r="R3211">
        <v>0</v>
      </c>
      <c r="S3211">
        <v>1.693448E-3</v>
      </c>
      <c r="T3211">
        <v>1.0417829999999999E-3</v>
      </c>
      <c r="U3211">
        <v>6.7525500000000004E-4</v>
      </c>
      <c r="V3211">
        <v>0</v>
      </c>
      <c r="W3211" s="8">
        <v>2.6994900000000001E-5</v>
      </c>
      <c r="X3211">
        <v>1.322698E-3</v>
      </c>
      <c r="Y3211">
        <v>0</v>
      </c>
      <c r="Z3211">
        <v>0</v>
      </c>
      <c r="AA3211">
        <v>0</v>
      </c>
      <c r="AB3211">
        <v>0</v>
      </c>
      <c r="AC3211">
        <v>3.0161459999999999E-3</v>
      </c>
      <c r="AD3211">
        <v>1.0417829999999999E-3</v>
      </c>
      <c r="AE3211">
        <v>6.7525500000000004E-4</v>
      </c>
      <c r="AF3211">
        <v>0</v>
      </c>
      <c r="AG3211" s="8">
        <v>2.6994900000000001E-5</v>
      </c>
      <c r="AH3211">
        <v>4.7601800000000001E-3</v>
      </c>
      <c r="AI3211">
        <v>101823.9495</v>
      </c>
    </row>
    <row r="3212" spans="1:35" x14ac:dyDescent="0.25">
      <c r="A3212">
        <v>43821</v>
      </c>
      <c r="B3212" t="s">
        <v>209</v>
      </c>
      <c r="C3212" t="s">
        <v>35</v>
      </c>
      <c r="D3212" t="b">
        <v>0</v>
      </c>
      <c r="E3212">
        <v>9.2567227000000002E-2</v>
      </c>
      <c r="F3212" t="s">
        <v>108</v>
      </c>
      <c r="G3212" t="s">
        <v>254</v>
      </c>
      <c r="H3212" t="s">
        <v>259</v>
      </c>
      <c r="I3212" t="s">
        <v>98</v>
      </c>
      <c r="J3212" t="s">
        <v>99</v>
      </c>
      <c r="K3212" t="s">
        <v>188</v>
      </c>
      <c r="L3212">
        <v>13.70081566</v>
      </c>
      <c r="M3212" t="s">
        <v>112</v>
      </c>
      <c r="N3212">
        <v>4.4271399999999998E-4</v>
      </c>
      <c r="O3212">
        <v>4.9801299999999995E-4</v>
      </c>
      <c r="P3212">
        <v>0</v>
      </c>
      <c r="Q3212">
        <v>0</v>
      </c>
      <c r="R3212">
        <v>0</v>
      </c>
      <c r="S3212">
        <v>1.693448E-3</v>
      </c>
      <c r="T3212">
        <v>1.0417829999999999E-3</v>
      </c>
      <c r="U3212">
        <v>6.7525500000000004E-4</v>
      </c>
      <c r="V3212">
        <v>0</v>
      </c>
      <c r="W3212" s="8">
        <v>2.6994900000000001E-5</v>
      </c>
      <c r="X3212">
        <v>1.322698E-3</v>
      </c>
      <c r="Y3212">
        <v>0</v>
      </c>
      <c r="Z3212">
        <v>0</v>
      </c>
      <c r="AA3212">
        <v>0</v>
      </c>
      <c r="AB3212">
        <v>0</v>
      </c>
      <c r="AC3212">
        <v>3.0161459999999999E-3</v>
      </c>
      <c r="AD3212">
        <v>1.0417829999999999E-3</v>
      </c>
      <c r="AE3212">
        <v>6.7525500000000004E-4</v>
      </c>
      <c r="AF3212">
        <v>0</v>
      </c>
      <c r="AG3212" s="8">
        <v>2.6994900000000001E-5</v>
      </c>
      <c r="AH3212">
        <v>4.7601800000000001E-3</v>
      </c>
      <c r="AI3212">
        <v>101823.9495</v>
      </c>
    </row>
    <row r="3213" spans="1:35" x14ac:dyDescent="0.25">
      <c r="A3213">
        <v>43821</v>
      </c>
      <c r="B3213" t="s">
        <v>210</v>
      </c>
      <c r="C3213" t="s">
        <v>39</v>
      </c>
      <c r="D3213" t="b">
        <v>0</v>
      </c>
      <c r="E3213">
        <v>9.2567227000000002E-2</v>
      </c>
      <c r="F3213" t="s">
        <v>108</v>
      </c>
      <c r="G3213" t="s">
        <v>254</v>
      </c>
      <c r="H3213" t="s">
        <v>259</v>
      </c>
      <c r="I3213" t="s">
        <v>98</v>
      </c>
      <c r="J3213" t="s">
        <v>99</v>
      </c>
      <c r="K3213" t="s">
        <v>188</v>
      </c>
      <c r="L3213">
        <v>13.70081566</v>
      </c>
      <c r="M3213" t="s">
        <v>112</v>
      </c>
      <c r="N3213">
        <v>4.4271399999999998E-4</v>
      </c>
      <c r="O3213">
        <v>4.9801299999999995E-4</v>
      </c>
      <c r="P3213">
        <v>0</v>
      </c>
      <c r="Q3213">
        <v>0</v>
      </c>
      <c r="R3213">
        <v>0</v>
      </c>
      <c r="S3213">
        <v>1.693448E-3</v>
      </c>
      <c r="T3213">
        <v>1.0417829999999999E-3</v>
      </c>
      <c r="U3213">
        <v>6.7525500000000004E-4</v>
      </c>
      <c r="V3213">
        <v>0</v>
      </c>
      <c r="W3213" s="8">
        <v>2.6994900000000001E-5</v>
      </c>
      <c r="X3213">
        <v>1.322698E-3</v>
      </c>
      <c r="Y3213">
        <v>0</v>
      </c>
      <c r="Z3213">
        <v>0</v>
      </c>
      <c r="AA3213">
        <v>0</v>
      </c>
      <c r="AB3213">
        <v>0</v>
      </c>
      <c r="AC3213">
        <v>3.0161459999999999E-3</v>
      </c>
      <c r="AD3213">
        <v>1.0417829999999999E-3</v>
      </c>
      <c r="AE3213">
        <v>6.7525500000000004E-4</v>
      </c>
      <c r="AF3213">
        <v>0</v>
      </c>
      <c r="AG3213" s="8">
        <v>2.6994900000000001E-5</v>
      </c>
      <c r="AH3213">
        <v>4.7601800000000001E-3</v>
      </c>
      <c r="AI3213">
        <v>101823.9495</v>
      </c>
    </row>
    <row r="3214" spans="1:35" x14ac:dyDescent="0.25">
      <c r="A3214">
        <v>43821</v>
      </c>
      <c r="B3214" t="s">
        <v>211</v>
      </c>
      <c r="C3214" t="s">
        <v>44</v>
      </c>
      <c r="D3214" t="b">
        <v>1</v>
      </c>
      <c r="E3214">
        <v>9.2567227000000002E-2</v>
      </c>
      <c r="F3214" t="s">
        <v>108</v>
      </c>
      <c r="G3214" t="s">
        <v>254</v>
      </c>
      <c r="H3214" t="s">
        <v>259</v>
      </c>
      <c r="I3214" t="s">
        <v>98</v>
      </c>
      <c r="J3214" t="s">
        <v>99</v>
      </c>
      <c r="K3214" t="s">
        <v>188</v>
      </c>
      <c r="L3214">
        <v>13.68778788</v>
      </c>
      <c r="M3214" t="s">
        <v>112</v>
      </c>
      <c r="N3214">
        <v>4.4679300000000002E-4</v>
      </c>
      <c r="O3214">
        <v>5.0020399999999997E-4</v>
      </c>
      <c r="P3214">
        <v>0</v>
      </c>
      <c r="Q3214">
        <v>0</v>
      </c>
      <c r="R3214">
        <v>0</v>
      </c>
      <c r="S3214">
        <v>1.7410780000000001E-3</v>
      </c>
      <c r="T3214">
        <v>1.0417829999999999E-3</v>
      </c>
      <c r="U3214">
        <v>6.7525500000000004E-4</v>
      </c>
      <c r="V3214">
        <v>0</v>
      </c>
      <c r="W3214" s="8">
        <v>2.6994900000000001E-5</v>
      </c>
      <c r="X3214">
        <v>1.2705430000000001E-3</v>
      </c>
      <c r="Y3214">
        <v>0</v>
      </c>
      <c r="Z3214">
        <v>0</v>
      </c>
      <c r="AA3214">
        <v>0</v>
      </c>
      <c r="AB3214">
        <v>0</v>
      </c>
      <c r="AC3214">
        <v>3.0116209999999999E-3</v>
      </c>
      <c r="AD3214">
        <v>1.0417829999999999E-3</v>
      </c>
      <c r="AE3214">
        <v>6.7525500000000004E-4</v>
      </c>
      <c r="AF3214">
        <v>0</v>
      </c>
      <c r="AG3214" s="8">
        <v>2.6994900000000001E-5</v>
      </c>
      <c r="AH3214">
        <v>4.7556539999999998E-3</v>
      </c>
      <c r="AI3214">
        <v>101823.9495</v>
      </c>
    </row>
    <row r="3215" spans="1:35" x14ac:dyDescent="0.25">
      <c r="A3215">
        <v>43821</v>
      </c>
      <c r="B3215" t="s">
        <v>212</v>
      </c>
      <c r="C3215" t="s">
        <v>45</v>
      </c>
      <c r="D3215" t="b">
        <v>1</v>
      </c>
      <c r="E3215">
        <v>9.2567227000000002E-2</v>
      </c>
      <c r="F3215" t="s">
        <v>108</v>
      </c>
      <c r="G3215" t="s">
        <v>254</v>
      </c>
      <c r="H3215" t="s">
        <v>259</v>
      </c>
      <c r="I3215" t="s">
        <v>98</v>
      </c>
      <c r="J3215" t="s">
        <v>99</v>
      </c>
      <c r="K3215" t="s">
        <v>188</v>
      </c>
      <c r="L3215">
        <v>13.644479799999999</v>
      </c>
      <c r="M3215" t="s">
        <v>112</v>
      </c>
      <c r="N3215">
        <v>4.4358700000000001E-4</v>
      </c>
      <c r="O3215">
        <v>4.9854599999999999E-4</v>
      </c>
      <c r="P3215">
        <v>0</v>
      </c>
      <c r="Q3215">
        <v>0</v>
      </c>
      <c r="R3215">
        <v>0</v>
      </c>
      <c r="S3215">
        <v>1.7286020000000001E-3</v>
      </c>
      <c r="T3215">
        <v>1.0417829999999999E-3</v>
      </c>
      <c r="U3215">
        <v>6.7525500000000004E-4</v>
      </c>
      <c r="V3215">
        <v>0</v>
      </c>
      <c r="W3215" s="8">
        <v>2.6994900000000001E-5</v>
      </c>
      <c r="X3215">
        <v>1.267972E-3</v>
      </c>
      <c r="Y3215">
        <v>0</v>
      </c>
      <c r="Z3215">
        <v>0</v>
      </c>
      <c r="AA3215">
        <v>0</v>
      </c>
      <c r="AB3215">
        <v>0</v>
      </c>
      <c r="AC3215">
        <v>2.9965740000000001E-3</v>
      </c>
      <c r="AD3215">
        <v>1.0417829999999999E-3</v>
      </c>
      <c r="AE3215">
        <v>6.7525500000000004E-4</v>
      </c>
      <c r="AF3215">
        <v>0</v>
      </c>
      <c r="AG3215" s="8">
        <v>2.6994900000000001E-5</v>
      </c>
      <c r="AH3215">
        <v>4.740607E-3</v>
      </c>
      <c r="AI3215">
        <v>101823.9495</v>
      </c>
    </row>
    <row r="3216" spans="1:35" x14ac:dyDescent="0.25">
      <c r="A3216">
        <v>43821</v>
      </c>
      <c r="B3216" t="s">
        <v>213</v>
      </c>
      <c r="C3216" t="s">
        <v>43</v>
      </c>
      <c r="D3216" t="b">
        <v>1</v>
      </c>
      <c r="E3216">
        <v>9.2567227000000002E-2</v>
      </c>
      <c r="F3216" t="s">
        <v>108</v>
      </c>
      <c r="G3216" t="s">
        <v>254</v>
      </c>
      <c r="H3216" t="s">
        <v>259</v>
      </c>
      <c r="I3216" t="s">
        <v>98</v>
      </c>
      <c r="J3216" t="s">
        <v>99</v>
      </c>
      <c r="K3216" t="s">
        <v>188</v>
      </c>
      <c r="L3216">
        <v>13.47939899</v>
      </c>
      <c r="M3216" t="s">
        <v>112</v>
      </c>
      <c r="N3216">
        <v>4.3425700000000001E-4</v>
      </c>
      <c r="O3216">
        <v>4.8848399999999997E-4</v>
      </c>
      <c r="P3216">
        <v>0</v>
      </c>
      <c r="Q3216">
        <v>0</v>
      </c>
      <c r="R3216">
        <v>0</v>
      </c>
      <c r="S3216">
        <v>1.6096120000000001E-3</v>
      </c>
      <c r="T3216">
        <v>1.0417829999999999E-3</v>
      </c>
      <c r="U3216">
        <v>6.7525500000000004E-4</v>
      </c>
      <c r="V3216">
        <v>0</v>
      </c>
      <c r="W3216" s="8">
        <v>2.6994900000000001E-5</v>
      </c>
      <c r="X3216">
        <v>1.3296060000000001E-3</v>
      </c>
      <c r="Y3216">
        <v>0</v>
      </c>
      <c r="Z3216">
        <v>0</v>
      </c>
      <c r="AA3216">
        <v>0</v>
      </c>
      <c r="AB3216">
        <v>0</v>
      </c>
      <c r="AC3216">
        <v>2.9392189999999999E-3</v>
      </c>
      <c r="AD3216">
        <v>1.0417829999999999E-3</v>
      </c>
      <c r="AE3216">
        <v>6.7525500000000004E-4</v>
      </c>
      <c r="AF3216">
        <v>0</v>
      </c>
      <c r="AG3216" s="8">
        <v>2.6994900000000001E-5</v>
      </c>
      <c r="AH3216">
        <v>4.6832519999999997E-3</v>
      </c>
      <c r="AI3216">
        <v>101823.9495</v>
      </c>
    </row>
    <row r="3217" spans="1:35" x14ac:dyDescent="0.25">
      <c r="A3217">
        <v>43821</v>
      </c>
      <c r="B3217" t="s">
        <v>214</v>
      </c>
      <c r="C3217" t="s">
        <v>215</v>
      </c>
      <c r="D3217" t="b">
        <v>0</v>
      </c>
      <c r="E3217">
        <v>9.2567227000000002E-2</v>
      </c>
      <c r="F3217" t="s">
        <v>108</v>
      </c>
      <c r="G3217" t="s">
        <v>254</v>
      </c>
      <c r="H3217" t="s">
        <v>259</v>
      </c>
      <c r="I3217" t="s">
        <v>98</v>
      </c>
      <c r="J3217" t="s">
        <v>99</v>
      </c>
      <c r="K3217" t="s">
        <v>188</v>
      </c>
      <c r="L3217">
        <v>13.70081566</v>
      </c>
      <c r="M3217" t="s">
        <v>112</v>
      </c>
      <c r="N3217">
        <v>4.4271399999999998E-4</v>
      </c>
      <c r="O3217">
        <v>4.9801299999999995E-4</v>
      </c>
      <c r="P3217">
        <v>0</v>
      </c>
      <c r="Q3217">
        <v>0</v>
      </c>
      <c r="R3217">
        <v>0</v>
      </c>
      <c r="S3217">
        <v>1.693448E-3</v>
      </c>
      <c r="T3217">
        <v>1.0417829999999999E-3</v>
      </c>
      <c r="U3217">
        <v>6.7525500000000004E-4</v>
      </c>
      <c r="V3217">
        <v>0</v>
      </c>
      <c r="W3217" s="8">
        <v>2.6994900000000001E-5</v>
      </c>
      <c r="X3217">
        <v>1.322698E-3</v>
      </c>
      <c r="Y3217">
        <v>0</v>
      </c>
      <c r="Z3217">
        <v>0</v>
      </c>
      <c r="AA3217">
        <v>0</v>
      </c>
      <c r="AB3217">
        <v>0</v>
      </c>
      <c r="AC3217">
        <v>3.0161459999999999E-3</v>
      </c>
      <c r="AD3217">
        <v>1.0417829999999999E-3</v>
      </c>
      <c r="AE3217">
        <v>6.7525500000000004E-4</v>
      </c>
      <c r="AF3217">
        <v>0</v>
      </c>
      <c r="AG3217" s="8">
        <v>2.6994900000000001E-5</v>
      </c>
      <c r="AH3217">
        <v>4.7601800000000001E-3</v>
      </c>
      <c r="AI3217">
        <v>101823.9495</v>
      </c>
    </row>
    <row r="3218" spans="1:35" x14ac:dyDescent="0.25">
      <c r="A3218">
        <v>43821</v>
      </c>
      <c r="B3218" t="s">
        <v>216</v>
      </c>
      <c r="C3218" t="s">
        <v>47</v>
      </c>
      <c r="D3218" t="b">
        <v>1</v>
      </c>
      <c r="E3218">
        <v>9.2567227000000002E-2</v>
      </c>
      <c r="F3218" t="s">
        <v>108</v>
      </c>
      <c r="G3218" t="s">
        <v>254</v>
      </c>
      <c r="H3218" t="s">
        <v>259</v>
      </c>
      <c r="I3218" t="s">
        <v>98</v>
      </c>
      <c r="J3218" t="s">
        <v>99</v>
      </c>
      <c r="K3218" t="s">
        <v>188</v>
      </c>
      <c r="L3218">
        <v>11.713843430000001</v>
      </c>
      <c r="M3218" t="s">
        <v>112</v>
      </c>
      <c r="N3218">
        <v>3.7272199999999997E-4</v>
      </c>
      <c r="O3218">
        <v>4.33836E-4</v>
      </c>
      <c r="P3218">
        <v>0</v>
      </c>
      <c r="Q3218">
        <v>0</v>
      </c>
      <c r="R3218">
        <v>0</v>
      </c>
      <c r="S3218">
        <v>1.348639E-3</v>
      </c>
      <c r="T3218">
        <v>1.0417829999999999E-3</v>
      </c>
      <c r="U3218">
        <v>6.7525500000000004E-4</v>
      </c>
      <c r="V3218">
        <v>0</v>
      </c>
      <c r="W3218" s="8">
        <v>2.69975E-5</v>
      </c>
      <c r="X3218">
        <v>9.7715499999999995E-4</v>
      </c>
      <c r="Y3218">
        <v>0</v>
      </c>
      <c r="Z3218">
        <v>0</v>
      </c>
      <c r="AA3218">
        <v>0</v>
      </c>
      <c r="AB3218">
        <v>0</v>
      </c>
      <c r="AC3218">
        <v>2.3257949999999999E-3</v>
      </c>
      <c r="AD3218">
        <v>1.0417829999999999E-3</v>
      </c>
      <c r="AE3218">
        <v>6.7525500000000004E-4</v>
      </c>
      <c r="AF3218">
        <v>0</v>
      </c>
      <c r="AG3218" s="8">
        <v>2.69975E-5</v>
      </c>
      <c r="AH3218">
        <v>4.0698310000000003E-3</v>
      </c>
      <c r="AI3218">
        <v>101823.9495</v>
      </c>
    </row>
    <row r="3219" spans="1:35" x14ac:dyDescent="0.25">
      <c r="A3219">
        <v>43821</v>
      </c>
      <c r="B3219" t="s">
        <v>217</v>
      </c>
      <c r="C3219" t="s">
        <v>37</v>
      </c>
      <c r="D3219" t="b">
        <v>0</v>
      </c>
      <c r="E3219">
        <v>9.2567227000000002E-2</v>
      </c>
      <c r="F3219" t="s">
        <v>108</v>
      </c>
      <c r="G3219" t="s">
        <v>254</v>
      </c>
      <c r="H3219" t="s">
        <v>259</v>
      </c>
      <c r="I3219" t="s">
        <v>98</v>
      </c>
      <c r="J3219" t="s">
        <v>99</v>
      </c>
      <c r="K3219" t="s">
        <v>188</v>
      </c>
      <c r="L3219">
        <v>13.70081566</v>
      </c>
      <c r="M3219" t="s">
        <v>112</v>
      </c>
      <c r="N3219">
        <v>4.4271399999999998E-4</v>
      </c>
      <c r="O3219">
        <v>4.9801299999999995E-4</v>
      </c>
      <c r="P3219">
        <v>0</v>
      </c>
      <c r="Q3219">
        <v>0</v>
      </c>
      <c r="R3219">
        <v>0</v>
      </c>
      <c r="S3219">
        <v>1.693448E-3</v>
      </c>
      <c r="T3219">
        <v>1.0417829999999999E-3</v>
      </c>
      <c r="U3219">
        <v>6.7525500000000004E-4</v>
      </c>
      <c r="V3219">
        <v>0</v>
      </c>
      <c r="W3219" s="8">
        <v>2.6994900000000001E-5</v>
      </c>
      <c r="X3219">
        <v>1.322698E-3</v>
      </c>
      <c r="Y3219">
        <v>0</v>
      </c>
      <c r="Z3219">
        <v>0</v>
      </c>
      <c r="AA3219">
        <v>0</v>
      </c>
      <c r="AB3219">
        <v>0</v>
      </c>
      <c r="AC3219">
        <v>3.0161459999999999E-3</v>
      </c>
      <c r="AD3219">
        <v>1.0417829999999999E-3</v>
      </c>
      <c r="AE3219">
        <v>6.7525500000000004E-4</v>
      </c>
      <c r="AF3219">
        <v>0</v>
      </c>
      <c r="AG3219" s="8">
        <v>2.6994900000000001E-5</v>
      </c>
      <c r="AH3219">
        <v>4.7601800000000001E-3</v>
      </c>
      <c r="AI3219">
        <v>101823.9495</v>
      </c>
    </row>
    <row r="3220" spans="1:35" x14ac:dyDescent="0.25">
      <c r="A3220">
        <v>43821</v>
      </c>
      <c r="B3220" t="s">
        <v>218</v>
      </c>
      <c r="C3220" t="s">
        <v>46</v>
      </c>
      <c r="D3220" t="b">
        <v>0</v>
      </c>
      <c r="E3220">
        <v>9.2567227000000002E-2</v>
      </c>
      <c r="F3220" t="s">
        <v>108</v>
      </c>
      <c r="G3220" t="s">
        <v>254</v>
      </c>
      <c r="H3220" t="s">
        <v>259</v>
      </c>
      <c r="I3220" t="s">
        <v>98</v>
      </c>
      <c r="J3220" t="s">
        <v>99</v>
      </c>
      <c r="K3220" t="s">
        <v>188</v>
      </c>
      <c r="L3220">
        <v>13.70081566</v>
      </c>
      <c r="M3220" t="s">
        <v>112</v>
      </c>
      <c r="N3220">
        <v>4.4271399999999998E-4</v>
      </c>
      <c r="O3220">
        <v>4.9801299999999995E-4</v>
      </c>
      <c r="P3220">
        <v>0</v>
      </c>
      <c r="Q3220">
        <v>0</v>
      </c>
      <c r="R3220">
        <v>0</v>
      </c>
      <c r="S3220">
        <v>1.693448E-3</v>
      </c>
      <c r="T3220">
        <v>1.0417829999999999E-3</v>
      </c>
      <c r="U3220">
        <v>6.7525500000000004E-4</v>
      </c>
      <c r="V3220">
        <v>0</v>
      </c>
      <c r="W3220" s="8">
        <v>2.6994900000000001E-5</v>
      </c>
      <c r="X3220">
        <v>1.322698E-3</v>
      </c>
      <c r="Y3220">
        <v>0</v>
      </c>
      <c r="Z3220">
        <v>0</v>
      </c>
      <c r="AA3220">
        <v>0</v>
      </c>
      <c r="AB3220">
        <v>0</v>
      </c>
      <c r="AC3220">
        <v>3.0161459999999999E-3</v>
      </c>
      <c r="AD3220">
        <v>1.0417829999999999E-3</v>
      </c>
      <c r="AE3220">
        <v>6.7525500000000004E-4</v>
      </c>
      <c r="AF3220">
        <v>0</v>
      </c>
      <c r="AG3220" s="8">
        <v>2.6994900000000001E-5</v>
      </c>
      <c r="AH3220">
        <v>4.7601800000000001E-3</v>
      </c>
      <c r="AI3220">
        <v>101823.9495</v>
      </c>
    </row>
    <row r="3221" spans="1:35" x14ac:dyDescent="0.25">
      <c r="A3221">
        <v>43821</v>
      </c>
      <c r="B3221" t="s">
        <v>219</v>
      </c>
      <c r="C3221" t="s">
        <v>48</v>
      </c>
      <c r="D3221" t="b">
        <v>0</v>
      </c>
      <c r="E3221">
        <v>9.2567227000000002E-2</v>
      </c>
      <c r="F3221" t="s">
        <v>108</v>
      </c>
      <c r="G3221" t="s">
        <v>254</v>
      </c>
      <c r="H3221" t="s">
        <v>259</v>
      </c>
      <c r="I3221" t="s">
        <v>98</v>
      </c>
      <c r="J3221" t="s">
        <v>99</v>
      </c>
      <c r="K3221" t="s">
        <v>188</v>
      </c>
      <c r="L3221">
        <v>13.70081566</v>
      </c>
      <c r="M3221" t="s">
        <v>112</v>
      </c>
      <c r="N3221">
        <v>4.4271399999999998E-4</v>
      </c>
      <c r="O3221">
        <v>4.9801299999999995E-4</v>
      </c>
      <c r="P3221">
        <v>0</v>
      </c>
      <c r="Q3221">
        <v>0</v>
      </c>
      <c r="R3221">
        <v>0</v>
      </c>
      <c r="S3221">
        <v>1.693448E-3</v>
      </c>
      <c r="T3221">
        <v>1.0417829999999999E-3</v>
      </c>
      <c r="U3221">
        <v>6.7525500000000004E-4</v>
      </c>
      <c r="V3221">
        <v>0</v>
      </c>
      <c r="W3221" s="8">
        <v>2.6994900000000001E-5</v>
      </c>
      <c r="X3221">
        <v>1.322698E-3</v>
      </c>
      <c r="Y3221">
        <v>0</v>
      </c>
      <c r="Z3221">
        <v>0</v>
      </c>
      <c r="AA3221">
        <v>0</v>
      </c>
      <c r="AB3221">
        <v>0</v>
      </c>
      <c r="AC3221">
        <v>3.0161459999999999E-3</v>
      </c>
      <c r="AD3221">
        <v>1.0417829999999999E-3</v>
      </c>
      <c r="AE3221">
        <v>6.7525500000000004E-4</v>
      </c>
      <c r="AF3221">
        <v>0</v>
      </c>
      <c r="AG3221" s="8">
        <v>2.6994900000000001E-5</v>
      </c>
      <c r="AH3221">
        <v>4.7601800000000001E-3</v>
      </c>
      <c r="AI3221">
        <v>101823.9495</v>
      </c>
    </row>
    <row r="3222" spans="1:35" x14ac:dyDescent="0.25">
      <c r="A3222">
        <v>43821</v>
      </c>
      <c r="B3222" t="s">
        <v>220</v>
      </c>
      <c r="C3222" t="s">
        <v>49</v>
      </c>
      <c r="D3222" t="b">
        <v>0</v>
      </c>
      <c r="E3222">
        <v>9.2567227000000002E-2</v>
      </c>
      <c r="F3222" t="s">
        <v>108</v>
      </c>
      <c r="G3222" t="s">
        <v>254</v>
      </c>
      <c r="H3222" t="s">
        <v>259</v>
      </c>
      <c r="I3222" t="s">
        <v>98</v>
      </c>
      <c r="J3222" t="s">
        <v>99</v>
      </c>
      <c r="K3222" t="s">
        <v>188</v>
      </c>
      <c r="L3222">
        <v>13.70081566</v>
      </c>
      <c r="M3222" t="s">
        <v>112</v>
      </c>
      <c r="N3222">
        <v>4.4271399999999998E-4</v>
      </c>
      <c r="O3222">
        <v>4.9801299999999995E-4</v>
      </c>
      <c r="P3222">
        <v>0</v>
      </c>
      <c r="Q3222">
        <v>0</v>
      </c>
      <c r="R3222">
        <v>0</v>
      </c>
      <c r="S3222">
        <v>1.693448E-3</v>
      </c>
      <c r="T3222">
        <v>1.0417829999999999E-3</v>
      </c>
      <c r="U3222">
        <v>6.7525500000000004E-4</v>
      </c>
      <c r="V3222">
        <v>0</v>
      </c>
      <c r="W3222" s="8">
        <v>2.6994900000000001E-5</v>
      </c>
      <c r="X3222">
        <v>1.322698E-3</v>
      </c>
      <c r="Y3222">
        <v>0</v>
      </c>
      <c r="Z3222">
        <v>0</v>
      </c>
      <c r="AA3222">
        <v>0</v>
      </c>
      <c r="AB3222">
        <v>0</v>
      </c>
      <c r="AC3222">
        <v>3.0161459999999999E-3</v>
      </c>
      <c r="AD3222">
        <v>1.0417829999999999E-3</v>
      </c>
      <c r="AE3222">
        <v>6.7525500000000004E-4</v>
      </c>
      <c r="AF3222">
        <v>0</v>
      </c>
      <c r="AG3222" s="8">
        <v>2.6994900000000001E-5</v>
      </c>
      <c r="AH3222">
        <v>4.7601800000000001E-3</v>
      </c>
      <c r="AI3222">
        <v>101823.9495</v>
      </c>
    </row>
    <row r="3223" spans="1:35" x14ac:dyDescent="0.25">
      <c r="A3223">
        <v>43821</v>
      </c>
      <c r="B3223" t="s">
        <v>221</v>
      </c>
      <c r="C3223" t="s">
        <v>50</v>
      </c>
      <c r="D3223" t="b">
        <v>0</v>
      </c>
      <c r="E3223">
        <v>9.2567227000000002E-2</v>
      </c>
      <c r="F3223" t="s">
        <v>108</v>
      </c>
      <c r="G3223" t="s">
        <v>254</v>
      </c>
      <c r="H3223" t="s">
        <v>259</v>
      </c>
      <c r="I3223" t="s">
        <v>98</v>
      </c>
      <c r="J3223" t="s">
        <v>99</v>
      </c>
      <c r="K3223" t="s">
        <v>188</v>
      </c>
      <c r="L3223">
        <v>13.70081566</v>
      </c>
      <c r="M3223" t="s">
        <v>112</v>
      </c>
      <c r="N3223">
        <v>4.4271399999999998E-4</v>
      </c>
      <c r="O3223">
        <v>4.9801299999999995E-4</v>
      </c>
      <c r="P3223">
        <v>0</v>
      </c>
      <c r="Q3223">
        <v>0</v>
      </c>
      <c r="R3223">
        <v>0</v>
      </c>
      <c r="S3223">
        <v>1.693448E-3</v>
      </c>
      <c r="T3223">
        <v>1.0417829999999999E-3</v>
      </c>
      <c r="U3223">
        <v>6.7525500000000004E-4</v>
      </c>
      <c r="V3223">
        <v>0</v>
      </c>
      <c r="W3223" s="8">
        <v>2.6994900000000001E-5</v>
      </c>
      <c r="X3223">
        <v>1.322698E-3</v>
      </c>
      <c r="Y3223">
        <v>0</v>
      </c>
      <c r="Z3223">
        <v>0</v>
      </c>
      <c r="AA3223">
        <v>0</v>
      </c>
      <c r="AB3223">
        <v>0</v>
      </c>
      <c r="AC3223">
        <v>3.0161459999999999E-3</v>
      </c>
      <c r="AD3223">
        <v>1.0417829999999999E-3</v>
      </c>
      <c r="AE3223">
        <v>6.7525500000000004E-4</v>
      </c>
      <c r="AF3223">
        <v>0</v>
      </c>
      <c r="AG3223" s="8">
        <v>2.6994900000000001E-5</v>
      </c>
      <c r="AH3223">
        <v>4.7601800000000001E-3</v>
      </c>
      <c r="AI3223">
        <v>101823.9495</v>
      </c>
    </row>
    <row r="3224" spans="1:35" x14ac:dyDescent="0.25">
      <c r="A3224">
        <v>43821</v>
      </c>
      <c r="B3224" t="s">
        <v>222</v>
      </c>
      <c r="C3224" t="s">
        <v>38</v>
      </c>
      <c r="D3224" t="b">
        <v>0</v>
      </c>
      <c r="E3224">
        <v>9.2567227000000002E-2</v>
      </c>
      <c r="F3224" t="s">
        <v>108</v>
      </c>
      <c r="G3224" t="s">
        <v>254</v>
      </c>
      <c r="H3224" t="s">
        <v>259</v>
      </c>
      <c r="I3224" t="s">
        <v>98</v>
      </c>
      <c r="J3224" t="s">
        <v>99</v>
      </c>
      <c r="K3224" t="s">
        <v>188</v>
      </c>
      <c r="L3224">
        <v>13.70081566</v>
      </c>
      <c r="M3224" t="s">
        <v>112</v>
      </c>
      <c r="N3224">
        <v>4.4271399999999998E-4</v>
      </c>
      <c r="O3224">
        <v>4.9801299999999995E-4</v>
      </c>
      <c r="P3224">
        <v>0</v>
      </c>
      <c r="Q3224">
        <v>0</v>
      </c>
      <c r="R3224">
        <v>0</v>
      </c>
      <c r="S3224">
        <v>1.693448E-3</v>
      </c>
      <c r="T3224">
        <v>1.0417829999999999E-3</v>
      </c>
      <c r="U3224">
        <v>6.7525500000000004E-4</v>
      </c>
      <c r="V3224">
        <v>0</v>
      </c>
      <c r="W3224" s="8">
        <v>2.6994900000000001E-5</v>
      </c>
      <c r="X3224">
        <v>1.322698E-3</v>
      </c>
      <c r="Y3224">
        <v>0</v>
      </c>
      <c r="Z3224">
        <v>0</v>
      </c>
      <c r="AA3224">
        <v>0</v>
      </c>
      <c r="AB3224">
        <v>0</v>
      </c>
      <c r="AC3224">
        <v>3.0161459999999999E-3</v>
      </c>
      <c r="AD3224">
        <v>1.0417829999999999E-3</v>
      </c>
      <c r="AE3224">
        <v>6.7525500000000004E-4</v>
      </c>
      <c r="AF3224">
        <v>0</v>
      </c>
      <c r="AG3224" s="8">
        <v>2.6994900000000001E-5</v>
      </c>
      <c r="AH3224">
        <v>4.7601800000000001E-3</v>
      </c>
      <c r="AI3224">
        <v>101823.9495</v>
      </c>
    </row>
    <row r="3225" spans="1:35" x14ac:dyDescent="0.25">
      <c r="A3225">
        <v>43821</v>
      </c>
      <c r="B3225" t="s">
        <v>223</v>
      </c>
      <c r="C3225" t="s">
        <v>224</v>
      </c>
      <c r="D3225" t="b">
        <v>0</v>
      </c>
      <c r="E3225">
        <v>9.2567227000000002E-2</v>
      </c>
      <c r="F3225" t="s">
        <v>108</v>
      </c>
      <c r="G3225" t="s">
        <v>254</v>
      </c>
      <c r="H3225" t="s">
        <v>259</v>
      </c>
      <c r="I3225" t="s">
        <v>98</v>
      </c>
      <c r="J3225" t="s">
        <v>99</v>
      </c>
      <c r="K3225" t="s">
        <v>188</v>
      </c>
      <c r="L3225">
        <v>13.70081566</v>
      </c>
      <c r="M3225" t="s">
        <v>112</v>
      </c>
      <c r="N3225">
        <v>4.4271399999999998E-4</v>
      </c>
      <c r="O3225">
        <v>4.9801299999999995E-4</v>
      </c>
      <c r="P3225">
        <v>0</v>
      </c>
      <c r="Q3225">
        <v>0</v>
      </c>
      <c r="R3225">
        <v>0</v>
      </c>
      <c r="S3225">
        <v>1.693448E-3</v>
      </c>
      <c r="T3225">
        <v>1.0417829999999999E-3</v>
      </c>
      <c r="U3225">
        <v>6.7525500000000004E-4</v>
      </c>
      <c r="V3225">
        <v>0</v>
      </c>
      <c r="W3225" s="8">
        <v>2.6994900000000001E-5</v>
      </c>
      <c r="X3225">
        <v>1.322698E-3</v>
      </c>
      <c r="Y3225">
        <v>0</v>
      </c>
      <c r="Z3225">
        <v>0</v>
      </c>
      <c r="AA3225">
        <v>0</v>
      </c>
      <c r="AB3225">
        <v>0</v>
      </c>
      <c r="AC3225">
        <v>3.0161459999999999E-3</v>
      </c>
      <c r="AD3225">
        <v>1.0417829999999999E-3</v>
      </c>
      <c r="AE3225">
        <v>6.7525500000000004E-4</v>
      </c>
      <c r="AF3225">
        <v>0</v>
      </c>
      <c r="AG3225" s="8">
        <v>2.6994900000000001E-5</v>
      </c>
      <c r="AH3225">
        <v>4.7601800000000001E-3</v>
      </c>
      <c r="AI3225">
        <v>101823.9495</v>
      </c>
    </row>
    <row r="3226" spans="1:35" x14ac:dyDescent="0.25">
      <c r="A3226">
        <v>43821</v>
      </c>
      <c r="B3226" t="s">
        <v>225</v>
      </c>
      <c r="C3226" t="s">
        <v>226</v>
      </c>
      <c r="D3226" t="b">
        <v>0</v>
      </c>
      <c r="E3226">
        <v>9.2567227000000002E-2</v>
      </c>
      <c r="F3226" t="s">
        <v>108</v>
      </c>
      <c r="G3226" t="s">
        <v>254</v>
      </c>
      <c r="H3226" t="s">
        <v>259</v>
      </c>
      <c r="I3226" t="s">
        <v>98</v>
      </c>
      <c r="J3226" t="s">
        <v>99</v>
      </c>
      <c r="K3226" t="s">
        <v>188</v>
      </c>
      <c r="L3226">
        <v>13.70081566</v>
      </c>
      <c r="M3226" t="s">
        <v>112</v>
      </c>
      <c r="N3226">
        <v>4.4271399999999998E-4</v>
      </c>
      <c r="O3226">
        <v>4.9801299999999995E-4</v>
      </c>
      <c r="P3226">
        <v>0</v>
      </c>
      <c r="Q3226">
        <v>0</v>
      </c>
      <c r="R3226">
        <v>0</v>
      </c>
      <c r="S3226">
        <v>1.693448E-3</v>
      </c>
      <c r="T3226">
        <v>1.0417829999999999E-3</v>
      </c>
      <c r="U3226">
        <v>6.7525500000000004E-4</v>
      </c>
      <c r="V3226">
        <v>0</v>
      </c>
      <c r="W3226" s="8">
        <v>2.6994900000000001E-5</v>
      </c>
      <c r="X3226">
        <v>1.322698E-3</v>
      </c>
      <c r="Y3226">
        <v>0</v>
      </c>
      <c r="Z3226">
        <v>0</v>
      </c>
      <c r="AA3226">
        <v>0</v>
      </c>
      <c r="AB3226">
        <v>0</v>
      </c>
      <c r="AC3226">
        <v>3.0161459999999999E-3</v>
      </c>
      <c r="AD3226">
        <v>1.0417829999999999E-3</v>
      </c>
      <c r="AE3226">
        <v>6.7525500000000004E-4</v>
      </c>
      <c r="AF3226">
        <v>0</v>
      </c>
      <c r="AG3226" s="8">
        <v>2.6994900000000001E-5</v>
      </c>
      <c r="AH3226">
        <v>4.7601800000000001E-3</v>
      </c>
      <c r="AI3226">
        <v>101823.9495</v>
      </c>
    </row>
    <row r="3227" spans="1:35" x14ac:dyDescent="0.25">
      <c r="A3227">
        <v>43821</v>
      </c>
      <c r="B3227" t="s">
        <v>227</v>
      </c>
      <c r="C3227" t="s">
        <v>228</v>
      </c>
      <c r="D3227" t="b">
        <v>0</v>
      </c>
      <c r="E3227">
        <v>9.2567227000000002E-2</v>
      </c>
      <c r="F3227" t="s">
        <v>108</v>
      </c>
      <c r="G3227" t="s">
        <v>254</v>
      </c>
      <c r="H3227" t="s">
        <v>259</v>
      </c>
      <c r="I3227" t="s">
        <v>98</v>
      </c>
      <c r="J3227" t="s">
        <v>99</v>
      </c>
      <c r="K3227" t="s">
        <v>188</v>
      </c>
      <c r="L3227">
        <v>13.70081566</v>
      </c>
      <c r="M3227" t="s">
        <v>112</v>
      </c>
      <c r="N3227">
        <v>4.4271399999999998E-4</v>
      </c>
      <c r="O3227">
        <v>4.9801299999999995E-4</v>
      </c>
      <c r="P3227">
        <v>0</v>
      </c>
      <c r="Q3227">
        <v>0</v>
      </c>
      <c r="R3227">
        <v>0</v>
      </c>
      <c r="S3227">
        <v>1.693448E-3</v>
      </c>
      <c r="T3227">
        <v>1.0417829999999999E-3</v>
      </c>
      <c r="U3227">
        <v>6.7525500000000004E-4</v>
      </c>
      <c r="V3227">
        <v>0</v>
      </c>
      <c r="W3227" s="8">
        <v>2.6994900000000001E-5</v>
      </c>
      <c r="X3227">
        <v>1.322698E-3</v>
      </c>
      <c r="Y3227">
        <v>0</v>
      </c>
      <c r="Z3227">
        <v>0</v>
      </c>
      <c r="AA3227">
        <v>0</v>
      </c>
      <c r="AB3227">
        <v>0</v>
      </c>
      <c r="AC3227">
        <v>3.0161459999999999E-3</v>
      </c>
      <c r="AD3227">
        <v>1.0417829999999999E-3</v>
      </c>
      <c r="AE3227">
        <v>6.7525500000000004E-4</v>
      </c>
      <c r="AF3227">
        <v>0</v>
      </c>
      <c r="AG3227" s="8">
        <v>2.6994900000000001E-5</v>
      </c>
      <c r="AH3227">
        <v>4.7601800000000001E-3</v>
      </c>
      <c r="AI3227">
        <v>101823.9495</v>
      </c>
    </row>
    <row r="3228" spans="1:35" x14ac:dyDescent="0.25">
      <c r="A3228">
        <v>43821</v>
      </c>
      <c r="B3228" t="s">
        <v>229</v>
      </c>
      <c r="C3228" t="s">
        <v>230</v>
      </c>
      <c r="D3228" t="b">
        <v>1</v>
      </c>
      <c r="E3228">
        <v>9.2567227000000002E-2</v>
      </c>
      <c r="F3228" t="s">
        <v>108</v>
      </c>
      <c r="G3228" t="s">
        <v>254</v>
      </c>
      <c r="H3228" t="s">
        <v>259</v>
      </c>
      <c r="I3228" t="s">
        <v>98</v>
      </c>
      <c r="J3228" t="s">
        <v>99</v>
      </c>
      <c r="K3228" t="s">
        <v>188</v>
      </c>
      <c r="L3228">
        <v>13.59318182</v>
      </c>
      <c r="M3228" t="s">
        <v>112</v>
      </c>
      <c r="N3228">
        <v>1.77617E-4</v>
      </c>
      <c r="O3228">
        <v>2.0783499999999999E-4</v>
      </c>
      <c r="P3228">
        <v>2.6639300000000001E-3</v>
      </c>
      <c r="Q3228">
        <v>3.1480700000000001E-4</v>
      </c>
      <c r="R3228">
        <v>0</v>
      </c>
      <c r="S3228" s="8">
        <v>1.4915300000000001E-8</v>
      </c>
      <c r="T3228">
        <v>1.0417829999999999E-3</v>
      </c>
      <c r="U3228">
        <v>6.7525500000000004E-4</v>
      </c>
      <c r="V3228">
        <v>0</v>
      </c>
      <c r="W3228" s="8">
        <v>2.6994900000000001E-5</v>
      </c>
      <c r="X3228">
        <v>0</v>
      </c>
      <c r="Y3228">
        <v>0</v>
      </c>
      <c r="Z3228">
        <v>0</v>
      </c>
      <c r="AA3228">
        <v>0</v>
      </c>
      <c r="AB3228">
        <v>0</v>
      </c>
      <c r="AC3228">
        <v>2.978751E-3</v>
      </c>
      <c r="AD3228">
        <v>1.0417829999999999E-3</v>
      </c>
      <c r="AE3228">
        <v>6.7525500000000004E-4</v>
      </c>
      <c r="AF3228">
        <v>0</v>
      </c>
      <c r="AG3228" s="8">
        <v>2.6994900000000001E-5</v>
      </c>
      <c r="AH3228">
        <v>4.7227839999999998E-3</v>
      </c>
      <c r="AI3228">
        <v>101823.9495</v>
      </c>
    </row>
    <row r="3229" spans="1:35" x14ac:dyDescent="0.25">
      <c r="A3229">
        <v>43821</v>
      </c>
      <c r="B3229" t="s">
        <v>231</v>
      </c>
      <c r="C3229" t="s">
        <v>52</v>
      </c>
      <c r="D3229" t="b">
        <v>1</v>
      </c>
      <c r="E3229">
        <v>9.2567227000000002E-2</v>
      </c>
      <c r="F3229" t="s">
        <v>108</v>
      </c>
      <c r="G3229" t="s">
        <v>254</v>
      </c>
      <c r="H3229" t="s">
        <v>259</v>
      </c>
      <c r="I3229" t="s">
        <v>98</v>
      </c>
      <c r="J3229" t="s">
        <v>99</v>
      </c>
      <c r="K3229" t="s">
        <v>188</v>
      </c>
      <c r="L3229">
        <v>13.391699490000001</v>
      </c>
      <c r="M3229" t="s">
        <v>112</v>
      </c>
      <c r="N3229">
        <v>4.3084599999999997E-4</v>
      </c>
      <c r="O3229">
        <v>4.7855E-4</v>
      </c>
      <c r="P3229">
        <v>0</v>
      </c>
      <c r="Q3229">
        <v>0</v>
      </c>
      <c r="R3229">
        <v>0</v>
      </c>
      <c r="S3229">
        <v>1.683592E-3</v>
      </c>
      <c r="T3229">
        <v>1.0417829999999999E-3</v>
      </c>
      <c r="U3229">
        <v>4.5042200000000002E-4</v>
      </c>
      <c r="V3229">
        <v>0</v>
      </c>
      <c r="W3229" s="8">
        <v>2.6994900000000001E-5</v>
      </c>
      <c r="X3229">
        <v>1.4499890000000001E-3</v>
      </c>
      <c r="Y3229">
        <v>0</v>
      </c>
      <c r="Z3229">
        <v>0</v>
      </c>
      <c r="AA3229">
        <v>0</v>
      </c>
      <c r="AB3229">
        <v>0</v>
      </c>
      <c r="AC3229">
        <v>3.1335809999999999E-3</v>
      </c>
      <c r="AD3229">
        <v>1.0417829999999999E-3</v>
      </c>
      <c r="AE3229">
        <v>4.5042200000000002E-4</v>
      </c>
      <c r="AF3229">
        <v>0</v>
      </c>
      <c r="AG3229" s="8">
        <v>2.6994900000000001E-5</v>
      </c>
      <c r="AH3229">
        <v>4.6527820000000003E-3</v>
      </c>
      <c r="AI3229">
        <v>101823.9495</v>
      </c>
    </row>
    <row r="3230" spans="1:35" x14ac:dyDescent="0.25">
      <c r="A3230">
        <v>43821</v>
      </c>
      <c r="B3230" t="s">
        <v>232</v>
      </c>
      <c r="C3230" t="s">
        <v>53</v>
      </c>
      <c r="D3230" t="b">
        <v>0</v>
      </c>
      <c r="E3230">
        <v>9.2567227000000002E-2</v>
      </c>
      <c r="F3230" t="s">
        <v>108</v>
      </c>
      <c r="G3230" t="s">
        <v>254</v>
      </c>
      <c r="H3230" t="s">
        <v>259</v>
      </c>
      <c r="I3230" t="s">
        <v>98</v>
      </c>
      <c r="J3230" t="s">
        <v>99</v>
      </c>
      <c r="K3230" t="s">
        <v>188</v>
      </c>
      <c r="L3230">
        <v>13.70081566</v>
      </c>
      <c r="M3230" t="s">
        <v>112</v>
      </c>
      <c r="N3230">
        <v>4.4271399999999998E-4</v>
      </c>
      <c r="O3230">
        <v>4.9801299999999995E-4</v>
      </c>
      <c r="P3230">
        <v>0</v>
      </c>
      <c r="Q3230">
        <v>0</v>
      </c>
      <c r="R3230">
        <v>0</v>
      </c>
      <c r="S3230">
        <v>1.693448E-3</v>
      </c>
      <c r="T3230">
        <v>1.0417829999999999E-3</v>
      </c>
      <c r="U3230">
        <v>6.7525500000000004E-4</v>
      </c>
      <c r="V3230">
        <v>0</v>
      </c>
      <c r="W3230" s="8">
        <v>2.6994900000000001E-5</v>
      </c>
      <c r="X3230">
        <v>1.322698E-3</v>
      </c>
      <c r="Y3230">
        <v>0</v>
      </c>
      <c r="Z3230">
        <v>0</v>
      </c>
      <c r="AA3230">
        <v>0</v>
      </c>
      <c r="AB3230">
        <v>0</v>
      </c>
      <c r="AC3230">
        <v>3.0161459999999999E-3</v>
      </c>
      <c r="AD3230">
        <v>1.0417829999999999E-3</v>
      </c>
      <c r="AE3230">
        <v>6.7525500000000004E-4</v>
      </c>
      <c r="AF3230">
        <v>0</v>
      </c>
      <c r="AG3230" s="8">
        <v>2.6994900000000001E-5</v>
      </c>
      <c r="AH3230">
        <v>4.7601800000000001E-3</v>
      </c>
      <c r="AI3230">
        <v>101823.9495</v>
      </c>
    </row>
    <row r="3231" spans="1:35" x14ac:dyDescent="0.25">
      <c r="A3231">
        <v>43821</v>
      </c>
      <c r="B3231" t="s">
        <v>233</v>
      </c>
      <c r="C3231" t="s">
        <v>234</v>
      </c>
      <c r="D3231" t="b">
        <v>1</v>
      </c>
      <c r="E3231">
        <v>9.2567227000000002E-2</v>
      </c>
      <c r="F3231" t="s">
        <v>108</v>
      </c>
      <c r="G3231" t="s">
        <v>254</v>
      </c>
      <c r="H3231" t="s">
        <v>259</v>
      </c>
      <c r="I3231" t="s">
        <v>98</v>
      </c>
      <c r="J3231" t="s">
        <v>99</v>
      </c>
      <c r="K3231" t="s">
        <v>188</v>
      </c>
      <c r="L3231">
        <v>13.691982319999999</v>
      </c>
      <c r="M3231" t="s">
        <v>112</v>
      </c>
      <c r="N3231">
        <v>4.4251400000000003E-4</v>
      </c>
      <c r="O3231">
        <v>4.9767300000000002E-4</v>
      </c>
      <c r="P3231">
        <v>0</v>
      </c>
      <c r="Q3231">
        <v>0</v>
      </c>
      <c r="R3231">
        <v>0</v>
      </c>
      <c r="S3231">
        <v>1.6908769999999999E-3</v>
      </c>
      <c r="T3231">
        <v>1.0417829999999999E-3</v>
      </c>
      <c r="U3231">
        <v>6.7525500000000004E-4</v>
      </c>
      <c r="V3231">
        <v>0</v>
      </c>
      <c r="W3231" s="8">
        <v>2.6994900000000001E-5</v>
      </c>
      <c r="X3231">
        <v>1.322202E-3</v>
      </c>
      <c r="Y3231">
        <v>0</v>
      </c>
      <c r="Z3231">
        <v>0</v>
      </c>
      <c r="AA3231">
        <v>0</v>
      </c>
      <c r="AB3231">
        <v>0</v>
      </c>
      <c r="AC3231">
        <v>3.0130790000000001E-3</v>
      </c>
      <c r="AD3231">
        <v>1.0417829999999999E-3</v>
      </c>
      <c r="AE3231">
        <v>6.7525500000000004E-4</v>
      </c>
      <c r="AF3231">
        <v>0</v>
      </c>
      <c r="AG3231" s="8">
        <v>2.6994900000000001E-5</v>
      </c>
      <c r="AH3231">
        <v>4.7571109999999996E-3</v>
      </c>
      <c r="AI3231">
        <v>101823.9495</v>
      </c>
    </row>
    <row r="3232" spans="1:35" x14ac:dyDescent="0.25">
      <c r="A3232">
        <v>43821</v>
      </c>
      <c r="B3232" t="s">
        <v>235</v>
      </c>
      <c r="C3232" t="s">
        <v>236</v>
      </c>
      <c r="D3232" t="b">
        <v>1</v>
      </c>
      <c r="E3232">
        <v>9.2567227000000002E-2</v>
      </c>
      <c r="F3232" t="s">
        <v>108</v>
      </c>
      <c r="G3232" t="s">
        <v>254</v>
      </c>
      <c r="H3232" t="s">
        <v>259</v>
      </c>
      <c r="I3232" t="s">
        <v>98</v>
      </c>
      <c r="J3232" t="s">
        <v>99</v>
      </c>
      <c r="K3232" t="s">
        <v>188</v>
      </c>
      <c r="L3232">
        <v>13.707689390000001</v>
      </c>
      <c r="M3232" t="s">
        <v>112</v>
      </c>
      <c r="N3232">
        <v>4.42967E-4</v>
      </c>
      <c r="O3232">
        <v>4.9823900000000004E-4</v>
      </c>
      <c r="P3232">
        <v>0</v>
      </c>
      <c r="Q3232">
        <v>0</v>
      </c>
      <c r="R3232">
        <v>0</v>
      </c>
      <c r="S3232">
        <v>1.694706E-3</v>
      </c>
      <c r="T3232">
        <v>1.0417829999999999E-3</v>
      </c>
      <c r="U3232">
        <v>6.7525500000000004E-4</v>
      </c>
      <c r="V3232">
        <v>0</v>
      </c>
      <c r="W3232" s="8">
        <v>2.6994900000000001E-5</v>
      </c>
      <c r="X3232">
        <v>1.3238290000000001E-3</v>
      </c>
      <c r="Y3232">
        <v>0</v>
      </c>
      <c r="Z3232">
        <v>0</v>
      </c>
      <c r="AA3232">
        <v>0</v>
      </c>
      <c r="AB3232">
        <v>0</v>
      </c>
      <c r="AC3232">
        <v>3.0185350000000001E-3</v>
      </c>
      <c r="AD3232">
        <v>1.0417829999999999E-3</v>
      </c>
      <c r="AE3232">
        <v>6.7525500000000004E-4</v>
      </c>
      <c r="AF3232">
        <v>0</v>
      </c>
      <c r="AG3232" s="8">
        <v>2.6994900000000001E-5</v>
      </c>
      <c r="AH3232">
        <v>4.7625690000000004E-3</v>
      </c>
      <c r="AI3232">
        <v>101823.9495</v>
      </c>
    </row>
    <row r="3233" spans="1:35" x14ac:dyDescent="0.25">
      <c r="A3233">
        <v>43821</v>
      </c>
      <c r="B3233" t="s">
        <v>237</v>
      </c>
      <c r="C3233" t="s">
        <v>238</v>
      </c>
      <c r="D3233" t="b">
        <v>1</v>
      </c>
      <c r="E3233">
        <v>9.2567227000000002E-2</v>
      </c>
      <c r="F3233" t="s">
        <v>108</v>
      </c>
      <c r="G3233" t="s">
        <v>254</v>
      </c>
      <c r="H3233" t="s">
        <v>259</v>
      </c>
      <c r="I3233" t="s">
        <v>98</v>
      </c>
      <c r="J3233" t="s">
        <v>99</v>
      </c>
      <c r="K3233" t="s">
        <v>188</v>
      </c>
      <c r="L3233">
        <v>13.601744950000001</v>
      </c>
      <c r="M3233" t="s">
        <v>112</v>
      </c>
      <c r="N3233">
        <v>4.4026500000000001E-4</v>
      </c>
      <c r="O3233">
        <v>4.9140399999999997E-4</v>
      </c>
      <c r="P3233">
        <v>0</v>
      </c>
      <c r="Q3233">
        <v>0</v>
      </c>
      <c r="R3233">
        <v>0</v>
      </c>
      <c r="S3233">
        <v>1.6901640000000001E-3</v>
      </c>
      <c r="T3233">
        <v>1.0417829999999999E-3</v>
      </c>
      <c r="U3233">
        <v>5.9623300000000005E-4</v>
      </c>
      <c r="V3233">
        <v>0</v>
      </c>
      <c r="W3233" s="8">
        <v>2.6994900000000001E-5</v>
      </c>
      <c r="X3233">
        <v>1.370584E-3</v>
      </c>
      <c r="Y3233">
        <v>0</v>
      </c>
      <c r="Z3233">
        <v>0</v>
      </c>
      <c r="AA3233">
        <v>0</v>
      </c>
      <c r="AB3233">
        <v>0</v>
      </c>
      <c r="AC3233">
        <v>3.0607479999999999E-3</v>
      </c>
      <c r="AD3233">
        <v>1.0417829999999999E-3</v>
      </c>
      <c r="AE3233">
        <v>5.9623300000000005E-4</v>
      </c>
      <c r="AF3233">
        <v>0</v>
      </c>
      <c r="AG3233" s="8">
        <v>2.6994900000000001E-5</v>
      </c>
      <c r="AH3233">
        <v>4.7257590000000004E-3</v>
      </c>
      <c r="AI3233">
        <v>101823.9495</v>
      </c>
    </row>
    <row r="3234" spans="1:35" x14ac:dyDescent="0.25">
      <c r="A3234">
        <v>43821</v>
      </c>
      <c r="B3234" t="s">
        <v>239</v>
      </c>
      <c r="C3234" t="s">
        <v>240</v>
      </c>
      <c r="D3234" t="b">
        <v>1</v>
      </c>
      <c r="E3234">
        <v>9.2567227000000002E-2</v>
      </c>
      <c r="F3234" t="s">
        <v>108</v>
      </c>
      <c r="G3234" t="s">
        <v>254</v>
      </c>
      <c r="H3234" t="s">
        <v>259</v>
      </c>
      <c r="I3234" t="s">
        <v>98</v>
      </c>
      <c r="J3234" t="s">
        <v>99</v>
      </c>
      <c r="K3234" t="s">
        <v>188</v>
      </c>
      <c r="L3234">
        <v>13.66219444</v>
      </c>
      <c r="M3234" t="s">
        <v>112</v>
      </c>
      <c r="N3234">
        <v>4.3983100000000001E-4</v>
      </c>
      <c r="O3234">
        <v>4.9492999999999998E-4</v>
      </c>
      <c r="P3234">
        <v>0</v>
      </c>
      <c r="Q3234">
        <v>0</v>
      </c>
      <c r="R3234">
        <v>0</v>
      </c>
      <c r="S3234">
        <v>1.692149E-3</v>
      </c>
      <c r="T3234">
        <v>1.0417829999999999E-3</v>
      </c>
      <c r="U3234">
        <v>6.3479200000000002E-4</v>
      </c>
      <c r="V3234">
        <v>0</v>
      </c>
      <c r="W3234" s="8">
        <v>2.6994900000000001E-5</v>
      </c>
      <c r="X3234">
        <v>1.351044E-3</v>
      </c>
      <c r="Y3234">
        <v>0</v>
      </c>
      <c r="Z3234">
        <v>0</v>
      </c>
      <c r="AA3234">
        <v>0</v>
      </c>
      <c r="AB3234">
        <v>0</v>
      </c>
      <c r="AC3234">
        <v>3.043193E-3</v>
      </c>
      <c r="AD3234">
        <v>1.0417829999999999E-3</v>
      </c>
      <c r="AE3234">
        <v>6.3479200000000002E-4</v>
      </c>
      <c r="AF3234">
        <v>0</v>
      </c>
      <c r="AG3234" s="8">
        <v>2.6994900000000001E-5</v>
      </c>
      <c r="AH3234">
        <v>4.7467619999999999E-3</v>
      </c>
      <c r="AI3234">
        <v>101823.9495</v>
      </c>
    </row>
    <row r="3235" spans="1:35" x14ac:dyDescent="0.25">
      <c r="A3235">
        <v>43821</v>
      </c>
      <c r="B3235" t="s">
        <v>241</v>
      </c>
      <c r="C3235" t="s">
        <v>59</v>
      </c>
      <c r="D3235" t="b">
        <v>1</v>
      </c>
      <c r="E3235">
        <v>9.2567227000000002E-2</v>
      </c>
      <c r="F3235" t="s">
        <v>108</v>
      </c>
      <c r="G3235" t="s">
        <v>254</v>
      </c>
      <c r="H3235" t="s">
        <v>259</v>
      </c>
      <c r="I3235" t="s">
        <v>98</v>
      </c>
      <c r="J3235" t="s">
        <v>99</v>
      </c>
      <c r="K3235" t="s">
        <v>188</v>
      </c>
      <c r="L3235">
        <v>12.93881313</v>
      </c>
      <c r="M3235" t="s">
        <v>112</v>
      </c>
      <c r="N3235">
        <v>4.24468E-4</v>
      </c>
      <c r="O3235">
        <v>4.7852000000000002E-4</v>
      </c>
      <c r="P3235">
        <v>0</v>
      </c>
      <c r="Q3235">
        <v>0</v>
      </c>
      <c r="R3235">
        <v>0</v>
      </c>
      <c r="S3235">
        <v>1.6589790000000001E-3</v>
      </c>
      <c r="T3235">
        <v>1.0417829999999999E-3</v>
      </c>
      <c r="U3235">
        <v>6.7525500000000004E-4</v>
      </c>
      <c r="V3235">
        <v>0</v>
      </c>
      <c r="W3235" s="8">
        <v>2.6994900000000001E-5</v>
      </c>
      <c r="X3235">
        <v>1.09242E-3</v>
      </c>
      <c r="Y3235">
        <v>0</v>
      </c>
      <c r="Z3235">
        <v>0</v>
      </c>
      <c r="AA3235">
        <v>0</v>
      </c>
      <c r="AB3235">
        <v>0</v>
      </c>
      <c r="AC3235">
        <v>2.7513989999999999E-3</v>
      </c>
      <c r="AD3235">
        <v>1.0417829999999999E-3</v>
      </c>
      <c r="AE3235">
        <v>6.7525500000000004E-4</v>
      </c>
      <c r="AF3235">
        <v>0</v>
      </c>
      <c r="AG3235" s="8">
        <v>2.6994900000000001E-5</v>
      </c>
      <c r="AH3235">
        <v>4.4954319999999997E-3</v>
      </c>
      <c r="AI3235">
        <v>101823.9495</v>
      </c>
    </row>
    <row r="3236" spans="1:35" x14ac:dyDescent="0.25">
      <c r="A3236">
        <v>43821</v>
      </c>
      <c r="B3236" t="s">
        <v>242</v>
      </c>
      <c r="C3236" t="s">
        <v>60</v>
      </c>
      <c r="D3236" t="b">
        <v>1</v>
      </c>
      <c r="E3236">
        <v>9.2567227000000002E-2</v>
      </c>
      <c r="F3236" t="s">
        <v>108</v>
      </c>
      <c r="G3236" t="s">
        <v>254</v>
      </c>
      <c r="H3236" t="s">
        <v>259</v>
      </c>
      <c r="I3236" t="s">
        <v>98</v>
      </c>
      <c r="J3236" t="s">
        <v>99</v>
      </c>
      <c r="K3236" t="s">
        <v>188</v>
      </c>
      <c r="L3236">
        <v>10.29988636</v>
      </c>
      <c r="M3236" t="s">
        <v>112</v>
      </c>
      <c r="N3236">
        <v>3.8076199999999998E-4</v>
      </c>
      <c r="O3236">
        <v>4.26451E-4</v>
      </c>
      <c r="P3236">
        <v>0</v>
      </c>
      <c r="Q3236">
        <v>0</v>
      </c>
      <c r="R3236">
        <v>0</v>
      </c>
      <c r="S3236">
        <v>2.0593679999999998E-3</v>
      </c>
      <c r="T3236">
        <v>1.0417829999999999E-3</v>
      </c>
      <c r="U3236">
        <v>4.5042200000000002E-4</v>
      </c>
      <c r="V3236">
        <v>0</v>
      </c>
      <c r="W3236" s="8">
        <v>2.6994900000000001E-5</v>
      </c>
      <c r="X3236">
        <v>0</v>
      </c>
      <c r="Y3236">
        <v>0</v>
      </c>
      <c r="Z3236">
        <v>0</v>
      </c>
      <c r="AA3236">
        <v>0</v>
      </c>
      <c r="AB3236">
        <v>0</v>
      </c>
      <c r="AC3236">
        <v>2.0593679999999998E-3</v>
      </c>
      <c r="AD3236">
        <v>1.0417829999999999E-3</v>
      </c>
      <c r="AE3236">
        <v>4.5042200000000002E-4</v>
      </c>
      <c r="AF3236">
        <v>0</v>
      </c>
      <c r="AG3236" s="8">
        <v>2.6994900000000001E-5</v>
      </c>
      <c r="AH3236">
        <v>3.5785690000000002E-3</v>
      </c>
      <c r="AI3236">
        <v>101823.9495</v>
      </c>
    </row>
    <row r="3237" spans="1:35" x14ac:dyDescent="0.25">
      <c r="A3237">
        <v>43821</v>
      </c>
      <c r="B3237" t="s">
        <v>243</v>
      </c>
      <c r="C3237" t="s">
        <v>61</v>
      </c>
      <c r="D3237" t="b">
        <v>1</v>
      </c>
      <c r="E3237">
        <v>9.2567227000000002E-2</v>
      </c>
      <c r="F3237" t="s">
        <v>108</v>
      </c>
      <c r="G3237" t="s">
        <v>254</v>
      </c>
      <c r="H3237" t="s">
        <v>259</v>
      </c>
      <c r="I3237" t="s">
        <v>98</v>
      </c>
      <c r="J3237" t="s">
        <v>99</v>
      </c>
      <c r="K3237" t="s">
        <v>188</v>
      </c>
      <c r="L3237">
        <v>10.29988636</v>
      </c>
      <c r="M3237" t="s">
        <v>112</v>
      </c>
      <c r="N3237">
        <v>3.8076199999999998E-4</v>
      </c>
      <c r="O3237">
        <v>4.26451E-4</v>
      </c>
      <c r="P3237">
        <v>0</v>
      </c>
      <c r="Q3237">
        <v>0</v>
      </c>
      <c r="R3237">
        <v>0</v>
      </c>
      <c r="S3237">
        <v>2.0593679999999998E-3</v>
      </c>
      <c r="T3237">
        <v>1.0417829999999999E-3</v>
      </c>
      <c r="U3237">
        <v>4.5042200000000002E-4</v>
      </c>
      <c r="V3237">
        <v>0</v>
      </c>
      <c r="W3237" s="8">
        <v>2.6994900000000001E-5</v>
      </c>
      <c r="X3237">
        <v>0</v>
      </c>
      <c r="Y3237">
        <v>0</v>
      </c>
      <c r="Z3237">
        <v>0</v>
      </c>
      <c r="AA3237">
        <v>0</v>
      </c>
      <c r="AB3237">
        <v>0</v>
      </c>
      <c r="AC3237">
        <v>2.0593679999999998E-3</v>
      </c>
      <c r="AD3237">
        <v>1.0417829999999999E-3</v>
      </c>
      <c r="AE3237">
        <v>4.5042200000000002E-4</v>
      </c>
      <c r="AF3237">
        <v>0</v>
      </c>
      <c r="AG3237" s="8">
        <v>2.6994900000000001E-5</v>
      </c>
      <c r="AH3237">
        <v>3.5785690000000002E-3</v>
      </c>
      <c r="AI3237">
        <v>101823.9495</v>
      </c>
    </row>
    <row r="3238" spans="1:35" x14ac:dyDescent="0.25">
      <c r="A3238">
        <v>43821</v>
      </c>
      <c r="B3238" t="s">
        <v>244</v>
      </c>
      <c r="C3238" t="s">
        <v>62</v>
      </c>
      <c r="D3238" t="b">
        <v>1</v>
      </c>
      <c r="E3238">
        <v>9.2567227000000002E-2</v>
      </c>
      <c r="F3238" t="s">
        <v>108</v>
      </c>
      <c r="G3238" t="s">
        <v>254</v>
      </c>
      <c r="H3238" t="s">
        <v>259</v>
      </c>
      <c r="I3238" t="s">
        <v>98</v>
      </c>
      <c r="J3238" t="s">
        <v>99</v>
      </c>
      <c r="K3238" t="s">
        <v>188</v>
      </c>
      <c r="L3238">
        <v>9.9988484849999999</v>
      </c>
      <c r="M3238" t="s">
        <v>112</v>
      </c>
      <c r="N3238">
        <v>3.6528999999999999E-4</v>
      </c>
      <c r="O3238">
        <v>4.1398699999999999E-4</v>
      </c>
      <c r="P3238">
        <v>0</v>
      </c>
      <c r="Q3238">
        <v>0</v>
      </c>
      <c r="R3238">
        <v>0</v>
      </c>
      <c r="S3238">
        <v>1.9547760000000001E-3</v>
      </c>
      <c r="T3238">
        <v>1.0417829999999999E-3</v>
      </c>
      <c r="U3238">
        <v>4.5042200000000002E-4</v>
      </c>
      <c r="V3238">
        <v>0</v>
      </c>
      <c r="W3238" s="8">
        <v>2.6994900000000001E-5</v>
      </c>
      <c r="X3238">
        <v>0</v>
      </c>
      <c r="Y3238">
        <v>0</v>
      </c>
      <c r="Z3238">
        <v>0</v>
      </c>
      <c r="AA3238">
        <v>0</v>
      </c>
      <c r="AB3238">
        <v>0</v>
      </c>
      <c r="AC3238">
        <v>1.9547760000000001E-3</v>
      </c>
      <c r="AD3238">
        <v>1.0417829999999999E-3</v>
      </c>
      <c r="AE3238">
        <v>4.5042200000000002E-4</v>
      </c>
      <c r="AF3238">
        <v>0</v>
      </c>
      <c r="AG3238" s="8">
        <v>2.6994900000000001E-5</v>
      </c>
      <c r="AH3238">
        <v>3.4739770000000001E-3</v>
      </c>
      <c r="AI3238">
        <v>101823.9495</v>
      </c>
    </row>
    <row r="3239" spans="1:35" x14ac:dyDescent="0.25">
      <c r="A3239">
        <v>43821</v>
      </c>
      <c r="B3239" t="s">
        <v>245</v>
      </c>
      <c r="C3239" t="s">
        <v>63</v>
      </c>
      <c r="D3239" t="b">
        <v>1</v>
      </c>
      <c r="E3239">
        <v>9.2567227000000002E-2</v>
      </c>
      <c r="F3239" t="s">
        <v>108</v>
      </c>
      <c r="G3239" t="s">
        <v>254</v>
      </c>
      <c r="H3239" t="s">
        <v>259</v>
      </c>
      <c r="I3239" t="s">
        <v>98</v>
      </c>
      <c r="J3239" t="s">
        <v>99</v>
      </c>
      <c r="K3239" t="s">
        <v>188</v>
      </c>
      <c r="L3239">
        <v>10.533643939999999</v>
      </c>
      <c r="M3239" t="s">
        <v>112</v>
      </c>
      <c r="N3239">
        <v>3.8497599999999998E-4</v>
      </c>
      <c r="O3239">
        <v>4.3613000000000001E-4</v>
      </c>
      <c r="P3239">
        <v>0</v>
      </c>
      <c r="Q3239">
        <v>0</v>
      </c>
      <c r="R3239">
        <v>0</v>
      </c>
      <c r="S3239">
        <v>1.9157519999999999E-3</v>
      </c>
      <c r="T3239">
        <v>1.0417829999999999E-3</v>
      </c>
      <c r="U3239">
        <v>6.7525500000000004E-4</v>
      </c>
      <c r="V3239">
        <v>0</v>
      </c>
      <c r="W3239" s="8">
        <v>2.6994900000000001E-5</v>
      </c>
      <c r="X3239">
        <v>0</v>
      </c>
      <c r="Y3239">
        <v>0</v>
      </c>
      <c r="Z3239">
        <v>0</v>
      </c>
      <c r="AA3239">
        <v>0</v>
      </c>
      <c r="AB3239">
        <v>0</v>
      </c>
      <c r="AC3239">
        <v>1.9157519999999999E-3</v>
      </c>
      <c r="AD3239">
        <v>1.0417829999999999E-3</v>
      </c>
      <c r="AE3239">
        <v>6.7525500000000004E-4</v>
      </c>
      <c r="AF3239">
        <v>0</v>
      </c>
      <c r="AG3239" s="8">
        <v>2.6994900000000001E-5</v>
      </c>
      <c r="AH3239">
        <v>3.659785E-3</v>
      </c>
      <c r="AI3239">
        <v>101823.9495</v>
      </c>
    </row>
    <row r="3240" spans="1:35" x14ac:dyDescent="0.25">
      <c r="A3240">
        <v>43821</v>
      </c>
      <c r="B3240" t="s">
        <v>246</v>
      </c>
      <c r="C3240" t="s">
        <v>51</v>
      </c>
      <c r="D3240" t="b">
        <v>0</v>
      </c>
      <c r="E3240">
        <v>9.2567227000000002E-2</v>
      </c>
      <c r="F3240" t="s">
        <v>108</v>
      </c>
      <c r="G3240" t="s">
        <v>254</v>
      </c>
      <c r="H3240" t="s">
        <v>259</v>
      </c>
      <c r="I3240" t="s">
        <v>98</v>
      </c>
      <c r="J3240" t="s">
        <v>99</v>
      </c>
      <c r="K3240" t="s">
        <v>188</v>
      </c>
      <c r="L3240">
        <v>13.70081566</v>
      </c>
      <c r="M3240" t="s">
        <v>112</v>
      </c>
      <c r="N3240">
        <v>4.4271399999999998E-4</v>
      </c>
      <c r="O3240">
        <v>4.9801299999999995E-4</v>
      </c>
      <c r="P3240">
        <v>0</v>
      </c>
      <c r="Q3240">
        <v>0</v>
      </c>
      <c r="R3240">
        <v>0</v>
      </c>
      <c r="S3240">
        <v>1.693448E-3</v>
      </c>
      <c r="T3240">
        <v>1.0417829999999999E-3</v>
      </c>
      <c r="U3240">
        <v>6.7525500000000004E-4</v>
      </c>
      <c r="V3240">
        <v>0</v>
      </c>
      <c r="W3240" s="8">
        <v>2.6994900000000001E-5</v>
      </c>
      <c r="X3240">
        <v>1.322698E-3</v>
      </c>
      <c r="Y3240">
        <v>0</v>
      </c>
      <c r="Z3240">
        <v>0</v>
      </c>
      <c r="AA3240">
        <v>0</v>
      </c>
      <c r="AB3240">
        <v>0</v>
      </c>
      <c r="AC3240">
        <v>3.0161459999999999E-3</v>
      </c>
      <c r="AD3240">
        <v>1.0417829999999999E-3</v>
      </c>
      <c r="AE3240">
        <v>6.7525500000000004E-4</v>
      </c>
      <c r="AF3240">
        <v>0</v>
      </c>
      <c r="AG3240" s="8">
        <v>2.6994900000000001E-5</v>
      </c>
      <c r="AH3240">
        <v>4.7601800000000001E-3</v>
      </c>
      <c r="AI3240">
        <v>101823.9495</v>
      </c>
    </row>
    <row r="3241" spans="1:35" x14ac:dyDescent="0.25">
      <c r="A3241">
        <v>43821</v>
      </c>
      <c r="B3241" t="s">
        <v>247</v>
      </c>
      <c r="C3241" t="s">
        <v>248</v>
      </c>
      <c r="D3241" t="b">
        <v>1</v>
      </c>
      <c r="E3241">
        <v>9.2567227000000002E-2</v>
      </c>
      <c r="F3241" t="s">
        <v>108</v>
      </c>
      <c r="G3241" t="s">
        <v>254</v>
      </c>
      <c r="H3241" t="s">
        <v>259</v>
      </c>
      <c r="I3241" t="s">
        <v>98</v>
      </c>
      <c r="J3241" t="s">
        <v>99</v>
      </c>
      <c r="K3241" t="s">
        <v>188</v>
      </c>
      <c r="L3241">
        <v>13.590249999999999</v>
      </c>
      <c r="M3241" t="s">
        <v>112</v>
      </c>
      <c r="N3241">
        <v>4.3999000000000002E-4</v>
      </c>
      <c r="O3241">
        <v>4.9096700000000003E-4</v>
      </c>
      <c r="P3241">
        <v>0</v>
      </c>
      <c r="Q3241">
        <v>0</v>
      </c>
      <c r="R3241">
        <v>0</v>
      </c>
      <c r="S3241">
        <v>1.6869159999999999E-3</v>
      </c>
      <c r="T3241">
        <v>1.0417829999999999E-3</v>
      </c>
      <c r="U3241">
        <v>5.9623300000000005E-4</v>
      </c>
      <c r="V3241">
        <v>0</v>
      </c>
      <c r="W3241" s="8">
        <v>2.6994900000000001E-5</v>
      </c>
      <c r="X3241">
        <v>1.3698390000000001E-3</v>
      </c>
      <c r="Y3241">
        <v>0</v>
      </c>
      <c r="Z3241">
        <v>0</v>
      </c>
      <c r="AA3241">
        <v>0</v>
      </c>
      <c r="AB3241">
        <v>0</v>
      </c>
      <c r="AC3241">
        <v>3.056755E-3</v>
      </c>
      <c r="AD3241">
        <v>1.0417829999999999E-3</v>
      </c>
      <c r="AE3241">
        <v>5.9623300000000005E-4</v>
      </c>
      <c r="AF3241">
        <v>0</v>
      </c>
      <c r="AG3241" s="8">
        <v>2.6994900000000001E-5</v>
      </c>
      <c r="AH3241">
        <v>4.7217659999999996E-3</v>
      </c>
      <c r="AI3241">
        <v>101823.9495</v>
      </c>
    </row>
    <row r="3242" spans="1:35" x14ac:dyDescent="0.25">
      <c r="A3242">
        <v>617</v>
      </c>
      <c r="B3242" t="s">
        <v>185</v>
      </c>
      <c r="C3242" t="s">
        <v>33</v>
      </c>
      <c r="D3242" t="b">
        <v>1</v>
      </c>
      <c r="E3242">
        <v>38.539275089999997</v>
      </c>
      <c r="F3242" t="s">
        <v>97</v>
      </c>
      <c r="G3242" t="s">
        <v>186</v>
      </c>
      <c r="H3242" t="s">
        <v>198</v>
      </c>
      <c r="I3242" t="s">
        <v>101</v>
      </c>
      <c r="J3242" t="s">
        <v>102</v>
      </c>
      <c r="K3242" t="s">
        <v>188</v>
      </c>
      <c r="L3242">
        <v>9.6466666669999999</v>
      </c>
      <c r="M3242" t="s">
        <v>109</v>
      </c>
      <c r="N3242">
        <v>1.3266210000000001E-3</v>
      </c>
      <c r="O3242">
        <v>1.408458E-3</v>
      </c>
      <c r="P3242">
        <v>0</v>
      </c>
      <c r="Q3242">
        <v>0</v>
      </c>
      <c r="R3242">
        <v>0</v>
      </c>
      <c r="S3242">
        <v>3.3967559999999999E-3</v>
      </c>
      <c r="T3242">
        <v>3.6663339999999998E-3</v>
      </c>
      <c r="U3242">
        <v>3.650992E-3</v>
      </c>
      <c r="V3242">
        <v>0</v>
      </c>
      <c r="W3242">
        <v>0</v>
      </c>
      <c r="X3242">
        <v>1.9717910000000001E-3</v>
      </c>
      <c r="Y3242">
        <v>0</v>
      </c>
      <c r="Z3242">
        <v>0</v>
      </c>
      <c r="AA3242">
        <v>0</v>
      </c>
      <c r="AB3242">
        <v>0</v>
      </c>
      <c r="AC3242">
        <v>5.3685470000000004E-3</v>
      </c>
      <c r="AD3242">
        <v>3.6663339999999998E-3</v>
      </c>
      <c r="AE3242">
        <v>3.650992E-3</v>
      </c>
      <c r="AF3242">
        <v>0</v>
      </c>
      <c r="AG3242">
        <v>0</v>
      </c>
      <c r="AH3242">
        <v>1.2685508E-2</v>
      </c>
      <c r="AI3242">
        <v>385392.75089999998</v>
      </c>
    </row>
    <row r="3243" spans="1:35" x14ac:dyDescent="0.25">
      <c r="A3243">
        <v>619</v>
      </c>
      <c r="B3243" t="s">
        <v>185</v>
      </c>
      <c r="C3243" t="s">
        <v>33</v>
      </c>
      <c r="D3243" t="b">
        <v>1</v>
      </c>
      <c r="E3243">
        <v>7.8598335940000004</v>
      </c>
      <c r="F3243" t="s">
        <v>97</v>
      </c>
      <c r="G3243" t="s">
        <v>186</v>
      </c>
      <c r="H3243" t="s">
        <v>187</v>
      </c>
      <c r="I3243" t="s">
        <v>101</v>
      </c>
      <c r="J3243" t="s">
        <v>111</v>
      </c>
      <c r="K3243" t="s">
        <v>188</v>
      </c>
      <c r="L3243">
        <v>9.1299206349999995</v>
      </c>
      <c r="M3243" t="s">
        <v>109</v>
      </c>
      <c r="N3243">
        <v>8.4400000000000002E-4</v>
      </c>
      <c r="O3243">
        <v>1.000356E-3</v>
      </c>
      <c r="P3243">
        <v>0</v>
      </c>
      <c r="Q3243">
        <v>0</v>
      </c>
      <c r="R3243">
        <v>0</v>
      </c>
      <c r="S3243">
        <v>4.411107E-3</v>
      </c>
      <c r="T3243">
        <v>2.3120839999999998E-3</v>
      </c>
      <c r="U3243">
        <v>1.447474E-3</v>
      </c>
      <c r="V3243">
        <v>0</v>
      </c>
      <c r="W3243">
        <v>0</v>
      </c>
      <c r="X3243">
        <v>3.9922900000000002E-4</v>
      </c>
      <c r="Y3243">
        <v>0</v>
      </c>
      <c r="Z3243">
        <v>0</v>
      </c>
      <c r="AA3243">
        <v>0</v>
      </c>
      <c r="AB3243">
        <v>0</v>
      </c>
      <c r="AC3243">
        <v>4.8103360000000001E-3</v>
      </c>
      <c r="AD3243">
        <v>2.3120839999999998E-3</v>
      </c>
      <c r="AE3243">
        <v>1.447474E-3</v>
      </c>
      <c r="AF3243">
        <v>0</v>
      </c>
      <c r="AG3243">
        <v>0</v>
      </c>
      <c r="AH3243">
        <v>8.5698939999999998E-3</v>
      </c>
      <c r="AI3243">
        <v>275094.17580000003</v>
      </c>
    </row>
    <row r="3244" spans="1:35" x14ac:dyDescent="0.25">
      <c r="A3244">
        <v>621</v>
      </c>
      <c r="B3244" t="s">
        <v>185</v>
      </c>
      <c r="C3244" t="s">
        <v>33</v>
      </c>
      <c r="D3244" t="b">
        <v>1</v>
      </c>
      <c r="E3244">
        <v>45.917607580000002</v>
      </c>
      <c r="F3244" t="s">
        <v>97</v>
      </c>
      <c r="G3244" t="s">
        <v>186</v>
      </c>
      <c r="H3244" t="s">
        <v>196</v>
      </c>
      <c r="I3244" t="s">
        <v>101</v>
      </c>
      <c r="J3244" t="s">
        <v>99</v>
      </c>
      <c r="K3244" t="s">
        <v>188</v>
      </c>
      <c r="L3244">
        <v>10.595454549999999</v>
      </c>
      <c r="M3244" t="s">
        <v>109</v>
      </c>
      <c r="N3244">
        <v>9.9326100000000006E-4</v>
      </c>
      <c r="O3244">
        <v>1.0670689999999999E-3</v>
      </c>
      <c r="P3244">
        <v>0</v>
      </c>
      <c r="Q3244">
        <v>0</v>
      </c>
      <c r="R3244">
        <v>0</v>
      </c>
      <c r="S3244">
        <v>3.0408470000000002E-3</v>
      </c>
      <c r="T3244">
        <v>2.6265220000000001E-3</v>
      </c>
      <c r="U3244">
        <v>3.0621720000000002E-3</v>
      </c>
      <c r="V3244">
        <v>0</v>
      </c>
      <c r="W3244">
        <v>0</v>
      </c>
      <c r="X3244">
        <v>4.0126799999999998E-4</v>
      </c>
      <c r="Y3244">
        <v>0</v>
      </c>
      <c r="Z3244">
        <v>0</v>
      </c>
      <c r="AA3244">
        <v>0</v>
      </c>
      <c r="AB3244">
        <v>0</v>
      </c>
      <c r="AC3244">
        <v>3.4421149999999999E-3</v>
      </c>
      <c r="AD3244">
        <v>2.6265220000000001E-3</v>
      </c>
      <c r="AE3244">
        <v>3.0621720000000002E-3</v>
      </c>
      <c r="AF3244">
        <v>0</v>
      </c>
      <c r="AG3244">
        <v>0</v>
      </c>
      <c r="AH3244">
        <v>9.1303740000000001E-3</v>
      </c>
      <c r="AI3244">
        <v>252546.84169999999</v>
      </c>
    </row>
    <row r="3245" spans="1:35" x14ac:dyDescent="0.25">
      <c r="A3245">
        <v>622</v>
      </c>
      <c r="B3245" t="s">
        <v>185</v>
      </c>
      <c r="C3245" t="s">
        <v>33</v>
      </c>
      <c r="D3245" t="b">
        <v>1</v>
      </c>
      <c r="E3245">
        <v>5.4264087559999998</v>
      </c>
      <c r="F3245" t="s">
        <v>97</v>
      </c>
      <c r="G3245" t="s">
        <v>186</v>
      </c>
      <c r="H3245" t="s">
        <v>191</v>
      </c>
      <c r="I3245" t="s">
        <v>101</v>
      </c>
      <c r="J3245" t="s">
        <v>99</v>
      </c>
      <c r="K3245" t="s">
        <v>188</v>
      </c>
      <c r="L3245">
        <v>5.9158524899999998</v>
      </c>
      <c r="M3245" t="s">
        <v>109</v>
      </c>
      <c r="N3245">
        <v>5.8450400000000001E-4</v>
      </c>
      <c r="O3245">
        <v>7.3292099999999998E-4</v>
      </c>
      <c r="P3245">
        <v>0</v>
      </c>
      <c r="Q3245">
        <v>0</v>
      </c>
      <c r="R3245">
        <v>0</v>
      </c>
      <c r="S3245">
        <v>1.2141140000000001E-3</v>
      </c>
      <c r="T3245">
        <v>2.749886E-3</v>
      </c>
      <c r="U3245">
        <v>1.9274819999999999E-3</v>
      </c>
      <c r="V3245">
        <v>0</v>
      </c>
      <c r="W3245">
        <v>0</v>
      </c>
      <c r="X3245">
        <v>4.6155499999999999E-4</v>
      </c>
      <c r="Y3245">
        <v>0</v>
      </c>
      <c r="Z3245">
        <v>0</v>
      </c>
      <c r="AA3245">
        <v>0</v>
      </c>
      <c r="AB3245">
        <v>0</v>
      </c>
      <c r="AC3245">
        <v>1.6756690000000001E-3</v>
      </c>
      <c r="AD3245">
        <v>2.749886E-3</v>
      </c>
      <c r="AE3245">
        <v>1.9274819999999999E-3</v>
      </c>
      <c r="AF3245">
        <v>0</v>
      </c>
      <c r="AG3245">
        <v>0</v>
      </c>
      <c r="AH3245">
        <v>6.3530879999999998E-3</v>
      </c>
      <c r="AI3245">
        <v>314731.70789999998</v>
      </c>
    </row>
    <row r="3246" spans="1:35" x14ac:dyDescent="0.25">
      <c r="A3246">
        <v>623</v>
      </c>
      <c r="B3246" t="s">
        <v>185</v>
      </c>
      <c r="C3246" t="s">
        <v>33</v>
      </c>
      <c r="D3246" t="b">
        <v>1</v>
      </c>
      <c r="E3246">
        <v>3.2022472799999999</v>
      </c>
      <c r="F3246" t="s">
        <v>97</v>
      </c>
      <c r="G3246" t="s">
        <v>186</v>
      </c>
      <c r="H3246" t="s">
        <v>193</v>
      </c>
      <c r="I3246" t="s">
        <v>101</v>
      </c>
      <c r="J3246" t="s">
        <v>99</v>
      </c>
      <c r="K3246" t="s">
        <v>188</v>
      </c>
      <c r="L3246">
        <v>8.3253703699999999</v>
      </c>
      <c r="M3246" t="s">
        <v>109</v>
      </c>
      <c r="N3246">
        <v>6.6299999999999996E-4</v>
      </c>
      <c r="O3246">
        <v>7.9793400000000003E-4</v>
      </c>
      <c r="P3246">
        <v>0</v>
      </c>
      <c r="Q3246">
        <v>0</v>
      </c>
      <c r="R3246">
        <v>0</v>
      </c>
      <c r="S3246">
        <v>2.3918759999999998E-3</v>
      </c>
      <c r="T3246">
        <v>2.4177360000000002E-3</v>
      </c>
      <c r="U3246">
        <v>1.7246E-3</v>
      </c>
      <c r="V3246">
        <v>0</v>
      </c>
      <c r="W3246">
        <v>0</v>
      </c>
      <c r="X3246">
        <v>2.8800000000000001E-4</v>
      </c>
      <c r="Y3246">
        <v>0</v>
      </c>
      <c r="Z3246">
        <v>0</v>
      </c>
      <c r="AA3246">
        <v>0</v>
      </c>
      <c r="AB3246">
        <v>0</v>
      </c>
      <c r="AC3246">
        <v>2.6802150000000001E-3</v>
      </c>
      <c r="AD3246">
        <v>2.4177360000000002E-3</v>
      </c>
      <c r="AE3246">
        <v>1.7246E-3</v>
      </c>
      <c r="AF3246">
        <v>0</v>
      </c>
      <c r="AG3246">
        <v>0</v>
      </c>
      <c r="AH3246">
        <v>6.8225500000000001E-3</v>
      </c>
      <c r="AI3246">
        <v>240168.546</v>
      </c>
    </row>
    <row r="3247" spans="1:35" x14ac:dyDescent="0.25">
      <c r="A3247">
        <v>624</v>
      </c>
      <c r="B3247" t="s">
        <v>185</v>
      </c>
      <c r="C3247" t="s">
        <v>33</v>
      </c>
      <c r="D3247" t="b">
        <v>1</v>
      </c>
      <c r="E3247">
        <v>12.489080810000001</v>
      </c>
      <c r="F3247" t="s">
        <v>97</v>
      </c>
      <c r="G3247" t="s">
        <v>186</v>
      </c>
      <c r="H3247" t="s">
        <v>195</v>
      </c>
      <c r="I3247" t="s">
        <v>101</v>
      </c>
      <c r="J3247" t="s">
        <v>111</v>
      </c>
      <c r="K3247" t="s">
        <v>188</v>
      </c>
      <c r="L3247">
        <v>6.9043650789999997</v>
      </c>
      <c r="M3247" t="s">
        <v>109</v>
      </c>
      <c r="N3247">
        <v>5.6320000000000003E-4</v>
      </c>
      <c r="O3247">
        <v>6.7527699999999995E-4</v>
      </c>
      <c r="P3247">
        <v>0</v>
      </c>
      <c r="Q3247">
        <v>0</v>
      </c>
      <c r="R3247">
        <v>0</v>
      </c>
      <c r="S3247">
        <v>9.5207899999999999E-4</v>
      </c>
      <c r="T3247">
        <v>2.43684E-3</v>
      </c>
      <c r="U3247">
        <v>1.6240860000000001E-3</v>
      </c>
      <c r="V3247">
        <v>0</v>
      </c>
      <c r="W3247">
        <v>0</v>
      </c>
      <c r="X3247">
        <v>1.1658619999999999E-3</v>
      </c>
      <c r="Y3247">
        <v>0</v>
      </c>
      <c r="Z3247">
        <v>0</v>
      </c>
      <c r="AA3247">
        <v>0</v>
      </c>
      <c r="AB3247">
        <v>0</v>
      </c>
      <c r="AC3247">
        <v>2.1179409999999999E-3</v>
      </c>
      <c r="AD3247">
        <v>2.43684E-3</v>
      </c>
      <c r="AE3247">
        <v>1.6240860000000001E-3</v>
      </c>
      <c r="AF3247">
        <v>0</v>
      </c>
      <c r="AG3247">
        <v>0</v>
      </c>
      <c r="AH3247">
        <v>6.1787489999999999E-3</v>
      </c>
      <c r="AI3247">
        <v>262270.69709999999</v>
      </c>
    </row>
    <row r="3248" spans="1:35" x14ac:dyDescent="0.25">
      <c r="A3248">
        <v>3981</v>
      </c>
      <c r="B3248" t="s">
        <v>185</v>
      </c>
      <c r="C3248" t="s">
        <v>33</v>
      </c>
      <c r="D3248" t="b">
        <v>1</v>
      </c>
      <c r="E3248">
        <v>33.833494620000003</v>
      </c>
      <c r="F3248" t="s">
        <v>97</v>
      </c>
      <c r="G3248" t="s">
        <v>186</v>
      </c>
      <c r="H3248" t="s">
        <v>249</v>
      </c>
      <c r="I3248" t="s">
        <v>101</v>
      </c>
      <c r="J3248" t="s">
        <v>111</v>
      </c>
      <c r="K3248" t="s">
        <v>188</v>
      </c>
      <c r="L3248">
        <v>11.043055560000001</v>
      </c>
      <c r="M3248" t="s">
        <v>109</v>
      </c>
      <c r="N3248">
        <v>2.8699999999999998E-4</v>
      </c>
      <c r="O3248">
        <v>3.0384599999999998E-4</v>
      </c>
      <c r="P3248">
        <v>0</v>
      </c>
      <c r="Q3248">
        <v>0</v>
      </c>
      <c r="R3248">
        <v>0</v>
      </c>
      <c r="S3248">
        <v>8.03303E-4</v>
      </c>
      <c r="T3248">
        <v>7.26339E-4</v>
      </c>
      <c r="U3248">
        <v>1.0200820000000001E-3</v>
      </c>
      <c r="V3248">
        <v>0</v>
      </c>
      <c r="W3248">
        <v>0</v>
      </c>
      <c r="X3248">
        <v>0</v>
      </c>
      <c r="Y3248">
        <v>0</v>
      </c>
      <c r="Z3248">
        <v>0</v>
      </c>
      <c r="AA3248">
        <v>0</v>
      </c>
      <c r="AB3248">
        <v>0</v>
      </c>
      <c r="AC3248">
        <v>8.03303E-4</v>
      </c>
      <c r="AD3248">
        <v>7.26339E-4</v>
      </c>
      <c r="AE3248">
        <v>1.0200820000000001E-3</v>
      </c>
      <c r="AF3248">
        <v>0</v>
      </c>
      <c r="AG3248">
        <v>0</v>
      </c>
      <c r="AH3248">
        <v>2.5497240000000002E-3</v>
      </c>
      <c r="AI3248">
        <v>67666.989239999995</v>
      </c>
    </row>
    <row r="3249" spans="1:35" x14ac:dyDescent="0.25">
      <c r="A3249">
        <v>4225</v>
      </c>
      <c r="B3249" t="s">
        <v>185</v>
      </c>
      <c r="C3249" t="s">
        <v>33</v>
      </c>
      <c r="D3249" t="b">
        <v>1</v>
      </c>
      <c r="E3249">
        <v>59.11710111</v>
      </c>
      <c r="F3249" t="s">
        <v>97</v>
      </c>
      <c r="G3249" t="s">
        <v>186</v>
      </c>
      <c r="H3249" t="s">
        <v>250</v>
      </c>
      <c r="I3249" t="s">
        <v>98</v>
      </c>
      <c r="J3249" t="s">
        <v>99</v>
      </c>
      <c r="K3249" t="s">
        <v>188</v>
      </c>
      <c r="L3249">
        <v>22.630555560000001</v>
      </c>
      <c r="M3249" t="s">
        <v>112</v>
      </c>
      <c r="N3249">
        <v>4.4543399999999998E-4</v>
      </c>
      <c r="O3249">
        <v>4.5934300000000002E-4</v>
      </c>
      <c r="P3249">
        <v>0</v>
      </c>
      <c r="Q3249">
        <v>0</v>
      </c>
      <c r="R3249">
        <v>0</v>
      </c>
      <c r="S3249">
        <v>8.5841300000000004E-4</v>
      </c>
      <c r="T3249">
        <v>6.80231E-4</v>
      </c>
      <c r="U3249">
        <v>1.4092099999999999E-3</v>
      </c>
      <c r="V3249">
        <v>0</v>
      </c>
      <c r="W3249">
        <v>0</v>
      </c>
      <c r="X3249">
        <v>1.6170889999999999E-3</v>
      </c>
      <c r="Y3249">
        <v>0</v>
      </c>
      <c r="Z3249">
        <v>0</v>
      </c>
      <c r="AA3249">
        <v>0</v>
      </c>
      <c r="AB3249">
        <v>0</v>
      </c>
      <c r="AC3249">
        <v>2.475503E-3</v>
      </c>
      <c r="AD3249">
        <v>6.80231E-4</v>
      </c>
      <c r="AE3249">
        <v>1.4092099999999999E-3</v>
      </c>
      <c r="AF3249">
        <v>0</v>
      </c>
      <c r="AG3249">
        <v>0</v>
      </c>
      <c r="AH3249">
        <v>4.5649430000000001E-3</v>
      </c>
      <c r="AI3249">
        <v>59117.101110000003</v>
      </c>
    </row>
    <row r="3250" spans="1:35" x14ac:dyDescent="0.25">
      <c r="A3250">
        <v>5292</v>
      </c>
      <c r="B3250" t="s">
        <v>185</v>
      </c>
      <c r="C3250" t="s">
        <v>33</v>
      </c>
      <c r="D3250" t="b">
        <v>1</v>
      </c>
      <c r="E3250">
        <v>0.61770916799999998</v>
      </c>
      <c r="F3250" t="s">
        <v>97</v>
      </c>
      <c r="G3250" t="s">
        <v>186</v>
      </c>
      <c r="H3250" t="s">
        <v>197</v>
      </c>
      <c r="I3250" t="s">
        <v>101</v>
      </c>
      <c r="J3250" t="s">
        <v>102</v>
      </c>
      <c r="K3250" t="s">
        <v>188</v>
      </c>
      <c r="L3250">
        <v>4.1945925930000003</v>
      </c>
      <c r="M3250" t="s">
        <v>109</v>
      </c>
      <c r="N3250">
        <v>2.4514399999999998E-4</v>
      </c>
      <c r="O3250">
        <v>3.10754E-4</v>
      </c>
      <c r="P3250">
        <v>0</v>
      </c>
      <c r="Q3250">
        <v>0</v>
      </c>
      <c r="R3250">
        <v>0</v>
      </c>
      <c r="S3250">
        <v>3.2299500000000002E-4</v>
      </c>
      <c r="T3250">
        <v>1.5829500000000001E-3</v>
      </c>
      <c r="U3250">
        <v>6.4483100000000001E-4</v>
      </c>
      <c r="V3250">
        <v>0</v>
      </c>
      <c r="W3250">
        <v>0</v>
      </c>
      <c r="X3250">
        <v>1.0151E-4</v>
      </c>
      <c r="Y3250">
        <v>0</v>
      </c>
      <c r="Z3250">
        <v>0</v>
      </c>
      <c r="AA3250">
        <v>0</v>
      </c>
      <c r="AB3250">
        <v>0</v>
      </c>
      <c r="AC3250">
        <v>4.2450499999999999E-4</v>
      </c>
      <c r="AD3250">
        <v>1.5829500000000001E-3</v>
      </c>
      <c r="AE3250">
        <v>6.4483100000000001E-4</v>
      </c>
      <c r="AF3250">
        <v>0</v>
      </c>
      <c r="AG3250">
        <v>0</v>
      </c>
      <c r="AH3250">
        <v>2.6522970000000001E-3</v>
      </c>
      <c r="AI3250">
        <v>185312.75030000001</v>
      </c>
    </row>
    <row r="3251" spans="1:35" x14ac:dyDescent="0.25">
      <c r="A3251">
        <v>5294</v>
      </c>
      <c r="B3251" t="s">
        <v>185</v>
      </c>
      <c r="C3251" t="s">
        <v>33</v>
      </c>
      <c r="D3251" t="b">
        <v>1</v>
      </c>
      <c r="E3251">
        <v>2.1122781700000002</v>
      </c>
      <c r="F3251" t="s">
        <v>97</v>
      </c>
      <c r="G3251" t="s">
        <v>186</v>
      </c>
      <c r="H3251" t="s">
        <v>192</v>
      </c>
      <c r="I3251" t="s">
        <v>101</v>
      </c>
      <c r="J3251" t="s">
        <v>99</v>
      </c>
      <c r="K3251" t="s">
        <v>188</v>
      </c>
      <c r="L3251">
        <v>5.5022666669999998</v>
      </c>
      <c r="M3251" t="s">
        <v>109</v>
      </c>
      <c r="N3251">
        <v>4.8375499999999999E-4</v>
      </c>
      <c r="O3251">
        <v>5.6431000000000005E-4</v>
      </c>
      <c r="P3251">
        <v>0</v>
      </c>
      <c r="Q3251">
        <v>0</v>
      </c>
      <c r="R3251">
        <v>0</v>
      </c>
      <c r="S3251">
        <v>6.7873599999999999E-4</v>
      </c>
      <c r="T3251">
        <v>2.2191559999999999E-3</v>
      </c>
      <c r="U3251">
        <v>1.5545940000000001E-3</v>
      </c>
      <c r="V3251">
        <v>0</v>
      </c>
      <c r="W3251">
        <v>0</v>
      </c>
      <c r="X3251">
        <v>5.0463799999999996E-4</v>
      </c>
      <c r="Y3251">
        <v>0</v>
      </c>
      <c r="Z3251">
        <v>0</v>
      </c>
      <c r="AA3251">
        <v>0</v>
      </c>
      <c r="AB3251">
        <v>0</v>
      </c>
      <c r="AC3251">
        <v>1.1833740000000001E-3</v>
      </c>
      <c r="AD3251">
        <v>2.2191559999999999E-3</v>
      </c>
      <c r="AE3251">
        <v>1.5545940000000001E-3</v>
      </c>
      <c r="AF3251">
        <v>0</v>
      </c>
      <c r="AG3251">
        <v>0</v>
      </c>
      <c r="AH3251">
        <v>4.9571240000000003E-3</v>
      </c>
      <c r="AI3251">
        <v>264034.77130000002</v>
      </c>
    </row>
    <row r="3252" spans="1:35" x14ac:dyDescent="0.25">
      <c r="A3252">
        <v>5295</v>
      </c>
      <c r="B3252" t="s">
        <v>185</v>
      </c>
      <c r="C3252" t="s">
        <v>33</v>
      </c>
      <c r="D3252" t="b">
        <v>1</v>
      </c>
      <c r="E3252">
        <v>3.6561414889999999</v>
      </c>
      <c r="F3252" t="s">
        <v>97</v>
      </c>
      <c r="G3252" t="s">
        <v>186</v>
      </c>
      <c r="H3252" t="s">
        <v>194</v>
      </c>
      <c r="I3252" t="s">
        <v>101</v>
      </c>
      <c r="J3252" t="s">
        <v>99</v>
      </c>
      <c r="K3252" t="s">
        <v>188</v>
      </c>
      <c r="L3252">
        <v>6.8441049380000001</v>
      </c>
      <c r="M3252" t="s">
        <v>109</v>
      </c>
      <c r="N3252">
        <v>6.9379399999999996E-4</v>
      </c>
      <c r="O3252">
        <v>8.5574399999999997E-4</v>
      </c>
      <c r="P3252">
        <v>0</v>
      </c>
      <c r="Q3252">
        <v>0</v>
      </c>
      <c r="R3252">
        <v>0</v>
      </c>
      <c r="S3252">
        <v>1.19728E-3</v>
      </c>
      <c r="T3252">
        <v>3.203165E-3</v>
      </c>
      <c r="U3252">
        <v>2.1380879999999998E-3</v>
      </c>
      <c r="V3252">
        <v>0</v>
      </c>
      <c r="W3252">
        <v>0</v>
      </c>
      <c r="X3252">
        <v>1.145854E-3</v>
      </c>
      <c r="Y3252">
        <v>0</v>
      </c>
      <c r="Z3252">
        <v>0</v>
      </c>
      <c r="AA3252">
        <v>0</v>
      </c>
      <c r="AB3252">
        <v>0</v>
      </c>
      <c r="AC3252">
        <v>2.3431329999999998E-3</v>
      </c>
      <c r="AD3252">
        <v>3.203165E-3</v>
      </c>
      <c r="AE3252">
        <v>2.1380879999999998E-3</v>
      </c>
      <c r="AF3252">
        <v>0</v>
      </c>
      <c r="AG3252">
        <v>0</v>
      </c>
      <c r="AH3252">
        <v>7.684387E-3</v>
      </c>
      <c r="AI3252">
        <v>329052.734</v>
      </c>
    </row>
    <row r="3253" spans="1:35" x14ac:dyDescent="0.25">
      <c r="A3253">
        <v>5297</v>
      </c>
      <c r="B3253" t="s">
        <v>185</v>
      </c>
      <c r="C3253" t="s">
        <v>33</v>
      </c>
      <c r="D3253" t="b">
        <v>1</v>
      </c>
      <c r="E3253">
        <v>1.148646015</v>
      </c>
      <c r="F3253" t="s">
        <v>97</v>
      </c>
      <c r="G3253" t="s">
        <v>186</v>
      </c>
      <c r="H3253" t="s">
        <v>199</v>
      </c>
      <c r="I3253" t="s">
        <v>101</v>
      </c>
      <c r="J3253" t="s">
        <v>102</v>
      </c>
      <c r="K3253" t="s">
        <v>188</v>
      </c>
      <c r="L3253">
        <v>6.3759206349999999</v>
      </c>
      <c r="M3253" t="s">
        <v>109</v>
      </c>
      <c r="N3253">
        <v>4.14972E-4</v>
      </c>
      <c r="O3253">
        <v>5.0274E-4</v>
      </c>
      <c r="P3253">
        <v>0</v>
      </c>
      <c r="Q3253">
        <v>0</v>
      </c>
      <c r="R3253">
        <v>0</v>
      </c>
      <c r="S3253">
        <v>6.8207499999999998E-4</v>
      </c>
      <c r="T3253">
        <v>2.201756E-3</v>
      </c>
      <c r="U3253">
        <v>1.137861E-3</v>
      </c>
      <c r="V3253">
        <v>0</v>
      </c>
      <c r="W3253">
        <v>0</v>
      </c>
      <c r="X3253">
        <v>3.5144499999999998E-4</v>
      </c>
      <c r="Y3253">
        <v>0</v>
      </c>
      <c r="Z3253">
        <v>0</v>
      </c>
      <c r="AA3253">
        <v>0</v>
      </c>
      <c r="AB3253">
        <v>0</v>
      </c>
      <c r="AC3253">
        <v>1.03352E-3</v>
      </c>
      <c r="AD3253">
        <v>2.201756E-3</v>
      </c>
      <c r="AE3253">
        <v>1.137861E-3</v>
      </c>
      <c r="AF3253">
        <v>0</v>
      </c>
      <c r="AG3253">
        <v>0</v>
      </c>
      <c r="AH3253">
        <v>4.3731480000000003E-3</v>
      </c>
      <c r="AI3253">
        <v>201013.0526</v>
      </c>
    </row>
    <row r="3254" spans="1:35" x14ac:dyDescent="0.25">
      <c r="A3254">
        <v>7187</v>
      </c>
      <c r="B3254" t="s">
        <v>185</v>
      </c>
      <c r="C3254" t="s">
        <v>33</v>
      </c>
      <c r="D3254" t="b">
        <v>1</v>
      </c>
      <c r="E3254">
        <v>0.94616560199999999</v>
      </c>
      <c r="F3254" t="s">
        <v>97</v>
      </c>
      <c r="G3254" t="s">
        <v>186</v>
      </c>
      <c r="H3254" t="s">
        <v>189</v>
      </c>
      <c r="I3254" t="s">
        <v>263</v>
      </c>
      <c r="J3254" t="s">
        <v>99</v>
      </c>
      <c r="K3254" t="s">
        <v>188</v>
      </c>
      <c r="L3254">
        <v>7.5960748789999997</v>
      </c>
      <c r="M3254" t="s">
        <v>264</v>
      </c>
      <c r="N3254">
        <v>1.00203E-4</v>
      </c>
      <c r="O3254">
        <v>1.27568E-4</v>
      </c>
      <c r="P3254">
        <v>0</v>
      </c>
      <c r="Q3254">
        <v>0</v>
      </c>
      <c r="R3254">
        <v>0</v>
      </c>
      <c r="S3254">
        <v>3.1123199999999999E-4</v>
      </c>
      <c r="T3254">
        <v>3.8509999999999998E-4</v>
      </c>
      <c r="U3254">
        <v>3.0065000000000002E-4</v>
      </c>
      <c r="V3254">
        <v>0</v>
      </c>
      <c r="W3254">
        <v>0</v>
      </c>
      <c r="X3254">
        <v>1.31111E-4</v>
      </c>
      <c r="Y3254">
        <v>0</v>
      </c>
      <c r="Z3254">
        <v>0</v>
      </c>
      <c r="AA3254">
        <v>0</v>
      </c>
      <c r="AB3254">
        <v>0</v>
      </c>
      <c r="AC3254">
        <v>4.4234299999999999E-4</v>
      </c>
      <c r="AD3254">
        <v>3.8509999999999998E-4</v>
      </c>
      <c r="AE3254">
        <v>3.0065000000000002E-4</v>
      </c>
      <c r="AF3254">
        <v>0</v>
      </c>
      <c r="AG3254">
        <v>0</v>
      </c>
      <c r="AH3254">
        <v>1.1280839999999999E-3</v>
      </c>
      <c r="AI3254">
        <v>43523.617700000003</v>
      </c>
    </row>
    <row r="3255" spans="1:35" x14ac:dyDescent="0.25">
      <c r="A3255">
        <v>18108</v>
      </c>
      <c r="B3255" t="s">
        <v>185</v>
      </c>
      <c r="C3255" t="s">
        <v>33</v>
      </c>
      <c r="D3255" t="b">
        <v>1</v>
      </c>
      <c r="E3255">
        <v>0.16497118999999999</v>
      </c>
      <c r="F3255" t="s">
        <v>97</v>
      </c>
      <c r="G3255" t="s">
        <v>186</v>
      </c>
      <c r="H3255" t="s">
        <v>259</v>
      </c>
      <c r="I3255" t="s">
        <v>98</v>
      </c>
      <c r="J3255" t="s">
        <v>99</v>
      </c>
      <c r="K3255" t="s">
        <v>188</v>
      </c>
      <c r="L3255">
        <v>6.0052828280000004</v>
      </c>
      <c r="M3255" t="s">
        <v>112</v>
      </c>
      <c r="N3255">
        <v>3.4374600000000003E-4</v>
      </c>
      <c r="O3255">
        <v>4.2662899999999998E-4</v>
      </c>
      <c r="P3255">
        <v>0</v>
      </c>
      <c r="Q3255">
        <v>0</v>
      </c>
      <c r="R3255">
        <v>0</v>
      </c>
      <c r="S3255">
        <v>4.9533300000000004E-4</v>
      </c>
      <c r="T3255">
        <v>1.846929E-3</v>
      </c>
      <c r="U3255">
        <v>1.0612040000000001E-3</v>
      </c>
      <c r="V3255">
        <v>0</v>
      </c>
      <c r="W3255">
        <v>0</v>
      </c>
      <c r="X3255">
        <v>3.1497799999999999E-4</v>
      </c>
      <c r="Y3255">
        <v>0</v>
      </c>
      <c r="Z3255">
        <v>0</v>
      </c>
      <c r="AA3255">
        <v>0</v>
      </c>
      <c r="AB3255">
        <v>0</v>
      </c>
      <c r="AC3255">
        <v>8.1031099999999997E-4</v>
      </c>
      <c r="AD3255">
        <v>1.846929E-3</v>
      </c>
      <c r="AE3255">
        <v>1.0612040000000001E-3</v>
      </c>
      <c r="AF3255">
        <v>0</v>
      </c>
      <c r="AG3255">
        <v>0</v>
      </c>
      <c r="AH3255">
        <v>3.7184449999999999E-3</v>
      </c>
      <c r="AI3255">
        <v>181468.3094</v>
      </c>
    </row>
    <row r="3256" spans="1:35" x14ac:dyDescent="0.25">
      <c r="A3256">
        <v>20450</v>
      </c>
      <c r="B3256" t="s">
        <v>185</v>
      </c>
      <c r="C3256" t="s">
        <v>33</v>
      </c>
      <c r="D3256" t="b">
        <v>1</v>
      </c>
      <c r="E3256">
        <v>0.32973295000000002</v>
      </c>
      <c r="F3256" t="s">
        <v>97</v>
      </c>
      <c r="G3256" t="s">
        <v>186</v>
      </c>
      <c r="H3256" t="s">
        <v>256</v>
      </c>
      <c r="I3256" t="s">
        <v>101</v>
      </c>
      <c r="J3256" t="s">
        <v>262</v>
      </c>
      <c r="K3256" t="s">
        <v>188</v>
      </c>
      <c r="L3256">
        <v>5.7887187500000001</v>
      </c>
      <c r="M3256" t="s">
        <v>109</v>
      </c>
      <c r="N3256">
        <v>5.1326300000000002E-4</v>
      </c>
      <c r="O3256">
        <v>6.2089999999999997E-4</v>
      </c>
      <c r="P3256">
        <v>0</v>
      </c>
      <c r="Q3256">
        <v>0</v>
      </c>
      <c r="R3256">
        <v>0</v>
      </c>
      <c r="S3256">
        <v>1.207528E-3</v>
      </c>
      <c r="T3256">
        <v>2.5385910000000002E-3</v>
      </c>
      <c r="U3256">
        <v>1.464171E-3</v>
      </c>
      <c r="V3256">
        <v>0</v>
      </c>
      <c r="W3256">
        <v>0</v>
      </c>
      <c r="X3256">
        <v>0</v>
      </c>
      <c r="Y3256">
        <v>0</v>
      </c>
      <c r="Z3256">
        <v>0</v>
      </c>
      <c r="AA3256">
        <v>0</v>
      </c>
      <c r="AB3256">
        <v>0</v>
      </c>
      <c r="AC3256">
        <v>1.207528E-3</v>
      </c>
      <c r="AD3256">
        <v>2.5385910000000002E-3</v>
      </c>
      <c r="AE3256">
        <v>1.464171E-3</v>
      </c>
      <c r="AF3256">
        <v>0</v>
      </c>
      <c r="AG3256">
        <v>0</v>
      </c>
      <c r="AH3256">
        <v>5.2102889999999999E-3</v>
      </c>
      <c r="AI3256">
        <v>263786.36</v>
      </c>
    </row>
    <row r="3257" spans="1:35" x14ac:dyDescent="0.25">
      <c r="A3257">
        <v>28219</v>
      </c>
      <c r="B3257" t="s">
        <v>185</v>
      </c>
      <c r="C3257" t="s">
        <v>33</v>
      </c>
      <c r="D3257" t="b">
        <v>1</v>
      </c>
      <c r="E3257">
        <v>8.3962187999999993E-2</v>
      </c>
      <c r="F3257" t="s">
        <v>97</v>
      </c>
      <c r="G3257" t="s">
        <v>186</v>
      </c>
      <c r="H3257" t="s">
        <v>257</v>
      </c>
      <c r="I3257" t="s">
        <v>263</v>
      </c>
      <c r="J3257" t="s">
        <v>111</v>
      </c>
      <c r="K3257" t="s">
        <v>188</v>
      </c>
      <c r="L3257">
        <v>5.5665222219999997</v>
      </c>
      <c r="M3257" t="s">
        <v>264</v>
      </c>
      <c r="N3257" s="8">
        <v>7.3419999999999998E-5</v>
      </c>
      <c r="O3257" s="8">
        <v>9.2013099999999995E-5</v>
      </c>
      <c r="P3257">
        <v>0</v>
      </c>
      <c r="Q3257">
        <v>0</v>
      </c>
      <c r="R3257">
        <v>0</v>
      </c>
      <c r="S3257">
        <v>1.4058399999999999E-4</v>
      </c>
      <c r="T3257">
        <v>4.13316E-4</v>
      </c>
      <c r="U3257">
        <v>1.8600299999999999E-4</v>
      </c>
      <c r="V3257">
        <v>0</v>
      </c>
      <c r="W3257">
        <v>0</v>
      </c>
      <c r="X3257" s="8">
        <v>5.7474800000000001E-5</v>
      </c>
      <c r="Y3257">
        <v>0</v>
      </c>
      <c r="Z3257">
        <v>0</v>
      </c>
      <c r="AA3257">
        <v>0</v>
      </c>
      <c r="AB3257">
        <v>0</v>
      </c>
      <c r="AC3257">
        <v>1.98059E-4</v>
      </c>
      <c r="AD3257">
        <v>4.13316E-4</v>
      </c>
      <c r="AE3257">
        <v>1.8600299999999999E-4</v>
      </c>
      <c r="AF3257">
        <v>0</v>
      </c>
      <c r="AG3257">
        <v>0</v>
      </c>
      <c r="AH3257">
        <v>7.9737899999999997E-4</v>
      </c>
      <c r="AI3257">
        <v>41981.093860000001</v>
      </c>
    </row>
    <row r="3258" spans="1:35" x14ac:dyDescent="0.25">
      <c r="A3258">
        <v>617</v>
      </c>
      <c r="B3258" t="s">
        <v>200</v>
      </c>
      <c r="C3258" t="s">
        <v>54</v>
      </c>
      <c r="D3258" t="b">
        <v>1</v>
      </c>
      <c r="E3258">
        <v>38.539275089999997</v>
      </c>
      <c r="F3258" t="s">
        <v>97</v>
      </c>
      <c r="G3258" t="s">
        <v>186</v>
      </c>
      <c r="H3258" t="s">
        <v>198</v>
      </c>
      <c r="I3258" t="s">
        <v>101</v>
      </c>
      <c r="J3258" t="s">
        <v>102</v>
      </c>
      <c r="K3258" t="s">
        <v>188</v>
      </c>
      <c r="L3258">
        <v>8.3797222219999998</v>
      </c>
      <c r="M3258" t="s">
        <v>109</v>
      </c>
      <c r="N3258">
        <v>1.195539E-3</v>
      </c>
      <c r="O3258">
        <v>1.2786989999999999E-3</v>
      </c>
      <c r="P3258">
        <v>0</v>
      </c>
      <c r="Q3258">
        <v>0</v>
      </c>
      <c r="R3258">
        <v>0</v>
      </c>
      <c r="S3258">
        <v>3.0442590000000001E-3</v>
      </c>
      <c r="T3258">
        <v>3.6663339999999998E-3</v>
      </c>
      <c r="U3258">
        <v>3.650992E-3</v>
      </c>
      <c r="V3258">
        <v>0</v>
      </c>
      <c r="W3258">
        <v>0</v>
      </c>
      <c r="X3258">
        <v>6.5823800000000001E-4</v>
      </c>
      <c r="Y3258">
        <v>0</v>
      </c>
      <c r="Z3258">
        <v>0</v>
      </c>
      <c r="AA3258">
        <v>0</v>
      </c>
      <c r="AB3258">
        <v>0</v>
      </c>
      <c r="AC3258">
        <v>3.7024969999999999E-3</v>
      </c>
      <c r="AD3258">
        <v>3.6663339999999998E-3</v>
      </c>
      <c r="AE3258">
        <v>3.650992E-3</v>
      </c>
      <c r="AF3258">
        <v>0</v>
      </c>
      <c r="AG3258">
        <v>0</v>
      </c>
      <c r="AH3258">
        <v>1.1019457E-2</v>
      </c>
      <c r="AI3258">
        <v>385392.75089999998</v>
      </c>
    </row>
    <row r="3259" spans="1:35" x14ac:dyDescent="0.25">
      <c r="A3259">
        <v>619</v>
      </c>
      <c r="B3259" t="s">
        <v>200</v>
      </c>
      <c r="C3259" t="s">
        <v>54</v>
      </c>
      <c r="D3259" t="b">
        <v>1</v>
      </c>
      <c r="E3259">
        <v>7.8598335940000004</v>
      </c>
      <c r="F3259" t="s">
        <v>97</v>
      </c>
      <c r="G3259" t="s">
        <v>186</v>
      </c>
      <c r="H3259" t="s">
        <v>187</v>
      </c>
      <c r="I3259" t="s">
        <v>101</v>
      </c>
      <c r="J3259" t="s">
        <v>111</v>
      </c>
      <c r="K3259" t="s">
        <v>188</v>
      </c>
      <c r="L3259">
        <v>8.9707936509999993</v>
      </c>
      <c r="M3259" t="s">
        <v>109</v>
      </c>
      <c r="N3259">
        <v>8.3177700000000002E-4</v>
      </c>
      <c r="O3259">
        <v>9.9039500000000003E-4</v>
      </c>
      <c r="P3259">
        <v>0</v>
      </c>
      <c r="Q3259">
        <v>0</v>
      </c>
      <c r="R3259">
        <v>0</v>
      </c>
      <c r="S3259">
        <v>4.4115539999999998E-3</v>
      </c>
      <c r="T3259">
        <v>2.3120839999999998E-3</v>
      </c>
      <c r="U3259">
        <v>1.447474E-3</v>
      </c>
      <c r="V3259">
        <v>0</v>
      </c>
      <c r="W3259">
        <v>0</v>
      </c>
      <c r="X3259">
        <v>2.4949E-4</v>
      </c>
      <c r="Y3259">
        <v>0</v>
      </c>
      <c r="Z3259">
        <v>0</v>
      </c>
      <c r="AA3259">
        <v>0</v>
      </c>
      <c r="AB3259">
        <v>0</v>
      </c>
      <c r="AC3259">
        <v>4.6610439999999996E-3</v>
      </c>
      <c r="AD3259">
        <v>2.3120839999999998E-3</v>
      </c>
      <c r="AE3259">
        <v>1.447474E-3</v>
      </c>
      <c r="AF3259">
        <v>0</v>
      </c>
      <c r="AG3259">
        <v>0</v>
      </c>
      <c r="AH3259">
        <v>8.420528E-3</v>
      </c>
      <c r="AI3259">
        <v>275094.17580000003</v>
      </c>
    </row>
    <row r="3260" spans="1:35" x14ac:dyDescent="0.25">
      <c r="A3260">
        <v>621</v>
      </c>
      <c r="B3260" t="s">
        <v>200</v>
      </c>
      <c r="C3260" t="s">
        <v>54</v>
      </c>
      <c r="D3260" t="b">
        <v>1</v>
      </c>
      <c r="E3260">
        <v>45.917607580000002</v>
      </c>
      <c r="F3260" t="s">
        <v>97</v>
      </c>
      <c r="G3260" t="s">
        <v>186</v>
      </c>
      <c r="H3260" t="s">
        <v>196</v>
      </c>
      <c r="I3260" t="s">
        <v>101</v>
      </c>
      <c r="J3260" t="s">
        <v>99</v>
      </c>
      <c r="K3260" t="s">
        <v>188</v>
      </c>
      <c r="L3260">
        <v>9.8020202019999996</v>
      </c>
      <c r="M3260" t="s">
        <v>109</v>
      </c>
      <c r="N3260">
        <v>9.2656900000000003E-4</v>
      </c>
      <c r="O3260">
        <v>1.00037E-3</v>
      </c>
      <c r="P3260">
        <v>0</v>
      </c>
      <c r="Q3260">
        <v>0</v>
      </c>
      <c r="R3260">
        <v>0</v>
      </c>
      <c r="S3260">
        <v>2.639579E-3</v>
      </c>
      <c r="T3260">
        <v>2.6265220000000001E-3</v>
      </c>
      <c r="U3260">
        <v>3.0621720000000002E-3</v>
      </c>
      <c r="V3260">
        <v>0</v>
      </c>
      <c r="W3260">
        <v>0</v>
      </c>
      <c r="X3260">
        <v>1.18814E-4</v>
      </c>
      <c r="Y3260">
        <v>0</v>
      </c>
      <c r="Z3260">
        <v>0</v>
      </c>
      <c r="AA3260">
        <v>0</v>
      </c>
      <c r="AB3260">
        <v>0</v>
      </c>
      <c r="AC3260">
        <v>2.7583920000000001E-3</v>
      </c>
      <c r="AD3260">
        <v>2.6265220000000001E-3</v>
      </c>
      <c r="AE3260">
        <v>3.0621720000000002E-3</v>
      </c>
      <c r="AF3260">
        <v>0</v>
      </c>
      <c r="AG3260">
        <v>0</v>
      </c>
      <c r="AH3260">
        <v>8.4466520000000007E-3</v>
      </c>
      <c r="AI3260">
        <v>252546.84169999999</v>
      </c>
    </row>
    <row r="3261" spans="1:35" x14ac:dyDescent="0.25">
      <c r="A3261">
        <v>622</v>
      </c>
      <c r="B3261" t="s">
        <v>200</v>
      </c>
      <c r="C3261" t="s">
        <v>54</v>
      </c>
      <c r="D3261" t="b">
        <v>1</v>
      </c>
      <c r="E3261">
        <v>5.4264087559999998</v>
      </c>
      <c r="F3261" t="s">
        <v>97</v>
      </c>
      <c r="G3261" t="s">
        <v>186</v>
      </c>
      <c r="H3261" t="s">
        <v>191</v>
      </c>
      <c r="I3261" t="s">
        <v>101</v>
      </c>
      <c r="J3261" t="s">
        <v>99</v>
      </c>
      <c r="K3261" t="s">
        <v>188</v>
      </c>
      <c r="L3261">
        <v>5.5980363979999996</v>
      </c>
      <c r="M3261" t="s">
        <v>109</v>
      </c>
      <c r="N3261">
        <v>5.5296800000000004E-4</v>
      </c>
      <c r="O3261">
        <v>7.0152599999999995E-4</v>
      </c>
      <c r="P3261">
        <v>0</v>
      </c>
      <c r="Q3261">
        <v>0</v>
      </c>
      <c r="R3261">
        <v>0</v>
      </c>
      <c r="S3261">
        <v>1.0500959999999999E-3</v>
      </c>
      <c r="T3261">
        <v>2.749886E-3</v>
      </c>
      <c r="U3261">
        <v>1.9274819999999999E-3</v>
      </c>
      <c r="V3261">
        <v>0</v>
      </c>
      <c r="W3261">
        <v>0</v>
      </c>
      <c r="X3261">
        <v>2.8426699999999999E-4</v>
      </c>
      <c r="Y3261">
        <v>0</v>
      </c>
      <c r="Z3261">
        <v>0</v>
      </c>
      <c r="AA3261">
        <v>0</v>
      </c>
      <c r="AB3261">
        <v>0</v>
      </c>
      <c r="AC3261">
        <v>1.3343630000000001E-3</v>
      </c>
      <c r="AD3261">
        <v>2.749886E-3</v>
      </c>
      <c r="AE3261">
        <v>1.9274819999999999E-3</v>
      </c>
      <c r="AF3261">
        <v>0</v>
      </c>
      <c r="AG3261">
        <v>0</v>
      </c>
      <c r="AH3261">
        <v>6.0117829999999997E-3</v>
      </c>
      <c r="AI3261">
        <v>314731.70789999998</v>
      </c>
    </row>
    <row r="3262" spans="1:35" x14ac:dyDescent="0.25">
      <c r="A3262">
        <v>623</v>
      </c>
      <c r="B3262" t="s">
        <v>200</v>
      </c>
      <c r="C3262" t="s">
        <v>54</v>
      </c>
      <c r="D3262" t="b">
        <v>1</v>
      </c>
      <c r="E3262">
        <v>3.2022472799999999</v>
      </c>
      <c r="F3262" t="s">
        <v>97</v>
      </c>
      <c r="G3262" t="s">
        <v>186</v>
      </c>
      <c r="H3262" t="s">
        <v>193</v>
      </c>
      <c r="I3262" t="s">
        <v>101</v>
      </c>
      <c r="J3262" t="s">
        <v>99</v>
      </c>
      <c r="K3262" t="s">
        <v>188</v>
      </c>
      <c r="L3262">
        <v>8.2175185190000004</v>
      </c>
      <c r="M3262" t="s">
        <v>109</v>
      </c>
      <c r="N3262">
        <v>6.5738299999999999E-4</v>
      </c>
      <c r="O3262">
        <v>7.9113999999999996E-4</v>
      </c>
      <c r="P3262">
        <v>0</v>
      </c>
      <c r="Q3262">
        <v>0</v>
      </c>
      <c r="R3262">
        <v>0</v>
      </c>
      <c r="S3262">
        <v>2.3748490000000001E-3</v>
      </c>
      <c r="T3262">
        <v>2.4177360000000002E-3</v>
      </c>
      <c r="U3262">
        <v>1.7246E-3</v>
      </c>
      <c r="V3262">
        <v>0</v>
      </c>
      <c r="W3262">
        <v>0</v>
      </c>
      <c r="X3262">
        <v>2.1695199999999999E-4</v>
      </c>
      <c r="Y3262">
        <v>0</v>
      </c>
      <c r="Z3262">
        <v>0</v>
      </c>
      <c r="AA3262">
        <v>0</v>
      </c>
      <c r="AB3262">
        <v>0</v>
      </c>
      <c r="AC3262">
        <v>2.5918009999999999E-3</v>
      </c>
      <c r="AD3262">
        <v>2.4177360000000002E-3</v>
      </c>
      <c r="AE3262">
        <v>1.7246E-3</v>
      </c>
      <c r="AF3262">
        <v>0</v>
      </c>
      <c r="AG3262">
        <v>0</v>
      </c>
      <c r="AH3262">
        <v>6.7341670000000001E-3</v>
      </c>
      <c r="AI3262">
        <v>240168.546</v>
      </c>
    </row>
    <row r="3263" spans="1:35" x14ac:dyDescent="0.25">
      <c r="A3263">
        <v>624</v>
      </c>
      <c r="B3263" t="s">
        <v>200</v>
      </c>
      <c r="C3263" t="s">
        <v>54</v>
      </c>
      <c r="D3263" t="b">
        <v>0</v>
      </c>
      <c r="E3263">
        <v>12.489080810000001</v>
      </c>
      <c r="F3263" t="s">
        <v>97</v>
      </c>
      <c r="G3263" t="s">
        <v>186</v>
      </c>
      <c r="H3263" t="s">
        <v>195</v>
      </c>
      <c r="I3263" t="s">
        <v>101</v>
      </c>
      <c r="J3263" t="s">
        <v>111</v>
      </c>
      <c r="K3263" t="s">
        <v>188</v>
      </c>
      <c r="L3263">
        <v>6.9043650789999997</v>
      </c>
      <c r="M3263" t="s">
        <v>109</v>
      </c>
      <c r="N3263">
        <v>5.6320000000000003E-4</v>
      </c>
      <c r="O3263">
        <v>6.7527699999999995E-4</v>
      </c>
      <c r="P3263">
        <v>0</v>
      </c>
      <c r="Q3263">
        <v>0</v>
      </c>
      <c r="R3263">
        <v>0</v>
      </c>
      <c r="S3263">
        <v>9.5207899999999999E-4</v>
      </c>
      <c r="T3263">
        <v>2.43684E-3</v>
      </c>
      <c r="U3263">
        <v>1.6240860000000001E-3</v>
      </c>
      <c r="V3263">
        <v>0</v>
      </c>
      <c r="W3263">
        <v>0</v>
      </c>
      <c r="X3263">
        <v>1.1658619999999999E-3</v>
      </c>
      <c r="Y3263">
        <v>0</v>
      </c>
      <c r="Z3263">
        <v>0</v>
      </c>
      <c r="AA3263">
        <v>0</v>
      </c>
      <c r="AB3263">
        <v>0</v>
      </c>
      <c r="AC3263">
        <v>2.1179409999999999E-3</v>
      </c>
      <c r="AD3263">
        <v>2.43684E-3</v>
      </c>
      <c r="AE3263">
        <v>1.6240860000000001E-3</v>
      </c>
      <c r="AF3263">
        <v>0</v>
      </c>
      <c r="AG3263">
        <v>0</v>
      </c>
      <c r="AH3263">
        <v>6.1787489999999999E-3</v>
      </c>
      <c r="AI3263">
        <v>262270.69709999999</v>
      </c>
    </row>
    <row r="3264" spans="1:35" x14ac:dyDescent="0.25">
      <c r="A3264">
        <v>3981</v>
      </c>
      <c r="B3264" t="s">
        <v>200</v>
      </c>
      <c r="C3264" t="s">
        <v>54</v>
      </c>
      <c r="D3264" t="b">
        <v>1</v>
      </c>
      <c r="E3264">
        <v>33.833494620000003</v>
      </c>
      <c r="F3264" t="s">
        <v>97</v>
      </c>
      <c r="G3264" t="s">
        <v>186</v>
      </c>
      <c r="H3264" t="s">
        <v>249</v>
      </c>
      <c r="I3264" t="s">
        <v>101</v>
      </c>
      <c r="J3264" t="s">
        <v>111</v>
      </c>
      <c r="K3264" t="s">
        <v>188</v>
      </c>
      <c r="L3264">
        <v>9.9708333329999999</v>
      </c>
      <c r="M3264" t="s">
        <v>109</v>
      </c>
      <c r="N3264">
        <v>2.5676200000000001E-4</v>
      </c>
      <c r="O3264">
        <v>2.7434399999999999E-4</v>
      </c>
      <c r="P3264">
        <v>0</v>
      </c>
      <c r="Q3264">
        <v>0</v>
      </c>
      <c r="R3264">
        <v>0</v>
      </c>
      <c r="S3264">
        <v>5.5605900000000002E-4</v>
      </c>
      <c r="T3264">
        <v>7.26339E-4</v>
      </c>
      <c r="U3264">
        <v>1.0200820000000001E-3</v>
      </c>
      <c r="V3264">
        <v>0</v>
      </c>
      <c r="W3264">
        <v>0</v>
      </c>
      <c r="X3264">
        <v>0</v>
      </c>
      <c r="Y3264">
        <v>0</v>
      </c>
      <c r="Z3264">
        <v>0</v>
      </c>
      <c r="AA3264">
        <v>0</v>
      </c>
      <c r="AB3264">
        <v>0</v>
      </c>
      <c r="AC3264">
        <v>5.5605900000000002E-4</v>
      </c>
      <c r="AD3264">
        <v>7.26339E-4</v>
      </c>
      <c r="AE3264">
        <v>1.0200820000000001E-3</v>
      </c>
      <c r="AF3264">
        <v>0</v>
      </c>
      <c r="AG3264">
        <v>0</v>
      </c>
      <c r="AH3264">
        <v>2.3021589999999998E-3</v>
      </c>
      <c r="AI3264">
        <v>67666.989239999995</v>
      </c>
    </row>
    <row r="3265" spans="1:35" x14ac:dyDescent="0.25">
      <c r="A3265">
        <v>4225</v>
      </c>
      <c r="B3265" t="s">
        <v>200</v>
      </c>
      <c r="C3265" t="s">
        <v>54</v>
      </c>
      <c r="D3265" t="b">
        <v>1</v>
      </c>
      <c r="E3265">
        <v>59.11710111</v>
      </c>
      <c r="F3265" t="s">
        <v>97</v>
      </c>
      <c r="G3265" t="s">
        <v>186</v>
      </c>
      <c r="H3265" t="s">
        <v>250</v>
      </c>
      <c r="I3265" t="s">
        <v>98</v>
      </c>
      <c r="J3265" t="s">
        <v>99</v>
      </c>
      <c r="K3265" t="s">
        <v>188</v>
      </c>
      <c r="L3265">
        <v>20.194444440000002</v>
      </c>
      <c r="M3265" t="s">
        <v>112</v>
      </c>
      <c r="N3265">
        <v>4.0997199999999998E-4</v>
      </c>
      <c r="O3265">
        <v>4.2052499999999999E-4</v>
      </c>
      <c r="P3265">
        <v>0</v>
      </c>
      <c r="Q3265">
        <v>0</v>
      </c>
      <c r="R3265">
        <v>0</v>
      </c>
      <c r="S3265">
        <v>7.4410800000000005E-4</v>
      </c>
      <c r="T3265">
        <v>6.80231E-4</v>
      </c>
      <c r="U3265">
        <v>1.4092099999999999E-3</v>
      </c>
      <c r="V3265">
        <v>0</v>
      </c>
      <c r="W3265">
        <v>0</v>
      </c>
      <c r="X3265">
        <v>1.2394319999999999E-3</v>
      </c>
      <c r="Y3265">
        <v>0</v>
      </c>
      <c r="Z3265">
        <v>0</v>
      </c>
      <c r="AA3265">
        <v>0</v>
      </c>
      <c r="AB3265">
        <v>0</v>
      </c>
      <c r="AC3265">
        <v>1.9835400000000002E-3</v>
      </c>
      <c r="AD3265">
        <v>6.80231E-4</v>
      </c>
      <c r="AE3265">
        <v>1.4092099999999999E-3</v>
      </c>
      <c r="AF3265">
        <v>0</v>
      </c>
      <c r="AG3265">
        <v>0</v>
      </c>
      <c r="AH3265">
        <v>4.073541E-3</v>
      </c>
      <c r="AI3265">
        <v>59117.101110000003</v>
      </c>
    </row>
    <row r="3266" spans="1:35" x14ac:dyDescent="0.25">
      <c r="A3266">
        <v>5292</v>
      </c>
      <c r="B3266" t="s">
        <v>200</v>
      </c>
      <c r="C3266" t="s">
        <v>54</v>
      </c>
      <c r="D3266" t="b">
        <v>1</v>
      </c>
      <c r="E3266">
        <v>0.61770916799999998</v>
      </c>
      <c r="F3266" t="s">
        <v>97</v>
      </c>
      <c r="G3266" t="s">
        <v>186</v>
      </c>
      <c r="H3266" t="s">
        <v>197</v>
      </c>
      <c r="I3266" t="s">
        <v>101</v>
      </c>
      <c r="J3266" t="s">
        <v>102</v>
      </c>
      <c r="K3266" t="s">
        <v>188</v>
      </c>
      <c r="L3266">
        <v>4.1539814809999998</v>
      </c>
      <c r="M3266" t="s">
        <v>109</v>
      </c>
      <c r="N3266">
        <v>2.4308899999999999E-4</v>
      </c>
      <c r="O3266">
        <v>3.0864800000000002E-4</v>
      </c>
      <c r="P3266">
        <v>0</v>
      </c>
      <c r="Q3266">
        <v>0</v>
      </c>
      <c r="R3266">
        <v>0</v>
      </c>
      <c r="S3266">
        <v>3.1553000000000001E-4</v>
      </c>
      <c r="T3266">
        <v>1.5829500000000001E-3</v>
      </c>
      <c r="U3266">
        <v>6.4483100000000001E-4</v>
      </c>
      <c r="V3266">
        <v>0</v>
      </c>
      <c r="W3266">
        <v>0</v>
      </c>
      <c r="X3266" s="8">
        <v>8.3295599999999996E-5</v>
      </c>
      <c r="Y3266">
        <v>0</v>
      </c>
      <c r="Z3266">
        <v>0</v>
      </c>
      <c r="AA3266">
        <v>0</v>
      </c>
      <c r="AB3266">
        <v>0</v>
      </c>
      <c r="AC3266">
        <v>3.9882600000000002E-4</v>
      </c>
      <c r="AD3266">
        <v>1.5829500000000001E-3</v>
      </c>
      <c r="AE3266">
        <v>6.4483100000000001E-4</v>
      </c>
      <c r="AF3266">
        <v>0</v>
      </c>
      <c r="AG3266">
        <v>0</v>
      </c>
      <c r="AH3266">
        <v>2.6266179999999998E-3</v>
      </c>
      <c r="AI3266">
        <v>185312.75030000001</v>
      </c>
    </row>
    <row r="3267" spans="1:35" x14ac:dyDescent="0.25">
      <c r="A3267">
        <v>5294</v>
      </c>
      <c r="B3267" t="s">
        <v>200</v>
      </c>
      <c r="C3267" t="s">
        <v>54</v>
      </c>
      <c r="D3267" t="b">
        <v>1</v>
      </c>
      <c r="E3267">
        <v>2.1122781700000002</v>
      </c>
      <c r="F3267" t="s">
        <v>97</v>
      </c>
      <c r="G3267" t="s">
        <v>186</v>
      </c>
      <c r="H3267" t="s">
        <v>192</v>
      </c>
      <c r="I3267" t="s">
        <v>101</v>
      </c>
      <c r="J3267" t="s">
        <v>99</v>
      </c>
      <c r="K3267" t="s">
        <v>188</v>
      </c>
      <c r="L3267">
        <v>5.2727333329999997</v>
      </c>
      <c r="M3267" t="s">
        <v>109</v>
      </c>
      <c r="N3267">
        <v>4.6629400000000002E-4</v>
      </c>
      <c r="O3267">
        <v>5.4688800000000004E-4</v>
      </c>
      <c r="P3267">
        <v>0</v>
      </c>
      <c r="Q3267">
        <v>0</v>
      </c>
      <c r="R3267">
        <v>0</v>
      </c>
      <c r="S3267">
        <v>6.0986600000000003E-4</v>
      </c>
      <c r="T3267">
        <v>2.2191559999999999E-3</v>
      </c>
      <c r="U3267">
        <v>1.5545940000000001E-3</v>
      </c>
      <c r="V3267">
        <v>0</v>
      </c>
      <c r="W3267">
        <v>0</v>
      </c>
      <c r="X3267">
        <v>3.66716E-4</v>
      </c>
      <c r="Y3267">
        <v>0</v>
      </c>
      <c r="Z3267">
        <v>0</v>
      </c>
      <c r="AA3267">
        <v>0</v>
      </c>
      <c r="AB3267">
        <v>0</v>
      </c>
      <c r="AC3267">
        <v>9.7658199999999993E-4</v>
      </c>
      <c r="AD3267">
        <v>2.2191559999999999E-3</v>
      </c>
      <c r="AE3267">
        <v>1.5545940000000001E-3</v>
      </c>
      <c r="AF3267">
        <v>0</v>
      </c>
      <c r="AG3267">
        <v>0</v>
      </c>
      <c r="AH3267">
        <v>4.7503320000000003E-3</v>
      </c>
      <c r="AI3267">
        <v>264034.77130000002</v>
      </c>
    </row>
    <row r="3268" spans="1:35" x14ac:dyDescent="0.25">
      <c r="A3268">
        <v>5295</v>
      </c>
      <c r="B3268" t="s">
        <v>200</v>
      </c>
      <c r="C3268" t="s">
        <v>54</v>
      </c>
      <c r="D3268" t="b">
        <v>1</v>
      </c>
      <c r="E3268">
        <v>3.6561414889999999</v>
      </c>
      <c r="F3268" t="s">
        <v>97</v>
      </c>
      <c r="G3268" t="s">
        <v>186</v>
      </c>
      <c r="H3268" t="s">
        <v>194</v>
      </c>
      <c r="I3268" t="s">
        <v>101</v>
      </c>
      <c r="J3268" t="s">
        <v>99</v>
      </c>
      <c r="K3268" t="s">
        <v>188</v>
      </c>
      <c r="L3268">
        <v>6.6596296300000004</v>
      </c>
      <c r="M3268" t="s">
        <v>109</v>
      </c>
      <c r="N3268">
        <v>6.7930599999999996E-4</v>
      </c>
      <c r="O3268">
        <v>8.3977100000000001E-4</v>
      </c>
      <c r="P3268">
        <v>0</v>
      </c>
      <c r="Q3268">
        <v>0</v>
      </c>
      <c r="R3268">
        <v>0</v>
      </c>
      <c r="S3268">
        <v>1.1565620000000001E-3</v>
      </c>
      <c r="T3268">
        <v>3.203165E-3</v>
      </c>
      <c r="U3268">
        <v>2.1380879999999998E-3</v>
      </c>
      <c r="V3268">
        <v>0</v>
      </c>
      <c r="W3268">
        <v>0</v>
      </c>
      <c r="X3268">
        <v>9.7948200000000005E-4</v>
      </c>
      <c r="Y3268">
        <v>0</v>
      </c>
      <c r="Z3268">
        <v>0</v>
      </c>
      <c r="AA3268">
        <v>0</v>
      </c>
      <c r="AB3268">
        <v>0</v>
      </c>
      <c r="AC3268">
        <v>2.1360440000000001E-3</v>
      </c>
      <c r="AD3268">
        <v>3.203165E-3</v>
      </c>
      <c r="AE3268">
        <v>2.1380879999999998E-3</v>
      </c>
      <c r="AF3268">
        <v>0</v>
      </c>
      <c r="AG3268">
        <v>0</v>
      </c>
      <c r="AH3268">
        <v>7.4772629999999996E-3</v>
      </c>
      <c r="AI3268">
        <v>329052.734</v>
      </c>
    </row>
    <row r="3269" spans="1:35" x14ac:dyDescent="0.25">
      <c r="A3269">
        <v>5297</v>
      </c>
      <c r="B3269" t="s">
        <v>200</v>
      </c>
      <c r="C3269" t="s">
        <v>54</v>
      </c>
      <c r="D3269" t="b">
        <v>1</v>
      </c>
      <c r="E3269">
        <v>1.148646015</v>
      </c>
      <c r="F3269" t="s">
        <v>97</v>
      </c>
      <c r="G3269" t="s">
        <v>186</v>
      </c>
      <c r="H3269" t="s">
        <v>199</v>
      </c>
      <c r="I3269" t="s">
        <v>101</v>
      </c>
      <c r="J3269" t="s">
        <v>102</v>
      </c>
      <c r="K3269" t="s">
        <v>188</v>
      </c>
      <c r="L3269">
        <v>6.1520952380000002</v>
      </c>
      <c r="M3269" t="s">
        <v>109</v>
      </c>
      <c r="N3269">
        <v>4.0451899999999999E-4</v>
      </c>
      <c r="O3269">
        <v>4.8973500000000004E-4</v>
      </c>
      <c r="P3269">
        <v>0</v>
      </c>
      <c r="Q3269">
        <v>0</v>
      </c>
      <c r="R3269">
        <v>0</v>
      </c>
      <c r="S3269">
        <v>6.29599E-4</v>
      </c>
      <c r="T3269">
        <v>2.201756E-3</v>
      </c>
      <c r="U3269">
        <v>1.137861E-3</v>
      </c>
      <c r="V3269">
        <v>0</v>
      </c>
      <c r="W3269">
        <v>0</v>
      </c>
      <c r="X3269">
        <v>2.50413E-4</v>
      </c>
      <c r="Y3269">
        <v>0</v>
      </c>
      <c r="Z3269">
        <v>0</v>
      </c>
      <c r="AA3269">
        <v>0</v>
      </c>
      <c r="AB3269">
        <v>0</v>
      </c>
      <c r="AC3269">
        <v>8.80012E-4</v>
      </c>
      <c r="AD3269">
        <v>2.201756E-3</v>
      </c>
      <c r="AE3269">
        <v>1.137861E-3</v>
      </c>
      <c r="AF3269">
        <v>0</v>
      </c>
      <c r="AG3269">
        <v>0</v>
      </c>
      <c r="AH3269">
        <v>4.2196300000000003E-3</v>
      </c>
      <c r="AI3269">
        <v>201013.0526</v>
      </c>
    </row>
    <row r="3270" spans="1:35" x14ac:dyDescent="0.25">
      <c r="A3270">
        <v>7187</v>
      </c>
      <c r="B3270" t="s">
        <v>200</v>
      </c>
      <c r="C3270" t="s">
        <v>54</v>
      </c>
      <c r="D3270" t="b">
        <v>1</v>
      </c>
      <c r="E3270">
        <v>0.94616560199999999</v>
      </c>
      <c r="F3270" t="s">
        <v>97</v>
      </c>
      <c r="G3270" t="s">
        <v>186</v>
      </c>
      <c r="H3270" t="s">
        <v>189</v>
      </c>
      <c r="I3270" t="s">
        <v>263</v>
      </c>
      <c r="J3270" t="s">
        <v>99</v>
      </c>
      <c r="K3270" t="s">
        <v>188</v>
      </c>
      <c r="L3270">
        <v>7.3064613530000004</v>
      </c>
      <c r="M3270" t="s">
        <v>264</v>
      </c>
      <c r="N3270" s="8">
        <v>9.7502200000000003E-5</v>
      </c>
      <c r="O3270">
        <v>1.2432E-4</v>
      </c>
      <c r="P3270">
        <v>0</v>
      </c>
      <c r="Q3270">
        <v>0</v>
      </c>
      <c r="R3270">
        <v>0</v>
      </c>
      <c r="S3270">
        <v>3.0408399999999998E-4</v>
      </c>
      <c r="T3270">
        <v>3.8509999999999998E-4</v>
      </c>
      <c r="U3270">
        <v>3.0065000000000002E-4</v>
      </c>
      <c r="V3270">
        <v>0</v>
      </c>
      <c r="W3270">
        <v>0</v>
      </c>
      <c r="X3270" s="8">
        <v>9.5248300000000001E-5</v>
      </c>
      <c r="Y3270">
        <v>0</v>
      </c>
      <c r="Z3270">
        <v>0</v>
      </c>
      <c r="AA3270">
        <v>0</v>
      </c>
      <c r="AB3270">
        <v>0</v>
      </c>
      <c r="AC3270">
        <v>3.9933200000000002E-4</v>
      </c>
      <c r="AD3270">
        <v>3.8509999999999998E-4</v>
      </c>
      <c r="AE3270">
        <v>3.0065000000000002E-4</v>
      </c>
      <c r="AF3270">
        <v>0</v>
      </c>
      <c r="AG3270">
        <v>0</v>
      </c>
      <c r="AH3270">
        <v>1.085073E-3</v>
      </c>
      <c r="AI3270">
        <v>43523.617700000003</v>
      </c>
    </row>
    <row r="3271" spans="1:35" x14ac:dyDescent="0.25">
      <c r="A3271">
        <v>18108</v>
      </c>
      <c r="B3271" t="s">
        <v>200</v>
      </c>
      <c r="C3271" t="s">
        <v>54</v>
      </c>
      <c r="D3271" t="b">
        <v>1</v>
      </c>
      <c r="E3271">
        <v>0.16497118999999999</v>
      </c>
      <c r="F3271" t="s">
        <v>97</v>
      </c>
      <c r="G3271" t="s">
        <v>186</v>
      </c>
      <c r="H3271" t="s">
        <v>259</v>
      </c>
      <c r="I3271" t="s">
        <v>98</v>
      </c>
      <c r="J3271" t="s">
        <v>99</v>
      </c>
      <c r="K3271" t="s">
        <v>188</v>
      </c>
      <c r="L3271">
        <v>5.9180984849999998</v>
      </c>
      <c r="M3271" t="s">
        <v>112</v>
      </c>
      <c r="N3271">
        <v>3.3961899999999999E-4</v>
      </c>
      <c r="O3271">
        <v>4.2211400000000002E-4</v>
      </c>
      <c r="P3271">
        <v>0</v>
      </c>
      <c r="Q3271">
        <v>0</v>
      </c>
      <c r="R3271">
        <v>0</v>
      </c>
      <c r="S3271">
        <v>4.7798600000000001E-4</v>
      </c>
      <c r="T3271">
        <v>1.846929E-3</v>
      </c>
      <c r="U3271">
        <v>1.0612040000000001E-3</v>
      </c>
      <c r="V3271">
        <v>0</v>
      </c>
      <c r="W3271">
        <v>0</v>
      </c>
      <c r="X3271">
        <v>2.7834099999999998E-4</v>
      </c>
      <c r="Y3271">
        <v>0</v>
      </c>
      <c r="Z3271">
        <v>0</v>
      </c>
      <c r="AA3271">
        <v>0</v>
      </c>
      <c r="AB3271">
        <v>0</v>
      </c>
      <c r="AC3271">
        <v>7.56327E-4</v>
      </c>
      <c r="AD3271">
        <v>1.846929E-3</v>
      </c>
      <c r="AE3271">
        <v>1.0612040000000001E-3</v>
      </c>
      <c r="AF3271">
        <v>0</v>
      </c>
      <c r="AG3271">
        <v>0</v>
      </c>
      <c r="AH3271">
        <v>3.66446E-3</v>
      </c>
      <c r="AI3271">
        <v>181468.3094</v>
      </c>
    </row>
    <row r="3272" spans="1:35" x14ac:dyDescent="0.25">
      <c r="A3272">
        <v>20450</v>
      </c>
      <c r="B3272" t="s">
        <v>200</v>
      </c>
      <c r="C3272" t="s">
        <v>54</v>
      </c>
      <c r="D3272" t="b">
        <v>1</v>
      </c>
      <c r="E3272">
        <v>0.32973295000000002</v>
      </c>
      <c r="F3272" t="s">
        <v>97</v>
      </c>
      <c r="G3272" t="s">
        <v>186</v>
      </c>
      <c r="H3272" t="s">
        <v>256</v>
      </c>
      <c r="I3272" t="s">
        <v>101</v>
      </c>
      <c r="J3272" t="s">
        <v>262</v>
      </c>
      <c r="K3272" t="s">
        <v>188</v>
      </c>
      <c r="L3272">
        <v>5.6380972219999999</v>
      </c>
      <c r="M3272" t="s">
        <v>109</v>
      </c>
      <c r="N3272">
        <v>4.9592500000000003E-4</v>
      </c>
      <c r="O3272">
        <v>6.0474400000000005E-4</v>
      </c>
      <c r="P3272">
        <v>0</v>
      </c>
      <c r="Q3272">
        <v>0</v>
      </c>
      <c r="R3272">
        <v>0</v>
      </c>
      <c r="S3272">
        <v>1.0719569999999999E-3</v>
      </c>
      <c r="T3272">
        <v>2.5385910000000002E-3</v>
      </c>
      <c r="U3272">
        <v>1.464171E-3</v>
      </c>
      <c r="V3272">
        <v>0</v>
      </c>
      <c r="W3272">
        <v>0</v>
      </c>
      <c r="X3272">
        <v>0</v>
      </c>
      <c r="Y3272">
        <v>0</v>
      </c>
      <c r="Z3272">
        <v>0</v>
      </c>
      <c r="AA3272">
        <v>0</v>
      </c>
      <c r="AB3272">
        <v>0</v>
      </c>
      <c r="AC3272">
        <v>1.0719569999999999E-3</v>
      </c>
      <c r="AD3272">
        <v>2.5385910000000002E-3</v>
      </c>
      <c r="AE3272">
        <v>1.464171E-3</v>
      </c>
      <c r="AF3272">
        <v>0</v>
      </c>
      <c r="AG3272">
        <v>0</v>
      </c>
      <c r="AH3272">
        <v>5.0747179999999998E-3</v>
      </c>
      <c r="AI3272">
        <v>263786.36</v>
      </c>
    </row>
    <row r="3273" spans="1:35" x14ac:dyDescent="0.25">
      <c r="A3273">
        <v>28219</v>
      </c>
      <c r="B3273" t="s">
        <v>200</v>
      </c>
      <c r="C3273" t="s">
        <v>54</v>
      </c>
      <c r="D3273" t="b">
        <v>1</v>
      </c>
      <c r="E3273">
        <v>8.3962187999999993E-2</v>
      </c>
      <c r="F3273" t="s">
        <v>97</v>
      </c>
      <c r="G3273" t="s">
        <v>186</v>
      </c>
      <c r="H3273" t="s">
        <v>257</v>
      </c>
      <c r="I3273" t="s">
        <v>263</v>
      </c>
      <c r="J3273" t="s">
        <v>111</v>
      </c>
      <c r="K3273" t="s">
        <v>188</v>
      </c>
      <c r="L3273">
        <v>5.4319277780000004</v>
      </c>
      <c r="M3273" t="s">
        <v>264</v>
      </c>
      <c r="N3273" s="8">
        <v>7.2187600000000007E-5</v>
      </c>
      <c r="O3273" s="8">
        <v>9.0513200000000006E-5</v>
      </c>
      <c r="P3273">
        <v>0</v>
      </c>
      <c r="Q3273">
        <v>0</v>
      </c>
      <c r="R3273">
        <v>0</v>
      </c>
      <c r="S3273">
        <v>1.3654199999999999E-4</v>
      </c>
      <c r="T3273">
        <v>4.13316E-4</v>
      </c>
      <c r="U3273">
        <v>1.8600299999999999E-4</v>
      </c>
      <c r="V3273">
        <v>0</v>
      </c>
      <c r="W3273">
        <v>0</v>
      </c>
      <c r="X3273" s="8">
        <v>4.2238299999999998E-5</v>
      </c>
      <c r="Y3273">
        <v>0</v>
      </c>
      <c r="Z3273">
        <v>0</v>
      </c>
      <c r="AA3273">
        <v>0</v>
      </c>
      <c r="AB3273">
        <v>0</v>
      </c>
      <c r="AC3273">
        <v>1.7877999999999999E-4</v>
      </c>
      <c r="AD3273">
        <v>4.13316E-4</v>
      </c>
      <c r="AE3273">
        <v>1.8600299999999999E-4</v>
      </c>
      <c r="AF3273">
        <v>0</v>
      </c>
      <c r="AG3273">
        <v>0</v>
      </c>
      <c r="AH3273">
        <v>7.7809899999999998E-4</v>
      </c>
      <c r="AI3273">
        <v>41981.093860000001</v>
      </c>
    </row>
    <row r="3274" spans="1:35" x14ac:dyDescent="0.25">
      <c r="A3274">
        <v>617</v>
      </c>
      <c r="B3274" t="s">
        <v>201</v>
      </c>
      <c r="C3274" t="s">
        <v>55</v>
      </c>
      <c r="D3274" t="b">
        <v>1</v>
      </c>
      <c r="E3274">
        <v>38.539275089999997</v>
      </c>
      <c r="F3274" t="s">
        <v>97</v>
      </c>
      <c r="G3274" t="s">
        <v>186</v>
      </c>
      <c r="H3274" t="s">
        <v>198</v>
      </c>
      <c r="I3274" t="s">
        <v>101</v>
      </c>
      <c r="J3274" t="s">
        <v>102</v>
      </c>
      <c r="K3274" t="s">
        <v>188</v>
      </c>
      <c r="L3274">
        <v>9.272777778</v>
      </c>
      <c r="M3274" t="s">
        <v>109</v>
      </c>
      <c r="N3274">
        <v>1.296256E-3</v>
      </c>
      <c r="O3274">
        <v>1.3688050000000001E-3</v>
      </c>
      <c r="P3274">
        <v>0</v>
      </c>
      <c r="Q3274">
        <v>0</v>
      </c>
      <c r="R3274">
        <v>0</v>
      </c>
      <c r="S3274">
        <v>3.2667159999999998E-3</v>
      </c>
      <c r="T3274">
        <v>3.6663339999999998E-3</v>
      </c>
      <c r="U3274">
        <v>3.650992E-3</v>
      </c>
      <c r="V3274">
        <v>0</v>
      </c>
      <c r="W3274">
        <v>0</v>
      </c>
      <c r="X3274">
        <v>1.6101620000000001E-3</v>
      </c>
      <c r="Y3274">
        <v>0</v>
      </c>
      <c r="Z3274">
        <v>0</v>
      </c>
      <c r="AA3274">
        <v>0</v>
      </c>
      <c r="AB3274">
        <v>0</v>
      </c>
      <c r="AC3274">
        <v>4.8768780000000003E-3</v>
      </c>
      <c r="AD3274">
        <v>3.6663339999999998E-3</v>
      </c>
      <c r="AE3274">
        <v>3.650992E-3</v>
      </c>
      <c r="AF3274">
        <v>0</v>
      </c>
      <c r="AG3274">
        <v>0</v>
      </c>
      <c r="AH3274">
        <v>1.2193839E-2</v>
      </c>
      <c r="AI3274">
        <v>385392.75089999998</v>
      </c>
    </row>
    <row r="3275" spans="1:35" x14ac:dyDescent="0.25">
      <c r="A3275">
        <v>619</v>
      </c>
      <c r="B3275" t="s">
        <v>201</v>
      </c>
      <c r="C3275" t="s">
        <v>55</v>
      </c>
      <c r="D3275" t="b">
        <v>1</v>
      </c>
      <c r="E3275">
        <v>7.8598335940000004</v>
      </c>
      <c r="F3275" t="s">
        <v>97</v>
      </c>
      <c r="G3275" t="s">
        <v>186</v>
      </c>
      <c r="H3275" t="s">
        <v>187</v>
      </c>
      <c r="I3275" t="s">
        <v>101</v>
      </c>
      <c r="J3275" t="s">
        <v>111</v>
      </c>
      <c r="K3275" t="s">
        <v>188</v>
      </c>
      <c r="L3275">
        <v>8.923968254</v>
      </c>
      <c r="M3275" t="s">
        <v>109</v>
      </c>
      <c r="N3275">
        <v>8.3391800000000001E-4</v>
      </c>
      <c r="O3275">
        <v>9.8647800000000005E-4</v>
      </c>
      <c r="P3275">
        <v>0</v>
      </c>
      <c r="Q3275">
        <v>0</v>
      </c>
      <c r="R3275">
        <v>0</v>
      </c>
      <c r="S3275">
        <v>4.3927810000000001E-3</v>
      </c>
      <c r="T3275">
        <v>2.3120839999999998E-3</v>
      </c>
      <c r="U3275">
        <v>1.447474E-3</v>
      </c>
      <c r="V3275">
        <v>0</v>
      </c>
      <c r="W3275">
        <v>0</v>
      </c>
      <c r="X3275">
        <v>2.24236E-4</v>
      </c>
      <c r="Y3275">
        <v>0</v>
      </c>
      <c r="Z3275">
        <v>0</v>
      </c>
      <c r="AA3275">
        <v>0</v>
      </c>
      <c r="AB3275">
        <v>0</v>
      </c>
      <c r="AC3275">
        <v>4.6170170000000002E-3</v>
      </c>
      <c r="AD3275">
        <v>2.3120839999999998E-3</v>
      </c>
      <c r="AE3275">
        <v>1.447474E-3</v>
      </c>
      <c r="AF3275">
        <v>0</v>
      </c>
      <c r="AG3275">
        <v>0</v>
      </c>
      <c r="AH3275">
        <v>8.3765750000000007E-3</v>
      </c>
      <c r="AI3275">
        <v>275094.17580000003</v>
      </c>
    </row>
    <row r="3276" spans="1:35" x14ac:dyDescent="0.25">
      <c r="A3276">
        <v>621</v>
      </c>
      <c r="B3276" t="s">
        <v>201</v>
      </c>
      <c r="C3276" t="s">
        <v>55</v>
      </c>
      <c r="D3276" t="b">
        <v>1</v>
      </c>
      <c r="E3276">
        <v>45.917607580000002</v>
      </c>
      <c r="F3276" t="s">
        <v>97</v>
      </c>
      <c r="G3276" t="s">
        <v>186</v>
      </c>
      <c r="H3276" t="s">
        <v>196</v>
      </c>
      <c r="I3276" t="s">
        <v>101</v>
      </c>
      <c r="J3276" t="s">
        <v>99</v>
      </c>
      <c r="K3276" t="s">
        <v>188</v>
      </c>
      <c r="L3276">
        <v>10.38686869</v>
      </c>
      <c r="M3276" t="s">
        <v>109</v>
      </c>
      <c r="N3276">
        <v>9.832529999999999E-4</v>
      </c>
      <c r="O3276">
        <v>1.0496889999999999E-3</v>
      </c>
      <c r="P3276">
        <v>0</v>
      </c>
      <c r="Q3276">
        <v>0</v>
      </c>
      <c r="R3276">
        <v>0</v>
      </c>
      <c r="S3276">
        <v>2.938136E-3</v>
      </c>
      <c r="T3276">
        <v>2.6265220000000001E-3</v>
      </c>
      <c r="U3276">
        <v>3.0621720000000002E-3</v>
      </c>
      <c r="V3276">
        <v>0</v>
      </c>
      <c r="W3276">
        <v>0</v>
      </c>
      <c r="X3276">
        <v>3.2336499999999999E-4</v>
      </c>
      <c r="Y3276">
        <v>0</v>
      </c>
      <c r="Z3276">
        <v>0</v>
      </c>
      <c r="AA3276">
        <v>0</v>
      </c>
      <c r="AB3276">
        <v>0</v>
      </c>
      <c r="AC3276">
        <v>3.261501E-3</v>
      </c>
      <c r="AD3276">
        <v>2.6265220000000001E-3</v>
      </c>
      <c r="AE3276">
        <v>3.0621720000000002E-3</v>
      </c>
      <c r="AF3276">
        <v>0</v>
      </c>
      <c r="AG3276">
        <v>0</v>
      </c>
      <c r="AH3276">
        <v>8.9506310000000006E-3</v>
      </c>
      <c r="AI3276">
        <v>252546.84169999999</v>
      </c>
    </row>
    <row r="3277" spans="1:35" x14ac:dyDescent="0.25">
      <c r="A3277">
        <v>622</v>
      </c>
      <c r="B3277" t="s">
        <v>201</v>
      </c>
      <c r="C3277" t="s">
        <v>55</v>
      </c>
      <c r="D3277" t="b">
        <v>1</v>
      </c>
      <c r="E3277">
        <v>5.4264087559999998</v>
      </c>
      <c r="F3277" t="s">
        <v>97</v>
      </c>
      <c r="G3277" t="s">
        <v>186</v>
      </c>
      <c r="H3277" t="s">
        <v>191</v>
      </c>
      <c r="I3277" t="s">
        <v>101</v>
      </c>
      <c r="J3277" t="s">
        <v>99</v>
      </c>
      <c r="K3277" t="s">
        <v>188</v>
      </c>
      <c r="L3277">
        <v>5.6169061300000003</v>
      </c>
      <c r="M3277" t="s">
        <v>109</v>
      </c>
      <c r="N3277">
        <v>5.6491699999999996E-4</v>
      </c>
      <c r="O3277">
        <v>7.0390000000000003E-4</v>
      </c>
      <c r="P3277">
        <v>0</v>
      </c>
      <c r="Q3277">
        <v>0</v>
      </c>
      <c r="R3277">
        <v>0</v>
      </c>
      <c r="S3277">
        <v>1.069537E-3</v>
      </c>
      <c r="T3277">
        <v>2.749886E-3</v>
      </c>
      <c r="U3277">
        <v>1.9274819999999999E-3</v>
      </c>
      <c r="V3277">
        <v>0</v>
      </c>
      <c r="W3277">
        <v>0</v>
      </c>
      <c r="X3277">
        <v>2.8514099999999999E-4</v>
      </c>
      <c r="Y3277">
        <v>0</v>
      </c>
      <c r="Z3277">
        <v>0</v>
      </c>
      <c r="AA3277">
        <v>0</v>
      </c>
      <c r="AB3277">
        <v>0</v>
      </c>
      <c r="AC3277">
        <v>1.3546789999999999E-3</v>
      </c>
      <c r="AD3277">
        <v>2.749886E-3</v>
      </c>
      <c r="AE3277">
        <v>1.9274819999999999E-3</v>
      </c>
      <c r="AF3277">
        <v>0</v>
      </c>
      <c r="AG3277">
        <v>0</v>
      </c>
      <c r="AH3277">
        <v>6.0320469999999996E-3</v>
      </c>
      <c r="AI3277">
        <v>314731.70789999998</v>
      </c>
    </row>
    <row r="3278" spans="1:35" x14ac:dyDescent="0.25">
      <c r="A3278">
        <v>623</v>
      </c>
      <c r="B3278" t="s">
        <v>201</v>
      </c>
      <c r="C3278" t="s">
        <v>55</v>
      </c>
      <c r="D3278" t="b">
        <v>1</v>
      </c>
      <c r="E3278">
        <v>3.2022472799999999</v>
      </c>
      <c r="F3278" t="s">
        <v>97</v>
      </c>
      <c r="G3278" t="s">
        <v>186</v>
      </c>
      <c r="H3278" t="s">
        <v>193</v>
      </c>
      <c r="I3278" t="s">
        <v>101</v>
      </c>
      <c r="J3278" t="s">
        <v>99</v>
      </c>
      <c r="K3278" t="s">
        <v>188</v>
      </c>
      <c r="L3278">
        <v>8.0950000000000006</v>
      </c>
      <c r="M3278" t="s">
        <v>109</v>
      </c>
      <c r="N3278">
        <v>6.5238600000000002E-4</v>
      </c>
      <c r="O3278">
        <v>7.8181099999999999E-4</v>
      </c>
      <c r="P3278">
        <v>0</v>
      </c>
      <c r="Q3278">
        <v>0</v>
      </c>
      <c r="R3278">
        <v>0</v>
      </c>
      <c r="S3278">
        <v>2.32483E-3</v>
      </c>
      <c r="T3278">
        <v>2.4177360000000002E-3</v>
      </c>
      <c r="U3278">
        <v>1.7246E-3</v>
      </c>
      <c r="V3278">
        <v>0</v>
      </c>
      <c r="W3278">
        <v>0</v>
      </c>
      <c r="X3278">
        <v>1.6656900000000001E-4</v>
      </c>
      <c r="Y3278">
        <v>0</v>
      </c>
      <c r="Z3278">
        <v>0</v>
      </c>
      <c r="AA3278">
        <v>0</v>
      </c>
      <c r="AB3278">
        <v>0</v>
      </c>
      <c r="AC3278">
        <v>2.491399E-3</v>
      </c>
      <c r="AD3278">
        <v>2.4177360000000002E-3</v>
      </c>
      <c r="AE3278">
        <v>1.7246E-3</v>
      </c>
      <c r="AF3278">
        <v>0</v>
      </c>
      <c r="AG3278">
        <v>0</v>
      </c>
      <c r="AH3278">
        <v>6.6337640000000003E-3</v>
      </c>
      <c r="AI3278">
        <v>240168.546</v>
      </c>
    </row>
    <row r="3279" spans="1:35" x14ac:dyDescent="0.25">
      <c r="A3279">
        <v>624</v>
      </c>
      <c r="B3279" t="s">
        <v>201</v>
      </c>
      <c r="C3279" t="s">
        <v>55</v>
      </c>
      <c r="D3279" t="b">
        <v>1</v>
      </c>
      <c r="E3279">
        <v>12.489080810000001</v>
      </c>
      <c r="F3279" t="s">
        <v>97</v>
      </c>
      <c r="G3279" t="s">
        <v>186</v>
      </c>
      <c r="H3279" t="s">
        <v>195</v>
      </c>
      <c r="I3279" t="s">
        <v>101</v>
      </c>
      <c r="J3279" t="s">
        <v>111</v>
      </c>
      <c r="K3279" t="s">
        <v>188</v>
      </c>
      <c r="L3279">
        <v>6.4001322749999998</v>
      </c>
      <c r="M3279" t="s">
        <v>109</v>
      </c>
      <c r="N3279">
        <v>5.3330200000000004E-4</v>
      </c>
      <c r="O3279">
        <v>6.3967799999999997E-4</v>
      </c>
      <c r="P3279">
        <v>0</v>
      </c>
      <c r="Q3279">
        <v>0</v>
      </c>
      <c r="R3279">
        <v>0</v>
      </c>
      <c r="S3279">
        <v>8.4802900000000004E-4</v>
      </c>
      <c r="T3279">
        <v>2.43684E-3</v>
      </c>
      <c r="U3279">
        <v>1.6240860000000001E-3</v>
      </c>
      <c r="V3279">
        <v>0</v>
      </c>
      <c r="W3279">
        <v>0</v>
      </c>
      <c r="X3279">
        <v>8.1855399999999998E-4</v>
      </c>
      <c r="Y3279">
        <v>0</v>
      </c>
      <c r="Z3279">
        <v>0</v>
      </c>
      <c r="AA3279">
        <v>0</v>
      </c>
      <c r="AB3279">
        <v>0</v>
      </c>
      <c r="AC3279">
        <v>1.6665829999999999E-3</v>
      </c>
      <c r="AD3279">
        <v>2.43684E-3</v>
      </c>
      <c r="AE3279">
        <v>1.6240860000000001E-3</v>
      </c>
      <c r="AF3279">
        <v>0</v>
      </c>
      <c r="AG3279">
        <v>0</v>
      </c>
      <c r="AH3279">
        <v>5.7275090000000004E-3</v>
      </c>
      <c r="AI3279">
        <v>262270.69709999999</v>
      </c>
    </row>
    <row r="3280" spans="1:35" x14ac:dyDescent="0.25">
      <c r="A3280">
        <v>3981</v>
      </c>
      <c r="B3280" t="s">
        <v>201</v>
      </c>
      <c r="C3280" t="s">
        <v>55</v>
      </c>
      <c r="D3280" t="b">
        <v>1</v>
      </c>
      <c r="E3280">
        <v>33.833494620000003</v>
      </c>
      <c r="F3280" t="s">
        <v>97</v>
      </c>
      <c r="G3280" t="s">
        <v>186</v>
      </c>
      <c r="H3280" t="s">
        <v>249</v>
      </c>
      <c r="I3280" t="s">
        <v>101</v>
      </c>
      <c r="J3280" t="s">
        <v>111</v>
      </c>
      <c r="K3280" t="s">
        <v>188</v>
      </c>
      <c r="L3280">
        <v>10.831944439999999</v>
      </c>
      <c r="M3280" t="s">
        <v>109</v>
      </c>
      <c r="N3280">
        <v>2.8259100000000001E-4</v>
      </c>
      <c r="O3280">
        <v>2.98046E-4</v>
      </c>
      <c r="P3280">
        <v>0</v>
      </c>
      <c r="Q3280">
        <v>0</v>
      </c>
      <c r="R3280">
        <v>0</v>
      </c>
      <c r="S3280">
        <v>7.5455900000000002E-4</v>
      </c>
      <c r="T3280">
        <v>7.26339E-4</v>
      </c>
      <c r="U3280">
        <v>1.0200820000000001E-3</v>
      </c>
      <c r="V3280">
        <v>0</v>
      </c>
      <c r="W3280">
        <v>0</v>
      </c>
      <c r="X3280">
        <v>0</v>
      </c>
      <c r="Y3280">
        <v>0</v>
      </c>
      <c r="Z3280">
        <v>0</v>
      </c>
      <c r="AA3280">
        <v>0</v>
      </c>
      <c r="AB3280">
        <v>0</v>
      </c>
      <c r="AC3280">
        <v>7.5455900000000002E-4</v>
      </c>
      <c r="AD3280">
        <v>7.26339E-4</v>
      </c>
      <c r="AE3280">
        <v>1.0200820000000001E-3</v>
      </c>
      <c r="AF3280">
        <v>0</v>
      </c>
      <c r="AG3280">
        <v>0</v>
      </c>
      <c r="AH3280">
        <v>2.5009810000000002E-3</v>
      </c>
      <c r="AI3280">
        <v>67666.989239999995</v>
      </c>
    </row>
    <row r="3281" spans="1:35" x14ac:dyDescent="0.25">
      <c r="A3281">
        <v>4225</v>
      </c>
      <c r="B3281" t="s">
        <v>201</v>
      </c>
      <c r="C3281" t="s">
        <v>55</v>
      </c>
      <c r="D3281" t="b">
        <v>1</v>
      </c>
      <c r="E3281">
        <v>59.11710111</v>
      </c>
      <c r="F3281" t="s">
        <v>97</v>
      </c>
      <c r="G3281" t="s">
        <v>186</v>
      </c>
      <c r="H3281" t="s">
        <v>250</v>
      </c>
      <c r="I3281" t="s">
        <v>98</v>
      </c>
      <c r="J3281" t="s">
        <v>99</v>
      </c>
      <c r="K3281" t="s">
        <v>188</v>
      </c>
      <c r="L3281">
        <v>22.125</v>
      </c>
      <c r="M3281" t="s">
        <v>112</v>
      </c>
      <c r="N3281">
        <v>4.3851200000000001E-4</v>
      </c>
      <c r="O3281">
        <v>4.5131700000000002E-4</v>
      </c>
      <c r="P3281">
        <v>0</v>
      </c>
      <c r="Q3281">
        <v>0</v>
      </c>
      <c r="R3281">
        <v>0</v>
      </c>
      <c r="S3281">
        <v>8.3544000000000001E-4</v>
      </c>
      <c r="T3281">
        <v>6.80231E-4</v>
      </c>
      <c r="U3281">
        <v>1.4092099999999999E-3</v>
      </c>
      <c r="V3281">
        <v>0</v>
      </c>
      <c r="W3281">
        <v>0</v>
      </c>
      <c r="X3281">
        <v>1.5380839999999999E-3</v>
      </c>
      <c r="Y3281">
        <v>0</v>
      </c>
      <c r="Z3281">
        <v>0</v>
      </c>
      <c r="AA3281">
        <v>0</v>
      </c>
      <c r="AB3281">
        <v>0</v>
      </c>
      <c r="AC3281">
        <v>2.3735240000000001E-3</v>
      </c>
      <c r="AD3281">
        <v>6.80231E-4</v>
      </c>
      <c r="AE3281">
        <v>1.4092099999999999E-3</v>
      </c>
      <c r="AF3281">
        <v>0</v>
      </c>
      <c r="AG3281">
        <v>0</v>
      </c>
      <c r="AH3281">
        <v>4.4629650000000002E-3</v>
      </c>
      <c r="AI3281">
        <v>59117.101110000003</v>
      </c>
    </row>
    <row r="3282" spans="1:35" x14ac:dyDescent="0.25">
      <c r="A3282">
        <v>5292</v>
      </c>
      <c r="B3282" t="s">
        <v>201</v>
      </c>
      <c r="C3282" t="s">
        <v>55</v>
      </c>
      <c r="D3282" t="b">
        <v>1</v>
      </c>
      <c r="E3282">
        <v>0.61770916799999998</v>
      </c>
      <c r="F3282" t="s">
        <v>97</v>
      </c>
      <c r="G3282" t="s">
        <v>186</v>
      </c>
      <c r="H3282" t="s">
        <v>197</v>
      </c>
      <c r="I3282" t="s">
        <v>101</v>
      </c>
      <c r="J3282" t="s">
        <v>102</v>
      </c>
      <c r="K3282" t="s">
        <v>188</v>
      </c>
      <c r="L3282">
        <v>4.1119259259999996</v>
      </c>
      <c r="M3282" t="s">
        <v>109</v>
      </c>
      <c r="N3282">
        <v>2.4188599999999999E-4</v>
      </c>
      <c r="O3282">
        <v>3.0707899999999998E-4</v>
      </c>
      <c r="P3282">
        <v>0</v>
      </c>
      <c r="Q3282">
        <v>0</v>
      </c>
      <c r="R3282">
        <v>0</v>
      </c>
      <c r="S3282">
        <v>3.1948799999999999E-4</v>
      </c>
      <c r="T3282">
        <v>1.5829500000000001E-3</v>
      </c>
      <c r="U3282">
        <v>6.4483100000000001E-4</v>
      </c>
      <c r="V3282">
        <v>0</v>
      </c>
      <c r="W3282">
        <v>0</v>
      </c>
      <c r="X3282" s="8">
        <v>5.2751299999999998E-5</v>
      </c>
      <c r="Y3282">
        <v>0</v>
      </c>
      <c r="Z3282">
        <v>0</v>
      </c>
      <c r="AA3282">
        <v>0</v>
      </c>
      <c r="AB3282">
        <v>0</v>
      </c>
      <c r="AC3282">
        <v>3.7223900000000001E-4</v>
      </c>
      <c r="AD3282">
        <v>1.5829500000000001E-3</v>
      </c>
      <c r="AE3282">
        <v>6.4483100000000001E-4</v>
      </c>
      <c r="AF3282">
        <v>0</v>
      </c>
      <c r="AG3282">
        <v>0</v>
      </c>
      <c r="AH3282">
        <v>2.6000260000000001E-3</v>
      </c>
      <c r="AI3282">
        <v>185312.75030000001</v>
      </c>
    </row>
    <row r="3283" spans="1:35" x14ac:dyDescent="0.25">
      <c r="A3283">
        <v>5294</v>
      </c>
      <c r="B3283" t="s">
        <v>201</v>
      </c>
      <c r="C3283" t="s">
        <v>55</v>
      </c>
      <c r="D3283" t="b">
        <v>1</v>
      </c>
      <c r="E3283">
        <v>2.1122781700000002</v>
      </c>
      <c r="F3283" t="s">
        <v>97</v>
      </c>
      <c r="G3283" t="s">
        <v>186</v>
      </c>
      <c r="H3283" t="s">
        <v>192</v>
      </c>
      <c r="I3283" t="s">
        <v>101</v>
      </c>
      <c r="J3283" t="s">
        <v>99</v>
      </c>
      <c r="K3283" t="s">
        <v>188</v>
      </c>
      <c r="L3283">
        <v>5.1198444439999999</v>
      </c>
      <c r="M3283" t="s">
        <v>109</v>
      </c>
      <c r="N3283">
        <v>4.6195600000000002E-4</v>
      </c>
      <c r="O3283">
        <v>5.3697100000000002E-4</v>
      </c>
      <c r="P3283">
        <v>0</v>
      </c>
      <c r="Q3283">
        <v>0</v>
      </c>
      <c r="R3283">
        <v>0</v>
      </c>
      <c r="S3283">
        <v>5.9623200000000003E-4</v>
      </c>
      <c r="T3283">
        <v>2.2191559999999999E-3</v>
      </c>
      <c r="U3283">
        <v>1.5545940000000001E-3</v>
      </c>
      <c r="V3283">
        <v>0</v>
      </c>
      <c r="W3283">
        <v>0</v>
      </c>
      <c r="X3283">
        <v>2.4262900000000001E-4</v>
      </c>
      <c r="Y3283">
        <v>0</v>
      </c>
      <c r="Z3283">
        <v>0</v>
      </c>
      <c r="AA3283">
        <v>0</v>
      </c>
      <c r="AB3283">
        <v>0</v>
      </c>
      <c r="AC3283">
        <v>8.3885999999999997E-4</v>
      </c>
      <c r="AD3283">
        <v>2.2191559999999999E-3</v>
      </c>
      <c r="AE3283">
        <v>1.5545940000000001E-3</v>
      </c>
      <c r="AF3283">
        <v>0</v>
      </c>
      <c r="AG3283">
        <v>0</v>
      </c>
      <c r="AH3283">
        <v>4.6125910000000001E-3</v>
      </c>
      <c r="AI3283">
        <v>264034.77130000002</v>
      </c>
    </row>
    <row r="3284" spans="1:35" x14ac:dyDescent="0.25">
      <c r="A3284">
        <v>5295</v>
      </c>
      <c r="B3284" t="s">
        <v>201</v>
      </c>
      <c r="C3284" t="s">
        <v>55</v>
      </c>
      <c r="D3284" t="b">
        <v>1</v>
      </c>
      <c r="E3284">
        <v>3.6561414889999999</v>
      </c>
      <c r="F3284" t="s">
        <v>97</v>
      </c>
      <c r="G3284" t="s">
        <v>186</v>
      </c>
      <c r="H3284" t="s">
        <v>194</v>
      </c>
      <c r="I3284" t="s">
        <v>101</v>
      </c>
      <c r="J3284" t="s">
        <v>99</v>
      </c>
      <c r="K3284" t="s">
        <v>188</v>
      </c>
      <c r="L3284">
        <v>6.3827469140000002</v>
      </c>
      <c r="M3284" t="s">
        <v>109</v>
      </c>
      <c r="N3284">
        <v>6.6060499999999998E-4</v>
      </c>
      <c r="O3284">
        <v>8.13377E-4</v>
      </c>
      <c r="P3284">
        <v>0</v>
      </c>
      <c r="Q3284">
        <v>0</v>
      </c>
      <c r="R3284">
        <v>0</v>
      </c>
      <c r="S3284">
        <v>1.049136E-3</v>
      </c>
      <c r="T3284">
        <v>3.203165E-3</v>
      </c>
      <c r="U3284">
        <v>2.1380879999999998E-3</v>
      </c>
      <c r="V3284">
        <v>0</v>
      </c>
      <c r="W3284">
        <v>0</v>
      </c>
      <c r="X3284">
        <v>7.7599699999999995E-4</v>
      </c>
      <c r="Y3284">
        <v>0</v>
      </c>
      <c r="Z3284">
        <v>0</v>
      </c>
      <c r="AA3284">
        <v>0</v>
      </c>
      <c r="AB3284">
        <v>0</v>
      </c>
      <c r="AC3284">
        <v>1.8251319999999999E-3</v>
      </c>
      <c r="AD3284">
        <v>3.203165E-3</v>
      </c>
      <c r="AE3284">
        <v>2.1380879999999998E-3</v>
      </c>
      <c r="AF3284">
        <v>0</v>
      </c>
      <c r="AG3284">
        <v>0</v>
      </c>
      <c r="AH3284">
        <v>7.1663860000000003E-3</v>
      </c>
      <c r="AI3284">
        <v>329052.734</v>
      </c>
    </row>
    <row r="3285" spans="1:35" x14ac:dyDescent="0.25">
      <c r="A3285">
        <v>5297</v>
      </c>
      <c r="B3285" t="s">
        <v>201</v>
      </c>
      <c r="C3285" t="s">
        <v>55</v>
      </c>
      <c r="D3285" t="b">
        <v>1</v>
      </c>
      <c r="E3285">
        <v>1.148646015</v>
      </c>
      <c r="F3285" t="s">
        <v>97</v>
      </c>
      <c r="G3285" t="s">
        <v>186</v>
      </c>
      <c r="H3285" t="s">
        <v>199</v>
      </c>
      <c r="I3285" t="s">
        <v>101</v>
      </c>
      <c r="J3285" t="s">
        <v>102</v>
      </c>
      <c r="K3285" t="s">
        <v>188</v>
      </c>
      <c r="L3285">
        <v>6.0383333329999997</v>
      </c>
      <c r="M3285" t="s">
        <v>109</v>
      </c>
      <c r="N3285">
        <v>4.0037500000000001E-4</v>
      </c>
      <c r="O3285">
        <v>4.8333600000000001E-4</v>
      </c>
      <c r="P3285">
        <v>0</v>
      </c>
      <c r="Q3285">
        <v>0</v>
      </c>
      <c r="R3285">
        <v>0</v>
      </c>
      <c r="S3285">
        <v>6.06965E-4</v>
      </c>
      <c r="T3285">
        <v>2.201756E-3</v>
      </c>
      <c r="U3285">
        <v>1.137861E-3</v>
      </c>
      <c r="V3285">
        <v>0</v>
      </c>
      <c r="W3285">
        <v>0</v>
      </c>
      <c r="X3285">
        <v>1.9502000000000001E-4</v>
      </c>
      <c r="Y3285">
        <v>0</v>
      </c>
      <c r="Z3285">
        <v>0</v>
      </c>
      <c r="AA3285">
        <v>0</v>
      </c>
      <c r="AB3285">
        <v>0</v>
      </c>
      <c r="AC3285">
        <v>8.0198499999999996E-4</v>
      </c>
      <c r="AD3285">
        <v>2.201756E-3</v>
      </c>
      <c r="AE3285">
        <v>1.137861E-3</v>
      </c>
      <c r="AF3285">
        <v>0</v>
      </c>
      <c r="AG3285">
        <v>0</v>
      </c>
      <c r="AH3285">
        <v>4.1416020000000003E-3</v>
      </c>
      <c r="AI3285">
        <v>201013.0526</v>
      </c>
    </row>
    <row r="3286" spans="1:35" x14ac:dyDescent="0.25">
      <c r="A3286">
        <v>7187</v>
      </c>
      <c r="B3286" t="s">
        <v>201</v>
      </c>
      <c r="C3286" t="s">
        <v>55</v>
      </c>
      <c r="D3286" t="b">
        <v>1</v>
      </c>
      <c r="E3286">
        <v>0.94616560199999999</v>
      </c>
      <c r="F3286" t="s">
        <v>97</v>
      </c>
      <c r="G3286" t="s">
        <v>186</v>
      </c>
      <c r="H3286" t="s">
        <v>189</v>
      </c>
      <c r="I3286" t="s">
        <v>263</v>
      </c>
      <c r="J3286" t="s">
        <v>99</v>
      </c>
      <c r="K3286" t="s">
        <v>188</v>
      </c>
      <c r="L3286">
        <v>7.2792874400000001</v>
      </c>
      <c r="M3286" t="s">
        <v>264</v>
      </c>
      <c r="N3286" s="8">
        <v>9.7350399999999995E-5</v>
      </c>
      <c r="O3286">
        <v>1.23912E-4</v>
      </c>
      <c r="P3286">
        <v>0</v>
      </c>
      <c r="Q3286">
        <v>0</v>
      </c>
      <c r="R3286">
        <v>0</v>
      </c>
      <c r="S3286">
        <v>3.0145699999999998E-4</v>
      </c>
      <c r="T3286">
        <v>3.8509999999999998E-4</v>
      </c>
      <c r="U3286">
        <v>3.0065000000000002E-4</v>
      </c>
      <c r="V3286">
        <v>0</v>
      </c>
      <c r="W3286">
        <v>0</v>
      </c>
      <c r="X3286" s="8">
        <v>9.3840300000000003E-5</v>
      </c>
      <c r="Y3286">
        <v>0</v>
      </c>
      <c r="Z3286">
        <v>0</v>
      </c>
      <c r="AA3286">
        <v>0</v>
      </c>
      <c r="AB3286">
        <v>0</v>
      </c>
      <c r="AC3286">
        <v>3.9529700000000002E-4</v>
      </c>
      <c r="AD3286">
        <v>3.8509999999999998E-4</v>
      </c>
      <c r="AE3286">
        <v>3.0065000000000002E-4</v>
      </c>
      <c r="AF3286">
        <v>0</v>
      </c>
      <c r="AG3286">
        <v>0</v>
      </c>
      <c r="AH3286">
        <v>1.0810380000000001E-3</v>
      </c>
      <c r="AI3286">
        <v>43523.617700000003</v>
      </c>
    </row>
    <row r="3287" spans="1:35" x14ac:dyDescent="0.25">
      <c r="A3287">
        <v>18108</v>
      </c>
      <c r="B3287" t="s">
        <v>201</v>
      </c>
      <c r="C3287" t="s">
        <v>55</v>
      </c>
      <c r="D3287" t="b">
        <v>1</v>
      </c>
      <c r="E3287">
        <v>0.16497118999999999</v>
      </c>
      <c r="F3287" t="s">
        <v>97</v>
      </c>
      <c r="G3287" t="s">
        <v>186</v>
      </c>
      <c r="H3287" t="s">
        <v>259</v>
      </c>
      <c r="I3287" t="s">
        <v>98</v>
      </c>
      <c r="J3287" t="s">
        <v>99</v>
      </c>
      <c r="K3287" t="s">
        <v>188</v>
      </c>
      <c r="L3287">
        <v>5.6198383840000004</v>
      </c>
      <c r="M3287" t="s">
        <v>112</v>
      </c>
      <c r="N3287">
        <v>3.28306E-4</v>
      </c>
      <c r="O3287">
        <v>4.0773900000000001E-4</v>
      </c>
      <c r="P3287">
        <v>0</v>
      </c>
      <c r="Q3287">
        <v>0</v>
      </c>
      <c r="R3287">
        <v>0</v>
      </c>
      <c r="S3287">
        <v>4.3908899999999998E-4</v>
      </c>
      <c r="T3287">
        <v>1.846929E-3</v>
      </c>
      <c r="U3287">
        <v>1.0612040000000001E-3</v>
      </c>
      <c r="V3287">
        <v>0</v>
      </c>
      <c r="W3287">
        <v>0</v>
      </c>
      <c r="X3287">
        <v>1.3255799999999999E-4</v>
      </c>
      <c r="Y3287">
        <v>0</v>
      </c>
      <c r="Z3287">
        <v>0</v>
      </c>
      <c r="AA3287">
        <v>0</v>
      </c>
      <c r="AB3287">
        <v>0</v>
      </c>
      <c r="AC3287">
        <v>5.71647E-4</v>
      </c>
      <c r="AD3287">
        <v>1.846929E-3</v>
      </c>
      <c r="AE3287">
        <v>1.0612040000000001E-3</v>
      </c>
      <c r="AF3287">
        <v>0</v>
      </c>
      <c r="AG3287">
        <v>0</v>
      </c>
      <c r="AH3287">
        <v>3.4797790000000001E-3</v>
      </c>
      <c r="AI3287">
        <v>181468.3094</v>
      </c>
    </row>
    <row r="3288" spans="1:35" x14ac:dyDescent="0.25">
      <c r="A3288">
        <v>20450</v>
      </c>
      <c r="B3288" t="s">
        <v>201</v>
      </c>
      <c r="C3288" t="s">
        <v>55</v>
      </c>
      <c r="D3288" t="b">
        <v>1</v>
      </c>
      <c r="E3288">
        <v>0.32973295000000002</v>
      </c>
      <c r="F3288" t="s">
        <v>97</v>
      </c>
      <c r="G3288" t="s">
        <v>186</v>
      </c>
      <c r="H3288" t="s">
        <v>256</v>
      </c>
      <c r="I3288" t="s">
        <v>101</v>
      </c>
      <c r="J3288" t="s">
        <v>262</v>
      </c>
      <c r="K3288" t="s">
        <v>188</v>
      </c>
      <c r="L3288">
        <v>5.4294583330000004</v>
      </c>
      <c r="M3288" t="s">
        <v>109</v>
      </c>
      <c r="N3288">
        <v>4.75558E-4</v>
      </c>
      <c r="O3288">
        <v>5.8236599999999996E-4</v>
      </c>
      <c r="P3288">
        <v>0</v>
      </c>
      <c r="Q3288">
        <v>0</v>
      </c>
      <c r="R3288">
        <v>0</v>
      </c>
      <c r="S3288">
        <v>8.8416600000000003E-4</v>
      </c>
      <c r="T3288">
        <v>2.5385910000000002E-3</v>
      </c>
      <c r="U3288">
        <v>1.464171E-3</v>
      </c>
      <c r="V3288">
        <v>0</v>
      </c>
      <c r="W3288">
        <v>0</v>
      </c>
      <c r="X3288">
        <v>0</v>
      </c>
      <c r="Y3288">
        <v>0</v>
      </c>
      <c r="Z3288">
        <v>0</v>
      </c>
      <c r="AA3288">
        <v>0</v>
      </c>
      <c r="AB3288">
        <v>0</v>
      </c>
      <c r="AC3288">
        <v>8.8416600000000003E-4</v>
      </c>
      <c r="AD3288">
        <v>2.5385910000000002E-3</v>
      </c>
      <c r="AE3288">
        <v>1.464171E-3</v>
      </c>
      <c r="AF3288">
        <v>0</v>
      </c>
      <c r="AG3288">
        <v>0</v>
      </c>
      <c r="AH3288">
        <v>4.8869270000000001E-3</v>
      </c>
      <c r="AI3288">
        <v>263786.36</v>
      </c>
    </row>
    <row r="3289" spans="1:35" x14ac:dyDescent="0.25">
      <c r="A3289">
        <v>28219</v>
      </c>
      <c r="B3289" t="s">
        <v>201</v>
      </c>
      <c r="C3289" t="s">
        <v>55</v>
      </c>
      <c r="D3289" t="b">
        <v>1</v>
      </c>
      <c r="E3289">
        <v>8.3962187999999993E-2</v>
      </c>
      <c r="F3289" t="s">
        <v>97</v>
      </c>
      <c r="G3289" t="s">
        <v>186</v>
      </c>
      <c r="H3289" t="s">
        <v>257</v>
      </c>
      <c r="I3289" t="s">
        <v>263</v>
      </c>
      <c r="J3289" t="s">
        <v>111</v>
      </c>
      <c r="K3289" t="s">
        <v>188</v>
      </c>
      <c r="L3289">
        <v>5.2586111109999996</v>
      </c>
      <c r="M3289" t="s">
        <v>264</v>
      </c>
      <c r="N3289" s="8">
        <v>7.0945099999999999E-5</v>
      </c>
      <c r="O3289" s="8">
        <v>8.8477400000000001E-5</v>
      </c>
      <c r="P3289">
        <v>0</v>
      </c>
      <c r="Q3289">
        <v>0</v>
      </c>
      <c r="R3289">
        <v>0</v>
      </c>
      <c r="S3289">
        <v>1.2934000000000001E-4</v>
      </c>
      <c r="T3289">
        <v>4.13316E-4</v>
      </c>
      <c r="U3289">
        <v>1.8600299999999999E-4</v>
      </c>
      <c r="V3289">
        <v>0</v>
      </c>
      <c r="W3289">
        <v>0</v>
      </c>
      <c r="X3289" s="8">
        <v>2.4612699999999999E-5</v>
      </c>
      <c r="Y3289">
        <v>0</v>
      </c>
      <c r="Z3289">
        <v>0</v>
      </c>
      <c r="AA3289">
        <v>0</v>
      </c>
      <c r="AB3289">
        <v>0</v>
      </c>
      <c r="AC3289">
        <v>1.5395299999999999E-4</v>
      </c>
      <c r="AD3289">
        <v>4.13316E-4</v>
      </c>
      <c r="AE3289">
        <v>1.8600299999999999E-4</v>
      </c>
      <c r="AF3289">
        <v>0</v>
      </c>
      <c r="AG3289">
        <v>0</v>
      </c>
      <c r="AH3289">
        <v>7.5327200000000003E-4</v>
      </c>
      <c r="AI3289">
        <v>41981.093860000001</v>
      </c>
    </row>
    <row r="3290" spans="1:35" x14ac:dyDescent="0.25">
      <c r="A3290">
        <v>617</v>
      </c>
      <c r="B3290" t="s">
        <v>202</v>
      </c>
      <c r="C3290" t="s">
        <v>56</v>
      </c>
      <c r="D3290" t="b">
        <v>1</v>
      </c>
      <c r="E3290">
        <v>38.539275089999997</v>
      </c>
      <c r="F3290" t="s">
        <v>97</v>
      </c>
      <c r="G3290" t="s">
        <v>186</v>
      </c>
      <c r="H3290" t="s">
        <v>198</v>
      </c>
      <c r="I3290" t="s">
        <v>101</v>
      </c>
      <c r="J3290" t="s">
        <v>102</v>
      </c>
      <c r="K3290" t="s">
        <v>188</v>
      </c>
      <c r="L3290">
        <v>9.6436111110000002</v>
      </c>
      <c r="M3290" t="s">
        <v>109</v>
      </c>
      <c r="N3290">
        <v>1.3262020000000001E-3</v>
      </c>
      <c r="O3290">
        <v>1.4076200000000001E-3</v>
      </c>
      <c r="P3290">
        <v>0</v>
      </c>
      <c r="Q3290">
        <v>0</v>
      </c>
      <c r="R3290">
        <v>0</v>
      </c>
      <c r="S3290">
        <v>3.3854319999999999E-3</v>
      </c>
      <c r="T3290">
        <v>3.6663339999999998E-3</v>
      </c>
      <c r="U3290">
        <v>3.650992E-3</v>
      </c>
      <c r="V3290">
        <v>0</v>
      </c>
      <c r="W3290">
        <v>0</v>
      </c>
      <c r="X3290">
        <v>1.979097E-3</v>
      </c>
      <c r="Y3290">
        <v>0</v>
      </c>
      <c r="Z3290">
        <v>0</v>
      </c>
      <c r="AA3290">
        <v>0</v>
      </c>
      <c r="AB3290">
        <v>0</v>
      </c>
      <c r="AC3290">
        <v>5.3645289999999998E-3</v>
      </c>
      <c r="AD3290">
        <v>3.6663339999999998E-3</v>
      </c>
      <c r="AE3290">
        <v>3.650992E-3</v>
      </c>
      <c r="AF3290">
        <v>0</v>
      </c>
      <c r="AG3290">
        <v>0</v>
      </c>
      <c r="AH3290">
        <v>1.268149E-2</v>
      </c>
      <c r="AI3290">
        <v>385392.75089999998</v>
      </c>
    </row>
    <row r="3291" spans="1:35" x14ac:dyDescent="0.25">
      <c r="A3291">
        <v>619</v>
      </c>
      <c r="B3291" t="s">
        <v>202</v>
      </c>
      <c r="C3291" t="s">
        <v>56</v>
      </c>
      <c r="D3291" t="b">
        <v>1</v>
      </c>
      <c r="E3291">
        <v>7.8598335940000004</v>
      </c>
      <c r="F3291" t="s">
        <v>97</v>
      </c>
      <c r="G3291" t="s">
        <v>186</v>
      </c>
      <c r="H3291" t="s">
        <v>187</v>
      </c>
      <c r="I3291" t="s">
        <v>101</v>
      </c>
      <c r="J3291" t="s">
        <v>111</v>
      </c>
      <c r="K3291" t="s">
        <v>188</v>
      </c>
      <c r="L3291">
        <v>8.9232539679999991</v>
      </c>
      <c r="M3291" t="s">
        <v>109</v>
      </c>
      <c r="N3291">
        <v>8.2869599999999997E-4</v>
      </c>
      <c r="O3291">
        <v>9.7729400000000008E-4</v>
      </c>
      <c r="P3291">
        <v>0</v>
      </c>
      <c r="Q3291">
        <v>0</v>
      </c>
      <c r="R3291">
        <v>0</v>
      </c>
      <c r="S3291">
        <v>4.2182349999999999E-3</v>
      </c>
      <c r="T3291">
        <v>2.3120839999999998E-3</v>
      </c>
      <c r="U3291">
        <v>1.447474E-3</v>
      </c>
      <c r="V3291">
        <v>0</v>
      </c>
      <c r="W3291">
        <v>0</v>
      </c>
      <c r="X3291">
        <v>3.9811099999999998E-4</v>
      </c>
      <c r="Y3291">
        <v>0</v>
      </c>
      <c r="Z3291">
        <v>0</v>
      </c>
      <c r="AA3291">
        <v>0</v>
      </c>
      <c r="AB3291">
        <v>0</v>
      </c>
      <c r="AC3291">
        <v>4.6163460000000003E-3</v>
      </c>
      <c r="AD3291">
        <v>2.3120839999999998E-3</v>
      </c>
      <c r="AE3291">
        <v>1.447474E-3</v>
      </c>
      <c r="AF3291">
        <v>0</v>
      </c>
      <c r="AG3291">
        <v>0</v>
      </c>
      <c r="AH3291">
        <v>8.375904E-3</v>
      </c>
      <c r="AI3291">
        <v>275094.17580000003</v>
      </c>
    </row>
    <row r="3292" spans="1:35" x14ac:dyDescent="0.25">
      <c r="A3292">
        <v>621</v>
      </c>
      <c r="B3292" t="s">
        <v>202</v>
      </c>
      <c r="C3292" t="s">
        <v>56</v>
      </c>
      <c r="D3292" t="b">
        <v>1</v>
      </c>
      <c r="E3292">
        <v>45.917607580000002</v>
      </c>
      <c r="F3292" t="s">
        <v>97</v>
      </c>
      <c r="G3292" t="s">
        <v>186</v>
      </c>
      <c r="H3292" t="s">
        <v>196</v>
      </c>
      <c r="I3292" t="s">
        <v>101</v>
      </c>
      <c r="J3292" t="s">
        <v>99</v>
      </c>
      <c r="K3292" t="s">
        <v>188</v>
      </c>
      <c r="L3292">
        <v>10.59343434</v>
      </c>
      <c r="M3292" t="s">
        <v>109</v>
      </c>
      <c r="N3292">
        <v>9.931199999999999E-4</v>
      </c>
      <c r="O3292">
        <v>1.066862E-3</v>
      </c>
      <c r="P3292">
        <v>0</v>
      </c>
      <c r="Q3292">
        <v>0</v>
      </c>
      <c r="R3292">
        <v>0</v>
      </c>
      <c r="S3292">
        <v>3.0391060000000002E-3</v>
      </c>
      <c r="T3292">
        <v>2.6265220000000001E-3</v>
      </c>
      <c r="U3292">
        <v>3.0621720000000002E-3</v>
      </c>
      <c r="V3292">
        <v>0</v>
      </c>
      <c r="W3292">
        <v>0</v>
      </c>
      <c r="X3292">
        <v>4.00398E-4</v>
      </c>
      <c r="Y3292">
        <v>0</v>
      </c>
      <c r="Z3292">
        <v>0</v>
      </c>
      <c r="AA3292">
        <v>0</v>
      </c>
      <c r="AB3292">
        <v>0</v>
      </c>
      <c r="AC3292">
        <v>3.4395039999999999E-3</v>
      </c>
      <c r="AD3292">
        <v>2.6265220000000001E-3</v>
      </c>
      <c r="AE3292">
        <v>3.0621720000000002E-3</v>
      </c>
      <c r="AF3292">
        <v>0</v>
      </c>
      <c r="AG3292">
        <v>0</v>
      </c>
      <c r="AH3292">
        <v>9.1286330000000006E-3</v>
      </c>
      <c r="AI3292">
        <v>252546.84169999999</v>
      </c>
    </row>
    <row r="3293" spans="1:35" x14ac:dyDescent="0.25">
      <c r="A3293">
        <v>622</v>
      </c>
      <c r="B3293" t="s">
        <v>202</v>
      </c>
      <c r="C3293" t="s">
        <v>56</v>
      </c>
      <c r="D3293" t="b">
        <v>1</v>
      </c>
      <c r="E3293">
        <v>5.4264087559999998</v>
      </c>
      <c r="F3293" t="s">
        <v>97</v>
      </c>
      <c r="G3293" t="s">
        <v>186</v>
      </c>
      <c r="H3293" t="s">
        <v>191</v>
      </c>
      <c r="I3293" t="s">
        <v>101</v>
      </c>
      <c r="J3293" t="s">
        <v>99</v>
      </c>
      <c r="K3293" t="s">
        <v>188</v>
      </c>
      <c r="L3293">
        <v>5.9094827590000003</v>
      </c>
      <c r="M3293" t="s">
        <v>109</v>
      </c>
      <c r="N3293">
        <v>5.8392000000000003E-4</v>
      </c>
      <c r="O3293">
        <v>7.3202200000000003E-4</v>
      </c>
      <c r="P3293">
        <v>0</v>
      </c>
      <c r="Q3293">
        <v>0</v>
      </c>
      <c r="R3293">
        <v>0</v>
      </c>
      <c r="S3293">
        <v>1.2057299999999999E-3</v>
      </c>
      <c r="T3293">
        <v>2.749886E-3</v>
      </c>
      <c r="U3293">
        <v>1.9274819999999999E-3</v>
      </c>
      <c r="V3293">
        <v>0</v>
      </c>
      <c r="W3293">
        <v>0</v>
      </c>
      <c r="X3293">
        <v>4.63098E-4</v>
      </c>
      <c r="Y3293">
        <v>0</v>
      </c>
      <c r="Z3293">
        <v>0</v>
      </c>
      <c r="AA3293">
        <v>0</v>
      </c>
      <c r="AB3293">
        <v>0</v>
      </c>
      <c r="AC3293">
        <v>1.668828E-3</v>
      </c>
      <c r="AD3293">
        <v>2.749886E-3</v>
      </c>
      <c r="AE3293">
        <v>1.9274819999999999E-3</v>
      </c>
      <c r="AF3293">
        <v>0</v>
      </c>
      <c r="AG3293">
        <v>0</v>
      </c>
      <c r="AH3293">
        <v>6.3462479999999996E-3</v>
      </c>
      <c r="AI3293">
        <v>314731.70789999998</v>
      </c>
    </row>
    <row r="3294" spans="1:35" x14ac:dyDescent="0.25">
      <c r="A3294">
        <v>623</v>
      </c>
      <c r="B3294" t="s">
        <v>202</v>
      </c>
      <c r="C3294" t="s">
        <v>56</v>
      </c>
      <c r="D3294" t="b">
        <v>1</v>
      </c>
      <c r="E3294">
        <v>3.2022472799999999</v>
      </c>
      <c r="F3294" t="s">
        <v>97</v>
      </c>
      <c r="G3294" t="s">
        <v>186</v>
      </c>
      <c r="H3294" t="s">
        <v>193</v>
      </c>
      <c r="I3294" t="s">
        <v>101</v>
      </c>
      <c r="J3294" t="s">
        <v>99</v>
      </c>
      <c r="K3294" t="s">
        <v>188</v>
      </c>
      <c r="L3294">
        <v>8.3062222220000006</v>
      </c>
      <c r="M3294" t="s">
        <v>109</v>
      </c>
      <c r="N3294">
        <v>6.6144999999999995E-4</v>
      </c>
      <c r="O3294">
        <v>7.96231E-4</v>
      </c>
      <c r="P3294">
        <v>0</v>
      </c>
      <c r="Q3294">
        <v>0</v>
      </c>
      <c r="R3294">
        <v>0</v>
      </c>
      <c r="S3294">
        <v>2.3794020000000001E-3</v>
      </c>
      <c r="T3294">
        <v>2.4177360000000002E-3</v>
      </c>
      <c r="U3294">
        <v>1.7246E-3</v>
      </c>
      <c r="V3294">
        <v>0</v>
      </c>
      <c r="W3294">
        <v>0</v>
      </c>
      <c r="X3294">
        <v>2.8512200000000001E-4</v>
      </c>
      <c r="Y3294">
        <v>0</v>
      </c>
      <c r="Z3294">
        <v>0</v>
      </c>
      <c r="AA3294">
        <v>0</v>
      </c>
      <c r="AB3294">
        <v>0</v>
      </c>
      <c r="AC3294">
        <v>2.6645229999999998E-3</v>
      </c>
      <c r="AD3294">
        <v>2.4177360000000002E-3</v>
      </c>
      <c r="AE3294">
        <v>1.7246E-3</v>
      </c>
      <c r="AF3294">
        <v>0</v>
      </c>
      <c r="AG3294">
        <v>0</v>
      </c>
      <c r="AH3294">
        <v>6.8068590000000002E-3</v>
      </c>
      <c r="AI3294">
        <v>240168.546</v>
      </c>
    </row>
    <row r="3295" spans="1:35" x14ac:dyDescent="0.25">
      <c r="A3295">
        <v>624</v>
      </c>
      <c r="B3295" t="s">
        <v>202</v>
      </c>
      <c r="C3295" t="s">
        <v>56</v>
      </c>
      <c r="D3295" t="b">
        <v>1</v>
      </c>
      <c r="E3295">
        <v>12.489080810000001</v>
      </c>
      <c r="F3295" t="s">
        <v>97</v>
      </c>
      <c r="G3295" t="s">
        <v>186</v>
      </c>
      <c r="H3295" t="s">
        <v>195</v>
      </c>
      <c r="I3295" t="s">
        <v>101</v>
      </c>
      <c r="J3295" t="s">
        <v>111</v>
      </c>
      <c r="K3295" t="s">
        <v>188</v>
      </c>
      <c r="L3295">
        <v>6.8907407410000001</v>
      </c>
      <c r="M3295" t="s">
        <v>109</v>
      </c>
      <c r="N3295">
        <v>5.6222200000000003E-4</v>
      </c>
      <c r="O3295">
        <v>6.7382200000000003E-4</v>
      </c>
      <c r="P3295">
        <v>0</v>
      </c>
      <c r="Q3295">
        <v>0</v>
      </c>
      <c r="R3295">
        <v>0</v>
      </c>
      <c r="S3295">
        <v>9.3988700000000004E-4</v>
      </c>
      <c r="T3295">
        <v>2.43684E-3</v>
      </c>
      <c r="U3295">
        <v>1.6240860000000001E-3</v>
      </c>
      <c r="V3295">
        <v>0</v>
      </c>
      <c r="W3295">
        <v>0</v>
      </c>
      <c r="X3295">
        <v>1.1658619999999999E-3</v>
      </c>
      <c r="Y3295">
        <v>0</v>
      </c>
      <c r="Z3295">
        <v>0</v>
      </c>
      <c r="AA3295">
        <v>0</v>
      </c>
      <c r="AB3295">
        <v>0</v>
      </c>
      <c r="AC3295">
        <v>2.1057490000000001E-3</v>
      </c>
      <c r="AD3295">
        <v>2.43684E-3</v>
      </c>
      <c r="AE3295">
        <v>1.6240860000000001E-3</v>
      </c>
      <c r="AF3295">
        <v>0</v>
      </c>
      <c r="AG3295">
        <v>0</v>
      </c>
      <c r="AH3295">
        <v>6.1665569999999996E-3</v>
      </c>
      <c r="AI3295">
        <v>262270.69709999999</v>
      </c>
    </row>
    <row r="3296" spans="1:35" x14ac:dyDescent="0.25">
      <c r="A3296">
        <v>3981</v>
      </c>
      <c r="B3296" t="s">
        <v>202</v>
      </c>
      <c r="C3296" t="s">
        <v>56</v>
      </c>
      <c r="D3296" t="b">
        <v>1</v>
      </c>
      <c r="E3296">
        <v>33.833494620000003</v>
      </c>
      <c r="F3296" t="s">
        <v>97</v>
      </c>
      <c r="G3296" t="s">
        <v>186</v>
      </c>
      <c r="H3296" t="s">
        <v>249</v>
      </c>
      <c r="I3296" t="s">
        <v>101</v>
      </c>
      <c r="J3296" t="s">
        <v>111</v>
      </c>
      <c r="K3296" t="s">
        <v>188</v>
      </c>
      <c r="L3296">
        <v>10.931944440000001</v>
      </c>
      <c r="M3296" t="s">
        <v>109</v>
      </c>
      <c r="N3296">
        <v>2.8517100000000002E-4</v>
      </c>
      <c r="O3296">
        <v>3.0078800000000002E-4</v>
      </c>
      <c r="P3296">
        <v>0</v>
      </c>
      <c r="Q3296">
        <v>0</v>
      </c>
      <c r="R3296">
        <v>0</v>
      </c>
      <c r="S3296">
        <v>7.7764800000000003E-4</v>
      </c>
      <c r="T3296">
        <v>7.26339E-4</v>
      </c>
      <c r="U3296">
        <v>1.0200820000000001E-3</v>
      </c>
      <c r="V3296">
        <v>0</v>
      </c>
      <c r="W3296">
        <v>0</v>
      </c>
      <c r="X3296">
        <v>0</v>
      </c>
      <c r="Y3296">
        <v>0</v>
      </c>
      <c r="Z3296">
        <v>0</v>
      </c>
      <c r="AA3296">
        <v>0</v>
      </c>
      <c r="AB3296">
        <v>0</v>
      </c>
      <c r="AC3296">
        <v>7.7764800000000003E-4</v>
      </c>
      <c r="AD3296">
        <v>7.26339E-4</v>
      </c>
      <c r="AE3296">
        <v>1.0200820000000001E-3</v>
      </c>
      <c r="AF3296">
        <v>0</v>
      </c>
      <c r="AG3296">
        <v>0</v>
      </c>
      <c r="AH3296">
        <v>2.5240699999999998E-3</v>
      </c>
      <c r="AI3296">
        <v>67666.989239999995</v>
      </c>
    </row>
    <row r="3297" spans="1:35" x14ac:dyDescent="0.25">
      <c r="A3297">
        <v>4225</v>
      </c>
      <c r="B3297" t="s">
        <v>202</v>
      </c>
      <c r="C3297" t="s">
        <v>56</v>
      </c>
      <c r="D3297" t="b">
        <v>1</v>
      </c>
      <c r="E3297">
        <v>59.11710111</v>
      </c>
      <c r="F3297" t="s">
        <v>97</v>
      </c>
      <c r="G3297" t="s">
        <v>186</v>
      </c>
      <c r="H3297" t="s">
        <v>250</v>
      </c>
      <c r="I3297" t="s">
        <v>98</v>
      </c>
      <c r="J3297" t="s">
        <v>99</v>
      </c>
      <c r="K3297" t="s">
        <v>188</v>
      </c>
      <c r="L3297">
        <v>22.57222222</v>
      </c>
      <c r="M3297" t="s">
        <v>112</v>
      </c>
      <c r="N3297">
        <v>4.44571E-4</v>
      </c>
      <c r="O3297">
        <v>4.5828200000000001E-4</v>
      </c>
      <c r="P3297">
        <v>0</v>
      </c>
      <c r="Q3297">
        <v>0</v>
      </c>
      <c r="R3297">
        <v>0</v>
      </c>
      <c r="S3297">
        <v>8.5337E-4</v>
      </c>
      <c r="T3297">
        <v>6.80231E-4</v>
      </c>
      <c r="U3297">
        <v>1.4092099999999999E-3</v>
      </c>
      <c r="V3297">
        <v>0</v>
      </c>
      <c r="W3297">
        <v>0</v>
      </c>
      <c r="X3297">
        <v>1.6103650000000001E-3</v>
      </c>
      <c r="Y3297">
        <v>0</v>
      </c>
      <c r="Z3297">
        <v>0</v>
      </c>
      <c r="AA3297">
        <v>0</v>
      </c>
      <c r="AB3297">
        <v>0</v>
      </c>
      <c r="AC3297">
        <v>2.4637359999999998E-3</v>
      </c>
      <c r="AD3297">
        <v>6.80231E-4</v>
      </c>
      <c r="AE3297">
        <v>1.4092099999999999E-3</v>
      </c>
      <c r="AF3297">
        <v>0</v>
      </c>
      <c r="AG3297">
        <v>0</v>
      </c>
      <c r="AH3297">
        <v>4.5531770000000003E-3</v>
      </c>
      <c r="AI3297">
        <v>59117.101110000003</v>
      </c>
    </row>
    <row r="3298" spans="1:35" x14ac:dyDescent="0.25">
      <c r="A3298">
        <v>5292</v>
      </c>
      <c r="B3298" t="s">
        <v>202</v>
      </c>
      <c r="C3298" t="s">
        <v>56</v>
      </c>
      <c r="D3298" t="b">
        <v>1</v>
      </c>
      <c r="E3298">
        <v>0.61770916799999998</v>
      </c>
      <c r="F3298" t="s">
        <v>97</v>
      </c>
      <c r="G3298" t="s">
        <v>186</v>
      </c>
      <c r="H3298" t="s">
        <v>197</v>
      </c>
      <c r="I3298" t="s">
        <v>101</v>
      </c>
      <c r="J3298" t="s">
        <v>102</v>
      </c>
      <c r="K3298" t="s">
        <v>188</v>
      </c>
      <c r="L3298">
        <v>4.1762499999999996</v>
      </c>
      <c r="M3298" t="s">
        <v>109</v>
      </c>
      <c r="N3298">
        <v>2.4427299999999998E-4</v>
      </c>
      <c r="O3298">
        <v>3.0968199999999998E-4</v>
      </c>
      <c r="P3298">
        <v>0</v>
      </c>
      <c r="Q3298">
        <v>0</v>
      </c>
      <c r="R3298">
        <v>0</v>
      </c>
      <c r="S3298">
        <v>3.1730400000000002E-4</v>
      </c>
      <c r="T3298">
        <v>1.5829500000000001E-3</v>
      </c>
      <c r="U3298">
        <v>6.4483100000000001E-4</v>
      </c>
      <c r="V3298">
        <v>0</v>
      </c>
      <c r="W3298">
        <v>0</v>
      </c>
      <c r="X3298" s="8">
        <v>9.5608100000000004E-5</v>
      </c>
      <c r="Y3298">
        <v>0</v>
      </c>
      <c r="Z3298">
        <v>0</v>
      </c>
      <c r="AA3298">
        <v>0</v>
      </c>
      <c r="AB3298">
        <v>0</v>
      </c>
      <c r="AC3298">
        <v>4.1291199999999998E-4</v>
      </c>
      <c r="AD3298">
        <v>1.5829500000000001E-3</v>
      </c>
      <c r="AE3298">
        <v>6.4483100000000001E-4</v>
      </c>
      <c r="AF3298">
        <v>0</v>
      </c>
      <c r="AG3298">
        <v>0</v>
      </c>
      <c r="AH3298">
        <v>2.6406989999999998E-3</v>
      </c>
      <c r="AI3298">
        <v>185312.75030000001</v>
      </c>
    </row>
    <row r="3299" spans="1:35" x14ac:dyDescent="0.25">
      <c r="A3299">
        <v>5294</v>
      </c>
      <c r="B3299" t="s">
        <v>202</v>
      </c>
      <c r="C3299" t="s">
        <v>56</v>
      </c>
      <c r="D3299" t="b">
        <v>1</v>
      </c>
      <c r="E3299">
        <v>2.1122781700000002</v>
      </c>
      <c r="F3299" t="s">
        <v>97</v>
      </c>
      <c r="G3299" t="s">
        <v>186</v>
      </c>
      <c r="H3299" t="s">
        <v>192</v>
      </c>
      <c r="I3299" t="s">
        <v>101</v>
      </c>
      <c r="J3299" t="s">
        <v>99</v>
      </c>
      <c r="K3299" t="s">
        <v>188</v>
      </c>
      <c r="L3299">
        <v>5.5007333330000003</v>
      </c>
      <c r="M3299" t="s">
        <v>109</v>
      </c>
      <c r="N3299">
        <v>4.8361299999999998E-4</v>
      </c>
      <c r="O3299">
        <v>5.6405400000000003E-4</v>
      </c>
      <c r="P3299">
        <v>0</v>
      </c>
      <c r="Q3299">
        <v>0</v>
      </c>
      <c r="R3299">
        <v>0</v>
      </c>
      <c r="S3299">
        <v>6.7561300000000004E-4</v>
      </c>
      <c r="T3299">
        <v>2.2191559999999999E-3</v>
      </c>
      <c r="U3299">
        <v>1.5545940000000001E-3</v>
      </c>
      <c r="V3299">
        <v>0</v>
      </c>
      <c r="W3299">
        <v>0</v>
      </c>
      <c r="X3299">
        <v>5.0639900000000004E-4</v>
      </c>
      <c r="Y3299">
        <v>0</v>
      </c>
      <c r="Z3299">
        <v>0</v>
      </c>
      <c r="AA3299">
        <v>0</v>
      </c>
      <c r="AB3299">
        <v>0</v>
      </c>
      <c r="AC3299">
        <v>1.1820120000000001E-3</v>
      </c>
      <c r="AD3299">
        <v>2.2191559999999999E-3</v>
      </c>
      <c r="AE3299">
        <v>1.5545940000000001E-3</v>
      </c>
      <c r="AF3299">
        <v>0</v>
      </c>
      <c r="AG3299">
        <v>0</v>
      </c>
      <c r="AH3299">
        <v>4.9557430000000003E-3</v>
      </c>
      <c r="AI3299">
        <v>264034.77130000002</v>
      </c>
    </row>
    <row r="3300" spans="1:35" x14ac:dyDescent="0.25">
      <c r="A3300">
        <v>5295</v>
      </c>
      <c r="B3300" t="s">
        <v>202</v>
      </c>
      <c r="C3300" t="s">
        <v>56</v>
      </c>
      <c r="D3300" t="b">
        <v>1</v>
      </c>
      <c r="E3300">
        <v>3.6561414889999999</v>
      </c>
      <c r="F3300" t="s">
        <v>97</v>
      </c>
      <c r="G3300" t="s">
        <v>186</v>
      </c>
      <c r="H3300" t="s">
        <v>194</v>
      </c>
      <c r="I3300" t="s">
        <v>101</v>
      </c>
      <c r="J3300" t="s">
        <v>99</v>
      </c>
      <c r="K3300" t="s">
        <v>188</v>
      </c>
      <c r="L3300">
        <v>6.8255555560000003</v>
      </c>
      <c r="M3300" t="s">
        <v>109</v>
      </c>
      <c r="N3300">
        <v>6.9207199999999996E-4</v>
      </c>
      <c r="O3300">
        <v>8.5338700000000005E-4</v>
      </c>
      <c r="P3300">
        <v>0</v>
      </c>
      <c r="Q3300">
        <v>0</v>
      </c>
      <c r="R3300">
        <v>0</v>
      </c>
      <c r="S3300">
        <v>1.1788440000000001E-3</v>
      </c>
      <c r="T3300">
        <v>3.203165E-3</v>
      </c>
      <c r="U3300">
        <v>2.1380879999999998E-3</v>
      </c>
      <c r="V3300">
        <v>0</v>
      </c>
      <c r="W3300">
        <v>0</v>
      </c>
      <c r="X3300">
        <v>1.143497E-3</v>
      </c>
      <c r="Y3300">
        <v>0</v>
      </c>
      <c r="Z3300">
        <v>0</v>
      </c>
      <c r="AA3300">
        <v>0</v>
      </c>
      <c r="AB3300">
        <v>0</v>
      </c>
      <c r="AC3300">
        <v>2.3223409999999999E-3</v>
      </c>
      <c r="AD3300">
        <v>3.203165E-3</v>
      </c>
      <c r="AE3300">
        <v>2.1380879999999998E-3</v>
      </c>
      <c r="AF3300">
        <v>0</v>
      </c>
      <c r="AG3300">
        <v>0</v>
      </c>
      <c r="AH3300">
        <v>7.6635599999999998E-3</v>
      </c>
      <c r="AI3300">
        <v>329052.734</v>
      </c>
    </row>
    <row r="3301" spans="1:35" x14ac:dyDescent="0.25">
      <c r="A3301">
        <v>5297</v>
      </c>
      <c r="B3301" t="s">
        <v>202</v>
      </c>
      <c r="C3301" t="s">
        <v>56</v>
      </c>
      <c r="D3301" t="b">
        <v>1</v>
      </c>
      <c r="E3301">
        <v>1.148646015</v>
      </c>
      <c r="F3301" t="s">
        <v>97</v>
      </c>
      <c r="G3301" t="s">
        <v>186</v>
      </c>
      <c r="H3301" t="s">
        <v>199</v>
      </c>
      <c r="I3301" t="s">
        <v>101</v>
      </c>
      <c r="J3301" t="s">
        <v>102</v>
      </c>
      <c r="K3301" t="s">
        <v>188</v>
      </c>
      <c r="L3301">
        <v>6.3738730160000001</v>
      </c>
      <c r="M3301" t="s">
        <v>109</v>
      </c>
      <c r="N3301">
        <v>4.14855E-4</v>
      </c>
      <c r="O3301">
        <v>5.0252999999999995E-4</v>
      </c>
      <c r="P3301">
        <v>0</v>
      </c>
      <c r="Q3301">
        <v>0</v>
      </c>
      <c r="R3301">
        <v>0</v>
      </c>
      <c r="S3301">
        <v>6.7986399999999997E-4</v>
      </c>
      <c r="T3301">
        <v>2.201756E-3</v>
      </c>
      <c r="U3301">
        <v>1.137861E-3</v>
      </c>
      <c r="V3301">
        <v>0</v>
      </c>
      <c r="W3301">
        <v>0</v>
      </c>
      <c r="X3301">
        <v>3.52262E-4</v>
      </c>
      <c r="Y3301">
        <v>0</v>
      </c>
      <c r="Z3301">
        <v>0</v>
      </c>
      <c r="AA3301">
        <v>0</v>
      </c>
      <c r="AB3301">
        <v>0</v>
      </c>
      <c r="AC3301">
        <v>1.032126E-3</v>
      </c>
      <c r="AD3301">
        <v>2.201756E-3</v>
      </c>
      <c r="AE3301">
        <v>1.137861E-3</v>
      </c>
      <c r="AF3301">
        <v>0</v>
      </c>
      <c r="AG3301">
        <v>0</v>
      </c>
      <c r="AH3301">
        <v>4.3717440000000003E-3</v>
      </c>
      <c r="AI3301">
        <v>201013.0526</v>
      </c>
    </row>
    <row r="3302" spans="1:35" x14ac:dyDescent="0.25">
      <c r="A3302">
        <v>7187</v>
      </c>
      <c r="B3302" t="s">
        <v>202</v>
      </c>
      <c r="C3302" t="s">
        <v>56</v>
      </c>
      <c r="D3302" t="b">
        <v>1</v>
      </c>
      <c r="E3302">
        <v>0.94616560199999999</v>
      </c>
      <c r="F3302" t="s">
        <v>97</v>
      </c>
      <c r="G3302" t="s">
        <v>186</v>
      </c>
      <c r="H3302" t="s">
        <v>189</v>
      </c>
      <c r="I3302" t="s">
        <v>263</v>
      </c>
      <c r="J3302" t="s">
        <v>99</v>
      </c>
      <c r="K3302" t="s">
        <v>188</v>
      </c>
      <c r="L3302">
        <v>7.2038043480000002</v>
      </c>
      <c r="M3302" t="s">
        <v>264</v>
      </c>
      <c r="N3302" s="8">
        <v>9.5934500000000001E-5</v>
      </c>
      <c r="O3302">
        <v>1.2118E-4</v>
      </c>
      <c r="P3302">
        <v>0</v>
      </c>
      <c r="Q3302">
        <v>0</v>
      </c>
      <c r="R3302">
        <v>0</v>
      </c>
      <c r="S3302">
        <v>2.6358499999999999E-4</v>
      </c>
      <c r="T3302">
        <v>3.8509999999999998E-4</v>
      </c>
      <c r="U3302">
        <v>3.0065000000000002E-4</v>
      </c>
      <c r="V3302">
        <v>0</v>
      </c>
      <c r="W3302">
        <v>0</v>
      </c>
      <c r="X3302">
        <v>1.2050200000000001E-4</v>
      </c>
      <c r="Y3302">
        <v>0</v>
      </c>
      <c r="Z3302">
        <v>0</v>
      </c>
      <c r="AA3302">
        <v>0</v>
      </c>
      <c r="AB3302">
        <v>0</v>
      </c>
      <c r="AC3302">
        <v>3.8408700000000002E-4</v>
      </c>
      <c r="AD3302">
        <v>3.8509999999999998E-4</v>
      </c>
      <c r="AE3302">
        <v>3.0065000000000002E-4</v>
      </c>
      <c r="AF3302">
        <v>0</v>
      </c>
      <c r="AG3302">
        <v>0</v>
      </c>
      <c r="AH3302">
        <v>1.0698280000000001E-3</v>
      </c>
      <c r="AI3302">
        <v>43523.617700000003</v>
      </c>
    </row>
    <row r="3303" spans="1:35" x14ac:dyDescent="0.25">
      <c r="A3303">
        <v>18108</v>
      </c>
      <c r="B3303" t="s">
        <v>202</v>
      </c>
      <c r="C3303" t="s">
        <v>56</v>
      </c>
      <c r="D3303" t="b">
        <v>1</v>
      </c>
      <c r="E3303">
        <v>0.16497118999999999</v>
      </c>
      <c r="F3303" t="s">
        <v>97</v>
      </c>
      <c r="G3303" t="s">
        <v>186</v>
      </c>
      <c r="H3303" t="s">
        <v>259</v>
      </c>
      <c r="I3303" t="s">
        <v>98</v>
      </c>
      <c r="J3303" t="s">
        <v>99</v>
      </c>
      <c r="K3303" t="s">
        <v>188</v>
      </c>
      <c r="L3303">
        <v>6.0049722220000001</v>
      </c>
      <c r="M3303" t="s">
        <v>112</v>
      </c>
      <c r="N3303">
        <v>3.4374399999999999E-4</v>
      </c>
      <c r="O3303">
        <v>4.2657799999999999E-4</v>
      </c>
      <c r="P3303">
        <v>0</v>
      </c>
      <c r="Q3303">
        <v>0</v>
      </c>
      <c r="R3303">
        <v>0</v>
      </c>
      <c r="S3303">
        <v>4.9458599999999998E-4</v>
      </c>
      <c r="T3303">
        <v>1.846929E-3</v>
      </c>
      <c r="U3303">
        <v>1.0612040000000001E-3</v>
      </c>
      <c r="V3303">
        <v>0</v>
      </c>
      <c r="W3303">
        <v>0</v>
      </c>
      <c r="X3303">
        <v>3.1553199999999999E-4</v>
      </c>
      <c r="Y3303">
        <v>0</v>
      </c>
      <c r="Z3303">
        <v>0</v>
      </c>
      <c r="AA3303">
        <v>0</v>
      </c>
      <c r="AB3303">
        <v>0</v>
      </c>
      <c r="AC3303">
        <v>8.1011699999999996E-4</v>
      </c>
      <c r="AD3303">
        <v>1.846929E-3</v>
      </c>
      <c r="AE3303">
        <v>1.0612040000000001E-3</v>
      </c>
      <c r="AF3303">
        <v>0</v>
      </c>
      <c r="AG3303">
        <v>0</v>
      </c>
      <c r="AH3303">
        <v>3.718252E-3</v>
      </c>
      <c r="AI3303">
        <v>181468.3094</v>
      </c>
    </row>
    <row r="3304" spans="1:35" x14ac:dyDescent="0.25">
      <c r="A3304">
        <v>20450</v>
      </c>
      <c r="B3304" t="s">
        <v>202</v>
      </c>
      <c r="C3304" t="s">
        <v>56</v>
      </c>
      <c r="D3304" t="b">
        <v>1</v>
      </c>
      <c r="E3304">
        <v>0.32973295000000002</v>
      </c>
      <c r="F3304" t="s">
        <v>97</v>
      </c>
      <c r="G3304" t="s">
        <v>186</v>
      </c>
      <c r="H3304" t="s">
        <v>256</v>
      </c>
      <c r="I3304" t="s">
        <v>101</v>
      </c>
      <c r="J3304" t="s">
        <v>262</v>
      </c>
      <c r="K3304" t="s">
        <v>188</v>
      </c>
      <c r="L3304">
        <v>5.7854062500000003</v>
      </c>
      <c r="M3304" t="s">
        <v>109</v>
      </c>
      <c r="N3304">
        <v>5.1292899999999997E-4</v>
      </c>
      <c r="O3304">
        <v>6.2054500000000002E-4</v>
      </c>
      <c r="P3304">
        <v>0</v>
      </c>
      <c r="Q3304">
        <v>0</v>
      </c>
      <c r="R3304">
        <v>0</v>
      </c>
      <c r="S3304">
        <v>1.2045459999999999E-3</v>
      </c>
      <c r="T3304">
        <v>2.5385910000000002E-3</v>
      </c>
      <c r="U3304">
        <v>1.464171E-3</v>
      </c>
      <c r="V3304">
        <v>0</v>
      </c>
      <c r="W3304">
        <v>0</v>
      </c>
      <c r="X3304">
        <v>0</v>
      </c>
      <c r="Y3304">
        <v>0</v>
      </c>
      <c r="Z3304">
        <v>0</v>
      </c>
      <c r="AA3304">
        <v>0</v>
      </c>
      <c r="AB3304">
        <v>0</v>
      </c>
      <c r="AC3304">
        <v>1.2045459999999999E-3</v>
      </c>
      <c r="AD3304">
        <v>2.5385910000000002E-3</v>
      </c>
      <c r="AE3304">
        <v>1.464171E-3</v>
      </c>
      <c r="AF3304">
        <v>0</v>
      </c>
      <c r="AG3304">
        <v>0</v>
      </c>
      <c r="AH3304">
        <v>5.2073079999999999E-3</v>
      </c>
      <c r="AI3304">
        <v>263786.36</v>
      </c>
    </row>
    <row r="3305" spans="1:35" x14ac:dyDescent="0.25">
      <c r="A3305">
        <v>28219</v>
      </c>
      <c r="B3305" t="s">
        <v>202</v>
      </c>
      <c r="C3305" t="s">
        <v>56</v>
      </c>
      <c r="D3305" t="b">
        <v>1</v>
      </c>
      <c r="E3305">
        <v>8.3962187999999993E-2</v>
      </c>
      <c r="F3305" t="s">
        <v>97</v>
      </c>
      <c r="G3305" t="s">
        <v>186</v>
      </c>
      <c r="H3305" t="s">
        <v>257</v>
      </c>
      <c r="I3305" t="s">
        <v>263</v>
      </c>
      <c r="J3305" t="s">
        <v>111</v>
      </c>
      <c r="K3305" t="s">
        <v>188</v>
      </c>
      <c r="L3305">
        <v>5.5649222219999999</v>
      </c>
      <c r="M3305" t="s">
        <v>264</v>
      </c>
      <c r="N3305" s="8">
        <v>7.3399199999999993E-5</v>
      </c>
      <c r="O3305" s="8">
        <v>9.1983899999999999E-5</v>
      </c>
      <c r="P3305">
        <v>0</v>
      </c>
      <c r="Q3305">
        <v>0</v>
      </c>
      <c r="R3305">
        <v>0</v>
      </c>
      <c r="S3305">
        <v>1.4032000000000001E-4</v>
      </c>
      <c r="T3305">
        <v>4.13316E-4</v>
      </c>
      <c r="U3305">
        <v>1.8600299999999999E-4</v>
      </c>
      <c r="V3305">
        <v>0</v>
      </c>
      <c r="W3305">
        <v>0</v>
      </c>
      <c r="X3305" s="8">
        <v>5.7510699999999998E-5</v>
      </c>
      <c r="Y3305">
        <v>0</v>
      </c>
      <c r="Z3305">
        <v>0</v>
      </c>
      <c r="AA3305">
        <v>0</v>
      </c>
      <c r="AB3305">
        <v>0</v>
      </c>
      <c r="AC3305">
        <v>1.9783100000000001E-4</v>
      </c>
      <c r="AD3305">
        <v>4.13316E-4</v>
      </c>
      <c r="AE3305">
        <v>1.8600299999999999E-4</v>
      </c>
      <c r="AF3305">
        <v>0</v>
      </c>
      <c r="AG3305">
        <v>0</v>
      </c>
      <c r="AH3305">
        <v>7.9715000000000005E-4</v>
      </c>
      <c r="AI3305">
        <v>41981.093860000001</v>
      </c>
    </row>
    <row r="3306" spans="1:35" x14ac:dyDescent="0.25">
      <c r="A3306">
        <v>617</v>
      </c>
      <c r="B3306" t="s">
        <v>203</v>
      </c>
      <c r="C3306" t="s">
        <v>57</v>
      </c>
      <c r="D3306" t="b">
        <v>1</v>
      </c>
      <c r="E3306">
        <v>38.539275089999997</v>
      </c>
      <c r="F3306" t="s">
        <v>97</v>
      </c>
      <c r="G3306" t="s">
        <v>186</v>
      </c>
      <c r="H3306" t="s">
        <v>198</v>
      </c>
      <c r="I3306" t="s">
        <v>101</v>
      </c>
      <c r="J3306" t="s">
        <v>102</v>
      </c>
      <c r="K3306" t="s">
        <v>188</v>
      </c>
      <c r="L3306">
        <v>9.6622222220000005</v>
      </c>
      <c r="M3306" t="s">
        <v>109</v>
      </c>
      <c r="N3306">
        <v>1.3272379999999999E-3</v>
      </c>
      <c r="O3306">
        <v>1.4082089999999999E-3</v>
      </c>
      <c r="P3306">
        <v>0</v>
      </c>
      <c r="Q3306">
        <v>0</v>
      </c>
      <c r="R3306">
        <v>0</v>
      </c>
      <c r="S3306">
        <v>3.3657069999999999E-3</v>
      </c>
      <c r="T3306">
        <v>3.6663339999999998E-3</v>
      </c>
      <c r="U3306">
        <v>3.650992E-3</v>
      </c>
      <c r="V3306">
        <v>0</v>
      </c>
      <c r="W3306">
        <v>0</v>
      </c>
      <c r="X3306">
        <v>2.0232959999999999E-3</v>
      </c>
      <c r="Y3306">
        <v>0</v>
      </c>
      <c r="Z3306">
        <v>0</v>
      </c>
      <c r="AA3306">
        <v>0</v>
      </c>
      <c r="AB3306">
        <v>0</v>
      </c>
      <c r="AC3306">
        <v>5.3890029999999998E-3</v>
      </c>
      <c r="AD3306">
        <v>3.6663339999999998E-3</v>
      </c>
      <c r="AE3306">
        <v>3.650992E-3</v>
      </c>
      <c r="AF3306">
        <v>0</v>
      </c>
      <c r="AG3306">
        <v>0</v>
      </c>
      <c r="AH3306">
        <v>1.2705964E-2</v>
      </c>
      <c r="AI3306">
        <v>385392.75089999998</v>
      </c>
    </row>
    <row r="3307" spans="1:35" x14ac:dyDescent="0.25">
      <c r="A3307">
        <v>619</v>
      </c>
      <c r="B3307" t="s">
        <v>203</v>
      </c>
      <c r="C3307" t="s">
        <v>57</v>
      </c>
      <c r="D3307" t="b">
        <v>1</v>
      </c>
      <c r="E3307">
        <v>7.8598335940000004</v>
      </c>
      <c r="F3307" t="s">
        <v>97</v>
      </c>
      <c r="G3307" t="s">
        <v>186</v>
      </c>
      <c r="H3307" t="s">
        <v>187</v>
      </c>
      <c r="I3307" t="s">
        <v>101</v>
      </c>
      <c r="J3307" t="s">
        <v>111</v>
      </c>
      <c r="K3307" t="s">
        <v>188</v>
      </c>
      <c r="L3307">
        <v>8.8461904760000003</v>
      </c>
      <c r="M3307" t="s">
        <v>109</v>
      </c>
      <c r="N3307">
        <v>8.1588699999999995E-4</v>
      </c>
      <c r="O3307">
        <v>9.5063899999999998E-4</v>
      </c>
      <c r="P3307">
        <v>0</v>
      </c>
      <c r="Q3307">
        <v>0</v>
      </c>
      <c r="R3307">
        <v>0</v>
      </c>
      <c r="S3307">
        <v>3.8013510000000001E-3</v>
      </c>
      <c r="T3307">
        <v>2.3120839999999998E-3</v>
      </c>
      <c r="U3307">
        <v>1.447474E-3</v>
      </c>
      <c r="V3307">
        <v>0</v>
      </c>
      <c r="W3307">
        <v>0</v>
      </c>
      <c r="X3307">
        <v>7.4273399999999999E-4</v>
      </c>
      <c r="Y3307">
        <v>0</v>
      </c>
      <c r="Z3307">
        <v>0</v>
      </c>
      <c r="AA3307">
        <v>0</v>
      </c>
      <c r="AB3307">
        <v>0</v>
      </c>
      <c r="AC3307">
        <v>4.5440840000000003E-3</v>
      </c>
      <c r="AD3307">
        <v>2.3120839999999998E-3</v>
      </c>
      <c r="AE3307">
        <v>1.447474E-3</v>
      </c>
      <c r="AF3307">
        <v>0</v>
      </c>
      <c r="AG3307">
        <v>0</v>
      </c>
      <c r="AH3307">
        <v>8.3035680000000008E-3</v>
      </c>
      <c r="AI3307">
        <v>275094.17580000003</v>
      </c>
    </row>
    <row r="3308" spans="1:35" x14ac:dyDescent="0.25">
      <c r="A3308">
        <v>621</v>
      </c>
      <c r="B3308" t="s">
        <v>203</v>
      </c>
      <c r="C3308" t="s">
        <v>57</v>
      </c>
      <c r="D3308" t="b">
        <v>1</v>
      </c>
      <c r="E3308">
        <v>45.917607580000002</v>
      </c>
      <c r="F3308" t="s">
        <v>97</v>
      </c>
      <c r="G3308" t="s">
        <v>186</v>
      </c>
      <c r="H3308" t="s">
        <v>196</v>
      </c>
      <c r="I3308" t="s">
        <v>101</v>
      </c>
      <c r="J3308" t="s">
        <v>99</v>
      </c>
      <c r="K3308" t="s">
        <v>188</v>
      </c>
      <c r="L3308">
        <v>10.58737374</v>
      </c>
      <c r="M3308" t="s">
        <v>109</v>
      </c>
      <c r="N3308">
        <v>9.9252200000000002E-4</v>
      </c>
      <c r="O3308">
        <v>1.0659179999999999E-3</v>
      </c>
      <c r="P3308">
        <v>0</v>
      </c>
      <c r="Q3308">
        <v>0</v>
      </c>
      <c r="R3308">
        <v>0</v>
      </c>
      <c r="S3308">
        <v>3.0277899999999998E-3</v>
      </c>
      <c r="T3308">
        <v>2.6265220000000001E-3</v>
      </c>
      <c r="U3308">
        <v>3.0621720000000002E-3</v>
      </c>
      <c r="V3308">
        <v>0</v>
      </c>
      <c r="W3308">
        <v>0</v>
      </c>
      <c r="X3308">
        <v>4.06926E-4</v>
      </c>
      <c r="Y3308">
        <v>0</v>
      </c>
      <c r="Z3308">
        <v>0</v>
      </c>
      <c r="AA3308">
        <v>0</v>
      </c>
      <c r="AB3308">
        <v>0</v>
      </c>
      <c r="AC3308">
        <v>3.434716E-3</v>
      </c>
      <c r="AD3308">
        <v>2.6265220000000001E-3</v>
      </c>
      <c r="AE3308">
        <v>3.0621720000000002E-3</v>
      </c>
      <c r="AF3308">
        <v>0</v>
      </c>
      <c r="AG3308">
        <v>0</v>
      </c>
      <c r="AH3308">
        <v>9.1234109999999997E-3</v>
      </c>
      <c r="AI3308">
        <v>252546.84169999999</v>
      </c>
    </row>
    <row r="3309" spans="1:35" x14ac:dyDescent="0.25">
      <c r="A3309">
        <v>622</v>
      </c>
      <c r="B3309" t="s">
        <v>203</v>
      </c>
      <c r="C3309" t="s">
        <v>57</v>
      </c>
      <c r="D3309" t="b">
        <v>1</v>
      </c>
      <c r="E3309">
        <v>5.4264087559999998</v>
      </c>
      <c r="F3309" t="s">
        <v>97</v>
      </c>
      <c r="G3309" t="s">
        <v>186</v>
      </c>
      <c r="H3309" t="s">
        <v>191</v>
      </c>
      <c r="I3309" t="s">
        <v>101</v>
      </c>
      <c r="J3309" t="s">
        <v>99</v>
      </c>
      <c r="K3309" t="s">
        <v>188</v>
      </c>
      <c r="L3309">
        <v>5.8994731800000002</v>
      </c>
      <c r="M3309" t="s">
        <v>109</v>
      </c>
      <c r="N3309">
        <v>5.8217999999999996E-4</v>
      </c>
      <c r="O3309">
        <v>7.28694E-4</v>
      </c>
      <c r="P3309">
        <v>0</v>
      </c>
      <c r="Q3309">
        <v>0</v>
      </c>
      <c r="R3309">
        <v>0</v>
      </c>
      <c r="S3309">
        <v>1.1558919999999999E-3</v>
      </c>
      <c r="T3309">
        <v>2.749886E-3</v>
      </c>
      <c r="U3309">
        <v>1.9274819999999999E-3</v>
      </c>
      <c r="V3309">
        <v>0</v>
      </c>
      <c r="W3309">
        <v>0</v>
      </c>
      <c r="X3309">
        <v>5.0223800000000001E-4</v>
      </c>
      <c r="Y3309">
        <v>0</v>
      </c>
      <c r="Z3309">
        <v>0</v>
      </c>
      <c r="AA3309">
        <v>0</v>
      </c>
      <c r="AB3309">
        <v>0</v>
      </c>
      <c r="AC3309">
        <v>1.6581300000000001E-3</v>
      </c>
      <c r="AD3309">
        <v>2.749886E-3</v>
      </c>
      <c r="AE3309">
        <v>1.9274819999999999E-3</v>
      </c>
      <c r="AF3309">
        <v>0</v>
      </c>
      <c r="AG3309">
        <v>0</v>
      </c>
      <c r="AH3309">
        <v>6.3354980000000002E-3</v>
      </c>
      <c r="AI3309">
        <v>314731.70789999998</v>
      </c>
    </row>
    <row r="3310" spans="1:35" x14ac:dyDescent="0.25">
      <c r="A3310">
        <v>623</v>
      </c>
      <c r="B3310" t="s">
        <v>203</v>
      </c>
      <c r="C3310" t="s">
        <v>57</v>
      </c>
      <c r="D3310" t="b">
        <v>1</v>
      </c>
      <c r="E3310">
        <v>3.2022472799999999</v>
      </c>
      <c r="F3310" t="s">
        <v>97</v>
      </c>
      <c r="G3310" t="s">
        <v>186</v>
      </c>
      <c r="H3310" t="s">
        <v>193</v>
      </c>
      <c r="I3310" t="s">
        <v>101</v>
      </c>
      <c r="J3310" t="s">
        <v>99</v>
      </c>
      <c r="K3310" t="s">
        <v>188</v>
      </c>
      <c r="L3310">
        <v>8.2628148150000005</v>
      </c>
      <c r="M3310" t="s">
        <v>109</v>
      </c>
      <c r="N3310">
        <v>6.5762399999999999E-4</v>
      </c>
      <c r="O3310">
        <v>7.8950600000000004E-4</v>
      </c>
      <c r="P3310">
        <v>0</v>
      </c>
      <c r="Q3310">
        <v>0</v>
      </c>
      <c r="R3310">
        <v>0</v>
      </c>
      <c r="S3310">
        <v>2.2962989999999999E-3</v>
      </c>
      <c r="T3310">
        <v>2.4177360000000002E-3</v>
      </c>
      <c r="U3310">
        <v>1.7246E-3</v>
      </c>
      <c r="V3310">
        <v>0</v>
      </c>
      <c r="W3310">
        <v>0</v>
      </c>
      <c r="X3310">
        <v>3.3262199999999997E-4</v>
      </c>
      <c r="Y3310">
        <v>0</v>
      </c>
      <c r="Z3310">
        <v>0</v>
      </c>
      <c r="AA3310">
        <v>0</v>
      </c>
      <c r="AB3310">
        <v>0</v>
      </c>
      <c r="AC3310">
        <v>2.6289210000000002E-3</v>
      </c>
      <c r="AD3310">
        <v>2.4177360000000002E-3</v>
      </c>
      <c r="AE3310">
        <v>1.7246E-3</v>
      </c>
      <c r="AF3310">
        <v>0</v>
      </c>
      <c r="AG3310">
        <v>0</v>
      </c>
      <c r="AH3310">
        <v>6.771287E-3</v>
      </c>
      <c r="AI3310">
        <v>240168.546</v>
      </c>
    </row>
    <row r="3311" spans="1:35" x14ac:dyDescent="0.25">
      <c r="A3311">
        <v>624</v>
      </c>
      <c r="B3311" t="s">
        <v>203</v>
      </c>
      <c r="C3311" t="s">
        <v>57</v>
      </c>
      <c r="D3311" t="b">
        <v>1</v>
      </c>
      <c r="E3311">
        <v>12.489080810000001</v>
      </c>
      <c r="F3311" t="s">
        <v>97</v>
      </c>
      <c r="G3311" t="s">
        <v>186</v>
      </c>
      <c r="H3311" t="s">
        <v>195</v>
      </c>
      <c r="I3311" t="s">
        <v>101</v>
      </c>
      <c r="J3311" t="s">
        <v>111</v>
      </c>
      <c r="K3311" t="s">
        <v>188</v>
      </c>
      <c r="L3311">
        <v>6.9140211640000002</v>
      </c>
      <c r="M3311" t="s">
        <v>109</v>
      </c>
      <c r="N3311">
        <v>5.6337900000000003E-4</v>
      </c>
      <c r="O3311">
        <v>6.7453100000000002E-4</v>
      </c>
      <c r="P3311">
        <v>0</v>
      </c>
      <c r="Q3311">
        <v>0</v>
      </c>
      <c r="R3311">
        <v>0</v>
      </c>
      <c r="S3311">
        <v>9.2674700000000001E-4</v>
      </c>
      <c r="T3311">
        <v>2.43684E-3</v>
      </c>
      <c r="U3311">
        <v>1.6240860000000001E-3</v>
      </c>
      <c r="V3311">
        <v>0</v>
      </c>
      <c r="W3311">
        <v>0</v>
      </c>
      <c r="X3311">
        <v>1.1997170000000001E-3</v>
      </c>
      <c r="Y3311">
        <v>0</v>
      </c>
      <c r="Z3311">
        <v>0</v>
      </c>
      <c r="AA3311">
        <v>0</v>
      </c>
      <c r="AB3311">
        <v>0</v>
      </c>
      <c r="AC3311">
        <v>2.1264639999999998E-3</v>
      </c>
      <c r="AD3311">
        <v>2.43684E-3</v>
      </c>
      <c r="AE3311">
        <v>1.6240860000000001E-3</v>
      </c>
      <c r="AF3311">
        <v>0</v>
      </c>
      <c r="AG3311">
        <v>0</v>
      </c>
      <c r="AH3311">
        <v>6.1873900000000001E-3</v>
      </c>
      <c r="AI3311">
        <v>262270.69709999999</v>
      </c>
    </row>
    <row r="3312" spans="1:35" x14ac:dyDescent="0.25">
      <c r="A3312">
        <v>3981</v>
      </c>
      <c r="B3312" t="s">
        <v>203</v>
      </c>
      <c r="C3312" t="s">
        <v>57</v>
      </c>
      <c r="D3312" t="b">
        <v>1</v>
      </c>
      <c r="E3312">
        <v>33.833494620000003</v>
      </c>
      <c r="F3312" t="s">
        <v>97</v>
      </c>
      <c r="G3312" t="s">
        <v>186</v>
      </c>
      <c r="H3312" t="s">
        <v>249</v>
      </c>
      <c r="I3312" t="s">
        <v>101</v>
      </c>
      <c r="J3312" t="s">
        <v>111</v>
      </c>
      <c r="K3312" t="s">
        <v>188</v>
      </c>
      <c r="L3312">
        <v>10.87083333</v>
      </c>
      <c r="M3312" t="s">
        <v>109</v>
      </c>
      <c r="N3312">
        <v>2.8496400000000002E-4</v>
      </c>
      <c r="O3312">
        <v>2.9910100000000002E-4</v>
      </c>
      <c r="P3312">
        <v>0</v>
      </c>
      <c r="Q3312">
        <v>0</v>
      </c>
      <c r="R3312">
        <v>0</v>
      </c>
      <c r="S3312">
        <v>7.6385899999999998E-4</v>
      </c>
      <c r="T3312">
        <v>7.26339E-4</v>
      </c>
      <c r="U3312">
        <v>1.0200820000000001E-3</v>
      </c>
      <c r="V3312">
        <v>0</v>
      </c>
      <c r="W3312">
        <v>0</v>
      </c>
      <c r="X3312">
        <v>0</v>
      </c>
      <c r="Y3312">
        <v>0</v>
      </c>
      <c r="Z3312">
        <v>0</v>
      </c>
      <c r="AA3312">
        <v>0</v>
      </c>
      <c r="AB3312">
        <v>0</v>
      </c>
      <c r="AC3312">
        <v>7.6385899999999998E-4</v>
      </c>
      <c r="AD3312">
        <v>7.26339E-4</v>
      </c>
      <c r="AE3312">
        <v>1.0200820000000001E-3</v>
      </c>
      <c r="AF3312">
        <v>0</v>
      </c>
      <c r="AG3312">
        <v>0</v>
      </c>
      <c r="AH3312">
        <v>2.5099599999999999E-3</v>
      </c>
      <c r="AI3312">
        <v>67666.989239999995</v>
      </c>
    </row>
    <row r="3313" spans="1:35" x14ac:dyDescent="0.25">
      <c r="A3313">
        <v>4225</v>
      </c>
      <c r="B3313" t="s">
        <v>203</v>
      </c>
      <c r="C3313" t="s">
        <v>57</v>
      </c>
      <c r="D3313" t="b">
        <v>1</v>
      </c>
      <c r="E3313">
        <v>59.11710111</v>
      </c>
      <c r="F3313" t="s">
        <v>97</v>
      </c>
      <c r="G3313" t="s">
        <v>186</v>
      </c>
      <c r="H3313" t="s">
        <v>250</v>
      </c>
      <c r="I3313" t="s">
        <v>98</v>
      </c>
      <c r="J3313" t="s">
        <v>99</v>
      </c>
      <c r="K3313" t="s">
        <v>188</v>
      </c>
      <c r="L3313">
        <v>22.89722222</v>
      </c>
      <c r="M3313" t="s">
        <v>112</v>
      </c>
      <c r="N3313">
        <v>4.4844500000000001E-4</v>
      </c>
      <c r="O3313">
        <v>4.61118E-4</v>
      </c>
      <c r="P3313">
        <v>0</v>
      </c>
      <c r="Q3313">
        <v>0</v>
      </c>
      <c r="R3313">
        <v>0</v>
      </c>
      <c r="S3313">
        <v>8.2423399999999997E-4</v>
      </c>
      <c r="T3313">
        <v>6.80231E-4</v>
      </c>
      <c r="U3313">
        <v>1.4092099999999999E-3</v>
      </c>
      <c r="V3313">
        <v>0</v>
      </c>
      <c r="W3313">
        <v>0</v>
      </c>
      <c r="X3313">
        <v>1.7056199999999999E-3</v>
      </c>
      <c r="Y3313">
        <v>0</v>
      </c>
      <c r="Z3313">
        <v>0</v>
      </c>
      <c r="AA3313">
        <v>0</v>
      </c>
      <c r="AB3313">
        <v>0</v>
      </c>
      <c r="AC3313">
        <v>2.5298539999999998E-3</v>
      </c>
      <c r="AD3313">
        <v>6.80231E-4</v>
      </c>
      <c r="AE3313">
        <v>1.4092099999999999E-3</v>
      </c>
      <c r="AF3313">
        <v>0</v>
      </c>
      <c r="AG3313">
        <v>0</v>
      </c>
      <c r="AH3313">
        <v>4.6187340000000002E-3</v>
      </c>
      <c r="AI3313">
        <v>59117.101110000003</v>
      </c>
    </row>
    <row r="3314" spans="1:35" x14ac:dyDescent="0.25">
      <c r="A3314">
        <v>5292</v>
      </c>
      <c r="B3314" t="s">
        <v>203</v>
      </c>
      <c r="C3314" t="s">
        <v>57</v>
      </c>
      <c r="D3314" t="b">
        <v>1</v>
      </c>
      <c r="E3314">
        <v>0.61770916799999998</v>
      </c>
      <c r="F3314" t="s">
        <v>97</v>
      </c>
      <c r="G3314" t="s">
        <v>186</v>
      </c>
      <c r="H3314" t="s">
        <v>197</v>
      </c>
      <c r="I3314" t="s">
        <v>101</v>
      </c>
      <c r="J3314" t="s">
        <v>102</v>
      </c>
      <c r="K3314" t="s">
        <v>188</v>
      </c>
      <c r="L3314">
        <v>4.1509999999999998</v>
      </c>
      <c r="M3314" t="s">
        <v>109</v>
      </c>
      <c r="N3314">
        <v>2.42217E-4</v>
      </c>
      <c r="O3314">
        <v>3.0593900000000003E-4</v>
      </c>
      <c r="P3314">
        <v>0</v>
      </c>
      <c r="Q3314">
        <v>0</v>
      </c>
      <c r="R3314">
        <v>0</v>
      </c>
      <c r="S3314">
        <v>2.66192E-4</v>
      </c>
      <c r="T3314">
        <v>1.5829500000000001E-3</v>
      </c>
      <c r="U3314">
        <v>6.4483100000000001E-4</v>
      </c>
      <c r="V3314">
        <v>0</v>
      </c>
      <c r="W3314">
        <v>0</v>
      </c>
      <c r="X3314">
        <v>1.30748E-4</v>
      </c>
      <c r="Y3314">
        <v>0</v>
      </c>
      <c r="Z3314">
        <v>0</v>
      </c>
      <c r="AA3314">
        <v>0</v>
      </c>
      <c r="AB3314">
        <v>0</v>
      </c>
      <c r="AC3314">
        <v>3.9694099999999999E-4</v>
      </c>
      <c r="AD3314">
        <v>1.5829500000000001E-3</v>
      </c>
      <c r="AE3314">
        <v>6.4483100000000001E-4</v>
      </c>
      <c r="AF3314">
        <v>0</v>
      </c>
      <c r="AG3314">
        <v>0</v>
      </c>
      <c r="AH3314">
        <v>2.6247330000000002E-3</v>
      </c>
      <c r="AI3314">
        <v>185312.75030000001</v>
      </c>
    </row>
    <row r="3315" spans="1:35" x14ac:dyDescent="0.25">
      <c r="A3315">
        <v>5294</v>
      </c>
      <c r="B3315" t="s">
        <v>203</v>
      </c>
      <c r="C3315" t="s">
        <v>57</v>
      </c>
      <c r="D3315" t="b">
        <v>1</v>
      </c>
      <c r="E3315">
        <v>2.1122781700000002</v>
      </c>
      <c r="F3315" t="s">
        <v>97</v>
      </c>
      <c r="G3315" t="s">
        <v>186</v>
      </c>
      <c r="H3315" t="s">
        <v>192</v>
      </c>
      <c r="I3315" t="s">
        <v>101</v>
      </c>
      <c r="J3315" t="s">
        <v>99</v>
      </c>
      <c r="K3315" t="s">
        <v>188</v>
      </c>
      <c r="L3315">
        <v>5.5034888889999998</v>
      </c>
      <c r="M3315" t="s">
        <v>109</v>
      </c>
      <c r="N3315">
        <v>4.8362200000000001E-4</v>
      </c>
      <c r="O3315">
        <v>5.6391799999999995E-4</v>
      </c>
      <c r="P3315">
        <v>0</v>
      </c>
      <c r="Q3315">
        <v>0</v>
      </c>
      <c r="R3315">
        <v>0</v>
      </c>
      <c r="S3315">
        <v>6.69847E-4</v>
      </c>
      <c r="T3315">
        <v>2.2191559999999999E-3</v>
      </c>
      <c r="U3315">
        <v>1.5545940000000001E-3</v>
      </c>
      <c r="V3315">
        <v>0</v>
      </c>
      <c r="W3315">
        <v>0</v>
      </c>
      <c r="X3315">
        <v>5.1464800000000004E-4</v>
      </c>
      <c r="Y3315">
        <v>0</v>
      </c>
      <c r="Z3315">
        <v>0</v>
      </c>
      <c r="AA3315">
        <v>0</v>
      </c>
      <c r="AB3315">
        <v>0</v>
      </c>
      <c r="AC3315">
        <v>1.184495E-3</v>
      </c>
      <c r="AD3315">
        <v>2.2191559999999999E-3</v>
      </c>
      <c r="AE3315">
        <v>1.5545940000000001E-3</v>
      </c>
      <c r="AF3315">
        <v>0</v>
      </c>
      <c r="AG3315">
        <v>0</v>
      </c>
      <c r="AH3315">
        <v>4.9582250000000001E-3</v>
      </c>
      <c r="AI3315">
        <v>264034.77130000002</v>
      </c>
    </row>
    <row r="3316" spans="1:35" x14ac:dyDescent="0.25">
      <c r="A3316">
        <v>5295</v>
      </c>
      <c r="B3316" t="s">
        <v>203</v>
      </c>
      <c r="C3316" t="s">
        <v>57</v>
      </c>
      <c r="D3316" t="b">
        <v>1</v>
      </c>
      <c r="E3316">
        <v>3.6561414889999999</v>
      </c>
      <c r="F3316" t="s">
        <v>97</v>
      </c>
      <c r="G3316" t="s">
        <v>186</v>
      </c>
      <c r="H3316" t="s">
        <v>194</v>
      </c>
      <c r="I3316" t="s">
        <v>101</v>
      </c>
      <c r="J3316" t="s">
        <v>99</v>
      </c>
      <c r="K3316" t="s">
        <v>188</v>
      </c>
      <c r="L3316">
        <v>6.8485802470000001</v>
      </c>
      <c r="M3316" t="s">
        <v>109</v>
      </c>
      <c r="N3316">
        <v>6.9168500000000004E-4</v>
      </c>
      <c r="O3316">
        <v>8.4937700000000001E-4</v>
      </c>
      <c r="P3316">
        <v>0</v>
      </c>
      <c r="Q3316">
        <v>0</v>
      </c>
      <c r="R3316">
        <v>0</v>
      </c>
      <c r="S3316">
        <v>1.0692690000000001E-3</v>
      </c>
      <c r="T3316">
        <v>3.203165E-3</v>
      </c>
      <c r="U3316">
        <v>2.1380879999999998E-3</v>
      </c>
      <c r="V3316">
        <v>0</v>
      </c>
      <c r="W3316">
        <v>0</v>
      </c>
      <c r="X3316">
        <v>1.2788890000000001E-3</v>
      </c>
      <c r="Y3316">
        <v>0</v>
      </c>
      <c r="Z3316">
        <v>0</v>
      </c>
      <c r="AA3316">
        <v>0</v>
      </c>
      <c r="AB3316">
        <v>0</v>
      </c>
      <c r="AC3316">
        <v>2.3481579999999999E-3</v>
      </c>
      <c r="AD3316">
        <v>3.203165E-3</v>
      </c>
      <c r="AE3316">
        <v>2.1380879999999998E-3</v>
      </c>
      <c r="AF3316">
        <v>0</v>
      </c>
      <c r="AG3316">
        <v>0</v>
      </c>
      <c r="AH3316">
        <v>7.6894110000000002E-3</v>
      </c>
      <c r="AI3316">
        <v>329052.734</v>
      </c>
    </row>
    <row r="3317" spans="1:35" x14ac:dyDescent="0.25">
      <c r="A3317">
        <v>5297</v>
      </c>
      <c r="B3317" t="s">
        <v>203</v>
      </c>
      <c r="C3317" t="s">
        <v>57</v>
      </c>
      <c r="D3317" t="b">
        <v>1</v>
      </c>
      <c r="E3317">
        <v>1.148646015</v>
      </c>
      <c r="F3317" t="s">
        <v>97</v>
      </c>
      <c r="G3317" t="s">
        <v>186</v>
      </c>
      <c r="H3317" t="s">
        <v>199</v>
      </c>
      <c r="I3317" t="s">
        <v>101</v>
      </c>
      <c r="J3317" t="s">
        <v>102</v>
      </c>
      <c r="K3317" t="s">
        <v>188</v>
      </c>
      <c r="L3317">
        <v>6.3750317460000003</v>
      </c>
      <c r="M3317" t="s">
        <v>109</v>
      </c>
      <c r="N3317">
        <v>4.1483299999999998E-4</v>
      </c>
      <c r="O3317">
        <v>5.0237899999999995E-4</v>
      </c>
      <c r="P3317">
        <v>0</v>
      </c>
      <c r="Q3317">
        <v>0</v>
      </c>
      <c r="R3317">
        <v>0</v>
      </c>
      <c r="S3317">
        <v>6.7596699999999997E-4</v>
      </c>
      <c r="T3317">
        <v>2.201756E-3</v>
      </c>
      <c r="U3317">
        <v>1.137861E-3</v>
      </c>
      <c r="V3317">
        <v>0</v>
      </c>
      <c r="W3317">
        <v>0</v>
      </c>
      <c r="X3317">
        <v>3.5695399999999998E-4</v>
      </c>
      <c r="Y3317">
        <v>0</v>
      </c>
      <c r="Z3317">
        <v>0</v>
      </c>
      <c r="AA3317">
        <v>0</v>
      </c>
      <c r="AB3317">
        <v>0</v>
      </c>
      <c r="AC3317">
        <v>1.032921E-3</v>
      </c>
      <c r="AD3317">
        <v>2.201756E-3</v>
      </c>
      <c r="AE3317">
        <v>1.137861E-3</v>
      </c>
      <c r="AF3317">
        <v>0</v>
      </c>
      <c r="AG3317">
        <v>0</v>
      </c>
      <c r="AH3317">
        <v>4.3725389999999999E-3</v>
      </c>
      <c r="AI3317">
        <v>201013.0526</v>
      </c>
    </row>
    <row r="3318" spans="1:35" x14ac:dyDescent="0.25">
      <c r="A3318">
        <v>7187</v>
      </c>
      <c r="B3318" t="s">
        <v>203</v>
      </c>
      <c r="C3318" t="s">
        <v>57</v>
      </c>
      <c r="D3318" t="b">
        <v>1</v>
      </c>
      <c r="E3318">
        <v>0.94616560199999999</v>
      </c>
      <c r="F3318" t="s">
        <v>97</v>
      </c>
      <c r="G3318" t="s">
        <v>186</v>
      </c>
      <c r="H3318" t="s">
        <v>189</v>
      </c>
      <c r="I3318" t="s">
        <v>263</v>
      </c>
      <c r="J3318" t="s">
        <v>99</v>
      </c>
      <c r="K3318" t="s">
        <v>188</v>
      </c>
      <c r="L3318">
        <v>7.3394323669999997</v>
      </c>
      <c r="M3318" t="s">
        <v>264</v>
      </c>
      <c r="N3318" s="8">
        <v>9.6400699999999993E-5</v>
      </c>
      <c r="O3318">
        <v>1.1912400000000001E-4</v>
      </c>
      <c r="P3318">
        <v>0</v>
      </c>
      <c r="Q3318">
        <v>0</v>
      </c>
      <c r="R3318">
        <v>0</v>
      </c>
      <c r="S3318">
        <v>1.98586E-4</v>
      </c>
      <c r="T3318">
        <v>3.8509999999999998E-4</v>
      </c>
      <c r="U3318">
        <v>3.0065000000000002E-4</v>
      </c>
      <c r="V3318">
        <v>0</v>
      </c>
      <c r="W3318">
        <v>0</v>
      </c>
      <c r="X3318">
        <v>2.05634E-4</v>
      </c>
      <c r="Y3318">
        <v>0</v>
      </c>
      <c r="Z3318">
        <v>0</v>
      </c>
      <c r="AA3318">
        <v>0</v>
      </c>
      <c r="AB3318">
        <v>0</v>
      </c>
      <c r="AC3318">
        <v>4.0422E-4</v>
      </c>
      <c r="AD3318">
        <v>3.8509999999999998E-4</v>
      </c>
      <c r="AE3318">
        <v>3.0065000000000002E-4</v>
      </c>
      <c r="AF3318">
        <v>0</v>
      </c>
      <c r="AG3318">
        <v>0</v>
      </c>
      <c r="AH3318">
        <v>1.08997E-3</v>
      </c>
      <c r="AI3318">
        <v>43523.617700000003</v>
      </c>
    </row>
    <row r="3319" spans="1:35" x14ac:dyDescent="0.25">
      <c r="A3319">
        <v>18108</v>
      </c>
      <c r="B3319" t="s">
        <v>203</v>
      </c>
      <c r="C3319" t="s">
        <v>57</v>
      </c>
      <c r="D3319" t="b">
        <v>1</v>
      </c>
      <c r="E3319">
        <v>0.16497118999999999</v>
      </c>
      <c r="F3319" t="s">
        <v>97</v>
      </c>
      <c r="G3319" t="s">
        <v>186</v>
      </c>
      <c r="H3319" t="s">
        <v>259</v>
      </c>
      <c r="I3319" t="s">
        <v>98</v>
      </c>
      <c r="J3319" t="s">
        <v>99</v>
      </c>
      <c r="K3319" t="s">
        <v>188</v>
      </c>
      <c r="L3319">
        <v>6.0067626260000004</v>
      </c>
      <c r="M3319" t="s">
        <v>112</v>
      </c>
      <c r="N3319">
        <v>3.4379499999999998E-4</v>
      </c>
      <c r="O3319">
        <v>4.2660499999999999E-4</v>
      </c>
      <c r="P3319">
        <v>0</v>
      </c>
      <c r="Q3319">
        <v>0</v>
      </c>
      <c r="R3319">
        <v>0</v>
      </c>
      <c r="S3319">
        <v>4.9370100000000004E-4</v>
      </c>
      <c r="T3319">
        <v>1.846929E-3</v>
      </c>
      <c r="U3319">
        <v>1.0612040000000001E-3</v>
      </c>
      <c r="V3319">
        <v>0</v>
      </c>
      <c r="W3319">
        <v>0</v>
      </c>
      <c r="X3319">
        <v>3.1752800000000003E-4</v>
      </c>
      <c r="Y3319">
        <v>0</v>
      </c>
      <c r="Z3319">
        <v>0</v>
      </c>
      <c r="AA3319">
        <v>0</v>
      </c>
      <c r="AB3319">
        <v>0</v>
      </c>
      <c r="AC3319">
        <v>8.1122900000000001E-4</v>
      </c>
      <c r="AD3319">
        <v>1.846929E-3</v>
      </c>
      <c r="AE3319">
        <v>1.0612040000000001E-3</v>
      </c>
      <c r="AF3319">
        <v>0</v>
      </c>
      <c r="AG3319">
        <v>0</v>
      </c>
      <c r="AH3319">
        <v>3.719361E-3</v>
      </c>
      <c r="AI3319">
        <v>181468.3094</v>
      </c>
    </row>
    <row r="3320" spans="1:35" x14ac:dyDescent="0.25">
      <c r="A3320">
        <v>20450</v>
      </c>
      <c r="B3320" t="s">
        <v>203</v>
      </c>
      <c r="C3320" t="s">
        <v>57</v>
      </c>
      <c r="D3320" t="b">
        <v>1</v>
      </c>
      <c r="E3320">
        <v>0.32973295000000002</v>
      </c>
      <c r="F3320" t="s">
        <v>97</v>
      </c>
      <c r="G3320" t="s">
        <v>186</v>
      </c>
      <c r="H3320" t="s">
        <v>256</v>
      </c>
      <c r="I3320" t="s">
        <v>101</v>
      </c>
      <c r="J3320" t="s">
        <v>262</v>
      </c>
      <c r="K3320" t="s">
        <v>188</v>
      </c>
      <c r="L3320">
        <v>5.7871076390000002</v>
      </c>
      <c r="M3320" t="s">
        <v>109</v>
      </c>
      <c r="N3320">
        <v>5.1321500000000003E-4</v>
      </c>
      <c r="O3320">
        <v>6.2072699999999995E-4</v>
      </c>
      <c r="P3320">
        <v>0</v>
      </c>
      <c r="Q3320">
        <v>0</v>
      </c>
      <c r="R3320">
        <v>0</v>
      </c>
      <c r="S3320">
        <v>1.2060770000000001E-3</v>
      </c>
      <c r="T3320">
        <v>2.5385910000000002E-3</v>
      </c>
      <c r="U3320">
        <v>1.464171E-3</v>
      </c>
      <c r="V3320">
        <v>0</v>
      </c>
      <c r="W3320">
        <v>0</v>
      </c>
      <c r="X3320">
        <v>0</v>
      </c>
      <c r="Y3320">
        <v>0</v>
      </c>
      <c r="Z3320">
        <v>0</v>
      </c>
      <c r="AA3320">
        <v>0</v>
      </c>
      <c r="AB3320">
        <v>0</v>
      </c>
      <c r="AC3320">
        <v>1.2060770000000001E-3</v>
      </c>
      <c r="AD3320">
        <v>2.5385910000000002E-3</v>
      </c>
      <c r="AE3320">
        <v>1.464171E-3</v>
      </c>
      <c r="AF3320">
        <v>0</v>
      </c>
      <c r="AG3320">
        <v>0</v>
      </c>
      <c r="AH3320">
        <v>5.2088389999999998E-3</v>
      </c>
      <c r="AI3320">
        <v>263786.36</v>
      </c>
    </row>
    <row r="3321" spans="1:35" x14ac:dyDescent="0.25">
      <c r="A3321">
        <v>28219</v>
      </c>
      <c r="B3321" t="s">
        <v>203</v>
      </c>
      <c r="C3321" t="s">
        <v>57</v>
      </c>
      <c r="D3321" t="b">
        <v>1</v>
      </c>
      <c r="E3321">
        <v>8.3962187999999993E-2</v>
      </c>
      <c r="F3321" t="s">
        <v>97</v>
      </c>
      <c r="G3321" t="s">
        <v>186</v>
      </c>
      <c r="H3321" t="s">
        <v>257</v>
      </c>
      <c r="I3321" t="s">
        <v>263</v>
      </c>
      <c r="J3321" t="s">
        <v>111</v>
      </c>
      <c r="K3321" t="s">
        <v>188</v>
      </c>
      <c r="L3321">
        <v>5.5642444439999998</v>
      </c>
      <c r="M3321" t="s">
        <v>264</v>
      </c>
      <c r="N3321" s="8">
        <v>7.3372800000000003E-5</v>
      </c>
      <c r="O3321" s="8">
        <v>9.1948100000000001E-5</v>
      </c>
      <c r="P3321">
        <v>0</v>
      </c>
      <c r="Q3321">
        <v>0</v>
      </c>
      <c r="R3321">
        <v>0</v>
      </c>
      <c r="S3321">
        <v>1.3976099999999999E-4</v>
      </c>
      <c r="T3321">
        <v>4.13316E-4</v>
      </c>
      <c r="U3321">
        <v>1.8600299999999999E-4</v>
      </c>
      <c r="V3321">
        <v>0</v>
      </c>
      <c r="W3321">
        <v>0</v>
      </c>
      <c r="X3321" s="8">
        <v>5.79722E-5</v>
      </c>
      <c r="Y3321">
        <v>0</v>
      </c>
      <c r="Z3321">
        <v>0</v>
      </c>
      <c r="AA3321">
        <v>0</v>
      </c>
      <c r="AB3321">
        <v>0</v>
      </c>
      <c r="AC3321">
        <v>1.97734E-4</v>
      </c>
      <c r="AD3321">
        <v>4.13316E-4</v>
      </c>
      <c r="AE3321">
        <v>1.8600299999999999E-4</v>
      </c>
      <c r="AF3321">
        <v>0</v>
      </c>
      <c r="AG3321">
        <v>0</v>
      </c>
      <c r="AH3321">
        <v>7.9705300000000004E-4</v>
      </c>
      <c r="AI3321">
        <v>41981.093860000001</v>
      </c>
    </row>
    <row r="3322" spans="1:35" x14ac:dyDescent="0.25">
      <c r="A3322">
        <v>617</v>
      </c>
      <c r="B3322" t="s">
        <v>204</v>
      </c>
      <c r="C3322" t="s">
        <v>58</v>
      </c>
      <c r="D3322" t="b">
        <v>1</v>
      </c>
      <c r="E3322">
        <v>38.539275089999997</v>
      </c>
      <c r="F3322" t="s">
        <v>97</v>
      </c>
      <c r="G3322" t="s">
        <v>186</v>
      </c>
      <c r="H3322" t="s">
        <v>198</v>
      </c>
      <c r="I3322" t="s">
        <v>101</v>
      </c>
      <c r="J3322" t="s">
        <v>102</v>
      </c>
      <c r="K3322" t="s">
        <v>188</v>
      </c>
      <c r="L3322">
        <v>9.6422222219999991</v>
      </c>
      <c r="M3322" t="s">
        <v>109</v>
      </c>
      <c r="N3322">
        <v>1.325662E-3</v>
      </c>
      <c r="O3322">
        <v>1.406392E-3</v>
      </c>
      <c r="P3322">
        <v>0</v>
      </c>
      <c r="Q3322">
        <v>0</v>
      </c>
      <c r="R3322">
        <v>0</v>
      </c>
      <c r="S3322">
        <v>3.364611E-3</v>
      </c>
      <c r="T3322">
        <v>3.6663339999999998E-3</v>
      </c>
      <c r="U3322">
        <v>3.650992E-3</v>
      </c>
      <c r="V3322">
        <v>0</v>
      </c>
      <c r="W3322">
        <v>0</v>
      </c>
      <c r="X3322">
        <v>1.9984569999999999E-3</v>
      </c>
      <c r="Y3322">
        <v>0</v>
      </c>
      <c r="Z3322">
        <v>0</v>
      </c>
      <c r="AA3322">
        <v>0</v>
      </c>
      <c r="AB3322">
        <v>0</v>
      </c>
      <c r="AC3322">
        <v>5.3630680000000003E-3</v>
      </c>
      <c r="AD3322">
        <v>3.6663339999999998E-3</v>
      </c>
      <c r="AE3322">
        <v>3.650992E-3</v>
      </c>
      <c r="AF3322">
        <v>0</v>
      </c>
      <c r="AG3322">
        <v>0</v>
      </c>
      <c r="AH3322">
        <v>1.2679663000000001E-2</v>
      </c>
      <c r="AI3322">
        <v>385392.75089999998</v>
      </c>
    </row>
    <row r="3323" spans="1:35" x14ac:dyDescent="0.25">
      <c r="A3323">
        <v>619</v>
      </c>
      <c r="B3323" t="s">
        <v>204</v>
      </c>
      <c r="C3323" t="s">
        <v>58</v>
      </c>
      <c r="D3323" t="b">
        <v>1</v>
      </c>
      <c r="E3323">
        <v>7.8598335940000004</v>
      </c>
      <c r="F3323" t="s">
        <v>97</v>
      </c>
      <c r="G3323" t="s">
        <v>186</v>
      </c>
      <c r="H3323" t="s">
        <v>187</v>
      </c>
      <c r="I3323" t="s">
        <v>101</v>
      </c>
      <c r="J3323" t="s">
        <v>111</v>
      </c>
      <c r="K3323" t="s">
        <v>188</v>
      </c>
      <c r="L3323">
        <v>8.5978571430000006</v>
      </c>
      <c r="M3323" t="s">
        <v>109</v>
      </c>
      <c r="N3323">
        <v>8.02704E-4</v>
      </c>
      <c r="O3323">
        <v>9.3609699999999999E-4</v>
      </c>
      <c r="P3323">
        <v>0</v>
      </c>
      <c r="Q3323">
        <v>0</v>
      </c>
      <c r="R3323">
        <v>0</v>
      </c>
      <c r="S3323">
        <v>3.8210179999999998E-3</v>
      </c>
      <c r="T3323">
        <v>2.3120839999999998E-3</v>
      </c>
      <c r="U3323">
        <v>1.447474E-3</v>
      </c>
      <c r="V3323">
        <v>0</v>
      </c>
      <c r="W3323">
        <v>0</v>
      </c>
      <c r="X3323">
        <v>4.89891E-4</v>
      </c>
      <c r="Y3323">
        <v>0</v>
      </c>
      <c r="Z3323">
        <v>0</v>
      </c>
      <c r="AA3323">
        <v>0</v>
      </c>
      <c r="AB3323">
        <v>0</v>
      </c>
      <c r="AC3323">
        <v>4.3109089999999999E-3</v>
      </c>
      <c r="AD3323">
        <v>2.3120839999999998E-3</v>
      </c>
      <c r="AE3323">
        <v>1.447474E-3</v>
      </c>
      <c r="AF3323">
        <v>0</v>
      </c>
      <c r="AG3323">
        <v>0</v>
      </c>
      <c r="AH3323">
        <v>8.0704669999999996E-3</v>
      </c>
      <c r="AI3323">
        <v>275094.17580000003</v>
      </c>
    </row>
    <row r="3324" spans="1:35" x14ac:dyDescent="0.25">
      <c r="A3324">
        <v>621</v>
      </c>
      <c r="B3324" t="s">
        <v>204</v>
      </c>
      <c r="C3324" t="s">
        <v>58</v>
      </c>
      <c r="D3324" t="b">
        <v>1</v>
      </c>
      <c r="E3324">
        <v>45.917607580000002</v>
      </c>
      <c r="F3324" t="s">
        <v>97</v>
      </c>
      <c r="G3324" t="s">
        <v>186</v>
      </c>
      <c r="H3324" t="s">
        <v>196</v>
      </c>
      <c r="I3324" t="s">
        <v>101</v>
      </c>
      <c r="J3324" t="s">
        <v>99</v>
      </c>
      <c r="K3324" t="s">
        <v>188</v>
      </c>
      <c r="L3324">
        <v>10.59242424</v>
      </c>
      <c r="M3324" t="s">
        <v>109</v>
      </c>
      <c r="N3324">
        <v>9.9307200000000001E-4</v>
      </c>
      <c r="O3324">
        <v>1.066797E-3</v>
      </c>
      <c r="P3324">
        <v>0</v>
      </c>
      <c r="Q3324">
        <v>0</v>
      </c>
      <c r="R3324">
        <v>0</v>
      </c>
      <c r="S3324">
        <v>3.0391060000000002E-3</v>
      </c>
      <c r="T3324">
        <v>2.6265220000000001E-3</v>
      </c>
      <c r="U3324">
        <v>3.0621720000000002E-3</v>
      </c>
      <c r="V3324">
        <v>0</v>
      </c>
      <c r="W3324">
        <v>0</v>
      </c>
      <c r="X3324">
        <v>3.99527E-4</v>
      </c>
      <c r="Y3324">
        <v>0</v>
      </c>
      <c r="Z3324">
        <v>0</v>
      </c>
      <c r="AA3324">
        <v>0</v>
      </c>
      <c r="AB3324">
        <v>0</v>
      </c>
      <c r="AC3324">
        <v>3.438633E-3</v>
      </c>
      <c r="AD3324">
        <v>2.6265220000000001E-3</v>
      </c>
      <c r="AE3324">
        <v>3.0621720000000002E-3</v>
      </c>
      <c r="AF3324">
        <v>0</v>
      </c>
      <c r="AG3324">
        <v>0</v>
      </c>
      <c r="AH3324">
        <v>9.1277630000000005E-3</v>
      </c>
      <c r="AI3324">
        <v>252546.84169999999</v>
      </c>
    </row>
    <row r="3325" spans="1:35" x14ac:dyDescent="0.25">
      <c r="A3325">
        <v>622</v>
      </c>
      <c r="B3325" t="s">
        <v>204</v>
      </c>
      <c r="C3325" t="s">
        <v>58</v>
      </c>
      <c r="D3325" t="b">
        <v>1</v>
      </c>
      <c r="E3325">
        <v>5.4264087559999998</v>
      </c>
      <c r="F3325" t="s">
        <v>97</v>
      </c>
      <c r="G3325" t="s">
        <v>186</v>
      </c>
      <c r="H3325" t="s">
        <v>191</v>
      </c>
      <c r="I3325" t="s">
        <v>101</v>
      </c>
      <c r="J3325" t="s">
        <v>99</v>
      </c>
      <c r="K3325" t="s">
        <v>188</v>
      </c>
      <c r="L3325">
        <v>5.8944444440000003</v>
      </c>
      <c r="M3325" t="s">
        <v>109</v>
      </c>
      <c r="N3325">
        <v>5.8243699999999999E-4</v>
      </c>
      <c r="O3325">
        <v>7.2964799999999995E-4</v>
      </c>
      <c r="P3325">
        <v>0</v>
      </c>
      <c r="Q3325">
        <v>0</v>
      </c>
      <c r="R3325">
        <v>0</v>
      </c>
      <c r="S3325">
        <v>1.1809909999999999E-3</v>
      </c>
      <c r="T3325">
        <v>2.749886E-3</v>
      </c>
      <c r="U3325">
        <v>1.9274819999999999E-3</v>
      </c>
      <c r="V3325">
        <v>0</v>
      </c>
      <c r="W3325">
        <v>0</v>
      </c>
      <c r="X3325">
        <v>4.7173799999999998E-4</v>
      </c>
      <c r="Y3325">
        <v>0</v>
      </c>
      <c r="Z3325">
        <v>0</v>
      </c>
      <c r="AA3325">
        <v>0</v>
      </c>
      <c r="AB3325">
        <v>0</v>
      </c>
      <c r="AC3325">
        <v>1.65273E-3</v>
      </c>
      <c r="AD3325">
        <v>2.749886E-3</v>
      </c>
      <c r="AE3325">
        <v>1.9274819999999999E-3</v>
      </c>
      <c r="AF3325">
        <v>0</v>
      </c>
      <c r="AG3325">
        <v>0</v>
      </c>
      <c r="AH3325">
        <v>6.3300980000000001E-3</v>
      </c>
      <c r="AI3325">
        <v>314731.70789999998</v>
      </c>
    </row>
    <row r="3326" spans="1:35" x14ac:dyDescent="0.25">
      <c r="A3326">
        <v>623</v>
      </c>
      <c r="B3326" t="s">
        <v>204</v>
      </c>
      <c r="C3326" t="s">
        <v>58</v>
      </c>
      <c r="D3326" t="b">
        <v>1</v>
      </c>
      <c r="E3326">
        <v>3.2022472799999999</v>
      </c>
      <c r="F3326" t="s">
        <v>97</v>
      </c>
      <c r="G3326" t="s">
        <v>186</v>
      </c>
      <c r="H3326" t="s">
        <v>193</v>
      </c>
      <c r="I3326" t="s">
        <v>101</v>
      </c>
      <c r="J3326" t="s">
        <v>99</v>
      </c>
      <c r="K3326" t="s">
        <v>188</v>
      </c>
      <c r="L3326">
        <v>8.2583333329999995</v>
      </c>
      <c r="M3326" t="s">
        <v>109</v>
      </c>
      <c r="N3326">
        <v>6.5834300000000004E-4</v>
      </c>
      <c r="O3326">
        <v>7.9160099999999996E-4</v>
      </c>
      <c r="P3326">
        <v>0</v>
      </c>
      <c r="Q3326">
        <v>0</v>
      </c>
      <c r="R3326">
        <v>0</v>
      </c>
      <c r="S3326">
        <v>2.341007E-3</v>
      </c>
      <c r="T3326">
        <v>2.4177360000000002E-3</v>
      </c>
      <c r="U3326">
        <v>1.7246E-3</v>
      </c>
      <c r="V3326">
        <v>0</v>
      </c>
      <c r="W3326">
        <v>0</v>
      </c>
      <c r="X3326">
        <v>2.8424100000000002E-4</v>
      </c>
      <c r="Y3326">
        <v>0</v>
      </c>
      <c r="Z3326">
        <v>0</v>
      </c>
      <c r="AA3326">
        <v>0</v>
      </c>
      <c r="AB3326">
        <v>0</v>
      </c>
      <c r="AC3326">
        <v>2.6252480000000002E-3</v>
      </c>
      <c r="AD3326">
        <v>2.4177360000000002E-3</v>
      </c>
      <c r="AE3326">
        <v>1.7246E-3</v>
      </c>
      <c r="AF3326">
        <v>0</v>
      </c>
      <c r="AG3326">
        <v>0</v>
      </c>
      <c r="AH3326">
        <v>6.7676139999999999E-3</v>
      </c>
      <c r="AI3326">
        <v>240168.546</v>
      </c>
    </row>
    <row r="3327" spans="1:35" x14ac:dyDescent="0.25">
      <c r="A3327">
        <v>624</v>
      </c>
      <c r="B3327" t="s">
        <v>204</v>
      </c>
      <c r="C3327" t="s">
        <v>58</v>
      </c>
      <c r="D3327" t="b">
        <v>1</v>
      </c>
      <c r="E3327">
        <v>12.489080810000001</v>
      </c>
      <c r="F3327" t="s">
        <v>97</v>
      </c>
      <c r="G3327" t="s">
        <v>186</v>
      </c>
      <c r="H3327" t="s">
        <v>195</v>
      </c>
      <c r="I3327" t="s">
        <v>101</v>
      </c>
      <c r="J3327" t="s">
        <v>111</v>
      </c>
      <c r="K3327" t="s">
        <v>188</v>
      </c>
      <c r="L3327">
        <v>6.8866402119999997</v>
      </c>
      <c r="M3327" t="s">
        <v>109</v>
      </c>
      <c r="N3327">
        <v>5.6176499999999999E-4</v>
      </c>
      <c r="O3327">
        <v>6.7276E-4</v>
      </c>
      <c r="P3327">
        <v>0</v>
      </c>
      <c r="Q3327">
        <v>0</v>
      </c>
      <c r="R3327">
        <v>0</v>
      </c>
      <c r="S3327">
        <v>9.2426100000000001E-4</v>
      </c>
      <c r="T3327">
        <v>2.43684E-3</v>
      </c>
      <c r="U3327">
        <v>1.6240860000000001E-3</v>
      </c>
      <c r="V3327">
        <v>0</v>
      </c>
      <c r="W3327">
        <v>0</v>
      </c>
      <c r="X3327">
        <v>1.1776989999999999E-3</v>
      </c>
      <c r="Y3327">
        <v>0</v>
      </c>
      <c r="Z3327">
        <v>0</v>
      </c>
      <c r="AA3327">
        <v>0</v>
      </c>
      <c r="AB3327">
        <v>0</v>
      </c>
      <c r="AC3327">
        <v>2.1019609999999998E-3</v>
      </c>
      <c r="AD3327">
        <v>2.43684E-3</v>
      </c>
      <c r="AE3327">
        <v>1.6240860000000001E-3</v>
      </c>
      <c r="AF3327">
        <v>0</v>
      </c>
      <c r="AG3327">
        <v>0</v>
      </c>
      <c r="AH3327">
        <v>6.1628869999999997E-3</v>
      </c>
      <c r="AI3327">
        <v>262270.69709999999</v>
      </c>
    </row>
    <row r="3328" spans="1:35" x14ac:dyDescent="0.25">
      <c r="A3328">
        <v>3981</v>
      </c>
      <c r="B3328" t="s">
        <v>204</v>
      </c>
      <c r="C3328" t="s">
        <v>58</v>
      </c>
      <c r="D3328" t="b">
        <v>1</v>
      </c>
      <c r="E3328">
        <v>33.833494620000003</v>
      </c>
      <c r="F3328" t="s">
        <v>97</v>
      </c>
      <c r="G3328" t="s">
        <v>186</v>
      </c>
      <c r="H3328" t="s">
        <v>249</v>
      </c>
      <c r="I3328" t="s">
        <v>101</v>
      </c>
      <c r="J3328" t="s">
        <v>111</v>
      </c>
      <c r="K3328" t="s">
        <v>188</v>
      </c>
      <c r="L3328">
        <v>10.775</v>
      </c>
      <c r="M3328" t="s">
        <v>109</v>
      </c>
      <c r="N3328">
        <v>2.8217500000000001E-4</v>
      </c>
      <c r="O3328">
        <v>2.9647799999999998E-4</v>
      </c>
      <c r="P3328">
        <v>0</v>
      </c>
      <c r="Q3328">
        <v>0</v>
      </c>
      <c r="R3328">
        <v>0</v>
      </c>
      <c r="S3328">
        <v>7.4173200000000005E-4</v>
      </c>
      <c r="T3328">
        <v>7.26339E-4</v>
      </c>
      <c r="U3328">
        <v>1.0200820000000001E-3</v>
      </c>
      <c r="V3328">
        <v>0</v>
      </c>
      <c r="W3328">
        <v>0</v>
      </c>
      <c r="X3328">
        <v>0</v>
      </c>
      <c r="Y3328">
        <v>0</v>
      </c>
      <c r="Z3328">
        <v>0</v>
      </c>
      <c r="AA3328">
        <v>0</v>
      </c>
      <c r="AB3328">
        <v>0</v>
      </c>
      <c r="AC3328">
        <v>7.4173200000000005E-4</v>
      </c>
      <c r="AD3328">
        <v>7.26339E-4</v>
      </c>
      <c r="AE3328">
        <v>1.0200820000000001E-3</v>
      </c>
      <c r="AF3328">
        <v>0</v>
      </c>
      <c r="AG3328">
        <v>0</v>
      </c>
      <c r="AH3328">
        <v>2.4878330000000001E-3</v>
      </c>
      <c r="AI3328">
        <v>67666.989239999995</v>
      </c>
    </row>
    <row r="3329" spans="1:35" x14ac:dyDescent="0.25">
      <c r="A3329">
        <v>4225</v>
      </c>
      <c r="B3329" t="s">
        <v>204</v>
      </c>
      <c r="C3329" t="s">
        <v>58</v>
      </c>
      <c r="D3329" t="b">
        <v>1</v>
      </c>
      <c r="E3329">
        <v>59.11710111</v>
      </c>
      <c r="F3329" t="s">
        <v>97</v>
      </c>
      <c r="G3329" t="s">
        <v>186</v>
      </c>
      <c r="H3329" t="s">
        <v>250</v>
      </c>
      <c r="I3329" t="s">
        <v>98</v>
      </c>
      <c r="J3329" t="s">
        <v>99</v>
      </c>
      <c r="K3329" t="s">
        <v>188</v>
      </c>
      <c r="L3329">
        <v>22.497222220000001</v>
      </c>
      <c r="M3329" t="s">
        <v>112</v>
      </c>
      <c r="N3329">
        <v>4.43514E-4</v>
      </c>
      <c r="O3329">
        <v>4.5720400000000001E-4</v>
      </c>
      <c r="P3329">
        <v>0</v>
      </c>
      <c r="Q3329">
        <v>0</v>
      </c>
      <c r="R3329">
        <v>0</v>
      </c>
      <c r="S3329">
        <v>8.5225000000000003E-4</v>
      </c>
      <c r="T3329">
        <v>6.80231E-4</v>
      </c>
      <c r="U3329">
        <v>1.4092099999999999E-3</v>
      </c>
      <c r="V3329">
        <v>0</v>
      </c>
      <c r="W3329">
        <v>0</v>
      </c>
      <c r="X3329">
        <v>1.5963570000000001E-3</v>
      </c>
      <c r="Y3329">
        <v>0</v>
      </c>
      <c r="Z3329">
        <v>0</v>
      </c>
      <c r="AA3329">
        <v>0</v>
      </c>
      <c r="AB3329">
        <v>0</v>
      </c>
      <c r="AC3329">
        <v>2.4486070000000002E-3</v>
      </c>
      <c r="AD3329">
        <v>6.80231E-4</v>
      </c>
      <c r="AE3329">
        <v>1.4092099999999999E-3</v>
      </c>
      <c r="AF3329">
        <v>0</v>
      </c>
      <c r="AG3329">
        <v>0</v>
      </c>
      <c r="AH3329">
        <v>4.5380480000000003E-3</v>
      </c>
      <c r="AI3329">
        <v>59117.101110000003</v>
      </c>
    </row>
    <row r="3330" spans="1:35" x14ac:dyDescent="0.25">
      <c r="A3330">
        <v>5292</v>
      </c>
      <c r="B3330" t="s">
        <v>204</v>
      </c>
      <c r="C3330" t="s">
        <v>58</v>
      </c>
      <c r="D3330" t="b">
        <v>1</v>
      </c>
      <c r="E3330">
        <v>0.61770916799999998</v>
      </c>
      <c r="F3330" t="s">
        <v>97</v>
      </c>
      <c r="G3330" t="s">
        <v>186</v>
      </c>
      <c r="H3330" t="s">
        <v>197</v>
      </c>
      <c r="I3330" t="s">
        <v>101</v>
      </c>
      <c r="J3330" t="s">
        <v>102</v>
      </c>
      <c r="K3330" t="s">
        <v>188</v>
      </c>
      <c r="L3330">
        <v>4.1679166670000001</v>
      </c>
      <c r="M3330" t="s">
        <v>109</v>
      </c>
      <c r="N3330">
        <v>2.43959E-4</v>
      </c>
      <c r="O3330">
        <v>3.0939699999999999E-4</v>
      </c>
      <c r="P3330">
        <v>0</v>
      </c>
      <c r="Q3330">
        <v>0</v>
      </c>
      <c r="R3330">
        <v>0</v>
      </c>
      <c r="S3330">
        <v>3.1859199999999997E-4</v>
      </c>
      <c r="T3330">
        <v>1.5829500000000001E-3</v>
      </c>
      <c r="U3330">
        <v>6.4483100000000001E-4</v>
      </c>
      <c r="V3330">
        <v>0</v>
      </c>
      <c r="W3330">
        <v>0</v>
      </c>
      <c r="X3330" s="8">
        <v>8.9050799999999998E-5</v>
      </c>
      <c r="Y3330">
        <v>0</v>
      </c>
      <c r="Z3330">
        <v>0</v>
      </c>
      <c r="AA3330">
        <v>0</v>
      </c>
      <c r="AB3330">
        <v>0</v>
      </c>
      <c r="AC3330">
        <v>4.0764300000000001E-4</v>
      </c>
      <c r="AD3330">
        <v>1.5829500000000001E-3</v>
      </c>
      <c r="AE3330">
        <v>6.4483100000000001E-4</v>
      </c>
      <c r="AF3330">
        <v>0</v>
      </c>
      <c r="AG3330">
        <v>0</v>
      </c>
      <c r="AH3330">
        <v>2.6354289999999999E-3</v>
      </c>
      <c r="AI3330">
        <v>185312.75030000001</v>
      </c>
    </row>
    <row r="3331" spans="1:35" x14ac:dyDescent="0.25">
      <c r="A3331">
        <v>5294</v>
      </c>
      <c r="B3331" t="s">
        <v>204</v>
      </c>
      <c r="C3331" t="s">
        <v>58</v>
      </c>
      <c r="D3331" t="b">
        <v>1</v>
      </c>
      <c r="E3331">
        <v>2.1122781700000002</v>
      </c>
      <c r="F3331" t="s">
        <v>97</v>
      </c>
      <c r="G3331" t="s">
        <v>186</v>
      </c>
      <c r="H3331" t="s">
        <v>192</v>
      </c>
      <c r="I3331" t="s">
        <v>101</v>
      </c>
      <c r="J3331" t="s">
        <v>99</v>
      </c>
      <c r="K3331" t="s">
        <v>188</v>
      </c>
      <c r="L3331">
        <v>5.4986666670000002</v>
      </c>
      <c r="M3331" t="s">
        <v>109</v>
      </c>
      <c r="N3331">
        <v>4.8336700000000001E-4</v>
      </c>
      <c r="O3331">
        <v>5.6361200000000001E-4</v>
      </c>
      <c r="P3331">
        <v>0</v>
      </c>
      <c r="Q3331">
        <v>0</v>
      </c>
      <c r="R3331">
        <v>0</v>
      </c>
      <c r="S3331">
        <v>6.6954700000000005E-4</v>
      </c>
      <c r="T3331">
        <v>2.2191559999999999E-3</v>
      </c>
      <c r="U3331">
        <v>1.5545940000000001E-3</v>
      </c>
      <c r="V3331">
        <v>0</v>
      </c>
      <c r="W3331">
        <v>0</v>
      </c>
      <c r="X3331">
        <v>5.10624E-4</v>
      </c>
      <c r="Y3331">
        <v>0</v>
      </c>
      <c r="Z3331">
        <v>0</v>
      </c>
      <c r="AA3331">
        <v>0</v>
      </c>
      <c r="AB3331">
        <v>0</v>
      </c>
      <c r="AC3331">
        <v>1.1801699999999999E-3</v>
      </c>
      <c r="AD3331">
        <v>2.2191559999999999E-3</v>
      </c>
      <c r="AE3331">
        <v>1.5545940000000001E-3</v>
      </c>
      <c r="AF3331">
        <v>0</v>
      </c>
      <c r="AG3331">
        <v>0</v>
      </c>
      <c r="AH3331">
        <v>4.9538810000000003E-3</v>
      </c>
      <c r="AI3331">
        <v>264034.77130000002</v>
      </c>
    </row>
    <row r="3332" spans="1:35" x14ac:dyDescent="0.25">
      <c r="A3332">
        <v>5295</v>
      </c>
      <c r="B3332" t="s">
        <v>204</v>
      </c>
      <c r="C3332" t="s">
        <v>58</v>
      </c>
      <c r="D3332" t="b">
        <v>1</v>
      </c>
      <c r="E3332">
        <v>3.6561414889999999</v>
      </c>
      <c r="F3332" t="s">
        <v>97</v>
      </c>
      <c r="G3332" t="s">
        <v>186</v>
      </c>
      <c r="H3332" t="s">
        <v>194</v>
      </c>
      <c r="I3332" t="s">
        <v>101</v>
      </c>
      <c r="J3332" t="s">
        <v>99</v>
      </c>
      <c r="K3332" t="s">
        <v>188</v>
      </c>
      <c r="L3332">
        <v>6.7884259260000004</v>
      </c>
      <c r="M3332" t="s">
        <v>109</v>
      </c>
      <c r="N3332">
        <v>6.8829000000000004E-4</v>
      </c>
      <c r="O3332">
        <v>8.47758E-4</v>
      </c>
      <c r="P3332">
        <v>0</v>
      </c>
      <c r="Q3332">
        <v>0</v>
      </c>
      <c r="R3332">
        <v>0</v>
      </c>
      <c r="S3332">
        <v>1.1245420000000001E-3</v>
      </c>
      <c r="T3332">
        <v>3.203165E-3</v>
      </c>
      <c r="U3332">
        <v>2.1380879999999998E-3</v>
      </c>
      <c r="V3332">
        <v>0</v>
      </c>
      <c r="W3332">
        <v>0</v>
      </c>
      <c r="X3332">
        <v>1.156111E-3</v>
      </c>
      <c r="Y3332">
        <v>0</v>
      </c>
      <c r="Z3332">
        <v>0</v>
      </c>
      <c r="AA3332">
        <v>0</v>
      </c>
      <c r="AB3332">
        <v>0</v>
      </c>
      <c r="AC3332">
        <v>2.2806530000000001E-3</v>
      </c>
      <c r="AD3332">
        <v>3.203165E-3</v>
      </c>
      <c r="AE3332">
        <v>2.1380879999999998E-3</v>
      </c>
      <c r="AF3332">
        <v>0</v>
      </c>
      <c r="AG3332">
        <v>0</v>
      </c>
      <c r="AH3332">
        <v>7.621872E-3</v>
      </c>
      <c r="AI3332">
        <v>329052.734</v>
      </c>
    </row>
    <row r="3333" spans="1:35" x14ac:dyDescent="0.25">
      <c r="A3333">
        <v>5297</v>
      </c>
      <c r="B3333" t="s">
        <v>204</v>
      </c>
      <c r="C3333" t="s">
        <v>58</v>
      </c>
      <c r="D3333" t="b">
        <v>1</v>
      </c>
      <c r="E3333">
        <v>1.148646015</v>
      </c>
      <c r="F3333" t="s">
        <v>97</v>
      </c>
      <c r="G3333" t="s">
        <v>186</v>
      </c>
      <c r="H3333" t="s">
        <v>199</v>
      </c>
      <c r="I3333" t="s">
        <v>101</v>
      </c>
      <c r="J3333" t="s">
        <v>102</v>
      </c>
      <c r="K3333" t="s">
        <v>188</v>
      </c>
      <c r="L3333">
        <v>6.3708888889999997</v>
      </c>
      <c r="M3333" t="s">
        <v>109</v>
      </c>
      <c r="N3333">
        <v>4.1466000000000002E-4</v>
      </c>
      <c r="O3333">
        <v>5.0217100000000004E-4</v>
      </c>
      <c r="P3333">
        <v>0</v>
      </c>
      <c r="Q3333">
        <v>0</v>
      </c>
      <c r="R3333">
        <v>0</v>
      </c>
      <c r="S3333">
        <v>6.7560799999999996E-4</v>
      </c>
      <c r="T3333">
        <v>2.201756E-3</v>
      </c>
      <c r="U3333">
        <v>1.137861E-3</v>
      </c>
      <c r="V3333">
        <v>0</v>
      </c>
      <c r="W3333">
        <v>0</v>
      </c>
      <c r="X3333">
        <v>3.5446099999999998E-4</v>
      </c>
      <c r="Y3333">
        <v>0</v>
      </c>
      <c r="Z3333">
        <v>0</v>
      </c>
      <c r="AA3333">
        <v>0</v>
      </c>
      <c r="AB3333">
        <v>0</v>
      </c>
      <c r="AC3333">
        <v>1.030069E-3</v>
      </c>
      <c r="AD3333">
        <v>2.201756E-3</v>
      </c>
      <c r="AE3333">
        <v>1.137861E-3</v>
      </c>
      <c r="AF3333">
        <v>0</v>
      </c>
      <c r="AG3333">
        <v>0</v>
      </c>
      <c r="AH3333">
        <v>4.3696969999999996E-3</v>
      </c>
      <c r="AI3333">
        <v>201013.0526</v>
      </c>
    </row>
    <row r="3334" spans="1:35" x14ac:dyDescent="0.25">
      <c r="A3334">
        <v>7187</v>
      </c>
      <c r="B3334" t="s">
        <v>204</v>
      </c>
      <c r="C3334" t="s">
        <v>58</v>
      </c>
      <c r="D3334" t="b">
        <v>1</v>
      </c>
      <c r="E3334">
        <v>0.94616560199999999</v>
      </c>
      <c r="F3334" t="s">
        <v>97</v>
      </c>
      <c r="G3334" t="s">
        <v>186</v>
      </c>
      <c r="H3334" t="s">
        <v>189</v>
      </c>
      <c r="I3334" t="s">
        <v>263</v>
      </c>
      <c r="J3334" t="s">
        <v>99</v>
      </c>
      <c r="K3334" t="s">
        <v>188</v>
      </c>
      <c r="L3334">
        <v>6.8886473429999997</v>
      </c>
      <c r="M3334" t="s">
        <v>264</v>
      </c>
      <c r="N3334" s="8">
        <v>9.2141500000000005E-5</v>
      </c>
      <c r="O3334">
        <v>1.14573E-4</v>
      </c>
      <c r="P3334">
        <v>0</v>
      </c>
      <c r="Q3334">
        <v>0</v>
      </c>
      <c r="R3334">
        <v>0</v>
      </c>
      <c r="S3334">
        <v>1.9708799999999999E-4</v>
      </c>
      <c r="T3334">
        <v>3.8509999999999998E-4</v>
      </c>
      <c r="U3334">
        <v>3.0065000000000002E-4</v>
      </c>
      <c r="V3334">
        <v>0</v>
      </c>
      <c r="W3334">
        <v>0</v>
      </c>
      <c r="X3334">
        <v>1.40187E-4</v>
      </c>
      <c r="Y3334">
        <v>0</v>
      </c>
      <c r="Z3334">
        <v>0</v>
      </c>
      <c r="AA3334">
        <v>0</v>
      </c>
      <c r="AB3334">
        <v>0</v>
      </c>
      <c r="AC3334">
        <v>3.3727399999999998E-4</v>
      </c>
      <c r="AD3334">
        <v>3.8509999999999998E-4</v>
      </c>
      <c r="AE3334">
        <v>3.0065000000000002E-4</v>
      </c>
      <c r="AF3334">
        <v>0</v>
      </c>
      <c r="AG3334">
        <v>0</v>
      </c>
      <c r="AH3334">
        <v>1.023024E-3</v>
      </c>
      <c r="AI3334">
        <v>43523.617700000003</v>
      </c>
    </row>
    <row r="3335" spans="1:35" x14ac:dyDescent="0.25">
      <c r="A3335">
        <v>18108</v>
      </c>
      <c r="B3335" t="s">
        <v>204</v>
      </c>
      <c r="C3335" t="s">
        <v>58</v>
      </c>
      <c r="D3335" t="b">
        <v>1</v>
      </c>
      <c r="E3335">
        <v>0.16497118999999999</v>
      </c>
      <c r="F3335" t="s">
        <v>97</v>
      </c>
      <c r="G3335" t="s">
        <v>186</v>
      </c>
      <c r="H3335" t="s">
        <v>259</v>
      </c>
      <c r="I3335" t="s">
        <v>98</v>
      </c>
      <c r="J3335" t="s">
        <v>99</v>
      </c>
      <c r="K3335" t="s">
        <v>188</v>
      </c>
      <c r="L3335">
        <v>6.0033661619999998</v>
      </c>
      <c r="M3335" t="s">
        <v>112</v>
      </c>
      <c r="N3335">
        <v>3.4363500000000001E-4</v>
      </c>
      <c r="O3335">
        <v>4.2645299999999998E-4</v>
      </c>
      <c r="P3335">
        <v>0</v>
      </c>
      <c r="Q3335">
        <v>0</v>
      </c>
      <c r="R3335">
        <v>0</v>
      </c>
      <c r="S3335">
        <v>4.9347400000000004E-4</v>
      </c>
      <c r="T3335">
        <v>1.846929E-3</v>
      </c>
      <c r="U3335">
        <v>1.0612040000000001E-3</v>
      </c>
      <c r="V3335">
        <v>0</v>
      </c>
      <c r="W3335">
        <v>0</v>
      </c>
      <c r="X3335">
        <v>3.1565100000000002E-4</v>
      </c>
      <c r="Y3335">
        <v>0</v>
      </c>
      <c r="Z3335">
        <v>0</v>
      </c>
      <c r="AA3335">
        <v>0</v>
      </c>
      <c r="AB3335">
        <v>0</v>
      </c>
      <c r="AC3335">
        <v>8.0912400000000004E-4</v>
      </c>
      <c r="AD3335">
        <v>1.846929E-3</v>
      </c>
      <c r="AE3335">
        <v>1.0612040000000001E-3</v>
      </c>
      <c r="AF3335">
        <v>0</v>
      </c>
      <c r="AG3335">
        <v>0</v>
      </c>
      <c r="AH3335">
        <v>3.7172580000000002E-3</v>
      </c>
      <c r="AI3335">
        <v>181468.3094</v>
      </c>
    </row>
    <row r="3336" spans="1:35" x14ac:dyDescent="0.25">
      <c r="A3336">
        <v>20450</v>
      </c>
      <c r="B3336" t="s">
        <v>204</v>
      </c>
      <c r="C3336" t="s">
        <v>58</v>
      </c>
      <c r="D3336" t="b">
        <v>1</v>
      </c>
      <c r="E3336">
        <v>0.32973295000000002</v>
      </c>
      <c r="F3336" t="s">
        <v>97</v>
      </c>
      <c r="G3336" t="s">
        <v>186</v>
      </c>
      <c r="H3336" t="s">
        <v>256</v>
      </c>
      <c r="I3336" t="s">
        <v>101</v>
      </c>
      <c r="J3336" t="s">
        <v>262</v>
      </c>
      <c r="K3336" t="s">
        <v>188</v>
      </c>
      <c r="L3336">
        <v>5.7853298610000001</v>
      </c>
      <c r="M3336" t="s">
        <v>109</v>
      </c>
      <c r="N3336">
        <v>5.1299400000000002E-4</v>
      </c>
      <c r="O3336">
        <v>6.2053599999999998E-4</v>
      </c>
      <c r="P3336">
        <v>0</v>
      </c>
      <c r="Q3336">
        <v>0</v>
      </c>
      <c r="R3336">
        <v>0</v>
      </c>
      <c r="S3336">
        <v>1.204477E-3</v>
      </c>
      <c r="T3336">
        <v>2.5385910000000002E-3</v>
      </c>
      <c r="U3336">
        <v>1.464171E-3</v>
      </c>
      <c r="V3336">
        <v>0</v>
      </c>
      <c r="W3336">
        <v>0</v>
      </c>
      <c r="X3336">
        <v>0</v>
      </c>
      <c r="Y3336">
        <v>0</v>
      </c>
      <c r="Z3336">
        <v>0</v>
      </c>
      <c r="AA3336">
        <v>0</v>
      </c>
      <c r="AB3336">
        <v>0</v>
      </c>
      <c r="AC3336">
        <v>1.204477E-3</v>
      </c>
      <c r="AD3336">
        <v>2.5385910000000002E-3</v>
      </c>
      <c r="AE3336">
        <v>1.464171E-3</v>
      </c>
      <c r="AF3336">
        <v>0</v>
      </c>
      <c r="AG3336">
        <v>0</v>
      </c>
      <c r="AH3336">
        <v>5.2072389999999998E-3</v>
      </c>
      <c r="AI3336">
        <v>263786.36</v>
      </c>
    </row>
    <row r="3337" spans="1:35" x14ac:dyDescent="0.25">
      <c r="A3337">
        <v>28219</v>
      </c>
      <c r="B3337" t="s">
        <v>204</v>
      </c>
      <c r="C3337" t="s">
        <v>58</v>
      </c>
      <c r="D3337" t="b">
        <v>1</v>
      </c>
      <c r="E3337">
        <v>8.3962187999999993E-2</v>
      </c>
      <c r="F3337" t="s">
        <v>97</v>
      </c>
      <c r="G3337" t="s">
        <v>186</v>
      </c>
      <c r="H3337" t="s">
        <v>257</v>
      </c>
      <c r="I3337" t="s">
        <v>263</v>
      </c>
      <c r="J3337" t="s">
        <v>111</v>
      </c>
      <c r="K3337" t="s">
        <v>188</v>
      </c>
      <c r="L3337">
        <v>5.5618388889999997</v>
      </c>
      <c r="M3337" t="s">
        <v>264</v>
      </c>
      <c r="N3337" s="8">
        <v>7.3354299999999997E-5</v>
      </c>
      <c r="O3337" s="8">
        <v>9.1925399999999999E-5</v>
      </c>
      <c r="P3337">
        <v>0</v>
      </c>
      <c r="Q3337">
        <v>0</v>
      </c>
      <c r="R3337">
        <v>0</v>
      </c>
      <c r="S3337">
        <v>1.3976599999999999E-4</v>
      </c>
      <c r="T3337">
        <v>4.13316E-4</v>
      </c>
      <c r="U3337">
        <v>1.8600299999999999E-4</v>
      </c>
      <c r="V3337">
        <v>0</v>
      </c>
      <c r="W3337">
        <v>0</v>
      </c>
      <c r="X3337" s="8">
        <v>5.76229E-5</v>
      </c>
      <c r="Y3337">
        <v>0</v>
      </c>
      <c r="Z3337">
        <v>0</v>
      </c>
      <c r="AA3337">
        <v>0</v>
      </c>
      <c r="AB3337">
        <v>0</v>
      </c>
      <c r="AC3337">
        <v>1.9738899999999999E-4</v>
      </c>
      <c r="AD3337">
        <v>4.13316E-4</v>
      </c>
      <c r="AE3337">
        <v>1.8600299999999999E-4</v>
      </c>
      <c r="AF3337">
        <v>0</v>
      </c>
      <c r="AG3337">
        <v>0</v>
      </c>
      <c r="AH3337">
        <v>7.9670800000000003E-4</v>
      </c>
      <c r="AI3337">
        <v>41981.093860000001</v>
      </c>
    </row>
    <row r="3338" spans="1:35" x14ac:dyDescent="0.25">
      <c r="A3338">
        <v>617</v>
      </c>
      <c r="B3338" t="s">
        <v>205</v>
      </c>
      <c r="C3338" t="s">
        <v>41</v>
      </c>
      <c r="D3338" t="b">
        <v>0</v>
      </c>
      <c r="E3338">
        <v>38.539275089999997</v>
      </c>
      <c r="F3338" t="s">
        <v>97</v>
      </c>
      <c r="G3338" t="s">
        <v>186</v>
      </c>
      <c r="H3338" t="s">
        <v>198</v>
      </c>
      <c r="I3338" t="s">
        <v>101</v>
      </c>
      <c r="J3338" t="s">
        <v>102</v>
      </c>
      <c r="K3338" t="s">
        <v>188</v>
      </c>
      <c r="L3338">
        <v>9.6466666669999999</v>
      </c>
      <c r="M3338" t="s">
        <v>109</v>
      </c>
      <c r="N3338">
        <v>1.3266210000000001E-3</v>
      </c>
      <c r="O3338">
        <v>1.408458E-3</v>
      </c>
      <c r="P3338">
        <v>0</v>
      </c>
      <c r="Q3338">
        <v>0</v>
      </c>
      <c r="R3338">
        <v>0</v>
      </c>
      <c r="S3338">
        <v>3.3967559999999999E-3</v>
      </c>
      <c r="T3338">
        <v>3.6663339999999998E-3</v>
      </c>
      <c r="U3338">
        <v>3.650992E-3</v>
      </c>
      <c r="V3338">
        <v>0</v>
      </c>
      <c r="W3338">
        <v>0</v>
      </c>
      <c r="X3338">
        <v>1.9717910000000001E-3</v>
      </c>
      <c r="Y3338">
        <v>0</v>
      </c>
      <c r="Z3338">
        <v>0</v>
      </c>
      <c r="AA3338">
        <v>0</v>
      </c>
      <c r="AB3338">
        <v>0</v>
      </c>
      <c r="AC3338">
        <v>5.3685470000000004E-3</v>
      </c>
      <c r="AD3338">
        <v>3.6663339999999998E-3</v>
      </c>
      <c r="AE3338">
        <v>3.650992E-3</v>
      </c>
      <c r="AF3338">
        <v>0</v>
      </c>
      <c r="AG3338">
        <v>0</v>
      </c>
      <c r="AH3338">
        <v>1.2685508E-2</v>
      </c>
      <c r="AI3338">
        <v>385392.75089999998</v>
      </c>
    </row>
    <row r="3339" spans="1:35" x14ac:dyDescent="0.25">
      <c r="A3339">
        <v>619</v>
      </c>
      <c r="B3339" t="s">
        <v>205</v>
      </c>
      <c r="C3339" t="s">
        <v>41</v>
      </c>
      <c r="D3339" t="b">
        <v>0</v>
      </c>
      <c r="E3339">
        <v>7.8598335940000004</v>
      </c>
      <c r="F3339" t="s">
        <v>97</v>
      </c>
      <c r="G3339" t="s">
        <v>186</v>
      </c>
      <c r="H3339" t="s">
        <v>187</v>
      </c>
      <c r="I3339" t="s">
        <v>101</v>
      </c>
      <c r="J3339" t="s">
        <v>111</v>
      </c>
      <c r="K3339" t="s">
        <v>188</v>
      </c>
      <c r="L3339">
        <v>9.1299206349999995</v>
      </c>
      <c r="M3339" t="s">
        <v>109</v>
      </c>
      <c r="N3339">
        <v>8.4365299999999998E-4</v>
      </c>
      <c r="O3339">
        <v>1.000356E-3</v>
      </c>
      <c r="P3339">
        <v>0</v>
      </c>
      <c r="Q3339">
        <v>0</v>
      </c>
      <c r="R3339">
        <v>0</v>
      </c>
      <c r="S3339">
        <v>4.411107E-3</v>
      </c>
      <c r="T3339">
        <v>2.3120839999999998E-3</v>
      </c>
      <c r="U3339">
        <v>1.447474E-3</v>
      </c>
      <c r="V3339">
        <v>0</v>
      </c>
      <c r="W3339">
        <v>0</v>
      </c>
      <c r="X3339">
        <v>3.9922900000000002E-4</v>
      </c>
      <c r="Y3339">
        <v>0</v>
      </c>
      <c r="Z3339">
        <v>0</v>
      </c>
      <c r="AA3339">
        <v>0</v>
      </c>
      <c r="AB3339">
        <v>0</v>
      </c>
      <c r="AC3339">
        <v>4.8103360000000001E-3</v>
      </c>
      <c r="AD3339">
        <v>2.3120839999999998E-3</v>
      </c>
      <c r="AE3339">
        <v>1.447474E-3</v>
      </c>
      <c r="AF3339">
        <v>0</v>
      </c>
      <c r="AG3339">
        <v>0</v>
      </c>
      <c r="AH3339">
        <v>8.5698939999999998E-3</v>
      </c>
      <c r="AI3339">
        <v>275094.17580000003</v>
      </c>
    </row>
    <row r="3340" spans="1:35" x14ac:dyDescent="0.25">
      <c r="A3340">
        <v>621</v>
      </c>
      <c r="B3340" t="s">
        <v>205</v>
      </c>
      <c r="C3340" t="s">
        <v>41</v>
      </c>
      <c r="D3340" t="b">
        <v>0</v>
      </c>
      <c r="E3340">
        <v>45.917607580000002</v>
      </c>
      <c r="F3340" t="s">
        <v>97</v>
      </c>
      <c r="G3340" t="s">
        <v>186</v>
      </c>
      <c r="H3340" t="s">
        <v>196</v>
      </c>
      <c r="I3340" t="s">
        <v>101</v>
      </c>
      <c r="J3340" t="s">
        <v>99</v>
      </c>
      <c r="K3340" t="s">
        <v>188</v>
      </c>
      <c r="L3340">
        <v>10.595454549999999</v>
      </c>
      <c r="M3340" t="s">
        <v>109</v>
      </c>
      <c r="N3340">
        <v>9.9326100000000006E-4</v>
      </c>
      <c r="O3340">
        <v>1.0670689999999999E-3</v>
      </c>
      <c r="P3340">
        <v>0</v>
      </c>
      <c r="Q3340">
        <v>0</v>
      </c>
      <c r="R3340">
        <v>0</v>
      </c>
      <c r="S3340">
        <v>3.0408470000000002E-3</v>
      </c>
      <c r="T3340">
        <v>2.6265220000000001E-3</v>
      </c>
      <c r="U3340">
        <v>3.0621720000000002E-3</v>
      </c>
      <c r="V3340">
        <v>0</v>
      </c>
      <c r="W3340">
        <v>0</v>
      </c>
      <c r="X3340">
        <v>4.0126799999999998E-4</v>
      </c>
      <c r="Y3340">
        <v>0</v>
      </c>
      <c r="Z3340">
        <v>0</v>
      </c>
      <c r="AA3340">
        <v>0</v>
      </c>
      <c r="AB3340">
        <v>0</v>
      </c>
      <c r="AC3340">
        <v>3.4421149999999999E-3</v>
      </c>
      <c r="AD3340">
        <v>2.6265220000000001E-3</v>
      </c>
      <c r="AE3340">
        <v>3.0621720000000002E-3</v>
      </c>
      <c r="AF3340">
        <v>0</v>
      </c>
      <c r="AG3340">
        <v>0</v>
      </c>
      <c r="AH3340">
        <v>9.1303740000000001E-3</v>
      </c>
      <c r="AI3340">
        <v>252546.84169999999</v>
      </c>
    </row>
    <row r="3341" spans="1:35" x14ac:dyDescent="0.25">
      <c r="A3341">
        <v>622</v>
      </c>
      <c r="B3341" t="s">
        <v>205</v>
      </c>
      <c r="C3341" t="s">
        <v>41</v>
      </c>
      <c r="D3341" t="b">
        <v>0</v>
      </c>
      <c r="E3341">
        <v>5.4264087559999998</v>
      </c>
      <c r="F3341" t="s">
        <v>97</v>
      </c>
      <c r="G3341" t="s">
        <v>186</v>
      </c>
      <c r="H3341" t="s">
        <v>191</v>
      </c>
      <c r="I3341" t="s">
        <v>101</v>
      </c>
      <c r="J3341" t="s">
        <v>99</v>
      </c>
      <c r="K3341" t="s">
        <v>188</v>
      </c>
      <c r="L3341">
        <v>5.9158524899999998</v>
      </c>
      <c r="M3341" t="s">
        <v>109</v>
      </c>
      <c r="N3341">
        <v>5.8450400000000001E-4</v>
      </c>
      <c r="O3341">
        <v>7.3292099999999998E-4</v>
      </c>
      <c r="P3341">
        <v>0</v>
      </c>
      <c r="Q3341">
        <v>0</v>
      </c>
      <c r="R3341">
        <v>0</v>
      </c>
      <c r="S3341">
        <v>1.2141140000000001E-3</v>
      </c>
      <c r="T3341">
        <v>2.749886E-3</v>
      </c>
      <c r="U3341">
        <v>1.9274819999999999E-3</v>
      </c>
      <c r="V3341">
        <v>0</v>
      </c>
      <c r="W3341">
        <v>0</v>
      </c>
      <c r="X3341">
        <v>4.6155499999999999E-4</v>
      </c>
      <c r="Y3341">
        <v>0</v>
      </c>
      <c r="Z3341">
        <v>0</v>
      </c>
      <c r="AA3341">
        <v>0</v>
      </c>
      <c r="AB3341">
        <v>0</v>
      </c>
      <c r="AC3341">
        <v>1.6756690000000001E-3</v>
      </c>
      <c r="AD3341">
        <v>2.749886E-3</v>
      </c>
      <c r="AE3341">
        <v>1.9274819999999999E-3</v>
      </c>
      <c r="AF3341">
        <v>0</v>
      </c>
      <c r="AG3341">
        <v>0</v>
      </c>
      <c r="AH3341">
        <v>6.3530879999999998E-3</v>
      </c>
      <c r="AI3341">
        <v>314731.70789999998</v>
      </c>
    </row>
    <row r="3342" spans="1:35" x14ac:dyDescent="0.25">
      <c r="A3342">
        <v>623</v>
      </c>
      <c r="B3342" t="s">
        <v>205</v>
      </c>
      <c r="C3342" t="s">
        <v>41</v>
      </c>
      <c r="D3342" t="b">
        <v>0</v>
      </c>
      <c r="E3342">
        <v>3.2022472799999999</v>
      </c>
      <c r="F3342" t="s">
        <v>97</v>
      </c>
      <c r="G3342" t="s">
        <v>186</v>
      </c>
      <c r="H3342" t="s">
        <v>193</v>
      </c>
      <c r="I3342" t="s">
        <v>101</v>
      </c>
      <c r="J3342" t="s">
        <v>99</v>
      </c>
      <c r="K3342" t="s">
        <v>188</v>
      </c>
      <c r="L3342">
        <v>8.3253703699999999</v>
      </c>
      <c r="M3342" t="s">
        <v>109</v>
      </c>
      <c r="N3342">
        <v>6.6263300000000004E-4</v>
      </c>
      <c r="O3342">
        <v>7.9793400000000003E-4</v>
      </c>
      <c r="P3342">
        <v>0</v>
      </c>
      <c r="Q3342">
        <v>0</v>
      </c>
      <c r="R3342">
        <v>0</v>
      </c>
      <c r="S3342">
        <v>2.3918759999999998E-3</v>
      </c>
      <c r="T3342">
        <v>2.4177360000000002E-3</v>
      </c>
      <c r="U3342">
        <v>1.7246E-3</v>
      </c>
      <c r="V3342">
        <v>0</v>
      </c>
      <c r="W3342">
        <v>0</v>
      </c>
      <c r="X3342">
        <v>2.8833899999999998E-4</v>
      </c>
      <c r="Y3342">
        <v>0</v>
      </c>
      <c r="Z3342">
        <v>0</v>
      </c>
      <c r="AA3342">
        <v>0</v>
      </c>
      <c r="AB3342">
        <v>0</v>
      </c>
      <c r="AC3342">
        <v>2.6802150000000001E-3</v>
      </c>
      <c r="AD3342">
        <v>2.4177360000000002E-3</v>
      </c>
      <c r="AE3342">
        <v>1.7246E-3</v>
      </c>
      <c r="AF3342">
        <v>0</v>
      </c>
      <c r="AG3342">
        <v>0</v>
      </c>
      <c r="AH3342">
        <v>6.8225500000000001E-3</v>
      </c>
      <c r="AI3342">
        <v>240168.546</v>
      </c>
    </row>
    <row r="3343" spans="1:35" x14ac:dyDescent="0.25">
      <c r="A3343">
        <v>624</v>
      </c>
      <c r="B3343" t="s">
        <v>205</v>
      </c>
      <c r="C3343" t="s">
        <v>41</v>
      </c>
      <c r="D3343" t="b">
        <v>0</v>
      </c>
      <c r="E3343">
        <v>12.489080810000001</v>
      </c>
      <c r="F3343" t="s">
        <v>97</v>
      </c>
      <c r="G3343" t="s">
        <v>186</v>
      </c>
      <c r="H3343" t="s">
        <v>195</v>
      </c>
      <c r="I3343" t="s">
        <v>101</v>
      </c>
      <c r="J3343" t="s">
        <v>111</v>
      </c>
      <c r="K3343" t="s">
        <v>188</v>
      </c>
      <c r="L3343">
        <v>6.9043650789999997</v>
      </c>
      <c r="M3343" t="s">
        <v>109</v>
      </c>
      <c r="N3343">
        <v>5.6320000000000003E-4</v>
      </c>
      <c r="O3343">
        <v>6.7527699999999995E-4</v>
      </c>
      <c r="P3343">
        <v>0</v>
      </c>
      <c r="Q3343">
        <v>0</v>
      </c>
      <c r="R3343">
        <v>0</v>
      </c>
      <c r="S3343">
        <v>9.5207899999999999E-4</v>
      </c>
      <c r="T3343">
        <v>2.43684E-3</v>
      </c>
      <c r="U3343">
        <v>1.6240860000000001E-3</v>
      </c>
      <c r="V3343">
        <v>0</v>
      </c>
      <c r="W3343">
        <v>0</v>
      </c>
      <c r="X3343">
        <v>1.1658619999999999E-3</v>
      </c>
      <c r="Y3343">
        <v>0</v>
      </c>
      <c r="Z3343">
        <v>0</v>
      </c>
      <c r="AA3343">
        <v>0</v>
      </c>
      <c r="AB3343">
        <v>0</v>
      </c>
      <c r="AC3343">
        <v>2.1179409999999999E-3</v>
      </c>
      <c r="AD3343">
        <v>2.43684E-3</v>
      </c>
      <c r="AE3343">
        <v>1.6240860000000001E-3</v>
      </c>
      <c r="AF3343">
        <v>0</v>
      </c>
      <c r="AG3343">
        <v>0</v>
      </c>
      <c r="AH3343">
        <v>6.1787489999999999E-3</v>
      </c>
      <c r="AI3343">
        <v>262270.69709999999</v>
      </c>
    </row>
    <row r="3344" spans="1:35" x14ac:dyDescent="0.25">
      <c r="A3344">
        <v>3981</v>
      </c>
      <c r="B3344" t="s">
        <v>205</v>
      </c>
      <c r="C3344" t="s">
        <v>41</v>
      </c>
      <c r="D3344" t="b">
        <v>0</v>
      </c>
      <c r="E3344">
        <v>33.833494620000003</v>
      </c>
      <c r="F3344" t="s">
        <v>97</v>
      </c>
      <c r="G3344" t="s">
        <v>186</v>
      </c>
      <c r="H3344" t="s">
        <v>249</v>
      </c>
      <c r="I3344" t="s">
        <v>101</v>
      </c>
      <c r="J3344" t="s">
        <v>111</v>
      </c>
      <c r="K3344" t="s">
        <v>188</v>
      </c>
      <c r="L3344">
        <v>11.043055560000001</v>
      </c>
      <c r="M3344" t="s">
        <v>109</v>
      </c>
      <c r="N3344">
        <v>2.8720599999999997E-4</v>
      </c>
      <c r="O3344">
        <v>3.0384599999999998E-4</v>
      </c>
      <c r="P3344">
        <v>0</v>
      </c>
      <c r="Q3344">
        <v>0</v>
      </c>
      <c r="R3344">
        <v>0</v>
      </c>
      <c r="S3344">
        <v>8.03303E-4</v>
      </c>
      <c r="T3344">
        <v>7.26339E-4</v>
      </c>
      <c r="U3344">
        <v>1.0200820000000001E-3</v>
      </c>
      <c r="V3344">
        <v>0</v>
      </c>
      <c r="W3344">
        <v>0</v>
      </c>
      <c r="X3344">
        <v>0</v>
      </c>
      <c r="Y3344">
        <v>0</v>
      </c>
      <c r="Z3344">
        <v>0</v>
      </c>
      <c r="AA3344">
        <v>0</v>
      </c>
      <c r="AB3344">
        <v>0</v>
      </c>
      <c r="AC3344">
        <v>8.03303E-4</v>
      </c>
      <c r="AD3344">
        <v>7.26339E-4</v>
      </c>
      <c r="AE3344">
        <v>1.0200820000000001E-3</v>
      </c>
      <c r="AF3344">
        <v>0</v>
      </c>
      <c r="AG3344">
        <v>0</v>
      </c>
      <c r="AH3344">
        <v>2.5497240000000002E-3</v>
      </c>
      <c r="AI3344">
        <v>67666.989239999995</v>
      </c>
    </row>
    <row r="3345" spans="1:35" x14ac:dyDescent="0.25">
      <c r="A3345">
        <v>4225</v>
      </c>
      <c r="B3345" t="s">
        <v>205</v>
      </c>
      <c r="C3345" t="s">
        <v>41</v>
      </c>
      <c r="D3345" t="b">
        <v>1</v>
      </c>
      <c r="E3345">
        <v>59.11710111</v>
      </c>
      <c r="F3345" t="s">
        <v>97</v>
      </c>
      <c r="G3345" t="s">
        <v>186</v>
      </c>
      <c r="H3345" t="s">
        <v>250</v>
      </c>
      <c r="I3345" t="s">
        <v>98</v>
      </c>
      <c r="J3345" t="s">
        <v>99</v>
      </c>
      <c r="K3345" t="s">
        <v>188</v>
      </c>
      <c r="L3345">
        <v>23.430555559999998</v>
      </c>
      <c r="M3345" t="s">
        <v>112</v>
      </c>
      <c r="N3345">
        <v>5.4843299999999997E-4</v>
      </c>
      <c r="O3345">
        <v>5.6320299999999997E-4</v>
      </c>
      <c r="P3345">
        <v>0</v>
      </c>
      <c r="Q3345">
        <v>0</v>
      </c>
      <c r="R3345">
        <v>0</v>
      </c>
      <c r="S3345">
        <v>2.6368749999999999E-3</v>
      </c>
      <c r="T3345">
        <v>6.80231E-4</v>
      </c>
      <c r="U3345">
        <v>1.4092099999999999E-3</v>
      </c>
      <c r="V3345">
        <v>0</v>
      </c>
      <c r="W3345">
        <v>0</v>
      </c>
      <c r="X3345">
        <v>0</v>
      </c>
      <c r="Y3345">
        <v>0</v>
      </c>
      <c r="Z3345">
        <v>0</v>
      </c>
      <c r="AA3345">
        <v>0</v>
      </c>
      <c r="AB3345">
        <v>0</v>
      </c>
      <c r="AC3345">
        <v>2.6368749999999999E-3</v>
      </c>
      <c r="AD3345">
        <v>6.80231E-4</v>
      </c>
      <c r="AE3345">
        <v>1.4092099999999999E-3</v>
      </c>
      <c r="AF3345">
        <v>0</v>
      </c>
      <c r="AG3345">
        <v>0</v>
      </c>
      <c r="AH3345">
        <v>4.7263160000000004E-3</v>
      </c>
      <c r="AI3345">
        <v>59117.101110000003</v>
      </c>
    </row>
    <row r="3346" spans="1:35" x14ac:dyDescent="0.25">
      <c r="A3346">
        <v>5292</v>
      </c>
      <c r="B3346" t="s">
        <v>205</v>
      </c>
      <c r="C3346" t="s">
        <v>41</v>
      </c>
      <c r="D3346" t="b">
        <v>0</v>
      </c>
      <c r="E3346">
        <v>0.61770916799999998</v>
      </c>
      <c r="F3346" t="s">
        <v>97</v>
      </c>
      <c r="G3346" t="s">
        <v>186</v>
      </c>
      <c r="H3346" t="s">
        <v>197</v>
      </c>
      <c r="I3346" t="s">
        <v>101</v>
      </c>
      <c r="J3346" t="s">
        <v>102</v>
      </c>
      <c r="K3346" t="s">
        <v>188</v>
      </c>
      <c r="L3346">
        <v>4.1945925930000003</v>
      </c>
      <c r="M3346" t="s">
        <v>109</v>
      </c>
      <c r="N3346">
        <v>2.4514399999999998E-4</v>
      </c>
      <c r="O3346">
        <v>3.10754E-4</v>
      </c>
      <c r="P3346">
        <v>0</v>
      </c>
      <c r="Q3346">
        <v>0</v>
      </c>
      <c r="R3346">
        <v>0</v>
      </c>
      <c r="S3346">
        <v>3.2299500000000002E-4</v>
      </c>
      <c r="T3346">
        <v>1.5829500000000001E-3</v>
      </c>
      <c r="U3346">
        <v>6.4483100000000001E-4</v>
      </c>
      <c r="V3346">
        <v>0</v>
      </c>
      <c r="W3346">
        <v>0</v>
      </c>
      <c r="X3346">
        <v>1.0151E-4</v>
      </c>
      <c r="Y3346">
        <v>0</v>
      </c>
      <c r="Z3346">
        <v>0</v>
      </c>
      <c r="AA3346">
        <v>0</v>
      </c>
      <c r="AB3346">
        <v>0</v>
      </c>
      <c r="AC3346">
        <v>4.2450499999999999E-4</v>
      </c>
      <c r="AD3346">
        <v>1.5829500000000001E-3</v>
      </c>
      <c r="AE3346">
        <v>6.4483100000000001E-4</v>
      </c>
      <c r="AF3346">
        <v>0</v>
      </c>
      <c r="AG3346">
        <v>0</v>
      </c>
      <c r="AH3346">
        <v>2.6522970000000001E-3</v>
      </c>
      <c r="AI3346">
        <v>185312.75030000001</v>
      </c>
    </row>
    <row r="3347" spans="1:35" x14ac:dyDescent="0.25">
      <c r="A3347">
        <v>5294</v>
      </c>
      <c r="B3347" t="s">
        <v>205</v>
      </c>
      <c r="C3347" t="s">
        <v>41</v>
      </c>
      <c r="D3347" t="b">
        <v>0</v>
      </c>
      <c r="E3347">
        <v>2.1122781700000002</v>
      </c>
      <c r="F3347" t="s">
        <v>97</v>
      </c>
      <c r="G3347" t="s">
        <v>186</v>
      </c>
      <c r="H3347" t="s">
        <v>192</v>
      </c>
      <c r="I3347" t="s">
        <v>101</v>
      </c>
      <c r="J3347" t="s">
        <v>99</v>
      </c>
      <c r="K3347" t="s">
        <v>188</v>
      </c>
      <c r="L3347">
        <v>5.5022666669999998</v>
      </c>
      <c r="M3347" t="s">
        <v>109</v>
      </c>
      <c r="N3347">
        <v>4.8375499999999999E-4</v>
      </c>
      <c r="O3347">
        <v>5.6431000000000005E-4</v>
      </c>
      <c r="P3347">
        <v>0</v>
      </c>
      <c r="Q3347">
        <v>0</v>
      </c>
      <c r="R3347">
        <v>0</v>
      </c>
      <c r="S3347">
        <v>6.7873599999999999E-4</v>
      </c>
      <c r="T3347">
        <v>2.2191559999999999E-3</v>
      </c>
      <c r="U3347">
        <v>1.5545940000000001E-3</v>
      </c>
      <c r="V3347">
        <v>0</v>
      </c>
      <c r="W3347">
        <v>0</v>
      </c>
      <c r="X3347">
        <v>5.0463799999999996E-4</v>
      </c>
      <c r="Y3347">
        <v>0</v>
      </c>
      <c r="Z3347">
        <v>0</v>
      </c>
      <c r="AA3347">
        <v>0</v>
      </c>
      <c r="AB3347">
        <v>0</v>
      </c>
      <c r="AC3347">
        <v>1.1833740000000001E-3</v>
      </c>
      <c r="AD3347">
        <v>2.2191559999999999E-3</v>
      </c>
      <c r="AE3347">
        <v>1.5545940000000001E-3</v>
      </c>
      <c r="AF3347">
        <v>0</v>
      </c>
      <c r="AG3347">
        <v>0</v>
      </c>
      <c r="AH3347">
        <v>4.9571240000000003E-3</v>
      </c>
      <c r="AI3347">
        <v>264034.77130000002</v>
      </c>
    </row>
    <row r="3348" spans="1:35" x14ac:dyDescent="0.25">
      <c r="A3348">
        <v>5295</v>
      </c>
      <c r="B3348" t="s">
        <v>205</v>
      </c>
      <c r="C3348" t="s">
        <v>41</v>
      </c>
      <c r="D3348" t="b">
        <v>0</v>
      </c>
      <c r="E3348">
        <v>3.6561414889999999</v>
      </c>
      <c r="F3348" t="s">
        <v>97</v>
      </c>
      <c r="G3348" t="s">
        <v>186</v>
      </c>
      <c r="H3348" t="s">
        <v>194</v>
      </c>
      <c r="I3348" t="s">
        <v>101</v>
      </c>
      <c r="J3348" t="s">
        <v>99</v>
      </c>
      <c r="K3348" t="s">
        <v>188</v>
      </c>
      <c r="L3348">
        <v>6.8441049380000001</v>
      </c>
      <c r="M3348" t="s">
        <v>109</v>
      </c>
      <c r="N3348">
        <v>6.9379399999999996E-4</v>
      </c>
      <c r="O3348">
        <v>8.5574399999999997E-4</v>
      </c>
      <c r="P3348">
        <v>0</v>
      </c>
      <c r="Q3348">
        <v>0</v>
      </c>
      <c r="R3348">
        <v>0</v>
      </c>
      <c r="S3348">
        <v>1.19728E-3</v>
      </c>
      <c r="T3348">
        <v>3.203165E-3</v>
      </c>
      <c r="U3348">
        <v>2.1380879999999998E-3</v>
      </c>
      <c r="V3348">
        <v>0</v>
      </c>
      <c r="W3348">
        <v>0</v>
      </c>
      <c r="X3348">
        <v>1.145854E-3</v>
      </c>
      <c r="Y3348">
        <v>0</v>
      </c>
      <c r="Z3348">
        <v>0</v>
      </c>
      <c r="AA3348">
        <v>0</v>
      </c>
      <c r="AB3348">
        <v>0</v>
      </c>
      <c r="AC3348">
        <v>2.3431329999999998E-3</v>
      </c>
      <c r="AD3348">
        <v>3.203165E-3</v>
      </c>
      <c r="AE3348">
        <v>2.1380879999999998E-3</v>
      </c>
      <c r="AF3348">
        <v>0</v>
      </c>
      <c r="AG3348">
        <v>0</v>
      </c>
      <c r="AH3348">
        <v>7.684387E-3</v>
      </c>
      <c r="AI3348">
        <v>329052.734</v>
      </c>
    </row>
    <row r="3349" spans="1:35" x14ac:dyDescent="0.25">
      <c r="A3349">
        <v>5297</v>
      </c>
      <c r="B3349" t="s">
        <v>205</v>
      </c>
      <c r="C3349" t="s">
        <v>41</v>
      </c>
      <c r="D3349" t="b">
        <v>0</v>
      </c>
      <c r="E3349">
        <v>1.148646015</v>
      </c>
      <c r="F3349" t="s">
        <v>97</v>
      </c>
      <c r="G3349" t="s">
        <v>186</v>
      </c>
      <c r="H3349" t="s">
        <v>199</v>
      </c>
      <c r="I3349" t="s">
        <v>101</v>
      </c>
      <c r="J3349" t="s">
        <v>102</v>
      </c>
      <c r="K3349" t="s">
        <v>188</v>
      </c>
      <c r="L3349">
        <v>6.3759206349999999</v>
      </c>
      <c r="M3349" t="s">
        <v>109</v>
      </c>
      <c r="N3349">
        <v>4.14972E-4</v>
      </c>
      <c r="O3349">
        <v>5.0274E-4</v>
      </c>
      <c r="P3349">
        <v>0</v>
      </c>
      <c r="Q3349">
        <v>0</v>
      </c>
      <c r="R3349">
        <v>0</v>
      </c>
      <c r="S3349">
        <v>6.8207499999999998E-4</v>
      </c>
      <c r="T3349">
        <v>2.201756E-3</v>
      </c>
      <c r="U3349">
        <v>1.137861E-3</v>
      </c>
      <c r="V3349">
        <v>0</v>
      </c>
      <c r="W3349">
        <v>0</v>
      </c>
      <c r="X3349">
        <v>3.5144499999999998E-4</v>
      </c>
      <c r="Y3349">
        <v>0</v>
      </c>
      <c r="Z3349">
        <v>0</v>
      </c>
      <c r="AA3349">
        <v>0</v>
      </c>
      <c r="AB3349">
        <v>0</v>
      </c>
      <c r="AC3349">
        <v>1.03352E-3</v>
      </c>
      <c r="AD3349">
        <v>2.201756E-3</v>
      </c>
      <c r="AE3349">
        <v>1.137861E-3</v>
      </c>
      <c r="AF3349">
        <v>0</v>
      </c>
      <c r="AG3349">
        <v>0</v>
      </c>
      <c r="AH3349">
        <v>4.3731480000000003E-3</v>
      </c>
      <c r="AI3349">
        <v>201013.0526</v>
      </c>
    </row>
    <row r="3350" spans="1:35" x14ac:dyDescent="0.25">
      <c r="A3350">
        <v>7187</v>
      </c>
      <c r="B3350" t="s">
        <v>205</v>
      </c>
      <c r="C3350" t="s">
        <v>41</v>
      </c>
      <c r="D3350" t="b">
        <v>0</v>
      </c>
      <c r="E3350">
        <v>0.94616560199999999</v>
      </c>
      <c r="F3350" t="s">
        <v>97</v>
      </c>
      <c r="G3350" t="s">
        <v>186</v>
      </c>
      <c r="H3350" t="s">
        <v>189</v>
      </c>
      <c r="I3350" t="s">
        <v>263</v>
      </c>
      <c r="J3350" t="s">
        <v>99</v>
      </c>
      <c r="K3350" t="s">
        <v>188</v>
      </c>
      <c r="L3350">
        <v>7.5960748789999997</v>
      </c>
      <c r="M3350" t="s">
        <v>264</v>
      </c>
      <c r="N3350">
        <v>1.00203E-4</v>
      </c>
      <c r="O3350">
        <v>1.27568E-4</v>
      </c>
      <c r="P3350">
        <v>0</v>
      </c>
      <c r="Q3350">
        <v>0</v>
      </c>
      <c r="R3350">
        <v>0</v>
      </c>
      <c r="S3350">
        <v>3.1123199999999999E-4</v>
      </c>
      <c r="T3350">
        <v>3.8509999999999998E-4</v>
      </c>
      <c r="U3350">
        <v>3.0065000000000002E-4</v>
      </c>
      <c r="V3350">
        <v>0</v>
      </c>
      <c r="W3350">
        <v>0</v>
      </c>
      <c r="X3350">
        <v>1.31111E-4</v>
      </c>
      <c r="Y3350">
        <v>0</v>
      </c>
      <c r="Z3350">
        <v>0</v>
      </c>
      <c r="AA3350">
        <v>0</v>
      </c>
      <c r="AB3350">
        <v>0</v>
      </c>
      <c r="AC3350">
        <v>4.4234299999999999E-4</v>
      </c>
      <c r="AD3350">
        <v>3.8509999999999998E-4</v>
      </c>
      <c r="AE3350">
        <v>3.0065000000000002E-4</v>
      </c>
      <c r="AF3350">
        <v>0</v>
      </c>
      <c r="AG3350">
        <v>0</v>
      </c>
      <c r="AH3350">
        <v>1.1280839999999999E-3</v>
      </c>
      <c r="AI3350">
        <v>43523.617700000003</v>
      </c>
    </row>
    <row r="3351" spans="1:35" x14ac:dyDescent="0.25">
      <c r="A3351">
        <v>18108</v>
      </c>
      <c r="B3351" t="s">
        <v>205</v>
      </c>
      <c r="C3351" t="s">
        <v>41</v>
      </c>
      <c r="D3351" t="b">
        <v>1</v>
      </c>
      <c r="E3351">
        <v>0.16497118999999999</v>
      </c>
      <c r="F3351" t="s">
        <v>97</v>
      </c>
      <c r="G3351" t="s">
        <v>186</v>
      </c>
      <c r="H3351" t="s">
        <v>259</v>
      </c>
      <c r="I3351" t="s">
        <v>98</v>
      </c>
      <c r="J3351" t="s">
        <v>99</v>
      </c>
      <c r="K3351" t="s">
        <v>188</v>
      </c>
      <c r="L3351">
        <v>5.6631944440000002</v>
      </c>
      <c r="M3351" t="s">
        <v>112</v>
      </c>
      <c r="N3351">
        <v>3.37003E-4</v>
      </c>
      <c r="O3351">
        <v>4.17878E-4</v>
      </c>
      <c r="P3351">
        <v>0</v>
      </c>
      <c r="Q3351">
        <v>0</v>
      </c>
      <c r="R3351">
        <v>0</v>
      </c>
      <c r="S3351">
        <v>5.9849299999999996E-4</v>
      </c>
      <c r="T3351">
        <v>1.846929E-3</v>
      </c>
      <c r="U3351">
        <v>1.0612040000000001E-3</v>
      </c>
      <c r="V3351">
        <v>0</v>
      </c>
      <c r="W3351">
        <v>0</v>
      </c>
      <c r="X3351">
        <v>0</v>
      </c>
      <c r="Y3351">
        <v>0</v>
      </c>
      <c r="Z3351">
        <v>0</v>
      </c>
      <c r="AA3351">
        <v>0</v>
      </c>
      <c r="AB3351">
        <v>0</v>
      </c>
      <c r="AC3351">
        <v>5.9849299999999996E-4</v>
      </c>
      <c r="AD3351">
        <v>1.846929E-3</v>
      </c>
      <c r="AE3351">
        <v>1.0612040000000001E-3</v>
      </c>
      <c r="AF3351">
        <v>0</v>
      </c>
      <c r="AG3351">
        <v>0</v>
      </c>
      <c r="AH3351">
        <v>3.5066250000000002E-3</v>
      </c>
      <c r="AI3351">
        <v>181468.3094</v>
      </c>
    </row>
    <row r="3352" spans="1:35" x14ac:dyDescent="0.25">
      <c r="A3352">
        <v>20450</v>
      </c>
      <c r="B3352" t="s">
        <v>205</v>
      </c>
      <c r="C3352" t="s">
        <v>41</v>
      </c>
      <c r="D3352" t="b">
        <v>0</v>
      </c>
      <c r="E3352">
        <v>0.32973295000000002</v>
      </c>
      <c r="F3352" t="s">
        <v>97</v>
      </c>
      <c r="G3352" t="s">
        <v>186</v>
      </c>
      <c r="H3352" t="s">
        <v>256</v>
      </c>
      <c r="I3352" t="s">
        <v>101</v>
      </c>
      <c r="J3352" t="s">
        <v>262</v>
      </c>
      <c r="K3352" t="s">
        <v>188</v>
      </c>
      <c r="L3352">
        <v>5.7887187500000001</v>
      </c>
      <c r="M3352" t="s">
        <v>109</v>
      </c>
      <c r="N3352">
        <v>5.1326300000000002E-4</v>
      </c>
      <c r="O3352">
        <v>6.2089999999999997E-4</v>
      </c>
      <c r="P3352">
        <v>0</v>
      </c>
      <c r="Q3352">
        <v>0</v>
      </c>
      <c r="R3352">
        <v>0</v>
      </c>
      <c r="S3352">
        <v>1.207528E-3</v>
      </c>
      <c r="T3352">
        <v>2.5385910000000002E-3</v>
      </c>
      <c r="U3352">
        <v>1.464171E-3</v>
      </c>
      <c r="V3352">
        <v>0</v>
      </c>
      <c r="W3352">
        <v>0</v>
      </c>
      <c r="X3352">
        <v>0</v>
      </c>
      <c r="Y3352">
        <v>0</v>
      </c>
      <c r="Z3352">
        <v>0</v>
      </c>
      <c r="AA3352">
        <v>0</v>
      </c>
      <c r="AB3352">
        <v>0</v>
      </c>
      <c r="AC3352">
        <v>1.207528E-3</v>
      </c>
      <c r="AD3352">
        <v>2.5385910000000002E-3</v>
      </c>
      <c r="AE3352">
        <v>1.464171E-3</v>
      </c>
      <c r="AF3352">
        <v>0</v>
      </c>
      <c r="AG3352">
        <v>0</v>
      </c>
      <c r="AH3352">
        <v>5.2102889999999999E-3</v>
      </c>
      <c r="AI3352">
        <v>263786.36</v>
      </c>
    </row>
    <row r="3353" spans="1:35" x14ac:dyDescent="0.25">
      <c r="A3353">
        <v>28219</v>
      </c>
      <c r="B3353" t="s">
        <v>205</v>
      </c>
      <c r="C3353" t="s">
        <v>41</v>
      </c>
      <c r="D3353" t="b">
        <v>0</v>
      </c>
      <c r="E3353">
        <v>8.3962187999999993E-2</v>
      </c>
      <c r="F3353" t="s">
        <v>97</v>
      </c>
      <c r="G3353" t="s">
        <v>186</v>
      </c>
      <c r="H3353" t="s">
        <v>257</v>
      </c>
      <c r="I3353" t="s">
        <v>263</v>
      </c>
      <c r="J3353" t="s">
        <v>111</v>
      </c>
      <c r="K3353" t="s">
        <v>188</v>
      </c>
      <c r="L3353">
        <v>5.5665222219999997</v>
      </c>
      <c r="M3353" t="s">
        <v>264</v>
      </c>
      <c r="N3353" s="8">
        <v>7.3419999999999998E-5</v>
      </c>
      <c r="O3353" s="8">
        <v>9.2013099999999995E-5</v>
      </c>
      <c r="P3353">
        <v>0</v>
      </c>
      <c r="Q3353">
        <v>0</v>
      </c>
      <c r="R3353">
        <v>0</v>
      </c>
      <c r="S3353">
        <v>1.4058399999999999E-4</v>
      </c>
      <c r="T3353">
        <v>4.13316E-4</v>
      </c>
      <c r="U3353">
        <v>1.8600299999999999E-4</v>
      </c>
      <c r="V3353">
        <v>0</v>
      </c>
      <c r="W3353">
        <v>0</v>
      </c>
      <c r="X3353" s="8">
        <v>5.7474800000000001E-5</v>
      </c>
      <c r="Y3353">
        <v>0</v>
      </c>
      <c r="Z3353">
        <v>0</v>
      </c>
      <c r="AA3353">
        <v>0</v>
      </c>
      <c r="AB3353">
        <v>0</v>
      </c>
      <c r="AC3353">
        <v>1.98059E-4</v>
      </c>
      <c r="AD3353">
        <v>4.13316E-4</v>
      </c>
      <c r="AE3353">
        <v>1.8600299999999999E-4</v>
      </c>
      <c r="AF3353">
        <v>0</v>
      </c>
      <c r="AG3353">
        <v>0</v>
      </c>
      <c r="AH3353">
        <v>7.9737899999999997E-4</v>
      </c>
      <c r="AI3353">
        <v>41981.093860000001</v>
      </c>
    </row>
    <row r="3354" spans="1:35" x14ac:dyDescent="0.25">
      <c r="A3354">
        <v>617</v>
      </c>
      <c r="B3354" t="s">
        <v>206</v>
      </c>
      <c r="C3354" t="s">
        <v>42</v>
      </c>
      <c r="D3354" t="b">
        <v>0</v>
      </c>
      <c r="E3354">
        <v>38.539275089999997</v>
      </c>
      <c r="F3354" t="s">
        <v>97</v>
      </c>
      <c r="G3354" t="s">
        <v>186</v>
      </c>
      <c r="H3354" t="s">
        <v>198</v>
      </c>
      <c r="I3354" t="s">
        <v>101</v>
      </c>
      <c r="J3354" t="s">
        <v>102</v>
      </c>
      <c r="K3354" t="s">
        <v>188</v>
      </c>
      <c r="L3354">
        <v>9.6466666669999999</v>
      </c>
      <c r="M3354" t="s">
        <v>109</v>
      </c>
      <c r="N3354">
        <v>1.3266210000000001E-3</v>
      </c>
      <c r="O3354">
        <v>1.408458E-3</v>
      </c>
      <c r="P3354">
        <v>0</v>
      </c>
      <c r="Q3354">
        <v>0</v>
      </c>
      <c r="R3354">
        <v>0</v>
      </c>
      <c r="S3354">
        <v>3.3967559999999999E-3</v>
      </c>
      <c r="T3354">
        <v>3.6663339999999998E-3</v>
      </c>
      <c r="U3354">
        <v>3.650992E-3</v>
      </c>
      <c r="V3354">
        <v>0</v>
      </c>
      <c r="W3354">
        <v>0</v>
      </c>
      <c r="X3354">
        <v>1.9717910000000001E-3</v>
      </c>
      <c r="Y3354">
        <v>0</v>
      </c>
      <c r="Z3354">
        <v>0</v>
      </c>
      <c r="AA3354">
        <v>0</v>
      </c>
      <c r="AB3354">
        <v>0</v>
      </c>
      <c r="AC3354">
        <v>5.3685470000000004E-3</v>
      </c>
      <c r="AD3354">
        <v>3.6663339999999998E-3</v>
      </c>
      <c r="AE3354">
        <v>3.650992E-3</v>
      </c>
      <c r="AF3354">
        <v>0</v>
      </c>
      <c r="AG3354">
        <v>0</v>
      </c>
      <c r="AH3354">
        <v>1.2685508E-2</v>
      </c>
      <c r="AI3354">
        <v>385392.75089999998</v>
      </c>
    </row>
    <row r="3355" spans="1:35" x14ac:dyDescent="0.25">
      <c r="A3355">
        <v>619</v>
      </c>
      <c r="B3355" t="s">
        <v>206</v>
      </c>
      <c r="C3355" t="s">
        <v>42</v>
      </c>
      <c r="D3355" t="b">
        <v>0</v>
      </c>
      <c r="E3355">
        <v>7.8598335940000004</v>
      </c>
      <c r="F3355" t="s">
        <v>97</v>
      </c>
      <c r="G3355" t="s">
        <v>186</v>
      </c>
      <c r="H3355" t="s">
        <v>187</v>
      </c>
      <c r="I3355" t="s">
        <v>101</v>
      </c>
      <c r="J3355" t="s">
        <v>111</v>
      </c>
      <c r="K3355" t="s">
        <v>188</v>
      </c>
      <c r="L3355">
        <v>9.1299206349999995</v>
      </c>
      <c r="M3355" t="s">
        <v>109</v>
      </c>
      <c r="N3355">
        <v>8.4365299999999998E-4</v>
      </c>
      <c r="O3355">
        <v>1.000356E-3</v>
      </c>
      <c r="P3355">
        <v>0</v>
      </c>
      <c r="Q3355">
        <v>0</v>
      </c>
      <c r="R3355">
        <v>0</v>
      </c>
      <c r="S3355">
        <v>4.411107E-3</v>
      </c>
      <c r="T3355">
        <v>2.3120839999999998E-3</v>
      </c>
      <c r="U3355">
        <v>1.447474E-3</v>
      </c>
      <c r="V3355">
        <v>0</v>
      </c>
      <c r="W3355">
        <v>0</v>
      </c>
      <c r="X3355">
        <v>3.9922900000000002E-4</v>
      </c>
      <c r="Y3355">
        <v>0</v>
      </c>
      <c r="Z3355">
        <v>0</v>
      </c>
      <c r="AA3355">
        <v>0</v>
      </c>
      <c r="AB3355">
        <v>0</v>
      </c>
      <c r="AC3355">
        <v>4.8103360000000001E-3</v>
      </c>
      <c r="AD3355">
        <v>2.3120839999999998E-3</v>
      </c>
      <c r="AE3355">
        <v>1.447474E-3</v>
      </c>
      <c r="AF3355">
        <v>0</v>
      </c>
      <c r="AG3355">
        <v>0</v>
      </c>
      <c r="AH3355">
        <v>8.5698939999999998E-3</v>
      </c>
      <c r="AI3355">
        <v>275094.17580000003</v>
      </c>
    </row>
    <row r="3356" spans="1:35" x14ac:dyDescent="0.25">
      <c r="A3356">
        <v>621</v>
      </c>
      <c r="B3356" t="s">
        <v>206</v>
      </c>
      <c r="C3356" t="s">
        <v>42</v>
      </c>
      <c r="D3356" t="b">
        <v>0</v>
      </c>
      <c r="E3356">
        <v>45.917607580000002</v>
      </c>
      <c r="F3356" t="s">
        <v>97</v>
      </c>
      <c r="G3356" t="s">
        <v>186</v>
      </c>
      <c r="H3356" t="s">
        <v>196</v>
      </c>
      <c r="I3356" t="s">
        <v>101</v>
      </c>
      <c r="J3356" t="s">
        <v>99</v>
      </c>
      <c r="K3356" t="s">
        <v>188</v>
      </c>
      <c r="L3356">
        <v>10.595454549999999</v>
      </c>
      <c r="M3356" t="s">
        <v>109</v>
      </c>
      <c r="N3356">
        <v>9.9326100000000006E-4</v>
      </c>
      <c r="O3356">
        <v>1.0670689999999999E-3</v>
      </c>
      <c r="P3356">
        <v>0</v>
      </c>
      <c r="Q3356">
        <v>0</v>
      </c>
      <c r="R3356">
        <v>0</v>
      </c>
      <c r="S3356">
        <v>3.0408470000000002E-3</v>
      </c>
      <c r="T3356">
        <v>2.6265220000000001E-3</v>
      </c>
      <c r="U3356">
        <v>3.0621720000000002E-3</v>
      </c>
      <c r="V3356">
        <v>0</v>
      </c>
      <c r="W3356">
        <v>0</v>
      </c>
      <c r="X3356">
        <v>4.0126799999999998E-4</v>
      </c>
      <c r="Y3356">
        <v>0</v>
      </c>
      <c r="Z3356">
        <v>0</v>
      </c>
      <c r="AA3356">
        <v>0</v>
      </c>
      <c r="AB3356">
        <v>0</v>
      </c>
      <c r="AC3356">
        <v>3.4421149999999999E-3</v>
      </c>
      <c r="AD3356">
        <v>2.6265220000000001E-3</v>
      </c>
      <c r="AE3356">
        <v>3.0621720000000002E-3</v>
      </c>
      <c r="AF3356">
        <v>0</v>
      </c>
      <c r="AG3356">
        <v>0</v>
      </c>
      <c r="AH3356">
        <v>9.1303740000000001E-3</v>
      </c>
      <c r="AI3356">
        <v>252546.84169999999</v>
      </c>
    </row>
    <row r="3357" spans="1:35" x14ac:dyDescent="0.25">
      <c r="A3357">
        <v>622</v>
      </c>
      <c r="B3357" t="s">
        <v>206</v>
      </c>
      <c r="C3357" t="s">
        <v>42</v>
      </c>
      <c r="D3357" t="b">
        <v>0</v>
      </c>
      <c r="E3357">
        <v>5.4264087559999998</v>
      </c>
      <c r="F3357" t="s">
        <v>97</v>
      </c>
      <c r="G3357" t="s">
        <v>186</v>
      </c>
      <c r="H3357" t="s">
        <v>191</v>
      </c>
      <c r="I3357" t="s">
        <v>101</v>
      </c>
      <c r="J3357" t="s">
        <v>99</v>
      </c>
      <c r="K3357" t="s">
        <v>188</v>
      </c>
      <c r="L3357">
        <v>5.9158524899999998</v>
      </c>
      <c r="M3357" t="s">
        <v>109</v>
      </c>
      <c r="N3357">
        <v>5.8450400000000001E-4</v>
      </c>
      <c r="O3357">
        <v>7.3292099999999998E-4</v>
      </c>
      <c r="P3357">
        <v>0</v>
      </c>
      <c r="Q3357">
        <v>0</v>
      </c>
      <c r="R3357">
        <v>0</v>
      </c>
      <c r="S3357">
        <v>1.2141140000000001E-3</v>
      </c>
      <c r="T3357">
        <v>2.749886E-3</v>
      </c>
      <c r="U3357">
        <v>1.9274819999999999E-3</v>
      </c>
      <c r="V3357">
        <v>0</v>
      </c>
      <c r="W3357">
        <v>0</v>
      </c>
      <c r="X3357">
        <v>4.6155499999999999E-4</v>
      </c>
      <c r="Y3357">
        <v>0</v>
      </c>
      <c r="Z3357">
        <v>0</v>
      </c>
      <c r="AA3357">
        <v>0</v>
      </c>
      <c r="AB3357">
        <v>0</v>
      </c>
      <c r="AC3357">
        <v>1.6756690000000001E-3</v>
      </c>
      <c r="AD3357">
        <v>2.749886E-3</v>
      </c>
      <c r="AE3357">
        <v>1.9274819999999999E-3</v>
      </c>
      <c r="AF3357">
        <v>0</v>
      </c>
      <c r="AG3357">
        <v>0</v>
      </c>
      <c r="AH3357">
        <v>6.3530879999999998E-3</v>
      </c>
      <c r="AI3357">
        <v>314731.70789999998</v>
      </c>
    </row>
    <row r="3358" spans="1:35" x14ac:dyDescent="0.25">
      <c r="A3358">
        <v>623</v>
      </c>
      <c r="B3358" t="s">
        <v>206</v>
      </c>
      <c r="C3358" t="s">
        <v>42</v>
      </c>
      <c r="D3358" t="b">
        <v>0</v>
      </c>
      <c r="E3358">
        <v>3.2022472799999999</v>
      </c>
      <c r="F3358" t="s">
        <v>97</v>
      </c>
      <c r="G3358" t="s">
        <v>186</v>
      </c>
      <c r="H3358" t="s">
        <v>193</v>
      </c>
      <c r="I3358" t="s">
        <v>101</v>
      </c>
      <c r="J3358" t="s">
        <v>99</v>
      </c>
      <c r="K3358" t="s">
        <v>188</v>
      </c>
      <c r="L3358">
        <v>8.3253703699999999</v>
      </c>
      <c r="M3358" t="s">
        <v>109</v>
      </c>
      <c r="N3358">
        <v>6.6263300000000004E-4</v>
      </c>
      <c r="O3358">
        <v>7.9793400000000003E-4</v>
      </c>
      <c r="P3358">
        <v>0</v>
      </c>
      <c r="Q3358">
        <v>0</v>
      </c>
      <c r="R3358">
        <v>0</v>
      </c>
      <c r="S3358">
        <v>2.3918759999999998E-3</v>
      </c>
      <c r="T3358">
        <v>2.4177360000000002E-3</v>
      </c>
      <c r="U3358">
        <v>1.7246E-3</v>
      </c>
      <c r="V3358">
        <v>0</v>
      </c>
      <c r="W3358">
        <v>0</v>
      </c>
      <c r="X3358">
        <v>2.8833899999999998E-4</v>
      </c>
      <c r="Y3358">
        <v>0</v>
      </c>
      <c r="Z3358">
        <v>0</v>
      </c>
      <c r="AA3358">
        <v>0</v>
      </c>
      <c r="AB3358">
        <v>0</v>
      </c>
      <c r="AC3358">
        <v>2.6802150000000001E-3</v>
      </c>
      <c r="AD3358">
        <v>2.4177360000000002E-3</v>
      </c>
      <c r="AE3358">
        <v>1.7246E-3</v>
      </c>
      <c r="AF3358">
        <v>0</v>
      </c>
      <c r="AG3358">
        <v>0</v>
      </c>
      <c r="AH3358">
        <v>6.8225500000000001E-3</v>
      </c>
      <c r="AI3358">
        <v>240168.546</v>
      </c>
    </row>
    <row r="3359" spans="1:35" x14ac:dyDescent="0.25">
      <c r="A3359">
        <v>624</v>
      </c>
      <c r="B3359" t="s">
        <v>206</v>
      </c>
      <c r="C3359" t="s">
        <v>42</v>
      </c>
      <c r="D3359" t="b">
        <v>0</v>
      </c>
      <c r="E3359">
        <v>12.489080810000001</v>
      </c>
      <c r="F3359" t="s">
        <v>97</v>
      </c>
      <c r="G3359" t="s">
        <v>186</v>
      </c>
      <c r="H3359" t="s">
        <v>195</v>
      </c>
      <c r="I3359" t="s">
        <v>101</v>
      </c>
      <c r="J3359" t="s">
        <v>111</v>
      </c>
      <c r="K3359" t="s">
        <v>188</v>
      </c>
      <c r="L3359">
        <v>6.9043650789999997</v>
      </c>
      <c r="M3359" t="s">
        <v>109</v>
      </c>
      <c r="N3359">
        <v>5.6320000000000003E-4</v>
      </c>
      <c r="O3359">
        <v>6.7527699999999995E-4</v>
      </c>
      <c r="P3359">
        <v>0</v>
      </c>
      <c r="Q3359">
        <v>0</v>
      </c>
      <c r="R3359">
        <v>0</v>
      </c>
      <c r="S3359">
        <v>9.5207899999999999E-4</v>
      </c>
      <c r="T3359">
        <v>2.43684E-3</v>
      </c>
      <c r="U3359">
        <v>1.6240860000000001E-3</v>
      </c>
      <c r="V3359">
        <v>0</v>
      </c>
      <c r="W3359">
        <v>0</v>
      </c>
      <c r="X3359">
        <v>1.1658619999999999E-3</v>
      </c>
      <c r="Y3359">
        <v>0</v>
      </c>
      <c r="Z3359">
        <v>0</v>
      </c>
      <c r="AA3359">
        <v>0</v>
      </c>
      <c r="AB3359">
        <v>0</v>
      </c>
      <c r="AC3359">
        <v>2.1179409999999999E-3</v>
      </c>
      <c r="AD3359">
        <v>2.43684E-3</v>
      </c>
      <c r="AE3359">
        <v>1.6240860000000001E-3</v>
      </c>
      <c r="AF3359">
        <v>0</v>
      </c>
      <c r="AG3359">
        <v>0</v>
      </c>
      <c r="AH3359">
        <v>6.1787489999999999E-3</v>
      </c>
      <c r="AI3359">
        <v>262270.69709999999</v>
      </c>
    </row>
    <row r="3360" spans="1:35" x14ac:dyDescent="0.25">
      <c r="A3360">
        <v>3981</v>
      </c>
      <c r="B3360" t="s">
        <v>206</v>
      </c>
      <c r="C3360" t="s">
        <v>42</v>
      </c>
      <c r="D3360" t="b">
        <v>0</v>
      </c>
      <c r="E3360">
        <v>33.833494620000003</v>
      </c>
      <c r="F3360" t="s">
        <v>97</v>
      </c>
      <c r="G3360" t="s">
        <v>186</v>
      </c>
      <c r="H3360" t="s">
        <v>249</v>
      </c>
      <c r="I3360" t="s">
        <v>101</v>
      </c>
      <c r="J3360" t="s">
        <v>111</v>
      </c>
      <c r="K3360" t="s">
        <v>188</v>
      </c>
      <c r="L3360">
        <v>11.043055560000001</v>
      </c>
      <c r="M3360" t="s">
        <v>109</v>
      </c>
      <c r="N3360">
        <v>2.8720599999999997E-4</v>
      </c>
      <c r="O3360">
        <v>3.0384599999999998E-4</v>
      </c>
      <c r="P3360">
        <v>0</v>
      </c>
      <c r="Q3360">
        <v>0</v>
      </c>
      <c r="R3360">
        <v>0</v>
      </c>
      <c r="S3360">
        <v>8.03303E-4</v>
      </c>
      <c r="T3360">
        <v>7.26339E-4</v>
      </c>
      <c r="U3360">
        <v>1.0200820000000001E-3</v>
      </c>
      <c r="V3360">
        <v>0</v>
      </c>
      <c r="W3360">
        <v>0</v>
      </c>
      <c r="X3360">
        <v>0</v>
      </c>
      <c r="Y3360">
        <v>0</v>
      </c>
      <c r="Z3360">
        <v>0</v>
      </c>
      <c r="AA3360">
        <v>0</v>
      </c>
      <c r="AB3360">
        <v>0</v>
      </c>
      <c r="AC3360">
        <v>8.03303E-4</v>
      </c>
      <c r="AD3360">
        <v>7.26339E-4</v>
      </c>
      <c r="AE3360">
        <v>1.0200820000000001E-3</v>
      </c>
      <c r="AF3360">
        <v>0</v>
      </c>
      <c r="AG3360">
        <v>0</v>
      </c>
      <c r="AH3360">
        <v>2.5497240000000002E-3</v>
      </c>
      <c r="AI3360">
        <v>67666.989239999995</v>
      </c>
    </row>
    <row r="3361" spans="1:35" x14ac:dyDescent="0.25">
      <c r="A3361">
        <v>4225</v>
      </c>
      <c r="B3361" t="s">
        <v>206</v>
      </c>
      <c r="C3361" t="s">
        <v>42</v>
      </c>
      <c r="D3361" t="b">
        <v>1</v>
      </c>
      <c r="E3361">
        <v>59.11710111</v>
      </c>
      <c r="F3361" t="s">
        <v>97</v>
      </c>
      <c r="G3361" t="s">
        <v>186</v>
      </c>
      <c r="H3361" t="s">
        <v>250</v>
      </c>
      <c r="I3361" t="s">
        <v>98</v>
      </c>
      <c r="J3361" t="s">
        <v>99</v>
      </c>
      <c r="K3361" t="s">
        <v>188</v>
      </c>
      <c r="L3361">
        <v>23.44722222</v>
      </c>
      <c r="M3361" t="s">
        <v>112</v>
      </c>
      <c r="N3361">
        <v>5.4750000000000003E-4</v>
      </c>
      <c r="O3361">
        <v>5.6272099999999997E-4</v>
      </c>
      <c r="P3361">
        <v>0</v>
      </c>
      <c r="Q3361">
        <v>0</v>
      </c>
      <c r="R3361">
        <v>0</v>
      </c>
      <c r="S3361">
        <v>2.6234280000000001E-3</v>
      </c>
      <c r="T3361">
        <v>6.80231E-4</v>
      </c>
      <c r="U3361">
        <v>1.4092099999999999E-3</v>
      </c>
      <c r="V3361">
        <v>0</v>
      </c>
      <c r="W3361">
        <v>0</v>
      </c>
      <c r="X3361" s="8">
        <v>1.6809699999999999E-5</v>
      </c>
      <c r="Y3361">
        <v>0</v>
      </c>
      <c r="Z3361">
        <v>0</v>
      </c>
      <c r="AA3361">
        <v>0</v>
      </c>
      <c r="AB3361">
        <v>0</v>
      </c>
      <c r="AC3361">
        <v>2.6402370000000001E-3</v>
      </c>
      <c r="AD3361">
        <v>6.80231E-4</v>
      </c>
      <c r="AE3361">
        <v>1.4092099999999999E-3</v>
      </c>
      <c r="AF3361">
        <v>0</v>
      </c>
      <c r="AG3361">
        <v>0</v>
      </c>
      <c r="AH3361">
        <v>4.7296780000000002E-3</v>
      </c>
      <c r="AI3361">
        <v>59117.101110000003</v>
      </c>
    </row>
    <row r="3362" spans="1:35" x14ac:dyDescent="0.25">
      <c r="A3362">
        <v>5292</v>
      </c>
      <c r="B3362" t="s">
        <v>206</v>
      </c>
      <c r="C3362" t="s">
        <v>42</v>
      </c>
      <c r="D3362" t="b">
        <v>0</v>
      </c>
      <c r="E3362">
        <v>0.61770916799999998</v>
      </c>
      <c r="F3362" t="s">
        <v>97</v>
      </c>
      <c r="G3362" t="s">
        <v>186</v>
      </c>
      <c r="H3362" t="s">
        <v>197</v>
      </c>
      <c r="I3362" t="s">
        <v>101</v>
      </c>
      <c r="J3362" t="s">
        <v>102</v>
      </c>
      <c r="K3362" t="s">
        <v>188</v>
      </c>
      <c r="L3362">
        <v>4.1945925930000003</v>
      </c>
      <c r="M3362" t="s">
        <v>109</v>
      </c>
      <c r="N3362">
        <v>2.4514399999999998E-4</v>
      </c>
      <c r="O3362">
        <v>3.10754E-4</v>
      </c>
      <c r="P3362">
        <v>0</v>
      </c>
      <c r="Q3362">
        <v>0</v>
      </c>
      <c r="R3362">
        <v>0</v>
      </c>
      <c r="S3362">
        <v>3.2299500000000002E-4</v>
      </c>
      <c r="T3362">
        <v>1.5829500000000001E-3</v>
      </c>
      <c r="U3362">
        <v>6.4483100000000001E-4</v>
      </c>
      <c r="V3362">
        <v>0</v>
      </c>
      <c r="W3362">
        <v>0</v>
      </c>
      <c r="X3362">
        <v>1.0151E-4</v>
      </c>
      <c r="Y3362">
        <v>0</v>
      </c>
      <c r="Z3362">
        <v>0</v>
      </c>
      <c r="AA3362">
        <v>0</v>
      </c>
      <c r="AB3362">
        <v>0</v>
      </c>
      <c r="AC3362">
        <v>4.2450499999999999E-4</v>
      </c>
      <c r="AD3362">
        <v>1.5829500000000001E-3</v>
      </c>
      <c r="AE3362">
        <v>6.4483100000000001E-4</v>
      </c>
      <c r="AF3362">
        <v>0</v>
      </c>
      <c r="AG3362">
        <v>0</v>
      </c>
      <c r="AH3362">
        <v>2.6522970000000001E-3</v>
      </c>
      <c r="AI3362">
        <v>185312.75030000001</v>
      </c>
    </row>
    <row r="3363" spans="1:35" x14ac:dyDescent="0.25">
      <c r="A3363">
        <v>5294</v>
      </c>
      <c r="B3363" t="s">
        <v>206</v>
      </c>
      <c r="C3363" t="s">
        <v>42</v>
      </c>
      <c r="D3363" t="b">
        <v>0</v>
      </c>
      <c r="E3363">
        <v>2.1122781700000002</v>
      </c>
      <c r="F3363" t="s">
        <v>97</v>
      </c>
      <c r="G3363" t="s">
        <v>186</v>
      </c>
      <c r="H3363" t="s">
        <v>192</v>
      </c>
      <c r="I3363" t="s">
        <v>101</v>
      </c>
      <c r="J3363" t="s">
        <v>99</v>
      </c>
      <c r="K3363" t="s">
        <v>188</v>
      </c>
      <c r="L3363">
        <v>5.5022666669999998</v>
      </c>
      <c r="M3363" t="s">
        <v>109</v>
      </c>
      <c r="N3363">
        <v>4.8375499999999999E-4</v>
      </c>
      <c r="O3363">
        <v>5.6431000000000005E-4</v>
      </c>
      <c r="P3363">
        <v>0</v>
      </c>
      <c r="Q3363">
        <v>0</v>
      </c>
      <c r="R3363">
        <v>0</v>
      </c>
      <c r="S3363">
        <v>6.7873599999999999E-4</v>
      </c>
      <c r="T3363">
        <v>2.2191559999999999E-3</v>
      </c>
      <c r="U3363">
        <v>1.5545940000000001E-3</v>
      </c>
      <c r="V3363">
        <v>0</v>
      </c>
      <c r="W3363">
        <v>0</v>
      </c>
      <c r="X3363">
        <v>5.0463799999999996E-4</v>
      </c>
      <c r="Y3363">
        <v>0</v>
      </c>
      <c r="Z3363">
        <v>0</v>
      </c>
      <c r="AA3363">
        <v>0</v>
      </c>
      <c r="AB3363">
        <v>0</v>
      </c>
      <c r="AC3363">
        <v>1.1833740000000001E-3</v>
      </c>
      <c r="AD3363">
        <v>2.2191559999999999E-3</v>
      </c>
      <c r="AE3363">
        <v>1.5545940000000001E-3</v>
      </c>
      <c r="AF3363">
        <v>0</v>
      </c>
      <c r="AG3363">
        <v>0</v>
      </c>
      <c r="AH3363">
        <v>4.9571240000000003E-3</v>
      </c>
      <c r="AI3363">
        <v>264034.77130000002</v>
      </c>
    </row>
    <row r="3364" spans="1:35" x14ac:dyDescent="0.25">
      <c r="A3364">
        <v>5295</v>
      </c>
      <c r="B3364" t="s">
        <v>206</v>
      </c>
      <c r="C3364" t="s">
        <v>42</v>
      </c>
      <c r="D3364" t="b">
        <v>0</v>
      </c>
      <c r="E3364">
        <v>3.6561414889999999</v>
      </c>
      <c r="F3364" t="s">
        <v>97</v>
      </c>
      <c r="G3364" t="s">
        <v>186</v>
      </c>
      <c r="H3364" t="s">
        <v>194</v>
      </c>
      <c r="I3364" t="s">
        <v>101</v>
      </c>
      <c r="J3364" t="s">
        <v>99</v>
      </c>
      <c r="K3364" t="s">
        <v>188</v>
      </c>
      <c r="L3364">
        <v>6.8441049380000001</v>
      </c>
      <c r="M3364" t="s">
        <v>109</v>
      </c>
      <c r="N3364">
        <v>6.9379399999999996E-4</v>
      </c>
      <c r="O3364">
        <v>8.5574399999999997E-4</v>
      </c>
      <c r="P3364">
        <v>0</v>
      </c>
      <c r="Q3364">
        <v>0</v>
      </c>
      <c r="R3364">
        <v>0</v>
      </c>
      <c r="S3364">
        <v>1.19728E-3</v>
      </c>
      <c r="T3364">
        <v>3.203165E-3</v>
      </c>
      <c r="U3364">
        <v>2.1380879999999998E-3</v>
      </c>
      <c r="V3364">
        <v>0</v>
      </c>
      <c r="W3364">
        <v>0</v>
      </c>
      <c r="X3364">
        <v>1.145854E-3</v>
      </c>
      <c r="Y3364">
        <v>0</v>
      </c>
      <c r="Z3364">
        <v>0</v>
      </c>
      <c r="AA3364">
        <v>0</v>
      </c>
      <c r="AB3364">
        <v>0</v>
      </c>
      <c r="AC3364">
        <v>2.3431329999999998E-3</v>
      </c>
      <c r="AD3364">
        <v>3.203165E-3</v>
      </c>
      <c r="AE3364">
        <v>2.1380879999999998E-3</v>
      </c>
      <c r="AF3364">
        <v>0</v>
      </c>
      <c r="AG3364">
        <v>0</v>
      </c>
      <c r="AH3364">
        <v>7.684387E-3</v>
      </c>
      <c r="AI3364">
        <v>329052.734</v>
      </c>
    </row>
    <row r="3365" spans="1:35" x14ac:dyDescent="0.25">
      <c r="A3365">
        <v>5297</v>
      </c>
      <c r="B3365" t="s">
        <v>206</v>
      </c>
      <c r="C3365" t="s">
        <v>42</v>
      </c>
      <c r="D3365" t="b">
        <v>0</v>
      </c>
      <c r="E3365">
        <v>1.148646015</v>
      </c>
      <c r="F3365" t="s">
        <v>97</v>
      </c>
      <c r="G3365" t="s">
        <v>186</v>
      </c>
      <c r="H3365" t="s">
        <v>199</v>
      </c>
      <c r="I3365" t="s">
        <v>101</v>
      </c>
      <c r="J3365" t="s">
        <v>102</v>
      </c>
      <c r="K3365" t="s">
        <v>188</v>
      </c>
      <c r="L3365">
        <v>6.3759206349999999</v>
      </c>
      <c r="M3365" t="s">
        <v>109</v>
      </c>
      <c r="N3365">
        <v>4.14972E-4</v>
      </c>
      <c r="O3365">
        <v>5.0274E-4</v>
      </c>
      <c r="P3365">
        <v>0</v>
      </c>
      <c r="Q3365">
        <v>0</v>
      </c>
      <c r="R3365">
        <v>0</v>
      </c>
      <c r="S3365">
        <v>6.8207499999999998E-4</v>
      </c>
      <c r="T3365">
        <v>2.201756E-3</v>
      </c>
      <c r="U3365">
        <v>1.137861E-3</v>
      </c>
      <c r="V3365">
        <v>0</v>
      </c>
      <c r="W3365">
        <v>0</v>
      </c>
      <c r="X3365">
        <v>3.5144499999999998E-4</v>
      </c>
      <c r="Y3365">
        <v>0</v>
      </c>
      <c r="Z3365">
        <v>0</v>
      </c>
      <c r="AA3365">
        <v>0</v>
      </c>
      <c r="AB3365">
        <v>0</v>
      </c>
      <c r="AC3365">
        <v>1.03352E-3</v>
      </c>
      <c r="AD3365">
        <v>2.201756E-3</v>
      </c>
      <c r="AE3365">
        <v>1.137861E-3</v>
      </c>
      <c r="AF3365">
        <v>0</v>
      </c>
      <c r="AG3365">
        <v>0</v>
      </c>
      <c r="AH3365">
        <v>4.3731480000000003E-3</v>
      </c>
      <c r="AI3365">
        <v>201013.0526</v>
      </c>
    </row>
    <row r="3366" spans="1:35" x14ac:dyDescent="0.25">
      <c r="A3366">
        <v>7187</v>
      </c>
      <c r="B3366" t="s">
        <v>206</v>
      </c>
      <c r="C3366" t="s">
        <v>42</v>
      </c>
      <c r="D3366" t="b">
        <v>0</v>
      </c>
      <c r="E3366">
        <v>0.94616560199999999</v>
      </c>
      <c r="F3366" t="s">
        <v>97</v>
      </c>
      <c r="G3366" t="s">
        <v>186</v>
      </c>
      <c r="H3366" t="s">
        <v>189</v>
      </c>
      <c r="I3366" t="s">
        <v>263</v>
      </c>
      <c r="J3366" t="s">
        <v>99</v>
      </c>
      <c r="K3366" t="s">
        <v>188</v>
      </c>
      <c r="L3366">
        <v>7.5960748789999997</v>
      </c>
      <c r="M3366" t="s">
        <v>264</v>
      </c>
      <c r="N3366">
        <v>1.00203E-4</v>
      </c>
      <c r="O3366">
        <v>1.27568E-4</v>
      </c>
      <c r="P3366">
        <v>0</v>
      </c>
      <c r="Q3366">
        <v>0</v>
      </c>
      <c r="R3366">
        <v>0</v>
      </c>
      <c r="S3366">
        <v>3.1123199999999999E-4</v>
      </c>
      <c r="T3366">
        <v>3.8509999999999998E-4</v>
      </c>
      <c r="U3366">
        <v>3.0065000000000002E-4</v>
      </c>
      <c r="V3366">
        <v>0</v>
      </c>
      <c r="W3366">
        <v>0</v>
      </c>
      <c r="X3366">
        <v>1.31111E-4</v>
      </c>
      <c r="Y3366">
        <v>0</v>
      </c>
      <c r="Z3366">
        <v>0</v>
      </c>
      <c r="AA3366">
        <v>0</v>
      </c>
      <c r="AB3366">
        <v>0</v>
      </c>
      <c r="AC3366">
        <v>4.4234299999999999E-4</v>
      </c>
      <c r="AD3366">
        <v>3.8509999999999998E-4</v>
      </c>
      <c r="AE3366">
        <v>3.0065000000000002E-4</v>
      </c>
      <c r="AF3366">
        <v>0</v>
      </c>
      <c r="AG3366">
        <v>0</v>
      </c>
      <c r="AH3366">
        <v>1.1280839999999999E-3</v>
      </c>
      <c r="AI3366">
        <v>43523.617700000003</v>
      </c>
    </row>
    <row r="3367" spans="1:35" x14ac:dyDescent="0.25">
      <c r="A3367">
        <v>18108</v>
      </c>
      <c r="B3367" t="s">
        <v>206</v>
      </c>
      <c r="C3367" t="s">
        <v>42</v>
      </c>
      <c r="D3367" t="b">
        <v>1</v>
      </c>
      <c r="E3367">
        <v>0.16497118999999999</v>
      </c>
      <c r="F3367" t="s">
        <v>97</v>
      </c>
      <c r="G3367" t="s">
        <v>186</v>
      </c>
      <c r="H3367" t="s">
        <v>259</v>
      </c>
      <c r="I3367" t="s">
        <v>98</v>
      </c>
      <c r="J3367" t="s">
        <v>99</v>
      </c>
      <c r="K3367" t="s">
        <v>188</v>
      </c>
      <c r="L3367">
        <v>5.6632045450000001</v>
      </c>
      <c r="M3367" t="s">
        <v>112</v>
      </c>
      <c r="N3367">
        <v>3.37003E-4</v>
      </c>
      <c r="O3367">
        <v>4.1787699999999998E-4</v>
      </c>
      <c r="P3367">
        <v>0</v>
      </c>
      <c r="Q3367">
        <v>0</v>
      </c>
      <c r="R3367">
        <v>0</v>
      </c>
      <c r="S3367">
        <v>5.9847100000000005E-4</v>
      </c>
      <c r="T3367">
        <v>1.846929E-3</v>
      </c>
      <c r="U3367">
        <v>1.0612040000000001E-3</v>
      </c>
      <c r="V3367">
        <v>0</v>
      </c>
      <c r="W3367">
        <v>0</v>
      </c>
      <c r="X3367" s="8">
        <v>2.6581600000000001E-8</v>
      </c>
      <c r="Y3367">
        <v>0</v>
      </c>
      <c r="Z3367">
        <v>0</v>
      </c>
      <c r="AA3367">
        <v>0</v>
      </c>
      <c r="AB3367">
        <v>0</v>
      </c>
      <c r="AC3367">
        <v>5.9849800000000004E-4</v>
      </c>
      <c r="AD3367">
        <v>1.846929E-3</v>
      </c>
      <c r="AE3367">
        <v>1.0612040000000001E-3</v>
      </c>
      <c r="AF3367">
        <v>0</v>
      </c>
      <c r="AG3367">
        <v>0</v>
      </c>
      <c r="AH3367">
        <v>3.5066310000000001E-3</v>
      </c>
      <c r="AI3367">
        <v>181468.3094</v>
      </c>
    </row>
    <row r="3368" spans="1:35" x14ac:dyDescent="0.25">
      <c r="A3368">
        <v>20450</v>
      </c>
      <c r="B3368" t="s">
        <v>206</v>
      </c>
      <c r="C3368" t="s">
        <v>42</v>
      </c>
      <c r="D3368" t="b">
        <v>0</v>
      </c>
      <c r="E3368">
        <v>0.32973295000000002</v>
      </c>
      <c r="F3368" t="s">
        <v>97</v>
      </c>
      <c r="G3368" t="s">
        <v>186</v>
      </c>
      <c r="H3368" t="s">
        <v>256</v>
      </c>
      <c r="I3368" t="s">
        <v>101</v>
      </c>
      <c r="J3368" t="s">
        <v>262</v>
      </c>
      <c r="K3368" t="s">
        <v>188</v>
      </c>
      <c r="L3368">
        <v>5.7887187500000001</v>
      </c>
      <c r="M3368" t="s">
        <v>109</v>
      </c>
      <c r="N3368">
        <v>5.1326300000000002E-4</v>
      </c>
      <c r="O3368">
        <v>6.2089999999999997E-4</v>
      </c>
      <c r="P3368">
        <v>0</v>
      </c>
      <c r="Q3368">
        <v>0</v>
      </c>
      <c r="R3368">
        <v>0</v>
      </c>
      <c r="S3368">
        <v>1.207528E-3</v>
      </c>
      <c r="T3368">
        <v>2.5385910000000002E-3</v>
      </c>
      <c r="U3368">
        <v>1.464171E-3</v>
      </c>
      <c r="V3368">
        <v>0</v>
      </c>
      <c r="W3368">
        <v>0</v>
      </c>
      <c r="X3368">
        <v>0</v>
      </c>
      <c r="Y3368">
        <v>0</v>
      </c>
      <c r="Z3368">
        <v>0</v>
      </c>
      <c r="AA3368">
        <v>0</v>
      </c>
      <c r="AB3368">
        <v>0</v>
      </c>
      <c r="AC3368">
        <v>1.207528E-3</v>
      </c>
      <c r="AD3368">
        <v>2.5385910000000002E-3</v>
      </c>
      <c r="AE3368">
        <v>1.464171E-3</v>
      </c>
      <c r="AF3368">
        <v>0</v>
      </c>
      <c r="AG3368">
        <v>0</v>
      </c>
      <c r="AH3368">
        <v>5.2102889999999999E-3</v>
      </c>
      <c r="AI3368">
        <v>263786.36</v>
      </c>
    </row>
    <row r="3369" spans="1:35" x14ac:dyDescent="0.25">
      <c r="A3369">
        <v>28219</v>
      </c>
      <c r="B3369" t="s">
        <v>206</v>
      </c>
      <c r="C3369" t="s">
        <v>42</v>
      </c>
      <c r="D3369" t="b">
        <v>0</v>
      </c>
      <c r="E3369">
        <v>8.3962187999999993E-2</v>
      </c>
      <c r="F3369" t="s">
        <v>97</v>
      </c>
      <c r="G3369" t="s">
        <v>186</v>
      </c>
      <c r="H3369" t="s">
        <v>257</v>
      </c>
      <c r="I3369" t="s">
        <v>263</v>
      </c>
      <c r="J3369" t="s">
        <v>111</v>
      </c>
      <c r="K3369" t="s">
        <v>188</v>
      </c>
      <c r="L3369">
        <v>5.5665222219999997</v>
      </c>
      <c r="M3369" t="s">
        <v>264</v>
      </c>
      <c r="N3369" s="8">
        <v>7.3419999999999998E-5</v>
      </c>
      <c r="O3369" s="8">
        <v>9.2013099999999995E-5</v>
      </c>
      <c r="P3369">
        <v>0</v>
      </c>
      <c r="Q3369">
        <v>0</v>
      </c>
      <c r="R3369">
        <v>0</v>
      </c>
      <c r="S3369">
        <v>1.4058399999999999E-4</v>
      </c>
      <c r="T3369">
        <v>4.13316E-4</v>
      </c>
      <c r="U3369">
        <v>1.8600299999999999E-4</v>
      </c>
      <c r="V3369">
        <v>0</v>
      </c>
      <c r="W3369">
        <v>0</v>
      </c>
      <c r="X3369" s="8">
        <v>5.7474800000000001E-5</v>
      </c>
      <c r="Y3369">
        <v>0</v>
      </c>
      <c r="Z3369">
        <v>0</v>
      </c>
      <c r="AA3369">
        <v>0</v>
      </c>
      <c r="AB3369">
        <v>0</v>
      </c>
      <c r="AC3369">
        <v>1.98059E-4</v>
      </c>
      <c r="AD3369">
        <v>4.13316E-4</v>
      </c>
      <c r="AE3369">
        <v>1.8600299999999999E-4</v>
      </c>
      <c r="AF3369">
        <v>0</v>
      </c>
      <c r="AG3369">
        <v>0</v>
      </c>
      <c r="AH3369">
        <v>7.9737899999999997E-4</v>
      </c>
      <c r="AI3369">
        <v>41981.093860000001</v>
      </c>
    </row>
    <row r="3370" spans="1:35" x14ac:dyDescent="0.25">
      <c r="A3370">
        <v>617</v>
      </c>
      <c r="B3370" t="s">
        <v>207</v>
      </c>
      <c r="C3370" t="s">
        <v>40</v>
      </c>
      <c r="D3370" t="b">
        <v>1</v>
      </c>
      <c r="E3370">
        <v>38.539275089999997</v>
      </c>
      <c r="F3370" t="s">
        <v>97</v>
      </c>
      <c r="G3370" t="s">
        <v>186</v>
      </c>
      <c r="H3370" t="s">
        <v>198</v>
      </c>
      <c r="I3370" t="s">
        <v>101</v>
      </c>
      <c r="J3370" t="s">
        <v>102</v>
      </c>
      <c r="K3370" t="s">
        <v>188</v>
      </c>
      <c r="L3370">
        <v>7.0030555559999996</v>
      </c>
      <c r="M3370" t="s">
        <v>109</v>
      </c>
      <c r="N3370">
        <v>1.0448110000000001E-3</v>
      </c>
      <c r="O3370">
        <v>1.090719E-3</v>
      </c>
      <c r="P3370">
        <v>0</v>
      </c>
      <c r="Q3370">
        <v>0</v>
      </c>
      <c r="R3370">
        <v>0</v>
      </c>
      <c r="S3370">
        <v>1.763946E-3</v>
      </c>
      <c r="T3370">
        <v>3.6663339999999998E-3</v>
      </c>
      <c r="U3370">
        <v>3.650992E-3</v>
      </c>
      <c r="V3370">
        <v>0</v>
      </c>
      <c r="W3370">
        <v>0</v>
      </c>
      <c r="X3370">
        <v>1.28579E-4</v>
      </c>
      <c r="Y3370">
        <v>0</v>
      </c>
      <c r="Z3370">
        <v>0</v>
      </c>
      <c r="AA3370">
        <v>0</v>
      </c>
      <c r="AB3370">
        <v>0</v>
      </c>
      <c r="AC3370">
        <v>1.8925249999999999E-3</v>
      </c>
      <c r="AD3370">
        <v>3.6663339999999998E-3</v>
      </c>
      <c r="AE3370">
        <v>3.650992E-3</v>
      </c>
      <c r="AF3370">
        <v>0</v>
      </c>
      <c r="AG3370">
        <v>0</v>
      </c>
      <c r="AH3370">
        <v>9.2091210000000007E-3</v>
      </c>
      <c r="AI3370">
        <v>385392.75089999998</v>
      </c>
    </row>
    <row r="3371" spans="1:35" x14ac:dyDescent="0.25">
      <c r="A3371">
        <v>619</v>
      </c>
      <c r="B3371" t="s">
        <v>207</v>
      </c>
      <c r="C3371" t="s">
        <v>40</v>
      </c>
      <c r="D3371" t="b">
        <v>1</v>
      </c>
      <c r="E3371">
        <v>7.8598335940000004</v>
      </c>
      <c r="F3371" t="s">
        <v>97</v>
      </c>
      <c r="G3371" t="s">
        <v>186</v>
      </c>
      <c r="H3371" t="s">
        <v>187</v>
      </c>
      <c r="I3371" t="s">
        <v>101</v>
      </c>
      <c r="J3371" t="s">
        <v>111</v>
      </c>
      <c r="K3371" t="s">
        <v>188</v>
      </c>
      <c r="L3371">
        <v>5.4157936510000004</v>
      </c>
      <c r="M3371" t="s">
        <v>109</v>
      </c>
      <c r="N3371">
        <v>5.1011899999999996E-4</v>
      </c>
      <c r="O3371">
        <v>6.0229599999999999E-4</v>
      </c>
      <c r="P3371">
        <v>0</v>
      </c>
      <c r="Q3371">
        <v>0</v>
      </c>
      <c r="R3371">
        <v>0</v>
      </c>
      <c r="S3371">
        <v>1.257134E-3</v>
      </c>
      <c r="T3371">
        <v>2.3120839999999998E-3</v>
      </c>
      <c r="U3371">
        <v>1.447474E-3</v>
      </c>
      <c r="V3371">
        <v>0</v>
      </c>
      <c r="W3371">
        <v>0</v>
      </c>
      <c r="X3371" s="8">
        <v>6.6898199999999996E-5</v>
      </c>
      <c r="Y3371">
        <v>0</v>
      </c>
      <c r="Z3371">
        <v>0</v>
      </c>
      <c r="AA3371">
        <v>0</v>
      </c>
      <c r="AB3371">
        <v>0</v>
      </c>
      <c r="AC3371">
        <v>1.3240319999999999E-3</v>
      </c>
      <c r="AD3371">
        <v>2.3120839999999998E-3</v>
      </c>
      <c r="AE3371">
        <v>1.447474E-3</v>
      </c>
      <c r="AF3371">
        <v>0</v>
      </c>
      <c r="AG3371">
        <v>0</v>
      </c>
      <c r="AH3371">
        <v>5.0835899999999998E-3</v>
      </c>
      <c r="AI3371">
        <v>275094.17580000003</v>
      </c>
    </row>
    <row r="3372" spans="1:35" x14ac:dyDescent="0.25">
      <c r="A3372">
        <v>621</v>
      </c>
      <c r="B3372" t="s">
        <v>207</v>
      </c>
      <c r="C3372" t="s">
        <v>40</v>
      </c>
      <c r="D3372" t="b">
        <v>1</v>
      </c>
      <c r="E3372">
        <v>45.917607580000002</v>
      </c>
      <c r="F3372" t="s">
        <v>97</v>
      </c>
      <c r="G3372" t="s">
        <v>186</v>
      </c>
      <c r="H3372" t="s">
        <v>196</v>
      </c>
      <c r="I3372" t="s">
        <v>101</v>
      </c>
      <c r="J3372" t="s">
        <v>99</v>
      </c>
      <c r="K3372" t="s">
        <v>188</v>
      </c>
      <c r="L3372">
        <v>8.0035353540000003</v>
      </c>
      <c r="M3372" t="s">
        <v>109</v>
      </c>
      <c r="N3372">
        <v>7.7712099999999997E-4</v>
      </c>
      <c r="O3372">
        <v>8.2174899999999998E-4</v>
      </c>
      <c r="P3372">
        <v>0</v>
      </c>
      <c r="Q3372">
        <v>0</v>
      </c>
      <c r="R3372">
        <v>0</v>
      </c>
      <c r="S3372">
        <v>1.2055449999999999E-3</v>
      </c>
      <c r="T3372">
        <v>2.6265220000000001E-3</v>
      </c>
      <c r="U3372">
        <v>3.0621720000000002E-3</v>
      </c>
      <c r="V3372">
        <v>0</v>
      </c>
      <c r="W3372">
        <v>0</v>
      </c>
      <c r="X3372" s="8">
        <v>2.61129E-6</v>
      </c>
      <c r="Y3372">
        <v>0</v>
      </c>
      <c r="Z3372">
        <v>0</v>
      </c>
      <c r="AA3372">
        <v>0</v>
      </c>
      <c r="AB3372">
        <v>0</v>
      </c>
      <c r="AC3372">
        <v>1.2081570000000001E-3</v>
      </c>
      <c r="AD3372">
        <v>2.6265220000000001E-3</v>
      </c>
      <c r="AE3372">
        <v>3.0621720000000002E-3</v>
      </c>
      <c r="AF3372">
        <v>0</v>
      </c>
      <c r="AG3372">
        <v>0</v>
      </c>
      <c r="AH3372">
        <v>6.8968509999999998E-3</v>
      </c>
      <c r="AI3372">
        <v>252546.84169999999</v>
      </c>
    </row>
    <row r="3373" spans="1:35" x14ac:dyDescent="0.25">
      <c r="A3373">
        <v>622</v>
      </c>
      <c r="B3373" t="s">
        <v>207</v>
      </c>
      <c r="C3373" t="s">
        <v>40</v>
      </c>
      <c r="D3373" t="b">
        <v>1</v>
      </c>
      <c r="E3373">
        <v>5.4264087559999998</v>
      </c>
      <c r="F3373" t="s">
        <v>97</v>
      </c>
      <c r="G3373" t="s">
        <v>186</v>
      </c>
      <c r="H3373" t="s">
        <v>191</v>
      </c>
      <c r="I3373" t="s">
        <v>101</v>
      </c>
      <c r="J3373" t="s">
        <v>99</v>
      </c>
      <c r="K3373" t="s">
        <v>188</v>
      </c>
      <c r="L3373">
        <v>4.837547893</v>
      </c>
      <c r="M3373" t="s">
        <v>109</v>
      </c>
      <c r="N3373">
        <v>4.9982399999999995E-4</v>
      </c>
      <c r="O3373">
        <v>6.1769600000000004E-4</v>
      </c>
      <c r="P3373">
        <v>0</v>
      </c>
      <c r="Q3373">
        <v>0</v>
      </c>
      <c r="R3373">
        <v>0</v>
      </c>
      <c r="S3373">
        <v>4.9112799999999996E-4</v>
      </c>
      <c r="T3373">
        <v>2.749886E-3</v>
      </c>
      <c r="U3373">
        <v>1.9274819999999999E-3</v>
      </c>
      <c r="V3373">
        <v>0</v>
      </c>
      <c r="W3373">
        <v>0</v>
      </c>
      <c r="X3373" s="8">
        <v>2.6590599999999999E-5</v>
      </c>
      <c r="Y3373">
        <v>0</v>
      </c>
      <c r="Z3373">
        <v>0</v>
      </c>
      <c r="AA3373">
        <v>0</v>
      </c>
      <c r="AB3373">
        <v>0</v>
      </c>
      <c r="AC3373">
        <v>5.1771900000000004E-4</v>
      </c>
      <c r="AD3373">
        <v>2.749886E-3</v>
      </c>
      <c r="AE3373">
        <v>1.9274819999999999E-3</v>
      </c>
      <c r="AF3373">
        <v>0</v>
      </c>
      <c r="AG3373">
        <v>0</v>
      </c>
      <c r="AH3373">
        <v>5.1950870000000001E-3</v>
      </c>
      <c r="AI3373">
        <v>314731.70789999998</v>
      </c>
    </row>
    <row r="3374" spans="1:35" x14ac:dyDescent="0.25">
      <c r="A3374">
        <v>623</v>
      </c>
      <c r="B3374" t="s">
        <v>207</v>
      </c>
      <c r="C3374" t="s">
        <v>40</v>
      </c>
      <c r="D3374" t="b">
        <v>0</v>
      </c>
      <c r="E3374">
        <v>3.2022472799999999</v>
      </c>
      <c r="F3374" t="s">
        <v>97</v>
      </c>
      <c r="G3374" t="s">
        <v>186</v>
      </c>
      <c r="H3374" t="s">
        <v>193</v>
      </c>
      <c r="I3374" t="s">
        <v>101</v>
      </c>
      <c r="J3374" t="s">
        <v>99</v>
      </c>
      <c r="K3374" t="s">
        <v>188</v>
      </c>
      <c r="L3374">
        <v>8.3253703699999999</v>
      </c>
      <c r="M3374" t="s">
        <v>109</v>
      </c>
      <c r="N3374">
        <v>6.6263300000000004E-4</v>
      </c>
      <c r="O3374">
        <v>7.9793400000000003E-4</v>
      </c>
      <c r="P3374">
        <v>0</v>
      </c>
      <c r="Q3374">
        <v>0</v>
      </c>
      <c r="R3374">
        <v>0</v>
      </c>
      <c r="S3374">
        <v>2.3918759999999998E-3</v>
      </c>
      <c r="T3374">
        <v>2.4177360000000002E-3</v>
      </c>
      <c r="U3374">
        <v>1.7246E-3</v>
      </c>
      <c r="V3374">
        <v>0</v>
      </c>
      <c r="W3374">
        <v>0</v>
      </c>
      <c r="X3374">
        <v>2.8833899999999998E-4</v>
      </c>
      <c r="Y3374">
        <v>0</v>
      </c>
      <c r="Z3374">
        <v>0</v>
      </c>
      <c r="AA3374">
        <v>0</v>
      </c>
      <c r="AB3374">
        <v>0</v>
      </c>
      <c r="AC3374">
        <v>2.6802150000000001E-3</v>
      </c>
      <c r="AD3374">
        <v>2.4177360000000002E-3</v>
      </c>
      <c r="AE3374">
        <v>1.7246E-3</v>
      </c>
      <c r="AF3374">
        <v>0</v>
      </c>
      <c r="AG3374">
        <v>0</v>
      </c>
      <c r="AH3374">
        <v>6.8225500000000001E-3</v>
      </c>
      <c r="AI3374">
        <v>240168.546</v>
      </c>
    </row>
    <row r="3375" spans="1:35" x14ac:dyDescent="0.25">
      <c r="A3375">
        <v>624</v>
      </c>
      <c r="B3375" t="s">
        <v>207</v>
      </c>
      <c r="C3375" t="s">
        <v>40</v>
      </c>
      <c r="D3375" t="b">
        <v>1</v>
      </c>
      <c r="E3375">
        <v>12.489080810000001</v>
      </c>
      <c r="F3375" t="s">
        <v>97</v>
      </c>
      <c r="G3375" t="s">
        <v>186</v>
      </c>
      <c r="H3375" t="s">
        <v>195</v>
      </c>
      <c r="I3375" t="s">
        <v>101</v>
      </c>
      <c r="J3375" t="s">
        <v>111</v>
      </c>
      <c r="K3375" t="s">
        <v>188</v>
      </c>
      <c r="L3375">
        <v>5.2342592589999999</v>
      </c>
      <c r="M3375" t="s">
        <v>109</v>
      </c>
      <c r="N3375">
        <v>4.7123400000000001E-4</v>
      </c>
      <c r="O3375">
        <v>5.5345199999999996E-4</v>
      </c>
      <c r="P3375">
        <v>0</v>
      </c>
      <c r="Q3375">
        <v>0</v>
      </c>
      <c r="R3375">
        <v>0</v>
      </c>
      <c r="S3375">
        <v>5.32563E-4</v>
      </c>
      <c r="T3375">
        <v>2.43684E-3</v>
      </c>
      <c r="U3375">
        <v>1.6240860000000001E-3</v>
      </c>
      <c r="V3375">
        <v>0</v>
      </c>
      <c r="W3375">
        <v>0</v>
      </c>
      <c r="X3375" s="8">
        <v>9.0674200000000007E-5</v>
      </c>
      <c r="Y3375">
        <v>0</v>
      </c>
      <c r="Z3375">
        <v>0</v>
      </c>
      <c r="AA3375">
        <v>0</v>
      </c>
      <c r="AB3375">
        <v>0</v>
      </c>
      <c r="AC3375">
        <v>6.2323700000000001E-4</v>
      </c>
      <c r="AD3375">
        <v>2.43684E-3</v>
      </c>
      <c r="AE3375">
        <v>1.6240860000000001E-3</v>
      </c>
      <c r="AF3375">
        <v>0</v>
      </c>
      <c r="AG3375">
        <v>0</v>
      </c>
      <c r="AH3375">
        <v>4.6841640000000002E-3</v>
      </c>
      <c r="AI3375">
        <v>262270.69709999999</v>
      </c>
    </row>
    <row r="3376" spans="1:35" x14ac:dyDescent="0.25">
      <c r="A3376">
        <v>3981</v>
      </c>
      <c r="B3376" t="s">
        <v>207</v>
      </c>
      <c r="C3376" t="s">
        <v>40</v>
      </c>
      <c r="D3376" t="b">
        <v>1</v>
      </c>
      <c r="E3376">
        <v>33.833494620000003</v>
      </c>
      <c r="F3376" t="s">
        <v>97</v>
      </c>
      <c r="G3376" t="s">
        <v>186</v>
      </c>
      <c r="H3376" t="s">
        <v>249</v>
      </c>
      <c r="I3376" t="s">
        <v>101</v>
      </c>
      <c r="J3376" t="s">
        <v>111</v>
      </c>
      <c r="K3376" t="s">
        <v>188</v>
      </c>
      <c r="L3376">
        <v>8.7375000000000007</v>
      </c>
      <c r="M3376" t="s">
        <v>109</v>
      </c>
      <c r="N3376">
        <v>2.31315E-4</v>
      </c>
      <c r="O3376">
        <v>2.40401E-4</v>
      </c>
      <c r="P3376">
        <v>0</v>
      </c>
      <c r="Q3376">
        <v>0</v>
      </c>
      <c r="R3376">
        <v>0</v>
      </c>
      <c r="S3376">
        <v>2.70974E-4</v>
      </c>
      <c r="T3376">
        <v>7.26339E-4</v>
      </c>
      <c r="U3376">
        <v>1.0200820000000001E-3</v>
      </c>
      <c r="V3376">
        <v>0</v>
      </c>
      <c r="W3376">
        <v>0</v>
      </c>
      <c r="X3376">
        <v>0</v>
      </c>
      <c r="Y3376">
        <v>0</v>
      </c>
      <c r="Z3376">
        <v>0</v>
      </c>
      <c r="AA3376">
        <v>0</v>
      </c>
      <c r="AB3376">
        <v>0</v>
      </c>
      <c r="AC3376">
        <v>2.70974E-4</v>
      </c>
      <c r="AD3376">
        <v>7.26339E-4</v>
      </c>
      <c r="AE3376">
        <v>1.0200820000000001E-3</v>
      </c>
      <c r="AF3376">
        <v>0</v>
      </c>
      <c r="AG3376">
        <v>0</v>
      </c>
      <c r="AH3376">
        <v>2.0173959999999999E-3</v>
      </c>
      <c r="AI3376">
        <v>67666.989239999995</v>
      </c>
    </row>
    <row r="3377" spans="1:35" x14ac:dyDescent="0.25">
      <c r="A3377">
        <v>4225</v>
      </c>
      <c r="B3377" t="s">
        <v>207</v>
      </c>
      <c r="C3377" t="s">
        <v>40</v>
      </c>
      <c r="D3377" t="b">
        <v>0</v>
      </c>
      <c r="E3377">
        <v>59.11710111</v>
      </c>
      <c r="F3377" t="s">
        <v>97</v>
      </c>
      <c r="G3377" t="s">
        <v>186</v>
      </c>
      <c r="H3377" t="s">
        <v>250</v>
      </c>
      <c r="I3377" t="s">
        <v>98</v>
      </c>
      <c r="J3377" t="s">
        <v>99</v>
      </c>
      <c r="K3377" t="s">
        <v>188</v>
      </c>
      <c r="L3377">
        <v>22.630555560000001</v>
      </c>
      <c r="M3377" t="s">
        <v>112</v>
      </c>
      <c r="N3377">
        <v>4.4543399999999998E-4</v>
      </c>
      <c r="O3377">
        <v>4.5934300000000002E-4</v>
      </c>
      <c r="P3377">
        <v>0</v>
      </c>
      <c r="Q3377">
        <v>0</v>
      </c>
      <c r="R3377">
        <v>0</v>
      </c>
      <c r="S3377">
        <v>8.5841300000000004E-4</v>
      </c>
      <c r="T3377">
        <v>6.80231E-4</v>
      </c>
      <c r="U3377">
        <v>1.4092099999999999E-3</v>
      </c>
      <c r="V3377">
        <v>0</v>
      </c>
      <c r="W3377">
        <v>0</v>
      </c>
      <c r="X3377">
        <v>1.6170889999999999E-3</v>
      </c>
      <c r="Y3377">
        <v>0</v>
      </c>
      <c r="Z3377">
        <v>0</v>
      </c>
      <c r="AA3377">
        <v>0</v>
      </c>
      <c r="AB3377">
        <v>0</v>
      </c>
      <c r="AC3377">
        <v>2.475503E-3</v>
      </c>
      <c r="AD3377">
        <v>6.80231E-4</v>
      </c>
      <c r="AE3377">
        <v>1.4092099999999999E-3</v>
      </c>
      <c r="AF3377">
        <v>0</v>
      </c>
      <c r="AG3377">
        <v>0</v>
      </c>
      <c r="AH3377">
        <v>4.5649430000000001E-3</v>
      </c>
      <c r="AI3377">
        <v>59117.101110000003</v>
      </c>
    </row>
    <row r="3378" spans="1:35" x14ac:dyDescent="0.25">
      <c r="A3378">
        <v>5292</v>
      </c>
      <c r="B3378" t="s">
        <v>207</v>
      </c>
      <c r="C3378" t="s">
        <v>40</v>
      </c>
      <c r="D3378" t="b">
        <v>0</v>
      </c>
      <c r="E3378">
        <v>0.61770916799999998</v>
      </c>
      <c r="F3378" t="s">
        <v>97</v>
      </c>
      <c r="G3378" t="s">
        <v>186</v>
      </c>
      <c r="H3378" t="s">
        <v>197</v>
      </c>
      <c r="I3378" t="s">
        <v>101</v>
      </c>
      <c r="J3378" t="s">
        <v>102</v>
      </c>
      <c r="K3378" t="s">
        <v>188</v>
      </c>
      <c r="L3378">
        <v>4.1945925930000003</v>
      </c>
      <c r="M3378" t="s">
        <v>109</v>
      </c>
      <c r="N3378">
        <v>2.4514399999999998E-4</v>
      </c>
      <c r="O3378">
        <v>3.10754E-4</v>
      </c>
      <c r="P3378">
        <v>0</v>
      </c>
      <c r="Q3378">
        <v>0</v>
      </c>
      <c r="R3378">
        <v>0</v>
      </c>
      <c r="S3378">
        <v>3.2299500000000002E-4</v>
      </c>
      <c r="T3378">
        <v>1.5829500000000001E-3</v>
      </c>
      <c r="U3378">
        <v>6.4483100000000001E-4</v>
      </c>
      <c r="V3378">
        <v>0</v>
      </c>
      <c r="W3378">
        <v>0</v>
      </c>
      <c r="X3378">
        <v>1.0151E-4</v>
      </c>
      <c r="Y3378">
        <v>0</v>
      </c>
      <c r="Z3378">
        <v>0</v>
      </c>
      <c r="AA3378">
        <v>0</v>
      </c>
      <c r="AB3378">
        <v>0</v>
      </c>
      <c r="AC3378">
        <v>4.2450499999999999E-4</v>
      </c>
      <c r="AD3378">
        <v>1.5829500000000001E-3</v>
      </c>
      <c r="AE3378">
        <v>6.4483100000000001E-4</v>
      </c>
      <c r="AF3378">
        <v>0</v>
      </c>
      <c r="AG3378">
        <v>0</v>
      </c>
      <c r="AH3378">
        <v>2.6522970000000001E-3</v>
      </c>
      <c r="AI3378">
        <v>185312.75030000001</v>
      </c>
    </row>
    <row r="3379" spans="1:35" x14ac:dyDescent="0.25">
      <c r="A3379">
        <v>5294</v>
      </c>
      <c r="B3379" t="s">
        <v>207</v>
      </c>
      <c r="C3379" t="s">
        <v>40</v>
      </c>
      <c r="D3379" t="b">
        <v>0</v>
      </c>
      <c r="E3379">
        <v>2.1122781700000002</v>
      </c>
      <c r="F3379" t="s">
        <v>97</v>
      </c>
      <c r="G3379" t="s">
        <v>186</v>
      </c>
      <c r="H3379" t="s">
        <v>192</v>
      </c>
      <c r="I3379" t="s">
        <v>101</v>
      </c>
      <c r="J3379" t="s">
        <v>99</v>
      </c>
      <c r="K3379" t="s">
        <v>188</v>
      </c>
      <c r="L3379">
        <v>5.5022666669999998</v>
      </c>
      <c r="M3379" t="s">
        <v>109</v>
      </c>
      <c r="N3379">
        <v>4.8375499999999999E-4</v>
      </c>
      <c r="O3379">
        <v>5.6431000000000005E-4</v>
      </c>
      <c r="P3379">
        <v>0</v>
      </c>
      <c r="Q3379">
        <v>0</v>
      </c>
      <c r="R3379">
        <v>0</v>
      </c>
      <c r="S3379">
        <v>6.7873599999999999E-4</v>
      </c>
      <c r="T3379">
        <v>2.2191559999999999E-3</v>
      </c>
      <c r="U3379">
        <v>1.5545940000000001E-3</v>
      </c>
      <c r="V3379">
        <v>0</v>
      </c>
      <c r="W3379">
        <v>0</v>
      </c>
      <c r="X3379">
        <v>5.0463799999999996E-4</v>
      </c>
      <c r="Y3379">
        <v>0</v>
      </c>
      <c r="Z3379">
        <v>0</v>
      </c>
      <c r="AA3379">
        <v>0</v>
      </c>
      <c r="AB3379">
        <v>0</v>
      </c>
      <c r="AC3379">
        <v>1.1833740000000001E-3</v>
      </c>
      <c r="AD3379">
        <v>2.2191559999999999E-3</v>
      </c>
      <c r="AE3379">
        <v>1.5545940000000001E-3</v>
      </c>
      <c r="AF3379">
        <v>0</v>
      </c>
      <c r="AG3379">
        <v>0</v>
      </c>
      <c r="AH3379">
        <v>4.9571240000000003E-3</v>
      </c>
      <c r="AI3379">
        <v>264034.77130000002</v>
      </c>
    </row>
    <row r="3380" spans="1:35" x14ac:dyDescent="0.25">
      <c r="A3380">
        <v>5295</v>
      </c>
      <c r="B3380" t="s">
        <v>207</v>
      </c>
      <c r="C3380" t="s">
        <v>40</v>
      </c>
      <c r="D3380" t="b">
        <v>0</v>
      </c>
      <c r="E3380">
        <v>3.6561414889999999</v>
      </c>
      <c r="F3380" t="s">
        <v>97</v>
      </c>
      <c r="G3380" t="s">
        <v>186</v>
      </c>
      <c r="H3380" t="s">
        <v>194</v>
      </c>
      <c r="I3380" t="s">
        <v>101</v>
      </c>
      <c r="J3380" t="s">
        <v>99</v>
      </c>
      <c r="K3380" t="s">
        <v>188</v>
      </c>
      <c r="L3380">
        <v>6.8441049380000001</v>
      </c>
      <c r="M3380" t="s">
        <v>109</v>
      </c>
      <c r="N3380">
        <v>6.9379399999999996E-4</v>
      </c>
      <c r="O3380">
        <v>8.5574399999999997E-4</v>
      </c>
      <c r="P3380">
        <v>0</v>
      </c>
      <c r="Q3380">
        <v>0</v>
      </c>
      <c r="R3380">
        <v>0</v>
      </c>
      <c r="S3380">
        <v>1.19728E-3</v>
      </c>
      <c r="T3380">
        <v>3.203165E-3</v>
      </c>
      <c r="U3380">
        <v>2.1380879999999998E-3</v>
      </c>
      <c r="V3380">
        <v>0</v>
      </c>
      <c r="W3380">
        <v>0</v>
      </c>
      <c r="X3380">
        <v>1.145854E-3</v>
      </c>
      <c r="Y3380">
        <v>0</v>
      </c>
      <c r="Z3380">
        <v>0</v>
      </c>
      <c r="AA3380">
        <v>0</v>
      </c>
      <c r="AB3380">
        <v>0</v>
      </c>
      <c r="AC3380">
        <v>2.3431329999999998E-3</v>
      </c>
      <c r="AD3380">
        <v>3.203165E-3</v>
      </c>
      <c r="AE3380">
        <v>2.1380879999999998E-3</v>
      </c>
      <c r="AF3380">
        <v>0</v>
      </c>
      <c r="AG3380">
        <v>0</v>
      </c>
      <c r="AH3380">
        <v>7.684387E-3</v>
      </c>
      <c r="AI3380">
        <v>329052.734</v>
      </c>
    </row>
    <row r="3381" spans="1:35" x14ac:dyDescent="0.25">
      <c r="A3381">
        <v>5297</v>
      </c>
      <c r="B3381" t="s">
        <v>207</v>
      </c>
      <c r="C3381" t="s">
        <v>40</v>
      </c>
      <c r="D3381" t="b">
        <v>0</v>
      </c>
      <c r="E3381">
        <v>1.148646015</v>
      </c>
      <c r="F3381" t="s">
        <v>97</v>
      </c>
      <c r="G3381" t="s">
        <v>186</v>
      </c>
      <c r="H3381" t="s">
        <v>199</v>
      </c>
      <c r="I3381" t="s">
        <v>101</v>
      </c>
      <c r="J3381" t="s">
        <v>102</v>
      </c>
      <c r="K3381" t="s">
        <v>188</v>
      </c>
      <c r="L3381">
        <v>6.3759206349999999</v>
      </c>
      <c r="M3381" t="s">
        <v>109</v>
      </c>
      <c r="N3381">
        <v>4.14972E-4</v>
      </c>
      <c r="O3381">
        <v>5.0274E-4</v>
      </c>
      <c r="P3381">
        <v>0</v>
      </c>
      <c r="Q3381">
        <v>0</v>
      </c>
      <c r="R3381">
        <v>0</v>
      </c>
      <c r="S3381">
        <v>6.8207499999999998E-4</v>
      </c>
      <c r="T3381">
        <v>2.201756E-3</v>
      </c>
      <c r="U3381">
        <v>1.137861E-3</v>
      </c>
      <c r="V3381">
        <v>0</v>
      </c>
      <c r="W3381">
        <v>0</v>
      </c>
      <c r="X3381">
        <v>3.5144499999999998E-4</v>
      </c>
      <c r="Y3381">
        <v>0</v>
      </c>
      <c r="Z3381">
        <v>0</v>
      </c>
      <c r="AA3381">
        <v>0</v>
      </c>
      <c r="AB3381">
        <v>0</v>
      </c>
      <c r="AC3381">
        <v>1.03352E-3</v>
      </c>
      <c r="AD3381">
        <v>2.201756E-3</v>
      </c>
      <c r="AE3381">
        <v>1.137861E-3</v>
      </c>
      <c r="AF3381">
        <v>0</v>
      </c>
      <c r="AG3381">
        <v>0</v>
      </c>
      <c r="AH3381">
        <v>4.3731480000000003E-3</v>
      </c>
      <c r="AI3381">
        <v>201013.0526</v>
      </c>
    </row>
    <row r="3382" spans="1:35" x14ac:dyDescent="0.25">
      <c r="A3382">
        <v>7187</v>
      </c>
      <c r="B3382" t="s">
        <v>207</v>
      </c>
      <c r="C3382" t="s">
        <v>40</v>
      </c>
      <c r="D3382" t="b">
        <v>0</v>
      </c>
      <c r="E3382">
        <v>0.94616560199999999</v>
      </c>
      <c r="F3382" t="s">
        <v>97</v>
      </c>
      <c r="G3382" t="s">
        <v>186</v>
      </c>
      <c r="H3382" t="s">
        <v>189</v>
      </c>
      <c r="I3382" t="s">
        <v>263</v>
      </c>
      <c r="J3382" t="s">
        <v>99</v>
      </c>
      <c r="K3382" t="s">
        <v>188</v>
      </c>
      <c r="L3382">
        <v>7.5960748789999997</v>
      </c>
      <c r="M3382" t="s">
        <v>264</v>
      </c>
      <c r="N3382">
        <v>1.00203E-4</v>
      </c>
      <c r="O3382">
        <v>1.27568E-4</v>
      </c>
      <c r="P3382">
        <v>0</v>
      </c>
      <c r="Q3382">
        <v>0</v>
      </c>
      <c r="R3382">
        <v>0</v>
      </c>
      <c r="S3382">
        <v>3.1123199999999999E-4</v>
      </c>
      <c r="T3382">
        <v>3.8509999999999998E-4</v>
      </c>
      <c r="U3382">
        <v>3.0065000000000002E-4</v>
      </c>
      <c r="V3382">
        <v>0</v>
      </c>
      <c r="W3382">
        <v>0</v>
      </c>
      <c r="X3382">
        <v>1.31111E-4</v>
      </c>
      <c r="Y3382">
        <v>0</v>
      </c>
      <c r="Z3382">
        <v>0</v>
      </c>
      <c r="AA3382">
        <v>0</v>
      </c>
      <c r="AB3382">
        <v>0</v>
      </c>
      <c r="AC3382">
        <v>4.4234299999999999E-4</v>
      </c>
      <c r="AD3382">
        <v>3.8509999999999998E-4</v>
      </c>
      <c r="AE3382">
        <v>3.0065000000000002E-4</v>
      </c>
      <c r="AF3382">
        <v>0</v>
      </c>
      <c r="AG3382">
        <v>0</v>
      </c>
      <c r="AH3382">
        <v>1.1280839999999999E-3</v>
      </c>
      <c r="AI3382">
        <v>43523.617700000003</v>
      </c>
    </row>
    <row r="3383" spans="1:35" x14ac:dyDescent="0.25">
      <c r="A3383">
        <v>18108</v>
      </c>
      <c r="B3383" t="s">
        <v>207</v>
      </c>
      <c r="C3383" t="s">
        <v>40</v>
      </c>
      <c r="D3383" t="b">
        <v>0</v>
      </c>
      <c r="E3383">
        <v>0.16497118999999999</v>
      </c>
      <c r="F3383" t="s">
        <v>97</v>
      </c>
      <c r="G3383" t="s">
        <v>186</v>
      </c>
      <c r="H3383" t="s">
        <v>259</v>
      </c>
      <c r="I3383" t="s">
        <v>98</v>
      </c>
      <c r="J3383" t="s">
        <v>99</v>
      </c>
      <c r="K3383" t="s">
        <v>188</v>
      </c>
      <c r="L3383">
        <v>6.0052828280000004</v>
      </c>
      <c r="M3383" t="s">
        <v>112</v>
      </c>
      <c r="N3383">
        <v>3.4374600000000003E-4</v>
      </c>
      <c r="O3383">
        <v>4.2662899999999998E-4</v>
      </c>
      <c r="P3383">
        <v>0</v>
      </c>
      <c r="Q3383">
        <v>0</v>
      </c>
      <c r="R3383">
        <v>0</v>
      </c>
      <c r="S3383">
        <v>4.9533300000000004E-4</v>
      </c>
      <c r="T3383">
        <v>1.846929E-3</v>
      </c>
      <c r="U3383">
        <v>1.0612040000000001E-3</v>
      </c>
      <c r="V3383">
        <v>0</v>
      </c>
      <c r="W3383">
        <v>0</v>
      </c>
      <c r="X3383">
        <v>3.1497799999999999E-4</v>
      </c>
      <c r="Y3383">
        <v>0</v>
      </c>
      <c r="Z3383">
        <v>0</v>
      </c>
      <c r="AA3383">
        <v>0</v>
      </c>
      <c r="AB3383">
        <v>0</v>
      </c>
      <c r="AC3383">
        <v>8.1031099999999997E-4</v>
      </c>
      <c r="AD3383">
        <v>1.846929E-3</v>
      </c>
      <c r="AE3383">
        <v>1.0612040000000001E-3</v>
      </c>
      <c r="AF3383">
        <v>0</v>
      </c>
      <c r="AG3383">
        <v>0</v>
      </c>
      <c r="AH3383">
        <v>3.7184449999999999E-3</v>
      </c>
      <c r="AI3383">
        <v>181468.3094</v>
      </c>
    </row>
    <row r="3384" spans="1:35" x14ac:dyDescent="0.25">
      <c r="A3384">
        <v>20450</v>
      </c>
      <c r="B3384" t="s">
        <v>207</v>
      </c>
      <c r="C3384" t="s">
        <v>40</v>
      </c>
      <c r="D3384" t="b">
        <v>0</v>
      </c>
      <c r="E3384">
        <v>0.32973295000000002</v>
      </c>
      <c r="F3384" t="s">
        <v>97</v>
      </c>
      <c r="G3384" t="s">
        <v>186</v>
      </c>
      <c r="H3384" t="s">
        <v>256</v>
      </c>
      <c r="I3384" t="s">
        <v>101</v>
      </c>
      <c r="J3384" t="s">
        <v>262</v>
      </c>
      <c r="K3384" t="s">
        <v>188</v>
      </c>
      <c r="L3384">
        <v>5.7887187500000001</v>
      </c>
      <c r="M3384" t="s">
        <v>109</v>
      </c>
      <c r="N3384">
        <v>5.1326300000000002E-4</v>
      </c>
      <c r="O3384">
        <v>6.2089999999999997E-4</v>
      </c>
      <c r="P3384">
        <v>0</v>
      </c>
      <c r="Q3384">
        <v>0</v>
      </c>
      <c r="R3384">
        <v>0</v>
      </c>
      <c r="S3384">
        <v>1.207528E-3</v>
      </c>
      <c r="T3384">
        <v>2.5385910000000002E-3</v>
      </c>
      <c r="U3384">
        <v>1.464171E-3</v>
      </c>
      <c r="V3384">
        <v>0</v>
      </c>
      <c r="W3384">
        <v>0</v>
      </c>
      <c r="X3384">
        <v>0</v>
      </c>
      <c r="Y3384">
        <v>0</v>
      </c>
      <c r="Z3384">
        <v>0</v>
      </c>
      <c r="AA3384">
        <v>0</v>
      </c>
      <c r="AB3384">
        <v>0</v>
      </c>
      <c r="AC3384">
        <v>1.207528E-3</v>
      </c>
      <c r="AD3384">
        <v>2.5385910000000002E-3</v>
      </c>
      <c r="AE3384">
        <v>1.464171E-3</v>
      </c>
      <c r="AF3384">
        <v>0</v>
      </c>
      <c r="AG3384">
        <v>0</v>
      </c>
      <c r="AH3384">
        <v>5.2102889999999999E-3</v>
      </c>
      <c r="AI3384">
        <v>263786.36</v>
      </c>
    </row>
    <row r="3385" spans="1:35" x14ac:dyDescent="0.25">
      <c r="A3385">
        <v>28219</v>
      </c>
      <c r="B3385" t="s">
        <v>207</v>
      </c>
      <c r="C3385" t="s">
        <v>40</v>
      </c>
      <c r="D3385" t="b">
        <v>0</v>
      </c>
      <c r="E3385">
        <v>8.3962187999999993E-2</v>
      </c>
      <c r="F3385" t="s">
        <v>97</v>
      </c>
      <c r="G3385" t="s">
        <v>186</v>
      </c>
      <c r="H3385" t="s">
        <v>257</v>
      </c>
      <c r="I3385" t="s">
        <v>263</v>
      </c>
      <c r="J3385" t="s">
        <v>111</v>
      </c>
      <c r="K3385" t="s">
        <v>188</v>
      </c>
      <c r="L3385">
        <v>5.5665222219999997</v>
      </c>
      <c r="M3385" t="s">
        <v>264</v>
      </c>
      <c r="N3385" s="8">
        <v>7.3419999999999998E-5</v>
      </c>
      <c r="O3385" s="8">
        <v>9.2013099999999995E-5</v>
      </c>
      <c r="P3385">
        <v>0</v>
      </c>
      <c r="Q3385">
        <v>0</v>
      </c>
      <c r="R3385">
        <v>0</v>
      </c>
      <c r="S3385">
        <v>1.4058399999999999E-4</v>
      </c>
      <c r="T3385">
        <v>4.13316E-4</v>
      </c>
      <c r="U3385">
        <v>1.8600299999999999E-4</v>
      </c>
      <c r="V3385">
        <v>0</v>
      </c>
      <c r="W3385">
        <v>0</v>
      </c>
      <c r="X3385" s="8">
        <v>5.7474800000000001E-5</v>
      </c>
      <c r="Y3385">
        <v>0</v>
      </c>
      <c r="Z3385">
        <v>0</v>
      </c>
      <c r="AA3385">
        <v>0</v>
      </c>
      <c r="AB3385">
        <v>0</v>
      </c>
      <c r="AC3385">
        <v>1.98059E-4</v>
      </c>
      <c r="AD3385">
        <v>4.13316E-4</v>
      </c>
      <c r="AE3385">
        <v>1.8600299999999999E-4</v>
      </c>
      <c r="AF3385">
        <v>0</v>
      </c>
      <c r="AG3385">
        <v>0</v>
      </c>
      <c r="AH3385">
        <v>7.9737899999999997E-4</v>
      </c>
      <c r="AI3385">
        <v>41981.093860000001</v>
      </c>
    </row>
    <row r="3386" spans="1:35" x14ac:dyDescent="0.25">
      <c r="A3386">
        <v>617</v>
      </c>
      <c r="B3386" t="s">
        <v>208</v>
      </c>
      <c r="C3386" t="s">
        <v>36</v>
      </c>
      <c r="D3386" t="b">
        <v>1</v>
      </c>
      <c r="E3386">
        <v>38.539275089999997</v>
      </c>
      <c r="F3386" t="s">
        <v>97</v>
      </c>
      <c r="G3386" t="s">
        <v>186</v>
      </c>
      <c r="H3386" t="s">
        <v>198</v>
      </c>
      <c r="I3386" t="s">
        <v>101</v>
      </c>
      <c r="J3386" t="s">
        <v>102</v>
      </c>
      <c r="K3386" t="s">
        <v>188</v>
      </c>
      <c r="L3386">
        <v>7.2508333330000001</v>
      </c>
      <c r="M3386" t="s">
        <v>109</v>
      </c>
      <c r="N3386">
        <v>1.0709459999999999E-3</v>
      </c>
      <c r="O3386">
        <v>1.1261050000000001E-3</v>
      </c>
      <c r="P3386">
        <v>0</v>
      </c>
      <c r="Q3386">
        <v>0</v>
      </c>
      <c r="R3386">
        <v>0</v>
      </c>
      <c r="S3386">
        <v>2.0243919999999999E-3</v>
      </c>
      <c r="T3386">
        <v>3.6663339999999998E-3</v>
      </c>
      <c r="U3386">
        <v>3.650992E-3</v>
      </c>
      <c r="V3386">
        <v>0</v>
      </c>
      <c r="W3386">
        <v>0</v>
      </c>
      <c r="X3386">
        <v>1.93599E-4</v>
      </c>
      <c r="Y3386">
        <v>0</v>
      </c>
      <c r="Z3386">
        <v>0</v>
      </c>
      <c r="AA3386">
        <v>0</v>
      </c>
      <c r="AB3386">
        <v>0</v>
      </c>
      <c r="AC3386">
        <v>2.2179909999999999E-3</v>
      </c>
      <c r="AD3386">
        <v>3.6663339999999998E-3</v>
      </c>
      <c r="AE3386">
        <v>3.650992E-3</v>
      </c>
      <c r="AF3386">
        <v>0</v>
      </c>
      <c r="AG3386">
        <v>0</v>
      </c>
      <c r="AH3386">
        <v>9.5349519999999993E-3</v>
      </c>
      <c r="AI3386">
        <v>385392.75089999998</v>
      </c>
    </row>
    <row r="3387" spans="1:35" x14ac:dyDescent="0.25">
      <c r="A3387">
        <v>619</v>
      </c>
      <c r="B3387" t="s">
        <v>208</v>
      </c>
      <c r="C3387" t="s">
        <v>36</v>
      </c>
      <c r="D3387" t="b">
        <v>1</v>
      </c>
      <c r="E3387">
        <v>7.8598335940000004</v>
      </c>
      <c r="F3387" t="s">
        <v>97</v>
      </c>
      <c r="G3387" t="s">
        <v>186</v>
      </c>
      <c r="H3387" t="s">
        <v>187</v>
      </c>
      <c r="I3387" t="s">
        <v>101</v>
      </c>
      <c r="J3387" t="s">
        <v>111</v>
      </c>
      <c r="K3387" t="s">
        <v>188</v>
      </c>
      <c r="L3387">
        <v>6.5742857140000002</v>
      </c>
      <c r="M3387" t="s">
        <v>109</v>
      </c>
      <c r="N3387">
        <v>6.1970600000000003E-4</v>
      </c>
      <c r="O3387">
        <v>7.3191E-4</v>
      </c>
      <c r="P3387">
        <v>0</v>
      </c>
      <c r="Q3387">
        <v>0</v>
      </c>
      <c r="R3387">
        <v>0</v>
      </c>
      <c r="S3387">
        <v>2.3450860000000001E-3</v>
      </c>
      <c r="T3387">
        <v>2.3120839999999998E-3</v>
      </c>
      <c r="U3387">
        <v>1.447474E-3</v>
      </c>
      <c r="V3387">
        <v>0</v>
      </c>
      <c r="W3387">
        <v>0</v>
      </c>
      <c r="X3387" s="8">
        <v>6.6451200000000005E-5</v>
      </c>
      <c r="Y3387">
        <v>0</v>
      </c>
      <c r="Z3387">
        <v>0</v>
      </c>
      <c r="AA3387">
        <v>0</v>
      </c>
      <c r="AB3387">
        <v>0</v>
      </c>
      <c r="AC3387">
        <v>2.4115370000000001E-3</v>
      </c>
      <c r="AD3387">
        <v>2.3120839999999998E-3</v>
      </c>
      <c r="AE3387">
        <v>1.447474E-3</v>
      </c>
      <c r="AF3387">
        <v>0</v>
      </c>
      <c r="AG3387">
        <v>0</v>
      </c>
      <c r="AH3387">
        <v>6.1710209999999996E-3</v>
      </c>
      <c r="AI3387">
        <v>275094.17580000003</v>
      </c>
    </row>
    <row r="3388" spans="1:35" x14ac:dyDescent="0.25">
      <c r="A3388">
        <v>621</v>
      </c>
      <c r="B3388" t="s">
        <v>208</v>
      </c>
      <c r="C3388" t="s">
        <v>36</v>
      </c>
      <c r="D3388" t="b">
        <v>1</v>
      </c>
      <c r="E3388">
        <v>45.917607580000002</v>
      </c>
      <c r="F3388" t="s">
        <v>97</v>
      </c>
      <c r="G3388" t="s">
        <v>186</v>
      </c>
      <c r="H3388" t="s">
        <v>196</v>
      </c>
      <c r="I3388" t="s">
        <v>101</v>
      </c>
      <c r="J3388" t="s">
        <v>99</v>
      </c>
      <c r="K3388" t="s">
        <v>188</v>
      </c>
      <c r="L3388">
        <v>8.618181818</v>
      </c>
      <c r="M3388" t="s">
        <v>109</v>
      </c>
      <c r="N3388">
        <v>8.3018199999999995E-4</v>
      </c>
      <c r="O3388">
        <v>8.8485400000000002E-4</v>
      </c>
      <c r="P3388">
        <v>0</v>
      </c>
      <c r="Q3388">
        <v>0</v>
      </c>
      <c r="R3388">
        <v>0</v>
      </c>
      <c r="S3388">
        <v>1.7347669999999999E-3</v>
      </c>
      <c r="T3388">
        <v>2.6265220000000001E-3</v>
      </c>
      <c r="U3388">
        <v>3.0621720000000002E-3</v>
      </c>
      <c r="V3388">
        <v>0</v>
      </c>
      <c r="W3388">
        <v>0</v>
      </c>
      <c r="X3388" s="8">
        <v>2.61129E-6</v>
      </c>
      <c r="Y3388">
        <v>0</v>
      </c>
      <c r="Z3388">
        <v>0</v>
      </c>
      <c r="AA3388">
        <v>0</v>
      </c>
      <c r="AB3388">
        <v>0</v>
      </c>
      <c r="AC3388">
        <v>1.7373779999999999E-3</v>
      </c>
      <c r="AD3388">
        <v>2.6265220000000001E-3</v>
      </c>
      <c r="AE3388">
        <v>3.0621720000000002E-3</v>
      </c>
      <c r="AF3388">
        <v>0</v>
      </c>
      <c r="AG3388">
        <v>0</v>
      </c>
      <c r="AH3388">
        <v>7.4265080000000001E-3</v>
      </c>
      <c r="AI3388">
        <v>252546.84169999999</v>
      </c>
    </row>
    <row r="3389" spans="1:35" x14ac:dyDescent="0.25">
      <c r="A3389">
        <v>622</v>
      </c>
      <c r="B3389" t="s">
        <v>208</v>
      </c>
      <c r="C3389" t="s">
        <v>36</v>
      </c>
      <c r="D3389" t="b">
        <v>1</v>
      </c>
      <c r="E3389">
        <v>5.4264087559999998</v>
      </c>
      <c r="F3389" t="s">
        <v>97</v>
      </c>
      <c r="G3389" t="s">
        <v>186</v>
      </c>
      <c r="H3389" t="s">
        <v>191</v>
      </c>
      <c r="I3389" t="s">
        <v>101</v>
      </c>
      <c r="J3389" t="s">
        <v>99</v>
      </c>
      <c r="K3389" t="s">
        <v>188</v>
      </c>
      <c r="L3389">
        <v>5.294636015</v>
      </c>
      <c r="M3389" t="s">
        <v>109</v>
      </c>
      <c r="N3389">
        <v>5.4422100000000001E-4</v>
      </c>
      <c r="O3389">
        <v>6.7606700000000003E-4</v>
      </c>
      <c r="P3389">
        <v>0</v>
      </c>
      <c r="Q3389">
        <v>0</v>
      </c>
      <c r="R3389">
        <v>0</v>
      </c>
      <c r="S3389">
        <v>9.7963400000000006E-4</v>
      </c>
      <c r="T3389">
        <v>2.749886E-3</v>
      </c>
      <c r="U3389">
        <v>1.9274819999999999E-3</v>
      </c>
      <c r="V3389">
        <v>0</v>
      </c>
      <c r="W3389">
        <v>0</v>
      </c>
      <c r="X3389" s="8">
        <v>2.89565E-5</v>
      </c>
      <c r="Y3389">
        <v>0</v>
      </c>
      <c r="Z3389">
        <v>0</v>
      </c>
      <c r="AA3389">
        <v>0</v>
      </c>
      <c r="AB3389">
        <v>0</v>
      </c>
      <c r="AC3389">
        <v>1.00859E-3</v>
      </c>
      <c r="AD3389">
        <v>2.749886E-3</v>
      </c>
      <c r="AE3389">
        <v>1.9274819999999999E-3</v>
      </c>
      <c r="AF3389">
        <v>0</v>
      </c>
      <c r="AG3389">
        <v>0</v>
      </c>
      <c r="AH3389">
        <v>5.6859579999999996E-3</v>
      </c>
      <c r="AI3389">
        <v>314731.70789999998</v>
      </c>
    </row>
    <row r="3390" spans="1:35" x14ac:dyDescent="0.25">
      <c r="A3390">
        <v>623</v>
      </c>
      <c r="B3390" t="s">
        <v>208</v>
      </c>
      <c r="C3390" t="s">
        <v>36</v>
      </c>
      <c r="D3390" t="b">
        <v>1</v>
      </c>
      <c r="E3390">
        <v>3.2022472799999999</v>
      </c>
      <c r="F3390" t="s">
        <v>97</v>
      </c>
      <c r="G3390" t="s">
        <v>186</v>
      </c>
      <c r="H3390" t="s">
        <v>193</v>
      </c>
      <c r="I3390" t="s">
        <v>101</v>
      </c>
      <c r="J3390" t="s">
        <v>99</v>
      </c>
      <c r="K3390" t="s">
        <v>188</v>
      </c>
      <c r="L3390">
        <v>6.8041851849999997</v>
      </c>
      <c r="M3390" t="s">
        <v>109</v>
      </c>
      <c r="N3390">
        <v>5.4823899999999995E-4</v>
      </c>
      <c r="O3390">
        <v>6.6412100000000005E-4</v>
      </c>
      <c r="P3390">
        <v>0</v>
      </c>
      <c r="Q3390">
        <v>0</v>
      </c>
      <c r="R3390">
        <v>0</v>
      </c>
      <c r="S3390">
        <v>1.4268219999999999E-3</v>
      </c>
      <c r="T3390">
        <v>2.4177360000000002E-3</v>
      </c>
      <c r="U3390">
        <v>1.7246E-3</v>
      </c>
      <c r="V3390">
        <v>0</v>
      </c>
      <c r="W3390">
        <v>0</v>
      </c>
      <c r="X3390" s="8">
        <v>6.7987200000000004E-6</v>
      </c>
      <c r="Y3390">
        <v>0</v>
      </c>
      <c r="Z3390">
        <v>0</v>
      </c>
      <c r="AA3390">
        <v>0</v>
      </c>
      <c r="AB3390">
        <v>0</v>
      </c>
      <c r="AC3390">
        <v>1.43362E-3</v>
      </c>
      <c r="AD3390">
        <v>2.4177360000000002E-3</v>
      </c>
      <c r="AE3390">
        <v>1.7246E-3</v>
      </c>
      <c r="AF3390">
        <v>0</v>
      </c>
      <c r="AG3390">
        <v>0</v>
      </c>
      <c r="AH3390">
        <v>5.575956E-3</v>
      </c>
      <c r="AI3390">
        <v>240168.546</v>
      </c>
    </row>
    <row r="3391" spans="1:35" x14ac:dyDescent="0.25">
      <c r="A3391">
        <v>624</v>
      </c>
      <c r="B3391" t="s">
        <v>208</v>
      </c>
      <c r="C3391" t="s">
        <v>36</v>
      </c>
      <c r="D3391" t="b">
        <v>1</v>
      </c>
      <c r="E3391">
        <v>12.489080810000001</v>
      </c>
      <c r="F3391" t="s">
        <v>97</v>
      </c>
      <c r="G3391" t="s">
        <v>186</v>
      </c>
      <c r="H3391" t="s">
        <v>195</v>
      </c>
      <c r="I3391" t="s">
        <v>101</v>
      </c>
      <c r="J3391" t="s">
        <v>111</v>
      </c>
      <c r="K3391" t="s">
        <v>188</v>
      </c>
      <c r="L3391">
        <v>5.6521164019999999</v>
      </c>
      <c r="M3391" t="s">
        <v>109</v>
      </c>
      <c r="N3391">
        <v>5.0516000000000005E-4</v>
      </c>
      <c r="O3391">
        <v>5.9777099999999998E-4</v>
      </c>
      <c r="P3391">
        <v>0</v>
      </c>
      <c r="Q3391">
        <v>0</v>
      </c>
      <c r="R3391">
        <v>0</v>
      </c>
      <c r="S3391">
        <v>9.0176999999999998E-4</v>
      </c>
      <c r="T3391">
        <v>2.43684E-3</v>
      </c>
      <c r="U3391">
        <v>1.6240860000000001E-3</v>
      </c>
      <c r="V3391">
        <v>0</v>
      </c>
      <c r="W3391">
        <v>0</v>
      </c>
      <c r="X3391" s="8">
        <v>9.5527500000000003E-5</v>
      </c>
      <c r="Y3391">
        <v>0</v>
      </c>
      <c r="Z3391">
        <v>0</v>
      </c>
      <c r="AA3391">
        <v>0</v>
      </c>
      <c r="AB3391">
        <v>0</v>
      </c>
      <c r="AC3391">
        <v>9.9729799999999998E-4</v>
      </c>
      <c r="AD3391">
        <v>2.43684E-3</v>
      </c>
      <c r="AE3391">
        <v>1.6240860000000001E-3</v>
      </c>
      <c r="AF3391">
        <v>0</v>
      </c>
      <c r="AG3391">
        <v>0</v>
      </c>
      <c r="AH3391">
        <v>5.0581059999999997E-3</v>
      </c>
      <c r="AI3391">
        <v>262270.69709999999</v>
      </c>
    </row>
    <row r="3392" spans="1:35" x14ac:dyDescent="0.25">
      <c r="A3392">
        <v>3981</v>
      </c>
      <c r="B3392" t="s">
        <v>208</v>
      </c>
      <c r="C3392" t="s">
        <v>36</v>
      </c>
      <c r="D3392" t="b">
        <v>1</v>
      </c>
      <c r="E3392">
        <v>33.833494620000003</v>
      </c>
      <c r="F3392" t="s">
        <v>97</v>
      </c>
      <c r="G3392" t="s">
        <v>186</v>
      </c>
      <c r="H3392" t="s">
        <v>249</v>
      </c>
      <c r="I3392" t="s">
        <v>101</v>
      </c>
      <c r="J3392" t="s">
        <v>111</v>
      </c>
      <c r="K3392" t="s">
        <v>188</v>
      </c>
      <c r="L3392">
        <v>9.6041666669999994</v>
      </c>
      <c r="M3392" t="s">
        <v>109</v>
      </c>
      <c r="N3392">
        <v>2.5037300000000002E-4</v>
      </c>
      <c r="O3392">
        <v>2.6426999999999999E-4</v>
      </c>
      <c r="P3392">
        <v>0</v>
      </c>
      <c r="Q3392">
        <v>0</v>
      </c>
      <c r="R3392">
        <v>0</v>
      </c>
      <c r="S3392">
        <v>4.7107799999999999E-4</v>
      </c>
      <c r="T3392">
        <v>7.26339E-4</v>
      </c>
      <c r="U3392">
        <v>1.0200820000000001E-3</v>
      </c>
      <c r="V3392">
        <v>0</v>
      </c>
      <c r="W3392">
        <v>0</v>
      </c>
      <c r="X3392">
        <v>0</v>
      </c>
      <c r="Y3392">
        <v>0</v>
      </c>
      <c r="Z3392">
        <v>0</v>
      </c>
      <c r="AA3392">
        <v>0</v>
      </c>
      <c r="AB3392">
        <v>0</v>
      </c>
      <c r="AC3392">
        <v>4.7107799999999999E-4</v>
      </c>
      <c r="AD3392">
        <v>7.26339E-4</v>
      </c>
      <c r="AE3392">
        <v>1.0200820000000001E-3</v>
      </c>
      <c r="AF3392">
        <v>0</v>
      </c>
      <c r="AG3392">
        <v>0</v>
      </c>
      <c r="AH3392">
        <v>2.2174999999999999E-3</v>
      </c>
      <c r="AI3392">
        <v>67666.989239999995</v>
      </c>
    </row>
    <row r="3393" spans="1:35" x14ac:dyDescent="0.25">
      <c r="A3393">
        <v>4225</v>
      </c>
      <c r="B3393" t="s">
        <v>208</v>
      </c>
      <c r="C3393" t="s">
        <v>36</v>
      </c>
      <c r="D3393" t="b">
        <v>0</v>
      </c>
      <c r="E3393">
        <v>59.11710111</v>
      </c>
      <c r="F3393" t="s">
        <v>97</v>
      </c>
      <c r="G3393" t="s">
        <v>186</v>
      </c>
      <c r="H3393" t="s">
        <v>250</v>
      </c>
      <c r="I3393" t="s">
        <v>98</v>
      </c>
      <c r="J3393" t="s">
        <v>99</v>
      </c>
      <c r="K3393" t="s">
        <v>188</v>
      </c>
      <c r="L3393">
        <v>22.630555560000001</v>
      </c>
      <c r="M3393" t="s">
        <v>112</v>
      </c>
      <c r="N3393">
        <v>4.4543399999999998E-4</v>
      </c>
      <c r="O3393">
        <v>4.5934300000000002E-4</v>
      </c>
      <c r="P3393">
        <v>0</v>
      </c>
      <c r="Q3393">
        <v>0</v>
      </c>
      <c r="R3393">
        <v>0</v>
      </c>
      <c r="S3393">
        <v>8.5841300000000004E-4</v>
      </c>
      <c r="T3393">
        <v>6.80231E-4</v>
      </c>
      <c r="U3393">
        <v>1.4092099999999999E-3</v>
      </c>
      <c r="V3393">
        <v>0</v>
      </c>
      <c r="W3393">
        <v>0</v>
      </c>
      <c r="X3393">
        <v>1.6170889999999999E-3</v>
      </c>
      <c r="Y3393">
        <v>0</v>
      </c>
      <c r="Z3393">
        <v>0</v>
      </c>
      <c r="AA3393">
        <v>0</v>
      </c>
      <c r="AB3393">
        <v>0</v>
      </c>
      <c r="AC3393">
        <v>2.475503E-3</v>
      </c>
      <c r="AD3393">
        <v>6.80231E-4</v>
      </c>
      <c r="AE3393">
        <v>1.4092099999999999E-3</v>
      </c>
      <c r="AF3393">
        <v>0</v>
      </c>
      <c r="AG3393">
        <v>0</v>
      </c>
      <c r="AH3393">
        <v>4.5649430000000001E-3</v>
      </c>
      <c r="AI3393">
        <v>59117.101110000003</v>
      </c>
    </row>
    <row r="3394" spans="1:35" x14ac:dyDescent="0.25">
      <c r="A3394">
        <v>5292</v>
      </c>
      <c r="B3394" t="s">
        <v>208</v>
      </c>
      <c r="C3394" t="s">
        <v>36</v>
      </c>
      <c r="D3394" t="b">
        <v>1</v>
      </c>
      <c r="E3394">
        <v>0.61770916799999998</v>
      </c>
      <c r="F3394" t="s">
        <v>97</v>
      </c>
      <c r="G3394" t="s">
        <v>186</v>
      </c>
      <c r="H3394" t="s">
        <v>197</v>
      </c>
      <c r="I3394" t="s">
        <v>101</v>
      </c>
      <c r="J3394" t="s">
        <v>102</v>
      </c>
      <c r="K3394" t="s">
        <v>188</v>
      </c>
      <c r="L3394">
        <v>4.0322500000000003</v>
      </c>
      <c r="M3394" t="s">
        <v>109</v>
      </c>
      <c r="N3394">
        <v>2.38099E-4</v>
      </c>
      <c r="O3394">
        <v>2.9971700000000002E-4</v>
      </c>
      <c r="P3394">
        <v>0</v>
      </c>
      <c r="Q3394">
        <v>0</v>
      </c>
      <c r="R3394">
        <v>0</v>
      </c>
      <c r="S3394">
        <v>2.4317699999999999E-4</v>
      </c>
      <c r="T3394">
        <v>1.5829500000000001E-3</v>
      </c>
      <c r="U3394">
        <v>6.4483100000000001E-4</v>
      </c>
      <c r="V3394">
        <v>0</v>
      </c>
      <c r="W3394">
        <v>0</v>
      </c>
      <c r="X3394" s="8">
        <v>7.8682000000000003E-5</v>
      </c>
      <c r="Y3394">
        <v>0</v>
      </c>
      <c r="Z3394">
        <v>0</v>
      </c>
      <c r="AA3394">
        <v>0</v>
      </c>
      <c r="AB3394">
        <v>0</v>
      </c>
      <c r="AC3394">
        <v>3.2185900000000002E-4</v>
      </c>
      <c r="AD3394">
        <v>1.5829500000000001E-3</v>
      </c>
      <c r="AE3394">
        <v>6.4483100000000001E-4</v>
      </c>
      <c r="AF3394">
        <v>0</v>
      </c>
      <c r="AG3394">
        <v>0</v>
      </c>
      <c r="AH3394">
        <v>2.549646E-3</v>
      </c>
      <c r="AI3394">
        <v>185312.75030000001</v>
      </c>
    </row>
    <row r="3395" spans="1:35" x14ac:dyDescent="0.25">
      <c r="A3395">
        <v>5294</v>
      </c>
      <c r="B3395" t="s">
        <v>208</v>
      </c>
      <c r="C3395" t="s">
        <v>36</v>
      </c>
      <c r="D3395" t="b">
        <v>1</v>
      </c>
      <c r="E3395">
        <v>2.1122781700000002</v>
      </c>
      <c r="F3395" t="s">
        <v>97</v>
      </c>
      <c r="G3395" t="s">
        <v>186</v>
      </c>
      <c r="H3395" t="s">
        <v>192</v>
      </c>
      <c r="I3395" t="s">
        <v>101</v>
      </c>
      <c r="J3395" t="s">
        <v>99</v>
      </c>
      <c r="K3395" t="s">
        <v>188</v>
      </c>
      <c r="L3395">
        <v>4.9203333330000003</v>
      </c>
      <c r="M3395" t="s">
        <v>109</v>
      </c>
      <c r="N3395">
        <v>4.5425499999999998E-4</v>
      </c>
      <c r="O3395">
        <v>5.2562900000000001E-4</v>
      </c>
      <c r="P3395">
        <v>0</v>
      </c>
      <c r="Q3395">
        <v>0</v>
      </c>
      <c r="R3395">
        <v>0</v>
      </c>
      <c r="S3395">
        <v>6.0896500000000005E-4</v>
      </c>
      <c r="T3395">
        <v>2.2191559999999999E-3</v>
      </c>
      <c r="U3395">
        <v>1.5545940000000001E-3</v>
      </c>
      <c r="V3395">
        <v>0</v>
      </c>
      <c r="W3395">
        <v>0</v>
      </c>
      <c r="X3395" s="8">
        <v>5.0131399999999999E-5</v>
      </c>
      <c r="Y3395">
        <v>0</v>
      </c>
      <c r="Z3395">
        <v>0</v>
      </c>
      <c r="AA3395">
        <v>0</v>
      </c>
      <c r="AB3395">
        <v>0</v>
      </c>
      <c r="AC3395">
        <v>6.5909599999999997E-4</v>
      </c>
      <c r="AD3395">
        <v>2.2191559999999999E-3</v>
      </c>
      <c r="AE3395">
        <v>1.5545940000000001E-3</v>
      </c>
      <c r="AF3395">
        <v>0</v>
      </c>
      <c r="AG3395">
        <v>0</v>
      </c>
      <c r="AH3395">
        <v>4.4328470000000002E-3</v>
      </c>
      <c r="AI3395">
        <v>264034.77130000002</v>
      </c>
    </row>
    <row r="3396" spans="1:35" x14ac:dyDescent="0.25">
      <c r="A3396">
        <v>5295</v>
      </c>
      <c r="B3396" t="s">
        <v>208</v>
      </c>
      <c r="C3396" t="s">
        <v>36</v>
      </c>
      <c r="D3396" t="b">
        <v>1</v>
      </c>
      <c r="E3396">
        <v>3.6561414889999999</v>
      </c>
      <c r="F3396" t="s">
        <v>97</v>
      </c>
      <c r="G3396" t="s">
        <v>186</v>
      </c>
      <c r="H3396" t="s">
        <v>194</v>
      </c>
      <c r="I3396" t="s">
        <v>101</v>
      </c>
      <c r="J3396" t="s">
        <v>99</v>
      </c>
      <c r="K3396" t="s">
        <v>188</v>
      </c>
      <c r="L3396">
        <v>5.8787037040000003</v>
      </c>
      <c r="M3396" t="s">
        <v>109</v>
      </c>
      <c r="N3396">
        <v>6.4090600000000001E-4</v>
      </c>
      <c r="O3396">
        <v>7.8139099999999999E-4</v>
      </c>
      <c r="P3396">
        <v>0</v>
      </c>
      <c r="Q3396">
        <v>0</v>
      </c>
      <c r="R3396">
        <v>0</v>
      </c>
      <c r="S3396">
        <v>1.1604079999999999E-3</v>
      </c>
      <c r="T3396">
        <v>3.203165E-3</v>
      </c>
      <c r="U3396">
        <v>2.1380879999999998E-3</v>
      </c>
      <c r="V3396">
        <v>0</v>
      </c>
      <c r="W3396">
        <v>0</v>
      </c>
      <c r="X3396" s="8">
        <v>9.8797199999999997E-5</v>
      </c>
      <c r="Y3396">
        <v>0</v>
      </c>
      <c r="Z3396">
        <v>0</v>
      </c>
      <c r="AA3396">
        <v>0</v>
      </c>
      <c r="AB3396">
        <v>0</v>
      </c>
      <c r="AC3396">
        <v>1.2592059999999999E-3</v>
      </c>
      <c r="AD3396">
        <v>3.203165E-3</v>
      </c>
      <c r="AE3396">
        <v>2.1380879999999998E-3</v>
      </c>
      <c r="AF3396">
        <v>0</v>
      </c>
      <c r="AG3396">
        <v>0</v>
      </c>
      <c r="AH3396">
        <v>6.6004590000000004E-3</v>
      </c>
      <c r="AI3396">
        <v>329052.734</v>
      </c>
    </row>
    <row r="3397" spans="1:35" x14ac:dyDescent="0.25">
      <c r="A3397">
        <v>5297</v>
      </c>
      <c r="B3397" t="s">
        <v>208</v>
      </c>
      <c r="C3397" t="s">
        <v>36</v>
      </c>
      <c r="D3397" t="b">
        <v>1</v>
      </c>
      <c r="E3397">
        <v>1.148646015</v>
      </c>
      <c r="F3397" t="s">
        <v>97</v>
      </c>
      <c r="G3397" t="s">
        <v>186</v>
      </c>
      <c r="H3397" t="s">
        <v>199</v>
      </c>
      <c r="I3397" t="s">
        <v>101</v>
      </c>
      <c r="J3397" t="s">
        <v>102</v>
      </c>
      <c r="K3397" t="s">
        <v>188</v>
      </c>
      <c r="L3397">
        <v>5.7083015870000002</v>
      </c>
      <c r="M3397" t="s">
        <v>109</v>
      </c>
      <c r="N3397">
        <v>3.8768800000000002E-4</v>
      </c>
      <c r="O3397">
        <v>4.6532000000000002E-4</v>
      </c>
      <c r="P3397">
        <v>0</v>
      </c>
      <c r="Q3397">
        <v>0</v>
      </c>
      <c r="R3397">
        <v>0</v>
      </c>
      <c r="S3397">
        <v>5.5171300000000001E-4</v>
      </c>
      <c r="T3397">
        <v>2.201756E-3</v>
      </c>
      <c r="U3397">
        <v>1.137861E-3</v>
      </c>
      <c r="V3397">
        <v>0</v>
      </c>
      <c r="W3397">
        <v>0</v>
      </c>
      <c r="X3397" s="8">
        <v>2.3907999999999999E-5</v>
      </c>
      <c r="Y3397">
        <v>0</v>
      </c>
      <c r="Z3397">
        <v>0</v>
      </c>
      <c r="AA3397">
        <v>0</v>
      </c>
      <c r="AB3397">
        <v>0</v>
      </c>
      <c r="AC3397">
        <v>5.7562100000000001E-4</v>
      </c>
      <c r="AD3397">
        <v>2.201756E-3</v>
      </c>
      <c r="AE3397">
        <v>1.137861E-3</v>
      </c>
      <c r="AF3397">
        <v>0</v>
      </c>
      <c r="AG3397">
        <v>0</v>
      </c>
      <c r="AH3397">
        <v>3.9152379999999997E-3</v>
      </c>
      <c r="AI3397">
        <v>201013.0526</v>
      </c>
    </row>
    <row r="3398" spans="1:35" x14ac:dyDescent="0.25">
      <c r="A3398">
        <v>7187</v>
      </c>
      <c r="B3398" t="s">
        <v>208</v>
      </c>
      <c r="C3398" t="s">
        <v>36</v>
      </c>
      <c r="D3398" t="b">
        <v>0</v>
      </c>
      <c r="E3398">
        <v>0.94616560199999999</v>
      </c>
      <c r="F3398" t="s">
        <v>97</v>
      </c>
      <c r="G3398" t="s">
        <v>186</v>
      </c>
      <c r="H3398" t="s">
        <v>189</v>
      </c>
      <c r="I3398" t="s">
        <v>263</v>
      </c>
      <c r="J3398" t="s">
        <v>99</v>
      </c>
      <c r="K3398" t="s">
        <v>188</v>
      </c>
      <c r="L3398">
        <v>7.5960748789999997</v>
      </c>
      <c r="M3398" t="s">
        <v>264</v>
      </c>
      <c r="N3398">
        <v>1.00203E-4</v>
      </c>
      <c r="O3398">
        <v>1.27568E-4</v>
      </c>
      <c r="P3398">
        <v>0</v>
      </c>
      <c r="Q3398">
        <v>0</v>
      </c>
      <c r="R3398">
        <v>0</v>
      </c>
      <c r="S3398">
        <v>3.1123199999999999E-4</v>
      </c>
      <c r="T3398">
        <v>3.8509999999999998E-4</v>
      </c>
      <c r="U3398">
        <v>3.0065000000000002E-4</v>
      </c>
      <c r="V3398">
        <v>0</v>
      </c>
      <c r="W3398">
        <v>0</v>
      </c>
      <c r="X3398">
        <v>1.31111E-4</v>
      </c>
      <c r="Y3398">
        <v>0</v>
      </c>
      <c r="Z3398">
        <v>0</v>
      </c>
      <c r="AA3398">
        <v>0</v>
      </c>
      <c r="AB3398">
        <v>0</v>
      </c>
      <c r="AC3398">
        <v>4.4234299999999999E-4</v>
      </c>
      <c r="AD3398">
        <v>3.8509999999999998E-4</v>
      </c>
      <c r="AE3398">
        <v>3.0065000000000002E-4</v>
      </c>
      <c r="AF3398">
        <v>0</v>
      </c>
      <c r="AG3398">
        <v>0</v>
      </c>
      <c r="AH3398">
        <v>1.1280839999999999E-3</v>
      </c>
      <c r="AI3398">
        <v>43523.617700000003</v>
      </c>
    </row>
    <row r="3399" spans="1:35" x14ac:dyDescent="0.25">
      <c r="A3399">
        <v>18108</v>
      </c>
      <c r="B3399" t="s">
        <v>208</v>
      </c>
      <c r="C3399" t="s">
        <v>36</v>
      </c>
      <c r="D3399" t="b">
        <v>0</v>
      </c>
      <c r="E3399">
        <v>0.16497118999999999</v>
      </c>
      <c r="F3399" t="s">
        <v>97</v>
      </c>
      <c r="G3399" t="s">
        <v>186</v>
      </c>
      <c r="H3399" t="s">
        <v>259</v>
      </c>
      <c r="I3399" t="s">
        <v>98</v>
      </c>
      <c r="J3399" t="s">
        <v>99</v>
      </c>
      <c r="K3399" t="s">
        <v>188</v>
      </c>
      <c r="L3399">
        <v>6.0052828280000004</v>
      </c>
      <c r="M3399" t="s">
        <v>112</v>
      </c>
      <c r="N3399">
        <v>3.4374600000000003E-4</v>
      </c>
      <c r="O3399">
        <v>4.2662899999999998E-4</v>
      </c>
      <c r="P3399">
        <v>0</v>
      </c>
      <c r="Q3399">
        <v>0</v>
      </c>
      <c r="R3399">
        <v>0</v>
      </c>
      <c r="S3399">
        <v>4.9533300000000004E-4</v>
      </c>
      <c r="T3399">
        <v>1.846929E-3</v>
      </c>
      <c r="U3399">
        <v>1.0612040000000001E-3</v>
      </c>
      <c r="V3399">
        <v>0</v>
      </c>
      <c r="W3399">
        <v>0</v>
      </c>
      <c r="X3399">
        <v>3.1497799999999999E-4</v>
      </c>
      <c r="Y3399">
        <v>0</v>
      </c>
      <c r="Z3399">
        <v>0</v>
      </c>
      <c r="AA3399">
        <v>0</v>
      </c>
      <c r="AB3399">
        <v>0</v>
      </c>
      <c r="AC3399">
        <v>8.1031099999999997E-4</v>
      </c>
      <c r="AD3399">
        <v>1.846929E-3</v>
      </c>
      <c r="AE3399">
        <v>1.0612040000000001E-3</v>
      </c>
      <c r="AF3399">
        <v>0</v>
      </c>
      <c r="AG3399">
        <v>0</v>
      </c>
      <c r="AH3399">
        <v>3.7184449999999999E-3</v>
      </c>
      <c r="AI3399">
        <v>181468.3094</v>
      </c>
    </row>
    <row r="3400" spans="1:35" x14ac:dyDescent="0.25">
      <c r="A3400">
        <v>20450</v>
      </c>
      <c r="B3400" t="s">
        <v>208</v>
      </c>
      <c r="C3400" t="s">
        <v>36</v>
      </c>
      <c r="D3400" t="b">
        <v>1</v>
      </c>
      <c r="E3400">
        <v>0.32973295000000002</v>
      </c>
      <c r="F3400" t="s">
        <v>97</v>
      </c>
      <c r="G3400" t="s">
        <v>186</v>
      </c>
      <c r="H3400" t="s">
        <v>256</v>
      </c>
      <c r="I3400" t="s">
        <v>101</v>
      </c>
      <c r="J3400" t="s">
        <v>262</v>
      </c>
      <c r="K3400" t="s">
        <v>188</v>
      </c>
      <c r="L3400">
        <v>5.2873749999999999</v>
      </c>
      <c r="M3400" t="s">
        <v>109</v>
      </c>
      <c r="N3400">
        <v>4.6314799999999998E-4</v>
      </c>
      <c r="O3400">
        <v>5.6712600000000005E-4</v>
      </c>
      <c r="P3400">
        <v>0</v>
      </c>
      <c r="Q3400">
        <v>0</v>
      </c>
      <c r="R3400">
        <v>0</v>
      </c>
      <c r="S3400">
        <v>7.5627699999999997E-4</v>
      </c>
      <c r="T3400">
        <v>2.5385910000000002E-3</v>
      </c>
      <c r="U3400">
        <v>1.464171E-3</v>
      </c>
      <c r="V3400">
        <v>0</v>
      </c>
      <c r="W3400">
        <v>0</v>
      </c>
      <c r="X3400">
        <v>0</v>
      </c>
      <c r="Y3400">
        <v>0</v>
      </c>
      <c r="Z3400">
        <v>0</v>
      </c>
      <c r="AA3400">
        <v>0</v>
      </c>
      <c r="AB3400">
        <v>0</v>
      </c>
      <c r="AC3400">
        <v>7.5627699999999997E-4</v>
      </c>
      <c r="AD3400">
        <v>2.5385910000000002E-3</v>
      </c>
      <c r="AE3400">
        <v>1.464171E-3</v>
      </c>
      <c r="AF3400">
        <v>0</v>
      </c>
      <c r="AG3400">
        <v>0</v>
      </c>
      <c r="AH3400">
        <v>4.7590419999999998E-3</v>
      </c>
      <c r="AI3400">
        <v>263786.36</v>
      </c>
    </row>
    <row r="3401" spans="1:35" x14ac:dyDescent="0.25">
      <c r="A3401">
        <v>28219</v>
      </c>
      <c r="B3401" t="s">
        <v>208</v>
      </c>
      <c r="C3401" t="s">
        <v>36</v>
      </c>
      <c r="D3401" t="b">
        <v>0</v>
      </c>
      <c r="E3401">
        <v>8.3962187999999993E-2</v>
      </c>
      <c r="F3401" t="s">
        <v>97</v>
      </c>
      <c r="G3401" t="s">
        <v>186</v>
      </c>
      <c r="H3401" t="s">
        <v>257</v>
      </c>
      <c r="I3401" t="s">
        <v>263</v>
      </c>
      <c r="J3401" t="s">
        <v>111</v>
      </c>
      <c r="K3401" t="s">
        <v>188</v>
      </c>
      <c r="L3401">
        <v>5.5665222219999997</v>
      </c>
      <c r="M3401" t="s">
        <v>264</v>
      </c>
      <c r="N3401" s="8">
        <v>7.3419999999999998E-5</v>
      </c>
      <c r="O3401" s="8">
        <v>9.2013099999999995E-5</v>
      </c>
      <c r="P3401">
        <v>0</v>
      </c>
      <c r="Q3401">
        <v>0</v>
      </c>
      <c r="R3401">
        <v>0</v>
      </c>
      <c r="S3401">
        <v>1.4058399999999999E-4</v>
      </c>
      <c r="T3401">
        <v>4.13316E-4</v>
      </c>
      <c r="U3401">
        <v>1.8600299999999999E-4</v>
      </c>
      <c r="V3401">
        <v>0</v>
      </c>
      <c r="W3401">
        <v>0</v>
      </c>
      <c r="X3401" s="8">
        <v>5.7474800000000001E-5</v>
      </c>
      <c r="Y3401">
        <v>0</v>
      </c>
      <c r="Z3401">
        <v>0</v>
      </c>
      <c r="AA3401">
        <v>0</v>
      </c>
      <c r="AB3401">
        <v>0</v>
      </c>
      <c r="AC3401">
        <v>1.98059E-4</v>
      </c>
      <c r="AD3401">
        <v>4.13316E-4</v>
      </c>
      <c r="AE3401">
        <v>1.8600299999999999E-4</v>
      </c>
      <c r="AF3401">
        <v>0</v>
      </c>
      <c r="AG3401">
        <v>0</v>
      </c>
      <c r="AH3401">
        <v>7.9737899999999997E-4</v>
      </c>
      <c r="AI3401">
        <v>41981.093860000001</v>
      </c>
    </row>
    <row r="3402" spans="1:35" x14ac:dyDescent="0.25">
      <c r="A3402">
        <v>617</v>
      </c>
      <c r="B3402" t="s">
        <v>209</v>
      </c>
      <c r="C3402" t="s">
        <v>35</v>
      </c>
      <c r="D3402" t="b">
        <v>1</v>
      </c>
      <c r="E3402">
        <v>38.539275089999997</v>
      </c>
      <c r="F3402" t="s">
        <v>97</v>
      </c>
      <c r="G3402" t="s">
        <v>186</v>
      </c>
      <c r="H3402" t="s">
        <v>198</v>
      </c>
      <c r="I3402" t="s">
        <v>101</v>
      </c>
      <c r="J3402" t="s">
        <v>102</v>
      </c>
      <c r="K3402" t="s">
        <v>188</v>
      </c>
      <c r="L3402">
        <v>7.2408333330000003</v>
      </c>
      <c r="M3402" t="s">
        <v>109</v>
      </c>
      <c r="N3402">
        <v>1.0734869999999999E-3</v>
      </c>
      <c r="O3402">
        <v>1.127961E-3</v>
      </c>
      <c r="P3402">
        <v>0</v>
      </c>
      <c r="Q3402">
        <v>0</v>
      </c>
      <c r="R3402">
        <v>0</v>
      </c>
      <c r="S3402">
        <v>2.0762620000000002E-3</v>
      </c>
      <c r="T3402">
        <v>3.6663339999999998E-3</v>
      </c>
      <c r="U3402">
        <v>3.650992E-3</v>
      </c>
      <c r="V3402">
        <v>0</v>
      </c>
      <c r="W3402">
        <v>0</v>
      </c>
      <c r="X3402">
        <v>1.28579E-4</v>
      </c>
      <c r="Y3402">
        <v>0</v>
      </c>
      <c r="Z3402">
        <v>0</v>
      </c>
      <c r="AA3402">
        <v>0</v>
      </c>
      <c r="AB3402">
        <v>0</v>
      </c>
      <c r="AC3402">
        <v>2.2048409999999999E-3</v>
      </c>
      <c r="AD3402">
        <v>3.6663339999999998E-3</v>
      </c>
      <c r="AE3402">
        <v>3.650992E-3</v>
      </c>
      <c r="AF3402">
        <v>0</v>
      </c>
      <c r="AG3402">
        <v>0</v>
      </c>
      <c r="AH3402">
        <v>9.5218019999999993E-3</v>
      </c>
      <c r="AI3402">
        <v>385392.75089999998</v>
      </c>
    </row>
    <row r="3403" spans="1:35" x14ac:dyDescent="0.25">
      <c r="A3403">
        <v>619</v>
      </c>
      <c r="B3403" t="s">
        <v>209</v>
      </c>
      <c r="C3403" t="s">
        <v>35</v>
      </c>
      <c r="D3403" t="b">
        <v>1</v>
      </c>
      <c r="E3403">
        <v>7.8598335940000004</v>
      </c>
      <c r="F3403" t="s">
        <v>97</v>
      </c>
      <c r="G3403" t="s">
        <v>186</v>
      </c>
      <c r="H3403" t="s">
        <v>187</v>
      </c>
      <c r="I3403" t="s">
        <v>101</v>
      </c>
      <c r="J3403" t="s">
        <v>111</v>
      </c>
      <c r="K3403" t="s">
        <v>188</v>
      </c>
      <c r="L3403">
        <v>6.5742857140000002</v>
      </c>
      <c r="M3403" t="s">
        <v>109</v>
      </c>
      <c r="N3403">
        <v>6.1970700000000005E-4</v>
      </c>
      <c r="O3403">
        <v>7.3191100000000002E-4</v>
      </c>
      <c r="P3403">
        <v>0</v>
      </c>
      <c r="Q3403">
        <v>0</v>
      </c>
      <c r="R3403">
        <v>0</v>
      </c>
      <c r="S3403">
        <v>2.3450860000000001E-3</v>
      </c>
      <c r="T3403">
        <v>2.3120839999999998E-3</v>
      </c>
      <c r="U3403">
        <v>1.447474E-3</v>
      </c>
      <c r="V3403">
        <v>0</v>
      </c>
      <c r="W3403">
        <v>0</v>
      </c>
      <c r="X3403" s="8">
        <v>6.6451200000000005E-5</v>
      </c>
      <c r="Y3403">
        <v>0</v>
      </c>
      <c r="Z3403">
        <v>0</v>
      </c>
      <c r="AA3403">
        <v>0</v>
      </c>
      <c r="AB3403">
        <v>0</v>
      </c>
      <c r="AC3403">
        <v>2.4115370000000001E-3</v>
      </c>
      <c r="AD3403">
        <v>2.3120839999999998E-3</v>
      </c>
      <c r="AE3403">
        <v>1.447474E-3</v>
      </c>
      <c r="AF3403">
        <v>0</v>
      </c>
      <c r="AG3403">
        <v>0</v>
      </c>
      <c r="AH3403">
        <v>6.1710209999999996E-3</v>
      </c>
      <c r="AI3403">
        <v>275094.17580000003</v>
      </c>
    </row>
    <row r="3404" spans="1:35" x14ac:dyDescent="0.25">
      <c r="A3404">
        <v>621</v>
      </c>
      <c r="B3404" t="s">
        <v>209</v>
      </c>
      <c r="C3404" t="s">
        <v>35</v>
      </c>
      <c r="D3404" t="b">
        <v>1</v>
      </c>
      <c r="E3404">
        <v>45.917607580000002</v>
      </c>
      <c r="F3404" t="s">
        <v>97</v>
      </c>
      <c r="G3404" t="s">
        <v>186</v>
      </c>
      <c r="H3404" t="s">
        <v>196</v>
      </c>
      <c r="I3404" t="s">
        <v>101</v>
      </c>
      <c r="J3404" t="s">
        <v>99</v>
      </c>
      <c r="K3404" t="s">
        <v>188</v>
      </c>
      <c r="L3404">
        <v>8.618181818</v>
      </c>
      <c r="M3404" t="s">
        <v>109</v>
      </c>
      <c r="N3404">
        <v>8.3018399999999998E-4</v>
      </c>
      <c r="O3404">
        <v>8.8485899999999999E-4</v>
      </c>
      <c r="P3404">
        <v>0</v>
      </c>
      <c r="Q3404">
        <v>0</v>
      </c>
      <c r="R3404">
        <v>0</v>
      </c>
      <c r="S3404">
        <v>1.7347669999999999E-3</v>
      </c>
      <c r="T3404">
        <v>2.6265220000000001E-3</v>
      </c>
      <c r="U3404">
        <v>3.0621720000000002E-3</v>
      </c>
      <c r="V3404">
        <v>0</v>
      </c>
      <c r="W3404">
        <v>0</v>
      </c>
      <c r="X3404" s="8">
        <v>2.61129E-6</v>
      </c>
      <c r="Y3404">
        <v>0</v>
      </c>
      <c r="Z3404">
        <v>0</v>
      </c>
      <c r="AA3404">
        <v>0</v>
      </c>
      <c r="AB3404">
        <v>0</v>
      </c>
      <c r="AC3404">
        <v>1.7373779999999999E-3</v>
      </c>
      <c r="AD3404">
        <v>2.6265220000000001E-3</v>
      </c>
      <c r="AE3404">
        <v>3.0621720000000002E-3</v>
      </c>
      <c r="AF3404">
        <v>0</v>
      </c>
      <c r="AG3404">
        <v>0</v>
      </c>
      <c r="AH3404">
        <v>7.4265080000000001E-3</v>
      </c>
      <c r="AI3404">
        <v>252546.84169999999</v>
      </c>
    </row>
    <row r="3405" spans="1:35" x14ac:dyDescent="0.25">
      <c r="A3405">
        <v>622</v>
      </c>
      <c r="B3405" t="s">
        <v>209</v>
      </c>
      <c r="C3405" t="s">
        <v>35</v>
      </c>
      <c r="D3405" t="b">
        <v>1</v>
      </c>
      <c r="E3405">
        <v>5.4264087559999998</v>
      </c>
      <c r="F3405" t="s">
        <v>97</v>
      </c>
      <c r="G3405" t="s">
        <v>186</v>
      </c>
      <c r="H3405" t="s">
        <v>191</v>
      </c>
      <c r="I3405" t="s">
        <v>101</v>
      </c>
      <c r="J3405" t="s">
        <v>99</v>
      </c>
      <c r="K3405" t="s">
        <v>188</v>
      </c>
      <c r="L3405">
        <v>5.2941570880000004</v>
      </c>
      <c r="M3405" t="s">
        <v>109</v>
      </c>
      <c r="N3405">
        <v>5.4428400000000002E-4</v>
      </c>
      <c r="O3405">
        <v>6.7613700000000005E-4</v>
      </c>
      <c r="P3405">
        <v>0</v>
      </c>
      <c r="Q3405">
        <v>0</v>
      </c>
      <c r="R3405">
        <v>0</v>
      </c>
      <c r="S3405">
        <v>9.8158800000000004E-4</v>
      </c>
      <c r="T3405">
        <v>2.749886E-3</v>
      </c>
      <c r="U3405">
        <v>1.9274819999999999E-3</v>
      </c>
      <c r="V3405">
        <v>0</v>
      </c>
      <c r="W3405">
        <v>0</v>
      </c>
      <c r="X3405" s="8">
        <v>2.6487700000000001E-5</v>
      </c>
      <c r="Y3405">
        <v>0</v>
      </c>
      <c r="Z3405">
        <v>0</v>
      </c>
      <c r="AA3405">
        <v>0</v>
      </c>
      <c r="AB3405">
        <v>0</v>
      </c>
      <c r="AC3405">
        <v>1.0080759999999999E-3</v>
      </c>
      <c r="AD3405">
        <v>2.749886E-3</v>
      </c>
      <c r="AE3405">
        <v>1.9274819999999999E-3</v>
      </c>
      <c r="AF3405">
        <v>0</v>
      </c>
      <c r="AG3405">
        <v>0</v>
      </c>
      <c r="AH3405">
        <v>5.6854439999999996E-3</v>
      </c>
      <c r="AI3405">
        <v>314731.70789999998</v>
      </c>
    </row>
    <row r="3406" spans="1:35" x14ac:dyDescent="0.25">
      <c r="A3406">
        <v>623</v>
      </c>
      <c r="B3406" t="s">
        <v>209</v>
      </c>
      <c r="C3406" t="s">
        <v>35</v>
      </c>
      <c r="D3406" t="b">
        <v>1</v>
      </c>
      <c r="E3406">
        <v>3.2022472799999999</v>
      </c>
      <c r="F3406" t="s">
        <v>97</v>
      </c>
      <c r="G3406" t="s">
        <v>186</v>
      </c>
      <c r="H3406" t="s">
        <v>193</v>
      </c>
      <c r="I3406" t="s">
        <v>101</v>
      </c>
      <c r="J3406" t="s">
        <v>99</v>
      </c>
      <c r="K3406" t="s">
        <v>188</v>
      </c>
      <c r="L3406">
        <v>6.8041111110000001</v>
      </c>
      <c r="M3406" t="s">
        <v>109</v>
      </c>
      <c r="N3406">
        <v>5.4825700000000002E-4</v>
      </c>
      <c r="O3406">
        <v>6.64132E-4</v>
      </c>
      <c r="P3406">
        <v>0</v>
      </c>
      <c r="Q3406">
        <v>0</v>
      </c>
      <c r="R3406">
        <v>0</v>
      </c>
      <c r="S3406">
        <v>1.427125E-3</v>
      </c>
      <c r="T3406">
        <v>2.4177360000000002E-3</v>
      </c>
      <c r="U3406">
        <v>1.7246E-3</v>
      </c>
      <c r="V3406">
        <v>0</v>
      </c>
      <c r="W3406">
        <v>0</v>
      </c>
      <c r="X3406" s="8">
        <v>6.4041600000000002E-6</v>
      </c>
      <c r="Y3406">
        <v>0</v>
      </c>
      <c r="Z3406">
        <v>0</v>
      </c>
      <c r="AA3406">
        <v>0</v>
      </c>
      <c r="AB3406">
        <v>0</v>
      </c>
      <c r="AC3406">
        <v>1.433529E-3</v>
      </c>
      <c r="AD3406">
        <v>2.4177360000000002E-3</v>
      </c>
      <c r="AE3406">
        <v>1.7246E-3</v>
      </c>
      <c r="AF3406">
        <v>0</v>
      </c>
      <c r="AG3406">
        <v>0</v>
      </c>
      <c r="AH3406">
        <v>5.575895E-3</v>
      </c>
      <c r="AI3406">
        <v>240168.546</v>
      </c>
    </row>
    <row r="3407" spans="1:35" x14ac:dyDescent="0.25">
      <c r="A3407">
        <v>624</v>
      </c>
      <c r="B3407" t="s">
        <v>209</v>
      </c>
      <c r="C3407" t="s">
        <v>35</v>
      </c>
      <c r="D3407" t="b">
        <v>1</v>
      </c>
      <c r="E3407">
        <v>12.489080810000001</v>
      </c>
      <c r="F3407" t="s">
        <v>97</v>
      </c>
      <c r="G3407" t="s">
        <v>186</v>
      </c>
      <c r="H3407" t="s">
        <v>195</v>
      </c>
      <c r="I3407" t="s">
        <v>101</v>
      </c>
      <c r="J3407" t="s">
        <v>111</v>
      </c>
      <c r="K3407" t="s">
        <v>188</v>
      </c>
      <c r="L3407">
        <v>5.6510582009999997</v>
      </c>
      <c r="M3407" t="s">
        <v>109</v>
      </c>
      <c r="N3407">
        <v>5.0532300000000001E-4</v>
      </c>
      <c r="O3407">
        <v>5.9790600000000005E-4</v>
      </c>
      <c r="P3407">
        <v>0</v>
      </c>
      <c r="Q3407">
        <v>0</v>
      </c>
      <c r="R3407">
        <v>0</v>
      </c>
      <c r="S3407">
        <v>9.0555799999999999E-4</v>
      </c>
      <c r="T3407">
        <v>2.43684E-3</v>
      </c>
      <c r="U3407">
        <v>1.6240860000000001E-3</v>
      </c>
      <c r="V3407">
        <v>0</v>
      </c>
      <c r="W3407">
        <v>0</v>
      </c>
      <c r="X3407" s="8">
        <v>9.0674200000000007E-5</v>
      </c>
      <c r="Y3407">
        <v>0</v>
      </c>
      <c r="Z3407">
        <v>0</v>
      </c>
      <c r="AA3407">
        <v>0</v>
      </c>
      <c r="AB3407">
        <v>0</v>
      </c>
      <c r="AC3407">
        <v>9.9623300000000001E-4</v>
      </c>
      <c r="AD3407">
        <v>2.43684E-3</v>
      </c>
      <c r="AE3407">
        <v>1.6240860000000001E-3</v>
      </c>
      <c r="AF3407">
        <v>0</v>
      </c>
      <c r="AG3407">
        <v>0</v>
      </c>
      <c r="AH3407">
        <v>5.0571590000000003E-3</v>
      </c>
      <c r="AI3407">
        <v>262270.69709999999</v>
      </c>
    </row>
    <row r="3408" spans="1:35" x14ac:dyDescent="0.25">
      <c r="A3408">
        <v>3981</v>
      </c>
      <c r="B3408" t="s">
        <v>209</v>
      </c>
      <c r="C3408" t="s">
        <v>35</v>
      </c>
      <c r="D3408" t="b">
        <v>1</v>
      </c>
      <c r="E3408">
        <v>33.833494620000003</v>
      </c>
      <c r="F3408" t="s">
        <v>97</v>
      </c>
      <c r="G3408" t="s">
        <v>186</v>
      </c>
      <c r="H3408" t="s">
        <v>249</v>
      </c>
      <c r="I3408" t="s">
        <v>101</v>
      </c>
      <c r="J3408" t="s">
        <v>111</v>
      </c>
      <c r="K3408" t="s">
        <v>188</v>
      </c>
      <c r="L3408">
        <v>9.6041666669999994</v>
      </c>
      <c r="M3408" t="s">
        <v>109</v>
      </c>
      <c r="N3408">
        <v>2.5037300000000002E-4</v>
      </c>
      <c r="O3408">
        <v>2.6426999999999999E-4</v>
      </c>
      <c r="P3408">
        <v>0</v>
      </c>
      <c r="Q3408">
        <v>0</v>
      </c>
      <c r="R3408">
        <v>0</v>
      </c>
      <c r="S3408">
        <v>4.7107799999999999E-4</v>
      </c>
      <c r="T3408">
        <v>7.26339E-4</v>
      </c>
      <c r="U3408">
        <v>1.0200820000000001E-3</v>
      </c>
      <c r="V3408">
        <v>0</v>
      </c>
      <c r="W3408">
        <v>0</v>
      </c>
      <c r="X3408">
        <v>0</v>
      </c>
      <c r="Y3408">
        <v>0</v>
      </c>
      <c r="Z3408">
        <v>0</v>
      </c>
      <c r="AA3408">
        <v>0</v>
      </c>
      <c r="AB3408">
        <v>0</v>
      </c>
      <c r="AC3408">
        <v>4.7107799999999999E-4</v>
      </c>
      <c r="AD3408">
        <v>7.26339E-4</v>
      </c>
      <c r="AE3408">
        <v>1.0200820000000001E-3</v>
      </c>
      <c r="AF3408">
        <v>0</v>
      </c>
      <c r="AG3408">
        <v>0</v>
      </c>
      <c r="AH3408">
        <v>2.2174999999999999E-3</v>
      </c>
      <c r="AI3408">
        <v>67666.989239999995</v>
      </c>
    </row>
    <row r="3409" spans="1:35" x14ac:dyDescent="0.25">
      <c r="A3409">
        <v>4225</v>
      </c>
      <c r="B3409" t="s">
        <v>209</v>
      </c>
      <c r="C3409" t="s">
        <v>35</v>
      </c>
      <c r="D3409" t="b">
        <v>0</v>
      </c>
      <c r="E3409">
        <v>59.11710111</v>
      </c>
      <c r="F3409" t="s">
        <v>97</v>
      </c>
      <c r="G3409" t="s">
        <v>186</v>
      </c>
      <c r="H3409" t="s">
        <v>250</v>
      </c>
      <c r="I3409" t="s">
        <v>98</v>
      </c>
      <c r="J3409" t="s">
        <v>99</v>
      </c>
      <c r="K3409" t="s">
        <v>188</v>
      </c>
      <c r="L3409">
        <v>22.630555560000001</v>
      </c>
      <c r="M3409" t="s">
        <v>112</v>
      </c>
      <c r="N3409">
        <v>4.4543399999999998E-4</v>
      </c>
      <c r="O3409">
        <v>4.5934300000000002E-4</v>
      </c>
      <c r="P3409">
        <v>0</v>
      </c>
      <c r="Q3409">
        <v>0</v>
      </c>
      <c r="R3409">
        <v>0</v>
      </c>
      <c r="S3409">
        <v>8.5841300000000004E-4</v>
      </c>
      <c r="T3409">
        <v>6.80231E-4</v>
      </c>
      <c r="U3409">
        <v>1.4092099999999999E-3</v>
      </c>
      <c r="V3409">
        <v>0</v>
      </c>
      <c r="W3409">
        <v>0</v>
      </c>
      <c r="X3409">
        <v>1.6170889999999999E-3</v>
      </c>
      <c r="Y3409">
        <v>0</v>
      </c>
      <c r="Z3409">
        <v>0</v>
      </c>
      <c r="AA3409">
        <v>0</v>
      </c>
      <c r="AB3409">
        <v>0</v>
      </c>
      <c r="AC3409">
        <v>2.475503E-3</v>
      </c>
      <c r="AD3409">
        <v>6.80231E-4</v>
      </c>
      <c r="AE3409">
        <v>1.4092099999999999E-3</v>
      </c>
      <c r="AF3409">
        <v>0</v>
      </c>
      <c r="AG3409">
        <v>0</v>
      </c>
      <c r="AH3409">
        <v>4.5649430000000001E-3</v>
      </c>
      <c r="AI3409">
        <v>59117.101110000003</v>
      </c>
    </row>
    <row r="3410" spans="1:35" x14ac:dyDescent="0.25">
      <c r="A3410">
        <v>5292</v>
      </c>
      <c r="B3410" t="s">
        <v>209</v>
      </c>
      <c r="C3410" t="s">
        <v>35</v>
      </c>
      <c r="D3410" t="b">
        <v>1</v>
      </c>
      <c r="E3410">
        <v>0.61770916799999998</v>
      </c>
      <c r="F3410" t="s">
        <v>97</v>
      </c>
      <c r="G3410" t="s">
        <v>186</v>
      </c>
      <c r="H3410" t="s">
        <v>197</v>
      </c>
      <c r="I3410" t="s">
        <v>101</v>
      </c>
      <c r="J3410" t="s">
        <v>102</v>
      </c>
      <c r="K3410" t="s">
        <v>188</v>
      </c>
      <c r="L3410">
        <v>4.0321851850000003</v>
      </c>
      <c r="M3410" t="s">
        <v>109</v>
      </c>
      <c r="N3410">
        <v>2.3809999999999999E-4</v>
      </c>
      <c r="O3410">
        <v>2.9972100000000003E-4</v>
      </c>
      <c r="P3410">
        <v>0</v>
      </c>
      <c r="Q3410">
        <v>0</v>
      </c>
      <c r="R3410">
        <v>0</v>
      </c>
      <c r="S3410">
        <v>2.433E-4</v>
      </c>
      <c r="T3410">
        <v>1.5829500000000001E-3</v>
      </c>
      <c r="U3410">
        <v>6.4483100000000001E-4</v>
      </c>
      <c r="V3410">
        <v>0</v>
      </c>
      <c r="W3410">
        <v>0</v>
      </c>
      <c r="X3410" s="8">
        <v>7.8512199999999997E-5</v>
      </c>
      <c r="Y3410">
        <v>0</v>
      </c>
      <c r="Z3410">
        <v>0</v>
      </c>
      <c r="AA3410">
        <v>0</v>
      </c>
      <c r="AB3410">
        <v>0</v>
      </c>
      <c r="AC3410">
        <v>3.2181199999999999E-4</v>
      </c>
      <c r="AD3410">
        <v>1.5829500000000001E-3</v>
      </c>
      <c r="AE3410">
        <v>6.4483100000000001E-4</v>
      </c>
      <c r="AF3410">
        <v>0</v>
      </c>
      <c r="AG3410">
        <v>0</v>
      </c>
      <c r="AH3410">
        <v>2.5496049999999999E-3</v>
      </c>
      <c r="AI3410">
        <v>185312.75030000001</v>
      </c>
    </row>
    <row r="3411" spans="1:35" x14ac:dyDescent="0.25">
      <c r="A3411">
        <v>5294</v>
      </c>
      <c r="B3411" t="s">
        <v>209</v>
      </c>
      <c r="C3411" t="s">
        <v>35</v>
      </c>
      <c r="D3411" t="b">
        <v>1</v>
      </c>
      <c r="E3411">
        <v>2.1122781700000002</v>
      </c>
      <c r="F3411" t="s">
        <v>97</v>
      </c>
      <c r="G3411" t="s">
        <v>186</v>
      </c>
      <c r="H3411" t="s">
        <v>192</v>
      </c>
      <c r="I3411" t="s">
        <v>101</v>
      </c>
      <c r="J3411" t="s">
        <v>99</v>
      </c>
      <c r="K3411" t="s">
        <v>188</v>
      </c>
      <c r="L3411">
        <v>4.9194222219999997</v>
      </c>
      <c r="M3411" t="s">
        <v>109</v>
      </c>
      <c r="N3411">
        <v>4.5438800000000001E-4</v>
      </c>
      <c r="O3411">
        <v>5.2574000000000002E-4</v>
      </c>
      <c r="P3411">
        <v>0</v>
      </c>
      <c r="Q3411">
        <v>0</v>
      </c>
      <c r="R3411">
        <v>0</v>
      </c>
      <c r="S3411">
        <v>6.1214799999999997E-4</v>
      </c>
      <c r="T3411">
        <v>2.2191559999999999E-3</v>
      </c>
      <c r="U3411">
        <v>1.5545940000000001E-3</v>
      </c>
      <c r="V3411">
        <v>0</v>
      </c>
      <c r="W3411">
        <v>0</v>
      </c>
      <c r="X3411" s="8">
        <v>4.6147299999999998E-5</v>
      </c>
      <c r="Y3411">
        <v>0</v>
      </c>
      <c r="Z3411">
        <v>0</v>
      </c>
      <c r="AA3411">
        <v>0</v>
      </c>
      <c r="AB3411">
        <v>0</v>
      </c>
      <c r="AC3411">
        <v>6.5829500000000004E-4</v>
      </c>
      <c r="AD3411">
        <v>2.2191559999999999E-3</v>
      </c>
      <c r="AE3411">
        <v>1.5545940000000001E-3</v>
      </c>
      <c r="AF3411">
        <v>0</v>
      </c>
      <c r="AG3411">
        <v>0</v>
      </c>
      <c r="AH3411">
        <v>4.4320260000000004E-3</v>
      </c>
      <c r="AI3411">
        <v>264034.77130000002</v>
      </c>
    </row>
    <row r="3412" spans="1:35" x14ac:dyDescent="0.25">
      <c r="A3412">
        <v>5295</v>
      </c>
      <c r="B3412" t="s">
        <v>209</v>
      </c>
      <c r="C3412" t="s">
        <v>35</v>
      </c>
      <c r="D3412" t="b">
        <v>1</v>
      </c>
      <c r="E3412">
        <v>3.6561414889999999</v>
      </c>
      <c r="F3412" t="s">
        <v>97</v>
      </c>
      <c r="G3412" t="s">
        <v>186</v>
      </c>
      <c r="H3412" t="s">
        <v>194</v>
      </c>
      <c r="I3412" t="s">
        <v>101</v>
      </c>
      <c r="J3412" t="s">
        <v>99</v>
      </c>
      <c r="K3412" t="s">
        <v>188</v>
      </c>
      <c r="L3412">
        <v>5.8761728399999997</v>
      </c>
      <c r="M3412" t="s">
        <v>109</v>
      </c>
      <c r="N3412">
        <v>6.4144400000000002E-4</v>
      </c>
      <c r="O3412">
        <v>7.8178399999999999E-4</v>
      </c>
      <c r="P3412">
        <v>0</v>
      </c>
      <c r="Q3412">
        <v>0</v>
      </c>
      <c r="R3412">
        <v>0</v>
      </c>
      <c r="S3412">
        <v>1.1715670000000001E-3</v>
      </c>
      <c r="T3412">
        <v>3.203165E-3</v>
      </c>
      <c r="U3412">
        <v>2.1380879999999998E-3</v>
      </c>
      <c r="V3412">
        <v>0</v>
      </c>
      <c r="W3412">
        <v>0</v>
      </c>
      <c r="X3412" s="8">
        <v>8.4866500000000005E-5</v>
      </c>
      <c r="Y3412">
        <v>0</v>
      </c>
      <c r="Z3412">
        <v>0</v>
      </c>
      <c r="AA3412">
        <v>0</v>
      </c>
      <c r="AB3412">
        <v>0</v>
      </c>
      <c r="AC3412">
        <v>1.2564329999999999E-3</v>
      </c>
      <c r="AD3412">
        <v>3.203165E-3</v>
      </c>
      <c r="AE3412">
        <v>2.1380879999999998E-3</v>
      </c>
      <c r="AF3412">
        <v>0</v>
      </c>
      <c r="AG3412">
        <v>0</v>
      </c>
      <c r="AH3412">
        <v>6.5976170000000001E-3</v>
      </c>
      <c r="AI3412">
        <v>329052.734</v>
      </c>
    </row>
    <row r="3413" spans="1:35" x14ac:dyDescent="0.25">
      <c r="A3413">
        <v>5297</v>
      </c>
      <c r="B3413" t="s">
        <v>209</v>
      </c>
      <c r="C3413" t="s">
        <v>35</v>
      </c>
      <c r="D3413" t="b">
        <v>1</v>
      </c>
      <c r="E3413">
        <v>1.148646015</v>
      </c>
      <c r="F3413" t="s">
        <v>97</v>
      </c>
      <c r="G3413" t="s">
        <v>186</v>
      </c>
      <c r="H3413" t="s">
        <v>199</v>
      </c>
      <c r="I3413" t="s">
        <v>101</v>
      </c>
      <c r="J3413" t="s">
        <v>102</v>
      </c>
      <c r="K3413" t="s">
        <v>188</v>
      </c>
      <c r="L3413">
        <v>5.7079682539999999</v>
      </c>
      <c r="M3413" t="s">
        <v>109</v>
      </c>
      <c r="N3413">
        <v>3.8773699999999998E-4</v>
      </c>
      <c r="O3413">
        <v>4.65353E-4</v>
      </c>
      <c r="P3413">
        <v>0</v>
      </c>
      <c r="Q3413">
        <v>0</v>
      </c>
      <c r="R3413">
        <v>0</v>
      </c>
      <c r="S3413">
        <v>5.52649E-4</v>
      </c>
      <c r="T3413">
        <v>2.201756E-3</v>
      </c>
      <c r="U3413">
        <v>1.137861E-3</v>
      </c>
      <c r="V3413">
        <v>0</v>
      </c>
      <c r="W3413">
        <v>0</v>
      </c>
      <c r="X3413" s="8">
        <v>2.2743099999999999E-5</v>
      </c>
      <c r="Y3413">
        <v>0</v>
      </c>
      <c r="Z3413">
        <v>0</v>
      </c>
      <c r="AA3413">
        <v>0</v>
      </c>
      <c r="AB3413">
        <v>0</v>
      </c>
      <c r="AC3413">
        <v>5.7539199999999998E-4</v>
      </c>
      <c r="AD3413">
        <v>2.201756E-3</v>
      </c>
      <c r="AE3413">
        <v>1.137861E-3</v>
      </c>
      <c r="AF3413">
        <v>0</v>
      </c>
      <c r="AG3413">
        <v>0</v>
      </c>
      <c r="AH3413">
        <v>3.91501E-3</v>
      </c>
      <c r="AI3413">
        <v>201013.0526</v>
      </c>
    </row>
    <row r="3414" spans="1:35" x14ac:dyDescent="0.25">
      <c r="A3414">
        <v>7187</v>
      </c>
      <c r="B3414" t="s">
        <v>209</v>
      </c>
      <c r="C3414" t="s">
        <v>35</v>
      </c>
      <c r="D3414" t="b">
        <v>0</v>
      </c>
      <c r="E3414">
        <v>0.94616560199999999</v>
      </c>
      <c r="F3414" t="s">
        <v>97</v>
      </c>
      <c r="G3414" t="s">
        <v>186</v>
      </c>
      <c r="H3414" t="s">
        <v>189</v>
      </c>
      <c r="I3414" t="s">
        <v>263</v>
      </c>
      <c r="J3414" t="s">
        <v>99</v>
      </c>
      <c r="K3414" t="s">
        <v>188</v>
      </c>
      <c r="L3414">
        <v>7.5960748789999997</v>
      </c>
      <c r="M3414" t="s">
        <v>264</v>
      </c>
      <c r="N3414">
        <v>1.00203E-4</v>
      </c>
      <c r="O3414">
        <v>1.27568E-4</v>
      </c>
      <c r="P3414">
        <v>0</v>
      </c>
      <c r="Q3414">
        <v>0</v>
      </c>
      <c r="R3414">
        <v>0</v>
      </c>
      <c r="S3414">
        <v>3.1123199999999999E-4</v>
      </c>
      <c r="T3414">
        <v>3.8509999999999998E-4</v>
      </c>
      <c r="U3414">
        <v>3.0065000000000002E-4</v>
      </c>
      <c r="V3414">
        <v>0</v>
      </c>
      <c r="W3414">
        <v>0</v>
      </c>
      <c r="X3414">
        <v>1.31111E-4</v>
      </c>
      <c r="Y3414">
        <v>0</v>
      </c>
      <c r="Z3414">
        <v>0</v>
      </c>
      <c r="AA3414">
        <v>0</v>
      </c>
      <c r="AB3414">
        <v>0</v>
      </c>
      <c r="AC3414">
        <v>4.4234299999999999E-4</v>
      </c>
      <c r="AD3414">
        <v>3.8509999999999998E-4</v>
      </c>
      <c r="AE3414">
        <v>3.0065000000000002E-4</v>
      </c>
      <c r="AF3414">
        <v>0</v>
      </c>
      <c r="AG3414">
        <v>0</v>
      </c>
      <c r="AH3414">
        <v>1.1280839999999999E-3</v>
      </c>
      <c r="AI3414">
        <v>43523.617700000003</v>
      </c>
    </row>
    <row r="3415" spans="1:35" x14ac:dyDescent="0.25">
      <c r="A3415">
        <v>18108</v>
      </c>
      <c r="B3415" t="s">
        <v>209</v>
      </c>
      <c r="C3415" t="s">
        <v>35</v>
      </c>
      <c r="D3415" t="b">
        <v>0</v>
      </c>
      <c r="E3415">
        <v>0.16497118999999999</v>
      </c>
      <c r="F3415" t="s">
        <v>97</v>
      </c>
      <c r="G3415" t="s">
        <v>186</v>
      </c>
      <c r="H3415" t="s">
        <v>259</v>
      </c>
      <c r="I3415" t="s">
        <v>98</v>
      </c>
      <c r="J3415" t="s">
        <v>99</v>
      </c>
      <c r="K3415" t="s">
        <v>188</v>
      </c>
      <c r="L3415">
        <v>6.0052828280000004</v>
      </c>
      <c r="M3415" t="s">
        <v>112</v>
      </c>
      <c r="N3415">
        <v>3.4374600000000003E-4</v>
      </c>
      <c r="O3415">
        <v>4.2662899999999998E-4</v>
      </c>
      <c r="P3415">
        <v>0</v>
      </c>
      <c r="Q3415">
        <v>0</v>
      </c>
      <c r="R3415">
        <v>0</v>
      </c>
      <c r="S3415">
        <v>4.9533300000000004E-4</v>
      </c>
      <c r="T3415">
        <v>1.846929E-3</v>
      </c>
      <c r="U3415">
        <v>1.0612040000000001E-3</v>
      </c>
      <c r="V3415">
        <v>0</v>
      </c>
      <c r="W3415">
        <v>0</v>
      </c>
      <c r="X3415">
        <v>3.1497799999999999E-4</v>
      </c>
      <c r="Y3415">
        <v>0</v>
      </c>
      <c r="Z3415">
        <v>0</v>
      </c>
      <c r="AA3415">
        <v>0</v>
      </c>
      <c r="AB3415">
        <v>0</v>
      </c>
      <c r="AC3415">
        <v>8.1031099999999997E-4</v>
      </c>
      <c r="AD3415">
        <v>1.846929E-3</v>
      </c>
      <c r="AE3415">
        <v>1.0612040000000001E-3</v>
      </c>
      <c r="AF3415">
        <v>0</v>
      </c>
      <c r="AG3415">
        <v>0</v>
      </c>
      <c r="AH3415">
        <v>3.7184449999999999E-3</v>
      </c>
      <c r="AI3415">
        <v>181468.3094</v>
      </c>
    </row>
    <row r="3416" spans="1:35" x14ac:dyDescent="0.25">
      <c r="A3416">
        <v>20450</v>
      </c>
      <c r="B3416" t="s">
        <v>209</v>
      </c>
      <c r="C3416" t="s">
        <v>35</v>
      </c>
      <c r="D3416" t="b">
        <v>1</v>
      </c>
      <c r="E3416">
        <v>0.32973295000000002</v>
      </c>
      <c r="F3416" t="s">
        <v>97</v>
      </c>
      <c r="G3416" t="s">
        <v>186</v>
      </c>
      <c r="H3416" t="s">
        <v>256</v>
      </c>
      <c r="I3416" t="s">
        <v>101</v>
      </c>
      <c r="J3416" t="s">
        <v>262</v>
      </c>
      <c r="K3416" t="s">
        <v>188</v>
      </c>
      <c r="L3416">
        <v>5.2873715280000004</v>
      </c>
      <c r="M3416" t="s">
        <v>109</v>
      </c>
      <c r="N3416">
        <v>4.63146E-4</v>
      </c>
      <c r="O3416">
        <v>5.6712500000000003E-4</v>
      </c>
      <c r="P3416">
        <v>0</v>
      </c>
      <c r="Q3416">
        <v>0</v>
      </c>
      <c r="R3416">
        <v>0</v>
      </c>
      <c r="S3416">
        <v>7.5627400000000003E-4</v>
      </c>
      <c r="T3416">
        <v>2.5385910000000002E-3</v>
      </c>
      <c r="U3416">
        <v>1.464171E-3</v>
      </c>
      <c r="V3416">
        <v>0</v>
      </c>
      <c r="W3416">
        <v>0</v>
      </c>
      <c r="X3416">
        <v>0</v>
      </c>
      <c r="Y3416">
        <v>0</v>
      </c>
      <c r="Z3416">
        <v>0</v>
      </c>
      <c r="AA3416">
        <v>0</v>
      </c>
      <c r="AB3416">
        <v>0</v>
      </c>
      <c r="AC3416">
        <v>7.5627400000000003E-4</v>
      </c>
      <c r="AD3416">
        <v>2.5385910000000002E-3</v>
      </c>
      <c r="AE3416">
        <v>1.464171E-3</v>
      </c>
      <c r="AF3416">
        <v>0</v>
      </c>
      <c r="AG3416">
        <v>0</v>
      </c>
      <c r="AH3416">
        <v>4.7590380000000002E-3</v>
      </c>
      <c r="AI3416">
        <v>263786.36</v>
      </c>
    </row>
    <row r="3417" spans="1:35" x14ac:dyDescent="0.25">
      <c r="A3417">
        <v>28219</v>
      </c>
      <c r="B3417" t="s">
        <v>209</v>
      </c>
      <c r="C3417" t="s">
        <v>35</v>
      </c>
      <c r="D3417" t="b">
        <v>0</v>
      </c>
      <c r="E3417">
        <v>8.3962187999999993E-2</v>
      </c>
      <c r="F3417" t="s">
        <v>97</v>
      </c>
      <c r="G3417" t="s">
        <v>186</v>
      </c>
      <c r="H3417" t="s">
        <v>257</v>
      </c>
      <c r="I3417" t="s">
        <v>263</v>
      </c>
      <c r="J3417" t="s">
        <v>111</v>
      </c>
      <c r="K3417" t="s">
        <v>188</v>
      </c>
      <c r="L3417">
        <v>5.5665222219999997</v>
      </c>
      <c r="M3417" t="s">
        <v>264</v>
      </c>
      <c r="N3417" s="8">
        <v>7.3419999999999998E-5</v>
      </c>
      <c r="O3417" s="8">
        <v>9.2013099999999995E-5</v>
      </c>
      <c r="P3417">
        <v>0</v>
      </c>
      <c r="Q3417">
        <v>0</v>
      </c>
      <c r="R3417">
        <v>0</v>
      </c>
      <c r="S3417">
        <v>1.4058399999999999E-4</v>
      </c>
      <c r="T3417">
        <v>4.13316E-4</v>
      </c>
      <c r="U3417">
        <v>1.8600299999999999E-4</v>
      </c>
      <c r="V3417">
        <v>0</v>
      </c>
      <c r="W3417">
        <v>0</v>
      </c>
      <c r="X3417" s="8">
        <v>5.7474800000000001E-5</v>
      </c>
      <c r="Y3417">
        <v>0</v>
      </c>
      <c r="Z3417">
        <v>0</v>
      </c>
      <c r="AA3417">
        <v>0</v>
      </c>
      <c r="AB3417">
        <v>0</v>
      </c>
      <c r="AC3417">
        <v>1.98059E-4</v>
      </c>
      <c r="AD3417">
        <v>4.13316E-4</v>
      </c>
      <c r="AE3417">
        <v>1.8600299999999999E-4</v>
      </c>
      <c r="AF3417">
        <v>0</v>
      </c>
      <c r="AG3417">
        <v>0</v>
      </c>
      <c r="AH3417">
        <v>7.9737899999999997E-4</v>
      </c>
      <c r="AI3417">
        <v>41981.093860000001</v>
      </c>
    </row>
    <row r="3418" spans="1:35" x14ac:dyDescent="0.25">
      <c r="A3418">
        <v>617</v>
      </c>
      <c r="B3418" t="s">
        <v>210</v>
      </c>
      <c r="C3418" t="s">
        <v>39</v>
      </c>
      <c r="D3418" t="b">
        <v>1</v>
      </c>
      <c r="E3418">
        <v>38.539275089999997</v>
      </c>
      <c r="F3418" t="s">
        <v>97</v>
      </c>
      <c r="G3418" t="s">
        <v>186</v>
      </c>
      <c r="H3418" t="s">
        <v>198</v>
      </c>
      <c r="I3418" t="s">
        <v>101</v>
      </c>
      <c r="J3418" t="s">
        <v>102</v>
      </c>
      <c r="K3418" t="s">
        <v>188</v>
      </c>
      <c r="L3418">
        <v>7.0919444440000001</v>
      </c>
      <c r="M3418" t="s">
        <v>109</v>
      </c>
      <c r="N3418">
        <v>1.054038E-3</v>
      </c>
      <c r="O3418">
        <v>1.104631E-3</v>
      </c>
      <c r="P3418">
        <v>0</v>
      </c>
      <c r="Q3418">
        <v>0</v>
      </c>
      <c r="R3418">
        <v>0</v>
      </c>
      <c r="S3418">
        <v>1.8804710000000001E-3</v>
      </c>
      <c r="T3418">
        <v>3.6663339999999998E-3</v>
      </c>
      <c r="U3418">
        <v>3.650992E-3</v>
      </c>
      <c r="V3418">
        <v>0</v>
      </c>
      <c r="W3418">
        <v>0</v>
      </c>
      <c r="X3418">
        <v>1.28579E-4</v>
      </c>
      <c r="Y3418">
        <v>0</v>
      </c>
      <c r="Z3418">
        <v>0</v>
      </c>
      <c r="AA3418">
        <v>0</v>
      </c>
      <c r="AB3418">
        <v>0</v>
      </c>
      <c r="AC3418">
        <v>2.0090500000000001E-3</v>
      </c>
      <c r="AD3418">
        <v>3.6663339999999998E-3</v>
      </c>
      <c r="AE3418">
        <v>3.650992E-3</v>
      </c>
      <c r="AF3418">
        <v>0</v>
      </c>
      <c r="AG3418">
        <v>0</v>
      </c>
      <c r="AH3418">
        <v>9.3260110000000004E-3</v>
      </c>
      <c r="AI3418">
        <v>385392.75089999998</v>
      </c>
    </row>
    <row r="3419" spans="1:35" x14ac:dyDescent="0.25">
      <c r="A3419">
        <v>619</v>
      </c>
      <c r="B3419" t="s">
        <v>210</v>
      </c>
      <c r="C3419" t="s">
        <v>39</v>
      </c>
      <c r="D3419" t="b">
        <v>1</v>
      </c>
      <c r="E3419">
        <v>7.8598335940000004</v>
      </c>
      <c r="F3419" t="s">
        <v>97</v>
      </c>
      <c r="G3419" t="s">
        <v>186</v>
      </c>
      <c r="H3419" t="s">
        <v>187</v>
      </c>
      <c r="I3419" t="s">
        <v>101</v>
      </c>
      <c r="J3419" t="s">
        <v>111</v>
      </c>
      <c r="K3419" t="s">
        <v>188</v>
      </c>
      <c r="L3419">
        <v>5.8379365080000003</v>
      </c>
      <c r="M3419" t="s">
        <v>109</v>
      </c>
      <c r="N3419">
        <v>5.3432299999999996E-4</v>
      </c>
      <c r="O3419">
        <v>6.4951400000000002E-4</v>
      </c>
      <c r="P3419">
        <v>0</v>
      </c>
      <c r="Q3419">
        <v>0</v>
      </c>
      <c r="R3419">
        <v>0</v>
      </c>
      <c r="S3419">
        <v>1.6533089999999999E-3</v>
      </c>
      <c r="T3419">
        <v>2.3120839999999998E-3</v>
      </c>
      <c r="U3419">
        <v>1.447474E-3</v>
      </c>
      <c r="V3419">
        <v>0</v>
      </c>
      <c r="W3419">
        <v>0</v>
      </c>
      <c r="X3419" s="8">
        <v>6.7047199999999997E-5</v>
      </c>
      <c r="Y3419">
        <v>0</v>
      </c>
      <c r="Z3419">
        <v>0</v>
      </c>
      <c r="AA3419">
        <v>0</v>
      </c>
      <c r="AB3419">
        <v>0</v>
      </c>
      <c r="AC3419">
        <v>1.7203559999999999E-3</v>
      </c>
      <c r="AD3419">
        <v>2.3120839999999998E-3</v>
      </c>
      <c r="AE3419">
        <v>1.447474E-3</v>
      </c>
      <c r="AF3419">
        <v>0</v>
      </c>
      <c r="AG3419">
        <v>0</v>
      </c>
      <c r="AH3419">
        <v>5.4798390000000002E-3</v>
      </c>
      <c r="AI3419">
        <v>275094.17580000003</v>
      </c>
    </row>
    <row r="3420" spans="1:35" x14ac:dyDescent="0.25">
      <c r="A3420">
        <v>621</v>
      </c>
      <c r="B3420" t="s">
        <v>210</v>
      </c>
      <c r="C3420" t="s">
        <v>39</v>
      </c>
      <c r="D3420" t="b">
        <v>1</v>
      </c>
      <c r="E3420">
        <v>45.917607580000002</v>
      </c>
      <c r="F3420" t="s">
        <v>97</v>
      </c>
      <c r="G3420" t="s">
        <v>186</v>
      </c>
      <c r="H3420" t="s">
        <v>196</v>
      </c>
      <c r="I3420" t="s">
        <v>101</v>
      </c>
      <c r="J3420" t="s">
        <v>99</v>
      </c>
      <c r="K3420" t="s">
        <v>188</v>
      </c>
      <c r="L3420">
        <v>8.1934343429999998</v>
      </c>
      <c r="M3420" t="s">
        <v>109</v>
      </c>
      <c r="N3420">
        <v>7.8970099999999997E-4</v>
      </c>
      <c r="O3420">
        <v>8.41265E-4</v>
      </c>
      <c r="P3420">
        <v>0</v>
      </c>
      <c r="Q3420">
        <v>0</v>
      </c>
      <c r="R3420">
        <v>0</v>
      </c>
      <c r="S3420">
        <v>1.3691860000000001E-3</v>
      </c>
      <c r="T3420">
        <v>2.6265220000000001E-3</v>
      </c>
      <c r="U3420">
        <v>3.0621720000000002E-3</v>
      </c>
      <c r="V3420">
        <v>0</v>
      </c>
      <c r="W3420">
        <v>0</v>
      </c>
      <c r="X3420" s="8">
        <v>2.61129E-6</v>
      </c>
      <c r="Y3420">
        <v>0</v>
      </c>
      <c r="Z3420">
        <v>0</v>
      </c>
      <c r="AA3420">
        <v>0</v>
      </c>
      <c r="AB3420">
        <v>0</v>
      </c>
      <c r="AC3420">
        <v>1.371798E-3</v>
      </c>
      <c r="AD3420">
        <v>2.6265220000000001E-3</v>
      </c>
      <c r="AE3420">
        <v>3.0621720000000002E-3</v>
      </c>
      <c r="AF3420">
        <v>0</v>
      </c>
      <c r="AG3420">
        <v>0</v>
      </c>
      <c r="AH3420">
        <v>7.0604919999999998E-3</v>
      </c>
      <c r="AI3420">
        <v>252546.84169999999</v>
      </c>
    </row>
    <row r="3421" spans="1:35" x14ac:dyDescent="0.25">
      <c r="A3421">
        <v>622</v>
      </c>
      <c r="B3421" t="s">
        <v>210</v>
      </c>
      <c r="C3421" t="s">
        <v>39</v>
      </c>
      <c r="D3421" t="b">
        <v>1</v>
      </c>
      <c r="E3421">
        <v>5.4264087559999998</v>
      </c>
      <c r="F3421" t="s">
        <v>97</v>
      </c>
      <c r="G3421" t="s">
        <v>186</v>
      </c>
      <c r="H3421" t="s">
        <v>191</v>
      </c>
      <c r="I3421" t="s">
        <v>101</v>
      </c>
      <c r="J3421" t="s">
        <v>99</v>
      </c>
      <c r="K3421" t="s">
        <v>188</v>
      </c>
      <c r="L3421">
        <v>5.4606321839999996</v>
      </c>
      <c r="M3421" t="s">
        <v>109</v>
      </c>
      <c r="N3421">
        <v>5.5997299999999996E-4</v>
      </c>
      <c r="O3421">
        <v>6.9743799999999999E-4</v>
      </c>
      <c r="P3421">
        <v>0</v>
      </c>
      <c r="Q3421">
        <v>0</v>
      </c>
      <c r="R3421">
        <v>0</v>
      </c>
      <c r="S3421">
        <v>1.160316E-3</v>
      </c>
      <c r="T3421">
        <v>2.749886E-3</v>
      </c>
      <c r="U3421">
        <v>1.9274819999999999E-3</v>
      </c>
      <c r="V3421">
        <v>0</v>
      </c>
      <c r="W3421">
        <v>0</v>
      </c>
      <c r="X3421" s="8">
        <v>2.6539100000000001E-5</v>
      </c>
      <c r="Y3421">
        <v>0</v>
      </c>
      <c r="Z3421">
        <v>0</v>
      </c>
      <c r="AA3421">
        <v>0</v>
      </c>
      <c r="AB3421">
        <v>0</v>
      </c>
      <c r="AC3421">
        <v>1.1868549999999999E-3</v>
      </c>
      <c r="AD3421">
        <v>2.749886E-3</v>
      </c>
      <c r="AE3421">
        <v>1.9274819999999999E-3</v>
      </c>
      <c r="AF3421">
        <v>0</v>
      </c>
      <c r="AG3421">
        <v>0</v>
      </c>
      <c r="AH3421">
        <v>5.864223E-3</v>
      </c>
      <c r="AI3421">
        <v>314731.70789999998</v>
      </c>
    </row>
    <row r="3422" spans="1:35" x14ac:dyDescent="0.25">
      <c r="A3422">
        <v>623</v>
      </c>
      <c r="B3422" t="s">
        <v>210</v>
      </c>
      <c r="C3422" t="s">
        <v>39</v>
      </c>
      <c r="D3422" t="b">
        <v>1</v>
      </c>
      <c r="E3422">
        <v>3.2022472799999999</v>
      </c>
      <c r="F3422" t="s">
        <v>97</v>
      </c>
      <c r="G3422" t="s">
        <v>186</v>
      </c>
      <c r="H3422" t="s">
        <v>193</v>
      </c>
      <c r="I3422" t="s">
        <v>101</v>
      </c>
      <c r="J3422" t="s">
        <v>99</v>
      </c>
      <c r="K3422" t="s">
        <v>188</v>
      </c>
      <c r="L3422">
        <v>6.2957037040000001</v>
      </c>
      <c r="M3422" t="s">
        <v>109</v>
      </c>
      <c r="N3422">
        <v>4.9722399999999999E-4</v>
      </c>
      <c r="O3422">
        <v>6.1448199999999996E-4</v>
      </c>
      <c r="P3422">
        <v>0</v>
      </c>
      <c r="Q3422">
        <v>0</v>
      </c>
      <c r="R3422">
        <v>0</v>
      </c>
      <c r="S3422">
        <v>1.0104910000000001E-3</v>
      </c>
      <c r="T3422">
        <v>2.4177360000000002E-3</v>
      </c>
      <c r="U3422">
        <v>1.7246E-3</v>
      </c>
      <c r="V3422">
        <v>0</v>
      </c>
      <c r="W3422">
        <v>0</v>
      </c>
      <c r="X3422" s="8">
        <v>6.4041600000000002E-6</v>
      </c>
      <c r="Y3422">
        <v>0</v>
      </c>
      <c r="Z3422">
        <v>0</v>
      </c>
      <c r="AA3422">
        <v>0</v>
      </c>
      <c r="AB3422">
        <v>0</v>
      </c>
      <c r="AC3422">
        <v>1.0168950000000001E-3</v>
      </c>
      <c r="AD3422">
        <v>2.4177360000000002E-3</v>
      </c>
      <c r="AE3422">
        <v>1.7246E-3</v>
      </c>
      <c r="AF3422">
        <v>0</v>
      </c>
      <c r="AG3422">
        <v>0</v>
      </c>
      <c r="AH3422">
        <v>5.1592610000000001E-3</v>
      </c>
      <c r="AI3422">
        <v>240168.546</v>
      </c>
    </row>
    <row r="3423" spans="1:35" x14ac:dyDescent="0.25">
      <c r="A3423">
        <v>624</v>
      </c>
      <c r="B3423" t="s">
        <v>210</v>
      </c>
      <c r="C3423" t="s">
        <v>39</v>
      </c>
      <c r="D3423" t="b">
        <v>1</v>
      </c>
      <c r="E3423">
        <v>12.489080810000001</v>
      </c>
      <c r="F3423" t="s">
        <v>97</v>
      </c>
      <c r="G3423" t="s">
        <v>186</v>
      </c>
      <c r="H3423" t="s">
        <v>195</v>
      </c>
      <c r="I3423" t="s">
        <v>101</v>
      </c>
      <c r="J3423" t="s">
        <v>111</v>
      </c>
      <c r="K3423" t="s">
        <v>188</v>
      </c>
      <c r="L3423">
        <v>5.937169312</v>
      </c>
      <c r="M3423" t="s">
        <v>109</v>
      </c>
      <c r="N3423">
        <v>5.3279499999999997E-4</v>
      </c>
      <c r="O3423">
        <v>6.2842099999999999E-4</v>
      </c>
      <c r="P3423">
        <v>0</v>
      </c>
      <c r="Q3423">
        <v>0</v>
      </c>
      <c r="R3423">
        <v>0</v>
      </c>
      <c r="S3423">
        <v>1.161601E-3</v>
      </c>
      <c r="T3423">
        <v>2.43684E-3</v>
      </c>
      <c r="U3423">
        <v>1.6240860000000001E-3</v>
      </c>
      <c r="V3423">
        <v>0</v>
      </c>
      <c r="W3423">
        <v>0</v>
      </c>
      <c r="X3423" s="8">
        <v>9.0674200000000007E-5</v>
      </c>
      <c r="Y3423">
        <v>0</v>
      </c>
      <c r="Z3423">
        <v>0</v>
      </c>
      <c r="AA3423">
        <v>0</v>
      </c>
      <c r="AB3423">
        <v>0</v>
      </c>
      <c r="AC3423">
        <v>1.252275E-3</v>
      </c>
      <c r="AD3423">
        <v>2.43684E-3</v>
      </c>
      <c r="AE3423">
        <v>1.6240860000000001E-3</v>
      </c>
      <c r="AF3423">
        <v>0</v>
      </c>
      <c r="AG3423">
        <v>0</v>
      </c>
      <c r="AH3423">
        <v>5.313201E-3</v>
      </c>
      <c r="AI3423">
        <v>262270.69709999999</v>
      </c>
    </row>
    <row r="3424" spans="1:35" x14ac:dyDescent="0.25">
      <c r="A3424">
        <v>3981</v>
      </c>
      <c r="B3424" t="s">
        <v>210</v>
      </c>
      <c r="C3424" t="s">
        <v>39</v>
      </c>
      <c r="D3424" t="b">
        <v>1</v>
      </c>
      <c r="E3424">
        <v>33.833494620000003</v>
      </c>
      <c r="F3424" t="s">
        <v>97</v>
      </c>
      <c r="G3424" t="s">
        <v>186</v>
      </c>
      <c r="H3424" t="s">
        <v>249</v>
      </c>
      <c r="I3424" t="s">
        <v>101</v>
      </c>
      <c r="J3424" t="s">
        <v>111</v>
      </c>
      <c r="K3424" t="s">
        <v>188</v>
      </c>
      <c r="L3424">
        <v>9.7652777779999997</v>
      </c>
      <c r="M3424" t="s">
        <v>109</v>
      </c>
      <c r="N3424">
        <v>2.55157E-4</v>
      </c>
      <c r="O3424">
        <v>2.68702E-4</v>
      </c>
      <c r="P3424">
        <v>0</v>
      </c>
      <c r="Q3424">
        <v>0</v>
      </c>
      <c r="R3424">
        <v>0</v>
      </c>
      <c r="S3424">
        <v>5.0859799999999997E-4</v>
      </c>
      <c r="T3424">
        <v>7.26339E-4</v>
      </c>
      <c r="U3424">
        <v>1.0200820000000001E-3</v>
      </c>
      <c r="V3424">
        <v>0</v>
      </c>
      <c r="W3424">
        <v>0</v>
      </c>
      <c r="X3424">
        <v>0</v>
      </c>
      <c r="Y3424">
        <v>0</v>
      </c>
      <c r="Z3424">
        <v>0</v>
      </c>
      <c r="AA3424">
        <v>0</v>
      </c>
      <c r="AB3424">
        <v>0</v>
      </c>
      <c r="AC3424">
        <v>5.0859799999999997E-4</v>
      </c>
      <c r="AD3424">
        <v>7.26339E-4</v>
      </c>
      <c r="AE3424">
        <v>1.0200820000000001E-3</v>
      </c>
      <c r="AF3424">
        <v>0</v>
      </c>
      <c r="AG3424">
        <v>0</v>
      </c>
      <c r="AH3424">
        <v>2.2546990000000002E-3</v>
      </c>
      <c r="AI3424">
        <v>67666.989239999995</v>
      </c>
    </row>
    <row r="3425" spans="1:35" x14ac:dyDescent="0.25">
      <c r="A3425">
        <v>4225</v>
      </c>
      <c r="B3425" t="s">
        <v>210</v>
      </c>
      <c r="C3425" t="s">
        <v>39</v>
      </c>
      <c r="D3425" t="b">
        <v>1</v>
      </c>
      <c r="E3425">
        <v>59.11710111</v>
      </c>
      <c r="F3425" t="s">
        <v>97</v>
      </c>
      <c r="G3425" t="s">
        <v>186</v>
      </c>
      <c r="H3425" t="s">
        <v>250</v>
      </c>
      <c r="I3425" t="s">
        <v>98</v>
      </c>
      <c r="J3425" t="s">
        <v>99</v>
      </c>
      <c r="K3425" t="s">
        <v>188</v>
      </c>
      <c r="L3425">
        <v>14.21666667</v>
      </c>
      <c r="M3425" t="s">
        <v>112</v>
      </c>
      <c r="N3425">
        <v>3.3613700000000002E-4</v>
      </c>
      <c r="O3425">
        <v>3.3691400000000001E-4</v>
      </c>
      <c r="P3425">
        <v>0</v>
      </c>
      <c r="Q3425">
        <v>0</v>
      </c>
      <c r="R3425">
        <v>0</v>
      </c>
      <c r="S3425">
        <v>6.8583399999999997E-4</v>
      </c>
      <c r="T3425">
        <v>6.80231E-4</v>
      </c>
      <c r="U3425">
        <v>1.4092099999999999E-3</v>
      </c>
      <c r="V3425">
        <v>0</v>
      </c>
      <c r="W3425">
        <v>0</v>
      </c>
      <c r="X3425" s="8">
        <v>9.2453099999999997E-5</v>
      </c>
      <c r="Y3425">
        <v>0</v>
      </c>
      <c r="Z3425">
        <v>0</v>
      </c>
      <c r="AA3425">
        <v>0</v>
      </c>
      <c r="AB3425">
        <v>0</v>
      </c>
      <c r="AC3425">
        <v>7.7828700000000001E-4</v>
      </c>
      <c r="AD3425">
        <v>6.80231E-4</v>
      </c>
      <c r="AE3425">
        <v>1.4092099999999999E-3</v>
      </c>
      <c r="AF3425">
        <v>0</v>
      </c>
      <c r="AG3425">
        <v>0</v>
      </c>
      <c r="AH3425">
        <v>2.8677279999999999E-3</v>
      </c>
      <c r="AI3425">
        <v>59117.101110000003</v>
      </c>
    </row>
    <row r="3426" spans="1:35" x14ac:dyDescent="0.25">
      <c r="A3426">
        <v>5292</v>
      </c>
      <c r="B3426" t="s">
        <v>210</v>
      </c>
      <c r="C3426" t="s">
        <v>39</v>
      </c>
      <c r="D3426" t="b">
        <v>0</v>
      </c>
      <c r="E3426">
        <v>0.61770916799999998</v>
      </c>
      <c r="F3426" t="s">
        <v>97</v>
      </c>
      <c r="G3426" t="s">
        <v>186</v>
      </c>
      <c r="H3426" t="s">
        <v>197</v>
      </c>
      <c r="I3426" t="s">
        <v>101</v>
      </c>
      <c r="J3426" t="s">
        <v>102</v>
      </c>
      <c r="K3426" t="s">
        <v>188</v>
      </c>
      <c r="L3426">
        <v>4.1945925930000003</v>
      </c>
      <c r="M3426" t="s">
        <v>109</v>
      </c>
      <c r="N3426">
        <v>2.4514399999999998E-4</v>
      </c>
      <c r="O3426">
        <v>3.10754E-4</v>
      </c>
      <c r="P3426">
        <v>0</v>
      </c>
      <c r="Q3426">
        <v>0</v>
      </c>
      <c r="R3426">
        <v>0</v>
      </c>
      <c r="S3426">
        <v>3.2299500000000002E-4</v>
      </c>
      <c r="T3426">
        <v>1.5829500000000001E-3</v>
      </c>
      <c r="U3426">
        <v>6.4483100000000001E-4</v>
      </c>
      <c r="V3426">
        <v>0</v>
      </c>
      <c r="W3426">
        <v>0</v>
      </c>
      <c r="X3426">
        <v>1.0151E-4</v>
      </c>
      <c r="Y3426">
        <v>0</v>
      </c>
      <c r="Z3426">
        <v>0</v>
      </c>
      <c r="AA3426">
        <v>0</v>
      </c>
      <c r="AB3426">
        <v>0</v>
      </c>
      <c r="AC3426">
        <v>4.2450499999999999E-4</v>
      </c>
      <c r="AD3426">
        <v>1.5829500000000001E-3</v>
      </c>
      <c r="AE3426">
        <v>6.4483100000000001E-4</v>
      </c>
      <c r="AF3426">
        <v>0</v>
      </c>
      <c r="AG3426">
        <v>0</v>
      </c>
      <c r="AH3426">
        <v>2.6522970000000001E-3</v>
      </c>
      <c r="AI3426">
        <v>185312.75030000001</v>
      </c>
    </row>
    <row r="3427" spans="1:35" x14ac:dyDescent="0.25">
      <c r="A3427">
        <v>5294</v>
      </c>
      <c r="B3427" t="s">
        <v>210</v>
      </c>
      <c r="C3427" t="s">
        <v>39</v>
      </c>
      <c r="D3427" t="b">
        <v>1</v>
      </c>
      <c r="E3427">
        <v>2.1122781700000002</v>
      </c>
      <c r="F3427" t="s">
        <v>97</v>
      </c>
      <c r="G3427" t="s">
        <v>186</v>
      </c>
      <c r="H3427" t="s">
        <v>192</v>
      </c>
      <c r="I3427" t="s">
        <v>101</v>
      </c>
      <c r="J3427" t="s">
        <v>99</v>
      </c>
      <c r="K3427" t="s">
        <v>188</v>
      </c>
      <c r="L3427">
        <v>5.064133333</v>
      </c>
      <c r="M3427" t="s">
        <v>109</v>
      </c>
      <c r="N3427">
        <v>4.67116E-4</v>
      </c>
      <c r="O3427">
        <v>5.4127699999999995E-4</v>
      </c>
      <c r="P3427">
        <v>0</v>
      </c>
      <c r="Q3427">
        <v>0</v>
      </c>
      <c r="R3427">
        <v>0</v>
      </c>
      <c r="S3427">
        <v>7.4250200000000003E-4</v>
      </c>
      <c r="T3427">
        <v>2.2191559999999999E-3</v>
      </c>
      <c r="U3427">
        <v>1.5545940000000001E-3</v>
      </c>
      <c r="V3427">
        <v>0</v>
      </c>
      <c r="W3427">
        <v>0</v>
      </c>
      <c r="X3427" s="8">
        <v>4.6147299999999998E-5</v>
      </c>
      <c r="Y3427">
        <v>0</v>
      </c>
      <c r="Z3427">
        <v>0</v>
      </c>
      <c r="AA3427">
        <v>0</v>
      </c>
      <c r="AB3427">
        <v>0</v>
      </c>
      <c r="AC3427">
        <v>7.8864899999999999E-4</v>
      </c>
      <c r="AD3427">
        <v>2.2191559999999999E-3</v>
      </c>
      <c r="AE3427">
        <v>1.5545940000000001E-3</v>
      </c>
      <c r="AF3427">
        <v>0</v>
      </c>
      <c r="AG3427">
        <v>0</v>
      </c>
      <c r="AH3427">
        <v>4.562399E-3</v>
      </c>
      <c r="AI3427">
        <v>264034.77130000002</v>
      </c>
    </row>
    <row r="3428" spans="1:35" x14ac:dyDescent="0.25">
      <c r="A3428">
        <v>5295</v>
      </c>
      <c r="B3428" t="s">
        <v>210</v>
      </c>
      <c r="C3428" t="s">
        <v>39</v>
      </c>
      <c r="D3428" t="b">
        <v>1</v>
      </c>
      <c r="E3428">
        <v>3.6561414889999999</v>
      </c>
      <c r="F3428" t="s">
        <v>97</v>
      </c>
      <c r="G3428" t="s">
        <v>186</v>
      </c>
      <c r="H3428" t="s">
        <v>194</v>
      </c>
      <c r="I3428" t="s">
        <v>101</v>
      </c>
      <c r="J3428" t="s">
        <v>99</v>
      </c>
      <c r="K3428" t="s">
        <v>188</v>
      </c>
      <c r="L3428">
        <v>6.0715740739999999</v>
      </c>
      <c r="M3428" t="s">
        <v>109</v>
      </c>
      <c r="N3428">
        <v>6.6111499999999999E-4</v>
      </c>
      <c r="O3428">
        <v>8.0792799999999997E-4</v>
      </c>
      <c r="P3428">
        <v>0</v>
      </c>
      <c r="Q3428">
        <v>0</v>
      </c>
      <c r="R3428">
        <v>0</v>
      </c>
      <c r="S3428">
        <v>1.3909580000000001E-3</v>
      </c>
      <c r="T3428">
        <v>3.203165E-3</v>
      </c>
      <c r="U3428">
        <v>2.1380879999999998E-3</v>
      </c>
      <c r="V3428">
        <v>0</v>
      </c>
      <c r="W3428">
        <v>0</v>
      </c>
      <c r="X3428" s="8">
        <v>8.4866500000000005E-5</v>
      </c>
      <c r="Y3428">
        <v>0</v>
      </c>
      <c r="Z3428">
        <v>0</v>
      </c>
      <c r="AA3428">
        <v>0</v>
      </c>
      <c r="AB3428">
        <v>0</v>
      </c>
      <c r="AC3428">
        <v>1.4758250000000001E-3</v>
      </c>
      <c r="AD3428">
        <v>3.203165E-3</v>
      </c>
      <c r="AE3428">
        <v>2.1380879999999998E-3</v>
      </c>
      <c r="AF3428">
        <v>0</v>
      </c>
      <c r="AG3428">
        <v>0</v>
      </c>
      <c r="AH3428">
        <v>6.8170089999999997E-3</v>
      </c>
      <c r="AI3428">
        <v>329052.734</v>
      </c>
    </row>
    <row r="3429" spans="1:35" x14ac:dyDescent="0.25">
      <c r="A3429">
        <v>5297</v>
      </c>
      <c r="B3429" t="s">
        <v>210</v>
      </c>
      <c r="C3429" t="s">
        <v>39</v>
      </c>
      <c r="D3429" t="b">
        <v>1</v>
      </c>
      <c r="E3429">
        <v>1.148646015</v>
      </c>
      <c r="F3429" t="s">
        <v>97</v>
      </c>
      <c r="G3429" t="s">
        <v>186</v>
      </c>
      <c r="H3429" t="s">
        <v>199</v>
      </c>
      <c r="I3429" t="s">
        <v>101</v>
      </c>
      <c r="J3429" t="s">
        <v>102</v>
      </c>
      <c r="K3429" t="s">
        <v>188</v>
      </c>
      <c r="L3429">
        <v>5.9108888889999998</v>
      </c>
      <c r="M3429" t="s">
        <v>109</v>
      </c>
      <c r="N3429">
        <v>4.0074400000000002E-4</v>
      </c>
      <c r="O3429">
        <v>4.8193900000000002E-4</v>
      </c>
      <c r="P3429">
        <v>0</v>
      </c>
      <c r="Q3429">
        <v>0</v>
      </c>
      <c r="R3429">
        <v>0</v>
      </c>
      <c r="S3429">
        <v>6.9181799999999997E-4</v>
      </c>
      <c r="T3429">
        <v>2.201756E-3</v>
      </c>
      <c r="U3429">
        <v>1.137861E-3</v>
      </c>
      <c r="V3429">
        <v>0</v>
      </c>
      <c r="W3429">
        <v>0</v>
      </c>
      <c r="X3429" s="8">
        <v>2.2753999999999999E-5</v>
      </c>
      <c r="Y3429">
        <v>0</v>
      </c>
      <c r="Z3429">
        <v>0</v>
      </c>
      <c r="AA3429">
        <v>0</v>
      </c>
      <c r="AB3429">
        <v>0</v>
      </c>
      <c r="AC3429">
        <v>7.1457200000000002E-4</v>
      </c>
      <c r="AD3429">
        <v>2.201756E-3</v>
      </c>
      <c r="AE3429">
        <v>1.137861E-3</v>
      </c>
      <c r="AF3429">
        <v>0</v>
      </c>
      <c r="AG3429">
        <v>0</v>
      </c>
      <c r="AH3429">
        <v>4.0541900000000001E-3</v>
      </c>
      <c r="AI3429">
        <v>201013.0526</v>
      </c>
    </row>
    <row r="3430" spans="1:35" x14ac:dyDescent="0.25">
      <c r="A3430">
        <v>7187</v>
      </c>
      <c r="B3430" t="s">
        <v>210</v>
      </c>
      <c r="C3430" t="s">
        <v>39</v>
      </c>
      <c r="D3430" t="b">
        <v>0</v>
      </c>
      <c r="E3430">
        <v>0.94616560199999999</v>
      </c>
      <c r="F3430" t="s">
        <v>97</v>
      </c>
      <c r="G3430" t="s">
        <v>186</v>
      </c>
      <c r="H3430" t="s">
        <v>189</v>
      </c>
      <c r="I3430" t="s">
        <v>263</v>
      </c>
      <c r="J3430" t="s">
        <v>99</v>
      </c>
      <c r="K3430" t="s">
        <v>188</v>
      </c>
      <c r="L3430">
        <v>7.5960748789999997</v>
      </c>
      <c r="M3430" t="s">
        <v>264</v>
      </c>
      <c r="N3430">
        <v>1.00203E-4</v>
      </c>
      <c r="O3430">
        <v>1.27568E-4</v>
      </c>
      <c r="P3430">
        <v>0</v>
      </c>
      <c r="Q3430">
        <v>0</v>
      </c>
      <c r="R3430">
        <v>0</v>
      </c>
      <c r="S3430">
        <v>3.1123199999999999E-4</v>
      </c>
      <c r="T3430">
        <v>3.8509999999999998E-4</v>
      </c>
      <c r="U3430">
        <v>3.0065000000000002E-4</v>
      </c>
      <c r="V3430">
        <v>0</v>
      </c>
      <c r="W3430">
        <v>0</v>
      </c>
      <c r="X3430">
        <v>1.31111E-4</v>
      </c>
      <c r="Y3430">
        <v>0</v>
      </c>
      <c r="Z3430">
        <v>0</v>
      </c>
      <c r="AA3430">
        <v>0</v>
      </c>
      <c r="AB3430">
        <v>0</v>
      </c>
      <c r="AC3430">
        <v>4.4234299999999999E-4</v>
      </c>
      <c r="AD3430">
        <v>3.8509999999999998E-4</v>
      </c>
      <c r="AE3430">
        <v>3.0065000000000002E-4</v>
      </c>
      <c r="AF3430">
        <v>0</v>
      </c>
      <c r="AG3430">
        <v>0</v>
      </c>
      <c r="AH3430">
        <v>1.1280839999999999E-3</v>
      </c>
      <c r="AI3430">
        <v>43523.617700000003</v>
      </c>
    </row>
    <row r="3431" spans="1:35" x14ac:dyDescent="0.25">
      <c r="A3431">
        <v>18108</v>
      </c>
      <c r="B3431" t="s">
        <v>210</v>
      </c>
      <c r="C3431" t="s">
        <v>39</v>
      </c>
      <c r="D3431" t="b">
        <v>0</v>
      </c>
      <c r="E3431">
        <v>0.16497118999999999</v>
      </c>
      <c r="F3431" t="s">
        <v>97</v>
      </c>
      <c r="G3431" t="s">
        <v>186</v>
      </c>
      <c r="H3431" t="s">
        <v>259</v>
      </c>
      <c r="I3431" t="s">
        <v>98</v>
      </c>
      <c r="J3431" t="s">
        <v>99</v>
      </c>
      <c r="K3431" t="s">
        <v>188</v>
      </c>
      <c r="L3431">
        <v>6.0052828280000004</v>
      </c>
      <c r="M3431" t="s">
        <v>112</v>
      </c>
      <c r="N3431">
        <v>3.4374600000000003E-4</v>
      </c>
      <c r="O3431">
        <v>4.2662899999999998E-4</v>
      </c>
      <c r="P3431">
        <v>0</v>
      </c>
      <c r="Q3431">
        <v>0</v>
      </c>
      <c r="R3431">
        <v>0</v>
      </c>
      <c r="S3431">
        <v>4.9533300000000004E-4</v>
      </c>
      <c r="T3431">
        <v>1.846929E-3</v>
      </c>
      <c r="U3431">
        <v>1.0612040000000001E-3</v>
      </c>
      <c r="V3431">
        <v>0</v>
      </c>
      <c r="W3431">
        <v>0</v>
      </c>
      <c r="X3431">
        <v>3.1497799999999999E-4</v>
      </c>
      <c r="Y3431">
        <v>0</v>
      </c>
      <c r="Z3431">
        <v>0</v>
      </c>
      <c r="AA3431">
        <v>0</v>
      </c>
      <c r="AB3431">
        <v>0</v>
      </c>
      <c r="AC3431">
        <v>8.1031099999999997E-4</v>
      </c>
      <c r="AD3431">
        <v>1.846929E-3</v>
      </c>
      <c r="AE3431">
        <v>1.0612040000000001E-3</v>
      </c>
      <c r="AF3431">
        <v>0</v>
      </c>
      <c r="AG3431">
        <v>0</v>
      </c>
      <c r="AH3431">
        <v>3.7184449999999999E-3</v>
      </c>
      <c r="AI3431">
        <v>181468.3094</v>
      </c>
    </row>
    <row r="3432" spans="1:35" x14ac:dyDescent="0.25">
      <c r="A3432">
        <v>20450</v>
      </c>
      <c r="B3432" t="s">
        <v>210</v>
      </c>
      <c r="C3432" t="s">
        <v>39</v>
      </c>
      <c r="D3432" t="b">
        <v>0</v>
      </c>
      <c r="E3432">
        <v>0.32973295000000002</v>
      </c>
      <c r="F3432" t="s">
        <v>97</v>
      </c>
      <c r="G3432" t="s">
        <v>186</v>
      </c>
      <c r="H3432" t="s">
        <v>256</v>
      </c>
      <c r="I3432" t="s">
        <v>101</v>
      </c>
      <c r="J3432" t="s">
        <v>262</v>
      </c>
      <c r="K3432" t="s">
        <v>188</v>
      </c>
      <c r="L3432">
        <v>5.7887187500000001</v>
      </c>
      <c r="M3432" t="s">
        <v>109</v>
      </c>
      <c r="N3432">
        <v>5.1326300000000002E-4</v>
      </c>
      <c r="O3432">
        <v>6.2089999999999997E-4</v>
      </c>
      <c r="P3432">
        <v>0</v>
      </c>
      <c r="Q3432">
        <v>0</v>
      </c>
      <c r="R3432">
        <v>0</v>
      </c>
      <c r="S3432">
        <v>1.207528E-3</v>
      </c>
      <c r="T3432">
        <v>2.5385910000000002E-3</v>
      </c>
      <c r="U3432">
        <v>1.464171E-3</v>
      </c>
      <c r="V3432">
        <v>0</v>
      </c>
      <c r="W3432">
        <v>0</v>
      </c>
      <c r="X3432">
        <v>0</v>
      </c>
      <c r="Y3432">
        <v>0</v>
      </c>
      <c r="Z3432">
        <v>0</v>
      </c>
      <c r="AA3432">
        <v>0</v>
      </c>
      <c r="AB3432">
        <v>0</v>
      </c>
      <c r="AC3432">
        <v>1.207528E-3</v>
      </c>
      <c r="AD3432">
        <v>2.5385910000000002E-3</v>
      </c>
      <c r="AE3432">
        <v>1.464171E-3</v>
      </c>
      <c r="AF3432">
        <v>0</v>
      </c>
      <c r="AG3432">
        <v>0</v>
      </c>
      <c r="AH3432">
        <v>5.2102889999999999E-3</v>
      </c>
      <c r="AI3432">
        <v>263786.36</v>
      </c>
    </row>
    <row r="3433" spans="1:35" x14ac:dyDescent="0.25">
      <c r="A3433">
        <v>28219</v>
      </c>
      <c r="B3433" t="s">
        <v>210</v>
      </c>
      <c r="C3433" t="s">
        <v>39</v>
      </c>
      <c r="D3433" t="b">
        <v>0</v>
      </c>
      <c r="E3433">
        <v>8.3962187999999993E-2</v>
      </c>
      <c r="F3433" t="s">
        <v>97</v>
      </c>
      <c r="G3433" t="s">
        <v>186</v>
      </c>
      <c r="H3433" t="s">
        <v>257</v>
      </c>
      <c r="I3433" t="s">
        <v>263</v>
      </c>
      <c r="J3433" t="s">
        <v>111</v>
      </c>
      <c r="K3433" t="s">
        <v>188</v>
      </c>
      <c r="L3433">
        <v>5.5665222219999997</v>
      </c>
      <c r="M3433" t="s">
        <v>264</v>
      </c>
      <c r="N3433" s="8">
        <v>7.3419999999999998E-5</v>
      </c>
      <c r="O3433" s="8">
        <v>9.2013099999999995E-5</v>
      </c>
      <c r="P3433">
        <v>0</v>
      </c>
      <c r="Q3433">
        <v>0</v>
      </c>
      <c r="R3433">
        <v>0</v>
      </c>
      <c r="S3433">
        <v>1.4058399999999999E-4</v>
      </c>
      <c r="T3433">
        <v>4.13316E-4</v>
      </c>
      <c r="U3433">
        <v>1.8600299999999999E-4</v>
      </c>
      <c r="V3433">
        <v>0</v>
      </c>
      <c r="W3433">
        <v>0</v>
      </c>
      <c r="X3433" s="8">
        <v>5.7474800000000001E-5</v>
      </c>
      <c r="Y3433">
        <v>0</v>
      </c>
      <c r="Z3433">
        <v>0</v>
      </c>
      <c r="AA3433">
        <v>0</v>
      </c>
      <c r="AB3433">
        <v>0</v>
      </c>
      <c r="AC3433">
        <v>1.98059E-4</v>
      </c>
      <c r="AD3433">
        <v>4.13316E-4</v>
      </c>
      <c r="AE3433">
        <v>1.8600299999999999E-4</v>
      </c>
      <c r="AF3433">
        <v>0</v>
      </c>
      <c r="AG3433">
        <v>0</v>
      </c>
      <c r="AH3433">
        <v>7.9737899999999997E-4</v>
      </c>
      <c r="AI3433">
        <v>41981.093860000001</v>
      </c>
    </row>
    <row r="3434" spans="1:35" x14ac:dyDescent="0.25">
      <c r="A3434">
        <v>617</v>
      </c>
      <c r="B3434" t="s">
        <v>211</v>
      </c>
      <c r="C3434" t="s">
        <v>44</v>
      </c>
      <c r="D3434" t="b">
        <v>1</v>
      </c>
      <c r="E3434">
        <v>38.539275089999997</v>
      </c>
      <c r="F3434" t="s">
        <v>97</v>
      </c>
      <c r="G3434" t="s">
        <v>186</v>
      </c>
      <c r="H3434" t="s">
        <v>198</v>
      </c>
      <c r="I3434" t="s">
        <v>101</v>
      </c>
      <c r="J3434" t="s">
        <v>102</v>
      </c>
      <c r="K3434" t="s">
        <v>188</v>
      </c>
      <c r="L3434">
        <v>9.6180555559999998</v>
      </c>
      <c r="M3434" t="s">
        <v>109</v>
      </c>
      <c r="N3434">
        <v>1.3238460000000001E-3</v>
      </c>
      <c r="O3434">
        <v>1.4055440000000001E-3</v>
      </c>
      <c r="P3434">
        <v>0</v>
      </c>
      <c r="Q3434">
        <v>0</v>
      </c>
      <c r="R3434">
        <v>0</v>
      </c>
      <c r="S3434">
        <v>3.389085E-3</v>
      </c>
      <c r="T3434">
        <v>3.6663339999999998E-3</v>
      </c>
      <c r="U3434">
        <v>3.650992E-3</v>
      </c>
      <c r="V3434">
        <v>0</v>
      </c>
      <c r="W3434">
        <v>0</v>
      </c>
      <c r="X3434">
        <v>1.9422039999999999E-3</v>
      </c>
      <c r="Y3434">
        <v>0</v>
      </c>
      <c r="Z3434">
        <v>0</v>
      </c>
      <c r="AA3434">
        <v>0</v>
      </c>
      <c r="AB3434">
        <v>0</v>
      </c>
      <c r="AC3434">
        <v>5.3312890000000003E-3</v>
      </c>
      <c r="AD3434">
        <v>3.6663339999999998E-3</v>
      </c>
      <c r="AE3434">
        <v>3.650992E-3</v>
      </c>
      <c r="AF3434">
        <v>0</v>
      </c>
      <c r="AG3434">
        <v>0</v>
      </c>
      <c r="AH3434">
        <v>1.2647884E-2</v>
      </c>
      <c r="AI3434">
        <v>385392.75089999998</v>
      </c>
    </row>
    <row r="3435" spans="1:35" x14ac:dyDescent="0.25">
      <c r="A3435">
        <v>619</v>
      </c>
      <c r="B3435" t="s">
        <v>211</v>
      </c>
      <c r="C3435" t="s">
        <v>44</v>
      </c>
      <c r="D3435" t="b">
        <v>1</v>
      </c>
      <c r="E3435">
        <v>7.8598335940000004</v>
      </c>
      <c r="F3435" t="s">
        <v>97</v>
      </c>
      <c r="G3435" t="s">
        <v>186</v>
      </c>
      <c r="H3435" t="s">
        <v>187</v>
      </c>
      <c r="I3435" t="s">
        <v>101</v>
      </c>
      <c r="J3435" t="s">
        <v>111</v>
      </c>
      <c r="K3435" t="s">
        <v>188</v>
      </c>
      <c r="L3435">
        <v>9.1161904759999999</v>
      </c>
      <c r="M3435" t="s">
        <v>109</v>
      </c>
      <c r="N3435">
        <v>8.4276800000000003E-4</v>
      </c>
      <c r="O3435">
        <v>9.9943100000000006E-4</v>
      </c>
      <c r="P3435">
        <v>0</v>
      </c>
      <c r="Q3435">
        <v>0</v>
      </c>
      <c r="R3435">
        <v>0</v>
      </c>
      <c r="S3435">
        <v>4.4099150000000004E-3</v>
      </c>
      <c r="T3435">
        <v>2.3120839999999998E-3</v>
      </c>
      <c r="U3435">
        <v>1.447474E-3</v>
      </c>
      <c r="V3435">
        <v>0</v>
      </c>
      <c r="W3435">
        <v>0</v>
      </c>
      <c r="X3435">
        <v>3.8753300000000002E-4</v>
      </c>
      <c r="Y3435">
        <v>0</v>
      </c>
      <c r="Z3435">
        <v>0</v>
      </c>
      <c r="AA3435">
        <v>0</v>
      </c>
      <c r="AB3435">
        <v>0</v>
      </c>
      <c r="AC3435">
        <v>4.7974480000000002E-3</v>
      </c>
      <c r="AD3435">
        <v>2.3120839999999998E-3</v>
      </c>
      <c r="AE3435">
        <v>1.447474E-3</v>
      </c>
      <c r="AF3435">
        <v>0</v>
      </c>
      <c r="AG3435">
        <v>0</v>
      </c>
      <c r="AH3435">
        <v>8.5570060000000007E-3</v>
      </c>
      <c r="AI3435">
        <v>275094.17580000003</v>
      </c>
    </row>
    <row r="3436" spans="1:35" x14ac:dyDescent="0.25">
      <c r="A3436">
        <v>621</v>
      </c>
      <c r="B3436" t="s">
        <v>211</v>
      </c>
      <c r="C3436" t="s">
        <v>44</v>
      </c>
      <c r="D3436" t="b">
        <v>1</v>
      </c>
      <c r="E3436">
        <v>45.917607580000002</v>
      </c>
      <c r="F3436" t="s">
        <v>97</v>
      </c>
      <c r="G3436" t="s">
        <v>186</v>
      </c>
      <c r="H3436" t="s">
        <v>196</v>
      </c>
      <c r="I3436" t="s">
        <v>101</v>
      </c>
      <c r="J3436" t="s">
        <v>99</v>
      </c>
      <c r="K3436" t="s">
        <v>188</v>
      </c>
      <c r="L3436">
        <v>10.57979798</v>
      </c>
      <c r="M3436" t="s">
        <v>109</v>
      </c>
      <c r="N3436">
        <v>9.9205600000000006E-4</v>
      </c>
      <c r="O3436">
        <v>1.0657939999999999E-3</v>
      </c>
      <c r="P3436">
        <v>0</v>
      </c>
      <c r="Q3436">
        <v>0</v>
      </c>
      <c r="R3436">
        <v>0</v>
      </c>
      <c r="S3436">
        <v>3.0338829999999998E-3</v>
      </c>
      <c r="T3436">
        <v>2.6265220000000001E-3</v>
      </c>
      <c r="U3436">
        <v>3.0621720000000002E-3</v>
      </c>
      <c r="V3436">
        <v>0</v>
      </c>
      <c r="W3436">
        <v>0</v>
      </c>
      <c r="X3436">
        <v>3.9386999999999999E-4</v>
      </c>
      <c r="Y3436">
        <v>0</v>
      </c>
      <c r="Z3436">
        <v>0</v>
      </c>
      <c r="AA3436">
        <v>0</v>
      </c>
      <c r="AB3436">
        <v>0</v>
      </c>
      <c r="AC3436">
        <v>3.427753E-3</v>
      </c>
      <c r="AD3436">
        <v>2.6265220000000001E-3</v>
      </c>
      <c r="AE3436">
        <v>3.0621720000000002E-3</v>
      </c>
      <c r="AF3436">
        <v>0</v>
      </c>
      <c r="AG3436">
        <v>0</v>
      </c>
      <c r="AH3436">
        <v>9.1168829999999992E-3</v>
      </c>
      <c r="AI3436">
        <v>252546.84169999999</v>
      </c>
    </row>
    <row r="3437" spans="1:35" x14ac:dyDescent="0.25">
      <c r="A3437">
        <v>622</v>
      </c>
      <c r="B3437" t="s">
        <v>211</v>
      </c>
      <c r="C3437" t="s">
        <v>44</v>
      </c>
      <c r="D3437" t="b">
        <v>1</v>
      </c>
      <c r="E3437">
        <v>5.4264087559999998</v>
      </c>
      <c r="F3437" t="s">
        <v>97</v>
      </c>
      <c r="G3437" t="s">
        <v>186</v>
      </c>
      <c r="H3437" t="s">
        <v>191</v>
      </c>
      <c r="I3437" t="s">
        <v>101</v>
      </c>
      <c r="J3437" t="s">
        <v>99</v>
      </c>
      <c r="K3437" t="s">
        <v>188</v>
      </c>
      <c r="L3437">
        <v>5.9137931029999997</v>
      </c>
      <c r="M3437" t="s">
        <v>109</v>
      </c>
      <c r="N3437">
        <v>5.8434999999999997E-4</v>
      </c>
      <c r="O3437">
        <v>7.3270599999999996E-4</v>
      </c>
      <c r="P3437">
        <v>0</v>
      </c>
      <c r="Q3437">
        <v>0</v>
      </c>
      <c r="R3437">
        <v>0</v>
      </c>
      <c r="S3437">
        <v>1.2128799999999999E-3</v>
      </c>
      <c r="T3437">
        <v>2.749886E-3</v>
      </c>
      <c r="U3437">
        <v>1.9274819999999999E-3</v>
      </c>
      <c r="V3437">
        <v>0</v>
      </c>
      <c r="W3437">
        <v>0</v>
      </c>
      <c r="X3437">
        <v>4.60629E-4</v>
      </c>
      <c r="Y3437">
        <v>0</v>
      </c>
      <c r="Z3437">
        <v>0</v>
      </c>
      <c r="AA3437">
        <v>0</v>
      </c>
      <c r="AB3437">
        <v>0</v>
      </c>
      <c r="AC3437">
        <v>1.673508E-3</v>
      </c>
      <c r="AD3437">
        <v>2.749886E-3</v>
      </c>
      <c r="AE3437">
        <v>1.9274819999999999E-3</v>
      </c>
      <c r="AF3437">
        <v>0</v>
      </c>
      <c r="AG3437">
        <v>0</v>
      </c>
      <c r="AH3437">
        <v>6.3508770000000004E-3</v>
      </c>
      <c r="AI3437">
        <v>314731.70789999998</v>
      </c>
    </row>
    <row r="3438" spans="1:35" x14ac:dyDescent="0.25">
      <c r="A3438">
        <v>623</v>
      </c>
      <c r="B3438" t="s">
        <v>211</v>
      </c>
      <c r="C3438" t="s">
        <v>44</v>
      </c>
      <c r="D3438" t="b">
        <v>1</v>
      </c>
      <c r="E3438">
        <v>3.2022472799999999</v>
      </c>
      <c r="F3438" t="s">
        <v>97</v>
      </c>
      <c r="G3438" t="s">
        <v>186</v>
      </c>
      <c r="H3438" t="s">
        <v>193</v>
      </c>
      <c r="I3438" t="s">
        <v>101</v>
      </c>
      <c r="J3438" t="s">
        <v>99</v>
      </c>
      <c r="K3438" t="s">
        <v>188</v>
      </c>
      <c r="L3438">
        <v>8.3134444439999999</v>
      </c>
      <c r="M3438" t="s">
        <v>109</v>
      </c>
      <c r="N3438">
        <v>6.6186700000000001E-4</v>
      </c>
      <c r="O3438">
        <v>7.9711400000000003E-4</v>
      </c>
      <c r="P3438">
        <v>0</v>
      </c>
      <c r="Q3438">
        <v>0</v>
      </c>
      <c r="R3438">
        <v>0</v>
      </c>
      <c r="S3438">
        <v>2.388659E-3</v>
      </c>
      <c r="T3438">
        <v>2.4177360000000002E-3</v>
      </c>
      <c r="U3438">
        <v>1.7246E-3</v>
      </c>
      <c r="V3438">
        <v>0</v>
      </c>
      <c r="W3438">
        <v>0</v>
      </c>
      <c r="X3438">
        <v>2.8181300000000001E-4</v>
      </c>
      <c r="Y3438">
        <v>0</v>
      </c>
      <c r="Z3438">
        <v>0</v>
      </c>
      <c r="AA3438">
        <v>0</v>
      </c>
      <c r="AB3438">
        <v>0</v>
      </c>
      <c r="AC3438">
        <v>2.6704720000000001E-3</v>
      </c>
      <c r="AD3438">
        <v>2.4177360000000002E-3</v>
      </c>
      <c r="AE3438">
        <v>1.7246E-3</v>
      </c>
      <c r="AF3438">
        <v>0</v>
      </c>
      <c r="AG3438">
        <v>0</v>
      </c>
      <c r="AH3438">
        <v>6.8127769999999999E-3</v>
      </c>
      <c r="AI3438">
        <v>240168.546</v>
      </c>
    </row>
    <row r="3439" spans="1:35" x14ac:dyDescent="0.25">
      <c r="A3439">
        <v>624</v>
      </c>
      <c r="B3439" t="s">
        <v>211</v>
      </c>
      <c r="C3439" t="s">
        <v>44</v>
      </c>
      <c r="D3439" t="b">
        <v>1</v>
      </c>
      <c r="E3439">
        <v>12.489080810000001</v>
      </c>
      <c r="F3439" t="s">
        <v>97</v>
      </c>
      <c r="G3439" t="s">
        <v>186</v>
      </c>
      <c r="H3439" t="s">
        <v>195</v>
      </c>
      <c r="I3439" t="s">
        <v>101</v>
      </c>
      <c r="J3439" t="s">
        <v>111</v>
      </c>
      <c r="K3439" t="s">
        <v>188</v>
      </c>
      <c r="L3439">
        <v>6.9015873020000003</v>
      </c>
      <c r="M3439" t="s">
        <v>109</v>
      </c>
      <c r="N3439">
        <v>5.6303400000000002E-4</v>
      </c>
      <c r="O3439">
        <v>6.7507500000000002E-4</v>
      </c>
      <c r="P3439">
        <v>0</v>
      </c>
      <c r="Q3439">
        <v>0</v>
      </c>
      <c r="R3439">
        <v>0</v>
      </c>
      <c r="S3439">
        <v>9.5136899999999998E-4</v>
      </c>
      <c r="T3439">
        <v>2.43684E-3</v>
      </c>
      <c r="U3439">
        <v>1.6240860000000001E-3</v>
      </c>
      <c r="V3439">
        <v>0</v>
      </c>
      <c r="W3439">
        <v>0</v>
      </c>
      <c r="X3439">
        <v>1.1640859999999999E-3</v>
      </c>
      <c r="Y3439">
        <v>0</v>
      </c>
      <c r="Z3439">
        <v>0</v>
      </c>
      <c r="AA3439">
        <v>0</v>
      </c>
      <c r="AB3439">
        <v>0</v>
      </c>
      <c r="AC3439">
        <v>2.115455E-3</v>
      </c>
      <c r="AD3439">
        <v>2.43684E-3</v>
      </c>
      <c r="AE3439">
        <v>1.6240860000000001E-3</v>
      </c>
      <c r="AF3439">
        <v>0</v>
      </c>
      <c r="AG3439">
        <v>0</v>
      </c>
      <c r="AH3439">
        <v>6.1762630000000004E-3</v>
      </c>
      <c r="AI3439">
        <v>262270.69709999999</v>
      </c>
    </row>
    <row r="3440" spans="1:35" x14ac:dyDescent="0.25">
      <c r="A3440">
        <v>3981</v>
      </c>
      <c r="B3440" t="s">
        <v>211</v>
      </c>
      <c r="C3440" t="s">
        <v>44</v>
      </c>
      <c r="D3440" t="b">
        <v>1</v>
      </c>
      <c r="E3440">
        <v>33.833494620000003</v>
      </c>
      <c r="F3440" t="s">
        <v>97</v>
      </c>
      <c r="G3440" t="s">
        <v>186</v>
      </c>
      <c r="H3440" t="s">
        <v>249</v>
      </c>
      <c r="I3440" t="s">
        <v>101</v>
      </c>
      <c r="J3440" t="s">
        <v>111</v>
      </c>
      <c r="K3440" t="s">
        <v>188</v>
      </c>
      <c r="L3440">
        <v>11.04027778</v>
      </c>
      <c r="M3440" t="s">
        <v>109</v>
      </c>
      <c r="N3440">
        <v>2.8714000000000002E-4</v>
      </c>
      <c r="O3440">
        <v>3.03772E-4</v>
      </c>
      <c r="P3440">
        <v>0</v>
      </c>
      <c r="Q3440">
        <v>0</v>
      </c>
      <c r="R3440">
        <v>0</v>
      </c>
      <c r="S3440">
        <v>8.0298200000000004E-4</v>
      </c>
      <c r="T3440">
        <v>7.26339E-4</v>
      </c>
      <c r="U3440">
        <v>1.0200820000000001E-3</v>
      </c>
      <c r="V3440">
        <v>0</v>
      </c>
      <c r="W3440">
        <v>0</v>
      </c>
      <c r="X3440">
        <v>0</v>
      </c>
      <c r="Y3440">
        <v>0</v>
      </c>
      <c r="Z3440">
        <v>0</v>
      </c>
      <c r="AA3440">
        <v>0</v>
      </c>
      <c r="AB3440">
        <v>0</v>
      </c>
      <c r="AC3440">
        <v>8.0298200000000004E-4</v>
      </c>
      <c r="AD3440">
        <v>7.26339E-4</v>
      </c>
      <c r="AE3440">
        <v>1.0200820000000001E-3</v>
      </c>
      <c r="AF3440">
        <v>0</v>
      </c>
      <c r="AG3440">
        <v>0</v>
      </c>
      <c r="AH3440">
        <v>2.5490830000000002E-3</v>
      </c>
      <c r="AI3440">
        <v>67666.989239999995</v>
      </c>
    </row>
    <row r="3441" spans="1:35" x14ac:dyDescent="0.25">
      <c r="A3441">
        <v>4225</v>
      </c>
      <c r="B3441" t="s">
        <v>211</v>
      </c>
      <c r="C3441" t="s">
        <v>44</v>
      </c>
      <c r="D3441" t="b">
        <v>1</v>
      </c>
      <c r="E3441">
        <v>59.11710111</v>
      </c>
      <c r="F3441" t="s">
        <v>97</v>
      </c>
      <c r="G3441" t="s">
        <v>186</v>
      </c>
      <c r="H3441" t="s">
        <v>250</v>
      </c>
      <c r="I3441" t="s">
        <v>98</v>
      </c>
      <c r="J3441" t="s">
        <v>99</v>
      </c>
      <c r="K3441" t="s">
        <v>188</v>
      </c>
      <c r="L3441">
        <v>22.630555560000001</v>
      </c>
      <c r="M3441" t="s">
        <v>112</v>
      </c>
      <c r="N3441">
        <v>4.4542699999999998E-4</v>
      </c>
      <c r="O3441">
        <v>4.5932999999999998E-4</v>
      </c>
      <c r="P3441">
        <v>0</v>
      </c>
      <c r="Q3441">
        <v>0</v>
      </c>
      <c r="R3441">
        <v>0</v>
      </c>
      <c r="S3441">
        <v>8.5841300000000004E-4</v>
      </c>
      <c r="T3441">
        <v>6.80231E-4</v>
      </c>
      <c r="U3441">
        <v>1.4092099999999999E-3</v>
      </c>
      <c r="V3441">
        <v>0</v>
      </c>
      <c r="W3441">
        <v>0</v>
      </c>
      <c r="X3441">
        <v>1.6170889999999999E-3</v>
      </c>
      <c r="Y3441">
        <v>0</v>
      </c>
      <c r="Z3441">
        <v>0</v>
      </c>
      <c r="AA3441">
        <v>0</v>
      </c>
      <c r="AB3441">
        <v>0</v>
      </c>
      <c r="AC3441">
        <v>2.475503E-3</v>
      </c>
      <c r="AD3441">
        <v>6.80231E-4</v>
      </c>
      <c r="AE3441">
        <v>1.4092099999999999E-3</v>
      </c>
      <c r="AF3441">
        <v>0</v>
      </c>
      <c r="AG3441">
        <v>0</v>
      </c>
      <c r="AH3441">
        <v>4.5649430000000001E-3</v>
      </c>
      <c r="AI3441">
        <v>59117.101110000003</v>
      </c>
    </row>
    <row r="3442" spans="1:35" x14ac:dyDescent="0.25">
      <c r="A3442">
        <v>5292</v>
      </c>
      <c r="B3442" t="s">
        <v>211</v>
      </c>
      <c r="C3442" t="s">
        <v>44</v>
      </c>
      <c r="D3442" t="b">
        <v>1</v>
      </c>
      <c r="E3442">
        <v>0.61770916799999998</v>
      </c>
      <c r="F3442" t="s">
        <v>97</v>
      </c>
      <c r="G3442" t="s">
        <v>186</v>
      </c>
      <c r="H3442" t="s">
        <v>197</v>
      </c>
      <c r="I3442" t="s">
        <v>101</v>
      </c>
      <c r="J3442" t="s">
        <v>102</v>
      </c>
      <c r="K3442" t="s">
        <v>188</v>
      </c>
      <c r="L3442">
        <v>4.1944074069999999</v>
      </c>
      <c r="M3442" t="s">
        <v>109</v>
      </c>
      <c r="N3442">
        <v>2.4513699999999998E-4</v>
      </c>
      <c r="O3442">
        <v>3.1074400000000001E-4</v>
      </c>
      <c r="P3442">
        <v>0</v>
      </c>
      <c r="Q3442">
        <v>0</v>
      </c>
      <c r="R3442">
        <v>0</v>
      </c>
      <c r="S3442">
        <v>3.2294799999999999E-4</v>
      </c>
      <c r="T3442">
        <v>1.5829500000000001E-3</v>
      </c>
      <c r="U3442">
        <v>6.4483100000000001E-4</v>
      </c>
      <c r="V3442">
        <v>0</v>
      </c>
      <c r="W3442">
        <v>0</v>
      </c>
      <c r="X3442">
        <v>1.01445E-4</v>
      </c>
      <c r="Y3442">
        <v>0</v>
      </c>
      <c r="Z3442">
        <v>0</v>
      </c>
      <c r="AA3442">
        <v>0</v>
      </c>
      <c r="AB3442">
        <v>0</v>
      </c>
      <c r="AC3442">
        <v>4.2439300000000001E-4</v>
      </c>
      <c r="AD3442">
        <v>1.5829500000000001E-3</v>
      </c>
      <c r="AE3442">
        <v>6.4483100000000001E-4</v>
      </c>
      <c r="AF3442">
        <v>0</v>
      </c>
      <c r="AG3442">
        <v>0</v>
      </c>
      <c r="AH3442">
        <v>2.6521800000000001E-3</v>
      </c>
      <c r="AI3442">
        <v>185312.75030000001</v>
      </c>
    </row>
    <row r="3443" spans="1:35" x14ac:dyDescent="0.25">
      <c r="A3443">
        <v>5294</v>
      </c>
      <c r="B3443" t="s">
        <v>211</v>
      </c>
      <c r="C3443" t="s">
        <v>44</v>
      </c>
      <c r="D3443" t="b">
        <v>1</v>
      </c>
      <c r="E3443">
        <v>2.1122781700000002</v>
      </c>
      <c r="F3443" t="s">
        <v>97</v>
      </c>
      <c r="G3443" t="s">
        <v>186</v>
      </c>
      <c r="H3443" t="s">
        <v>192</v>
      </c>
      <c r="I3443" t="s">
        <v>101</v>
      </c>
      <c r="J3443" t="s">
        <v>99</v>
      </c>
      <c r="K3443" t="s">
        <v>188</v>
      </c>
      <c r="L3443">
        <v>5.5011333330000003</v>
      </c>
      <c r="M3443" t="s">
        <v>109</v>
      </c>
      <c r="N3443">
        <v>4.8368700000000001E-4</v>
      </c>
      <c r="O3443">
        <v>5.6421200000000003E-4</v>
      </c>
      <c r="P3443">
        <v>0</v>
      </c>
      <c r="Q3443">
        <v>0</v>
      </c>
      <c r="R3443">
        <v>0</v>
      </c>
      <c r="S3443">
        <v>6.7815599999999996E-4</v>
      </c>
      <c r="T3443">
        <v>2.2191559999999999E-3</v>
      </c>
      <c r="U3443">
        <v>1.5545940000000001E-3</v>
      </c>
      <c r="V3443">
        <v>0</v>
      </c>
      <c r="W3443">
        <v>0</v>
      </c>
      <c r="X3443">
        <v>5.0419699999999996E-4</v>
      </c>
      <c r="Y3443">
        <v>0</v>
      </c>
      <c r="Z3443">
        <v>0</v>
      </c>
      <c r="AA3443">
        <v>0</v>
      </c>
      <c r="AB3443">
        <v>0</v>
      </c>
      <c r="AC3443">
        <v>1.1823529999999999E-3</v>
      </c>
      <c r="AD3443">
        <v>2.2191559999999999E-3</v>
      </c>
      <c r="AE3443">
        <v>1.5545940000000001E-3</v>
      </c>
      <c r="AF3443">
        <v>0</v>
      </c>
      <c r="AG3443">
        <v>0</v>
      </c>
      <c r="AH3443">
        <v>4.9561029999999999E-3</v>
      </c>
      <c r="AI3443">
        <v>264034.77130000002</v>
      </c>
    </row>
    <row r="3444" spans="1:35" x14ac:dyDescent="0.25">
      <c r="A3444">
        <v>5295</v>
      </c>
      <c r="B3444" t="s">
        <v>211</v>
      </c>
      <c r="C3444" t="s">
        <v>44</v>
      </c>
      <c r="D3444" t="b">
        <v>1</v>
      </c>
      <c r="E3444">
        <v>3.6561414889999999</v>
      </c>
      <c r="F3444" t="s">
        <v>97</v>
      </c>
      <c r="G3444" t="s">
        <v>186</v>
      </c>
      <c r="H3444" t="s">
        <v>194</v>
      </c>
      <c r="I3444" t="s">
        <v>101</v>
      </c>
      <c r="J3444" t="s">
        <v>99</v>
      </c>
      <c r="K3444" t="s">
        <v>188</v>
      </c>
      <c r="L3444">
        <v>6.8402160490000004</v>
      </c>
      <c r="M3444" t="s">
        <v>109</v>
      </c>
      <c r="N3444">
        <v>6.9343400000000004E-4</v>
      </c>
      <c r="O3444">
        <v>8.5533899999999999E-4</v>
      </c>
      <c r="P3444">
        <v>0</v>
      </c>
      <c r="Q3444">
        <v>0</v>
      </c>
      <c r="R3444">
        <v>0</v>
      </c>
      <c r="S3444">
        <v>1.1951659999999999E-3</v>
      </c>
      <c r="T3444">
        <v>3.203165E-3</v>
      </c>
      <c r="U3444">
        <v>2.1380879999999998E-3</v>
      </c>
      <c r="V3444">
        <v>0</v>
      </c>
      <c r="W3444">
        <v>0</v>
      </c>
      <c r="X3444">
        <v>1.1436009999999999E-3</v>
      </c>
      <c r="Y3444">
        <v>0</v>
      </c>
      <c r="Z3444">
        <v>0</v>
      </c>
      <c r="AA3444">
        <v>0</v>
      </c>
      <c r="AB3444">
        <v>0</v>
      </c>
      <c r="AC3444">
        <v>2.3387669999999998E-3</v>
      </c>
      <c r="AD3444">
        <v>3.203165E-3</v>
      </c>
      <c r="AE3444">
        <v>2.1380879999999998E-3</v>
      </c>
      <c r="AF3444">
        <v>0</v>
      </c>
      <c r="AG3444">
        <v>0</v>
      </c>
      <c r="AH3444">
        <v>7.6800200000000001E-3</v>
      </c>
      <c r="AI3444">
        <v>329052.734</v>
      </c>
    </row>
    <row r="3445" spans="1:35" x14ac:dyDescent="0.25">
      <c r="A3445">
        <v>5297</v>
      </c>
      <c r="B3445" t="s">
        <v>211</v>
      </c>
      <c r="C3445" t="s">
        <v>44</v>
      </c>
      <c r="D3445" t="b">
        <v>1</v>
      </c>
      <c r="E3445">
        <v>1.148646015</v>
      </c>
      <c r="F3445" t="s">
        <v>97</v>
      </c>
      <c r="G3445" t="s">
        <v>186</v>
      </c>
      <c r="H3445" t="s">
        <v>199</v>
      </c>
      <c r="I3445" t="s">
        <v>101</v>
      </c>
      <c r="J3445" t="s">
        <v>102</v>
      </c>
      <c r="K3445" t="s">
        <v>188</v>
      </c>
      <c r="L3445">
        <v>6.3745714290000004</v>
      </c>
      <c r="M3445" t="s">
        <v>109</v>
      </c>
      <c r="N3445">
        <v>4.1491E-4</v>
      </c>
      <c r="O3445">
        <v>5.0266099999999995E-4</v>
      </c>
      <c r="P3445">
        <v>0</v>
      </c>
      <c r="Q3445">
        <v>0</v>
      </c>
      <c r="R3445">
        <v>0</v>
      </c>
      <c r="S3445">
        <v>6.8173699999999997E-4</v>
      </c>
      <c r="T3445">
        <v>2.201756E-3</v>
      </c>
      <c r="U3445">
        <v>1.137861E-3</v>
      </c>
      <c r="V3445">
        <v>0</v>
      </c>
      <c r="W3445">
        <v>0</v>
      </c>
      <c r="X3445">
        <v>3.5085699999999999E-4</v>
      </c>
      <c r="Y3445">
        <v>0</v>
      </c>
      <c r="Z3445">
        <v>0</v>
      </c>
      <c r="AA3445">
        <v>0</v>
      </c>
      <c r="AB3445">
        <v>0</v>
      </c>
      <c r="AC3445">
        <v>1.032594E-3</v>
      </c>
      <c r="AD3445">
        <v>2.201756E-3</v>
      </c>
      <c r="AE3445">
        <v>1.137861E-3</v>
      </c>
      <c r="AF3445">
        <v>0</v>
      </c>
      <c r="AG3445">
        <v>0</v>
      </c>
      <c r="AH3445">
        <v>4.3722229999999997E-3</v>
      </c>
      <c r="AI3445">
        <v>201013.0526</v>
      </c>
    </row>
    <row r="3446" spans="1:35" x14ac:dyDescent="0.25">
      <c r="A3446">
        <v>7187</v>
      </c>
      <c r="B3446" t="s">
        <v>211</v>
      </c>
      <c r="C3446" t="s">
        <v>44</v>
      </c>
      <c r="D3446" t="b">
        <v>0</v>
      </c>
      <c r="E3446">
        <v>0.94616560199999999</v>
      </c>
      <c r="F3446" t="s">
        <v>97</v>
      </c>
      <c r="G3446" t="s">
        <v>186</v>
      </c>
      <c r="H3446" t="s">
        <v>189</v>
      </c>
      <c r="I3446" t="s">
        <v>263</v>
      </c>
      <c r="J3446" t="s">
        <v>99</v>
      </c>
      <c r="K3446" t="s">
        <v>188</v>
      </c>
      <c r="L3446">
        <v>7.5960748789999997</v>
      </c>
      <c r="M3446" t="s">
        <v>264</v>
      </c>
      <c r="N3446">
        <v>1.00203E-4</v>
      </c>
      <c r="O3446">
        <v>1.27568E-4</v>
      </c>
      <c r="P3446">
        <v>0</v>
      </c>
      <c r="Q3446">
        <v>0</v>
      </c>
      <c r="R3446">
        <v>0</v>
      </c>
      <c r="S3446">
        <v>3.1123199999999999E-4</v>
      </c>
      <c r="T3446">
        <v>3.8509999999999998E-4</v>
      </c>
      <c r="U3446">
        <v>3.0065000000000002E-4</v>
      </c>
      <c r="V3446">
        <v>0</v>
      </c>
      <c r="W3446">
        <v>0</v>
      </c>
      <c r="X3446">
        <v>1.31111E-4</v>
      </c>
      <c r="Y3446">
        <v>0</v>
      </c>
      <c r="Z3446">
        <v>0</v>
      </c>
      <c r="AA3446">
        <v>0</v>
      </c>
      <c r="AB3446">
        <v>0</v>
      </c>
      <c r="AC3446">
        <v>4.4234299999999999E-4</v>
      </c>
      <c r="AD3446">
        <v>3.8509999999999998E-4</v>
      </c>
      <c r="AE3446">
        <v>3.0065000000000002E-4</v>
      </c>
      <c r="AF3446">
        <v>0</v>
      </c>
      <c r="AG3446">
        <v>0</v>
      </c>
      <c r="AH3446">
        <v>1.1280839999999999E-3</v>
      </c>
      <c r="AI3446">
        <v>43523.617700000003</v>
      </c>
    </row>
    <row r="3447" spans="1:35" x14ac:dyDescent="0.25">
      <c r="A3447">
        <v>18108</v>
      </c>
      <c r="B3447" t="s">
        <v>211</v>
      </c>
      <c r="C3447" t="s">
        <v>44</v>
      </c>
      <c r="D3447" t="b">
        <v>1</v>
      </c>
      <c r="E3447">
        <v>0.16497118999999999</v>
      </c>
      <c r="F3447" t="s">
        <v>97</v>
      </c>
      <c r="G3447" t="s">
        <v>186</v>
      </c>
      <c r="H3447" t="s">
        <v>259</v>
      </c>
      <c r="I3447" t="s">
        <v>98</v>
      </c>
      <c r="J3447" t="s">
        <v>99</v>
      </c>
      <c r="K3447" t="s">
        <v>188</v>
      </c>
      <c r="L3447">
        <v>5.9991111110000004</v>
      </c>
      <c r="M3447" t="s">
        <v>112</v>
      </c>
      <c r="N3447">
        <v>3.4347000000000002E-4</v>
      </c>
      <c r="O3447">
        <v>4.2630599999999999E-4</v>
      </c>
      <c r="P3447">
        <v>0</v>
      </c>
      <c r="Q3447">
        <v>0</v>
      </c>
      <c r="R3447">
        <v>0</v>
      </c>
      <c r="S3447">
        <v>4.9402099999999998E-4</v>
      </c>
      <c r="T3447">
        <v>1.846929E-3</v>
      </c>
      <c r="U3447">
        <v>1.0612040000000001E-3</v>
      </c>
      <c r="V3447">
        <v>0</v>
      </c>
      <c r="W3447">
        <v>0</v>
      </c>
      <c r="X3447">
        <v>3.1246900000000001E-4</v>
      </c>
      <c r="Y3447">
        <v>0</v>
      </c>
      <c r="Z3447">
        <v>0</v>
      </c>
      <c r="AA3447">
        <v>0</v>
      </c>
      <c r="AB3447">
        <v>0</v>
      </c>
      <c r="AC3447">
        <v>8.0648999999999998E-4</v>
      </c>
      <c r="AD3447">
        <v>1.846929E-3</v>
      </c>
      <c r="AE3447">
        <v>1.0612040000000001E-3</v>
      </c>
      <c r="AF3447">
        <v>0</v>
      </c>
      <c r="AG3447">
        <v>0</v>
      </c>
      <c r="AH3447">
        <v>3.7146229999999998E-3</v>
      </c>
      <c r="AI3447">
        <v>181468.3094</v>
      </c>
    </row>
    <row r="3448" spans="1:35" x14ac:dyDescent="0.25">
      <c r="A3448">
        <v>20450</v>
      </c>
      <c r="B3448" t="s">
        <v>211</v>
      </c>
      <c r="C3448" t="s">
        <v>44</v>
      </c>
      <c r="D3448" t="b">
        <v>1</v>
      </c>
      <c r="E3448">
        <v>0.32973295000000002</v>
      </c>
      <c r="F3448" t="s">
        <v>97</v>
      </c>
      <c r="G3448" t="s">
        <v>186</v>
      </c>
      <c r="H3448" t="s">
        <v>256</v>
      </c>
      <c r="I3448" t="s">
        <v>101</v>
      </c>
      <c r="J3448" t="s">
        <v>262</v>
      </c>
      <c r="K3448" t="s">
        <v>188</v>
      </c>
      <c r="L3448">
        <v>5.7858333330000002</v>
      </c>
      <c r="M3448" t="s">
        <v>109</v>
      </c>
      <c r="N3448">
        <v>5.1296800000000004E-4</v>
      </c>
      <c r="O3448">
        <v>6.2059099999999998E-4</v>
      </c>
      <c r="P3448">
        <v>0</v>
      </c>
      <c r="Q3448">
        <v>0</v>
      </c>
      <c r="R3448">
        <v>0</v>
      </c>
      <c r="S3448">
        <v>1.204934E-3</v>
      </c>
      <c r="T3448">
        <v>2.5385910000000002E-3</v>
      </c>
      <c r="U3448">
        <v>1.464171E-3</v>
      </c>
      <c r="V3448">
        <v>0</v>
      </c>
      <c r="W3448">
        <v>0</v>
      </c>
      <c r="X3448">
        <v>0</v>
      </c>
      <c r="Y3448">
        <v>0</v>
      </c>
      <c r="Z3448">
        <v>0</v>
      </c>
      <c r="AA3448">
        <v>0</v>
      </c>
      <c r="AB3448">
        <v>0</v>
      </c>
      <c r="AC3448">
        <v>1.204934E-3</v>
      </c>
      <c r="AD3448">
        <v>2.5385910000000002E-3</v>
      </c>
      <c r="AE3448">
        <v>1.464171E-3</v>
      </c>
      <c r="AF3448">
        <v>0</v>
      </c>
      <c r="AG3448">
        <v>0</v>
      </c>
      <c r="AH3448">
        <v>5.2076919999999999E-3</v>
      </c>
      <c r="AI3448">
        <v>263786.36</v>
      </c>
    </row>
    <row r="3449" spans="1:35" x14ac:dyDescent="0.25">
      <c r="A3449">
        <v>28219</v>
      </c>
      <c r="B3449" t="s">
        <v>211</v>
      </c>
      <c r="C3449" t="s">
        <v>44</v>
      </c>
      <c r="D3449" t="b">
        <v>0</v>
      </c>
      <c r="E3449">
        <v>8.3962187999999993E-2</v>
      </c>
      <c r="F3449" t="s">
        <v>97</v>
      </c>
      <c r="G3449" t="s">
        <v>186</v>
      </c>
      <c r="H3449" t="s">
        <v>257</v>
      </c>
      <c r="I3449" t="s">
        <v>263</v>
      </c>
      <c r="J3449" t="s">
        <v>111</v>
      </c>
      <c r="K3449" t="s">
        <v>188</v>
      </c>
      <c r="L3449">
        <v>5.5665222219999997</v>
      </c>
      <c r="M3449" t="s">
        <v>264</v>
      </c>
      <c r="N3449" s="8">
        <v>7.3419999999999998E-5</v>
      </c>
      <c r="O3449" s="8">
        <v>9.2013099999999995E-5</v>
      </c>
      <c r="P3449">
        <v>0</v>
      </c>
      <c r="Q3449">
        <v>0</v>
      </c>
      <c r="R3449">
        <v>0</v>
      </c>
      <c r="S3449">
        <v>1.4058399999999999E-4</v>
      </c>
      <c r="T3449">
        <v>4.13316E-4</v>
      </c>
      <c r="U3449">
        <v>1.8600299999999999E-4</v>
      </c>
      <c r="V3449">
        <v>0</v>
      </c>
      <c r="W3449">
        <v>0</v>
      </c>
      <c r="X3449" s="8">
        <v>5.7474800000000001E-5</v>
      </c>
      <c r="Y3449">
        <v>0</v>
      </c>
      <c r="Z3449">
        <v>0</v>
      </c>
      <c r="AA3449">
        <v>0</v>
      </c>
      <c r="AB3449">
        <v>0</v>
      </c>
      <c r="AC3449">
        <v>1.98059E-4</v>
      </c>
      <c r="AD3449">
        <v>4.13316E-4</v>
      </c>
      <c r="AE3449">
        <v>1.8600299999999999E-4</v>
      </c>
      <c r="AF3449">
        <v>0</v>
      </c>
      <c r="AG3449">
        <v>0</v>
      </c>
      <c r="AH3449">
        <v>7.9737899999999997E-4</v>
      </c>
      <c r="AI3449">
        <v>41981.093860000001</v>
      </c>
    </row>
    <row r="3450" spans="1:35" x14ac:dyDescent="0.25">
      <c r="A3450">
        <v>617</v>
      </c>
      <c r="B3450" t="s">
        <v>212</v>
      </c>
      <c r="C3450" t="s">
        <v>45</v>
      </c>
      <c r="D3450" t="b">
        <v>1</v>
      </c>
      <c r="E3450">
        <v>38.539275089999997</v>
      </c>
      <c r="F3450" t="s">
        <v>97</v>
      </c>
      <c r="G3450" t="s">
        <v>186</v>
      </c>
      <c r="H3450" t="s">
        <v>198</v>
      </c>
      <c r="I3450" t="s">
        <v>101</v>
      </c>
      <c r="J3450" t="s">
        <v>102</v>
      </c>
      <c r="K3450" t="s">
        <v>188</v>
      </c>
      <c r="L3450">
        <v>9.5119444439999992</v>
      </c>
      <c r="M3450" t="s">
        <v>109</v>
      </c>
      <c r="N3450">
        <v>1.316256E-3</v>
      </c>
      <c r="O3450">
        <v>1.397824E-3</v>
      </c>
      <c r="P3450">
        <v>0</v>
      </c>
      <c r="Q3450">
        <v>0</v>
      </c>
      <c r="R3450">
        <v>0</v>
      </c>
      <c r="S3450">
        <v>3.4194030000000001E-3</v>
      </c>
      <c r="T3450">
        <v>3.6663339999999998E-3</v>
      </c>
      <c r="U3450">
        <v>3.650992E-3</v>
      </c>
      <c r="V3450">
        <v>0</v>
      </c>
      <c r="W3450">
        <v>0</v>
      </c>
      <c r="X3450">
        <v>1.772348E-3</v>
      </c>
      <c r="Y3450">
        <v>0</v>
      </c>
      <c r="Z3450">
        <v>0</v>
      </c>
      <c r="AA3450">
        <v>0</v>
      </c>
      <c r="AB3450">
        <v>0</v>
      </c>
      <c r="AC3450">
        <v>5.1917509999999997E-3</v>
      </c>
      <c r="AD3450">
        <v>3.6663339999999998E-3</v>
      </c>
      <c r="AE3450">
        <v>3.650992E-3</v>
      </c>
      <c r="AF3450">
        <v>0</v>
      </c>
      <c r="AG3450">
        <v>0</v>
      </c>
      <c r="AH3450">
        <v>1.2508346E-2</v>
      </c>
      <c r="AI3450">
        <v>385392.75089999998</v>
      </c>
    </row>
    <row r="3451" spans="1:35" x14ac:dyDescent="0.25">
      <c r="A3451">
        <v>619</v>
      </c>
      <c r="B3451" t="s">
        <v>212</v>
      </c>
      <c r="C3451" t="s">
        <v>45</v>
      </c>
      <c r="D3451" t="b">
        <v>1</v>
      </c>
      <c r="E3451">
        <v>7.8598335940000004</v>
      </c>
      <c r="F3451" t="s">
        <v>97</v>
      </c>
      <c r="G3451" t="s">
        <v>186</v>
      </c>
      <c r="H3451" t="s">
        <v>187</v>
      </c>
      <c r="I3451" t="s">
        <v>101</v>
      </c>
      <c r="J3451" t="s">
        <v>111</v>
      </c>
      <c r="K3451" t="s">
        <v>188</v>
      </c>
      <c r="L3451">
        <v>9.0880158729999998</v>
      </c>
      <c r="M3451" t="s">
        <v>109</v>
      </c>
      <c r="N3451">
        <v>8.42208E-4</v>
      </c>
      <c r="O3451">
        <v>9.9872299999999997E-4</v>
      </c>
      <c r="P3451">
        <v>0</v>
      </c>
      <c r="Q3451">
        <v>0</v>
      </c>
      <c r="R3451">
        <v>0</v>
      </c>
      <c r="S3451">
        <v>4.4301790000000002E-3</v>
      </c>
      <c r="T3451">
        <v>2.3120839999999998E-3</v>
      </c>
      <c r="U3451">
        <v>1.447474E-3</v>
      </c>
      <c r="V3451">
        <v>0</v>
      </c>
      <c r="W3451">
        <v>0</v>
      </c>
      <c r="X3451">
        <v>3.4082300000000003E-4</v>
      </c>
      <c r="Y3451">
        <v>0</v>
      </c>
      <c r="Z3451">
        <v>0</v>
      </c>
      <c r="AA3451">
        <v>0</v>
      </c>
      <c r="AB3451">
        <v>0</v>
      </c>
      <c r="AC3451">
        <v>4.7710019999999999E-3</v>
      </c>
      <c r="AD3451">
        <v>2.3120839999999998E-3</v>
      </c>
      <c r="AE3451">
        <v>1.447474E-3</v>
      </c>
      <c r="AF3451">
        <v>0</v>
      </c>
      <c r="AG3451">
        <v>0</v>
      </c>
      <c r="AH3451">
        <v>8.5305599999999995E-3</v>
      </c>
      <c r="AI3451">
        <v>275094.17580000003</v>
      </c>
    </row>
    <row r="3452" spans="1:35" x14ac:dyDescent="0.25">
      <c r="A3452">
        <v>621</v>
      </c>
      <c r="B3452" t="s">
        <v>212</v>
      </c>
      <c r="C3452" t="s">
        <v>45</v>
      </c>
      <c r="D3452" t="b">
        <v>1</v>
      </c>
      <c r="E3452">
        <v>45.917607580000002</v>
      </c>
      <c r="F3452" t="s">
        <v>97</v>
      </c>
      <c r="G3452" t="s">
        <v>186</v>
      </c>
      <c r="H3452" t="s">
        <v>196</v>
      </c>
      <c r="I3452" t="s">
        <v>101</v>
      </c>
      <c r="J3452" t="s">
        <v>99</v>
      </c>
      <c r="K3452" t="s">
        <v>188</v>
      </c>
      <c r="L3452">
        <v>10.5469697</v>
      </c>
      <c r="M3452" t="s">
        <v>109</v>
      </c>
      <c r="N3452">
        <v>9.9129300000000008E-4</v>
      </c>
      <c r="O3452">
        <v>1.0645100000000001E-3</v>
      </c>
      <c r="P3452">
        <v>0</v>
      </c>
      <c r="Q3452">
        <v>0</v>
      </c>
      <c r="R3452">
        <v>0</v>
      </c>
      <c r="S3452">
        <v>3.0451990000000002E-3</v>
      </c>
      <c r="T3452">
        <v>2.6265220000000001E-3</v>
      </c>
      <c r="U3452">
        <v>3.0621720000000002E-3</v>
      </c>
      <c r="V3452">
        <v>0</v>
      </c>
      <c r="W3452">
        <v>0</v>
      </c>
      <c r="X3452">
        <v>3.547E-4</v>
      </c>
      <c r="Y3452">
        <v>0</v>
      </c>
      <c r="Z3452">
        <v>0</v>
      </c>
      <c r="AA3452">
        <v>0</v>
      </c>
      <c r="AB3452">
        <v>0</v>
      </c>
      <c r="AC3452">
        <v>3.3998990000000001E-3</v>
      </c>
      <c r="AD3452">
        <v>2.6265220000000001E-3</v>
      </c>
      <c r="AE3452">
        <v>3.0621720000000002E-3</v>
      </c>
      <c r="AF3452">
        <v>0</v>
      </c>
      <c r="AG3452">
        <v>0</v>
      </c>
      <c r="AH3452">
        <v>9.0885940000000002E-3</v>
      </c>
      <c r="AI3452">
        <v>252546.84169999999</v>
      </c>
    </row>
    <row r="3453" spans="1:35" x14ac:dyDescent="0.25">
      <c r="A3453">
        <v>622</v>
      </c>
      <c r="B3453" t="s">
        <v>212</v>
      </c>
      <c r="C3453" t="s">
        <v>45</v>
      </c>
      <c r="D3453" t="b">
        <v>1</v>
      </c>
      <c r="E3453">
        <v>5.4264087559999998</v>
      </c>
      <c r="F3453" t="s">
        <v>97</v>
      </c>
      <c r="G3453" t="s">
        <v>186</v>
      </c>
      <c r="H3453" t="s">
        <v>191</v>
      </c>
      <c r="I3453" t="s">
        <v>101</v>
      </c>
      <c r="J3453" t="s">
        <v>99</v>
      </c>
      <c r="K3453" t="s">
        <v>188</v>
      </c>
      <c r="L3453">
        <v>5.9066570880000002</v>
      </c>
      <c r="M3453" t="s">
        <v>109</v>
      </c>
      <c r="N3453">
        <v>5.8440800000000002E-4</v>
      </c>
      <c r="O3453">
        <v>7.3221500000000004E-4</v>
      </c>
      <c r="P3453">
        <v>0</v>
      </c>
      <c r="Q3453">
        <v>0</v>
      </c>
      <c r="R3453">
        <v>0</v>
      </c>
      <c r="S3453">
        <v>1.213291E-3</v>
      </c>
      <c r="T3453">
        <v>2.749886E-3</v>
      </c>
      <c r="U3453">
        <v>1.9274819999999999E-3</v>
      </c>
      <c r="V3453">
        <v>0</v>
      </c>
      <c r="W3453">
        <v>0</v>
      </c>
      <c r="X3453">
        <v>4.5255399999999998E-4</v>
      </c>
      <c r="Y3453">
        <v>0</v>
      </c>
      <c r="Z3453">
        <v>0</v>
      </c>
      <c r="AA3453">
        <v>0</v>
      </c>
      <c r="AB3453">
        <v>0</v>
      </c>
      <c r="AC3453">
        <v>1.665845E-3</v>
      </c>
      <c r="AD3453">
        <v>2.749886E-3</v>
      </c>
      <c r="AE3453">
        <v>1.9274819999999999E-3</v>
      </c>
      <c r="AF3453">
        <v>0</v>
      </c>
      <c r="AG3453">
        <v>0</v>
      </c>
      <c r="AH3453">
        <v>6.3432130000000003E-3</v>
      </c>
      <c r="AI3453">
        <v>314731.70789999998</v>
      </c>
    </row>
    <row r="3454" spans="1:35" x14ac:dyDescent="0.25">
      <c r="A3454">
        <v>623</v>
      </c>
      <c r="B3454" t="s">
        <v>212</v>
      </c>
      <c r="C3454" t="s">
        <v>45</v>
      </c>
      <c r="D3454" t="b">
        <v>1</v>
      </c>
      <c r="E3454">
        <v>3.2022472799999999</v>
      </c>
      <c r="F3454" t="s">
        <v>97</v>
      </c>
      <c r="G3454" t="s">
        <v>186</v>
      </c>
      <c r="H3454" t="s">
        <v>193</v>
      </c>
      <c r="I3454" t="s">
        <v>101</v>
      </c>
      <c r="J3454" t="s">
        <v>99</v>
      </c>
      <c r="K3454" t="s">
        <v>188</v>
      </c>
      <c r="L3454">
        <v>8.2711111109999997</v>
      </c>
      <c r="M3454" t="s">
        <v>109</v>
      </c>
      <c r="N3454">
        <v>6.6058200000000005E-4</v>
      </c>
      <c r="O3454">
        <v>7.9537800000000001E-4</v>
      </c>
      <c r="P3454">
        <v>0</v>
      </c>
      <c r="Q3454">
        <v>0</v>
      </c>
      <c r="R3454">
        <v>0</v>
      </c>
      <c r="S3454">
        <v>2.3997979999999999E-3</v>
      </c>
      <c r="T3454">
        <v>2.4177360000000002E-3</v>
      </c>
      <c r="U3454">
        <v>1.7246E-3</v>
      </c>
      <c r="V3454">
        <v>0</v>
      </c>
      <c r="W3454">
        <v>0</v>
      </c>
      <c r="X3454">
        <v>2.3592200000000001E-4</v>
      </c>
      <c r="Y3454">
        <v>0</v>
      </c>
      <c r="Z3454">
        <v>0</v>
      </c>
      <c r="AA3454">
        <v>0</v>
      </c>
      <c r="AB3454">
        <v>0</v>
      </c>
      <c r="AC3454">
        <v>2.6357199999999998E-3</v>
      </c>
      <c r="AD3454">
        <v>2.4177360000000002E-3</v>
      </c>
      <c r="AE3454">
        <v>1.7246E-3</v>
      </c>
      <c r="AF3454">
        <v>0</v>
      </c>
      <c r="AG3454">
        <v>0</v>
      </c>
      <c r="AH3454">
        <v>6.7780849999999997E-3</v>
      </c>
      <c r="AI3454">
        <v>240168.546</v>
      </c>
    </row>
    <row r="3455" spans="1:35" x14ac:dyDescent="0.25">
      <c r="A3455">
        <v>624</v>
      </c>
      <c r="B3455" t="s">
        <v>212</v>
      </c>
      <c r="C3455" t="s">
        <v>45</v>
      </c>
      <c r="D3455" t="b">
        <v>1</v>
      </c>
      <c r="E3455">
        <v>12.489080810000001</v>
      </c>
      <c r="F3455" t="s">
        <v>97</v>
      </c>
      <c r="G3455" t="s">
        <v>186</v>
      </c>
      <c r="H3455" t="s">
        <v>195</v>
      </c>
      <c r="I3455" t="s">
        <v>101</v>
      </c>
      <c r="J3455" t="s">
        <v>111</v>
      </c>
      <c r="K3455" t="s">
        <v>188</v>
      </c>
      <c r="L3455">
        <v>6.8910052909999999</v>
      </c>
      <c r="M3455" t="s">
        <v>109</v>
      </c>
      <c r="N3455">
        <v>5.6285199999999997E-4</v>
      </c>
      <c r="O3455">
        <v>6.74674E-4</v>
      </c>
      <c r="P3455">
        <v>0</v>
      </c>
      <c r="Q3455">
        <v>0</v>
      </c>
      <c r="R3455">
        <v>0</v>
      </c>
      <c r="S3455">
        <v>9.5574899999999999E-4</v>
      </c>
      <c r="T3455">
        <v>2.43684E-3</v>
      </c>
      <c r="U3455">
        <v>1.6240860000000001E-3</v>
      </c>
      <c r="V3455">
        <v>0</v>
      </c>
      <c r="W3455">
        <v>0</v>
      </c>
      <c r="X3455">
        <v>1.1501180000000001E-3</v>
      </c>
      <c r="Y3455">
        <v>0</v>
      </c>
      <c r="Z3455">
        <v>0</v>
      </c>
      <c r="AA3455">
        <v>0</v>
      </c>
      <c r="AB3455">
        <v>0</v>
      </c>
      <c r="AC3455">
        <v>2.105867E-3</v>
      </c>
      <c r="AD3455">
        <v>2.43684E-3</v>
      </c>
      <c r="AE3455">
        <v>1.6240860000000001E-3</v>
      </c>
      <c r="AF3455">
        <v>0</v>
      </c>
      <c r="AG3455">
        <v>0</v>
      </c>
      <c r="AH3455">
        <v>6.1667930000000003E-3</v>
      </c>
      <c r="AI3455">
        <v>262270.69709999999</v>
      </c>
    </row>
    <row r="3456" spans="1:35" x14ac:dyDescent="0.25">
      <c r="A3456">
        <v>3981</v>
      </c>
      <c r="B3456" t="s">
        <v>212</v>
      </c>
      <c r="C3456" t="s">
        <v>45</v>
      </c>
      <c r="D3456" t="b">
        <v>1</v>
      </c>
      <c r="E3456">
        <v>33.833494620000003</v>
      </c>
      <c r="F3456" t="s">
        <v>97</v>
      </c>
      <c r="G3456" t="s">
        <v>186</v>
      </c>
      <c r="H3456" t="s">
        <v>249</v>
      </c>
      <c r="I3456" t="s">
        <v>101</v>
      </c>
      <c r="J3456" t="s">
        <v>111</v>
      </c>
      <c r="K3456" t="s">
        <v>188</v>
      </c>
      <c r="L3456">
        <v>11.025</v>
      </c>
      <c r="M3456" t="s">
        <v>109</v>
      </c>
      <c r="N3456">
        <v>2.8689399999999999E-4</v>
      </c>
      <c r="O3456">
        <v>3.0336499999999999E-4</v>
      </c>
      <c r="P3456">
        <v>0</v>
      </c>
      <c r="Q3456">
        <v>0</v>
      </c>
      <c r="R3456">
        <v>0</v>
      </c>
      <c r="S3456">
        <v>7.9945400000000001E-4</v>
      </c>
      <c r="T3456">
        <v>7.26339E-4</v>
      </c>
      <c r="U3456">
        <v>1.0200820000000001E-3</v>
      </c>
      <c r="V3456">
        <v>0</v>
      </c>
      <c r="W3456">
        <v>0</v>
      </c>
      <c r="X3456">
        <v>0</v>
      </c>
      <c r="Y3456">
        <v>0</v>
      </c>
      <c r="Z3456">
        <v>0</v>
      </c>
      <c r="AA3456">
        <v>0</v>
      </c>
      <c r="AB3456">
        <v>0</v>
      </c>
      <c r="AC3456">
        <v>7.9945400000000001E-4</v>
      </c>
      <c r="AD3456">
        <v>7.26339E-4</v>
      </c>
      <c r="AE3456">
        <v>1.0200820000000001E-3</v>
      </c>
      <c r="AF3456">
        <v>0</v>
      </c>
      <c r="AG3456">
        <v>0</v>
      </c>
      <c r="AH3456">
        <v>2.5455550000000001E-3</v>
      </c>
      <c r="AI3456">
        <v>67666.989239999995</v>
      </c>
    </row>
    <row r="3457" spans="1:35" x14ac:dyDescent="0.25">
      <c r="A3457">
        <v>4225</v>
      </c>
      <c r="B3457" t="s">
        <v>212</v>
      </c>
      <c r="C3457" t="s">
        <v>45</v>
      </c>
      <c r="D3457" t="b">
        <v>1</v>
      </c>
      <c r="E3457">
        <v>59.11710111</v>
      </c>
      <c r="F3457" t="s">
        <v>97</v>
      </c>
      <c r="G3457" t="s">
        <v>186</v>
      </c>
      <c r="H3457" t="s">
        <v>250</v>
      </c>
      <c r="I3457" t="s">
        <v>98</v>
      </c>
      <c r="J3457" t="s">
        <v>99</v>
      </c>
      <c r="K3457" t="s">
        <v>188</v>
      </c>
      <c r="L3457">
        <v>22.625</v>
      </c>
      <c r="M3457" t="s">
        <v>112</v>
      </c>
      <c r="N3457">
        <v>4.4540600000000002E-4</v>
      </c>
      <c r="O3457">
        <v>4.5921900000000002E-4</v>
      </c>
      <c r="P3457">
        <v>0</v>
      </c>
      <c r="Q3457">
        <v>0</v>
      </c>
      <c r="R3457">
        <v>0</v>
      </c>
      <c r="S3457">
        <v>8.57853E-4</v>
      </c>
      <c r="T3457">
        <v>6.80231E-4</v>
      </c>
      <c r="U3457">
        <v>1.4092099999999999E-3</v>
      </c>
      <c r="V3457">
        <v>0</v>
      </c>
      <c r="W3457">
        <v>0</v>
      </c>
      <c r="X3457">
        <v>1.6170889999999999E-3</v>
      </c>
      <c r="Y3457">
        <v>0</v>
      </c>
      <c r="Z3457">
        <v>0</v>
      </c>
      <c r="AA3457">
        <v>0</v>
      </c>
      <c r="AB3457">
        <v>0</v>
      </c>
      <c r="AC3457">
        <v>2.4749419999999999E-3</v>
      </c>
      <c r="AD3457">
        <v>6.80231E-4</v>
      </c>
      <c r="AE3457">
        <v>1.4092099999999999E-3</v>
      </c>
      <c r="AF3457">
        <v>0</v>
      </c>
      <c r="AG3457">
        <v>0</v>
      </c>
      <c r="AH3457">
        <v>4.5638229999999998E-3</v>
      </c>
      <c r="AI3457">
        <v>59117.101110000003</v>
      </c>
    </row>
    <row r="3458" spans="1:35" x14ac:dyDescent="0.25">
      <c r="A3458">
        <v>5292</v>
      </c>
      <c r="B3458" t="s">
        <v>212</v>
      </c>
      <c r="C3458" t="s">
        <v>45</v>
      </c>
      <c r="D3458" t="b">
        <v>1</v>
      </c>
      <c r="E3458">
        <v>0.61770916799999998</v>
      </c>
      <c r="F3458" t="s">
        <v>97</v>
      </c>
      <c r="G3458" t="s">
        <v>186</v>
      </c>
      <c r="H3458" t="s">
        <v>197</v>
      </c>
      <c r="I3458" t="s">
        <v>101</v>
      </c>
      <c r="J3458" t="s">
        <v>102</v>
      </c>
      <c r="K3458" t="s">
        <v>188</v>
      </c>
      <c r="L3458">
        <v>4.1921851849999996</v>
      </c>
      <c r="M3458" t="s">
        <v>109</v>
      </c>
      <c r="N3458">
        <v>2.4504600000000001E-4</v>
      </c>
      <c r="O3458">
        <v>3.1060000000000001E-4</v>
      </c>
      <c r="P3458">
        <v>0</v>
      </c>
      <c r="Q3458">
        <v>0</v>
      </c>
      <c r="R3458">
        <v>0</v>
      </c>
      <c r="S3458">
        <v>3.2200000000000002E-4</v>
      </c>
      <c r="T3458">
        <v>1.5829500000000001E-3</v>
      </c>
      <c r="U3458">
        <v>6.4483100000000001E-4</v>
      </c>
      <c r="V3458">
        <v>0</v>
      </c>
      <c r="W3458">
        <v>0</v>
      </c>
      <c r="X3458">
        <v>1.00994E-4</v>
      </c>
      <c r="Y3458">
        <v>0</v>
      </c>
      <c r="Z3458">
        <v>0</v>
      </c>
      <c r="AA3458">
        <v>0</v>
      </c>
      <c r="AB3458">
        <v>0</v>
      </c>
      <c r="AC3458">
        <v>4.22994E-4</v>
      </c>
      <c r="AD3458">
        <v>1.5829500000000001E-3</v>
      </c>
      <c r="AE3458">
        <v>6.4483100000000001E-4</v>
      </c>
      <c r="AF3458">
        <v>0</v>
      </c>
      <c r="AG3458">
        <v>0</v>
      </c>
      <c r="AH3458">
        <v>2.6507750000000002E-3</v>
      </c>
      <c r="AI3458">
        <v>185312.75030000001</v>
      </c>
    </row>
    <row r="3459" spans="1:35" x14ac:dyDescent="0.25">
      <c r="A3459">
        <v>5294</v>
      </c>
      <c r="B3459" t="s">
        <v>212</v>
      </c>
      <c r="C3459" t="s">
        <v>45</v>
      </c>
      <c r="D3459" t="b">
        <v>1</v>
      </c>
      <c r="E3459">
        <v>2.1122781700000002</v>
      </c>
      <c r="F3459" t="s">
        <v>97</v>
      </c>
      <c r="G3459" t="s">
        <v>186</v>
      </c>
      <c r="H3459" t="s">
        <v>192</v>
      </c>
      <c r="I3459" t="s">
        <v>101</v>
      </c>
      <c r="J3459" t="s">
        <v>99</v>
      </c>
      <c r="K3459" t="s">
        <v>188</v>
      </c>
      <c r="L3459">
        <v>5.5</v>
      </c>
      <c r="M3459" t="s">
        <v>109</v>
      </c>
      <c r="N3459">
        <v>4.8361900000000002E-4</v>
      </c>
      <c r="O3459">
        <v>5.6413000000000004E-4</v>
      </c>
      <c r="P3459">
        <v>0</v>
      </c>
      <c r="Q3459">
        <v>0</v>
      </c>
      <c r="R3459">
        <v>0</v>
      </c>
      <c r="S3459">
        <v>6.7787499999999998E-4</v>
      </c>
      <c r="T3459">
        <v>2.2191559999999999E-3</v>
      </c>
      <c r="U3459">
        <v>1.5545940000000001E-3</v>
      </c>
      <c r="V3459">
        <v>0</v>
      </c>
      <c r="W3459">
        <v>0</v>
      </c>
      <c r="X3459">
        <v>5.03456E-4</v>
      </c>
      <c r="Y3459">
        <v>0</v>
      </c>
      <c r="Z3459">
        <v>0</v>
      </c>
      <c r="AA3459">
        <v>0</v>
      </c>
      <c r="AB3459">
        <v>0</v>
      </c>
      <c r="AC3459">
        <v>1.181332E-3</v>
      </c>
      <c r="AD3459">
        <v>2.2191559999999999E-3</v>
      </c>
      <c r="AE3459">
        <v>1.5545940000000001E-3</v>
      </c>
      <c r="AF3459">
        <v>0</v>
      </c>
      <c r="AG3459">
        <v>0</v>
      </c>
      <c r="AH3459">
        <v>4.9550820000000004E-3</v>
      </c>
      <c r="AI3459">
        <v>264034.77130000002</v>
      </c>
    </row>
    <row r="3460" spans="1:35" x14ac:dyDescent="0.25">
      <c r="A3460">
        <v>5295</v>
      </c>
      <c r="B3460" t="s">
        <v>212</v>
      </c>
      <c r="C3460" t="s">
        <v>45</v>
      </c>
      <c r="D3460" t="b">
        <v>1</v>
      </c>
      <c r="E3460">
        <v>3.6561414889999999</v>
      </c>
      <c r="F3460" t="s">
        <v>97</v>
      </c>
      <c r="G3460" t="s">
        <v>186</v>
      </c>
      <c r="H3460" t="s">
        <v>194</v>
      </c>
      <c r="I3460" t="s">
        <v>101</v>
      </c>
      <c r="J3460" t="s">
        <v>99</v>
      </c>
      <c r="K3460" t="s">
        <v>188</v>
      </c>
      <c r="L3460">
        <v>6.8263271599999999</v>
      </c>
      <c r="M3460" t="s">
        <v>109</v>
      </c>
      <c r="N3460">
        <v>6.9308E-4</v>
      </c>
      <c r="O3460">
        <v>8.5438199999999999E-4</v>
      </c>
      <c r="P3460">
        <v>0</v>
      </c>
      <c r="Q3460">
        <v>0</v>
      </c>
      <c r="R3460">
        <v>0</v>
      </c>
      <c r="S3460">
        <v>1.1967939999999999E-3</v>
      </c>
      <c r="T3460">
        <v>3.203165E-3</v>
      </c>
      <c r="U3460">
        <v>2.1380879999999998E-3</v>
      </c>
      <c r="V3460">
        <v>0</v>
      </c>
      <c r="W3460">
        <v>0</v>
      </c>
      <c r="X3460">
        <v>1.1264129999999999E-3</v>
      </c>
      <c r="Y3460">
        <v>0</v>
      </c>
      <c r="Z3460">
        <v>0</v>
      </c>
      <c r="AA3460">
        <v>0</v>
      </c>
      <c r="AB3460">
        <v>0</v>
      </c>
      <c r="AC3460">
        <v>2.3232079999999998E-3</v>
      </c>
      <c r="AD3460">
        <v>3.203165E-3</v>
      </c>
      <c r="AE3460">
        <v>2.1380879999999998E-3</v>
      </c>
      <c r="AF3460">
        <v>0</v>
      </c>
      <c r="AG3460">
        <v>0</v>
      </c>
      <c r="AH3460">
        <v>7.6644260000000002E-3</v>
      </c>
      <c r="AI3460">
        <v>329052.734</v>
      </c>
    </row>
    <row r="3461" spans="1:35" x14ac:dyDescent="0.25">
      <c r="A3461">
        <v>5297</v>
      </c>
      <c r="B3461" t="s">
        <v>212</v>
      </c>
      <c r="C3461" t="s">
        <v>45</v>
      </c>
      <c r="D3461" t="b">
        <v>1</v>
      </c>
      <c r="E3461">
        <v>1.148646015</v>
      </c>
      <c r="F3461" t="s">
        <v>97</v>
      </c>
      <c r="G3461" t="s">
        <v>186</v>
      </c>
      <c r="H3461" t="s">
        <v>199</v>
      </c>
      <c r="I3461" t="s">
        <v>101</v>
      </c>
      <c r="J3461" t="s">
        <v>102</v>
      </c>
      <c r="K3461" t="s">
        <v>188</v>
      </c>
      <c r="L3461">
        <v>6.3731428570000004</v>
      </c>
      <c r="M3461" t="s">
        <v>109</v>
      </c>
      <c r="N3461">
        <v>4.1484200000000001E-4</v>
      </c>
      <c r="O3461">
        <v>5.0257800000000005E-4</v>
      </c>
      <c r="P3461">
        <v>0</v>
      </c>
      <c r="Q3461">
        <v>0</v>
      </c>
      <c r="R3461">
        <v>0</v>
      </c>
      <c r="S3461">
        <v>6.8141000000000002E-4</v>
      </c>
      <c r="T3461">
        <v>2.201756E-3</v>
      </c>
      <c r="U3461">
        <v>1.137861E-3</v>
      </c>
      <c r="V3461">
        <v>0</v>
      </c>
      <c r="W3461">
        <v>0</v>
      </c>
      <c r="X3461">
        <v>3.5021500000000002E-4</v>
      </c>
      <c r="Y3461">
        <v>0</v>
      </c>
      <c r="Z3461">
        <v>0</v>
      </c>
      <c r="AA3461">
        <v>0</v>
      </c>
      <c r="AB3461">
        <v>0</v>
      </c>
      <c r="AC3461">
        <v>1.031625E-3</v>
      </c>
      <c r="AD3461">
        <v>2.201756E-3</v>
      </c>
      <c r="AE3461">
        <v>1.137861E-3</v>
      </c>
      <c r="AF3461">
        <v>0</v>
      </c>
      <c r="AG3461">
        <v>0</v>
      </c>
      <c r="AH3461">
        <v>4.3712430000000004E-3</v>
      </c>
      <c r="AI3461">
        <v>201013.0526</v>
      </c>
    </row>
    <row r="3462" spans="1:35" x14ac:dyDescent="0.25">
      <c r="A3462">
        <v>7187</v>
      </c>
      <c r="B3462" t="s">
        <v>212</v>
      </c>
      <c r="C3462" t="s">
        <v>45</v>
      </c>
      <c r="D3462" t="b">
        <v>0</v>
      </c>
      <c r="E3462">
        <v>0.94616560199999999</v>
      </c>
      <c r="F3462" t="s">
        <v>97</v>
      </c>
      <c r="G3462" t="s">
        <v>186</v>
      </c>
      <c r="H3462" t="s">
        <v>189</v>
      </c>
      <c r="I3462" t="s">
        <v>263</v>
      </c>
      <c r="J3462" t="s">
        <v>99</v>
      </c>
      <c r="K3462" t="s">
        <v>188</v>
      </c>
      <c r="L3462">
        <v>7.5960748789999997</v>
      </c>
      <c r="M3462" t="s">
        <v>264</v>
      </c>
      <c r="N3462">
        <v>1.00203E-4</v>
      </c>
      <c r="O3462">
        <v>1.27568E-4</v>
      </c>
      <c r="P3462">
        <v>0</v>
      </c>
      <c r="Q3462">
        <v>0</v>
      </c>
      <c r="R3462">
        <v>0</v>
      </c>
      <c r="S3462">
        <v>3.1123199999999999E-4</v>
      </c>
      <c r="T3462">
        <v>3.8509999999999998E-4</v>
      </c>
      <c r="U3462">
        <v>3.0065000000000002E-4</v>
      </c>
      <c r="V3462">
        <v>0</v>
      </c>
      <c r="W3462">
        <v>0</v>
      </c>
      <c r="X3462">
        <v>1.31111E-4</v>
      </c>
      <c r="Y3462">
        <v>0</v>
      </c>
      <c r="Z3462">
        <v>0</v>
      </c>
      <c r="AA3462">
        <v>0</v>
      </c>
      <c r="AB3462">
        <v>0</v>
      </c>
      <c r="AC3462">
        <v>4.4234299999999999E-4</v>
      </c>
      <c r="AD3462">
        <v>3.8509999999999998E-4</v>
      </c>
      <c r="AE3462">
        <v>3.0065000000000002E-4</v>
      </c>
      <c r="AF3462">
        <v>0</v>
      </c>
      <c r="AG3462">
        <v>0</v>
      </c>
      <c r="AH3462">
        <v>1.1280839999999999E-3</v>
      </c>
      <c r="AI3462">
        <v>43523.617700000003</v>
      </c>
    </row>
    <row r="3463" spans="1:35" x14ac:dyDescent="0.25">
      <c r="A3463">
        <v>18108</v>
      </c>
      <c r="B3463" t="s">
        <v>212</v>
      </c>
      <c r="C3463" t="s">
        <v>45</v>
      </c>
      <c r="D3463" t="b">
        <v>1</v>
      </c>
      <c r="E3463">
        <v>0.16497118999999999</v>
      </c>
      <c r="F3463" t="s">
        <v>97</v>
      </c>
      <c r="G3463" t="s">
        <v>186</v>
      </c>
      <c r="H3463" t="s">
        <v>259</v>
      </c>
      <c r="I3463" t="s">
        <v>98</v>
      </c>
      <c r="J3463" t="s">
        <v>99</v>
      </c>
      <c r="K3463" t="s">
        <v>188</v>
      </c>
      <c r="L3463">
        <v>5.9849747469999999</v>
      </c>
      <c r="M3463" t="s">
        <v>112</v>
      </c>
      <c r="N3463">
        <v>3.4354200000000001E-4</v>
      </c>
      <c r="O3463">
        <v>4.2597799999999998E-4</v>
      </c>
      <c r="P3463">
        <v>0</v>
      </c>
      <c r="Q3463">
        <v>0</v>
      </c>
      <c r="R3463">
        <v>0</v>
      </c>
      <c r="S3463">
        <v>4.9892600000000001E-4</v>
      </c>
      <c r="T3463">
        <v>1.846929E-3</v>
      </c>
      <c r="U3463">
        <v>1.0612040000000001E-3</v>
      </c>
      <c r="V3463">
        <v>0</v>
      </c>
      <c r="W3463">
        <v>0</v>
      </c>
      <c r="X3463">
        <v>2.9880899999999998E-4</v>
      </c>
      <c r="Y3463">
        <v>0</v>
      </c>
      <c r="Z3463">
        <v>0</v>
      </c>
      <c r="AA3463">
        <v>0</v>
      </c>
      <c r="AB3463">
        <v>0</v>
      </c>
      <c r="AC3463">
        <v>7.9773500000000005E-4</v>
      </c>
      <c r="AD3463">
        <v>1.846929E-3</v>
      </c>
      <c r="AE3463">
        <v>1.0612040000000001E-3</v>
      </c>
      <c r="AF3463">
        <v>0</v>
      </c>
      <c r="AG3463">
        <v>0</v>
      </c>
      <c r="AH3463">
        <v>3.70587E-3</v>
      </c>
      <c r="AI3463">
        <v>181468.3094</v>
      </c>
    </row>
    <row r="3464" spans="1:35" x14ac:dyDescent="0.25">
      <c r="A3464">
        <v>20450</v>
      </c>
      <c r="B3464" t="s">
        <v>212</v>
      </c>
      <c r="C3464" t="s">
        <v>45</v>
      </c>
      <c r="D3464" t="b">
        <v>1</v>
      </c>
      <c r="E3464">
        <v>0.32973295000000002</v>
      </c>
      <c r="F3464" t="s">
        <v>97</v>
      </c>
      <c r="G3464" t="s">
        <v>186</v>
      </c>
      <c r="H3464" t="s">
        <v>256</v>
      </c>
      <c r="I3464" t="s">
        <v>101</v>
      </c>
      <c r="J3464" t="s">
        <v>262</v>
      </c>
      <c r="K3464" t="s">
        <v>188</v>
      </c>
      <c r="L3464">
        <v>5.7804861110000001</v>
      </c>
      <c r="M3464" t="s">
        <v>109</v>
      </c>
      <c r="N3464">
        <v>5.1257199999999998E-4</v>
      </c>
      <c r="O3464">
        <v>6.2001700000000005E-4</v>
      </c>
      <c r="P3464">
        <v>0</v>
      </c>
      <c r="Q3464">
        <v>0</v>
      </c>
      <c r="R3464">
        <v>0</v>
      </c>
      <c r="S3464">
        <v>1.200118E-3</v>
      </c>
      <c r="T3464">
        <v>2.5385910000000002E-3</v>
      </c>
      <c r="U3464">
        <v>1.464171E-3</v>
      </c>
      <c r="V3464">
        <v>0</v>
      </c>
      <c r="W3464">
        <v>0</v>
      </c>
      <c r="X3464">
        <v>0</v>
      </c>
      <c r="Y3464">
        <v>0</v>
      </c>
      <c r="Z3464">
        <v>0</v>
      </c>
      <c r="AA3464">
        <v>0</v>
      </c>
      <c r="AB3464">
        <v>0</v>
      </c>
      <c r="AC3464">
        <v>1.200118E-3</v>
      </c>
      <c r="AD3464">
        <v>2.5385910000000002E-3</v>
      </c>
      <c r="AE3464">
        <v>1.464171E-3</v>
      </c>
      <c r="AF3464">
        <v>0</v>
      </c>
      <c r="AG3464">
        <v>0</v>
      </c>
      <c r="AH3464">
        <v>5.2028789999999997E-3</v>
      </c>
      <c r="AI3464">
        <v>263786.36</v>
      </c>
    </row>
    <row r="3465" spans="1:35" x14ac:dyDescent="0.25">
      <c r="A3465">
        <v>28219</v>
      </c>
      <c r="B3465" t="s">
        <v>212</v>
      </c>
      <c r="C3465" t="s">
        <v>45</v>
      </c>
      <c r="D3465" t="b">
        <v>0</v>
      </c>
      <c r="E3465">
        <v>8.3962187999999993E-2</v>
      </c>
      <c r="F3465" t="s">
        <v>97</v>
      </c>
      <c r="G3465" t="s">
        <v>186</v>
      </c>
      <c r="H3465" t="s">
        <v>257</v>
      </c>
      <c r="I3465" t="s">
        <v>263</v>
      </c>
      <c r="J3465" t="s">
        <v>111</v>
      </c>
      <c r="K3465" t="s">
        <v>188</v>
      </c>
      <c r="L3465">
        <v>5.5665222219999997</v>
      </c>
      <c r="M3465" t="s">
        <v>264</v>
      </c>
      <c r="N3465" s="8">
        <v>7.3419999999999998E-5</v>
      </c>
      <c r="O3465" s="8">
        <v>9.2013099999999995E-5</v>
      </c>
      <c r="P3465">
        <v>0</v>
      </c>
      <c r="Q3465">
        <v>0</v>
      </c>
      <c r="R3465">
        <v>0</v>
      </c>
      <c r="S3465">
        <v>1.4058399999999999E-4</v>
      </c>
      <c r="T3465">
        <v>4.13316E-4</v>
      </c>
      <c r="U3465">
        <v>1.8600299999999999E-4</v>
      </c>
      <c r="V3465">
        <v>0</v>
      </c>
      <c r="W3465">
        <v>0</v>
      </c>
      <c r="X3465" s="8">
        <v>5.7474800000000001E-5</v>
      </c>
      <c r="Y3465">
        <v>0</v>
      </c>
      <c r="Z3465">
        <v>0</v>
      </c>
      <c r="AA3465">
        <v>0</v>
      </c>
      <c r="AB3465">
        <v>0</v>
      </c>
      <c r="AC3465">
        <v>1.98059E-4</v>
      </c>
      <c r="AD3465">
        <v>4.13316E-4</v>
      </c>
      <c r="AE3465">
        <v>1.8600299999999999E-4</v>
      </c>
      <c r="AF3465">
        <v>0</v>
      </c>
      <c r="AG3465">
        <v>0</v>
      </c>
      <c r="AH3465">
        <v>7.9737899999999997E-4</v>
      </c>
      <c r="AI3465">
        <v>41981.093860000001</v>
      </c>
    </row>
    <row r="3466" spans="1:35" x14ac:dyDescent="0.25">
      <c r="A3466">
        <v>617</v>
      </c>
      <c r="B3466" t="s">
        <v>213</v>
      </c>
      <c r="C3466" t="s">
        <v>43</v>
      </c>
      <c r="D3466" t="b">
        <v>1</v>
      </c>
      <c r="E3466">
        <v>38.539275089999997</v>
      </c>
      <c r="F3466" t="s">
        <v>97</v>
      </c>
      <c r="G3466" t="s">
        <v>186</v>
      </c>
      <c r="H3466" t="s">
        <v>198</v>
      </c>
      <c r="I3466" t="s">
        <v>101</v>
      </c>
      <c r="J3466" t="s">
        <v>102</v>
      </c>
      <c r="K3466" t="s">
        <v>188</v>
      </c>
      <c r="L3466">
        <v>9.6413888889999999</v>
      </c>
      <c r="M3466" t="s">
        <v>109</v>
      </c>
      <c r="N3466">
        <v>1.3261060000000001E-3</v>
      </c>
      <c r="O3466">
        <v>1.4076049999999999E-3</v>
      </c>
      <c r="P3466">
        <v>0</v>
      </c>
      <c r="Q3466">
        <v>0</v>
      </c>
      <c r="R3466">
        <v>0</v>
      </c>
      <c r="S3466">
        <v>3.389085E-3</v>
      </c>
      <c r="T3466">
        <v>3.6663339999999998E-3</v>
      </c>
      <c r="U3466">
        <v>3.650992E-3</v>
      </c>
      <c r="V3466">
        <v>0</v>
      </c>
      <c r="W3466">
        <v>0</v>
      </c>
      <c r="X3466">
        <v>1.972887E-3</v>
      </c>
      <c r="Y3466">
        <v>0</v>
      </c>
      <c r="Z3466">
        <v>0</v>
      </c>
      <c r="AA3466">
        <v>0</v>
      </c>
      <c r="AB3466">
        <v>0</v>
      </c>
      <c r="AC3466">
        <v>5.3619719999999996E-3</v>
      </c>
      <c r="AD3466">
        <v>3.6663339999999998E-3</v>
      </c>
      <c r="AE3466">
        <v>3.650992E-3</v>
      </c>
      <c r="AF3466">
        <v>0</v>
      </c>
      <c r="AG3466">
        <v>0</v>
      </c>
      <c r="AH3466">
        <v>1.2678567999999999E-2</v>
      </c>
      <c r="AI3466">
        <v>385392.75089999998</v>
      </c>
    </row>
    <row r="3467" spans="1:35" x14ac:dyDescent="0.25">
      <c r="A3467">
        <v>619</v>
      </c>
      <c r="B3467" t="s">
        <v>213</v>
      </c>
      <c r="C3467" t="s">
        <v>43</v>
      </c>
      <c r="D3467" t="b">
        <v>1</v>
      </c>
      <c r="E3467">
        <v>7.8598335940000004</v>
      </c>
      <c r="F3467" t="s">
        <v>97</v>
      </c>
      <c r="G3467" t="s">
        <v>186</v>
      </c>
      <c r="H3467" t="s">
        <v>187</v>
      </c>
      <c r="I3467" t="s">
        <v>101</v>
      </c>
      <c r="J3467" t="s">
        <v>111</v>
      </c>
      <c r="K3467" t="s">
        <v>188</v>
      </c>
      <c r="L3467">
        <v>9.0439682539999993</v>
      </c>
      <c r="M3467" t="s">
        <v>109</v>
      </c>
      <c r="N3467">
        <v>8.3848899999999999E-4</v>
      </c>
      <c r="O3467">
        <v>9.9063699999999994E-4</v>
      </c>
      <c r="P3467">
        <v>0</v>
      </c>
      <c r="Q3467">
        <v>0</v>
      </c>
      <c r="R3467">
        <v>0</v>
      </c>
      <c r="S3467">
        <v>4.3284159999999999E-3</v>
      </c>
      <c r="T3467">
        <v>2.3120839999999998E-3</v>
      </c>
      <c r="U3467">
        <v>1.447474E-3</v>
      </c>
      <c r="V3467">
        <v>0</v>
      </c>
      <c r="W3467">
        <v>0</v>
      </c>
      <c r="X3467">
        <v>4.0131500000000002E-4</v>
      </c>
      <c r="Y3467">
        <v>0</v>
      </c>
      <c r="Z3467">
        <v>0</v>
      </c>
      <c r="AA3467">
        <v>0</v>
      </c>
      <c r="AB3467">
        <v>0</v>
      </c>
      <c r="AC3467">
        <v>4.7297299999999997E-3</v>
      </c>
      <c r="AD3467">
        <v>2.3120839999999998E-3</v>
      </c>
      <c r="AE3467">
        <v>1.447474E-3</v>
      </c>
      <c r="AF3467">
        <v>0</v>
      </c>
      <c r="AG3467">
        <v>0</v>
      </c>
      <c r="AH3467">
        <v>8.4892140000000001E-3</v>
      </c>
      <c r="AI3467">
        <v>275094.17580000003</v>
      </c>
    </row>
    <row r="3468" spans="1:35" x14ac:dyDescent="0.25">
      <c r="A3468">
        <v>621</v>
      </c>
      <c r="B3468" t="s">
        <v>213</v>
      </c>
      <c r="C3468" t="s">
        <v>43</v>
      </c>
      <c r="D3468" t="b">
        <v>1</v>
      </c>
      <c r="E3468">
        <v>45.917607580000002</v>
      </c>
      <c r="F3468" t="s">
        <v>97</v>
      </c>
      <c r="G3468" t="s">
        <v>186</v>
      </c>
      <c r="H3468" t="s">
        <v>196</v>
      </c>
      <c r="I3468" t="s">
        <v>101</v>
      </c>
      <c r="J3468" t="s">
        <v>99</v>
      </c>
      <c r="K3468" t="s">
        <v>188</v>
      </c>
      <c r="L3468">
        <v>10.579292929999999</v>
      </c>
      <c r="M3468" t="s">
        <v>109</v>
      </c>
      <c r="N3468">
        <v>9.9202600000000002E-4</v>
      </c>
      <c r="O3468">
        <v>1.0654E-3</v>
      </c>
      <c r="P3468">
        <v>0</v>
      </c>
      <c r="Q3468">
        <v>0</v>
      </c>
      <c r="R3468">
        <v>0</v>
      </c>
      <c r="S3468">
        <v>3.0264850000000002E-3</v>
      </c>
      <c r="T3468">
        <v>2.6265220000000001E-3</v>
      </c>
      <c r="U3468">
        <v>3.0621720000000002E-3</v>
      </c>
      <c r="V3468">
        <v>0</v>
      </c>
      <c r="W3468">
        <v>0</v>
      </c>
      <c r="X3468">
        <v>4.0126799999999998E-4</v>
      </c>
      <c r="Y3468">
        <v>0</v>
      </c>
      <c r="Z3468">
        <v>0</v>
      </c>
      <c r="AA3468">
        <v>0</v>
      </c>
      <c r="AB3468">
        <v>0</v>
      </c>
      <c r="AC3468">
        <v>3.427753E-3</v>
      </c>
      <c r="AD3468">
        <v>2.6265220000000001E-3</v>
      </c>
      <c r="AE3468">
        <v>3.0621720000000002E-3</v>
      </c>
      <c r="AF3468">
        <v>0</v>
      </c>
      <c r="AG3468">
        <v>0</v>
      </c>
      <c r="AH3468">
        <v>9.1164469999999997E-3</v>
      </c>
      <c r="AI3468">
        <v>252546.84169999999</v>
      </c>
    </row>
    <row r="3469" spans="1:35" x14ac:dyDescent="0.25">
      <c r="A3469">
        <v>622</v>
      </c>
      <c r="B3469" t="s">
        <v>213</v>
      </c>
      <c r="C3469" t="s">
        <v>43</v>
      </c>
      <c r="D3469" t="b">
        <v>1</v>
      </c>
      <c r="E3469">
        <v>5.4264087559999998</v>
      </c>
      <c r="F3469" t="s">
        <v>97</v>
      </c>
      <c r="G3469" t="s">
        <v>186</v>
      </c>
      <c r="H3469" t="s">
        <v>191</v>
      </c>
      <c r="I3469" t="s">
        <v>101</v>
      </c>
      <c r="J3469" t="s">
        <v>99</v>
      </c>
      <c r="K3469" t="s">
        <v>188</v>
      </c>
      <c r="L3469">
        <v>5.9058429119999998</v>
      </c>
      <c r="M3469" t="s">
        <v>109</v>
      </c>
      <c r="N3469">
        <v>5.8368899999999997E-4</v>
      </c>
      <c r="O3469">
        <v>7.3162399999999995E-4</v>
      </c>
      <c r="P3469">
        <v>0</v>
      </c>
      <c r="Q3469">
        <v>0</v>
      </c>
      <c r="R3469">
        <v>0</v>
      </c>
      <c r="S3469">
        <v>1.2031069999999999E-3</v>
      </c>
      <c r="T3469">
        <v>2.749886E-3</v>
      </c>
      <c r="U3469">
        <v>1.9274819999999999E-3</v>
      </c>
      <c r="V3469">
        <v>0</v>
      </c>
      <c r="W3469">
        <v>0</v>
      </c>
      <c r="X3469">
        <v>4.6186300000000002E-4</v>
      </c>
      <c r="Y3469">
        <v>0</v>
      </c>
      <c r="Z3469">
        <v>0</v>
      </c>
      <c r="AA3469">
        <v>0</v>
      </c>
      <c r="AB3469">
        <v>0</v>
      </c>
      <c r="AC3469">
        <v>1.6649709999999999E-3</v>
      </c>
      <c r="AD3469">
        <v>2.749886E-3</v>
      </c>
      <c r="AE3469">
        <v>1.9274819999999999E-3</v>
      </c>
      <c r="AF3469">
        <v>0</v>
      </c>
      <c r="AG3469">
        <v>0</v>
      </c>
      <c r="AH3469">
        <v>6.3423389999999998E-3</v>
      </c>
      <c r="AI3469">
        <v>314731.70789999998</v>
      </c>
    </row>
    <row r="3470" spans="1:35" x14ac:dyDescent="0.25">
      <c r="A3470">
        <v>623</v>
      </c>
      <c r="B3470" t="s">
        <v>213</v>
      </c>
      <c r="C3470" t="s">
        <v>43</v>
      </c>
      <c r="D3470" t="b">
        <v>1</v>
      </c>
      <c r="E3470">
        <v>3.2022472799999999</v>
      </c>
      <c r="F3470" t="s">
        <v>97</v>
      </c>
      <c r="G3470" t="s">
        <v>186</v>
      </c>
      <c r="H3470" t="s">
        <v>193</v>
      </c>
      <c r="I3470" t="s">
        <v>101</v>
      </c>
      <c r="J3470" t="s">
        <v>99</v>
      </c>
      <c r="K3470" t="s">
        <v>188</v>
      </c>
      <c r="L3470">
        <v>8.2886296300000009</v>
      </c>
      <c r="M3470" t="s">
        <v>109</v>
      </c>
      <c r="N3470">
        <v>6.6031599999999998E-4</v>
      </c>
      <c r="O3470">
        <v>7.9431100000000002E-4</v>
      </c>
      <c r="P3470">
        <v>0</v>
      </c>
      <c r="Q3470">
        <v>0</v>
      </c>
      <c r="R3470">
        <v>0</v>
      </c>
      <c r="S3470">
        <v>2.3611000000000001E-3</v>
      </c>
      <c r="T3470">
        <v>2.4177360000000002E-3</v>
      </c>
      <c r="U3470">
        <v>1.7246E-3</v>
      </c>
      <c r="V3470">
        <v>0</v>
      </c>
      <c r="W3470">
        <v>0</v>
      </c>
      <c r="X3470">
        <v>2.8900600000000002E-4</v>
      </c>
      <c r="Y3470">
        <v>0</v>
      </c>
      <c r="Z3470">
        <v>0</v>
      </c>
      <c r="AA3470">
        <v>0</v>
      </c>
      <c r="AB3470">
        <v>0</v>
      </c>
      <c r="AC3470">
        <v>2.6501060000000002E-3</v>
      </c>
      <c r="AD3470">
        <v>2.4177360000000002E-3</v>
      </c>
      <c r="AE3470">
        <v>1.7246E-3</v>
      </c>
      <c r="AF3470">
        <v>0</v>
      </c>
      <c r="AG3470">
        <v>0</v>
      </c>
      <c r="AH3470">
        <v>6.7924420000000001E-3</v>
      </c>
      <c r="AI3470">
        <v>240168.546</v>
      </c>
    </row>
    <row r="3471" spans="1:35" x14ac:dyDescent="0.25">
      <c r="A3471">
        <v>624</v>
      </c>
      <c r="B3471" t="s">
        <v>213</v>
      </c>
      <c r="C3471" t="s">
        <v>43</v>
      </c>
      <c r="D3471" t="b">
        <v>1</v>
      </c>
      <c r="E3471">
        <v>12.489080810000001</v>
      </c>
      <c r="F3471" t="s">
        <v>97</v>
      </c>
      <c r="G3471" t="s">
        <v>186</v>
      </c>
      <c r="H3471" t="s">
        <v>195</v>
      </c>
      <c r="I3471" t="s">
        <v>101</v>
      </c>
      <c r="J3471" t="s">
        <v>111</v>
      </c>
      <c r="K3471" t="s">
        <v>188</v>
      </c>
      <c r="L3471">
        <v>6.8965608469999999</v>
      </c>
      <c r="M3471" t="s">
        <v>109</v>
      </c>
      <c r="N3471">
        <v>5.6273E-4</v>
      </c>
      <c r="O3471">
        <v>6.7441400000000002E-4</v>
      </c>
      <c r="P3471">
        <v>0</v>
      </c>
      <c r="Q3471">
        <v>0</v>
      </c>
      <c r="R3471">
        <v>0</v>
      </c>
      <c r="S3471">
        <v>9.4450299999999997E-4</v>
      </c>
      <c r="T3471">
        <v>2.43684E-3</v>
      </c>
      <c r="U3471">
        <v>1.6240860000000001E-3</v>
      </c>
      <c r="V3471">
        <v>0</v>
      </c>
      <c r="W3471">
        <v>0</v>
      </c>
      <c r="X3471">
        <v>1.166336E-3</v>
      </c>
      <c r="Y3471">
        <v>0</v>
      </c>
      <c r="Z3471">
        <v>0</v>
      </c>
      <c r="AA3471">
        <v>0</v>
      </c>
      <c r="AB3471">
        <v>0</v>
      </c>
      <c r="AC3471">
        <v>2.1108390000000002E-3</v>
      </c>
      <c r="AD3471">
        <v>2.43684E-3</v>
      </c>
      <c r="AE3471">
        <v>1.6240860000000001E-3</v>
      </c>
      <c r="AF3471">
        <v>0</v>
      </c>
      <c r="AG3471">
        <v>0</v>
      </c>
      <c r="AH3471">
        <v>6.1717650000000001E-3</v>
      </c>
      <c r="AI3471">
        <v>262270.69709999999</v>
      </c>
    </row>
    <row r="3472" spans="1:35" x14ac:dyDescent="0.25">
      <c r="A3472">
        <v>3981</v>
      </c>
      <c r="B3472" t="s">
        <v>213</v>
      </c>
      <c r="C3472" t="s">
        <v>43</v>
      </c>
      <c r="D3472" t="b">
        <v>1</v>
      </c>
      <c r="E3472">
        <v>33.833494620000003</v>
      </c>
      <c r="F3472" t="s">
        <v>97</v>
      </c>
      <c r="G3472" t="s">
        <v>186</v>
      </c>
      <c r="H3472" t="s">
        <v>249</v>
      </c>
      <c r="I3472" t="s">
        <v>101</v>
      </c>
      <c r="J3472" t="s">
        <v>111</v>
      </c>
      <c r="K3472" t="s">
        <v>188</v>
      </c>
      <c r="L3472">
        <v>11.03333333</v>
      </c>
      <c r="M3472" t="s">
        <v>109</v>
      </c>
      <c r="N3472">
        <v>2.8696599999999999E-4</v>
      </c>
      <c r="O3472">
        <v>3.0359000000000001E-4</v>
      </c>
      <c r="P3472">
        <v>0</v>
      </c>
      <c r="Q3472">
        <v>0</v>
      </c>
      <c r="R3472">
        <v>0</v>
      </c>
      <c r="S3472">
        <v>8.0137800000000005E-4</v>
      </c>
      <c r="T3472">
        <v>7.26339E-4</v>
      </c>
      <c r="U3472">
        <v>1.0200820000000001E-3</v>
      </c>
      <c r="V3472">
        <v>0</v>
      </c>
      <c r="W3472">
        <v>0</v>
      </c>
      <c r="X3472">
        <v>0</v>
      </c>
      <c r="Y3472">
        <v>0</v>
      </c>
      <c r="Z3472">
        <v>0</v>
      </c>
      <c r="AA3472">
        <v>0</v>
      </c>
      <c r="AB3472">
        <v>0</v>
      </c>
      <c r="AC3472">
        <v>8.0137800000000005E-4</v>
      </c>
      <c r="AD3472">
        <v>7.26339E-4</v>
      </c>
      <c r="AE3472">
        <v>1.0200820000000001E-3</v>
      </c>
      <c r="AF3472">
        <v>0</v>
      </c>
      <c r="AG3472">
        <v>0</v>
      </c>
      <c r="AH3472">
        <v>2.5474790000000001E-3</v>
      </c>
      <c r="AI3472">
        <v>67666.989239999995</v>
      </c>
    </row>
    <row r="3473" spans="1:35" x14ac:dyDescent="0.25">
      <c r="A3473">
        <v>4225</v>
      </c>
      <c r="B3473" t="s">
        <v>213</v>
      </c>
      <c r="C3473" t="s">
        <v>43</v>
      </c>
      <c r="D3473" t="b">
        <v>1</v>
      </c>
      <c r="E3473">
        <v>59.11710111</v>
      </c>
      <c r="F3473" t="s">
        <v>97</v>
      </c>
      <c r="G3473" t="s">
        <v>186</v>
      </c>
      <c r="H3473" t="s">
        <v>250</v>
      </c>
      <c r="I3473" t="s">
        <v>98</v>
      </c>
      <c r="J3473" t="s">
        <v>99</v>
      </c>
      <c r="K3473" t="s">
        <v>188</v>
      </c>
      <c r="L3473">
        <v>22.544444439999999</v>
      </c>
      <c r="M3473" t="s">
        <v>112</v>
      </c>
      <c r="N3473">
        <v>4.43645E-4</v>
      </c>
      <c r="O3473">
        <v>4.5723699999999999E-4</v>
      </c>
      <c r="P3473">
        <v>0</v>
      </c>
      <c r="Q3473">
        <v>0</v>
      </c>
      <c r="R3473">
        <v>0</v>
      </c>
      <c r="S3473">
        <v>8.3992300000000002E-4</v>
      </c>
      <c r="T3473">
        <v>6.80231E-4</v>
      </c>
      <c r="U3473">
        <v>1.4092099999999999E-3</v>
      </c>
      <c r="V3473">
        <v>0</v>
      </c>
      <c r="W3473">
        <v>0</v>
      </c>
      <c r="X3473">
        <v>1.6182099999999999E-3</v>
      </c>
      <c r="Y3473">
        <v>0</v>
      </c>
      <c r="Z3473">
        <v>0</v>
      </c>
      <c r="AA3473">
        <v>0</v>
      </c>
      <c r="AB3473">
        <v>0</v>
      </c>
      <c r="AC3473">
        <v>2.4581329999999999E-3</v>
      </c>
      <c r="AD3473">
        <v>6.80231E-4</v>
      </c>
      <c r="AE3473">
        <v>1.4092099999999999E-3</v>
      </c>
      <c r="AF3473">
        <v>0</v>
      </c>
      <c r="AG3473">
        <v>0</v>
      </c>
      <c r="AH3473">
        <v>4.5475730000000001E-3</v>
      </c>
      <c r="AI3473">
        <v>59117.101110000003</v>
      </c>
    </row>
    <row r="3474" spans="1:35" x14ac:dyDescent="0.25">
      <c r="A3474">
        <v>5292</v>
      </c>
      <c r="B3474" t="s">
        <v>213</v>
      </c>
      <c r="C3474" t="s">
        <v>43</v>
      </c>
      <c r="D3474" t="b">
        <v>1</v>
      </c>
      <c r="E3474">
        <v>0.61770916799999998</v>
      </c>
      <c r="F3474" t="s">
        <v>97</v>
      </c>
      <c r="G3474" t="s">
        <v>186</v>
      </c>
      <c r="H3474" t="s">
        <v>197</v>
      </c>
      <c r="I3474" t="s">
        <v>101</v>
      </c>
      <c r="J3474" t="s">
        <v>102</v>
      </c>
      <c r="K3474" t="s">
        <v>188</v>
      </c>
      <c r="L3474">
        <v>4.1793796299999997</v>
      </c>
      <c r="M3474" t="s">
        <v>109</v>
      </c>
      <c r="N3474">
        <v>2.4444000000000001E-4</v>
      </c>
      <c r="O3474">
        <v>3.0959899999999997E-4</v>
      </c>
      <c r="P3474">
        <v>0</v>
      </c>
      <c r="Q3474">
        <v>0</v>
      </c>
      <c r="R3474">
        <v>0</v>
      </c>
      <c r="S3474">
        <v>3.13212E-4</v>
      </c>
      <c r="T3474">
        <v>1.5829500000000001E-3</v>
      </c>
      <c r="U3474">
        <v>6.4483100000000001E-4</v>
      </c>
      <c r="V3474">
        <v>0</v>
      </c>
      <c r="W3474">
        <v>0</v>
      </c>
      <c r="X3474">
        <v>1.01679E-4</v>
      </c>
      <c r="Y3474">
        <v>0</v>
      </c>
      <c r="Z3474">
        <v>0</v>
      </c>
      <c r="AA3474">
        <v>0</v>
      </c>
      <c r="AB3474">
        <v>0</v>
      </c>
      <c r="AC3474">
        <v>4.1489100000000002E-4</v>
      </c>
      <c r="AD3474">
        <v>1.5829500000000001E-3</v>
      </c>
      <c r="AE3474">
        <v>6.4483100000000001E-4</v>
      </c>
      <c r="AF3474">
        <v>0</v>
      </c>
      <c r="AG3474">
        <v>0</v>
      </c>
      <c r="AH3474">
        <v>2.6426779999999999E-3</v>
      </c>
      <c r="AI3474">
        <v>185312.75030000001</v>
      </c>
    </row>
    <row r="3475" spans="1:35" x14ac:dyDescent="0.25">
      <c r="A3475">
        <v>5294</v>
      </c>
      <c r="B3475" t="s">
        <v>213</v>
      </c>
      <c r="C3475" t="s">
        <v>43</v>
      </c>
      <c r="D3475" t="b">
        <v>1</v>
      </c>
      <c r="E3475">
        <v>2.1122781700000002</v>
      </c>
      <c r="F3475" t="s">
        <v>97</v>
      </c>
      <c r="G3475" t="s">
        <v>186</v>
      </c>
      <c r="H3475" t="s">
        <v>192</v>
      </c>
      <c r="I3475" t="s">
        <v>101</v>
      </c>
      <c r="J3475" t="s">
        <v>99</v>
      </c>
      <c r="K3475" t="s">
        <v>188</v>
      </c>
      <c r="L3475">
        <v>5.4942000000000002</v>
      </c>
      <c r="M3475" t="s">
        <v>109</v>
      </c>
      <c r="N3475">
        <v>4.8314899999999999E-4</v>
      </c>
      <c r="O3475">
        <v>5.6342299999999996E-4</v>
      </c>
      <c r="P3475">
        <v>0</v>
      </c>
      <c r="Q3475">
        <v>0</v>
      </c>
      <c r="R3475">
        <v>0</v>
      </c>
      <c r="S3475">
        <v>6.7106800000000003E-4</v>
      </c>
      <c r="T3475">
        <v>2.2191559999999999E-3</v>
      </c>
      <c r="U3475">
        <v>1.5545940000000001E-3</v>
      </c>
      <c r="V3475">
        <v>0</v>
      </c>
      <c r="W3475">
        <v>0</v>
      </c>
      <c r="X3475">
        <v>5.0503799999999997E-4</v>
      </c>
      <c r="Y3475">
        <v>0</v>
      </c>
      <c r="Z3475">
        <v>0</v>
      </c>
      <c r="AA3475">
        <v>0</v>
      </c>
      <c r="AB3475">
        <v>0</v>
      </c>
      <c r="AC3475">
        <v>1.1761059999999999E-3</v>
      </c>
      <c r="AD3475">
        <v>2.2191559999999999E-3</v>
      </c>
      <c r="AE3475">
        <v>1.5545940000000001E-3</v>
      </c>
      <c r="AF3475">
        <v>0</v>
      </c>
      <c r="AG3475">
        <v>0</v>
      </c>
      <c r="AH3475">
        <v>4.9498570000000002E-3</v>
      </c>
      <c r="AI3475">
        <v>264034.77130000002</v>
      </c>
    </row>
    <row r="3476" spans="1:35" x14ac:dyDescent="0.25">
      <c r="A3476">
        <v>5295</v>
      </c>
      <c r="B3476" t="s">
        <v>213</v>
      </c>
      <c r="C3476" t="s">
        <v>43</v>
      </c>
      <c r="D3476" t="b">
        <v>1</v>
      </c>
      <c r="E3476">
        <v>3.6561414889999999</v>
      </c>
      <c r="F3476" t="s">
        <v>97</v>
      </c>
      <c r="G3476" t="s">
        <v>186</v>
      </c>
      <c r="H3476" t="s">
        <v>194</v>
      </c>
      <c r="I3476" t="s">
        <v>101</v>
      </c>
      <c r="J3476" t="s">
        <v>99</v>
      </c>
      <c r="K3476" t="s">
        <v>188</v>
      </c>
      <c r="L3476">
        <v>6.8339814810000004</v>
      </c>
      <c r="M3476" t="s">
        <v>109</v>
      </c>
      <c r="N3476">
        <v>6.9296600000000005E-4</v>
      </c>
      <c r="O3476">
        <v>8.5432399999999995E-4</v>
      </c>
      <c r="P3476">
        <v>0</v>
      </c>
      <c r="Q3476">
        <v>0</v>
      </c>
      <c r="R3476">
        <v>0</v>
      </c>
      <c r="S3476">
        <v>1.1846999999999999E-3</v>
      </c>
      <c r="T3476">
        <v>3.203165E-3</v>
      </c>
      <c r="U3476">
        <v>2.1380879999999998E-3</v>
      </c>
      <c r="V3476">
        <v>0</v>
      </c>
      <c r="W3476">
        <v>0</v>
      </c>
      <c r="X3476">
        <v>1.147136E-3</v>
      </c>
      <c r="Y3476">
        <v>0</v>
      </c>
      <c r="Z3476">
        <v>0</v>
      </c>
      <c r="AA3476">
        <v>0</v>
      </c>
      <c r="AB3476">
        <v>0</v>
      </c>
      <c r="AC3476">
        <v>2.3318359999999999E-3</v>
      </c>
      <c r="AD3476">
        <v>3.203165E-3</v>
      </c>
      <c r="AE3476">
        <v>2.1380879999999998E-3</v>
      </c>
      <c r="AF3476">
        <v>0</v>
      </c>
      <c r="AG3476">
        <v>0</v>
      </c>
      <c r="AH3476">
        <v>7.67302E-3</v>
      </c>
      <c r="AI3476">
        <v>329052.734</v>
      </c>
    </row>
    <row r="3477" spans="1:35" x14ac:dyDescent="0.25">
      <c r="A3477">
        <v>5297</v>
      </c>
      <c r="B3477" t="s">
        <v>213</v>
      </c>
      <c r="C3477" t="s">
        <v>43</v>
      </c>
      <c r="D3477" t="b">
        <v>1</v>
      </c>
      <c r="E3477">
        <v>1.148646015</v>
      </c>
      <c r="F3477" t="s">
        <v>97</v>
      </c>
      <c r="G3477" t="s">
        <v>186</v>
      </c>
      <c r="H3477" t="s">
        <v>199</v>
      </c>
      <c r="I3477" t="s">
        <v>101</v>
      </c>
      <c r="J3477" t="s">
        <v>102</v>
      </c>
      <c r="K3477" t="s">
        <v>188</v>
      </c>
      <c r="L3477">
        <v>6.3585873020000001</v>
      </c>
      <c r="M3477" t="s">
        <v>109</v>
      </c>
      <c r="N3477">
        <v>4.1395800000000002E-4</v>
      </c>
      <c r="O3477">
        <v>5.0129000000000005E-4</v>
      </c>
      <c r="P3477">
        <v>0</v>
      </c>
      <c r="Q3477">
        <v>0</v>
      </c>
      <c r="R3477">
        <v>0</v>
      </c>
      <c r="S3477">
        <v>6.6955400000000005E-4</v>
      </c>
      <c r="T3477">
        <v>2.201756E-3</v>
      </c>
      <c r="U3477">
        <v>1.137861E-3</v>
      </c>
      <c r="V3477">
        <v>0</v>
      </c>
      <c r="W3477">
        <v>0</v>
      </c>
      <c r="X3477">
        <v>3.5207700000000001E-4</v>
      </c>
      <c r="Y3477">
        <v>0</v>
      </c>
      <c r="Z3477">
        <v>0</v>
      </c>
      <c r="AA3477">
        <v>0</v>
      </c>
      <c r="AB3477">
        <v>0</v>
      </c>
      <c r="AC3477">
        <v>1.0216310000000001E-3</v>
      </c>
      <c r="AD3477">
        <v>2.201756E-3</v>
      </c>
      <c r="AE3477">
        <v>1.137861E-3</v>
      </c>
      <c r="AF3477">
        <v>0</v>
      </c>
      <c r="AG3477">
        <v>0</v>
      </c>
      <c r="AH3477">
        <v>4.3612599999999996E-3</v>
      </c>
      <c r="AI3477">
        <v>201013.0526</v>
      </c>
    </row>
    <row r="3478" spans="1:35" x14ac:dyDescent="0.25">
      <c r="A3478">
        <v>7187</v>
      </c>
      <c r="B3478" t="s">
        <v>213</v>
      </c>
      <c r="C3478" t="s">
        <v>43</v>
      </c>
      <c r="D3478" t="b">
        <v>0</v>
      </c>
      <c r="E3478">
        <v>0.94616560199999999</v>
      </c>
      <c r="F3478" t="s">
        <v>97</v>
      </c>
      <c r="G3478" t="s">
        <v>186</v>
      </c>
      <c r="H3478" t="s">
        <v>189</v>
      </c>
      <c r="I3478" t="s">
        <v>263</v>
      </c>
      <c r="J3478" t="s">
        <v>99</v>
      </c>
      <c r="K3478" t="s">
        <v>188</v>
      </c>
      <c r="L3478">
        <v>7.5960748789999997</v>
      </c>
      <c r="M3478" t="s">
        <v>264</v>
      </c>
      <c r="N3478">
        <v>1.00203E-4</v>
      </c>
      <c r="O3478">
        <v>1.27568E-4</v>
      </c>
      <c r="P3478">
        <v>0</v>
      </c>
      <c r="Q3478">
        <v>0</v>
      </c>
      <c r="R3478">
        <v>0</v>
      </c>
      <c r="S3478">
        <v>3.1123199999999999E-4</v>
      </c>
      <c r="T3478">
        <v>3.8509999999999998E-4</v>
      </c>
      <c r="U3478">
        <v>3.0065000000000002E-4</v>
      </c>
      <c r="V3478">
        <v>0</v>
      </c>
      <c r="W3478">
        <v>0</v>
      </c>
      <c r="X3478">
        <v>1.31111E-4</v>
      </c>
      <c r="Y3478">
        <v>0</v>
      </c>
      <c r="Z3478">
        <v>0</v>
      </c>
      <c r="AA3478">
        <v>0</v>
      </c>
      <c r="AB3478">
        <v>0</v>
      </c>
      <c r="AC3478">
        <v>4.4234299999999999E-4</v>
      </c>
      <c r="AD3478">
        <v>3.8509999999999998E-4</v>
      </c>
      <c r="AE3478">
        <v>3.0065000000000002E-4</v>
      </c>
      <c r="AF3478">
        <v>0</v>
      </c>
      <c r="AG3478">
        <v>0</v>
      </c>
      <c r="AH3478">
        <v>1.1280839999999999E-3</v>
      </c>
      <c r="AI3478">
        <v>43523.617700000003</v>
      </c>
    </row>
    <row r="3479" spans="1:35" x14ac:dyDescent="0.25">
      <c r="A3479">
        <v>18108</v>
      </c>
      <c r="B3479" t="s">
        <v>213</v>
      </c>
      <c r="C3479" t="s">
        <v>43</v>
      </c>
      <c r="D3479" t="b">
        <v>1</v>
      </c>
      <c r="E3479">
        <v>0.16497118999999999</v>
      </c>
      <c r="F3479" t="s">
        <v>97</v>
      </c>
      <c r="G3479" t="s">
        <v>186</v>
      </c>
      <c r="H3479" t="s">
        <v>259</v>
      </c>
      <c r="I3479" t="s">
        <v>98</v>
      </c>
      <c r="J3479" t="s">
        <v>99</v>
      </c>
      <c r="K3479" t="s">
        <v>188</v>
      </c>
      <c r="L3479">
        <v>5.9822929289999998</v>
      </c>
      <c r="M3479" t="s">
        <v>112</v>
      </c>
      <c r="N3479">
        <v>3.4258699999999999E-4</v>
      </c>
      <c r="O3479">
        <v>4.24922E-4</v>
      </c>
      <c r="P3479">
        <v>0</v>
      </c>
      <c r="Q3479">
        <v>0</v>
      </c>
      <c r="R3479">
        <v>0</v>
      </c>
      <c r="S3479">
        <v>4.8087899999999997E-4</v>
      </c>
      <c r="T3479">
        <v>1.846929E-3</v>
      </c>
      <c r="U3479">
        <v>1.0612040000000001E-3</v>
      </c>
      <c r="V3479">
        <v>0</v>
      </c>
      <c r="W3479">
        <v>0</v>
      </c>
      <c r="X3479">
        <v>3.1519600000000001E-4</v>
      </c>
      <c r="Y3479">
        <v>0</v>
      </c>
      <c r="Z3479">
        <v>0</v>
      </c>
      <c r="AA3479">
        <v>0</v>
      </c>
      <c r="AB3479">
        <v>0</v>
      </c>
      <c r="AC3479">
        <v>7.9607400000000002E-4</v>
      </c>
      <c r="AD3479">
        <v>1.846929E-3</v>
      </c>
      <c r="AE3479">
        <v>1.0612040000000001E-3</v>
      </c>
      <c r="AF3479">
        <v>0</v>
      </c>
      <c r="AG3479">
        <v>0</v>
      </c>
      <c r="AH3479">
        <v>3.704209E-3</v>
      </c>
      <c r="AI3479">
        <v>181468.3094</v>
      </c>
    </row>
    <row r="3480" spans="1:35" x14ac:dyDescent="0.25">
      <c r="A3480">
        <v>20450</v>
      </c>
      <c r="B3480" t="s">
        <v>213</v>
      </c>
      <c r="C3480" t="s">
        <v>43</v>
      </c>
      <c r="D3480" t="b">
        <v>1</v>
      </c>
      <c r="E3480">
        <v>0.32973295000000002</v>
      </c>
      <c r="F3480" t="s">
        <v>97</v>
      </c>
      <c r="G3480" t="s">
        <v>186</v>
      </c>
      <c r="H3480" t="s">
        <v>256</v>
      </c>
      <c r="I3480" t="s">
        <v>101</v>
      </c>
      <c r="J3480" t="s">
        <v>262</v>
      </c>
      <c r="K3480" t="s">
        <v>188</v>
      </c>
      <c r="L3480">
        <v>5.7749479170000004</v>
      </c>
      <c r="M3480" t="s">
        <v>109</v>
      </c>
      <c r="N3480">
        <v>5.1240200000000002E-4</v>
      </c>
      <c r="O3480">
        <v>6.1942300000000002E-4</v>
      </c>
      <c r="P3480">
        <v>0</v>
      </c>
      <c r="Q3480">
        <v>0</v>
      </c>
      <c r="R3480">
        <v>0</v>
      </c>
      <c r="S3480">
        <v>1.1951329999999999E-3</v>
      </c>
      <c r="T3480">
        <v>2.5385910000000002E-3</v>
      </c>
      <c r="U3480">
        <v>1.464171E-3</v>
      </c>
      <c r="V3480">
        <v>0</v>
      </c>
      <c r="W3480">
        <v>0</v>
      </c>
      <c r="X3480">
        <v>0</v>
      </c>
      <c r="Y3480">
        <v>0</v>
      </c>
      <c r="Z3480">
        <v>0</v>
      </c>
      <c r="AA3480">
        <v>0</v>
      </c>
      <c r="AB3480">
        <v>0</v>
      </c>
      <c r="AC3480">
        <v>1.1951329999999999E-3</v>
      </c>
      <c r="AD3480">
        <v>2.5385910000000002E-3</v>
      </c>
      <c r="AE3480">
        <v>1.464171E-3</v>
      </c>
      <c r="AF3480">
        <v>0</v>
      </c>
      <c r="AG3480">
        <v>0</v>
      </c>
      <c r="AH3480">
        <v>5.1978939999999998E-3</v>
      </c>
      <c r="AI3480">
        <v>263786.36</v>
      </c>
    </row>
    <row r="3481" spans="1:35" x14ac:dyDescent="0.25">
      <c r="A3481">
        <v>28219</v>
      </c>
      <c r="B3481" t="s">
        <v>213</v>
      </c>
      <c r="C3481" t="s">
        <v>43</v>
      </c>
      <c r="D3481" t="b">
        <v>0</v>
      </c>
      <c r="E3481">
        <v>8.3962187999999993E-2</v>
      </c>
      <c r="F3481" t="s">
        <v>97</v>
      </c>
      <c r="G3481" t="s">
        <v>186</v>
      </c>
      <c r="H3481" t="s">
        <v>257</v>
      </c>
      <c r="I3481" t="s">
        <v>263</v>
      </c>
      <c r="J3481" t="s">
        <v>111</v>
      </c>
      <c r="K3481" t="s">
        <v>188</v>
      </c>
      <c r="L3481">
        <v>5.5665222219999997</v>
      </c>
      <c r="M3481" t="s">
        <v>264</v>
      </c>
      <c r="N3481" s="8">
        <v>7.3419999999999998E-5</v>
      </c>
      <c r="O3481" s="8">
        <v>9.2013099999999995E-5</v>
      </c>
      <c r="P3481">
        <v>0</v>
      </c>
      <c r="Q3481">
        <v>0</v>
      </c>
      <c r="R3481">
        <v>0</v>
      </c>
      <c r="S3481">
        <v>1.4058399999999999E-4</v>
      </c>
      <c r="T3481">
        <v>4.13316E-4</v>
      </c>
      <c r="U3481">
        <v>1.8600299999999999E-4</v>
      </c>
      <c r="V3481">
        <v>0</v>
      </c>
      <c r="W3481">
        <v>0</v>
      </c>
      <c r="X3481" s="8">
        <v>5.7474800000000001E-5</v>
      </c>
      <c r="Y3481">
        <v>0</v>
      </c>
      <c r="Z3481">
        <v>0</v>
      </c>
      <c r="AA3481">
        <v>0</v>
      </c>
      <c r="AB3481">
        <v>0</v>
      </c>
      <c r="AC3481">
        <v>1.98059E-4</v>
      </c>
      <c r="AD3481">
        <v>4.13316E-4</v>
      </c>
      <c r="AE3481">
        <v>1.8600299999999999E-4</v>
      </c>
      <c r="AF3481">
        <v>0</v>
      </c>
      <c r="AG3481">
        <v>0</v>
      </c>
      <c r="AH3481">
        <v>7.9737899999999997E-4</v>
      </c>
      <c r="AI3481">
        <v>41981.093860000001</v>
      </c>
    </row>
    <row r="3482" spans="1:35" x14ac:dyDescent="0.25">
      <c r="A3482">
        <v>617</v>
      </c>
      <c r="B3482" t="s">
        <v>214</v>
      </c>
      <c r="C3482" t="s">
        <v>215</v>
      </c>
      <c r="D3482" t="b">
        <v>1</v>
      </c>
      <c r="E3482">
        <v>38.539275089999997</v>
      </c>
      <c r="F3482" t="s">
        <v>97</v>
      </c>
      <c r="G3482" t="s">
        <v>186</v>
      </c>
      <c r="H3482" t="s">
        <v>198</v>
      </c>
      <c r="I3482" t="s">
        <v>101</v>
      </c>
      <c r="J3482" t="s">
        <v>102</v>
      </c>
      <c r="K3482" t="s">
        <v>188</v>
      </c>
      <c r="L3482">
        <v>7.091111111</v>
      </c>
      <c r="M3482" t="s">
        <v>109</v>
      </c>
      <c r="N3482">
        <v>1.0542699999999999E-3</v>
      </c>
      <c r="O3482">
        <v>1.1045E-3</v>
      </c>
      <c r="P3482">
        <v>0</v>
      </c>
      <c r="Q3482">
        <v>0</v>
      </c>
      <c r="R3482">
        <v>0</v>
      </c>
      <c r="S3482">
        <v>1.879375E-3</v>
      </c>
      <c r="T3482">
        <v>3.6663339999999998E-3</v>
      </c>
      <c r="U3482">
        <v>3.650992E-3</v>
      </c>
      <c r="V3482">
        <v>0</v>
      </c>
      <c r="W3482">
        <v>0</v>
      </c>
      <c r="X3482">
        <v>1.28579E-4</v>
      </c>
      <c r="Y3482">
        <v>0</v>
      </c>
      <c r="Z3482">
        <v>0</v>
      </c>
      <c r="AA3482">
        <v>0</v>
      </c>
      <c r="AB3482">
        <v>0</v>
      </c>
      <c r="AC3482">
        <v>2.0079540000000002E-3</v>
      </c>
      <c r="AD3482">
        <v>3.6663339999999998E-3</v>
      </c>
      <c r="AE3482">
        <v>3.650992E-3</v>
      </c>
      <c r="AF3482">
        <v>0</v>
      </c>
      <c r="AG3482">
        <v>0</v>
      </c>
      <c r="AH3482">
        <v>9.3249149999999996E-3</v>
      </c>
      <c r="AI3482">
        <v>385392.75089999998</v>
      </c>
    </row>
    <row r="3483" spans="1:35" x14ac:dyDescent="0.25">
      <c r="A3483">
        <v>619</v>
      </c>
      <c r="B3483" t="s">
        <v>214</v>
      </c>
      <c r="C3483" t="s">
        <v>215</v>
      </c>
      <c r="D3483" t="b">
        <v>1</v>
      </c>
      <c r="E3483">
        <v>7.8598335940000004</v>
      </c>
      <c r="F3483" t="s">
        <v>97</v>
      </c>
      <c r="G3483" t="s">
        <v>186</v>
      </c>
      <c r="H3483" t="s">
        <v>187</v>
      </c>
      <c r="I3483" t="s">
        <v>101</v>
      </c>
      <c r="J3483" t="s">
        <v>111</v>
      </c>
      <c r="K3483" t="s">
        <v>188</v>
      </c>
      <c r="L3483">
        <v>5.8375396830000001</v>
      </c>
      <c r="M3483" t="s">
        <v>109</v>
      </c>
      <c r="N3483">
        <v>5.3429499999999995E-4</v>
      </c>
      <c r="O3483">
        <v>6.4946700000000003E-4</v>
      </c>
      <c r="P3483">
        <v>0</v>
      </c>
      <c r="Q3483">
        <v>0</v>
      </c>
      <c r="R3483">
        <v>0</v>
      </c>
      <c r="S3483">
        <v>1.652936E-3</v>
      </c>
      <c r="T3483">
        <v>2.3120839999999998E-3</v>
      </c>
      <c r="U3483">
        <v>1.447474E-3</v>
      </c>
      <c r="V3483">
        <v>0</v>
      </c>
      <c r="W3483">
        <v>0</v>
      </c>
      <c r="X3483" s="8">
        <v>6.7047199999999997E-5</v>
      </c>
      <c r="Y3483">
        <v>0</v>
      </c>
      <c r="Z3483">
        <v>0</v>
      </c>
      <c r="AA3483">
        <v>0</v>
      </c>
      <c r="AB3483">
        <v>0</v>
      </c>
      <c r="AC3483">
        <v>1.719983E-3</v>
      </c>
      <c r="AD3483">
        <v>2.3120839999999998E-3</v>
      </c>
      <c r="AE3483">
        <v>1.447474E-3</v>
      </c>
      <c r="AF3483">
        <v>0</v>
      </c>
      <c r="AG3483">
        <v>0</v>
      </c>
      <c r="AH3483">
        <v>5.479467E-3</v>
      </c>
      <c r="AI3483">
        <v>275094.17580000003</v>
      </c>
    </row>
    <row r="3484" spans="1:35" x14ac:dyDescent="0.25">
      <c r="A3484">
        <v>621</v>
      </c>
      <c r="B3484" t="s">
        <v>214</v>
      </c>
      <c r="C3484" t="s">
        <v>215</v>
      </c>
      <c r="D3484" t="b">
        <v>1</v>
      </c>
      <c r="E3484">
        <v>45.917607580000002</v>
      </c>
      <c r="F3484" t="s">
        <v>97</v>
      </c>
      <c r="G3484" t="s">
        <v>186</v>
      </c>
      <c r="H3484" t="s">
        <v>196</v>
      </c>
      <c r="I3484" t="s">
        <v>101</v>
      </c>
      <c r="J3484" t="s">
        <v>99</v>
      </c>
      <c r="K3484" t="s">
        <v>188</v>
      </c>
      <c r="L3484">
        <v>8.1651515149999998</v>
      </c>
      <c r="M3484" t="s">
        <v>109</v>
      </c>
      <c r="N3484">
        <v>7.8742799999999996E-4</v>
      </c>
      <c r="O3484">
        <v>8.3835799999999999E-4</v>
      </c>
      <c r="P3484">
        <v>0</v>
      </c>
      <c r="Q3484">
        <v>0</v>
      </c>
      <c r="R3484">
        <v>0</v>
      </c>
      <c r="S3484">
        <v>1.3448139999999999E-3</v>
      </c>
      <c r="T3484">
        <v>2.6265220000000001E-3</v>
      </c>
      <c r="U3484">
        <v>3.0621720000000002E-3</v>
      </c>
      <c r="V3484">
        <v>0</v>
      </c>
      <c r="W3484">
        <v>0</v>
      </c>
      <c r="X3484" s="8">
        <v>2.61129E-6</v>
      </c>
      <c r="Y3484">
        <v>0</v>
      </c>
      <c r="Z3484">
        <v>0</v>
      </c>
      <c r="AA3484">
        <v>0</v>
      </c>
      <c r="AB3484">
        <v>0</v>
      </c>
      <c r="AC3484">
        <v>1.347425E-3</v>
      </c>
      <c r="AD3484">
        <v>2.6265220000000001E-3</v>
      </c>
      <c r="AE3484">
        <v>3.0621720000000002E-3</v>
      </c>
      <c r="AF3484">
        <v>0</v>
      </c>
      <c r="AG3484">
        <v>0</v>
      </c>
      <c r="AH3484">
        <v>7.0361199999999999E-3</v>
      </c>
      <c r="AI3484">
        <v>252546.84169999999</v>
      </c>
    </row>
    <row r="3485" spans="1:35" x14ac:dyDescent="0.25">
      <c r="A3485">
        <v>622</v>
      </c>
      <c r="B3485" t="s">
        <v>214</v>
      </c>
      <c r="C3485" t="s">
        <v>215</v>
      </c>
      <c r="D3485" t="b">
        <v>1</v>
      </c>
      <c r="E3485">
        <v>5.4264087559999998</v>
      </c>
      <c r="F3485" t="s">
        <v>97</v>
      </c>
      <c r="G3485" t="s">
        <v>186</v>
      </c>
      <c r="H3485" t="s">
        <v>191</v>
      </c>
      <c r="I3485" t="s">
        <v>101</v>
      </c>
      <c r="J3485" t="s">
        <v>99</v>
      </c>
      <c r="K3485" t="s">
        <v>188</v>
      </c>
      <c r="L3485">
        <v>5.4515804599999997</v>
      </c>
      <c r="M3485" t="s">
        <v>109</v>
      </c>
      <c r="N3485">
        <v>5.5939E-4</v>
      </c>
      <c r="O3485">
        <v>6.9627800000000004E-4</v>
      </c>
      <c r="P3485">
        <v>0</v>
      </c>
      <c r="Q3485">
        <v>0</v>
      </c>
      <c r="R3485">
        <v>0</v>
      </c>
      <c r="S3485">
        <v>1.150543E-3</v>
      </c>
      <c r="T3485">
        <v>2.749886E-3</v>
      </c>
      <c r="U3485">
        <v>1.9274819999999999E-3</v>
      </c>
      <c r="V3485">
        <v>0</v>
      </c>
      <c r="W3485">
        <v>0</v>
      </c>
      <c r="X3485" s="8">
        <v>2.6539100000000001E-5</v>
      </c>
      <c r="Y3485">
        <v>0</v>
      </c>
      <c r="Z3485">
        <v>0</v>
      </c>
      <c r="AA3485">
        <v>0</v>
      </c>
      <c r="AB3485">
        <v>0</v>
      </c>
      <c r="AC3485">
        <v>1.177083E-3</v>
      </c>
      <c r="AD3485">
        <v>2.749886E-3</v>
      </c>
      <c r="AE3485">
        <v>1.9274819999999999E-3</v>
      </c>
      <c r="AF3485">
        <v>0</v>
      </c>
      <c r="AG3485">
        <v>0</v>
      </c>
      <c r="AH3485">
        <v>5.8545020000000001E-3</v>
      </c>
      <c r="AI3485">
        <v>314731.70789999998</v>
      </c>
    </row>
    <row r="3486" spans="1:35" x14ac:dyDescent="0.25">
      <c r="A3486">
        <v>623</v>
      </c>
      <c r="B3486" t="s">
        <v>214</v>
      </c>
      <c r="C3486" t="s">
        <v>215</v>
      </c>
      <c r="D3486" t="b">
        <v>1</v>
      </c>
      <c r="E3486">
        <v>3.2022472799999999</v>
      </c>
      <c r="F3486" t="s">
        <v>97</v>
      </c>
      <c r="G3486" t="s">
        <v>186</v>
      </c>
      <c r="H3486" t="s">
        <v>193</v>
      </c>
      <c r="I3486" t="s">
        <v>101</v>
      </c>
      <c r="J3486" t="s">
        <v>99</v>
      </c>
      <c r="K3486" t="s">
        <v>188</v>
      </c>
      <c r="L3486">
        <v>6.2955925930000003</v>
      </c>
      <c r="M3486" t="s">
        <v>109</v>
      </c>
      <c r="N3486">
        <v>4.9721800000000001E-4</v>
      </c>
      <c r="O3486">
        <v>6.1447200000000002E-4</v>
      </c>
      <c r="P3486">
        <v>0</v>
      </c>
      <c r="Q3486">
        <v>0</v>
      </c>
      <c r="R3486">
        <v>0</v>
      </c>
      <c r="S3486">
        <v>1.0104000000000001E-3</v>
      </c>
      <c r="T3486">
        <v>2.4177360000000002E-3</v>
      </c>
      <c r="U3486">
        <v>1.7246E-3</v>
      </c>
      <c r="V3486">
        <v>0</v>
      </c>
      <c r="W3486">
        <v>0</v>
      </c>
      <c r="X3486" s="8">
        <v>6.4041600000000002E-6</v>
      </c>
      <c r="Y3486">
        <v>0</v>
      </c>
      <c r="Z3486">
        <v>0</v>
      </c>
      <c r="AA3486">
        <v>0</v>
      </c>
      <c r="AB3486">
        <v>0</v>
      </c>
      <c r="AC3486">
        <v>1.0168040000000001E-3</v>
      </c>
      <c r="AD3486">
        <v>2.4177360000000002E-3</v>
      </c>
      <c r="AE3486">
        <v>1.7246E-3</v>
      </c>
      <c r="AF3486">
        <v>0</v>
      </c>
      <c r="AG3486">
        <v>0</v>
      </c>
      <c r="AH3486">
        <v>5.1591689999999999E-3</v>
      </c>
      <c r="AI3486">
        <v>240168.546</v>
      </c>
    </row>
    <row r="3487" spans="1:35" x14ac:dyDescent="0.25">
      <c r="A3487">
        <v>624</v>
      </c>
      <c r="B3487" t="s">
        <v>214</v>
      </c>
      <c r="C3487" t="s">
        <v>215</v>
      </c>
      <c r="D3487" t="b">
        <v>1</v>
      </c>
      <c r="E3487">
        <v>12.489080810000001</v>
      </c>
      <c r="F3487" t="s">
        <v>97</v>
      </c>
      <c r="G3487" t="s">
        <v>186</v>
      </c>
      <c r="H3487" t="s">
        <v>195</v>
      </c>
      <c r="I3487" t="s">
        <v>101</v>
      </c>
      <c r="J3487" t="s">
        <v>111</v>
      </c>
      <c r="K3487" t="s">
        <v>188</v>
      </c>
      <c r="L3487">
        <v>5.9354497349999997</v>
      </c>
      <c r="M3487" t="s">
        <v>109</v>
      </c>
      <c r="N3487">
        <v>5.3276500000000004E-4</v>
      </c>
      <c r="O3487">
        <v>6.2823299999999996E-4</v>
      </c>
      <c r="P3487">
        <v>0</v>
      </c>
      <c r="Q3487">
        <v>0</v>
      </c>
      <c r="R3487">
        <v>0</v>
      </c>
      <c r="S3487">
        <v>1.16018E-3</v>
      </c>
      <c r="T3487">
        <v>2.43684E-3</v>
      </c>
      <c r="U3487">
        <v>1.6240860000000001E-3</v>
      </c>
      <c r="V3487">
        <v>0</v>
      </c>
      <c r="W3487">
        <v>0</v>
      </c>
      <c r="X3487" s="8">
        <v>9.0674200000000007E-5</v>
      </c>
      <c r="Y3487">
        <v>0</v>
      </c>
      <c r="Z3487">
        <v>0</v>
      </c>
      <c r="AA3487">
        <v>0</v>
      </c>
      <c r="AB3487">
        <v>0</v>
      </c>
      <c r="AC3487">
        <v>1.250854E-3</v>
      </c>
      <c r="AD3487">
        <v>2.43684E-3</v>
      </c>
      <c r="AE3487">
        <v>1.6240860000000001E-3</v>
      </c>
      <c r="AF3487">
        <v>0</v>
      </c>
      <c r="AG3487">
        <v>0</v>
      </c>
      <c r="AH3487">
        <v>5.311662E-3</v>
      </c>
      <c r="AI3487">
        <v>262270.69709999999</v>
      </c>
    </row>
    <row r="3488" spans="1:35" x14ac:dyDescent="0.25">
      <c r="A3488">
        <v>3981</v>
      </c>
      <c r="B3488" t="s">
        <v>214</v>
      </c>
      <c r="C3488" t="s">
        <v>215</v>
      </c>
      <c r="D3488" t="b">
        <v>1</v>
      </c>
      <c r="E3488">
        <v>33.833494620000003</v>
      </c>
      <c r="F3488" t="s">
        <v>97</v>
      </c>
      <c r="G3488" t="s">
        <v>186</v>
      </c>
      <c r="H3488" t="s">
        <v>249</v>
      </c>
      <c r="I3488" t="s">
        <v>101</v>
      </c>
      <c r="J3488" t="s">
        <v>111</v>
      </c>
      <c r="K3488" t="s">
        <v>188</v>
      </c>
      <c r="L3488">
        <v>9.7458333330000002</v>
      </c>
      <c r="M3488" t="s">
        <v>109</v>
      </c>
      <c r="N3488">
        <v>2.5487799999999999E-4</v>
      </c>
      <c r="O3488">
        <v>2.6815600000000003E-4</v>
      </c>
      <c r="P3488">
        <v>0</v>
      </c>
      <c r="Q3488">
        <v>0</v>
      </c>
      <c r="R3488">
        <v>0</v>
      </c>
      <c r="S3488">
        <v>5.0410799999999996E-4</v>
      </c>
      <c r="T3488">
        <v>7.26339E-4</v>
      </c>
      <c r="U3488">
        <v>1.0200820000000001E-3</v>
      </c>
      <c r="V3488">
        <v>0</v>
      </c>
      <c r="W3488">
        <v>0</v>
      </c>
      <c r="X3488">
        <v>0</v>
      </c>
      <c r="Y3488">
        <v>0</v>
      </c>
      <c r="Z3488">
        <v>0</v>
      </c>
      <c r="AA3488">
        <v>0</v>
      </c>
      <c r="AB3488">
        <v>0</v>
      </c>
      <c r="AC3488">
        <v>5.0410799999999996E-4</v>
      </c>
      <c r="AD3488">
        <v>7.26339E-4</v>
      </c>
      <c r="AE3488">
        <v>1.0200820000000001E-3</v>
      </c>
      <c r="AF3488">
        <v>0</v>
      </c>
      <c r="AG3488">
        <v>0</v>
      </c>
      <c r="AH3488">
        <v>2.250209E-3</v>
      </c>
      <c r="AI3488">
        <v>67666.989239999995</v>
      </c>
    </row>
    <row r="3489" spans="1:35" x14ac:dyDescent="0.25">
      <c r="A3489">
        <v>4225</v>
      </c>
      <c r="B3489" t="s">
        <v>214</v>
      </c>
      <c r="C3489" t="s">
        <v>215</v>
      </c>
      <c r="D3489" t="b">
        <v>1</v>
      </c>
      <c r="E3489">
        <v>59.11710111</v>
      </c>
      <c r="F3489" t="s">
        <v>97</v>
      </c>
      <c r="G3489" t="s">
        <v>186</v>
      </c>
      <c r="H3489" t="s">
        <v>250</v>
      </c>
      <c r="I3489" t="s">
        <v>98</v>
      </c>
      <c r="J3489" t="s">
        <v>99</v>
      </c>
      <c r="K3489" t="s">
        <v>188</v>
      </c>
      <c r="L3489">
        <v>14.188888889999999</v>
      </c>
      <c r="M3489" t="s">
        <v>112</v>
      </c>
      <c r="N3489">
        <v>3.3552899999999999E-4</v>
      </c>
      <c r="O3489">
        <v>3.3621399999999999E-4</v>
      </c>
      <c r="P3489">
        <v>0</v>
      </c>
      <c r="Q3489">
        <v>0</v>
      </c>
      <c r="R3489">
        <v>0</v>
      </c>
      <c r="S3489">
        <v>6.7967099999999996E-4</v>
      </c>
      <c r="T3489">
        <v>6.80231E-4</v>
      </c>
      <c r="U3489">
        <v>1.4092099999999999E-3</v>
      </c>
      <c r="V3489">
        <v>0</v>
      </c>
      <c r="W3489">
        <v>0</v>
      </c>
      <c r="X3489" s="8">
        <v>9.2453099999999997E-5</v>
      </c>
      <c r="Y3489">
        <v>0</v>
      </c>
      <c r="Z3489">
        <v>0</v>
      </c>
      <c r="AA3489">
        <v>0</v>
      </c>
      <c r="AB3489">
        <v>0</v>
      </c>
      <c r="AC3489">
        <v>7.7212400000000001E-4</v>
      </c>
      <c r="AD3489">
        <v>6.80231E-4</v>
      </c>
      <c r="AE3489">
        <v>1.4092099999999999E-3</v>
      </c>
      <c r="AF3489">
        <v>0</v>
      </c>
      <c r="AG3489">
        <v>0</v>
      </c>
      <c r="AH3489">
        <v>2.8621250000000001E-3</v>
      </c>
      <c r="AI3489">
        <v>59117.101110000003</v>
      </c>
    </row>
    <row r="3490" spans="1:35" x14ac:dyDescent="0.25">
      <c r="A3490">
        <v>5292</v>
      </c>
      <c r="B3490" t="s">
        <v>214</v>
      </c>
      <c r="C3490" t="s">
        <v>215</v>
      </c>
      <c r="D3490" t="b">
        <v>0</v>
      </c>
      <c r="E3490">
        <v>0.61770916799999998</v>
      </c>
      <c r="F3490" t="s">
        <v>97</v>
      </c>
      <c r="G3490" t="s">
        <v>186</v>
      </c>
      <c r="H3490" t="s">
        <v>197</v>
      </c>
      <c r="I3490" t="s">
        <v>101</v>
      </c>
      <c r="J3490" t="s">
        <v>102</v>
      </c>
      <c r="K3490" t="s">
        <v>188</v>
      </c>
      <c r="L3490">
        <v>4.1945925930000003</v>
      </c>
      <c r="M3490" t="s">
        <v>109</v>
      </c>
      <c r="N3490">
        <v>2.4514399999999998E-4</v>
      </c>
      <c r="O3490">
        <v>3.10754E-4</v>
      </c>
      <c r="P3490">
        <v>0</v>
      </c>
      <c r="Q3490">
        <v>0</v>
      </c>
      <c r="R3490">
        <v>0</v>
      </c>
      <c r="S3490">
        <v>3.2299500000000002E-4</v>
      </c>
      <c r="T3490">
        <v>1.5829500000000001E-3</v>
      </c>
      <c r="U3490">
        <v>6.4483100000000001E-4</v>
      </c>
      <c r="V3490">
        <v>0</v>
      </c>
      <c r="W3490">
        <v>0</v>
      </c>
      <c r="X3490">
        <v>1.0151E-4</v>
      </c>
      <c r="Y3490">
        <v>0</v>
      </c>
      <c r="Z3490">
        <v>0</v>
      </c>
      <c r="AA3490">
        <v>0</v>
      </c>
      <c r="AB3490">
        <v>0</v>
      </c>
      <c r="AC3490">
        <v>4.2450499999999999E-4</v>
      </c>
      <c r="AD3490">
        <v>1.5829500000000001E-3</v>
      </c>
      <c r="AE3490">
        <v>6.4483100000000001E-4</v>
      </c>
      <c r="AF3490">
        <v>0</v>
      </c>
      <c r="AG3490">
        <v>0</v>
      </c>
      <c r="AH3490">
        <v>2.6522970000000001E-3</v>
      </c>
      <c r="AI3490">
        <v>185312.75030000001</v>
      </c>
    </row>
    <row r="3491" spans="1:35" x14ac:dyDescent="0.25">
      <c r="A3491">
        <v>5294</v>
      </c>
      <c r="B3491" t="s">
        <v>214</v>
      </c>
      <c r="C3491" t="s">
        <v>215</v>
      </c>
      <c r="D3491" t="b">
        <v>1</v>
      </c>
      <c r="E3491">
        <v>2.1122781700000002</v>
      </c>
      <c r="F3491" t="s">
        <v>97</v>
      </c>
      <c r="G3491" t="s">
        <v>186</v>
      </c>
      <c r="H3491" t="s">
        <v>192</v>
      </c>
      <c r="I3491" t="s">
        <v>101</v>
      </c>
      <c r="J3491" t="s">
        <v>99</v>
      </c>
      <c r="K3491" t="s">
        <v>188</v>
      </c>
      <c r="L3491">
        <v>5.0587555560000004</v>
      </c>
      <c r="M3491" t="s">
        <v>109</v>
      </c>
      <c r="N3491">
        <v>4.6671199999999999E-4</v>
      </c>
      <c r="O3491">
        <v>5.4069899999999995E-4</v>
      </c>
      <c r="P3491">
        <v>0</v>
      </c>
      <c r="Q3491">
        <v>0</v>
      </c>
      <c r="R3491">
        <v>0</v>
      </c>
      <c r="S3491">
        <v>7.3767699999999995E-4</v>
      </c>
      <c r="T3491">
        <v>2.2191559999999999E-3</v>
      </c>
      <c r="U3491">
        <v>1.5545940000000001E-3</v>
      </c>
      <c r="V3491">
        <v>0</v>
      </c>
      <c r="W3491">
        <v>0</v>
      </c>
      <c r="X3491" s="8">
        <v>4.6147299999999998E-5</v>
      </c>
      <c r="Y3491">
        <v>0</v>
      </c>
      <c r="Z3491">
        <v>0</v>
      </c>
      <c r="AA3491">
        <v>0</v>
      </c>
      <c r="AB3491">
        <v>0</v>
      </c>
      <c r="AC3491">
        <v>7.8382400000000002E-4</v>
      </c>
      <c r="AD3491">
        <v>2.2191559999999999E-3</v>
      </c>
      <c r="AE3491">
        <v>1.5545940000000001E-3</v>
      </c>
      <c r="AF3491">
        <v>0</v>
      </c>
      <c r="AG3491">
        <v>0</v>
      </c>
      <c r="AH3491">
        <v>4.5575540000000001E-3</v>
      </c>
      <c r="AI3491">
        <v>264034.77130000002</v>
      </c>
    </row>
    <row r="3492" spans="1:35" x14ac:dyDescent="0.25">
      <c r="A3492">
        <v>5295</v>
      </c>
      <c r="B3492" t="s">
        <v>214</v>
      </c>
      <c r="C3492" t="s">
        <v>215</v>
      </c>
      <c r="D3492" t="b">
        <v>1</v>
      </c>
      <c r="E3492">
        <v>3.6561414889999999</v>
      </c>
      <c r="F3492" t="s">
        <v>97</v>
      </c>
      <c r="G3492" t="s">
        <v>186</v>
      </c>
      <c r="H3492" t="s">
        <v>194</v>
      </c>
      <c r="I3492" t="s">
        <v>101</v>
      </c>
      <c r="J3492" t="s">
        <v>99</v>
      </c>
      <c r="K3492" t="s">
        <v>188</v>
      </c>
      <c r="L3492">
        <v>6.0669135799999996</v>
      </c>
      <c r="M3492" t="s">
        <v>109</v>
      </c>
      <c r="N3492">
        <v>6.6068400000000003E-4</v>
      </c>
      <c r="O3492">
        <v>8.0730299999999999E-4</v>
      </c>
      <c r="P3492">
        <v>0</v>
      </c>
      <c r="Q3492">
        <v>0</v>
      </c>
      <c r="R3492">
        <v>0</v>
      </c>
      <c r="S3492">
        <v>1.3856560000000001E-3</v>
      </c>
      <c r="T3492">
        <v>3.203165E-3</v>
      </c>
      <c r="U3492">
        <v>2.1380879999999998E-3</v>
      </c>
      <c r="V3492">
        <v>0</v>
      </c>
      <c r="W3492">
        <v>0</v>
      </c>
      <c r="X3492" s="8">
        <v>8.4866500000000005E-5</v>
      </c>
      <c r="Y3492">
        <v>0</v>
      </c>
      <c r="Z3492">
        <v>0</v>
      </c>
      <c r="AA3492">
        <v>0</v>
      </c>
      <c r="AB3492">
        <v>0</v>
      </c>
      <c r="AC3492">
        <v>1.4705230000000001E-3</v>
      </c>
      <c r="AD3492">
        <v>3.203165E-3</v>
      </c>
      <c r="AE3492">
        <v>2.1380879999999998E-3</v>
      </c>
      <c r="AF3492">
        <v>0</v>
      </c>
      <c r="AG3492">
        <v>0</v>
      </c>
      <c r="AH3492">
        <v>6.8117760000000003E-3</v>
      </c>
      <c r="AI3492">
        <v>329052.734</v>
      </c>
    </row>
    <row r="3493" spans="1:35" x14ac:dyDescent="0.25">
      <c r="A3493">
        <v>5297</v>
      </c>
      <c r="B3493" t="s">
        <v>214</v>
      </c>
      <c r="C3493" t="s">
        <v>215</v>
      </c>
      <c r="D3493" t="b">
        <v>1</v>
      </c>
      <c r="E3493">
        <v>1.148646015</v>
      </c>
      <c r="F3493" t="s">
        <v>97</v>
      </c>
      <c r="G3493" t="s">
        <v>186</v>
      </c>
      <c r="H3493" t="s">
        <v>199</v>
      </c>
      <c r="I3493" t="s">
        <v>101</v>
      </c>
      <c r="J3493" t="s">
        <v>102</v>
      </c>
      <c r="K3493" t="s">
        <v>188</v>
      </c>
      <c r="L3493">
        <v>5.9070476190000001</v>
      </c>
      <c r="M3493" t="s">
        <v>109</v>
      </c>
      <c r="N3493">
        <v>4.0052499999999999E-4</v>
      </c>
      <c r="O3493">
        <v>4.8162500000000001E-4</v>
      </c>
      <c r="P3493">
        <v>0</v>
      </c>
      <c r="Q3493">
        <v>0</v>
      </c>
      <c r="R3493">
        <v>0</v>
      </c>
      <c r="S3493">
        <v>6.8918400000000002E-4</v>
      </c>
      <c r="T3493">
        <v>2.201756E-3</v>
      </c>
      <c r="U3493">
        <v>1.137861E-3</v>
      </c>
      <c r="V3493">
        <v>0</v>
      </c>
      <c r="W3493">
        <v>0</v>
      </c>
      <c r="X3493" s="8">
        <v>2.2753999999999999E-5</v>
      </c>
      <c r="Y3493">
        <v>0</v>
      </c>
      <c r="Z3493">
        <v>0</v>
      </c>
      <c r="AA3493">
        <v>0</v>
      </c>
      <c r="AB3493">
        <v>0</v>
      </c>
      <c r="AC3493">
        <v>7.1193799999999996E-4</v>
      </c>
      <c r="AD3493">
        <v>2.201756E-3</v>
      </c>
      <c r="AE3493">
        <v>1.137861E-3</v>
      </c>
      <c r="AF3493">
        <v>0</v>
      </c>
      <c r="AG3493">
        <v>0</v>
      </c>
      <c r="AH3493">
        <v>4.0515550000000001E-3</v>
      </c>
      <c r="AI3493">
        <v>201013.0526</v>
      </c>
    </row>
    <row r="3494" spans="1:35" x14ac:dyDescent="0.25">
      <c r="A3494">
        <v>7187</v>
      </c>
      <c r="B3494" t="s">
        <v>214</v>
      </c>
      <c r="C3494" t="s">
        <v>215</v>
      </c>
      <c r="D3494" t="b">
        <v>0</v>
      </c>
      <c r="E3494">
        <v>0.94616560199999999</v>
      </c>
      <c r="F3494" t="s">
        <v>97</v>
      </c>
      <c r="G3494" t="s">
        <v>186</v>
      </c>
      <c r="H3494" t="s">
        <v>189</v>
      </c>
      <c r="I3494" t="s">
        <v>263</v>
      </c>
      <c r="J3494" t="s">
        <v>99</v>
      </c>
      <c r="K3494" t="s">
        <v>188</v>
      </c>
      <c r="L3494">
        <v>7.5960748789999997</v>
      </c>
      <c r="M3494" t="s">
        <v>264</v>
      </c>
      <c r="N3494">
        <v>1.00203E-4</v>
      </c>
      <c r="O3494">
        <v>1.27568E-4</v>
      </c>
      <c r="P3494">
        <v>0</v>
      </c>
      <c r="Q3494">
        <v>0</v>
      </c>
      <c r="R3494">
        <v>0</v>
      </c>
      <c r="S3494">
        <v>3.1123199999999999E-4</v>
      </c>
      <c r="T3494">
        <v>3.8509999999999998E-4</v>
      </c>
      <c r="U3494">
        <v>3.0065000000000002E-4</v>
      </c>
      <c r="V3494">
        <v>0</v>
      </c>
      <c r="W3494">
        <v>0</v>
      </c>
      <c r="X3494">
        <v>1.31111E-4</v>
      </c>
      <c r="Y3494">
        <v>0</v>
      </c>
      <c r="Z3494">
        <v>0</v>
      </c>
      <c r="AA3494">
        <v>0</v>
      </c>
      <c r="AB3494">
        <v>0</v>
      </c>
      <c r="AC3494">
        <v>4.4234299999999999E-4</v>
      </c>
      <c r="AD3494">
        <v>3.8509999999999998E-4</v>
      </c>
      <c r="AE3494">
        <v>3.0065000000000002E-4</v>
      </c>
      <c r="AF3494">
        <v>0</v>
      </c>
      <c r="AG3494">
        <v>0</v>
      </c>
      <c r="AH3494">
        <v>1.1280839999999999E-3</v>
      </c>
      <c r="AI3494">
        <v>43523.617700000003</v>
      </c>
    </row>
    <row r="3495" spans="1:35" x14ac:dyDescent="0.25">
      <c r="A3495">
        <v>18108</v>
      </c>
      <c r="B3495" t="s">
        <v>214</v>
      </c>
      <c r="C3495" t="s">
        <v>215</v>
      </c>
      <c r="D3495" t="b">
        <v>0</v>
      </c>
      <c r="E3495">
        <v>0.16497118999999999</v>
      </c>
      <c r="F3495" t="s">
        <v>97</v>
      </c>
      <c r="G3495" t="s">
        <v>186</v>
      </c>
      <c r="H3495" t="s">
        <v>259</v>
      </c>
      <c r="I3495" t="s">
        <v>98</v>
      </c>
      <c r="J3495" t="s">
        <v>99</v>
      </c>
      <c r="K3495" t="s">
        <v>188</v>
      </c>
      <c r="L3495">
        <v>6.0052828280000004</v>
      </c>
      <c r="M3495" t="s">
        <v>112</v>
      </c>
      <c r="N3495">
        <v>3.4374600000000003E-4</v>
      </c>
      <c r="O3495">
        <v>4.2662899999999998E-4</v>
      </c>
      <c r="P3495">
        <v>0</v>
      </c>
      <c r="Q3495">
        <v>0</v>
      </c>
      <c r="R3495">
        <v>0</v>
      </c>
      <c r="S3495">
        <v>4.9533300000000004E-4</v>
      </c>
      <c r="T3495">
        <v>1.846929E-3</v>
      </c>
      <c r="U3495">
        <v>1.0612040000000001E-3</v>
      </c>
      <c r="V3495">
        <v>0</v>
      </c>
      <c r="W3495">
        <v>0</v>
      </c>
      <c r="X3495">
        <v>3.1497799999999999E-4</v>
      </c>
      <c r="Y3495">
        <v>0</v>
      </c>
      <c r="Z3495">
        <v>0</v>
      </c>
      <c r="AA3495">
        <v>0</v>
      </c>
      <c r="AB3495">
        <v>0</v>
      </c>
      <c r="AC3495">
        <v>8.1031099999999997E-4</v>
      </c>
      <c r="AD3495">
        <v>1.846929E-3</v>
      </c>
      <c r="AE3495">
        <v>1.0612040000000001E-3</v>
      </c>
      <c r="AF3495">
        <v>0</v>
      </c>
      <c r="AG3495">
        <v>0</v>
      </c>
      <c r="AH3495">
        <v>3.7184449999999999E-3</v>
      </c>
      <c r="AI3495">
        <v>181468.3094</v>
      </c>
    </row>
    <row r="3496" spans="1:35" x14ac:dyDescent="0.25">
      <c r="A3496">
        <v>20450</v>
      </c>
      <c r="B3496" t="s">
        <v>214</v>
      </c>
      <c r="C3496" t="s">
        <v>215</v>
      </c>
      <c r="D3496" t="b">
        <v>0</v>
      </c>
      <c r="E3496">
        <v>0.32973295000000002</v>
      </c>
      <c r="F3496" t="s">
        <v>97</v>
      </c>
      <c r="G3496" t="s">
        <v>186</v>
      </c>
      <c r="H3496" t="s">
        <v>256</v>
      </c>
      <c r="I3496" t="s">
        <v>101</v>
      </c>
      <c r="J3496" t="s">
        <v>262</v>
      </c>
      <c r="K3496" t="s">
        <v>188</v>
      </c>
      <c r="L3496">
        <v>5.7887187500000001</v>
      </c>
      <c r="M3496" t="s">
        <v>109</v>
      </c>
      <c r="N3496">
        <v>5.1326300000000002E-4</v>
      </c>
      <c r="O3496">
        <v>6.2089999999999997E-4</v>
      </c>
      <c r="P3496">
        <v>0</v>
      </c>
      <c r="Q3496">
        <v>0</v>
      </c>
      <c r="R3496">
        <v>0</v>
      </c>
      <c r="S3496">
        <v>1.207528E-3</v>
      </c>
      <c r="T3496">
        <v>2.5385910000000002E-3</v>
      </c>
      <c r="U3496">
        <v>1.464171E-3</v>
      </c>
      <c r="V3496">
        <v>0</v>
      </c>
      <c r="W3496">
        <v>0</v>
      </c>
      <c r="X3496">
        <v>0</v>
      </c>
      <c r="Y3496">
        <v>0</v>
      </c>
      <c r="Z3496">
        <v>0</v>
      </c>
      <c r="AA3496">
        <v>0</v>
      </c>
      <c r="AB3496">
        <v>0</v>
      </c>
      <c r="AC3496">
        <v>1.207528E-3</v>
      </c>
      <c r="AD3496">
        <v>2.5385910000000002E-3</v>
      </c>
      <c r="AE3496">
        <v>1.464171E-3</v>
      </c>
      <c r="AF3496">
        <v>0</v>
      </c>
      <c r="AG3496">
        <v>0</v>
      </c>
      <c r="AH3496">
        <v>5.2102889999999999E-3</v>
      </c>
      <c r="AI3496">
        <v>263786.36</v>
      </c>
    </row>
    <row r="3497" spans="1:35" x14ac:dyDescent="0.25">
      <c r="A3497">
        <v>28219</v>
      </c>
      <c r="B3497" t="s">
        <v>214</v>
      </c>
      <c r="C3497" t="s">
        <v>215</v>
      </c>
      <c r="D3497" t="b">
        <v>0</v>
      </c>
      <c r="E3497">
        <v>8.3962187999999993E-2</v>
      </c>
      <c r="F3497" t="s">
        <v>97</v>
      </c>
      <c r="G3497" t="s">
        <v>186</v>
      </c>
      <c r="H3497" t="s">
        <v>257</v>
      </c>
      <c r="I3497" t="s">
        <v>263</v>
      </c>
      <c r="J3497" t="s">
        <v>111</v>
      </c>
      <c r="K3497" t="s">
        <v>188</v>
      </c>
      <c r="L3497">
        <v>5.5665222219999997</v>
      </c>
      <c r="M3497" t="s">
        <v>264</v>
      </c>
      <c r="N3497" s="8">
        <v>7.3419999999999998E-5</v>
      </c>
      <c r="O3497" s="8">
        <v>9.2013099999999995E-5</v>
      </c>
      <c r="P3497">
        <v>0</v>
      </c>
      <c r="Q3497">
        <v>0</v>
      </c>
      <c r="R3497">
        <v>0</v>
      </c>
      <c r="S3497">
        <v>1.4058399999999999E-4</v>
      </c>
      <c r="T3497">
        <v>4.13316E-4</v>
      </c>
      <c r="U3497">
        <v>1.8600299999999999E-4</v>
      </c>
      <c r="V3497">
        <v>0</v>
      </c>
      <c r="W3497">
        <v>0</v>
      </c>
      <c r="X3497" s="8">
        <v>5.7474800000000001E-5</v>
      </c>
      <c r="Y3497">
        <v>0</v>
      </c>
      <c r="Z3497">
        <v>0</v>
      </c>
      <c r="AA3497">
        <v>0</v>
      </c>
      <c r="AB3497">
        <v>0</v>
      </c>
      <c r="AC3497">
        <v>1.98059E-4</v>
      </c>
      <c r="AD3497">
        <v>4.13316E-4</v>
      </c>
      <c r="AE3497">
        <v>1.8600299999999999E-4</v>
      </c>
      <c r="AF3497">
        <v>0</v>
      </c>
      <c r="AG3497">
        <v>0</v>
      </c>
      <c r="AH3497">
        <v>7.9737899999999997E-4</v>
      </c>
      <c r="AI3497">
        <v>41981.093860000001</v>
      </c>
    </row>
    <row r="3498" spans="1:35" x14ac:dyDescent="0.25">
      <c r="A3498">
        <v>617</v>
      </c>
      <c r="B3498" t="s">
        <v>216</v>
      </c>
      <c r="C3498" t="s">
        <v>47</v>
      </c>
      <c r="D3498" t="b">
        <v>1</v>
      </c>
      <c r="E3498">
        <v>38.539275089999997</v>
      </c>
      <c r="F3498" t="s">
        <v>97</v>
      </c>
      <c r="G3498" t="s">
        <v>186</v>
      </c>
      <c r="H3498" t="s">
        <v>198</v>
      </c>
      <c r="I3498" t="s">
        <v>101</v>
      </c>
      <c r="J3498" t="s">
        <v>102</v>
      </c>
      <c r="K3498" t="s">
        <v>188</v>
      </c>
      <c r="L3498">
        <v>8.448611111</v>
      </c>
      <c r="M3498" t="s">
        <v>109</v>
      </c>
      <c r="N3498">
        <v>1.144335E-3</v>
      </c>
      <c r="O3498">
        <v>1.2105E-3</v>
      </c>
      <c r="P3498">
        <v>0</v>
      </c>
      <c r="Q3498">
        <v>0</v>
      </c>
      <c r="R3498">
        <v>0</v>
      </c>
      <c r="S3498">
        <v>1.626235E-3</v>
      </c>
      <c r="T3498">
        <v>3.6663339999999998E-3</v>
      </c>
      <c r="U3498">
        <v>3.650992E-3</v>
      </c>
      <c r="V3498">
        <v>0</v>
      </c>
      <c r="W3498">
        <v>0</v>
      </c>
      <c r="X3498">
        <v>2.1668519999999999E-3</v>
      </c>
      <c r="Y3498">
        <v>0</v>
      </c>
      <c r="Z3498">
        <v>0</v>
      </c>
      <c r="AA3498">
        <v>0</v>
      </c>
      <c r="AB3498">
        <v>0</v>
      </c>
      <c r="AC3498">
        <v>3.7930870000000001E-3</v>
      </c>
      <c r="AD3498">
        <v>3.6663339999999998E-3</v>
      </c>
      <c r="AE3498">
        <v>3.650992E-3</v>
      </c>
      <c r="AF3498">
        <v>0</v>
      </c>
      <c r="AG3498">
        <v>0</v>
      </c>
      <c r="AH3498">
        <v>1.1110047E-2</v>
      </c>
      <c r="AI3498">
        <v>385392.75089999998</v>
      </c>
    </row>
    <row r="3499" spans="1:35" x14ac:dyDescent="0.25">
      <c r="A3499">
        <v>619</v>
      </c>
      <c r="B3499" t="s">
        <v>216</v>
      </c>
      <c r="C3499" t="s">
        <v>47</v>
      </c>
      <c r="D3499" t="b">
        <v>1</v>
      </c>
      <c r="E3499">
        <v>7.8598335940000004</v>
      </c>
      <c r="F3499" t="s">
        <v>97</v>
      </c>
      <c r="G3499" t="s">
        <v>186</v>
      </c>
      <c r="H3499" t="s">
        <v>187</v>
      </c>
      <c r="I3499" t="s">
        <v>101</v>
      </c>
      <c r="J3499" t="s">
        <v>111</v>
      </c>
      <c r="K3499" t="s">
        <v>188</v>
      </c>
      <c r="L3499">
        <v>6.6016666669999999</v>
      </c>
      <c r="M3499" t="s">
        <v>109</v>
      </c>
      <c r="N3499">
        <v>5.6469699999999996E-4</v>
      </c>
      <c r="O3499">
        <v>7.0558899999999996E-4</v>
      </c>
      <c r="P3499">
        <v>0</v>
      </c>
      <c r="Q3499">
        <v>0</v>
      </c>
      <c r="R3499">
        <v>0</v>
      </c>
      <c r="S3499">
        <v>1.8094540000000001E-3</v>
      </c>
      <c r="T3499">
        <v>2.3120839999999998E-3</v>
      </c>
      <c r="U3499">
        <v>1.447474E-3</v>
      </c>
      <c r="V3499">
        <v>0</v>
      </c>
      <c r="W3499">
        <v>0</v>
      </c>
      <c r="X3499">
        <v>6.2778499999999995E-4</v>
      </c>
      <c r="Y3499">
        <v>0</v>
      </c>
      <c r="Z3499">
        <v>0</v>
      </c>
      <c r="AA3499">
        <v>0</v>
      </c>
      <c r="AB3499">
        <v>0</v>
      </c>
      <c r="AC3499">
        <v>2.4372389999999999E-3</v>
      </c>
      <c r="AD3499">
        <v>2.3120839999999998E-3</v>
      </c>
      <c r="AE3499">
        <v>1.447474E-3</v>
      </c>
      <c r="AF3499">
        <v>0</v>
      </c>
      <c r="AG3499">
        <v>0</v>
      </c>
      <c r="AH3499">
        <v>6.196722E-3</v>
      </c>
      <c r="AI3499">
        <v>275094.17580000003</v>
      </c>
    </row>
    <row r="3500" spans="1:35" x14ac:dyDescent="0.25">
      <c r="A3500">
        <v>621</v>
      </c>
      <c r="B3500" t="s">
        <v>216</v>
      </c>
      <c r="C3500" t="s">
        <v>47</v>
      </c>
      <c r="D3500" t="b">
        <v>1</v>
      </c>
      <c r="E3500">
        <v>45.917607580000002</v>
      </c>
      <c r="F3500" t="s">
        <v>97</v>
      </c>
      <c r="G3500" t="s">
        <v>186</v>
      </c>
      <c r="H3500" t="s">
        <v>196</v>
      </c>
      <c r="I3500" t="s">
        <v>101</v>
      </c>
      <c r="J3500" t="s">
        <v>99</v>
      </c>
      <c r="K3500" t="s">
        <v>188</v>
      </c>
      <c r="L3500">
        <v>9.0378787880000004</v>
      </c>
      <c r="M3500" t="s">
        <v>109</v>
      </c>
      <c r="N3500">
        <v>8.4260599999999998E-4</v>
      </c>
      <c r="O3500">
        <v>9.03458E-4</v>
      </c>
      <c r="P3500">
        <v>0</v>
      </c>
      <c r="Q3500">
        <v>0</v>
      </c>
      <c r="R3500">
        <v>0</v>
      </c>
      <c r="S3500">
        <v>1.62901E-3</v>
      </c>
      <c r="T3500">
        <v>2.6265220000000001E-3</v>
      </c>
      <c r="U3500">
        <v>3.0621720000000002E-3</v>
      </c>
      <c r="V3500">
        <v>0</v>
      </c>
      <c r="W3500">
        <v>0</v>
      </c>
      <c r="X3500">
        <v>4.7046700000000002E-4</v>
      </c>
      <c r="Y3500">
        <v>0</v>
      </c>
      <c r="Z3500">
        <v>0</v>
      </c>
      <c r="AA3500">
        <v>0</v>
      </c>
      <c r="AB3500">
        <v>0</v>
      </c>
      <c r="AC3500">
        <v>2.0994770000000002E-3</v>
      </c>
      <c r="AD3500">
        <v>2.6265220000000001E-3</v>
      </c>
      <c r="AE3500">
        <v>3.0621720000000002E-3</v>
      </c>
      <c r="AF3500">
        <v>0</v>
      </c>
      <c r="AG3500">
        <v>0</v>
      </c>
      <c r="AH3500">
        <v>7.788171E-3</v>
      </c>
      <c r="AI3500">
        <v>252546.84169999999</v>
      </c>
    </row>
    <row r="3501" spans="1:35" x14ac:dyDescent="0.25">
      <c r="A3501">
        <v>622</v>
      </c>
      <c r="B3501" t="s">
        <v>216</v>
      </c>
      <c r="C3501" t="s">
        <v>47</v>
      </c>
      <c r="D3501" t="b">
        <v>1</v>
      </c>
      <c r="E3501">
        <v>5.4264087559999998</v>
      </c>
      <c r="F3501" t="s">
        <v>97</v>
      </c>
      <c r="G3501" t="s">
        <v>186</v>
      </c>
      <c r="H3501" t="s">
        <v>191</v>
      </c>
      <c r="I3501" t="s">
        <v>101</v>
      </c>
      <c r="J3501" t="s">
        <v>99</v>
      </c>
      <c r="K3501" t="s">
        <v>188</v>
      </c>
      <c r="L3501">
        <v>5.8589559390000003</v>
      </c>
      <c r="M3501" t="s">
        <v>109</v>
      </c>
      <c r="N3501">
        <v>5.7929300000000004E-4</v>
      </c>
      <c r="O3501">
        <v>7.2623700000000002E-4</v>
      </c>
      <c r="P3501">
        <v>0</v>
      </c>
      <c r="Q3501">
        <v>0</v>
      </c>
      <c r="R3501">
        <v>0</v>
      </c>
      <c r="S3501">
        <v>1.1644820000000001E-3</v>
      </c>
      <c r="T3501">
        <v>2.749886E-3</v>
      </c>
      <c r="U3501">
        <v>1.9274819999999999E-3</v>
      </c>
      <c r="V3501">
        <v>0</v>
      </c>
      <c r="W3501">
        <v>0</v>
      </c>
      <c r="X3501">
        <v>4.5018800000000002E-4</v>
      </c>
      <c r="Y3501">
        <v>0</v>
      </c>
      <c r="Z3501">
        <v>0</v>
      </c>
      <c r="AA3501">
        <v>0</v>
      </c>
      <c r="AB3501">
        <v>0</v>
      </c>
      <c r="AC3501">
        <v>1.6146699999999999E-3</v>
      </c>
      <c r="AD3501">
        <v>2.749886E-3</v>
      </c>
      <c r="AE3501">
        <v>1.9274819999999999E-3</v>
      </c>
      <c r="AF3501">
        <v>0</v>
      </c>
      <c r="AG3501">
        <v>0</v>
      </c>
      <c r="AH3501">
        <v>6.2919860000000003E-3</v>
      </c>
      <c r="AI3501">
        <v>314731.70789999998</v>
      </c>
    </row>
    <row r="3502" spans="1:35" x14ac:dyDescent="0.25">
      <c r="A3502">
        <v>623</v>
      </c>
      <c r="B3502" t="s">
        <v>216</v>
      </c>
      <c r="C3502" t="s">
        <v>47</v>
      </c>
      <c r="D3502" t="b">
        <v>1</v>
      </c>
      <c r="E3502">
        <v>3.2022472799999999</v>
      </c>
      <c r="F3502" t="s">
        <v>97</v>
      </c>
      <c r="G3502" t="s">
        <v>186</v>
      </c>
      <c r="H3502" t="s">
        <v>193</v>
      </c>
      <c r="I3502" t="s">
        <v>101</v>
      </c>
      <c r="J3502" t="s">
        <v>99</v>
      </c>
      <c r="K3502" t="s">
        <v>188</v>
      </c>
      <c r="L3502">
        <v>6.7542222220000001</v>
      </c>
      <c r="M3502" t="s">
        <v>109</v>
      </c>
      <c r="N3502">
        <v>5.1363899999999998E-4</v>
      </c>
      <c r="O3502">
        <v>6.3999700000000001E-4</v>
      </c>
      <c r="P3502">
        <v>0</v>
      </c>
      <c r="Q3502">
        <v>0</v>
      </c>
      <c r="R3502">
        <v>0</v>
      </c>
      <c r="S3502">
        <v>1.018321E-3</v>
      </c>
      <c r="T3502">
        <v>2.4177360000000002E-3</v>
      </c>
      <c r="U3502">
        <v>1.7246E-3</v>
      </c>
      <c r="V3502">
        <v>0</v>
      </c>
      <c r="W3502">
        <v>0</v>
      </c>
      <c r="X3502">
        <v>3.7435499999999999E-4</v>
      </c>
      <c r="Y3502">
        <v>0</v>
      </c>
      <c r="Z3502">
        <v>0</v>
      </c>
      <c r="AA3502">
        <v>0</v>
      </c>
      <c r="AB3502">
        <v>0</v>
      </c>
      <c r="AC3502">
        <v>1.392676E-3</v>
      </c>
      <c r="AD3502">
        <v>2.4177360000000002E-3</v>
      </c>
      <c r="AE3502">
        <v>1.7246E-3</v>
      </c>
      <c r="AF3502">
        <v>0</v>
      </c>
      <c r="AG3502">
        <v>0</v>
      </c>
      <c r="AH3502">
        <v>5.5350110000000003E-3</v>
      </c>
      <c r="AI3502">
        <v>240168.546</v>
      </c>
    </row>
    <row r="3503" spans="1:35" x14ac:dyDescent="0.25">
      <c r="A3503">
        <v>624</v>
      </c>
      <c r="B3503" t="s">
        <v>216</v>
      </c>
      <c r="C3503" t="s">
        <v>47</v>
      </c>
      <c r="D3503" t="b">
        <v>1</v>
      </c>
      <c r="E3503">
        <v>12.489080810000001</v>
      </c>
      <c r="F3503" t="s">
        <v>97</v>
      </c>
      <c r="G3503" t="s">
        <v>186</v>
      </c>
      <c r="H3503" t="s">
        <v>195</v>
      </c>
      <c r="I3503" t="s">
        <v>101</v>
      </c>
      <c r="J3503" t="s">
        <v>111</v>
      </c>
      <c r="K3503" t="s">
        <v>188</v>
      </c>
      <c r="L3503">
        <v>6.8559523809999998</v>
      </c>
      <c r="M3503" t="s">
        <v>109</v>
      </c>
      <c r="N3503">
        <v>5.5981399999999995E-4</v>
      </c>
      <c r="O3503">
        <v>6.7106299999999995E-4</v>
      </c>
      <c r="P3503">
        <v>0</v>
      </c>
      <c r="Q3503">
        <v>0</v>
      </c>
      <c r="R3503">
        <v>0</v>
      </c>
      <c r="S3503">
        <v>9.2686600000000004E-4</v>
      </c>
      <c r="T3503">
        <v>2.43684E-3</v>
      </c>
      <c r="U3503">
        <v>1.6240860000000001E-3</v>
      </c>
      <c r="V3503">
        <v>0</v>
      </c>
      <c r="W3503">
        <v>0</v>
      </c>
      <c r="X3503">
        <v>1.147632E-3</v>
      </c>
      <c r="Y3503">
        <v>0</v>
      </c>
      <c r="Z3503">
        <v>0</v>
      </c>
      <c r="AA3503">
        <v>0</v>
      </c>
      <c r="AB3503">
        <v>0</v>
      </c>
      <c r="AC3503">
        <v>2.0744980000000001E-3</v>
      </c>
      <c r="AD3503">
        <v>2.43684E-3</v>
      </c>
      <c r="AE3503">
        <v>1.6240860000000001E-3</v>
      </c>
      <c r="AF3503">
        <v>0</v>
      </c>
      <c r="AG3503">
        <v>0</v>
      </c>
      <c r="AH3503">
        <v>6.1354240000000004E-3</v>
      </c>
      <c r="AI3503">
        <v>262270.69709999999</v>
      </c>
    </row>
    <row r="3504" spans="1:35" x14ac:dyDescent="0.25">
      <c r="A3504">
        <v>3981</v>
      </c>
      <c r="B3504" t="s">
        <v>216</v>
      </c>
      <c r="C3504" t="s">
        <v>47</v>
      </c>
      <c r="D3504" t="b">
        <v>1</v>
      </c>
      <c r="E3504">
        <v>33.833494620000003</v>
      </c>
      <c r="F3504" t="s">
        <v>97</v>
      </c>
      <c r="G3504" t="s">
        <v>186</v>
      </c>
      <c r="H3504" t="s">
        <v>249</v>
      </c>
      <c r="I3504" t="s">
        <v>101</v>
      </c>
      <c r="J3504" t="s">
        <v>111</v>
      </c>
      <c r="K3504" t="s">
        <v>188</v>
      </c>
      <c r="L3504">
        <v>10.96944444</v>
      </c>
      <c r="M3504" t="s">
        <v>109</v>
      </c>
      <c r="N3504">
        <v>2.85493E-4</v>
      </c>
      <c r="O3504">
        <v>3.0182199999999998E-4</v>
      </c>
      <c r="P3504">
        <v>0</v>
      </c>
      <c r="Q3504">
        <v>0</v>
      </c>
      <c r="R3504">
        <v>0</v>
      </c>
      <c r="S3504">
        <v>7.8630699999999998E-4</v>
      </c>
      <c r="T3504">
        <v>7.26339E-4</v>
      </c>
      <c r="U3504">
        <v>1.0200820000000001E-3</v>
      </c>
      <c r="V3504">
        <v>0</v>
      </c>
      <c r="W3504">
        <v>0</v>
      </c>
      <c r="X3504">
        <v>0</v>
      </c>
      <c r="Y3504">
        <v>0</v>
      </c>
      <c r="Z3504">
        <v>0</v>
      </c>
      <c r="AA3504">
        <v>0</v>
      </c>
      <c r="AB3504">
        <v>0</v>
      </c>
      <c r="AC3504">
        <v>7.8630699999999998E-4</v>
      </c>
      <c r="AD3504">
        <v>7.26339E-4</v>
      </c>
      <c r="AE3504">
        <v>1.0200820000000001E-3</v>
      </c>
      <c r="AF3504">
        <v>0</v>
      </c>
      <c r="AG3504">
        <v>0</v>
      </c>
      <c r="AH3504">
        <v>2.5327280000000001E-3</v>
      </c>
      <c r="AI3504">
        <v>67666.989239999995</v>
      </c>
    </row>
    <row r="3505" spans="1:35" x14ac:dyDescent="0.25">
      <c r="A3505">
        <v>4225</v>
      </c>
      <c r="B3505" t="s">
        <v>216</v>
      </c>
      <c r="C3505" t="s">
        <v>47</v>
      </c>
      <c r="D3505" t="b">
        <v>0</v>
      </c>
      <c r="E3505">
        <v>59.11710111</v>
      </c>
      <c r="F3505" t="s">
        <v>97</v>
      </c>
      <c r="G3505" t="s">
        <v>186</v>
      </c>
      <c r="H3505" t="s">
        <v>250</v>
      </c>
      <c r="I3505" t="s">
        <v>98</v>
      </c>
      <c r="J3505" t="s">
        <v>99</v>
      </c>
      <c r="K3505" t="s">
        <v>188</v>
      </c>
      <c r="L3505">
        <v>22.630555560000001</v>
      </c>
      <c r="M3505" t="s">
        <v>112</v>
      </c>
      <c r="N3505">
        <v>4.4543399999999998E-4</v>
      </c>
      <c r="O3505">
        <v>4.5934300000000002E-4</v>
      </c>
      <c r="P3505">
        <v>0</v>
      </c>
      <c r="Q3505">
        <v>0</v>
      </c>
      <c r="R3505">
        <v>0</v>
      </c>
      <c r="S3505">
        <v>8.5841300000000004E-4</v>
      </c>
      <c r="T3505">
        <v>6.80231E-4</v>
      </c>
      <c r="U3505">
        <v>1.4092099999999999E-3</v>
      </c>
      <c r="V3505">
        <v>0</v>
      </c>
      <c r="W3505">
        <v>0</v>
      </c>
      <c r="X3505">
        <v>1.6170889999999999E-3</v>
      </c>
      <c r="Y3505">
        <v>0</v>
      </c>
      <c r="Z3505">
        <v>0</v>
      </c>
      <c r="AA3505">
        <v>0</v>
      </c>
      <c r="AB3505">
        <v>0</v>
      </c>
      <c r="AC3505">
        <v>2.475503E-3</v>
      </c>
      <c r="AD3505">
        <v>6.80231E-4</v>
      </c>
      <c r="AE3505">
        <v>1.4092099999999999E-3</v>
      </c>
      <c r="AF3505">
        <v>0</v>
      </c>
      <c r="AG3505">
        <v>0</v>
      </c>
      <c r="AH3505">
        <v>4.5649430000000001E-3</v>
      </c>
      <c r="AI3505">
        <v>59117.101110000003</v>
      </c>
    </row>
    <row r="3506" spans="1:35" x14ac:dyDescent="0.25">
      <c r="A3506">
        <v>5292</v>
      </c>
      <c r="B3506" t="s">
        <v>216</v>
      </c>
      <c r="C3506" t="s">
        <v>47</v>
      </c>
      <c r="D3506" t="b">
        <v>0</v>
      </c>
      <c r="E3506">
        <v>0.61770916799999998</v>
      </c>
      <c r="F3506" t="s">
        <v>97</v>
      </c>
      <c r="G3506" t="s">
        <v>186</v>
      </c>
      <c r="H3506" t="s">
        <v>197</v>
      </c>
      <c r="I3506" t="s">
        <v>101</v>
      </c>
      <c r="J3506" t="s">
        <v>102</v>
      </c>
      <c r="K3506" t="s">
        <v>188</v>
      </c>
      <c r="L3506">
        <v>4.1945925930000003</v>
      </c>
      <c r="M3506" t="s">
        <v>109</v>
      </c>
      <c r="N3506">
        <v>2.4514399999999998E-4</v>
      </c>
      <c r="O3506">
        <v>3.10754E-4</v>
      </c>
      <c r="P3506">
        <v>0</v>
      </c>
      <c r="Q3506">
        <v>0</v>
      </c>
      <c r="R3506">
        <v>0</v>
      </c>
      <c r="S3506">
        <v>3.2299500000000002E-4</v>
      </c>
      <c r="T3506">
        <v>1.5829500000000001E-3</v>
      </c>
      <c r="U3506">
        <v>6.4483100000000001E-4</v>
      </c>
      <c r="V3506">
        <v>0</v>
      </c>
      <c r="W3506">
        <v>0</v>
      </c>
      <c r="X3506">
        <v>1.0151E-4</v>
      </c>
      <c r="Y3506">
        <v>0</v>
      </c>
      <c r="Z3506">
        <v>0</v>
      </c>
      <c r="AA3506">
        <v>0</v>
      </c>
      <c r="AB3506">
        <v>0</v>
      </c>
      <c r="AC3506">
        <v>4.2450499999999999E-4</v>
      </c>
      <c r="AD3506">
        <v>1.5829500000000001E-3</v>
      </c>
      <c r="AE3506">
        <v>6.4483100000000001E-4</v>
      </c>
      <c r="AF3506">
        <v>0</v>
      </c>
      <c r="AG3506">
        <v>0</v>
      </c>
      <c r="AH3506">
        <v>2.6522970000000001E-3</v>
      </c>
      <c r="AI3506">
        <v>185312.75030000001</v>
      </c>
    </row>
    <row r="3507" spans="1:35" x14ac:dyDescent="0.25">
      <c r="A3507">
        <v>5294</v>
      </c>
      <c r="B3507" t="s">
        <v>216</v>
      </c>
      <c r="C3507" t="s">
        <v>47</v>
      </c>
      <c r="D3507" t="b">
        <v>0</v>
      </c>
      <c r="E3507">
        <v>2.1122781700000002</v>
      </c>
      <c r="F3507" t="s">
        <v>97</v>
      </c>
      <c r="G3507" t="s">
        <v>186</v>
      </c>
      <c r="H3507" t="s">
        <v>192</v>
      </c>
      <c r="I3507" t="s">
        <v>101</v>
      </c>
      <c r="J3507" t="s">
        <v>99</v>
      </c>
      <c r="K3507" t="s">
        <v>188</v>
      </c>
      <c r="L3507">
        <v>5.5022666669999998</v>
      </c>
      <c r="M3507" t="s">
        <v>109</v>
      </c>
      <c r="N3507">
        <v>4.8375499999999999E-4</v>
      </c>
      <c r="O3507">
        <v>5.6431000000000005E-4</v>
      </c>
      <c r="P3507">
        <v>0</v>
      </c>
      <c r="Q3507">
        <v>0</v>
      </c>
      <c r="R3507">
        <v>0</v>
      </c>
      <c r="S3507">
        <v>6.7873599999999999E-4</v>
      </c>
      <c r="T3507">
        <v>2.2191559999999999E-3</v>
      </c>
      <c r="U3507">
        <v>1.5545940000000001E-3</v>
      </c>
      <c r="V3507">
        <v>0</v>
      </c>
      <c r="W3507">
        <v>0</v>
      </c>
      <c r="X3507">
        <v>5.0463799999999996E-4</v>
      </c>
      <c r="Y3507">
        <v>0</v>
      </c>
      <c r="Z3507">
        <v>0</v>
      </c>
      <c r="AA3507">
        <v>0</v>
      </c>
      <c r="AB3507">
        <v>0</v>
      </c>
      <c r="AC3507">
        <v>1.1833740000000001E-3</v>
      </c>
      <c r="AD3507">
        <v>2.2191559999999999E-3</v>
      </c>
      <c r="AE3507">
        <v>1.5545940000000001E-3</v>
      </c>
      <c r="AF3507">
        <v>0</v>
      </c>
      <c r="AG3507">
        <v>0</v>
      </c>
      <c r="AH3507">
        <v>4.9571240000000003E-3</v>
      </c>
      <c r="AI3507">
        <v>264034.77130000002</v>
      </c>
    </row>
    <row r="3508" spans="1:35" x14ac:dyDescent="0.25">
      <c r="A3508">
        <v>5295</v>
      </c>
      <c r="B3508" t="s">
        <v>216</v>
      </c>
      <c r="C3508" t="s">
        <v>47</v>
      </c>
      <c r="D3508" t="b">
        <v>1</v>
      </c>
      <c r="E3508">
        <v>3.6561414889999999</v>
      </c>
      <c r="F3508" t="s">
        <v>97</v>
      </c>
      <c r="G3508" t="s">
        <v>186</v>
      </c>
      <c r="H3508" t="s">
        <v>194</v>
      </c>
      <c r="I3508" t="s">
        <v>101</v>
      </c>
      <c r="J3508" t="s">
        <v>99</v>
      </c>
      <c r="K3508" t="s">
        <v>188</v>
      </c>
      <c r="L3508">
        <v>6.7730246909999998</v>
      </c>
      <c r="M3508" t="s">
        <v>109</v>
      </c>
      <c r="N3508">
        <v>6.8737400000000004E-4</v>
      </c>
      <c r="O3508">
        <v>8.4765299999999997E-4</v>
      </c>
      <c r="P3508">
        <v>0</v>
      </c>
      <c r="Q3508">
        <v>0</v>
      </c>
      <c r="R3508">
        <v>0</v>
      </c>
      <c r="S3508">
        <v>1.1446410000000001E-3</v>
      </c>
      <c r="T3508">
        <v>3.203165E-3</v>
      </c>
      <c r="U3508">
        <v>2.1380879999999998E-3</v>
      </c>
      <c r="V3508">
        <v>0</v>
      </c>
      <c r="W3508">
        <v>0</v>
      </c>
      <c r="X3508">
        <v>1.1186849999999999E-3</v>
      </c>
      <c r="Y3508">
        <v>0</v>
      </c>
      <c r="Z3508">
        <v>0</v>
      </c>
      <c r="AA3508">
        <v>0</v>
      </c>
      <c r="AB3508">
        <v>0</v>
      </c>
      <c r="AC3508">
        <v>2.263326E-3</v>
      </c>
      <c r="AD3508">
        <v>3.203165E-3</v>
      </c>
      <c r="AE3508">
        <v>2.1380879999999998E-3</v>
      </c>
      <c r="AF3508">
        <v>0</v>
      </c>
      <c r="AG3508">
        <v>0</v>
      </c>
      <c r="AH3508">
        <v>7.6045799999999997E-3</v>
      </c>
      <c r="AI3508">
        <v>329052.734</v>
      </c>
    </row>
    <row r="3509" spans="1:35" x14ac:dyDescent="0.25">
      <c r="A3509">
        <v>5297</v>
      </c>
      <c r="B3509" t="s">
        <v>216</v>
      </c>
      <c r="C3509" t="s">
        <v>47</v>
      </c>
      <c r="D3509" t="b">
        <v>0</v>
      </c>
      <c r="E3509">
        <v>1.148646015</v>
      </c>
      <c r="F3509" t="s">
        <v>97</v>
      </c>
      <c r="G3509" t="s">
        <v>186</v>
      </c>
      <c r="H3509" t="s">
        <v>199</v>
      </c>
      <c r="I3509" t="s">
        <v>101</v>
      </c>
      <c r="J3509" t="s">
        <v>102</v>
      </c>
      <c r="K3509" t="s">
        <v>188</v>
      </c>
      <c r="L3509">
        <v>6.3759206349999999</v>
      </c>
      <c r="M3509" t="s">
        <v>109</v>
      </c>
      <c r="N3509">
        <v>4.14972E-4</v>
      </c>
      <c r="O3509">
        <v>5.0274E-4</v>
      </c>
      <c r="P3509">
        <v>0</v>
      </c>
      <c r="Q3509">
        <v>0</v>
      </c>
      <c r="R3509">
        <v>0</v>
      </c>
      <c r="S3509">
        <v>6.8207499999999998E-4</v>
      </c>
      <c r="T3509">
        <v>2.201756E-3</v>
      </c>
      <c r="U3509">
        <v>1.137861E-3</v>
      </c>
      <c r="V3509">
        <v>0</v>
      </c>
      <c r="W3509">
        <v>0</v>
      </c>
      <c r="X3509">
        <v>3.5144499999999998E-4</v>
      </c>
      <c r="Y3509">
        <v>0</v>
      </c>
      <c r="Z3509">
        <v>0</v>
      </c>
      <c r="AA3509">
        <v>0</v>
      </c>
      <c r="AB3509">
        <v>0</v>
      </c>
      <c r="AC3509">
        <v>1.03352E-3</v>
      </c>
      <c r="AD3509">
        <v>2.201756E-3</v>
      </c>
      <c r="AE3509">
        <v>1.137861E-3</v>
      </c>
      <c r="AF3509">
        <v>0</v>
      </c>
      <c r="AG3509">
        <v>0</v>
      </c>
      <c r="AH3509">
        <v>4.3731480000000003E-3</v>
      </c>
      <c r="AI3509">
        <v>201013.0526</v>
      </c>
    </row>
    <row r="3510" spans="1:35" x14ac:dyDescent="0.25">
      <c r="A3510">
        <v>7187</v>
      </c>
      <c r="B3510" t="s">
        <v>216</v>
      </c>
      <c r="C3510" t="s">
        <v>47</v>
      </c>
      <c r="D3510" t="b">
        <v>0</v>
      </c>
      <c r="E3510">
        <v>0.94616560199999999</v>
      </c>
      <c r="F3510" t="s">
        <v>97</v>
      </c>
      <c r="G3510" t="s">
        <v>186</v>
      </c>
      <c r="H3510" t="s">
        <v>189</v>
      </c>
      <c r="I3510" t="s">
        <v>263</v>
      </c>
      <c r="J3510" t="s">
        <v>99</v>
      </c>
      <c r="K3510" t="s">
        <v>188</v>
      </c>
      <c r="L3510">
        <v>7.5960748789999997</v>
      </c>
      <c r="M3510" t="s">
        <v>264</v>
      </c>
      <c r="N3510">
        <v>1.00203E-4</v>
      </c>
      <c r="O3510">
        <v>1.27568E-4</v>
      </c>
      <c r="P3510">
        <v>0</v>
      </c>
      <c r="Q3510">
        <v>0</v>
      </c>
      <c r="R3510">
        <v>0</v>
      </c>
      <c r="S3510">
        <v>3.1123199999999999E-4</v>
      </c>
      <c r="T3510">
        <v>3.8509999999999998E-4</v>
      </c>
      <c r="U3510">
        <v>3.0065000000000002E-4</v>
      </c>
      <c r="V3510">
        <v>0</v>
      </c>
      <c r="W3510">
        <v>0</v>
      </c>
      <c r="X3510">
        <v>1.31111E-4</v>
      </c>
      <c r="Y3510">
        <v>0</v>
      </c>
      <c r="Z3510">
        <v>0</v>
      </c>
      <c r="AA3510">
        <v>0</v>
      </c>
      <c r="AB3510">
        <v>0</v>
      </c>
      <c r="AC3510">
        <v>4.4234299999999999E-4</v>
      </c>
      <c r="AD3510">
        <v>3.8509999999999998E-4</v>
      </c>
      <c r="AE3510">
        <v>3.0065000000000002E-4</v>
      </c>
      <c r="AF3510">
        <v>0</v>
      </c>
      <c r="AG3510">
        <v>0</v>
      </c>
      <c r="AH3510">
        <v>1.1280839999999999E-3</v>
      </c>
      <c r="AI3510">
        <v>43523.617700000003</v>
      </c>
    </row>
    <row r="3511" spans="1:35" x14ac:dyDescent="0.25">
      <c r="A3511">
        <v>18108</v>
      </c>
      <c r="B3511" t="s">
        <v>216</v>
      </c>
      <c r="C3511" t="s">
        <v>47</v>
      </c>
      <c r="D3511" t="b">
        <v>1</v>
      </c>
      <c r="E3511">
        <v>0.16497118999999999</v>
      </c>
      <c r="F3511" t="s">
        <v>97</v>
      </c>
      <c r="G3511" t="s">
        <v>186</v>
      </c>
      <c r="H3511" t="s">
        <v>259</v>
      </c>
      <c r="I3511" t="s">
        <v>98</v>
      </c>
      <c r="J3511" t="s">
        <v>99</v>
      </c>
      <c r="K3511" t="s">
        <v>188</v>
      </c>
      <c r="L3511">
        <v>5.9616515149999998</v>
      </c>
      <c r="M3511" t="s">
        <v>112</v>
      </c>
      <c r="N3511">
        <v>3.41882E-4</v>
      </c>
      <c r="O3511">
        <v>4.24055E-4</v>
      </c>
      <c r="P3511">
        <v>0</v>
      </c>
      <c r="Q3511">
        <v>0</v>
      </c>
      <c r="R3511">
        <v>0</v>
      </c>
      <c r="S3511">
        <v>4.8064599999999999E-4</v>
      </c>
      <c r="T3511">
        <v>1.846929E-3</v>
      </c>
      <c r="U3511">
        <v>1.0612040000000001E-3</v>
      </c>
      <c r="V3511">
        <v>0</v>
      </c>
      <c r="W3511">
        <v>0</v>
      </c>
      <c r="X3511">
        <v>3.02649E-4</v>
      </c>
      <c r="Y3511">
        <v>0</v>
      </c>
      <c r="Z3511">
        <v>0</v>
      </c>
      <c r="AA3511">
        <v>0</v>
      </c>
      <c r="AB3511">
        <v>0</v>
      </c>
      <c r="AC3511">
        <v>7.8329500000000004E-4</v>
      </c>
      <c r="AD3511">
        <v>1.846929E-3</v>
      </c>
      <c r="AE3511">
        <v>1.0612040000000001E-3</v>
      </c>
      <c r="AF3511">
        <v>0</v>
      </c>
      <c r="AG3511">
        <v>0</v>
      </c>
      <c r="AH3511">
        <v>3.6914280000000001E-3</v>
      </c>
      <c r="AI3511">
        <v>181468.3094</v>
      </c>
    </row>
    <row r="3512" spans="1:35" x14ac:dyDescent="0.25">
      <c r="A3512">
        <v>20450</v>
      </c>
      <c r="B3512" t="s">
        <v>216</v>
      </c>
      <c r="C3512" t="s">
        <v>47</v>
      </c>
      <c r="D3512" t="b">
        <v>1</v>
      </c>
      <c r="E3512">
        <v>0.32973295000000002</v>
      </c>
      <c r="F3512" t="s">
        <v>97</v>
      </c>
      <c r="G3512" t="s">
        <v>186</v>
      </c>
      <c r="H3512" t="s">
        <v>256</v>
      </c>
      <c r="I3512" t="s">
        <v>101</v>
      </c>
      <c r="J3512" t="s">
        <v>262</v>
      </c>
      <c r="K3512" t="s">
        <v>188</v>
      </c>
      <c r="L3512">
        <v>5.730798611</v>
      </c>
      <c r="M3512" t="s">
        <v>109</v>
      </c>
      <c r="N3512">
        <v>5.0783299999999996E-4</v>
      </c>
      <c r="O3512">
        <v>6.1468799999999995E-4</v>
      </c>
      <c r="P3512">
        <v>0</v>
      </c>
      <c r="Q3512">
        <v>0</v>
      </c>
      <c r="R3512">
        <v>0</v>
      </c>
      <c r="S3512">
        <v>1.155395E-3</v>
      </c>
      <c r="T3512">
        <v>2.5385910000000002E-3</v>
      </c>
      <c r="U3512">
        <v>1.464171E-3</v>
      </c>
      <c r="V3512">
        <v>0</v>
      </c>
      <c r="W3512">
        <v>0</v>
      </c>
      <c r="X3512">
        <v>0</v>
      </c>
      <c r="Y3512">
        <v>0</v>
      </c>
      <c r="Z3512">
        <v>0</v>
      </c>
      <c r="AA3512">
        <v>0</v>
      </c>
      <c r="AB3512">
        <v>0</v>
      </c>
      <c r="AC3512">
        <v>1.155395E-3</v>
      </c>
      <c r="AD3512">
        <v>2.5385910000000002E-3</v>
      </c>
      <c r="AE3512">
        <v>1.464171E-3</v>
      </c>
      <c r="AF3512">
        <v>0</v>
      </c>
      <c r="AG3512">
        <v>0</v>
      </c>
      <c r="AH3512">
        <v>5.158157E-3</v>
      </c>
      <c r="AI3512">
        <v>263786.36</v>
      </c>
    </row>
    <row r="3513" spans="1:35" x14ac:dyDescent="0.25">
      <c r="A3513">
        <v>28219</v>
      </c>
      <c r="B3513" t="s">
        <v>216</v>
      </c>
      <c r="C3513" t="s">
        <v>47</v>
      </c>
      <c r="D3513" t="b">
        <v>0</v>
      </c>
      <c r="E3513">
        <v>8.3962187999999993E-2</v>
      </c>
      <c r="F3513" t="s">
        <v>97</v>
      </c>
      <c r="G3513" t="s">
        <v>186</v>
      </c>
      <c r="H3513" t="s">
        <v>257</v>
      </c>
      <c r="I3513" t="s">
        <v>263</v>
      </c>
      <c r="J3513" t="s">
        <v>111</v>
      </c>
      <c r="K3513" t="s">
        <v>188</v>
      </c>
      <c r="L3513">
        <v>5.5665222219999997</v>
      </c>
      <c r="M3513" t="s">
        <v>264</v>
      </c>
      <c r="N3513" s="8">
        <v>7.3419999999999998E-5</v>
      </c>
      <c r="O3513" s="8">
        <v>9.2013099999999995E-5</v>
      </c>
      <c r="P3513">
        <v>0</v>
      </c>
      <c r="Q3513">
        <v>0</v>
      </c>
      <c r="R3513">
        <v>0</v>
      </c>
      <c r="S3513">
        <v>1.4058399999999999E-4</v>
      </c>
      <c r="T3513">
        <v>4.13316E-4</v>
      </c>
      <c r="U3513">
        <v>1.8600299999999999E-4</v>
      </c>
      <c r="V3513">
        <v>0</v>
      </c>
      <c r="W3513">
        <v>0</v>
      </c>
      <c r="X3513" s="8">
        <v>5.7474800000000001E-5</v>
      </c>
      <c r="Y3513">
        <v>0</v>
      </c>
      <c r="Z3513">
        <v>0</v>
      </c>
      <c r="AA3513">
        <v>0</v>
      </c>
      <c r="AB3513">
        <v>0</v>
      </c>
      <c r="AC3513">
        <v>1.98059E-4</v>
      </c>
      <c r="AD3513">
        <v>4.13316E-4</v>
      </c>
      <c r="AE3513">
        <v>1.8600299999999999E-4</v>
      </c>
      <c r="AF3513">
        <v>0</v>
      </c>
      <c r="AG3513">
        <v>0</v>
      </c>
      <c r="AH3513">
        <v>7.9737899999999997E-4</v>
      </c>
      <c r="AI3513">
        <v>41981.093860000001</v>
      </c>
    </row>
    <row r="3514" spans="1:35" x14ac:dyDescent="0.25">
      <c r="A3514">
        <v>617</v>
      </c>
      <c r="B3514" t="s">
        <v>217</v>
      </c>
      <c r="C3514" t="s">
        <v>37</v>
      </c>
      <c r="D3514" t="b">
        <v>1</v>
      </c>
      <c r="E3514">
        <v>38.539275089999997</v>
      </c>
      <c r="F3514" t="s">
        <v>97</v>
      </c>
      <c r="G3514" t="s">
        <v>186</v>
      </c>
      <c r="H3514" t="s">
        <v>198</v>
      </c>
      <c r="I3514" t="s">
        <v>101</v>
      </c>
      <c r="J3514" t="s">
        <v>102</v>
      </c>
      <c r="K3514" t="s">
        <v>188</v>
      </c>
      <c r="L3514">
        <v>7.2252777779999997</v>
      </c>
      <c r="M3514" t="s">
        <v>109</v>
      </c>
      <c r="N3514">
        <v>1.070699E-3</v>
      </c>
      <c r="O3514">
        <v>1.125535E-3</v>
      </c>
      <c r="P3514">
        <v>0</v>
      </c>
      <c r="Q3514">
        <v>0</v>
      </c>
      <c r="R3514">
        <v>0</v>
      </c>
      <c r="S3514">
        <v>2.0558059999999999E-3</v>
      </c>
      <c r="T3514">
        <v>3.6663339999999998E-3</v>
      </c>
      <c r="U3514">
        <v>3.650992E-3</v>
      </c>
      <c r="V3514">
        <v>0</v>
      </c>
      <c r="W3514">
        <v>0</v>
      </c>
      <c r="X3514">
        <v>1.28579E-4</v>
      </c>
      <c r="Y3514">
        <v>0</v>
      </c>
      <c r="Z3514">
        <v>0</v>
      </c>
      <c r="AA3514">
        <v>0</v>
      </c>
      <c r="AB3514">
        <v>0</v>
      </c>
      <c r="AC3514">
        <v>2.1843850000000001E-3</v>
      </c>
      <c r="AD3514">
        <v>3.6663339999999998E-3</v>
      </c>
      <c r="AE3514">
        <v>3.650992E-3</v>
      </c>
      <c r="AF3514">
        <v>0</v>
      </c>
      <c r="AG3514">
        <v>0</v>
      </c>
      <c r="AH3514">
        <v>9.5013460000000008E-3</v>
      </c>
      <c r="AI3514">
        <v>385392.75089999998</v>
      </c>
    </row>
    <row r="3515" spans="1:35" x14ac:dyDescent="0.25">
      <c r="A3515">
        <v>619</v>
      </c>
      <c r="B3515" t="s">
        <v>217</v>
      </c>
      <c r="C3515" t="s">
        <v>37</v>
      </c>
      <c r="D3515" t="b">
        <v>1</v>
      </c>
      <c r="E3515">
        <v>7.8598335940000004</v>
      </c>
      <c r="F3515" t="s">
        <v>97</v>
      </c>
      <c r="G3515" t="s">
        <v>186</v>
      </c>
      <c r="H3515" t="s">
        <v>187</v>
      </c>
      <c r="I3515" t="s">
        <v>101</v>
      </c>
      <c r="J3515" t="s">
        <v>111</v>
      </c>
      <c r="K3515" t="s">
        <v>188</v>
      </c>
      <c r="L3515">
        <v>6.5790476189999998</v>
      </c>
      <c r="M3515" t="s">
        <v>109</v>
      </c>
      <c r="N3515">
        <v>6.2016399999999998E-4</v>
      </c>
      <c r="O3515">
        <v>7.3245199999999997E-4</v>
      </c>
      <c r="P3515">
        <v>0</v>
      </c>
      <c r="Q3515">
        <v>0</v>
      </c>
      <c r="R3515">
        <v>0</v>
      </c>
      <c r="S3515">
        <v>2.3497050000000001E-3</v>
      </c>
      <c r="T3515">
        <v>2.3120839999999998E-3</v>
      </c>
      <c r="U3515">
        <v>1.447474E-3</v>
      </c>
      <c r="V3515">
        <v>0</v>
      </c>
      <c r="W3515">
        <v>0</v>
      </c>
      <c r="X3515" s="8">
        <v>6.6302200000000004E-5</v>
      </c>
      <c r="Y3515">
        <v>0</v>
      </c>
      <c r="Z3515">
        <v>0</v>
      </c>
      <c r="AA3515">
        <v>0</v>
      </c>
      <c r="AB3515">
        <v>0</v>
      </c>
      <c r="AC3515">
        <v>2.416007E-3</v>
      </c>
      <c r="AD3515">
        <v>2.3120839999999998E-3</v>
      </c>
      <c r="AE3515">
        <v>1.447474E-3</v>
      </c>
      <c r="AF3515">
        <v>0</v>
      </c>
      <c r="AG3515">
        <v>0</v>
      </c>
      <c r="AH3515">
        <v>6.175491E-3</v>
      </c>
      <c r="AI3515">
        <v>275094.17580000003</v>
      </c>
    </row>
    <row r="3516" spans="1:35" x14ac:dyDescent="0.25">
      <c r="A3516">
        <v>621</v>
      </c>
      <c r="B3516" t="s">
        <v>217</v>
      </c>
      <c r="C3516" t="s">
        <v>37</v>
      </c>
      <c r="D3516" t="b">
        <v>1</v>
      </c>
      <c r="E3516">
        <v>45.917607580000002</v>
      </c>
      <c r="F3516" t="s">
        <v>97</v>
      </c>
      <c r="G3516" t="s">
        <v>186</v>
      </c>
      <c r="H3516" t="s">
        <v>196</v>
      </c>
      <c r="I3516" t="s">
        <v>101</v>
      </c>
      <c r="J3516" t="s">
        <v>99</v>
      </c>
      <c r="K3516" t="s">
        <v>188</v>
      </c>
      <c r="L3516">
        <v>8.6212121209999992</v>
      </c>
      <c r="M3516" t="s">
        <v>109</v>
      </c>
      <c r="N3516">
        <v>8.30757E-4</v>
      </c>
      <c r="O3516">
        <v>8.8520700000000005E-4</v>
      </c>
      <c r="P3516">
        <v>0</v>
      </c>
      <c r="Q3516">
        <v>0</v>
      </c>
      <c r="R3516">
        <v>0</v>
      </c>
      <c r="S3516">
        <v>1.738248E-3</v>
      </c>
      <c r="T3516">
        <v>2.6265220000000001E-3</v>
      </c>
      <c r="U3516">
        <v>3.0621720000000002E-3</v>
      </c>
      <c r="V3516">
        <v>0</v>
      </c>
      <c r="W3516">
        <v>0</v>
      </c>
      <c r="X3516" s="8">
        <v>2.61129E-6</v>
      </c>
      <c r="Y3516">
        <v>0</v>
      </c>
      <c r="Z3516">
        <v>0</v>
      </c>
      <c r="AA3516">
        <v>0</v>
      </c>
      <c r="AB3516">
        <v>0</v>
      </c>
      <c r="AC3516">
        <v>1.7408600000000001E-3</v>
      </c>
      <c r="AD3516">
        <v>2.6265220000000001E-3</v>
      </c>
      <c r="AE3516">
        <v>3.0621720000000002E-3</v>
      </c>
      <c r="AF3516">
        <v>0</v>
      </c>
      <c r="AG3516">
        <v>0</v>
      </c>
      <c r="AH3516">
        <v>7.4291189999999997E-3</v>
      </c>
      <c r="AI3516">
        <v>252546.84169999999</v>
      </c>
    </row>
    <row r="3517" spans="1:35" x14ac:dyDescent="0.25">
      <c r="A3517">
        <v>622</v>
      </c>
      <c r="B3517" t="s">
        <v>217</v>
      </c>
      <c r="C3517" t="s">
        <v>37</v>
      </c>
      <c r="D3517" t="b">
        <v>1</v>
      </c>
      <c r="E3517">
        <v>5.4264087559999998</v>
      </c>
      <c r="F3517" t="s">
        <v>97</v>
      </c>
      <c r="G3517" t="s">
        <v>186</v>
      </c>
      <c r="H3517" t="s">
        <v>191</v>
      </c>
      <c r="I3517" t="s">
        <v>101</v>
      </c>
      <c r="J3517" t="s">
        <v>99</v>
      </c>
      <c r="K3517" t="s">
        <v>188</v>
      </c>
      <c r="L3517">
        <v>5.2858716479999996</v>
      </c>
      <c r="M3517" t="s">
        <v>109</v>
      </c>
      <c r="N3517">
        <v>5.4367499999999997E-4</v>
      </c>
      <c r="O3517">
        <v>6.7507299999999999E-4</v>
      </c>
      <c r="P3517">
        <v>0</v>
      </c>
      <c r="Q3517">
        <v>0</v>
      </c>
      <c r="R3517">
        <v>0</v>
      </c>
      <c r="S3517">
        <v>9.7263899999999997E-4</v>
      </c>
      <c r="T3517">
        <v>2.749886E-3</v>
      </c>
      <c r="U3517">
        <v>1.9274819999999999E-3</v>
      </c>
      <c r="V3517">
        <v>0</v>
      </c>
      <c r="W3517">
        <v>0</v>
      </c>
      <c r="X3517" s="8">
        <v>2.6539100000000001E-5</v>
      </c>
      <c r="Y3517">
        <v>0</v>
      </c>
      <c r="Z3517">
        <v>0</v>
      </c>
      <c r="AA3517">
        <v>0</v>
      </c>
      <c r="AB3517">
        <v>0</v>
      </c>
      <c r="AC3517">
        <v>9.9917800000000009E-4</v>
      </c>
      <c r="AD3517">
        <v>2.749886E-3</v>
      </c>
      <c r="AE3517">
        <v>1.9274819999999999E-3</v>
      </c>
      <c r="AF3517">
        <v>0</v>
      </c>
      <c r="AG3517">
        <v>0</v>
      </c>
      <c r="AH3517">
        <v>5.6765460000000002E-3</v>
      </c>
      <c r="AI3517">
        <v>314731.70789999998</v>
      </c>
    </row>
    <row r="3518" spans="1:35" x14ac:dyDescent="0.25">
      <c r="A3518">
        <v>623</v>
      </c>
      <c r="B3518" t="s">
        <v>217</v>
      </c>
      <c r="C3518" t="s">
        <v>37</v>
      </c>
      <c r="D3518" t="b">
        <v>1</v>
      </c>
      <c r="E3518">
        <v>3.2022472799999999</v>
      </c>
      <c r="F3518" t="s">
        <v>97</v>
      </c>
      <c r="G3518" t="s">
        <v>186</v>
      </c>
      <c r="H3518" t="s">
        <v>193</v>
      </c>
      <c r="I3518" t="s">
        <v>101</v>
      </c>
      <c r="J3518" t="s">
        <v>99</v>
      </c>
      <c r="K3518" t="s">
        <v>188</v>
      </c>
      <c r="L3518">
        <v>6.8138888890000002</v>
      </c>
      <c r="M3518" t="s">
        <v>109</v>
      </c>
      <c r="N3518">
        <v>5.4937400000000004E-4</v>
      </c>
      <c r="O3518">
        <v>6.65089E-4</v>
      </c>
      <c r="P3518">
        <v>0</v>
      </c>
      <c r="Q3518">
        <v>0</v>
      </c>
      <c r="R3518">
        <v>0</v>
      </c>
      <c r="S3518">
        <v>1.4351380000000001E-3</v>
      </c>
      <c r="T3518">
        <v>2.4177360000000002E-3</v>
      </c>
      <c r="U3518">
        <v>1.7246E-3</v>
      </c>
      <c r="V3518">
        <v>0</v>
      </c>
      <c r="W3518">
        <v>0</v>
      </c>
      <c r="X3518" s="8">
        <v>6.4041600000000002E-6</v>
      </c>
      <c r="Y3518">
        <v>0</v>
      </c>
      <c r="Z3518">
        <v>0</v>
      </c>
      <c r="AA3518">
        <v>0</v>
      </c>
      <c r="AB3518">
        <v>0</v>
      </c>
      <c r="AC3518">
        <v>1.4415420000000001E-3</v>
      </c>
      <c r="AD3518">
        <v>2.4177360000000002E-3</v>
      </c>
      <c r="AE3518">
        <v>1.7246E-3</v>
      </c>
      <c r="AF3518">
        <v>0</v>
      </c>
      <c r="AG3518">
        <v>0</v>
      </c>
      <c r="AH3518">
        <v>5.5839080000000003E-3</v>
      </c>
      <c r="AI3518">
        <v>240168.546</v>
      </c>
    </row>
    <row r="3519" spans="1:35" x14ac:dyDescent="0.25">
      <c r="A3519">
        <v>624</v>
      </c>
      <c r="B3519" t="s">
        <v>217</v>
      </c>
      <c r="C3519" t="s">
        <v>37</v>
      </c>
      <c r="D3519" t="b">
        <v>1</v>
      </c>
      <c r="E3519">
        <v>12.489080810000001</v>
      </c>
      <c r="F3519" t="s">
        <v>97</v>
      </c>
      <c r="G3519" t="s">
        <v>186</v>
      </c>
      <c r="H3519" t="s">
        <v>195</v>
      </c>
      <c r="I3519" t="s">
        <v>101</v>
      </c>
      <c r="J3519" t="s">
        <v>111</v>
      </c>
      <c r="K3519" t="s">
        <v>188</v>
      </c>
      <c r="L3519">
        <v>5.644312169</v>
      </c>
      <c r="M3519" t="s">
        <v>109</v>
      </c>
      <c r="N3519">
        <v>5.0455300000000003E-4</v>
      </c>
      <c r="O3519">
        <v>5.9718499999999997E-4</v>
      </c>
      <c r="P3519">
        <v>0</v>
      </c>
      <c r="Q3519">
        <v>0</v>
      </c>
      <c r="R3519">
        <v>0</v>
      </c>
      <c r="S3519">
        <v>8.9952100000000002E-4</v>
      </c>
      <c r="T3519">
        <v>2.43684E-3</v>
      </c>
      <c r="U3519">
        <v>1.6240860000000001E-3</v>
      </c>
      <c r="V3519">
        <v>0</v>
      </c>
      <c r="W3519">
        <v>0</v>
      </c>
      <c r="X3519" s="8">
        <v>9.0674200000000007E-5</v>
      </c>
      <c r="Y3519">
        <v>0</v>
      </c>
      <c r="Z3519">
        <v>0</v>
      </c>
      <c r="AA3519">
        <v>0</v>
      </c>
      <c r="AB3519">
        <v>0</v>
      </c>
      <c r="AC3519">
        <v>9.9019600000000004E-4</v>
      </c>
      <c r="AD3519">
        <v>2.43684E-3</v>
      </c>
      <c r="AE3519">
        <v>1.6240860000000001E-3</v>
      </c>
      <c r="AF3519">
        <v>0</v>
      </c>
      <c r="AG3519">
        <v>0</v>
      </c>
      <c r="AH3519">
        <v>5.0511219999999999E-3</v>
      </c>
      <c r="AI3519">
        <v>262270.69709999999</v>
      </c>
    </row>
    <row r="3520" spans="1:35" x14ac:dyDescent="0.25">
      <c r="A3520">
        <v>3981</v>
      </c>
      <c r="B3520" t="s">
        <v>217</v>
      </c>
      <c r="C3520" t="s">
        <v>37</v>
      </c>
      <c r="D3520" t="b">
        <v>1</v>
      </c>
      <c r="E3520">
        <v>33.833494620000003</v>
      </c>
      <c r="F3520" t="s">
        <v>97</v>
      </c>
      <c r="G3520" t="s">
        <v>186</v>
      </c>
      <c r="H3520" t="s">
        <v>249</v>
      </c>
      <c r="I3520" t="s">
        <v>101</v>
      </c>
      <c r="J3520" t="s">
        <v>111</v>
      </c>
      <c r="K3520" t="s">
        <v>188</v>
      </c>
      <c r="L3520">
        <v>9.5958333329999999</v>
      </c>
      <c r="M3520" t="s">
        <v>109</v>
      </c>
      <c r="N3520">
        <v>2.5023599999999998E-4</v>
      </c>
      <c r="O3520">
        <v>2.64016E-4</v>
      </c>
      <c r="P3520">
        <v>0</v>
      </c>
      <c r="Q3520">
        <v>0</v>
      </c>
      <c r="R3520">
        <v>0</v>
      </c>
      <c r="S3520">
        <v>4.6947500000000001E-4</v>
      </c>
      <c r="T3520">
        <v>7.26339E-4</v>
      </c>
      <c r="U3520">
        <v>1.0200820000000001E-3</v>
      </c>
      <c r="V3520">
        <v>0</v>
      </c>
      <c r="W3520">
        <v>0</v>
      </c>
      <c r="X3520">
        <v>0</v>
      </c>
      <c r="Y3520">
        <v>0</v>
      </c>
      <c r="Z3520">
        <v>0</v>
      </c>
      <c r="AA3520">
        <v>0</v>
      </c>
      <c r="AB3520">
        <v>0</v>
      </c>
      <c r="AC3520">
        <v>4.6947500000000001E-4</v>
      </c>
      <c r="AD3520">
        <v>7.26339E-4</v>
      </c>
      <c r="AE3520">
        <v>1.0200820000000001E-3</v>
      </c>
      <c r="AF3520">
        <v>0</v>
      </c>
      <c r="AG3520">
        <v>0</v>
      </c>
      <c r="AH3520">
        <v>2.2155759999999999E-3</v>
      </c>
      <c r="AI3520">
        <v>67666.989239999995</v>
      </c>
    </row>
    <row r="3521" spans="1:35" x14ac:dyDescent="0.25">
      <c r="A3521">
        <v>4225</v>
      </c>
      <c r="B3521" t="s">
        <v>217</v>
      </c>
      <c r="C3521" t="s">
        <v>37</v>
      </c>
      <c r="D3521" t="b">
        <v>0</v>
      </c>
      <c r="E3521">
        <v>59.11710111</v>
      </c>
      <c r="F3521" t="s">
        <v>97</v>
      </c>
      <c r="G3521" t="s">
        <v>186</v>
      </c>
      <c r="H3521" t="s">
        <v>250</v>
      </c>
      <c r="I3521" t="s">
        <v>98</v>
      </c>
      <c r="J3521" t="s">
        <v>99</v>
      </c>
      <c r="K3521" t="s">
        <v>188</v>
      </c>
      <c r="L3521">
        <v>22.630555560000001</v>
      </c>
      <c r="M3521" t="s">
        <v>112</v>
      </c>
      <c r="N3521">
        <v>4.4543399999999998E-4</v>
      </c>
      <c r="O3521">
        <v>4.5934300000000002E-4</v>
      </c>
      <c r="P3521">
        <v>0</v>
      </c>
      <c r="Q3521">
        <v>0</v>
      </c>
      <c r="R3521">
        <v>0</v>
      </c>
      <c r="S3521">
        <v>8.5841300000000004E-4</v>
      </c>
      <c r="T3521">
        <v>6.80231E-4</v>
      </c>
      <c r="U3521">
        <v>1.4092099999999999E-3</v>
      </c>
      <c r="V3521">
        <v>0</v>
      </c>
      <c r="W3521">
        <v>0</v>
      </c>
      <c r="X3521">
        <v>1.6170889999999999E-3</v>
      </c>
      <c r="Y3521">
        <v>0</v>
      </c>
      <c r="Z3521">
        <v>0</v>
      </c>
      <c r="AA3521">
        <v>0</v>
      </c>
      <c r="AB3521">
        <v>0</v>
      </c>
      <c r="AC3521">
        <v>2.475503E-3</v>
      </c>
      <c r="AD3521">
        <v>6.80231E-4</v>
      </c>
      <c r="AE3521">
        <v>1.4092099999999999E-3</v>
      </c>
      <c r="AF3521">
        <v>0</v>
      </c>
      <c r="AG3521">
        <v>0</v>
      </c>
      <c r="AH3521">
        <v>4.5649430000000001E-3</v>
      </c>
      <c r="AI3521">
        <v>59117.101110000003</v>
      </c>
    </row>
    <row r="3522" spans="1:35" x14ac:dyDescent="0.25">
      <c r="A3522">
        <v>5292</v>
      </c>
      <c r="B3522" t="s">
        <v>217</v>
      </c>
      <c r="C3522" t="s">
        <v>37</v>
      </c>
      <c r="D3522" t="b">
        <v>1</v>
      </c>
      <c r="E3522">
        <v>0.61770916799999998</v>
      </c>
      <c r="F3522" t="s">
        <v>97</v>
      </c>
      <c r="G3522" t="s">
        <v>186</v>
      </c>
      <c r="H3522" t="s">
        <v>197</v>
      </c>
      <c r="I3522" t="s">
        <v>101</v>
      </c>
      <c r="J3522" t="s">
        <v>102</v>
      </c>
      <c r="K3522" t="s">
        <v>188</v>
      </c>
      <c r="L3522">
        <v>4.0302037039999998</v>
      </c>
      <c r="M3522" t="s">
        <v>109</v>
      </c>
      <c r="N3522">
        <v>2.3800899999999999E-4</v>
      </c>
      <c r="O3522">
        <v>2.9956900000000002E-4</v>
      </c>
      <c r="P3522">
        <v>0</v>
      </c>
      <c r="Q3522">
        <v>0</v>
      </c>
      <c r="R3522">
        <v>0</v>
      </c>
      <c r="S3522">
        <v>2.4200599999999999E-4</v>
      </c>
      <c r="T3522">
        <v>1.5829500000000001E-3</v>
      </c>
      <c r="U3522">
        <v>6.4483100000000001E-4</v>
      </c>
      <c r="V3522">
        <v>0</v>
      </c>
      <c r="W3522">
        <v>0</v>
      </c>
      <c r="X3522" s="8">
        <v>7.8559099999999998E-5</v>
      </c>
      <c r="Y3522">
        <v>0</v>
      </c>
      <c r="Z3522">
        <v>0</v>
      </c>
      <c r="AA3522">
        <v>0</v>
      </c>
      <c r="AB3522">
        <v>0</v>
      </c>
      <c r="AC3522">
        <v>3.2056499999999998E-4</v>
      </c>
      <c r="AD3522">
        <v>1.5829500000000001E-3</v>
      </c>
      <c r="AE3522">
        <v>6.4483100000000001E-4</v>
      </c>
      <c r="AF3522">
        <v>0</v>
      </c>
      <c r="AG3522">
        <v>0</v>
      </c>
      <c r="AH3522">
        <v>2.5483519999999998E-3</v>
      </c>
      <c r="AI3522">
        <v>185312.75030000001</v>
      </c>
    </row>
    <row r="3523" spans="1:35" x14ac:dyDescent="0.25">
      <c r="A3523">
        <v>5294</v>
      </c>
      <c r="B3523" t="s">
        <v>217</v>
      </c>
      <c r="C3523" t="s">
        <v>37</v>
      </c>
      <c r="D3523" t="b">
        <v>1</v>
      </c>
      <c r="E3523">
        <v>2.1122781700000002</v>
      </c>
      <c r="F3523" t="s">
        <v>97</v>
      </c>
      <c r="G3523" t="s">
        <v>186</v>
      </c>
      <c r="H3523" t="s">
        <v>192</v>
      </c>
      <c r="I3523" t="s">
        <v>101</v>
      </c>
      <c r="J3523" t="s">
        <v>99</v>
      </c>
      <c r="K3523" t="s">
        <v>188</v>
      </c>
      <c r="L3523">
        <v>4.9192888889999997</v>
      </c>
      <c r="M3523" t="s">
        <v>109</v>
      </c>
      <c r="N3523">
        <v>4.5438E-4</v>
      </c>
      <c r="O3523">
        <v>5.2572600000000001E-4</v>
      </c>
      <c r="P3523">
        <v>0</v>
      </c>
      <c r="Q3523">
        <v>0</v>
      </c>
      <c r="R3523">
        <v>0</v>
      </c>
      <c r="S3523">
        <v>6.1202800000000003E-4</v>
      </c>
      <c r="T3523">
        <v>2.2191559999999999E-3</v>
      </c>
      <c r="U3523">
        <v>1.5545940000000001E-3</v>
      </c>
      <c r="V3523">
        <v>0</v>
      </c>
      <c r="W3523">
        <v>0</v>
      </c>
      <c r="X3523" s="8">
        <v>4.6127300000000001E-5</v>
      </c>
      <c r="Y3523">
        <v>0</v>
      </c>
      <c r="Z3523">
        <v>0</v>
      </c>
      <c r="AA3523">
        <v>0</v>
      </c>
      <c r="AB3523">
        <v>0</v>
      </c>
      <c r="AC3523">
        <v>6.58155E-4</v>
      </c>
      <c r="AD3523">
        <v>2.2191559999999999E-3</v>
      </c>
      <c r="AE3523">
        <v>1.5545940000000001E-3</v>
      </c>
      <c r="AF3523">
        <v>0</v>
      </c>
      <c r="AG3523">
        <v>0</v>
      </c>
      <c r="AH3523">
        <v>4.4319060000000002E-3</v>
      </c>
      <c r="AI3523">
        <v>264034.77130000002</v>
      </c>
    </row>
    <row r="3524" spans="1:35" x14ac:dyDescent="0.25">
      <c r="A3524">
        <v>5295</v>
      </c>
      <c r="B3524" t="s">
        <v>217</v>
      </c>
      <c r="C3524" t="s">
        <v>37</v>
      </c>
      <c r="D3524" t="b">
        <v>1</v>
      </c>
      <c r="E3524">
        <v>3.6561414889999999</v>
      </c>
      <c r="F3524" t="s">
        <v>97</v>
      </c>
      <c r="G3524" t="s">
        <v>186</v>
      </c>
      <c r="H3524" t="s">
        <v>194</v>
      </c>
      <c r="I3524" t="s">
        <v>101</v>
      </c>
      <c r="J3524" t="s">
        <v>99</v>
      </c>
      <c r="K3524" t="s">
        <v>188</v>
      </c>
      <c r="L3524">
        <v>5.859814815</v>
      </c>
      <c r="M3524" t="s">
        <v>109</v>
      </c>
      <c r="N3524">
        <v>6.3940799999999995E-4</v>
      </c>
      <c r="O3524">
        <v>7.7959600000000002E-4</v>
      </c>
      <c r="P3524">
        <v>0</v>
      </c>
      <c r="Q3524">
        <v>0</v>
      </c>
      <c r="R3524">
        <v>0</v>
      </c>
      <c r="S3524">
        <v>1.153166E-3</v>
      </c>
      <c r="T3524">
        <v>3.203165E-3</v>
      </c>
      <c r="U3524">
        <v>2.1380879999999998E-3</v>
      </c>
      <c r="V3524">
        <v>0</v>
      </c>
      <c r="W3524">
        <v>0</v>
      </c>
      <c r="X3524" s="8">
        <v>8.4831899999999997E-5</v>
      </c>
      <c r="Y3524">
        <v>0</v>
      </c>
      <c r="Z3524">
        <v>0</v>
      </c>
      <c r="AA3524">
        <v>0</v>
      </c>
      <c r="AB3524">
        <v>0</v>
      </c>
      <c r="AC3524">
        <v>1.2379979999999999E-3</v>
      </c>
      <c r="AD3524">
        <v>3.203165E-3</v>
      </c>
      <c r="AE3524">
        <v>2.1380879999999998E-3</v>
      </c>
      <c r="AF3524">
        <v>0</v>
      </c>
      <c r="AG3524">
        <v>0</v>
      </c>
      <c r="AH3524">
        <v>6.5792510000000004E-3</v>
      </c>
      <c r="AI3524">
        <v>329052.734</v>
      </c>
    </row>
    <row r="3525" spans="1:35" x14ac:dyDescent="0.25">
      <c r="A3525">
        <v>5297</v>
      </c>
      <c r="B3525" t="s">
        <v>217</v>
      </c>
      <c r="C3525" t="s">
        <v>37</v>
      </c>
      <c r="D3525" t="b">
        <v>1</v>
      </c>
      <c r="E3525">
        <v>1.148646015</v>
      </c>
      <c r="F3525" t="s">
        <v>97</v>
      </c>
      <c r="G3525" t="s">
        <v>186</v>
      </c>
      <c r="H3525" t="s">
        <v>199</v>
      </c>
      <c r="I3525" t="s">
        <v>101</v>
      </c>
      <c r="J3525" t="s">
        <v>102</v>
      </c>
      <c r="K3525" t="s">
        <v>188</v>
      </c>
      <c r="L3525">
        <v>5.7079841269999996</v>
      </c>
      <c r="M3525" t="s">
        <v>109</v>
      </c>
      <c r="N3525">
        <v>3.8773300000000002E-4</v>
      </c>
      <c r="O3525">
        <v>4.6535499999999998E-4</v>
      </c>
      <c r="P3525">
        <v>0</v>
      </c>
      <c r="Q3525">
        <v>0</v>
      </c>
      <c r="R3525">
        <v>0</v>
      </c>
      <c r="S3525">
        <v>5.52649E-4</v>
      </c>
      <c r="T3525">
        <v>2.201756E-3</v>
      </c>
      <c r="U3525">
        <v>1.137861E-3</v>
      </c>
      <c r="V3525">
        <v>0</v>
      </c>
      <c r="W3525">
        <v>0</v>
      </c>
      <c r="X3525" s="8">
        <v>2.2743099999999999E-5</v>
      </c>
      <c r="Y3525">
        <v>0</v>
      </c>
      <c r="Z3525">
        <v>0</v>
      </c>
      <c r="AA3525">
        <v>0</v>
      </c>
      <c r="AB3525">
        <v>0</v>
      </c>
      <c r="AC3525">
        <v>5.7539199999999998E-4</v>
      </c>
      <c r="AD3525">
        <v>2.201756E-3</v>
      </c>
      <c r="AE3525">
        <v>1.137861E-3</v>
      </c>
      <c r="AF3525">
        <v>0</v>
      </c>
      <c r="AG3525">
        <v>0</v>
      </c>
      <c r="AH3525">
        <v>3.9150210000000003E-3</v>
      </c>
      <c r="AI3525">
        <v>201013.0526</v>
      </c>
    </row>
    <row r="3526" spans="1:35" x14ac:dyDescent="0.25">
      <c r="A3526">
        <v>7187</v>
      </c>
      <c r="B3526" t="s">
        <v>217</v>
      </c>
      <c r="C3526" t="s">
        <v>37</v>
      </c>
      <c r="D3526" t="b">
        <v>0</v>
      </c>
      <c r="E3526">
        <v>0.94616560199999999</v>
      </c>
      <c r="F3526" t="s">
        <v>97</v>
      </c>
      <c r="G3526" t="s">
        <v>186</v>
      </c>
      <c r="H3526" t="s">
        <v>189</v>
      </c>
      <c r="I3526" t="s">
        <v>263</v>
      </c>
      <c r="J3526" t="s">
        <v>99</v>
      </c>
      <c r="K3526" t="s">
        <v>188</v>
      </c>
      <c r="L3526">
        <v>7.5960748789999997</v>
      </c>
      <c r="M3526" t="s">
        <v>264</v>
      </c>
      <c r="N3526">
        <v>1.00203E-4</v>
      </c>
      <c r="O3526">
        <v>1.27568E-4</v>
      </c>
      <c r="P3526">
        <v>0</v>
      </c>
      <c r="Q3526">
        <v>0</v>
      </c>
      <c r="R3526">
        <v>0</v>
      </c>
      <c r="S3526">
        <v>3.1123199999999999E-4</v>
      </c>
      <c r="T3526">
        <v>3.8509999999999998E-4</v>
      </c>
      <c r="U3526">
        <v>3.0065000000000002E-4</v>
      </c>
      <c r="V3526">
        <v>0</v>
      </c>
      <c r="W3526">
        <v>0</v>
      </c>
      <c r="X3526">
        <v>1.31111E-4</v>
      </c>
      <c r="Y3526">
        <v>0</v>
      </c>
      <c r="Z3526">
        <v>0</v>
      </c>
      <c r="AA3526">
        <v>0</v>
      </c>
      <c r="AB3526">
        <v>0</v>
      </c>
      <c r="AC3526">
        <v>4.4234299999999999E-4</v>
      </c>
      <c r="AD3526">
        <v>3.8509999999999998E-4</v>
      </c>
      <c r="AE3526">
        <v>3.0065000000000002E-4</v>
      </c>
      <c r="AF3526">
        <v>0</v>
      </c>
      <c r="AG3526">
        <v>0</v>
      </c>
      <c r="AH3526">
        <v>1.1280839999999999E-3</v>
      </c>
      <c r="AI3526">
        <v>43523.617700000003</v>
      </c>
    </row>
    <row r="3527" spans="1:35" x14ac:dyDescent="0.25">
      <c r="A3527">
        <v>18108</v>
      </c>
      <c r="B3527" t="s">
        <v>217</v>
      </c>
      <c r="C3527" t="s">
        <v>37</v>
      </c>
      <c r="D3527" t="b">
        <v>0</v>
      </c>
      <c r="E3527">
        <v>0.16497118999999999</v>
      </c>
      <c r="F3527" t="s">
        <v>97</v>
      </c>
      <c r="G3527" t="s">
        <v>186</v>
      </c>
      <c r="H3527" t="s">
        <v>259</v>
      </c>
      <c r="I3527" t="s">
        <v>98</v>
      </c>
      <c r="J3527" t="s">
        <v>99</v>
      </c>
      <c r="K3527" t="s">
        <v>188</v>
      </c>
      <c r="L3527">
        <v>6.0052828280000004</v>
      </c>
      <c r="M3527" t="s">
        <v>112</v>
      </c>
      <c r="N3527">
        <v>3.4374600000000003E-4</v>
      </c>
      <c r="O3527">
        <v>4.2662899999999998E-4</v>
      </c>
      <c r="P3527">
        <v>0</v>
      </c>
      <c r="Q3527">
        <v>0</v>
      </c>
      <c r="R3527">
        <v>0</v>
      </c>
      <c r="S3527">
        <v>4.9533300000000004E-4</v>
      </c>
      <c r="T3527">
        <v>1.846929E-3</v>
      </c>
      <c r="U3527">
        <v>1.0612040000000001E-3</v>
      </c>
      <c r="V3527">
        <v>0</v>
      </c>
      <c r="W3527">
        <v>0</v>
      </c>
      <c r="X3527">
        <v>3.1497799999999999E-4</v>
      </c>
      <c r="Y3527">
        <v>0</v>
      </c>
      <c r="Z3527">
        <v>0</v>
      </c>
      <c r="AA3527">
        <v>0</v>
      </c>
      <c r="AB3527">
        <v>0</v>
      </c>
      <c r="AC3527">
        <v>8.1031099999999997E-4</v>
      </c>
      <c r="AD3527">
        <v>1.846929E-3</v>
      </c>
      <c r="AE3527">
        <v>1.0612040000000001E-3</v>
      </c>
      <c r="AF3527">
        <v>0</v>
      </c>
      <c r="AG3527">
        <v>0</v>
      </c>
      <c r="AH3527">
        <v>3.7184449999999999E-3</v>
      </c>
      <c r="AI3527">
        <v>181468.3094</v>
      </c>
    </row>
    <row r="3528" spans="1:35" x14ac:dyDescent="0.25">
      <c r="A3528">
        <v>20450</v>
      </c>
      <c r="B3528" t="s">
        <v>217</v>
      </c>
      <c r="C3528" t="s">
        <v>37</v>
      </c>
      <c r="D3528" t="b">
        <v>1</v>
      </c>
      <c r="E3528">
        <v>0.32973295000000002</v>
      </c>
      <c r="F3528" t="s">
        <v>97</v>
      </c>
      <c r="G3528" t="s">
        <v>186</v>
      </c>
      <c r="H3528" t="s">
        <v>256</v>
      </c>
      <c r="I3528" t="s">
        <v>101</v>
      </c>
      <c r="J3528" t="s">
        <v>262</v>
      </c>
      <c r="K3528" t="s">
        <v>188</v>
      </c>
      <c r="L3528">
        <v>5.2739652780000004</v>
      </c>
      <c r="M3528" t="s">
        <v>109</v>
      </c>
      <c r="N3528">
        <v>4.6167700000000002E-4</v>
      </c>
      <c r="O3528">
        <v>5.6568700000000005E-4</v>
      </c>
      <c r="P3528">
        <v>0</v>
      </c>
      <c r="Q3528">
        <v>0</v>
      </c>
      <c r="R3528">
        <v>0</v>
      </c>
      <c r="S3528">
        <v>7.4421000000000003E-4</v>
      </c>
      <c r="T3528">
        <v>2.5385910000000002E-3</v>
      </c>
      <c r="U3528">
        <v>1.464171E-3</v>
      </c>
      <c r="V3528">
        <v>0</v>
      </c>
      <c r="W3528">
        <v>0</v>
      </c>
      <c r="X3528">
        <v>0</v>
      </c>
      <c r="Y3528">
        <v>0</v>
      </c>
      <c r="Z3528">
        <v>0</v>
      </c>
      <c r="AA3528">
        <v>0</v>
      </c>
      <c r="AB3528">
        <v>0</v>
      </c>
      <c r="AC3528">
        <v>7.4421000000000003E-4</v>
      </c>
      <c r="AD3528">
        <v>2.5385910000000002E-3</v>
      </c>
      <c r="AE3528">
        <v>1.464171E-3</v>
      </c>
      <c r="AF3528">
        <v>0</v>
      </c>
      <c r="AG3528">
        <v>0</v>
      </c>
      <c r="AH3528">
        <v>4.7469720000000003E-3</v>
      </c>
      <c r="AI3528">
        <v>263786.36</v>
      </c>
    </row>
    <row r="3529" spans="1:35" x14ac:dyDescent="0.25">
      <c r="A3529">
        <v>28219</v>
      </c>
      <c r="B3529" t="s">
        <v>217</v>
      </c>
      <c r="C3529" t="s">
        <v>37</v>
      </c>
      <c r="D3529" t="b">
        <v>0</v>
      </c>
      <c r="E3529">
        <v>8.3962187999999993E-2</v>
      </c>
      <c r="F3529" t="s">
        <v>97</v>
      </c>
      <c r="G3529" t="s">
        <v>186</v>
      </c>
      <c r="H3529" t="s">
        <v>257</v>
      </c>
      <c r="I3529" t="s">
        <v>263</v>
      </c>
      <c r="J3529" t="s">
        <v>111</v>
      </c>
      <c r="K3529" t="s">
        <v>188</v>
      </c>
      <c r="L3529">
        <v>5.5665222219999997</v>
      </c>
      <c r="M3529" t="s">
        <v>264</v>
      </c>
      <c r="N3529" s="8">
        <v>7.3419999999999998E-5</v>
      </c>
      <c r="O3529" s="8">
        <v>9.2013099999999995E-5</v>
      </c>
      <c r="P3529">
        <v>0</v>
      </c>
      <c r="Q3529">
        <v>0</v>
      </c>
      <c r="R3529">
        <v>0</v>
      </c>
      <c r="S3529">
        <v>1.4058399999999999E-4</v>
      </c>
      <c r="T3529">
        <v>4.13316E-4</v>
      </c>
      <c r="U3529">
        <v>1.8600299999999999E-4</v>
      </c>
      <c r="V3529">
        <v>0</v>
      </c>
      <c r="W3529">
        <v>0</v>
      </c>
      <c r="X3529" s="8">
        <v>5.7474800000000001E-5</v>
      </c>
      <c r="Y3529">
        <v>0</v>
      </c>
      <c r="Z3529">
        <v>0</v>
      </c>
      <c r="AA3529">
        <v>0</v>
      </c>
      <c r="AB3529">
        <v>0</v>
      </c>
      <c r="AC3529">
        <v>1.98059E-4</v>
      </c>
      <c r="AD3529">
        <v>4.13316E-4</v>
      </c>
      <c r="AE3529">
        <v>1.8600299999999999E-4</v>
      </c>
      <c r="AF3529">
        <v>0</v>
      </c>
      <c r="AG3529">
        <v>0</v>
      </c>
      <c r="AH3529">
        <v>7.9737899999999997E-4</v>
      </c>
      <c r="AI3529">
        <v>41981.093860000001</v>
      </c>
    </row>
    <row r="3530" spans="1:35" x14ac:dyDescent="0.25">
      <c r="A3530">
        <v>617</v>
      </c>
      <c r="B3530" t="s">
        <v>218</v>
      </c>
      <c r="C3530" t="s">
        <v>46</v>
      </c>
      <c r="D3530" t="b">
        <v>1</v>
      </c>
      <c r="E3530">
        <v>38.539275089999997</v>
      </c>
      <c r="F3530" t="s">
        <v>97</v>
      </c>
      <c r="G3530" t="s">
        <v>186</v>
      </c>
      <c r="H3530" t="s">
        <v>198</v>
      </c>
      <c r="I3530" t="s">
        <v>101</v>
      </c>
      <c r="J3530" t="s">
        <v>102</v>
      </c>
      <c r="K3530" t="s">
        <v>188</v>
      </c>
      <c r="L3530">
        <v>8.8869444439999992</v>
      </c>
      <c r="M3530" t="s">
        <v>109</v>
      </c>
      <c r="N3530">
        <v>1.199304E-3</v>
      </c>
      <c r="O3530">
        <v>1.266847E-3</v>
      </c>
      <c r="P3530">
        <v>0</v>
      </c>
      <c r="Q3530">
        <v>0</v>
      </c>
      <c r="R3530">
        <v>0</v>
      </c>
      <c r="S3530">
        <v>1.966312E-3</v>
      </c>
      <c r="T3530">
        <v>3.6663339999999998E-3</v>
      </c>
      <c r="U3530">
        <v>3.650992E-3</v>
      </c>
      <c r="V3530">
        <v>0</v>
      </c>
      <c r="W3530">
        <v>0</v>
      </c>
      <c r="X3530">
        <v>2.403189E-3</v>
      </c>
      <c r="Y3530">
        <v>0</v>
      </c>
      <c r="Z3530">
        <v>0</v>
      </c>
      <c r="AA3530">
        <v>0</v>
      </c>
      <c r="AB3530">
        <v>0</v>
      </c>
      <c r="AC3530">
        <v>4.3695009999999996E-3</v>
      </c>
      <c r="AD3530">
        <v>3.6663339999999998E-3</v>
      </c>
      <c r="AE3530">
        <v>3.650992E-3</v>
      </c>
      <c r="AF3530">
        <v>0</v>
      </c>
      <c r="AG3530">
        <v>0</v>
      </c>
      <c r="AH3530">
        <v>1.1686462E-2</v>
      </c>
      <c r="AI3530">
        <v>385392.75089999998</v>
      </c>
    </row>
    <row r="3531" spans="1:35" x14ac:dyDescent="0.25">
      <c r="A3531">
        <v>619</v>
      </c>
      <c r="B3531" t="s">
        <v>218</v>
      </c>
      <c r="C3531" t="s">
        <v>46</v>
      </c>
      <c r="D3531" t="b">
        <v>1</v>
      </c>
      <c r="E3531">
        <v>7.8598335940000004</v>
      </c>
      <c r="F3531" t="s">
        <v>97</v>
      </c>
      <c r="G3531" t="s">
        <v>186</v>
      </c>
      <c r="H3531" t="s">
        <v>187</v>
      </c>
      <c r="I3531" t="s">
        <v>101</v>
      </c>
      <c r="J3531" t="s">
        <v>111</v>
      </c>
      <c r="K3531" t="s">
        <v>188</v>
      </c>
      <c r="L3531">
        <v>7.1912698410000004</v>
      </c>
      <c r="M3531" t="s">
        <v>109</v>
      </c>
      <c r="N3531">
        <v>6.3821799999999997E-4</v>
      </c>
      <c r="O3531">
        <v>7.6980600000000005E-4</v>
      </c>
      <c r="P3531">
        <v>0</v>
      </c>
      <c r="Q3531">
        <v>0</v>
      </c>
      <c r="R3531">
        <v>0</v>
      </c>
      <c r="S3531">
        <v>2.3298139999999999E-3</v>
      </c>
      <c r="T3531">
        <v>2.3120839999999998E-3</v>
      </c>
      <c r="U3531">
        <v>1.447474E-3</v>
      </c>
      <c r="V3531">
        <v>0</v>
      </c>
      <c r="W3531">
        <v>0</v>
      </c>
      <c r="X3531">
        <v>6.6078700000000003E-4</v>
      </c>
      <c r="Y3531">
        <v>0</v>
      </c>
      <c r="Z3531">
        <v>0</v>
      </c>
      <c r="AA3531">
        <v>0</v>
      </c>
      <c r="AB3531">
        <v>0</v>
      </c>
      <c r="AC3531">
        <v>2.9906009999999998E-3</v>
      </c>
      <c r="AD3531">
        <v>2.3120839999999998E-3</v>
      </c>
      <c r="AE3531">
        <v>1.447474E-3</v>
      </c>
      <c r="AF3531">
        <v>0</v>
      </c>
      <c r="AG3531">
        <v>0</v>
      </c>
      <c r="AH3531">
        <v>6.7501590000000004E-3</v>
      </c>
      <c r="AI3531">
        <v>275094.17580000003</v>
      </c>
    </row>
    <row r="3532" spans="1:35" x14ac:dyDescent="0.25">
      <c r="A3532">
        <v>621</v>
      </c>
      <c r="B3532" t="s">
        <v>218</v>
      </c>
      <c r="C3532" t="s">
        <v>46</v>
      </c>
      <c r="D3532" t="b">
        <v>1</v>
      </c>
      <c r="E3532">
        <v>45.917607580000002</v>
      </c>
      <c r="F3532" t="s">
        <v>97</v>
      </c>
      <c r="G3532" t="s">
        <v>186</v>
      </c>
      <c r="H3532" t="s">
        <v>196</v>
      </c>
      <c r="I3532" t="s">
        <v>101</v>
      </c>
      <c r="J3532" t="s">
        <v>99</v>
      </c>
      <c r="K3532" t="s">
        <v>188</v>
      </c>
      <c r="L3532">
        <v>9.3752525250000005</v>
      </c>
      <c r="M3532" t="s">
        <v>109</v>
      </c>
      <c r="N3532">
        <v>8.7317000000000004E-4</v>
      </c>
      <c r="O3532">
        <v>9.3535999999999999E-4</v>
      </c>
      <c r="P3532">
        <v>0</v>
      </c>
      <c r="Q3532">
        <v>0</v>
      </c>
      <c r="R3532">
        <v>0</v>
      </c>
      <c r="S3532">
        <v>1.867072E-3</v>
      </c>
      <c r="T3532">
        <v>2.6265220000000001E-3</v>
      </c>
      <c r="U3532">
        <v>3.0621720000000002E-3</v>
      </c>
      <c r="V3532">
        <v>0</v>
      </c>
      <c r="W3532">
        <v>0</v>
      </c>
      <c r="X3532">
        <v>5.2312799999999998E-4</v>
      </c>
      <c r="Y3532">
        <v>0</v>
      </c>
      <c r="Z3532">
        <v>0</v>
      </c>
      <c r="AA3532">
        <v>0</v>
      </c>
      <c r="AB3532">
        <v>0</v>
      </c>
      <c r="AC3532">
        <v>2.3901999999999999E-3</v>
      </c>
      <c r="AD3532">
        <v>2.6265220000000001E-3</v>
      </c>
      <c r="AE3532">
        <v>3.0621720000000002E-3</v>
      </c>
      <c r="AF3532">
        <v>0</v>
      </c>
      <c r="AG3532">
        <v>0</v>
      </c>
      <c r="AH3532">
        <v>8.0788949999999991E-3</v>
      </c>
      <c r="AI3532">
        <v>252546.84169999999</v>
      </c>
    </row>
    <row r="3533" spans="1:35" x14ac:dyDescent="0.25">
      <c r="A3533">
        <v>622</v>
      </c>
      <c r="B3533" t="s">
        <v>218</v>
      </c>
      <c r="C3533" t="s">
        <v>46</v>
      </c>
      <c r="D3533" t="b">
        <v>1</v>
      </c>
      <c r="E3533">
        <v>5.4264087559999998</v>
      </c>
      <c r="F3533" t="s">
        <v>97</v>
      </c>
      <c r="G3533" t="s">
        <v>186</v>
      </c>
      <c r="H3533" t="s">
        <v>191</v>
      </c>
      <c r="I3533" t="s">
        <v>101</v>
      </c>
      <c r="J3533" t="s">
        <v>99</v>
      </c>
      <c r="K3533" t="s">
        <v>188</v>
      </c>
      <c r="L3533">
        <v>5.8778735629999996</v>
      </c>
      <c r="M3533" t="s">
        <v>109</v>
      </c>
      <c r="N3533">
        <v>5.8800599999999997E-4</v>
      </c>
      <c r="O3533">
        <v>7.2922899999999997E-4</v>
      </c>
      <c r="P3533">
        <v>0</v>
      </c>
      <c r="Q3533">
        <v>0</v>
      </c>
      <c r="R3533">
        <v>0</v>
      </c>
      <c r="S3533">
        <v>1.195701E-3</v>
      </c>
      <c r="T3533">
        <v>2.749886E-3</v>
      </c>
      <c r="U3533">
        <v>1.9274819999999999E-3</v>
      </c>
      <c r="V3533">
        <v>0</v>
      </c>
      <c r="W3533">
        <v>0</v>
      </c>
      <c r="X3533">
        <v>4.3928400000000002E-4</v>
      </c>
      <c r="Y3533">
        <v>0</v>
      </c>
      <c r="Z3533">
        <v>0</v>
      </c>
      <c r="AA3533">
        <v>0</v>
      </c>
      <c r="AB3533">
        <v>0</v>
      </c>
      <c r="AC3533">
        <v>1.6349859999999999E-3</v>
      </c>
      <c r="AD3533">
        <v>2.749886E-3</v>
      </c>
      <c r="AE3533">
        <v>1.9274819999999999E-3</v>
      </c>
      <c r="AF3533">
        <v>0</v>
      </c>
      <c r="AG3533">
        <v>0</v>
      </c>
      <c r="AH3533">
        <v>6.3123019999999997E-3</v>
      </c>
      <c r="AI3533">
        <v>314731.70789999998</v>
      </c>
    </row>
    <row r="3534" spans="1:35" x14ac:dyDescent="0.25">
      <c r="A3534">
        <v>623</v>
      </c>
      <c r="B3534" t="s">
        <v>218</v>
      </c>
      <c r="C3534" t="s">
        <v>46</v>
      </c>
      <c r="D3534" t="b">
        <v>1</v>
      </c>
      <c r="E3534">
        <v>3.2022472799999999</v>
      </c>
      <c r="F3534" t="s">
        <v>97</v>
      </c>
      <c r="G3534" t="s">
        <v>186</v>
      </c>
      <c r="H3534" t="s">
        <v>193</v>
      </c>
      <c r="I3534" t="s">
        <v>101</v>
      </c>
      <c r="J3534" t="s">
        <v>99</v>
      </c>
      <c r="K3534" t="s">
        <v>188</v>
      </c>
      <c r="L3534">
        <v>7.1969259259999996</v>
      </c>
      <c r="M3534" t="s">
        <v>109</v>
      </c>
      <c r="N3534">
        <v>5.5552399999999995E-4</v>
      </c>
      <c r="O3534">
        <v>6.79763E-4</v>
      </c>
      <c r="P3534">
        <v>0</v>
      </c>
      <c r="Q3534">
        <v>0</v>
      </c>
      <c r="R3534">
        <v>0</v>
      </c>
      <c r="S3534">
        <v>1.314885E-3</v>
      </c>
      <c r="T3534">
        <v>2.4177360000000002E-3</v>
      </c>
      <c r="U3534">
        <v>1.7246E-3</v>
      </c>
      <c r="V3534">
        <v>0</v>
      </c>
      <c r="W3534">
        <v>0</v>
      </c>
      <c r="X3534">
        <v>4.4058200000000002E-4</v>
      </c>
      <c r="Y3534">
        <v>0</v>
      </c>
      <c r="Z3534">
        <v>0</v>
      </c>
      <c r="AA3534">
        <v>0</v>
      </c>
      <c r="AB3534">
        <v>0</v>
      </c>
      <c r="AC3534">
        <v>1.7554669999999999E-3</v>
      </c>
      <c r="AD3534">
        <v>2.4177360000000002E-3</v>
      </c>
      <c r="AE3534">
        <v>1.7246E-3</v>
      </c>
      <c r="AF3534">
        <v>0</v>
      </c>
      <c r="AG3534">
        <v>0</v>
      </c>
      <c r="AH3534">
        <v>5.8978019999999997E-3</v>
      </c>
      <c r="AI3534">
        <v>240168.546</v>
      </c>
    </row>
    <row r="3535" spans="1:35" x14ac:dyDescent="0.25">
      <c r="A3535">
        <v>624</v>
      </c>
      <c r="B3535" t="s">
        <v>218</v>
      </c>
      <c r="C3535" t="s">
        <v>46</v>
      </c>
      <c r="D3535" t="b">
        <v>1</v>
      </c>
      <c r="E3535">
        <v>12.489080810000001</v>
      </c>
      <c r="F3535" t="s">
        <v>97</v>
      </c>
      <c r="G3535" t="s">
        <v>186</v>
      </c>
      <c r="H3535" t="s">
        <v>195</v>
      </c>
      <c r="I3535" t="s">
        <v>101</v>
      </c>
      <c r="J3535" t="s">
        <v>111</v>
      </c>
      <c r="K3535" t="s">
        <v>188</v>
      </c>
      <c r="L3535">
        <v>6.8522486770000004</v>
      </c>
      <c r="M3535" t="s">
        <v>109</v>
      </c>
      <c r="N3535">
        <v>5.6701799999999997E-4</v>
      </c>
      <c r="O3535">
        <v>6.7308000000000005E-4</v>
      </c>
      <c r="P3535">
        <v>0</v>
      </c>
      <c r="Q3535">
        <v>0</v>
      </c>
      <c r="R3535">
        <v>0</v>
      </c>
      <c r="S3535">
        <v>9.6971700000000004E-4</v>
      </c>
      <c r="T3535">
        <v>2.43684E-3</v>
      </c>
      <c r="U3535">
        <v>1.6240860000000001E-3</v>
      </c>
      <c r="V3535">
        <v>0</v>
      </c>
      <c r="W3535">
        <v>0</v>
      </c>
      <c r="X3535">
        <v>1.101585E-3</v>
      </c>
      <c r="Y3535">
        <v>0</v>
      </c>
      <c r="Z3535">
        <v>0</v>
      </c>
      <c r="AA3535">
        <v>0</v>
      </c>
      <c r="AB3535">
        <v>0</v>
      </c>
      <c r="AC3535">
        <v>2.0713020000000001E-3</v>
      </c>
      <c r="AD3535">
        <v>2.43684E-3</v>
      </c>
      <c r="AE3535">
        <v>1.6240860000000001E-3</v>
      </c>
      <c r="AF3535">
        <v>0</v>
      </c>
      <c r="AG3535">
        <v>0</v>
      </c>
      <c r="AH3535">
        <v>6.1321099999999996E-3</v>
      </c>
      <c r="AI3535">
        <v>262270.69709999999</v>
      </c>
    </row>
    <row r="3536" spans="1:35" x14ac:dyDescent="0.25">
      <c r="A3536">
        <v>3981</v>
      </c>
      <c r="B3536" t="s">
        <v>218</v>
      </c>
      <c r="C3536" t="s">
        <v>46</v>
      </c>
      <c r="D3536" t="b">
        <v>1</v>
      </c>
      <c r="E3536">
        <v>33.833494620000003</v>
      </c>
      <c r="F3536" t="s">
        <v>97</v>
      </c>
      <c r="G3536" t="s">
        <v>186</v>
      </c>
      <c r="H3536" t="s">
        <v>249</v>
      </c>
      <c r="I3536" t="s">
        <v>101</v>
      </c>
      <c r="J3536" t="s">
        <v>111</v>
      </c>
      <c r="K3536" t="s">
        <v>188</v>
      </c>
      <c r="L3536">
        <v>10.88194444</v>
      </c>
      <c r="M3536" t="s">
        <v>109</v>
      </c>
      <c r="N3536">
        <v>2.8552699999999999E-4</v>
      </c>
      <c r="O3536">
        <v>2.9940300000000001E-4</v>
      </c>
      <c r="P3536">
        <v>0</v>
      </c>
      <c r="Q3536">
        <v>0</v>
      </c>
      <c r="R3536">
        <v>0</v>
      </c>
      <c r="S3536">
        <v>7.6610399999999998E-4</v>
      </c>
      <c r="T3536">
        <v>7.26339E-4</v>
      </c>
      <c r="U3536">
        <v>1.0200820000000001E-3</v>
      </c>
      <c r="V3536">
        <v>0</v>
      </c>
      <c r="W3536">
        <v>0</v>
      </c>
      <c r="X3536">
        <v>0</v>
      </c>
      <c r="Y3536">
        <v>0</v>
      </c>
      <c r="Z3536">
        <v>0</v>
      </c>
      <c r="AA3536">
        <v>0</v>
      </c>
      <c r="AB3536">
        <v>0</v>
      </c>
      <c r="AC3536">
        <v>7.6610399999999998E-4</v>
      </c>
      <c r="AD3536">
        <v>7.26339E-4</v>
      </c>
      <c r="AE3536">
        <v>1.0200820000000001E-3</v>
      </c>
      <c r="AF3536">
        <v>0</v>
      </c>
      <c r="AG3536">
        <v>0</v>
      </c>
      <c r="AH3536">
        <v>2.5125249999999998E-3</v>
      </c>
      <c r="AI3536">
        <v>67666.989239999995</v>
      </c>
    </row>
    <row r="3537" spans="1:35" x14ac:dyDescent="0.25">
      <c r="A3537">
        <v>4225</v>
      </c>
      <c r="B3537" t="s">
        <v>218</v>
      </c>
      <c r="C3537" t="s">
        <v>46</v>
      </c>
      <c r="D3537" t="b">
        <v>0</v>
      </c>
      <c r="E3537">
        <v>59.11710111</v>
      </c>
      <c r="F3537" t="s">
        <v>97</v>
      </c>
      <c r="G3537" t="s">
        <v>186</v>
      </c>
      <c r="H3537" t="s">
        <v>250</v>
      </c>
      <c r="I3537" t="s">
        <v>98</v>
      </c>
      <c r="J3537" t="s">
        <v>99</v>
      </c>
      <c r="K3537" t="s">
        <v>188</v>
      </c>
      <c r="L3537">
        <v>22.630555560000001</v>
      </c>
      <c r="M3537" t="s">
        <v>112</v>
      </c>
      <c r="N3537">
        <v>4.4543399999999998E-4</v>
      </c>
      <c r="O3537">
        <v>4.5934300000000002E-4</v>
      </c>
      <c r="P3537">
        <v>0</v>
      </c>
      <c r="Q3537">
        <v>0</v>
      </c>
      <c r="R3537">
        <v>0</v>
      </c>
      <c r="S3537">
        <v>8.5841300000000004E-4</v>
      </c>
      <c r="T3537">
        <v>6.80231E-4</v>
      </c>
      <c r="U3537">
        <v>1.4092099999999999E-3</v>
      </c>
      <c r="V3537">
        <v>0</v>
      </c>
      <c r="W3537">
        <v>0</v>
      </c>
      <c r="X3537">
        <v>1.6170889999999999E-3</v>
      </c>
      <c r="Y3537">
        <v>0</v>
      </c>
      <c r="Z3537">
        <v>0</v>
      </c>
      <c r="AA3537">
        <v>0</v>
      </c>
      <c r="AB3537">
        <v>0</v>
      </c>
      <c r="AC3537">
        <v>2.475503E-3</v>
      </c>
      <c r="AD3537">
        <v>6.80231E-4</v>
      </c>
      <c r="AE3537">
        <v>1.4092099999999999E-3</v>
      </c>
      <c r="AF3537">
        <v>0</v>
      </c>
      <c r="AG3537">
        <v>0</v>
      </c>
      <c r="AH3537">
        <v>4.5649430000000001E-3</v>
      </c>
      <c r="AI3537">
        <v>59117.101110000003</v>
      </c>
    </row>
    <row r="3538" spans="1:35" x14ac:dyDescent="0.25">
      <c r="A3538">
        <v>5292</v>
      </c>
      <c r="B3538" t="s">
        <v>218</v>
      </c>
      <c r="C3538" t="s">
        <v>46</v>
      </c>
      <c r="D3538" t="b">
        <v>1</v>
      </c>
      <c r="E3538">
        <v>0.61770916799999998</v>
      </c>
      <c r="F3538" t="s">
        <v>97</v>
      </c>
      <c r="G3538" t="s">
        <v>186</v>
      </c>
      <c r="H3538" t="s">
        <v>197</v>
      </c>
      <c r="I3538" t="s">
        <v>101</v>
      </c>
      <c r="J3538" t="s">
        <v>102</v>
      </c>
      <c r="K3538" t="s">
        <v>188</v>
      </c>
      <c r="L3538">
        <v>4.1173055559999998</v>
      </c>
      <c r="M3538" t="s">
        <v>109</v>
      </c>
      <c r="N3538">
        <v>2.4201E-4</v>
      </c>
      <c r="O3538">
        <v>3.0491699999999998E-4</v>
      </c>
      <c r="P3538">
        <v>0</v>
      </c>
      <c r="Q3538">
        <v>0</v>
      </c>
      <c r="R3538">
        <v>0</v>
      </c>
      <c r="S3538">
        <v>2.7386799999999997E-4</v>
      </c>
      <c r="T3538">
        <v>1.5829500000000001E-3</v>
      </c>
      <c r="U3538">
        <v>6.4483100000000001E-4</v>
      </c>
      <c r="V3538">
        <v>0</v>
      </c>
      <c r="W3538">
        <v>0</v>
      </c>
      <c r="X3538">
        <v>1.01779E-4</v>
      </c>
      <c r="Y3538">
        <v>0</v>
      </c>
      <c r="Z3538">
        <v>0</v>
      </c>
      <c r="AA3538">
        <v>0</v>
      </c>
      <c r="AB3538">
        <v>0</v>
      </c>
      <c r="AC3538">
        <v>3.75647E-4</v>
      </c>
      <c r="AD3538">
        <v>1.5829500000000001E-3</v>
      </c>
      <c r="AE3538">
        <v>6.4483100000000001E-4</v>
      </c>
      <c r="AF3538">
        <v>0</v>
      </c>
      <c r="AG3538">
        <v>0</v>
      </c>
      <c r="AH3538">
        <v>2.6034270000000002E-3</v>
      </c>
      <c r="AI3538">
        <v>185312.75030000001</v>
      </c>
    </row>
    <row r="3539" spans="1:35" x14ac:dyDescent="0.25">
      <c r="A3539">
        <v>5294</v>
      </c>
      <c r="B3539" t="s">
        <v>218</v>
      </c>
      <c r="C3539" t="s">
        <v>46</v>
      </c>
      <c r="D3539" t="b">
        <v>1</v>
      </c>
      <c r="E3539">
        <v>2.1122781700000002</v>
      </c>
      <c r="F3539" t="s">
        <v>97</v>
      </c>
      <c r="G3539" t="s">
        <v>186</v>
      </c>
      <c r="H3539" t="s">
        <v>192</v>
      </c>
      <c r="I3539" t="s">
        <v>101</v>
      </c>
      <c r="J3539" t="s">
        <v>99</v>
      </c>
      <c r="K3539" t="s">
        <v>188</v>
      </c>
      <c r="L3539">
        <v>5.5026666669999997</v>
      </c>
      <c r="M3539" t="s">
        <v>109</v>
      </c>
      <c r="N3539">
        <v>4.8980300000000003E-4</v>
      </c>
      <c r="O3539">
        <v>5.6618100000000002E-4</v>
      </c>
      <c r="P3539">
        <v>0</v>
      </c>
      <c r="Q3539">
        <v>0</v>
      </c>
      <c r="R3539">
        <v>0</v>
      </c>
      <c r="S3539">
        <v>7.1399199999999999E-4</v>
      </c>
      <c r="T3539">
        <v>2.2191559999999999E-3</v>
      </c>
      <c r="U3539">
        <v>1.5545940000000001E-3</v>
      </c>
      <c r="V3539">
        <v>0</v>
      </c>
      <c r="W3539">
        <v>0</v>
      </c>
      <c r="X3539">
        <v>4.6974199999999999E-4</v>
      </c>
      <c r="Y3539">
        <v>0</v>
      </c>
      <c r="Z3539">
        <v>0</v>
      </c>
      <c r="AA3539">
        <v>0</v>
      </c>
      <c r="AB3539">
        <v>0</v>
      </c>
      <c r="AC3539">
        <v>1.1837340000000001E-3</v>
      </c>
      <c r="AD3539">
        <v>2.2191559999999999E-3</v>
      </c>
      <c r="AE3539">
        <v>1.5545940000000001E-3</v>
      </c>
      <c r="AF3539">
        <v>0</v>
      </c>
      <c r="AG3539">
        <v>0</v>
      </c>
      <c r="AH3539">
        <v>4.9574850000000002E-3</v>
      </c>
      <c r="AI3539">
        <v>264034.77130000002</v>
      </c>
    </row>
    <row r="3540" spans="1:35" x14ac:dyDescent="0.25">
      <c r="A3540">
        <v>5295</v>
      </c>
      <c r="B3540" t="s">
        <v>218</v>
      </c>
      <c r="C3540" t="s">
        <v>46</v>
      </c>
      <c r="D3540" t="b">
        <v>1</v>
      </c>
      <c r="E3540">
        <v>3.6561414889999999</v>
      </c>
      <c r="F3540" t="s">
        <v>97</v>
      </c>
      <c r="G3540" t="s">
        <v>186</v>
      </c>
      <c r="H3540" t="s">
        <v>194</v>
      </c>
      <c r="I3540" t="s">
        <v>101</v>
      </c>
      <c r="J3540" t="s">
        <v>99</v>
      </c>
      <c r="K3540" t="s">
        <v>188</v>
      </c>
      <c r="L3540">
        <v>6.7824382720000003</v>
      </c>
      <c r="M3540" t="s">
        <v>109</v>
      </c>
      <c r="N3540">
        <v>6.9952600000000001E-4</v>
      </c>
      <c r="O3540">
        <v>8.5100499999999995E-4</v>
      </c>
      <c r="P3540">
        <v>0</v>
      </c>
      <c r="Q3540">
        <v>0</v>
      </c>
      <c r="R3540">
        <v>0</v>
      </c>
      <c r="S3540">
        <v>1.1951659999999999E-3</v>
      </c>
      <c r="T3540">
        <v>3.203165E-3</v>
      </c>
      <c r="U3540">
        <v>2.1380879999999998E-3</v>
      </c>
      <c r="V3540">
        <v>0</v>
      </c>
      <c r="W3540">
        <v>0</v>
      </c>
      <c r="X3540">
        <v>1.07873E-3</v>
      </c>
      <c r="Y3540">
        <v>0</v>
      </c>
      <c r="Z3540">
        <v>0</v>
      </c>
      <c r="AA3540">
        <v>0</v>
      </c>
      <c r="AB3540">
        <v>0</v>
      </c>
      <c r="AC3540">
        <v>2.2738960000000001E-3</v>
      </c>
      <c r="AD3540">
        <v>3.203165E-3</v>
      </c>
      <c r="AE3540">
        <v>2.1380879999999998E-3</v>
      </c>
      <c r="AF3540">
        <v>0</v>
      </c>
      <c r="AG3540">
        <v>0</v>
      </c>
      <c r="AH3540">
        <v>7.6151489999999999E-3</v>
      </c>
      <c r="AI3540">
        <v>329052.734</v>
      </c>
    </row>
    <row r="3541" spans="1:35" x14ac:dyDescent="0.25">
      <c r="A3541">
        <v>5297</v>
      </c>
      <c r="B3541" t="s">
        <v>218</v>
      </c>
      <c r="C3541" t="s">
        <v>46</v>
      </c>
      <c r="D3541" t="b">
        <v>1</v>
      </c>
      <c r="E3541">
        <v>1.148646015</v>
      </c>
      <c r="F3541" t="s">
        <v>97</v>
      </c>
      <c r="G3541" t="s">
        <v>186</v>
      </c>
      <c r="H3541" t="s">
        <v>199</v>
      </c>
      <c r="I3541" t="s">
        <v>101</v>
      </c>
      <c r="J3541" t="s">
        <v>102</v>
      </c>
      <c r="K3541" t="s">
        <v>188</v>
      </c>
      <c r="L3541">
        <v>6.2997301590000001</v>
      </c>
      <c r="M3541" t="s">
        <v>109</v>
      </c>
      <c r="N3541">
        <v>4.1478100000000003E-4</v>
      </c>
      <c r="O3541">
        <v>4.9766299999999997E-4</v>
      </c>
      <c r="P3541">
        <v>0</v>
      </c>
      <c r="Q3541">
        <v>0</v>
      </c>
      <c r="R3541">
        <v>0</v>
      </c>
      <c r="S3541">
        <v>6.5179799999999998E-4</v>
      </c>
      <c r="T3541">
        <v>2.201756E-3</v>
      </c>
      <c r="U3541">
        <v>1.137861E-3</v>
      </c>
      <c r="V3541">
        <v>0</v>
      </c>
      <c r="W3541">
        <v>0</v>
      </c>
      <c r="X3541">
        <v>3.2946400000000002E-4</v>
      </c>
      <c r="Y3541">
        <v>0</v>
      </c>
      <c r="Z3541">
        <v>0</v>
      </c>
      <c r="AA3541">
        <v>0</v>
      </c>
      <c r="AB3541">
        <v>0</v>
      </c>
      <c r="AC3541">
        <v>9.8126200000000011E-4</v>
      </c>
      <c r="AD3541">
        <v>2.201756E-3</v>
      </c>
      <c r="AE3541">
        <v>1.137861E-3</v>
      </c>
      <c r="AF3541">
        <v>0</v>
      </c>
      <c r="AG3541">
        <v>0</v>
      </c>
      <c r="AH3541">
        <v>4.32089E-3</v>
      </c>
      <c r="AI3541">
        <v>201013.0526</v>
      </c>
    </row>
    <row r="3542" spans="1:35" x14ac:dyDescent="0.25">
      <c r="A3542">
        <v>7187</v>
      </c>
      <c r="B3542" t="s">
        <v>218</v>
      </c>
      <c r="C3542" t="s">
        <v>46</v>
      </c>
      <c r="D3542" t="b">
        <v>0</v>
      </c>
      <c r="E3542">
        <v>0.94616560199999999</v>
      </c>
      <c r="F3542" t="s">
        <v>97</v>
      </c>
      <c r="G3542" t="s">
        <v>186</v>
      </c>
      <c r="H3542" t="s">
        <v>189</v>
      </c>
      <c r="I3542" t="s">
        <v>263</v>
      </c>
      <c r="J3542" t="s">
        <v>99</v>
      </c>
      <c r="K3542" t="s">
        <v>188</v>
      </c>
      <c r="L3542">
        <v>7.5960748789999997</v>
      </c>
      <c r="M3542" t="s">
        <v>264</v>
      </c>
      <c r="N3542">
        <v>1.00203E-4</v>
      </c>
      <c r="O3542">
        <v>1.27568E-4</v>
      </c>
      <c r="P3542">
        <v>0</v>
      </c>
      <c r="Q3542">
        <v>0</v>
      </c>
      <c r="R3542">
        <v>0</v>
      </c>
      <c r="S3542">
        <v>3.1123199999999999E-4</v>
      </c>
      <c r="T3542">
        <v>3.8509999999999998E-4</v>
      </c>
      <c r="U3542">
        <v>3.0065000000000002E-4</v>
      </c>
      <c r="V3542">
        <v>0</v>
      </c>
      <c r="W3542">
        <v>0</v>
      </c>
      <c r="X3542">
        <v>1.31111E-4</v>
      </c>
      <c r="Y3542">
        <v>0</v>
      </c>
      <c r="Z3542">
        <v>0</v>
      </c>
      <c r="AA3542">
        <v>0</v>
      </c>
      <c r="AB3542">
        <v>0</v>
      </c>
      <c r="AC3542">
        <v>4.4234299999999999E-4</v>
      </c>
      <c r="AD3542">
        <v>3.8509999999999998E-4</v>
      </c>
      <c r="AE3542">
        <v>3.0065000000000002E-4</v>
      </c>
      <c r="AF3542">
        <v>0</v>
      </c>
      <c r="AG3542">
        <v>0</v>
      </c>
      <c r="AH3542">
        <v>1.1280839999999999E-3</v>
      </c>
      <c r="AI3542">
        <v>43523.617700000003</v>
      </c>
    </row>
    <row r="3543" spans="1:35" x14ac:dyDescent="0.25">
      <c r="A3543">
        <v>18108</v>
      </c>
      <c r="B3543" t="s">
        <v>218</v>
      </c>
      <c r="C3543" t="s">
        <v>46</v>
      </c>
      <c r="D3543" t="b">
        <v>0</v>
      </c>
      <c r="E3543">
        <v>0.16497118999999999</v>
      </c>
      <c r="F3543" t="s">
        <v>97</v>
      </c>
      <c r="G3543" t="s">
        <v>186</v>
      </c>
      <c r="H3543" t="s">
        <v>259</v>
      </c>
      <c r="I3543" t="s">
        <v>98</v>
      </c>
      <c r="J3543" t="s">
        <v>99</v>
      </c>
      <c r="K3543" t="s">
        <v>188</v>
      </c>
      <c r="L3543">
        <v>6.0052828280000004</v>
      </c>
      <c r="M3543" t="s">
        <v>112</v>
      </c>
      <c r="N3543">
        <v>3.4374600000000003E-4</v>
      </c>
      <c r="O3543">
        <v>4.2662899999999998E-4</v>
      </c>
      <c r="P3543">
        <v>0</v>
      </c>
      <c r="Q3543">
        <v>0</v>
      </c>
      <c r="R3543">
        <v>0</v>
      </c>
      <c r="S3543">
        <v>4.9533300000000004E-4</v>
      </c>
      <c r="T3543">
        <v>1.846929E-3</v>
      </c>
      <c r="U3543">
        <v>1.0612040000000001E-3</v>
      </c>
      <c r="V3543">
        <v>0</v>
      </c>
      <c r="W3543">
        <v>0</v>
      </c>
      <c r="X3543">
        <v>3.1497799999999999E-4</v>
      </c>
      <c r="Y3543">
        <v>0</v>
      </c>
      <c r="Z3543">
        <v>0</v>
      </c>
      <c r="AA3543">
        <v>0</v>
      </c>
      <c r="AB3543">
        <v>0</v>
      </c>
      <c r="AC3543">
        <v>8.1031099999999997E-4</v>
      </c>
      <c r="AD3543">
        <v>1.846929E-3</v>
      </c>
      <c r="AE3543">
        <v>1.0612040000000001E-3</v>
      </c>
      <c r="AF3543">
        <v>0</v>
      </c>
      <c r="AG3543">
        <v>0</v>
      </c>
      <c r="AH3543">
        <v>3.7184449999999999E-3</v>
      </c>
      <c r="AI3543">
        <v>181468.3094</v>
      </c>
    </row>
    <row r="3544" spans="1:35" x14ac:dyDescent="0.25">
      <c r="A3544">
        <v>20450</v>
      </c>
      <c r="B3544" t="s">
        <v>218</v>
      </c>
      <c r="C3544" t="s">
        <v>46</v>
      </c>
      <c r="D3544" t="b">
        <v>1</v>
      </c>
      <c r="E3544">
        <v>0.32973295000000002</v>
      </c>
      <c r="F3544" t="s">
        <v>97</v>
      </c>
      <c r="G3544" t="s">
        <v>186</v>
      </c>
      <c r="H3544" t="s">
        <v>256</v>
      </c>
      <c r="I3544" t="s">
        <v>101</v>
      </c>
      <c r="J3544" t="s">
        <v>262</v>
      </c>
      <c r="K3544" t="s">
        <v>188</v>
      </c>
      <c r="L3544">
        <v>5.7393993060000001</v>
      </c>
      <c r="M3544" t="s">
        <v>109</v>
      </c>
      <c r="N3544">
        <v>5.1371399999999997E-4</v>
      </c>
      <c r="O3544">
        <v>6.1561000000000005E-4</v>
      </c>
      <c r="P3544">
        <v>0</v>
      </c>
      <c r="Q3544">
        <v>0</v>
      </c>
      <c r="R3544">
        <v>0</v>
      </c>
      <c r="S3544">
        <v>1.1631359999999999E-3</v>
      </c>
      <c r="T3544">
        <v>2.5385910000000002E-3</v>
      </c>
      <c r="U3544">
        <v>1.464171E-3</v>
      </c>
      <c r="V3544">
        <v>0</v>
      </c>
      <c r="W3544">
        <v>0</v>
      </c>
      <c r="X3544">
        <v>0</v>
      </c>
      <c r="Y3544">
        <v>0</v>
      </c>
      <c r="Z3544">
        <v>0</v>
      </c>
      <c r="AA3544">
        <v>0</v>
      </c>
      <c r="AB3544">
        <v>0</v>
      </c>
      <c r="AC3544">
        <v>1.1631359999999999E-3</v>
      </c>
      <c r="AD3544">
        <v>2.5385910000000002E-3</v>
      </c>
      <c r="AE3544">
        <v>1.464171E-3</v>
      </c>
      <c r="AF3544">
        <v>0</v>
      </c>
      <c r="AG3544">
        <v>0</v>
      </c>
      <c r="AH3544">
        <v>5.1658980000000004E-3</v>
      </c>
      <c r="AI3544">
        <v>263786.36</v>
      </c>
    </row>
    <row r="3545" spans="1:35" x14ac:dyDescent="0.25">
      <c r="A3545">
        <v>28219</v>
      </c>
      <c r="B3545" t="s">
        <v>218</v>
      </c>
      <c r="C3545" t="s">
        <v>46</v>
      </c>
      <c r="D3545" t="b">
        <v>0</v>
      </c>
      <c r="E3545">
        <v>8.3962187999999993E-2</v>
      </c>
      <c r="F3545" t="s">
        <v>97</v>
      </c>
      <c r="G3545" t="s">
        <v>186</v>
      </c>
      <c r="H3545" t="s">
        <v>257</v>
      </c>
      <c r="I3545" t="s">
        <v>263</v>
      </c>
      <c r="J3545" t="s">
        <v>111</v>
      </c>
      <c r="K3545" t="s">
        <v>188</v>
      </c>
      <c r="L3545">
        <v>5.5665222219999997</v>
      </c>
      <c r="M3545" t="s">
        <v>264</v>
      </c>
      <c r="N3545" s="8">
        <v>7.3419999999999998E-5</v>
      </c>
      <c r="O3545" s="8">
        <v>9.2013099999999995E-5</v>
      </c>
      <c r="P3545">
        <v>0</v>
      </c>
      <c r="Q3545">
        <v>0</v>
      </c>
      <c r="R3545">
        <v>0</v>
      </c>
      <c r="S3545">
        <v>1.4058399999999999E-4</v>
      </c>
      <c r="T3545">
        <v>4.13316E-4</v>
      </c>
      <c r="U3545">
        <v>1.8600299999999999E-4</v>
      </c>
      <c r="V3545">
        <v>0</v>
      </c>
      <c r="W3545">
        <v>0</v>
      </c>
      <c r="X3545" s="8">
        <v>5.7474800000000001E-5</v>
      </c>
      <c r="Y3545">
        <v>0</v>
      </c>
      <c r="Z3545">
        <v>0</v>
      </c>
      <c r="AA3545">
        <v>0</v>
      </c>
      <c r="AB3545">
        <v>0</v>
      </c>
      <c r="AC3545">
        <v>1.98059E-4</v>
      </c>
      <c r="AD3545">
        <v>4.13316E-4</v>
      </c>
      <c r="AE3545">
        <v>1.8600299999999999E-4</v>
      </c>
      <c r="AF3545">
        <v>0</v>
      </c>
      <c r="AG3545">
        <v>0</v>
      </c>
      <c r="AH3545">
        <v>7.9737899999999997E-4</v>
      </c>
      <c r="AI3545">
        <v>41981.093860000001</v>
      </c>
    </row>
    <row r="3546" spans="1:35" x14ac:dyDescent="0.25">
      <c r="A3546">
        <v>617</v>
      </c>
      <c r="B3546" t="s">
        <v>219</v>
      </c>
      <c r="C3546" t="s">
        <v>48</v>
      </c>
      <c r="D3546" t="b">
        <v>0</v>
      </c>
      <c r="E3546">
        <v>38.539275089999997</v>
      </c>
      <c r="F3546" t="s">
        <v>97</v>
      </c>
      <c r="G3546" t="s">
        <v>186</v>
      </c>
      <c r="H3546" t="s">
        <v>198</v>
      </c>
      <c r="I3546" t="s">
        <v>101</v>
      </c>
      <c r="J3546" t="s">
        <v>102</v>
      </c>
      <c r="K3546" t="s">
        <v>188</v>
      </c>
      <c r="L3546">
        <v>9.6466666669999999</v>
      </c>
      <c r="M3546" t="s">
        <v>109</v>
      </c>
      <c r="N3546">
        <v>1.3266210000000001E-3</v>
      </c>
      <c r="O3546">
        <v>1.408458E-3</v>
      </c>
      <c r="P3546">
        <v>0</v>
      </c>
      <c r="Q3546">
        <v>0</v>
      </c>
      <c r="R3546">
        <v>0</v>
      </c>
      <c r="S3546">
        <v>3.3967559999999999E-3</v>
      </c>
      <c r="T3546">
        <v>3.6663339999999998E-3</v>
      </c>
      <c r="U3546">
        <v>3.650992E-3</v>
      </c>
      <c r="V3546">
        <v>0</v>
      </c>
      <c r="W3546">
        <v>0</v>
      </c>
      <c r="X3546">
        <v>1.9717910000000001E-3</v>
      </c>
      <c r="Y3546">
        <v>0</v>
      </c>
      <c r="Z3546">
        <v>0</v>
      </c>
      <c r="AA3546">
        <v>0</v>
      </c>
      <c r="AB3546">
        <v>0</v>
      </c>
      <c r="AC3546">
        <v>5.3685470000000004E-3</v>
      </c>
      <c r="AD3546">
        <v>3.6663339999999998E-3</v>
      </c>
      <c r="AE3546">
        <v>3.650992E-3</v>
      </c>
      <c r="AF3546">
        <v>0</v>
      </c>
      <c r="AG3546">
        <v>0</v>
      </c>
      <c r="AH3546">
        <v>1.2685508E-2</v>
      </c>
      <c r="AI3546">
        <v>385392.75089999998</v>
      </c>
    </row>
    <row r="3547" spans="1:35" x14ac:dyDescent="0.25">
      <c r="A3547">
        <v>619</v>
      </c>
      <c r="B3547" t="s">
        <v>219</v>
      </c>
      <c r="C3547" t="s">
        <v>48</v>
      </c>
      <c r="D3547" t="b">
        <v>0</v>
      </c>
      <c r="E3547">
        <v>7.8598335940000004</v>
      </c>
      <c r="F3547" t="s">
        <v>97</v>
      </c>
      <c r="G3547" t="s">
        <v>186</v>
      </c>
      <c r="H3547" t="s">
        <v>187</v>
      </c>
      <c r="I3547" t="s">
        <v>101</v>
      </c>
      <c r="J3547" t="s">
        <v>111</v>
      </c>
      <c r="K3547" t="s">
        <v>188</v>
      </c>
      <c r="L3547">
        <v>9.1299206349999995</v>
      </c>
      <c r="M3547" t="s">
        <v>109</v>
      </c>
      <c r="N3547">
        <v>8.4365299999999998E-4</v>
      </c>
      <c r="O3547">
        <v>1.000356E-3</v>
      </c>
      <c r="P3547">
        <v>0</v>
      </c>
      <c r="Q3547">
        <v>0</v>
      </c>
      <c r="R3547">
        <v>0</v>
      </c>
      <c r="S3547">
        <v>4.411107E-3</v>
      </c>
      <c r="T3547">
        <v>2.3120839999999998E-3</v>
      </c>
      <c r="U3547">
        <v>1.447474E-3</v>
      </c>
      <c r="V3547">
        <v>0</v>
      </c>
      <c r="W3547">
        <v>0</v>
      </c>
      <c r="X3547">
        <v>3.9922900000000002E-4</v>
      </c>
      <c r="Y3547">
        <v>0</v>
      </c>
      <c r="Z3547">
        <v>0</v>
      </c>
      <c r="AA3547">
        <v>0</v>
      </c>
      <c r="AB3547">
        <v>0</v>
      </c>
      <c r="AC3547">
        <v>4.8103360000000001E-3</v>
      </c>
      <c r="AD3547">
        <v>2.3120839999999998E-3</v>
      </c>
      <c r="AE3547">
        <v>1.447474E-3</v>
      </c>
      <c r="AF3547">
        <v>0</v>
      </c>
      <c r="AG3547">
        <v>0</v>
      </c>
      <c r="AH3547">
        <v>8.5698939999999998E-3</v>
      </c>
      <c r="AI3547">
        <v>275094.17580000003</v>
      </c>
    </row>
    <row r="3548" spans="1:35" x14ac:dyDescent="0.25">
      <c r="A3548">
        <v>621</v>
      </c>
      <c r="B3548" t="s">
        <v>219</v>
      </c>
      <c r="C3548" t="s">
        <v>48</v>
      </c>
      <c r="D3548" t="b">
        <v>0</v>
      </c>
      <c r="E3548">
        <v>45.917607580000002</v>
      </c>
      <c r="F3548" t="s">
        <v>97</v>
      </c>
      <c r="G3548" t="s">
        <v>186</v>
      </c>
      <c r="H3548" t="s">
        <v>196</v>
      </c>
      <c r="I3548" t="s">
        <v>101</v>
      </c>
      <c r="J3548" t="s">
        <v>99</v>
      </c>
      <c r="K3548" t="s">
        <v>188</v>
      </c>
      <c r="L3548">
        <v>10.595454549999999</v>
      </c>
      <c r="M3548" t="s">
        <v>109</v>
      </c>
      <c r="N3548">
        <v>9.9326100000000006E-4</v>
      </c>
      <c r="O3548">
        <v>1.0670689999999999E-3</v>
      </c>
      <c r="P3548">
        <v>0</v>
      </c>
      <c r="Q3548">
        <v>0</v>
      </c>
      <c r="R3548">
        <v>0</v>
      </c>
      <c r="S3548">
        <v>3.0408470000000002E-3</v>
      </c>
      <c r="T3548">
        <v>2.6265220000000001E-3</v>
      </c>
      <c r="U3548">
        <v>3.0621720000000002E-3</v>
      </c>
      <c r="V3548">
        <v>0</v>
      </c>
      <c r="W3548">
        <v>0</v>
      </c>
      <c r="X3548">
        <v>4.0126799999999998E-4</v>
      </c>
      <c r="Y3548">
        <v>0</v>
      </c>
      <c r="Z3548">
        <v>0</v>
      </c>
      <c r="AA3548">
        <v>0</v>
      </c>
      <c r="AB3548">
        <v>0</v>
      </c>
      <c r="AC3548">
        <v>3.4421149999999999E-3</v>
      </c>
      <c r="AD3548">
        <v>2.6265220000000001E-3</v>
      </c>
      <c r="AE3548">
        <v>3.0621720000000002E-3</v>
      </c>
      <c r="AF3548">
        <v>0</v>
      </c>
      <c r="AG3548">
        <v>0</v>
      </c>
      <c r="AH3548">
        <v>9.1303740000000001E-3</v>
      </c>
      <c r="AI3548">
        <v>252546.84169999999</v>
      </c>
    </row>
    <row r="3549" spans="1:35" x14ac:dyDescent="0.25">
      <c r="A3549">
        <v>622</v>
      </c>
      <c r="B3549" t="s">
        <v>219</v>
      </c>
      <c r="C3549" t="s">
        <v>48</v>
      </c>
      <c r="D3549" t="b">
        <v>0</v>
      </c>
      <c r="E3549">
        <v>5.4264087559999998</v>
      </c>
      <c r="F3549" t="s">
        <v>97</v>
      </c>
      <c r="G3549" t="s">
        <v>186</v>
      </c>
      <c r="H3549" t="s">
        <v>191</v>
      </c>
      <c r="I3549" t="s">
        <v>101</v>
      </c>
      <c r="J3549" t="s">
        <v>99</v>
      </c>
      <c r="K3549" t="s">
        <v>188</v>
      </c>
      <c r="L3549">
        <v>5.9158524899999998</v>
      </c>
      <c r="M3549" t="s">
        <v>109</v>
      </c>
      <c r="N3549">
        <v>5.8450400000000001E-4</v>
      </c>
      <c r="O3549">
        <v>7.3292099999999998E-4</v>
      </c>
      <c r="P3549">
        <v>0</v>
      </c>
      <c r="Q3549">
        <v>0</v>
      </c>
      <c r="R3549">
        <v>0</v>
      </c>
      <c r="S3549">
        <v>1.2141140000000001E-3</v>
      </c>
      <c r="T3549">
        <v>2.749886E-3</v>
      </c>
      <c r="U3549">
        <v>1.9274819999999999E-3</v>
      </c>
      <c r="V3549">
        <v>0</v>
      </c>
      <c r="W3549">
        <v>0</v>
      </c>
      <c r="X3549">
        <v>4.6155499999999999E-4</v>
      </c>
      <c r="Y3549">
        <v>0</v>
      </c>
      <c r="Z3549">
        <v>0</v>
      </c>
      <c r="AA3549">
        <v>0</v>
      </c>
      <c r="AB3549">
        <v>0</v>
      </c>
      <c r="AC3549">
        <v>1.6756690000000001E-3</v>
      </c>
      <c r="AD3549">
        <v>2.749886E-3</v>
      </c>
      <c r="AE3549">
        <v>1.9274819999999999E-3</v>
      </c>
      <c r="AF3549">
        <v>0</v>
      </c>
      <c r="AG3549">
        <v>0</v>
      </c>
      <c r="AH3549">
        <v>6.3530879999999998E-3</v>
      </c>
      <c r="AI3549">
        <v>314731.70789999998</v>
      </c>
    </row>
    <row r="3550" spans="1:35" x14ac:dyDescent="0.25">
      <c r="A3550">
        <v>623</v>
      </c>
      <c r="B3550" t="s">
        <v>219</v>
      </c>
      <c r="C3550" t="s">
        <v>48</v>
      </c>
      <c r="D3550" t="b">
        <v>0</v>
      </c>
      <c r="E3550">
        <v>3.2022472799999999</v>
      </c>
      <c r="F3550" t="s">
        <v>97</v>
      </c>
      <c r="G3550" t="s">
        <v>186</v>
      </c>
      <c r="H3550" t="s">
        <v>193</v>
      </c>
      <c r="I3550" t="s">
        <v>101</v>
      </c>
      <c r="J3550" t="s">
        <v>99</v>
      </c>
      <c r="K3550" t="s">
        <v>188</v>
      </c>
      <c r="L3550">
        <v>8.3253703699999999</v>
      </c>
      <c r="M3550" t="s">
        <v>109</v>
      </c>
      <c r="N3550">
        <v>6.6263300000000004E-4</v>
      </c>
      <c r="O3550">
        <v>7.9793400000000003E-4</v>
      </c>
      <c r="P3550">
        <v>0</v>
      </c>
      <c r="Q3550">
        <v>0</v>
      </c>
      <c r="R3550">
        <v>0</v>
      </c>
      <c r="S3550">
        <v>2.3918759999999998E-3</v>
      </c>
      <c r="T3550">
        <v>2.4177360000000002E-3</v>
      </c>
      <c r="U3550">
        <v>1.7246E-3</v>
      </c>
      <c r="V3550">
        <v>0</v>
      </c>
      <c r="W3550">
        <v>0</v>
      </c>
      <c r="X3550">
        <v>2.8833899999999998E-4</v>
      </c>
      <c r="Y3550">
        <v>0</v>
      </c>
      <c r="Z3550">
        <v>0</v>
      </c>
      <c r="AA3550">
        <v>0</v>
      </c>
      <c r="AB3550">
        <v>0</v>
      </c>
      <c r="AC3550">
        <v>2.6802150000000001E-3</v>
      </c>
      <c r="AD3550">
        <v>2.4177360000000002E-3</v>
      </c>
      <c r="AE3550">
        <v>1.7246E-3</v>
      </c>
      <c r="AF3550">
        <v>0</v>
      </c>
      <c r="AG3550">
        <v>0</v>
      </c>
      <c r="AH3550">
        <v>6.8225500000000001E-3</v>
      </c>
      <c r="AI3550">
        <v>240168.546</v>
      </c>
    </row>
    <row r="3551" spans="1:35" x14ac:dyDescent="0.25">
      <c r="A3551">
        <v>624</v>
      </c>
      <c r="B3551" t="s">
        <v>219</v>
      </c>
      <c r="C3551" t="s">
        <v>48</v>
      </c>
      <c r="D3551" t="b">
        <v>0</v>
      </c>
      <c r="E3551">
        <v>12.489080810000001</v>
      </c>
      <c r="F3551" t="s">
        <v>97</v>
      </c>
      <c r="G3551" t="s">
        <v>186</v>
      </c>
      <c r="H3551" t="s">
        <v>195</v>
      </c>
      <c r="I3551" t="s">
        <v>101</v>
      </c>
      <c r="J3551" t="s">
        <v>111</v>
      </c>
      <c r="K3551" t="s">
        <v>188</v>
      </c>
      <c r="L3551">
        <v>6.9043650789999997</v>
      </c>
      <c r="M3551" t="s">
        <v>109</v>
      </c>
      <c r="N3551">
        <v>5.6320000000000003E-4</v>
      </c>
      <c r="O3551">
        <v>6.7527699999999995E-4</v>
      </c>
      <c r="P3551">
        <v>0</v>
      </c>
      <c r="Q3551">
        <v>0</v>
      </c>
      <c r="R3551">
        <v>0</v>
      </c>
      <c r="S3551">
        <v>9.5207899999999999E-4</v>
      </c>
      <c r="T3551">
        <v>2.43684E-3</v>
      </c>
      <c r="U3551">
        <v>1.6240860000000001E-3</v>
      </c>
      <c r="V3551">
        <v>0</v>
      </c>
      <c r="W3551">
        <v>0</v>
      </c>
      <c r="X3551">
        <v>1.1658619999999999E-3</v>
      </c>
      <c r="Y3551">
        <v>0</v>
      </c>
      <c r="Z3551">
        <v>0</v>
      </c>
      <c r="AA3551">
        <v>0</v>
      </c>
      <c r="AB3551">
        <v>0</v>
      </c>
      <c r="AC3551">
        <v>2.1179409999999999E-3</v>
      </c>
      <c r="AD3551">
        <v>2.43684E-3</v>
      </c>
      <c r="AE3551">
        <v>1.6240860000000001E-3</v>
      </c>
      <c r="AF3551">
        <v>0</v>
      </c>
      <c r="AG3551">
        <v>0</v>
      </c>
      <c r="AH3551">
        <v>6.1787489999999999E-3</v>
      </c>
      <c r="AI3551">
        <v>262270.69709999999</v>
      </c>
    </row>
    <row r="3552" spans="1:35" x14ac:dyDescent="0.25">
      <c r="A3552">
        <v>3981</v>
      </c>
      <c r="B3552" t="s">
        <v>219</v>
      </c>
      <c r="C3552" t="s">
        <v>48</v>
      </c>
      <c r="D3552" t="b">
        <v>0</v>
      </c>
      <c r="E3552">
        <v>33.833494620000003</v>
      </c>
      <c r="F3552" t="s">
        <v>97</v>
      </c>
      <c r="G3552" t="s">
        <v>186</v>
      </c>
      <c r="H3552" t="s">
        <v>249</v>
      </c>
      <c r="I3552" t="s">
        <v>101</v>
      </c>
      <c r="J3552" t="s">
        <v>111</v>
      </c>
      <c r="K3552" t="s">
        <v>188</v>
      </c>
      <c r="L3552">
        <v>11.043055560000001</v>
      </c>
      <c r="M3552" t="s">
        <v>109</v>
      </c>
      <c r="N3552">
        <v>2.8720599999999997E-4</v>
      </c>
      <c r="O3552">
        <v>3.0384599999999998E-4</v>
      </c>
      <c r="P3552">
        <v>0</v>
      </c>
      <c r="Q3552">
        <v>0</v>
      </c>
      <c r="R3552">
        <v>0</v>
      </c>
      <c r="S3552">
        <v>8.03303E-4</v>
      </c>
      <c r="T3552">
        <v>7.26339E-4</v>
      </c>
      <c r="U3552">
        <v>1.0200820000000001E-3</v>
      </c>
      <c r="V3552">
        <v>0</v>
      </c>
      <c r="W3552">
        <v>0</v>
      </c>
      <c r="X3552">
        <v>0</v>
      </c>
      <c r="Y3552">
        <v>0</v>
      </c>
      <c r="Z3552">
        <v>0</v>
      </c>
      <c r="AA3552">
        <v>0</v>
      </c>
      <c r="AB3552">
        <v>0</v>
      </c>
      <c r="AC3552">
        <v>8.03303E-4</v>
      </c>
      <c r="AD3552">
        <v>7.26339E-4</v>
      </c>
      <c r="AE3552">
        <v>1.0200820000000001E-3</v>
      </c>
      <c r="AF3552">
        <v>0</v>
      </c>
      <c r="AG3552">
        <v>0</v>
      </c>
      <c r="AH3552">
        <v>2.5497240000000002E-3</v>
      </c>
      <c r="AI3552">
        <v>67666.989239999995</v>
      </c>
    </row>
    <row r="3553" spans="1:35" x14ac:dyDescent="0.25">
      <c r="A3553">
        <v>4225</v>
      </c>
      <c r="B3553" t="s">
        <v>219</v>
      </c>
      <c r="C3553" t="s">
        <v>48</v>
      </c>
      <c r="D3553" t="b">
        <v>0</v>
      </c>
      <c r="E3553">
        <v>59.11710111</v>
      </c>
      <c r="F3553" t="s">
        <v>97</v>
      </c>
      <c r="G3553" t="s">
        <v>186</v>
      </c>
      <c r="H3553" t="s">
        <v>250</v>
      </c>
      <c r="I3553" t="s">
        <v>98</v>
      </c>
      <c r="J3553" t="s">
        <v>99</v>
      </c>
      <c r="K3553" t="s">
        <v>188</v>
      </c>
      <c r="L3553">
        <v>22.630555560000001</v>
      </c>
      <c r="M3553" t="s">
        <v>112</v>
      </c>
      <c r="N3553">
        <v>4.4543399999999998E-4</v>
      </c>
      <c r="O3553">
        <v>4.5934300000000002E-4</v>
      </c>
      <c r="P3553">
        <v>0</v>
      </c>
      <c r="Q3553">
        <v>0</v>
      </c>
      <c r="R3553">
        <v>0</v>
      </c>
      <c r="S3553">
        <v>8.5841300000000004E-4</v>
      </c>
      <c r="T3553">
        <v>6.80231E-4</v>
      </c>
      <c r="U3553">
        <v>1.4092099999999999E-3</v>
      </c>
      <c r="V3553">
        <v>0</v>
      </c>
      <c r="W3553">
        <v>0</v>
      </c>
      <c r="X3553">
        <v>1.6170889999999999E-3</v>
      </c>
      <c r="Y3553">
        <v>0</v>
      </c>
      <c r="Z3553">
        <v>0</v>
      </c>
      <c r="AA3553">
        <v>0</v>
      </c>
      <c r="AB3553">
        <v>0</v>
      </c>
      <c r="AC3553">
        <v>2.475503E-3</v>
      </c>
      <c r="AD3553">
        <v>6.80231E-4</v>
      </c>
      <c r="AE3553">
        <v>1.4092099999999999E-3</v>
      </c>
      <c r="AF3553">
        <v>0</v>
      </c>
      <c r="AG3553">
        <v>0</v>
      </c>
      <c r="AH3553">
        <v>4.5649430000000001E-3</v>
      </c>
      <c r="AI3553">
        <v>59117.101110000003</v>
      </c>
    </row>
    <row r="3554" spans="1:35" x14ac:dyDescent="0.25">
      <c r="A3554">
        <v>5292</v>
      </c>
      <c r="B3554" t="s">
        <v>219</v>
      </c>
      <c r="C3554" t="s">
        <v>48</v>
      </c>
      <c r="D3554" t="b">
        <v>0</v>
      </c>
      <c r="E3554">
        <v>0.61770916799999998</v>
      </c>
      <c r="F3554" t="s">
        <v>97</v>
      </c>
      <c r="G3554" t="s">
        <v>186</v>
      </c>
      <c r="H3554" t="s">
        <v>197</v>
      </c>
      <c r="I3554" t="s">
        <v>101</v>
      </c>
      <c r="J3554" t="s">
        <v>102</v>
      </c>
      <c r="K3554" t="s">
        <v>188</v>
      </c>
      <c r="L3554">
        <v>4.1945925930000003</v>
      </c>
      <c r="M3554" t="s">
        <v>109</v>
      </c>
      <c r="N3554">
        <v>2.4514399999999998E-4</v>
      </c>
      <c r="O3554">
        <v>3.10754E-4</v>
      </c>
      <c r="P3554">
        <v>0</v>
      </c>
      <c r="Q3554">
        <v>0</v>
      </c>
      <c r="R3554">
        <v>0</v>
      </c>
      <c r="S3554">
        <v>3.2299500000000002E-4</v>
      </c>
      <c r="T3554">
        <v>1.5829500000000001E-3</v>
      </c>
      <c r="U3554">
        <v>6.4483100000000001E-4</v>
      </c>
      <c r="V3554">
        <v>0</v>
      </c>
      <c r="W3554">
        <v>0</v>
      </c>
      <c r="X3554">
        <v>1.0151E-4</v>
      </c>
      <c r="Y3554">
        <v>0</v>
      </c>
      <c r="Z3554">
        <v>0</v>
      </c>
      <c r="AA3554">
        <v>0</v>
      </c>
      <c r="AB3554">
        <v>0</v>
      </c>
      <c r="AC3554">
        <v>4.2450499999999999E-4</v>
      </c>
      <c r="AD3554">
        <v>1.5829500000000001E-3</v>
      </c>
      <c r="AE3554">
        <v>6.4483100000000001E-4</v>
      </c>
      <c r="AF3554">
        <v>0</v>
      </c>
      <c r="AG3554">
        <v>0</v>
      </c>
      <c r="AH3554">
        <v>2.6522970000000001E-3</v>
      </c>
      <c r="AI3554">
        <v>185312.75030000001</v>
      </c>
    </row>
    <row r="3555" spans="1:35" x14ac:dyDescent="0.25">
      <c r="A3555">
        <v>5294</v>
      </c>
      <c r="B3555" t="s">
        <v>219</v>
      </c>
      <c r="C3555" t="s">
        <v>48</v>
      </c>
      <c r="D3555" t="b">
        <v>0</v>
      </c>
      <c r="E3555">
        <v>2.1122781700000002</v>
      </c>
      <c r="F3555" t="s">
        <v>97</v>
      </c>
      <c r="G3555" t="s">
        <v>186</v>
      </c>
      <c r="H3555" t="s">
        <v>192</v>
      </c>
      <c r="I3555" t="s">
        <v>101</v>
      </c>
      <c r="J3555" t="s">
        <v>99</v>
      </c>
      <c r="K3555" t="s">
        <v>188</v>
      </c>
      <c r="L3555">
        <v>5.5022666669999998</v>
      </c>
      <c r="M3555" t="s">
        <v>109</v>
      </c>
      <c r="N3555">
        <v>4.8375499999999999E-4</v>
      </c>
      <c r="O3555">
        <v>5.6431000000000005E-4</v>
      </c>
      <c r="P3555">
        <v>0</v>
      </c>
      <c r="Q3555">
        <v>0</v>
      </c>
      <c r="R3555">
        <v>0</v>
      </c>
      <c r="S3555">
        <v>6.7873599999999999E-4</v>
      </c>
      <c r="T3555">
        <v>2.2191559999999999E-3</v>
      </c>
      <c r="U3555">
        <v>1.5545940000000001E-3</v>
      </c>
      <c r="V3555">
        <v>0</v>
      </c>
      <c r="W3555">
        <v>0</v>
      </c>
      <c r="X3555">
        <v>5.0463799999999996E-4</v>
      </c>
      <c r="Y3555">
        <v>0</v>
      </c>
      <c r="Z3555">
        <v>0</v>
      </c>
      <c r="AA3555">
        <v>0</v>
      </c>
      <c r="AB3555">
        <v>0</v>
      </c>
      <c r="AC3555">
        <v>1.1833740000000001E-3</v>
      </c>
      <c r="AD3555">
        <v>2.2191559999999999E-3</v>
      </c>
      <c r="AE3555">
        <v>1.5545940000000001E-3</v>
      </c>
      <c r="AF3555">
        <v>0</v>
      </c>
      <c r="AG3555">
        <v>0</v>
      </c>
      <c r="AH3555">
        <v>4.9571240000000003E-3</v>
      </c>
      <c r="AI3555">
        <v>264034.77130000002</v>
      </c>
    </row>
    <row r="3556" spans="1:35" x14ac:dyDescent="0.25">
      <c r="A3556">
        <v>5295</v>
      </c>
      <c r="B3556" t="s">
        <v>219</v>
      </c>
      <c r="C3556" t="s">
        <v>48</v>
      </c>
      <c r="D3556" t="b">
        <v>0</v>
      </c>
      <c r="E3556">
        <v>3.6561414889999999</v>
      </c>
      <c r="F3556" t="s">
        <v>97</v>
      </c>
      <c r="G3556" t="s">
        <v>186</v>
      </c>
      <c r="H3556" t="s">
        <v>194</v>
      </c>
      <c r="I3556" t="s">
        <v>101</v>
      </c>
      <c r="J3556" t="s">
        <v>99</v>
      </c>
      <c r="K3556" t="s">
        <v>188</v>
      </c>
      <c r="L3556">
        <v>6.8441049380000001</v>
      </c>
      <c r="M3556" t="s">
        <v>109</v>
      </c>
      <c r="N3556">
        <v>6.9379399999999996E-4</v>
      </c>
      <c r="O3556">
        <v>8.5574399999999997E-4</v>
      </c>
      <c r="P3556">
        <v>0</v>
      </c>
      <c r="Q3556">
        <v>0</v>
      </c>
      <c r="R3556">
        <v>0</v>
      </c>
      <c r="S3556">
        <v>1.19728E-3</v>
      </c>
      <c r="T3556">
        <v>3.203165E-3</v>
      </c>
      <c r="U3556">
        <v>2.1380879999999998E-3</v>
      </c>
      <c r="V3556">
        <v>0</v>
      </c>
      <c r="W3556">
        <v>0</v>
      </c>
      <c r="X3556">
        <v>1.145854E-3</v>
      </c>
      <c r="Y3556">
        <v>0</v>
      </c>
      <c r="Z3556">
        <v>0</v>
      </c>
      <c r="AA3556">
        <v>0</v>
      </c>
      <c r="AB3556">
        <v>0</v>
      </c>
      <c r="AC3556">
        <v>2.3431329999999998E-3</v>
      </c>
      <c r="AD3556">
        <v>3.203165E-3</v>
      </c>
      <c r="AE3556">
        <v>2.1380879999999998E-3</v>
      </c>
      <c r="AF3556">
        <v>0</v>
      </c>
      <c r="AG3556">
        <v>0</v>
      </c>
      <c r="AH3556">
        <v>7.684387E-3</v>
      </c>
      <c r="AI3556">
        <v>329052.734</v>
      </c>
    </row>
    <row r="3557" spans="1:35" x14ac:dyDescent="0.25">
      <c r="A3557">
        <v>5297</v>
      </c>
      <c r="B3557" t="s">
        <v>219</v>
      </c>
      <c r="C3557" t="s">
        <v>48</v>
      </c>
      <c r="D3557" t="b">
        <v>0</v>
      </c>
      <c r="E3557">
        <v>1.148646015</v>
      </c>
      <c r="F3557" t="s">
        <v>97</v>
      </c>
      <c r="G3557" t="s">
        <v>186</v>
      </c>
      <c r="H3557" t="s">
        <v>199</v>
      </c>
      <c r="I3557" t="s">
        <v>101</v>
      </c>
      <c r="J3557" t="s">
        <v>102</v>
      </c>
      <c r="K3557" t="s">
        <v>188</v>
      </c>
      <c r="L3557">
        <v>6.3759206349999999</v>
      </c>
      <c r="M3557" t="s">
        <v>109</v>
      </c>
      <c r="N3557">
        <v>4.14972E-4</v>
      </c>
      <c r="O3557">
        <v>5.0274E-4</v>
      </c>
      <c r="P3557">
        <v>0</v>
      </c>
      <c r="Q3557">
        <v>0</v>
      </c>
      <c r="R3557">
        <v>0</v>
      </c>
      <c r="S3557">
        <v>6.8207499999999998E-4</v>
      </c>
      <c r="T3557">
        <v>2.201756E-3</v>
      </c>
      <c r="U3557">
        <v>1.137861E-3</v>
      </c>
      <c r="V3557">
        <v>0</v>
      </c>
      <c r="W3557">
        <v>0</v>
      </c>
      <c r="X3557">
        <v>3.5144499999999998E-4</v>
      </c>
      <c r="Y3557">
        <v>0</v>
      </c>
      <c r="Z3557">
        <v>0</v>
      </c>
      <c r="AA3557">
        <v>0</v>
      </c>
      <c r="AB3557">
        <v>0</v>
      </c>
      <c r="AC3557">
        <v>1.03352E-3</v>
      </c>
      <c r="AD3557">
        <v>2.201756E-3</v>
      </c>
      <c r="AE3557">
        <v>1.137861E-3</v>
      </c>
      <c r="AF3557">
        <v>0</v>
      </c>
      <c r="AG3557">
        <v>0</v>
      </c>
      <c r="AH3557">
        <v>4.3731480000000003E-3</v>
      </c>
      <c r="AI3557">
        <v>201013.0526</v>
      </c>
    </row>
    <row r="3558" spans="1:35" x14ac:dyDescent="0.25">
      <c r="A3558">
        <v>7187</v>
      </c>
      <c r="B3558" t="s">
        <v>219</v>
      </c>
      <c r="C3558" t="s">
        <v>48</v>
      </c>
      <c r="D3558" t="b">
        <v>0</v>
      </c>
      <c r="E3558">
        <v>0.94616560199999999</v>
      </c>
      <c r="F3558" t="s">
        <v>97</v>
      </c>
      <c r="G3558" t="s">
        <v>186</v>
      </c>
      <c r="H3558" t="s">
        <v>189</v>
      </c>
      <c r="I3558" t="s">
        <v>263</v>
      </c>
      <c r="J3558" t="s">
        <v>99</v>
      </c>
      <c r="K3558" t="s">
        <v>188</v>
      </c>
      <c r="L3558">
        <v>7.5960748789999997</v>
      </c>
      <c r="M3558" t="s">
        <v>264</v>
      </c>
      <c r="N3558">
        <v>1.00203E-4</v>
      </c>
      <c r="O3558">
        <v>1.27568E-4</v>
      </c>
      <c r="P3558">
        <v>0</v>
      </c>
      <c r="Q3558">
        <v>0</v>
      </c>
      <c r="R3558">
        <v>0</v>
      </c>
      <c r="S3558">
        <v>3.1123199999999999E-4</v>
      </c>
      <c r="T3558">
        <v>3.8509999999999998E-4</v>
      </c>
      <c r="U3558">
        <v>3.0065000000000002E-4</v>
      </c>
      <c r="V3558">
        <v>0</v>
      </c>
      <c r="W3558">
        <v>0</v>
      </c>
      <c r="X3558">
        <v>1.31111E-4</v>
      </c>
      <c r="Y3558">
        <v>0</v>
      </c>
      <c r="Z3558">
        <v>0</v>
      </c>
      <c r="AA3558">
        <v>0</v>
      </c>
      <c r="AB3558">
        <v>0</v>
      </c>
      <c r="AC3558">
        <v>4.4234299999999999E-4</v>
      </c>
      <c r="AD3558">
        <v>3.8509999999999998E-4</v>
      </c>
      <c r="AE3558">
        <v>3.0065000000000002E-4</v>
      </c>
      <c r="AF3558">
        <v>0</v>
      </c>
      <c r="AG3558">
        <v>0</v>
      </c>
      <c r="AH3558">
        <v>1.1280839999999999E-3</v>
      </c>
      <c r="AI3558">
        <v>43523.617700000003</v>
      </c>
    </row>
    <row r="3559" spans="1:35" x14ac:dyDescent="0.25">
      <c r="A3559">
        <v>18108</v>
      </c>
      <c r="B3559" t="s">
        <v>219</v>
      </c>
      <c r="C3559" t="s">
        <v>48</v>
      </c>
      <c r="D3559" t="b">
        <v>0</v>
      </c>
      <c r="E3559">
        <v>0.16497118999999999</v>
      </c>
      <c r="F3559" t="s">
        <v>97</v>
      </c>
      <c r="G3559" t="s">
        <v>186</v>
      </c>
      <c r="H3559" t="s">
        <v>259</v>
      </c>
      <c r="I3559" t="s">
        <v>98</v>
      </c>
      <c r="J3559" t="s">
        <v>99</v>
      </c>
      <c r="K3559" t="s">
        <v>188</v>
      </c>
      <c r="L3559">
        <v>6.0052828280000004</v>
      </c>
      <c r="M3559" t="s">
        <v>112</v>
      </c>
      <c r="N3559">
        <v>3.4374600000000003E-4</v>
      </c>
      <c r="O3559">
        <v>4.2662899999999998E-4</v>
      </c>
      <c r="P3559">
        <v>0</v>
      </c>
      <c r="Q3559">
        <v>0</v>
      </c>
      <c r="R3559">
        <v>0</v>
      </c>
      <c r="S3559">
        <v>4.9533300000000004E-4</v>
      </c>
      <c r="T3559">
        <v>1.846929E-3</v>
      </c>
      <c r="U3559">
        <v>1.0612040000000001E-3</v>
      </c>
      <c r="V3559">
        <v>0</v>
      </c>
      <c r="W3559">
        <v>0</v>
      </c>
      <c r="X3559">
        <v>3.1497799999999999E-4</v>
      </c>
      <c r="Y3559">
        <v>0</v>
      </c>
      <c r="Z3559">
        <v>0</v>
      </c>
      <c r="AA3559">
        <v>0</v>
      </c>
      <c r="AB3559">
        <v>0</v>
      </c>
      <c r="AC3559">
        <v>8.1031099999999997E-4</v>
      </c>
      <c r="AD3559">
        <v>1.846929E-3</v>
      </c>
      <c r="AE3559">
        <v>1.0612040000000001E-3</v>
      </c>
      <c r="AF3559">
        <v>0</v>
      </c>
      <c r="AG3559">
        <v>0</v>
      </c>
      <c r="AH3559">
        <v>3.7184449999999999E-3</v>
      </c>
      <c r="AI3559">
        <v>181468.3094</v>
      </c>
    </row>
    <row r="3560" spans="1:35" x14ac:dyDescent="0.25">
      <c r="A3560">
        <v>20450</v>
      </c>
      <c r="B3560" t="s">
        <v>219</v>
      </c>
      <c r="C3560" t="s">
        <v>48</v>
      </c>
      <c r="D3560" t="b">
        <v>0</v>
      </c>
      <c r="E3560">
        <v>0.32973295000000002</v>
      </c>
      <c r="F3560" t="s">
        <v>97</v>
      </c>
      <c r="G3560" t="s">
        <v>186</v>
      </c>
      <c r="H3560" t="s">
        <v>256</v>
      </c>
      <c r="I3560" t="s">
        <v>101</v>
      </c>
      <c r="J3560" t="s">
        <v>262</v>
      </c>
      <c r="K3560" t="s">
        <v>188</v>
      </c>
      <c r="L3560">
        <v>5.7887187500000001</v>
      </c>
      <c r="M3560" t="s">
        <v>109</v>
      </c>
      <c r="N3560">
        <v>5.1326300000000002E-4</v>
      </c>
      <c r="O3560">
        <v>6.2089999999999997E-4</v>
      </c>
      <c r="P3560">
        <v>0</v>
      </c>
      <c r="Q3560">
        <v>0</v>
      </c>
      <c r="R3560">
        <v>0</v>
      </c>
      <c r="S3560">
        <v>1.207528E-3</v>
      </c>
      <c r="T3560">
        <v>2.5385910000000002E-3</v>
      </c>
      <c r="U3560">
        <v>1.464171E-3</v>
      </c>
      <c r="V3560">
        <v>0</v>
      </c>
      <c r="W3560">
        <v>0</v>
      </c>
      <c r="X3560">
        <v>0</v>
      </c>
      <c r="Y3560">
        <v>0</v>
      </c>
      <c r="Z3560">
        <v>0</v>
      </c>
      <c r="AA3560">
        <v>0</v>
      </c>
      <c r="AB3560">
        <v>0</v>
      </c>
      <c r="AC3560">
        <v>1.207528E-3</v>
      </c>
      <c r="AD3560">
        <v>2.5385910000000002E-3</v>
      </c>
      <c r="AE3560">
        <v>1.464171E-3</v>
      </c>
      <c r="AF3560">
        <v>0</v>
      </c>
      <c r="AG3560">
        <v>0</v>
      </c>
      <c r="AH3560">
        <v>5.2102889999999999E-3</v>
      </c>
      <c r="AI3560">
        <v>263786.36</v>
      </c>
    </row>
    <row r="3561" spans="1:35" x14ac:dyDescent="0.25">
      <c r="A3561">
        <v>28219</v>
      </c>
      <c r="B3561" t="s">
        <v>219</v>
      </c>
      <c r="C3561" t="s">
        <v>48</v>
      </c>
      <c r="D3561" t="b">
        <v>0</v>
      </c>
      <c r="E3561">
        <v>8.3962187999999993E-2</v>
      </c>
      <c r="F3561" t="s">
        <v>97</v>
      </c>
      <c r="G3561" t="s">
        <v>186</v>
      </c>
      <c r="H3561" t="s">
        <v>257</v>
      </c>
      <c r="I3561" t="s">
        <v>263</v>
      </c>
      <c r="J3561" t="s">
        <v>111</v>
      </c>
      <c r="K3561" t="s">
        <v>188</v>
      </c>
      <c r="L3561">
        <v>5.5665222219999997</v>
      </c>
      <c r="M3561" t="s">
        <v>264</v>
      </c>
      <c r="N3561" s="8">
        <v>7.3419999999999998E-5</v>
      </c>
      <c r="O3561" s="8">
        <v>9.2013099999999995E-5</v>
      </c>
      <c r="P3561">
        <v>0</v>
      </c>
      <c r="Q3561">
        <v>0</v>
      </c>
      <c r="R3561">
        <v>0</v>
      </c>
      <c r="S3561">
        <v>1.4058399999999999E-4</v>
      </c>
      <c r="T3561">
        <v>4.13316E-4</v>
      </c>
      <c r="U3561">
        <v>1.8600299999999999E-4</v>
      </c>
      <c r="V3561">
        <v>0</v>
      </c>
      <c r="W3561">
        <v>0</v>
      </c>
      <c r="X3561" s="8">
        <v>5.7474800000000001E-5</v>
      </c>
      <c r="Y3561">
        <v>0</v>
      </c>
      <c r="Z3561">
        <v>0</v>
      </c>
      <c r="AA3561">
        <v>0</v>
      </c>
      <c r="AB3561">
        <v>0</v>
      </c>
      <c r="AC3561">
        <v>1.98059E-4</v>
      </c>
      <c r="AD3561">
        <v>4.13316E-4</v>
      </c>
      <c r="AE3561">
        <v>1.8600299999999999E-4</v>
      </c>
      <c r="AF3561">
        <v>0</v>
      </c>
      <c r="AG3561">
        <v>0</v>
      </c>
      <c r="AH3561">
        <v>7.9737899999999997E-4</v>
      </c>
      <c r="AI3561">
        <v>41981.093860000001</v>
      </c>
    </row>
    <row r="3562" spans="1:35" x14ac:dyDescent="0.25">
      <c r="A3562">
        <v>617</v>
      </c>
      <c r="B3562" t="s">
        <v>220</v>
      </c>
      <c r="C3562" t="s">
        <v>49</v>
      </c>
      <c r="D3562" t="b">
        <v>1</v>
      </c>
      <c r="E3562">
        <v>38.539275089999997</v>
      </c>
      <c r="F3562" t="s">
        <v>97</v>
      </c>
      <c r="G3562" t="s">
        <v>186</v>
      </c>
      <c r="H3562" t="s">
        <v>198</v>
      </c>
      <c r="I3562" t="s">
        <v>101</v>
      </c>
      <c r="J3562" t="s">
        <v>102</v>
      </c>
      <c r="K3562" t="s">
        <v>188</v>
      </c>
      <c r="L3562">
        <v>7.1269444440000003</v>
      </c>
      <c r="M3562" t="s">
        <v>109</v>
      </c>
      <c r="N3562">
        <v>1.0603889999999999E-3</v>
      </c>
      <c r="O3562">
        <v>1.110113E-3</v>
      </c>
      <c r="P3562">
        <v>0</v>
      </c>
      <c r="Q3562">
        <v>0</v>
      </c>
      <c r="R3562">
        <v>0</v>
      </c>
      <c r="S3562">
        <v>1.926131E-3</v>
      </c>
      <c r="T3562">
        <v>3.6663339999999998E-3</v>
      </c>
      <c r="U3562">
        <v>3.650992E-3</v>
      </c>
      <c r="V3562">
        <v>0</v>
      </c>
      <c r="W3562">
        <v>0</v>
      </c>
      <c r="X3562">
        <v>1.28579E-4</v>
      </c>
      <c r="Y3562">
        <v>0</v>
      </c>
      <c r="Z3562">
        <v>0</v>
      </c>
      <c r="AA3562">
        <v>0</v>
      </c>
      <c r="AB3562">
        <v>0</v>
      </c>
      <c r="AC3562">
        <v>2.05471E-3</v>
      </c>
      <c r="AD3562">
        <v>3.6663339999999998E-3</v>
      </c>
      <c r="AE3562">
        <v>3.650992E-3</v>
      </c>
      <c r="AF3562">
        <v>0</v>
      </c>
      <c r="AG3562">
        <v>0</v>
      </c>
      <c r="AH3562">
        <v>9.3720360000000003E-3</v>
      </c>
      <c r="AI3562">
        <v>385392.75089999998</v>
      </c>
    </row>
    <row r="3563" spans="1:35" x14ac:dyDescent="0.25">
      <c r="A3563">
        <v>619</v>
      </c>
      <c r="B3563" t="s">
        <v>220</v>
      </c>
      <c r="C3563" t="s">
        <v>49</v>
      </c>
      <c r="D3563" t="b">
        <v>1</v>
      </c>
      <c r="E3563">
        <v>7.8598335940000004</v>
      </c>
      <c r="F3563" t="s">
        <v>97</v>
      </c>
      <c r="G3563" t="s">
        <v>186</v>
      </c>
      <c r="H3563" t="s">
        <v>187</v>
      </c>
      <c r="I3563" t="s">
        <v>101</v>
      </c>
      <c r="J3563" t="s">
        <v>111</v>
      </c>
      <c r="K3563" t="s">
        <v>188</v>
      </c>
      <c r="L3563">
        <v>6.1875396829999998</v>
      </c>
      <c r="M3563" t="s">
        <v>109</v>
      </c>
      <c r="N3563">
        <v>5.8115399999999996E-4</v>
      </c>
      <c r="O3563">
        <v>6.8860500000000001E-4</v>
      </c>
      <c r="P3563">
        <v>0</v>
      </c>
      <c r="Q3563">
        <v>0</v>
      </c>
      <c r="R3563">
        <v>0</v>
      </c>
      <c r="S3563">
        <v>1.9811690000000001E-3</v>
      </c>
      <c r="T3563">
        <v>2.3120839999999998E-3</v>
      </c>
      <c r="U3563">
        <v>1.447474E-3</v>
      </c>
      <c r="V3563">
        <v>0</v>
      </c>
      <c r="W3563">
        <v>0</v>
      </c>
      <c r="X3563" s="8">
        <v>6.7270700000000006E-5</v>
      </c>
      <c r="Y3563">
        <v>0</v>
      </c>
      <c r="Z3563">
        <v>0</v>
      </c>
      <c r="AA3563">
        <v>0</v>
      </c>
      <c r="AB3563">
        <v>0</v>
      </c>
      <c r="AC3563">
        <v>2.0484399999999999E-3</v>
      </c>
      <c r="AD3563">
        <v>2.3120839999999998E-3</v>
      </c>
      <c r="AE3563">
        <v>1.447474E-3</v>
      </c>
      <c r="AF3563">
        <v>0</v>
      </c>
      <c r="AG3563">
        <v>0</v>
      </c>
      <c r="AH3563">
        <v>5.807998E-3</v>
      </c>
      <c r="AI3563">
        <v>275094.17580000003</v>
      </c>
    </row>
    <row r="3564" spans="1:35" x14ac:dyDescent="0.25">
      <c r="A3564">
        <v>621</v>
      </c>
      <c r="B3564" t="s">
        <v>220</v>
      </c>
      <c r="C3564" t="s">
        <v>49</v>
      </c>
      <c r="D3564" t="b">
        <v>1</v>
      </c>
      <c r="E3564">
        <v>45.917607580000002</v>
      </c>
      <c r="F3564" t="s">
        <v>97</v>
      </c>
      <c r="G3564" t="s">
        <v>186</v>
      </c>
      <c r="H3564" t="s">
        <v>196</v>
      </c>
      <c r="I3564" t="s">
        <v>101</v>
      </c>
      <c r="J3564" t="s">
        <v>99</v>
      </c>
      <c r="K3564" t="s">
        <v>188</v>
      </c>
      <c r="L3564">
        <v>8.39040404</v>
      </c>
      <c r="M3564" t="s">
        <v>109</v>
      </c>
      <c r="N3564">
        <v>8.11917E-4</v>
      </c>
      <c r="O3564">
        <v>8.6146699999999998E-4</v>
      </c>
      <c r="P3564">
        <v>0</v>
      </c>
      <c r="Q3564">
        <v>0</v>
      </c>
      <c r="R3564">
        <v>0</v>
      </c>
      <c r="S3564">
        <v>1.53892E-3</v>
      </c>
      <c r="T3564">
        <v>2.6265220000000001E-3</v>
      </c>
      <c r="U3564">
        <v>3.0621720000000002E-3</v>
      </c>
      <c r="V3564">
        <v>0</v>
      </c>
      <c r="W3564">
        <v>0</v>
      </c>
      <c r="X3564" s="8">
        <v>2.61129E-6</v>
      </c>
      <c r="Y3564">
        <v>0</v>
      </c>
      <c r="Z3564">
        <v>0</v>
      </c>
      <c r="AA3564">
        <v>0</v>
      </c>
      <c r="AB3564">
        <v>0</v>
      </c>
      <c r="AC3564">
        <v>1.5415310000000001E-3</v>
      </c>
      <c r="AD3564">
        <v>2.6265220000000001E-3</v>
      </c>
      <c r="AE3564">
        <v>3.0621720000000002E-3</v>
      </c>
      <c r="AF3564">
        <v>0</v>
      </c>
      <c r="AG3564">
        <v>0</v>
      </c>
      <c r="AH3564">
        <v>7.2302260000000002E-3</v>
      </c>
      <c r="AI3564">
        <v>252546.84169999999</v>
      </c>
    </row>
    <row r="3565" spans="1:35" x14ac:dyDescent="0.25">
      <c r="A3565">
        <v>622</v>
      </c>
      <c r="B3565" t="s">
        <v>220</v>
      </c>
      <c r="C3565" t="s">
        <v>49</v>
      </c>
      <c r="D3565" t="b">
        <v>1</v>
      </c>
      <c r="E3565">
        <v>5.4264087559999998</v>
      </c>
      <c r="F3565" t="s">
        <v>97</v>
      </c>
      <c r="G3565" t="s">
        <v>186</v>
      </c>
      <c r="H3565" t="s">
        <v>191</v>
      </c>
      <c r="I3565" t="s">
        <v>101</v>
      </c>
      <c r="J3565" t="s">
        <v>99</v>
      </c>
      <c r="K3565" t="s">
        <v>188</v>
      </c>
      <c r="L3565">
        <v>5.5293582380000004</v>
      </c>
      <c r="M3565" t="s">
        <v>109</v>
      </c>
      <c r="N3565">
        <v>5.7872800000000003E-4</v>
      </c>
      <c r="O3565">
        <v>7.0622899999999995E-4</v>
      </c>
      <c r="P3565">
        <v>0</v>
      </c>
      <c r="Q3565">
        <v>0</v>
      </c>
      <c r="R3565">
        <v>0</v>
      </c>
      <c r="S3565">
        <v>1.2340179999999999E-3</v>
      </c>
      <c r="T3565">
        <v>2.749886E-3</v>
      </c>
      <c r="U3565">
        <v>1.9274819999999999E-3</v>
      </c>
      <c r="V3565">
        <v>0</v>
      </c>
      <c r="W3565">
        <v>0</v>
      </c>
      <c r="X3565" s="8">
        <v>2.6590599999999999E-5</v>
      </c>
      <c r="Y3565">
        <v>0</v>
      </c>
      <c r="Z3565">
        <v>0</v>
      </c>
      <c r="AA3565">
        <v>0</v>
      </c>
      <c r="AB3565">
        <v>0</v>
      </c>
      <c r="AC3565">
        <v>1.260609E-3</v>
      </c>
      <c r="AD3565">
        <v>2.749886E-3</v>
      </c>
      <c r="AE3565">
        <v>1.9274819999999999E-3</v>
      </c>
      <c r="AF3565">
        <v>0</v>
      </c>
      <c r="AG3565">
        <v>0</v>
      </c>
      <c r="AH3565">
        <v>5.9380279999999997E-3</v>
      </c>
      <c r="AI3565">
        <v>314731.70789999998</v>
      </c>
    </row>
    <row r="3566" spans="1:35" x14ac:dyDescent="0.25">
      <c r="A3566">
        <v>623</v>
      </c>
      <c r="B3566" t="s">
        <v>220</v>
      </c>
      <c r="C3566" t="s">
        <v>49</v>
      </c>
      <c r="D3566" t="b">
        <v>1</v>
      </c>
      <c r="E3566">
        <v>3.2022472799999999</v>
      </c>
      <c r="F3566" t="s">
        <v>97</v>
      </c>
      <c r="G3566" t="s">
        <v>186</v>
      </c>
      <c r="H3566" t="s">
        <v>193</v>
      </c>
      <c r="I3566" t="s">
        <v>101</v>
      </c>
      <c r="J3566" t="s">
        <v>99</v>
      </c>
      <c r="K3566" t="s">
        <v>188</v>
      </c>
      <c r="L3566">
        <v>6.4331111109999997</v>
      </c>
      <c r="M3566" t="s">
        <v>109</v>
      </c>
      <c r="N3566">
        <v>5.1818299999999997E-4</v>
      </c>
      <c r="O3566">
        <v>6.2790299999999997E-4</v>
      </c>
      <c r="P3566">
        <v>0</v>
      </c>
      <c r="Q3566">
        <v>0</v>
      </c>
      <c r="R3566">
        <v>0</v>
      </c>
      <c r="S3566">
        <v>1.123095E-3</v>
      </c>
      <c r="T3566">
        <v>2.4177360000000002E-3</v>
      </c>
      <c r="U3566">
        <v>1.7246E-3</v>
      </c>
      <c r="V3566">
        <v>0</v>
      </c>
      <c r="W3566">
        <v>0</v>
      </c>
      <c r="X3566" s="8">
        <v>6.4345099999999998E-6</v>
      </c>
      <c r="Y3566">
        <v>0</v>
      </c>
      <c r="Z3566">
        <v>0</v>
      </c>
      <c r="AA3566">
        <v>0</v>
      </c>
      <c r="AB3566">
        <v>0</v>
      </c>
      <c r="AC3566">
        <v>1.129529E-3</v>
      </c>
      <c r="AD3566">
        <v>2.4177360000000002E-3</v>
      </c>
      <c r="AE3566">
        <v>1.7246E-3</v>
      </c>
      <c r="AF3566">
        <v>0</v>
      </c>
      <c r="AG3566">
        <v>0</v>
      </c>
      <c r="AH3566">
        <v>5.2718640000000002E-3</v>
      </c>
      <c r="AI3566">
        <v>240168.546</v>
      </c>
    </row>
    <row r="3567" spans="1:35" x14ac:dyDescent="0.25">
      <c r="A3567">
        <v>624</v>
      </c>
      <c r="B3567" t="s">
        <v>220</v>
      </c>
      <c r="C3567" t="s">
        <v>49</v>
      </c>
      <c r="D3567" t="b">
        <v>1</v>
      </c>
      <c r="E3567">
        <v>12.489080810000001</v>
      </c>
      <c r="F3567" t="s">
        <v>97</v>
      </c>
      <c r="G3567" t="s">
        <v>186</v>
      </c>
      <c r="H3567" t="s">
        <v>195</v>
      </c>
      <c r="I3567" t="s">
        <v>101</v>
      </c>
      <c r="J3567" t="s">
        <v>111</v>
      </c>
      <c r="K3567" t="s">
        <v>188</v>
      </c>
      <c r="L3567">
        <v>6.148544974</v>
      </c>
      <c r="M3567" t="s">
        <v>109</v>
      </c>
      <c r="N3567">
        <v>5.5699199999999997E-4</v>
      </c>
      <c r="O3567">
        <v>6.5095300000000001E-4</v>
      </c>
      <c r="P3567">
        <v>0</v>
      </c>
      <c r="Q3567">
        <v>0</v>
      </c>
      <c r="R3567">
        <v>0</v>
      </c>
      <c r="S3567">
        <v>1.3507619999999999E-3</v>
      </c>
      <c r="T3567">
        <v>2.43684E-3</v>
      </c>
      <c r="U3567">
        <v>1.6240860000000001E-3</v>
      </c>
      <c r="V3567">
        <v>0</v>
      </c>
      <c r="W3567">
        <v>0</v>
      </c>
      <c r="X3567" s="8">
        <v>9.0674200000000007E-5</v>
      </c>
      <c r="Y3567">
        <v>0</v>
      </c>
      <c r="Z3567">
        <v>0</v>
      </c>
      <c r="AA3567">
        <v>0</v>
      </c>
      <c r="AB3567">
        <v>0</v>
      </c>
      <c r="AC3567">
        <v>1.4414359999999999E-3</v>
      </c>
      <c r="AD3567">
        <v>2.43684E-3</v>
      </c>
      <c r="AE3567">
        <v>1.6240860000000001E-3</v>
      </c>
      <c r="AF3567">
        <v>0</v>
      </c>
      <c r="AG3567">
        <v>0</v>
      </c>
      <c r="AH3567">
        <v>5.5023620000000002E-3</v>
      </c>
      <c r="AI3567">
        <v>262270.69709999999</v>
      </c>
    </row>
    <row r="3568" spans="1:35" x14ac:dyDescent="0.25">
      <c r="A3568">
        <v>3981</v>
      </c>
      <c r="B3568" t="s">
        <v>220</v>
      </c>
      <c r="C3568" t="s">
        <v>49</v>
      </c>
      <c r="D3568" t="b">
        <v>1</v>
      </c>
      <c r="E3568">
        <v>33.833494620000003</v>
      </c>
      <c r="F3568" t="s">
        <v>97</v>
      </c>
      <c r="G3568" t="s">
        <v>186</v>
      </c>
      <c r="H3568" t="s">
        <v>249</v>
      </c>
      <c r="I3568" t="s">
        <v>101</v>
      </c>
      <c r="J3568" t="s">
        <v>111</v>
      </c>
      <c r="K3568" t="s">
        <v>188</v>
      </c>
      <c r="L3568">
        <v>10.108333330000001</v>
      </c>
      <c r="M3568" t="s">
        <v>109</v>
      </c>
      <c r="N3568">
        <v>2.6534799999999999E-4</v>
      </c>
      <c r="O3568">
        <v>2.7811399999999999E-4</v>
      </c>
      <c r="P3568">
        <v>0</v>
      </c>
      <c r="Q3568">
        <v>0</v>
      </c>
      <c r="R3568">
        <v>0</v>
      </c>
      <c r="S3568">
        <v>5.87485E-4</v>
      </c>
      <c r="T3568">
        <v>7.26339E-4</v>
      </c>
      <c r="U3568">
        <v>1.0200820000000001E-3</v>
      </c>
      <c r="V3568">
        <v>0</v>
      </c>
      <c r="W3568">
        <v>0</v>
      </c>
      <c r="X3568">
        <v>0</v>
      </c>
      <c r="Y3568">
        <v>0</v>
      </c>
      <c r="Z3568">
        <v>0</v>
      </c>
      <c r="AA3568">
        <v>0</v>
      </c>
      <c r="AB3568">
        <v>0</v>
      </c>
      <c r="AC3568">
        <v>5.87485E-4</v>
      </c>
      <c r="AD3568">
        <v>7.26339E-4</v>
      </c>
      <c r="AE3568">
        <v>1.0200820000000001E-3</v>
      </c>
      <c r="AF3568">
        <v>0</v>
      </c>
      <c r="AG3568">
        <v>0</v>
      </c>
      <c r="AH3568">
        <v>2.3339070000000001E-3</v>
      </c>
      <c r="AI3568">
        <v>67666.989239999995</v>
      </c>
    </row>
    <row r="3569" spans="1:35" x14ac:dyDescent="0.25">
      <c r="A3569">
        <v>4225</v>
      </c>
      <c r="B3569" t="s">
        <v>220</v>
      </c>
      <c r="C3569" t="s">
        <v>49</v>
      </c>
      <c r="D3569" t="b">
        <v>1</v>
      </c>
      <c r="E3569">
        <v>59.11710111</v>
      </c>
      <c r="F3569" t="s">
        <v>97</v>
      </c>
      <c r="G3569" t="s">
        <v>186</v>
      </c>
      <c r="H3569" t="s">
        <v>250</v>
      </c>
      <c r="I3569" t="s">
        <v>98</v>
      </c>
      <c r="J3569" t="s">
        <v>99</v>
      </c>
      <c r="K3569" t="s">
        <v>188</v>
      </c>
      <c r="L3569">
        <v>13.39722222</v>
      </c>
      <c r="M3569" t="s">
        <v>112</v>
      </c>
      <c r="N3569">
        <v>3.13481E-4</v>
      </c>
      <c r="O3569">
        <v>3.2202700000000001E-4</v>
      </c>
      <c r="P3569">
        <v>0</v>
      </c>
      <c r="Q3569">
        <v>0</v>
      </c>
      <c r="R3569">
        <v>0</v>
      </c>
      <c r="S3569">
        <v>6.1299200000000003E-4</v>
      </c>
      <c r="T3569">
        <v>6.80231E-4</v>
      </c>
      <c r="U3569">
        <v>1.4092099999999999E-3</v>
      </c>
      <c r="V3569">
        <v>0</v>
      </c>
      <c r="W3569">
        <v>0</v>
      </c>
      <c r="X3569">
        <v>0</v>
      </c>
      <c r="Y3569">
        <v>0</v>
      </c>
      <c r="Z3569">
        <v>0</v>
      </c>
      <c r="AA3569">
        <v>0</v>
      </c>
      <c r="AB3569">
        <v>0</v>
      </c>
      <c r="AC3569">
        <v>6.1299200000000003E-4</v>
      </c>
      <c r="AD3569">
        <v>6.80231E-4</v>
      </c>
      <c r="AE3569">
        <v>1.4092099999999999E-3</v>
      </c>
      <c r="AF3569">
        <v>0</v>
      </c>
      <c r="AG3569">
        <v>0</v>
      </c>
      <c r="AH3569">
        <v>2.7024330000000002E-3</v>
      </c>
      <c r="AI3569">
        <v>59117.101110000003</v>
      </c>
    </row>
    <row r="3570" spans="1:35" x14ac:dyDescent="0.25">
      <c r="A3570">
        <v>5292</v>
      </c>
      <c r="B3570" t="s">
        <v>220</v>
      </c>
      <c r="C3570" t="s">
        <v>49</v>
      </c>
      <c r="D3570" t="b">
        <v>1</v>
      </c>
      <c r="E3570">
        <v>0.61770916799999998</v>
      </c>
      <c r="F3570" t="s">
        <v>97</v>
      </c>
      <c r="G3570" t="s">
        <v>186</v>
      </c>
      <c r="H3570" t="s">
        <v>197</v>
      </c>
      <c r="I3570" t="s">
        <v>101</v>
      </c>
      <c r="J3570" t="s">
        <v>102</v>
      </c>
      <c r="K3570" t="s">
        <v>188</v>
      </c>
      <c r="L3570">
        <v>4.1599907409999997</v>
      </c>
      <c r="M3570" t="s">
        <v>109</v>
      </c>
      <c r="N3570">
        <v>2.49714E-4</v>
      </c>
      <c r="O3570">
        <v>3.0934199999999999E-4</v>
      </c>
      <c r="P3570">
        <v>0</v>
      </c>
      <c r="Q3570">
        <v>0</v>
      </c>
      <c r="R3570">
        <v>0</v>
      </c>
      <c r="S3570">
        <v>3.2393800000000001E-4</v>
      </c>
      <c r="T3570">
        <v>1.5829500000000001E-3</v>
      </c>
      <c r="U3570">
        <v>6.4483100000000001E-4</v>
      </c>
      <c r="V3570">
        <v>0</v>
      </c>
      <c r="W3570">
        <v>0</v>
      </c>
      <c r="X3570" s="8">
        <v>7.8693699999999995E-5</v>
      </c>
      <c r="Y3570">
        <v>0</v>
      </c>
      <c r="Z3570">
        <v>0</v>
      </c>
      <c r="AA3570">
        <v>0</v>
      </c>
      <c r="AB3570">
        <v>0</v>
      </c>
      <c r="AC3570">
        <v>4.0263099999999997E-4</v>
      </c>
      <c r="AD3570">
        <v>1.5829500000000001E-3</v>
      </c>
      <c r="AE3570">
        <v>6.4483100000000001E-4</v>
      </c>
      <c r="AF3570">
        <v>0</v>
      </c>
      <c r="AG3570">
        <v>0</v>
      </c>
      <c r="AH3570">
        <v>2.6304179999999998E-3</v>
      </c>
      <c r="AI3570">
        <v>185312.75030000001</v>
      </c>
    </row>
    <row r="3571" spans="1:35" x14ac:dyDescent="0.25">
      <c r="A3571">
        <v>5294</v>
      </c>
      <c r="B3571" t="s">
        <v>220</v>
      </c>
      <c r="C3571" t="s">
        <v>49</v>
      </c>
      <c r="D3571" t="b">
        <v>1</v>
      </c>
      <c r="E3571">
        <v>2.1122781700000002</v>
      </c>
      <c r="F3571" t="s">
        <v>97</v>
      </c>
      <c r="G3571" t="s">
        <v>186</v>
      </c>
      <c r="H3571" t="s">
        <v>192</v>
      </c>
      <c r="I3571" t="s">
        <v>101</v>
      </c>
      <c r="J3571" t="s">
        <v>99</v>
      </c>
      <c r="K3571" t="s">
        <v>188</v>
      </c>
      <c r="L3571">
        <v>5.1587333329999998</v>
      </c>
      <c r="M3571" t="s">
        <v>109</v>
      </c>
      <c r="N3571">
        <v>4.8028399999999998E-4</v>
      </c>
      <c r="O3571">
        <v>5.5143200000000003E-4</v>
      </c>
      <c r="P3571">
        <v>0</v>
      </c>
      <c r="Q3571">
        <v>0</v>
      </c>
      <c r="R3571">
        <v>0</v>
      </c>
      <c r="S3571">
        <v>8.2772900000000003E-4</v>
      </c>
      <c r="T3571">
        <v>2.2191559999999999E-3</v>
      </c>
      <c r="U3571">
        <v>1.5545940000000001E-3</v>
      </c>
      <c r="V3571">
        <v>0</v>
      </c>
      <c r="W3571">
        <v>0</v>
      </c>
      <c r="X3571" s="8">
        <v>4.6167400000000001E-5</v>
      </c>
      <c r="Y3571">
        <v>0</v>
      </c>
      <c r="Z3571">
        <v>0</v>
      </c>
      <c r="AA3571">
        <v>0</v>
      </c>
      <c r="AB3571">
        <v>0</v>
      </c>
      <c r="AC3571">
        <v>8.7389599999999998E-4</v>
      </c>
      <c r="AD3571">
        <v>2.2191559999999999E-3</v>
      </c>
      <c r="AE3571">
        <v>1.5545940000000001E-3</v>
      </c>
      <c r="AF3571">
        <v>0</v>
      </c>
      <c r="AG3571">
        <v>0</v>
      </c>
      <c r="AH3571">
        <v>4.6476269999999997E-3</v>
      </c>
      <c r="AI3571">
        <v>264034.77130000002</v>
      </c>
    </row>
    <row r="3572" spans="1:35" x14ac:dyDescent="0.25">
      <c r="A3572">
        <v>5295</v>
      </c>
      <c r="B3572" t="s">
        <v>220</v>
      </c>
      <c r="C3572" t="s">
        <v>49</v>
      </c>
      <c r="D3572" t="b">
        <v>1</v>
      </c>
      <c r="E3572">
        <v>3.6561414889999999</v>
      </c>
      <c r="F3572" t="s">
        <v>97</v>
      </c>
      <c r="G3572" t="s">
        <v>186</v>
      </c>
      <c r="H3572" t="s">
        <v>194</v>
      </c>
      <c r="I3572" t="s">
        <v>101</v>
      </c>
      <c r="J3572" t="s">
        <v>99</v>
      </c>
      <c r="K3572" t="s">
        <v>188</v>
      </c>
      <c r="L3572">
        <v>6.1927160490000004</v>
      </c>
      <c r="M3572" t="s">
        <v>109</v>
      </c>
      <c r="N3572">
        <v>6.8409099999999995E-4</v>
      </c>
      <c r="O3572">
        <v>8.2413199999999999E-4</v>
      </c>
      <c r="P3572">
        <v>0</v>
      </c>
      <c r="Q3572">
        <v>0</v>
      </c>
      <c r="R3572">
        <v>0</v>
      </c>
      <c r="S3572">
        <v>1.5269039999999999E-3</v>
      </c>
      <c r="T3572">
        <v>3.203165E-3</v>
      </c>
      <c r="U3572">
        <v>2.1380879999999998E-3</v>
      </c>
      <c r="V3572">
        <v>0</v>
      </c>
      <c r="W3572">
        <v>0</v>
      </c>
      <c r="X3572" s="8">
        <v>8.4901200000000006E-5</v>
      </c>
      <c r="Y3572">
        <v>0</v>
      </c>
      <c r="Z3572">
        <v>0</v>
      </c>
      <c r="AA3572">
        <v>0</v>
      </c>
      <c r="AB3572">
        <v>0</v>
      </c>
      <c r="AC3572">
        <v>1.611805E-3</v>
      </c>
      <c r="AD3572">
        <v>3.203165E-3</v>
      </c>
      <c r="AE3572">
        <v>2.1380879999999998E-3</v>
      </c>
      <c r="AF3572">
        <v>0</v>
      </c>
      <c r="AG3572">
        <v>0</v>
      </c>
      <c r="AH3572">
        <v>6.9530240000000004E-3</v>
      </c>
      <c r="AI3572">
        <v>329052.734</v>
      </c>
    </row>
    <row r="3573" spans="1:35" x14ac:dyDescent="0.25">
      <c r="A3573">
        <v>5297</v>
      </c>
      <c r="B3573" t="s">
        <v>220</v>
      </c>
      <c r="C3573" t="s">
        <v>49</v>
      </c>
      <c r="D3573" t="b">
        <v>1</v>
      </c>
      <c r="E3573">
        <v>1.148646015</v>
      </c>
      <c r="F3573" t="s">
        <v>97</v>
      </c>
      <c r="G3573" t="s">
        <v>186</v>
      </c>
      <c r="H3573" t="s">
        <v>199</v>
      </c>
      <c r="I3573" t="s">
        <v>101</v>
      </c>
      <c r="J3573" t="s">
        <v>102</v>
      </c>
      <c r="K3573" t="s">
        <v>188</v>
      </c>
      <c r="L3573">
        <v>5.9213492060000004</v>
      </c>
      <c r="M3573" t="s">
        <v>109</v>
      </c>
      <c r="N3573">
        <v>4.0650300000000001E-4</v>
      </c>
      <c r="O3573">
        <v>4.8279399999999999E-4</v>
      </c>
      <c r="P3573">
        <v>0</v>
      </c>
      <c r="Q3573">
        <v>0</v>
      </c>
      <c r="R3573">
        <v>0</v>
      </c>
      <c r="S3573">
        <v>6.9899299999999997E-4</v>
      </c>
      <c r="T3573">
        <v>2.201756E-3</v>
      </c>
      <c r="U3573">
        <v>1.137861E-3</v>
      </c>
      <c r="V3573">
        <v>0</v>
      </c>
      <c r="W3573">
        <v>0</v>
      </c>
      <c r="X3573" s="8">
        <v>2.2743099999999999E-5</v>
      </c>
      <c r="Y3573">
        <v>0</v>
      </c>
      <c r="Z3573">
        <v>0</v>
      </c>
      <c r="AA3573">
        <v>0</v>
      </c>
      <c r="AB3573">
        <v>0</v>
      </c>
      <c r="AC3573">
        <v>7.2173599999999995E-4</v>
      </c>
      <c r="AD3573">
        <v>2.201756E-3</v>
      </c>
      <c r="AE3573">
        <v>1.137861E-3</v>
      </c>
      <c r="AF3573">
        <v>0</v>
      </c>
      <c r="AG3573">
        <v>0</v>
      </c>
      <c r="AH3573">
        <v>4.0613649999999999E-3</v>
      </c>
      <c r="AI3573">
        <v>201013.0526</v>
      </c>
    </row>
    <row r="3574" spans="1:35" x14ac:dyDescent="0.25">
      <c r="A3574">
        <v>7187</v>
      </c>
      <c r="B3574" t="s">
        <v>220</v>
      </c>
      <c r="C3574" t="s">
        <v>49</v>
      </c>
      <c r="D3574" t="b">
        <v>0</v>
      </c>
      <c r="E3574">
        <v>0.94616560199999999</v>
      </c>
      <c r="F3574" t="s">
        <v>97</v>
      </c>
      <c r="G3574" t="s">
        <v>186</v>
      </c>
      <c r="H3574" t="s">
        <v>189</v>
      </c>
      <c r="I3574" t="s">
        <v>263</v>
      </c>
      <c r="J3574" t="s">
        <v>99</v>
      </c>
      <c r="K3574" t="s">
        <v>188</v>
      </c>
      <c r="L3574">
        <v>7.5960748789999997</v>
      </c>
      <c r="M3574" t="s">
        <v>264</v>
      </c>
      <c r="N3574">
        <v>1.00203E-4</v>
      </c>
      <c r="O3574">
        <v>1.27568E-4</v>
      </c>
      <c r="P3574">
        <v>0</v>
      </c>
      <c r="Q3574">
        <v>0</v>
      </c>
      <c r="R3574">
        <v>0</v>
      </c>
      <c r="S3574">
        <v>3.1123199999999999E-4</v>
      </c>
      <c r="T3574">
        <v>3.8509999999999998E-4</v>
      </c>
      <c r="U3574">
        <v>3.0065000000000002E-4</v>
      </c>
      <c r="V3574">
        <v>0</v>
      </c>
      <c r="W3574">
        <v>0</v>
      </c>
      <c r="X3574">
        <v>1.31111E-4</v>
      </c>
      <c r="Y3574">
        <v>0</v>
      </c>
      <c r="Z3574">
        <v>0</v>
      </c>
      <c r="AA3574">
        <v>0</v>
      </c>
      <c r="AB3574">
        <v>0</v>
      </c>
      <c r="AC3574">
        <v>4.4234299999999999E-4</v>
      </c>
      <c r="AD3574">
        <v>3.8509999999999998E-4</v>
      </c>
      <c r="AE3574">
        <v>3.0065000000000002E-4</v>
      </c>
      <c r="AF3574">
        <v>0</v>
      </c>
      <c r="AG3574">
        <v>0</v>
      </c>
      <c r="AH3574">
        <v>1.1280839999999999E-3</v>
      </c>
      <c r="AI3574">
        <v>43523.617700000003</v>
      </c>
    </row>
    <row r="3575" spans="1:35" x14ac:dyDescent="0.25">
      <c r="A3575">
        <v>18108</v>
      </c>
      <c r="B3575" t="s">
        <v>220</v>
      </c>
      <c r="C3575" t="s">
        <v>49</v>
      </c>
      <c r="D3575" t="b">
        <v>1</v>
      </c>
      <c r="E3575">
        <v>0.16497118999999999</v>
      </c>
      <c r="F3575" t="s">
        <v>97</v>
      </c>
      <c r="G3575" t="s">
        <v>186</v>
      </c>
      <c r="H3575" t="s">
        <v>259</v>
      </c>
      <c r="I3575" t="s">
        <v>98</v>
      </c>
      <c r="J3575" t="s">
        <v>99</v>
      </c>
      <c r="K3575" t="s">
        <v>188</v>
      </c>
      <c r="L3575">
        <v>5.332002525</v>
      </c>
      <c r="M3575" t="s">
        <v>112</v>
      </c>
      <c r="N3575">
        <v>3.1121000000000002E-4</v>
      </c>
      <c r="O3575">
        <v>3.9344E-4</v>
      </c>
      <c r="P3575">
        <v>0</v>
      </c>
      <c r="Q3575">
        <v>0</v>
      </c>
      <c r="R3575">
        <v>0</v>
      </c>
      <c r="S3575">
        <v>3.93419E-4</v>
      </c>
      <c r="T3575">
        <v>1.846929E-3</v>
      </c>
      <c r="U3575">
        <v>1.0612040000000001E-3</v>
      </c>
      <c r="V3575">
        <v>0</v>
      </c>
      <c r="W3575">
        <v>0</v>
      </c>
      <c r="X3575">
        <v>0</v>
      </c>
      <c r="Y3575">
        <v>0</v>
      </c>
      <c r="Z3575">
        <v>0</v>
      </c>
      <c r="AA3575">
        <v>0</v>
      </c>
      <c r="AB3575">
        <v>0</v>
      </c>
      <c r="AC3575">
        <v>3.93419E-4</v>
      </c>
      <c r="AD3575">
        <v>1.846929E-3</v>
      </c>
      <c r="AE3575">
        <v>1.0612040000000001E-3</v>
      </c>
      <c r="AF3575">
        <v>0</v>
      </c>
      <c r="AG3575">
        <v>0</v>
      </c>
      <c r="AH3575">
        <v>3.3015520000000001E-3</v>
      </c>
      <c r="AI3575">
        <v>181468.3094</v>
      </c>
    </row>
    <row r="3576" spans="1:35" x14ac:dyDescent="0.25">
      <c r="A3576">
        <v>20450</v>
      </c>
      <c r="B3576" t="s">
        <v>220</v>
      </c>
      <c r="C3576" t="s">
        <v>49</v>
      </c>
      <c r="D3576" t="b">
        <v>1</v>
      </c>
      <c r="E3576">
        <v>0.32973295000000002</v>
      </c>
      <c r="F3576" t="s">
        <v>97</v>
      </c>
      <c r="G3576" t="s">
        <v>186</v>
      </c>
      <c r="H3576" t="s">
        <v>256</v>
      </c>
      <c r="I3576" t="s">
        <v>101</v>
      </c>
      <c r="J3576" t="s">
        <v>262</v>
      </c>
      <c r="K3576" t="s">
        <v>188</v>
      </c>
      <c r="L3576">
        <v>5.4656736109999997</v>
      </c>
      <c r="M3576" t="s">
        <v>109</v>
      </c>
      <c r="N3576">
        <v>4.8322799999999999E-4</v>
      </c>
      <c r="O3576">
        <v>5.8624999999999997E-4</v>
      </c>
      <c r="P3576">
        <v>0</v>
      </c>
      <c r="Q3576">
        <v>0</v>
      </c>
      <c r="R3576">
        <v>0</v>
      </c>
      <c r="S3576">
        <v>9.16762E-4</v>
      </c>
      <c r="T3576">
        <v>2.5385910000000002E-3</v>
      </c>
      <c r="U3576">
        <v>1.464171E-3</v>
      </c>
      <c r="V3576">
        <v>0</v>
      </c>
      <c r="W3576">
        <v>0</v>
      </c>
      <c r="X3576">
        <v>0</v>
      </c>
      <c r="Y3576">
        <v>0</v>
      </c>
      <c r="Z3576">
        <v>0</v>
      </c>
      <c r="AA3576">
        <v>0</v>
      </c>
      <c r="AB3576">
        <v>0</v>
      </c>
      <c r="AC3576">
        <v>9.16762E-4</v>
      </c>
      <c r="AD3576">
        <v>2.5385910000000002E-3</v>
      </c>
      <c r="AE3576">
        <v>1.464171E-3</v>
      </c>
      <c r="AF3576">
        <v>0</v>
      </c>
      <c r="AG3576">
        <v>0</v>
      </c>
      <c r="AH3576">
        <v>4.9195239999999998E-3</v>
      </c>
      <c r="AI3576">
        <v>263786.36</v>
      </c>
    </row>
    <row r="3577" spans="1:35" x14ac:dyDescent="0.25">
      <c r="A3577">
        <v>28219</v>
      </c>
      <c r="B3577" t="s">
        <v>220</v>
      </c>
      <c r="C3577" t="s">
        <v>49</v>
      </c>
      <c r="D3577" t="b">
        <v>0</v>
      </c>
      <c r="E3577">
        <v>8.3962187999999993E-2</v>
      </c>
      <c r="F3577" t="s">
        <v>97</v>
      </c>
      <c r="G3577" t="s">
        <v>186</v>
      </c>
      <c r="H3577" t="s">
        <v>257</v>
      </c>
      <c r="I3577" t="s">
        <v>263</v>
      </c>
      <c r="J3577" t="s">
        <v>111</v>
      </c>
      <c r="K3577" t="s">
        <v>188</v>
      </c>
      <c r="L3577">
        <v>5.5665222219999997</v>
      </c>
      <c r="M3577" t="s">
        <v>264</v>
      </c>
      <c r="N3577" s="8">
        <v>7.3419999999999998E-5</v>
      </c>
      <c r="O3577" s="8">
        <v>9.2013099999999995E-5</v>
      </c>
      <c r="P3577">
        <v>0</v>
      </c>
      <c r="Q3577">
        <v>0</v>
      </c>
      <c r="R3577">
        <v>0</v>
      </c>
      <c r="S3577">
        <v>1.4058399999999999E-4</v>
      </c>
      <c r="T3577">
        <v>4.13316E-4</v>
      </c>
      <c r="U3577">
        <v>1.8600299999999999E-4</v>
      </c>
      <c r="V3577">
        <v>0</v>
      </c>
      <c r="W3577">
        <v>0</v>
      </c>
      <c r="X3577" s="8">
        <v>5.7474800000000001E-5</v>
      </c>
      <c r="Y3577">
        <v>0</v>
      </c>
      <c r="Z3577">
        <v>0</v>
      </c>
      <c r="AA3577">
        <v>0</v>
      </c>
      <c r="AB3577">
        <v>0</v>
      </c>
      <c r="AC3577">
        <v>1.98059E-4</v>
      </c>
      <c r="AD3577">
        <v>4.13316E-4</v>
      </c>
      <c r="AE3577">
        <v>1.8600299999999999E-4</v>
      </c>
      <c r="AF3577">
        <v>0</v>
      </c>
      <c r="AG3577">
        <v>0</v>
      </c>
      <c r="AH3577">
        <v>7.9737899999999997E-4</v>
      </c>
      <c r="AI3577">
        <v>41981.093860000001</v>
      </c>
    </row>
    <row r="3578" spans="1:35" x14ac:dyDescent="0.25">
      <c r="A3578">
        <v>617</v>
      </c>
      <c r="B3578" t="s">
        <v>221</v>
      </c>
      <c r="C3578" t="s">
        <v>50</v>
      </c>
      <c r="D3578" t="b">
        <v>0</v>
      </c>
      <c r="E3578">
        <v>38.539275089999997</v>
      </c>
      <c r="F3578" t="s">
        <v>97</v>
      </c>
      <c r="G3578" t="s">
        <v>186</v>
      </c>
      <c r="H3578" t="s">
        <v>198</v>
      </c>
      <c r="I3578" t="s">
        <v>101</v>
      </c>
      <c r="J3578" t="s">
        <v>102</v>
      </c>
      <c r="K3578" t="s">
        <v>188</v>
      </c>
      <c r="L3578">
        <v>9.6466666669999999</v>
      </c>
      <c r="M3578" t="s">
        <v>109</v>
      </c>
      <c r="N3578">
        <v>1.3266210000000001E-3</v>
      </c>
      <c r="O3578">
        <v>1.408458E-3</v>
      </c>
      <c r="P3578">
        <v>0</v>
      </c>
      <c r="Q3578">
        <v>0</v>
      </c>
      <c r="R3578">
        <v>0</v>
      </c>
      <c r="S3578">
        <v>3.3967559999999999E-3</v>
      </c>
      <c r="T3578">
        <v>3.6663339999999998E-3</v>
      </c>
      <c r="U3578">
        <v>3.650992E-3</v>
      </c>
      <c r="V3578">
        <v>0</v>
      </c>
      <c r="W3578">
        <v>0</v>
      </c>
      <c r="X3578">
        <v>1.9717910000000001E-3</v>
      </c>
      <c r="Y3578">
        <v>0</v>
      </c>
      <c r="Z3578">
        <v>0</v>
      </c>
      <c r="AA3578">
        <v>0</v>
      </c>
      <c r="AB3578">
        <v>0</v>
      </c>
      <c r="AC3578">
        <v>5.3685470000000004E-3</v>
      </c>
      <c r="AD3578">
        <v>3.6663339999999998E-3</v>
      </c>
      <c r="AE3578">
        <v>3.650992E-3</v>
      </c>
      <c r="AF3578">
        <v>0</v>
      </c>
      <c r="AG3578">
        <v>0</v>
      </c>
      <c r="AH3578">
        <v>1.2685508E-2</v>
      </c>
      <c r="AI3578">
        <v>385392.75089999998</v>
      </c>
    </row>
    <row r="3579" spans="1:35" x14ac:dyDescent="0.25">
      <c r="A3579">
        <v>619</v>
      </c>
      <c r="B3579" t="s">
        <v>221</v>
      </c>
      <c r="C3579" t="s">
        <v>50</v>
      </c>
      <c r="D3579" t="b">
        <v>0</v>
      </c>
      <c r="E3579">
        <v>7.8598335940000004</v>
      </c>
      <c r="F3579" t="s">
        <v>97</v>
      </c>
      <c r="G3579" t="s">
        <v>186</v>
      </c>
      <c r="H3579" t="s">
        <v>187</v>
      </c>
      <c r="I3579" t="s">
        <v>101</v>
      </c>
      <c r="J3579" t="s">
        <v>111</v>
      </c>
      <c r="K3579" t="s">
        <v>188</v>
      </c>
      <c r="L3579">
        <v>9.1299206349999995</v>
      </c>
      <c r="M3579" t="s">
        <v>109</v>
      </c>
      <c r="N3579">
        <v>8.4365299999999998E-4</v>
      </c>
      <c r="O3579">
        <v>1.000356E-3</v>
      </c>
      <c r="P3579">
        <v>0</v>
      </c>
      <c r="Q3579">
        <v>0</v>
      </c>
      <c r="R3579">
        <v>0</v>
      </c>
      <c r="S3579">
        <v>4.411107E-3</v>
      </c>
      <c r="T3579">
        <v>2.3120839999999998E-3</v>
      </c>
      <c r="U3579">
        <v>1.447474E-3</v>
      </c>
      <c r="V3579">
        <v>0</v>
      </c>
      <c r="W3579">
        <v>0</v>
      </c>
      <c r="X3579">
        <v>3.9922900000000002E-4</v>
      </c>
      <c r="Y3579">
        <v>0</v>
      </c>
      <c r="Z3579">
        <v>0</v>
      </c>
      <c r="AA3579">
        <v>0</v>
      </c>
      <c r="AB3579">
        <v>0</v>
      </c>
      <c r="AC3579">
        <v>4.8103360000000001E-3</v>
      </c>
      <c r="AD3579">
        <v>2.3120839999999998E-3</v>
      </c>
      <c r="AE3579">
        <v>1.447474E-3</v>
      </c>
      <c r="AF3579">
        <v>0</v>
      </c>
      <c r="AG3579">
        <v>0</v>
      </c>
      <c r="AH3579">
        <v>8.5698939999999998E-3</v>
      </c>
      <c r="AI3579">
        <v>275094.17580000003</v>
      </c>
    </row>
    <row r="3580" spans="1:35" x14ac:dyDescent="0.25">
      <c r="A3580">
        <v>621</v>
      </c>
      <c r="B3580" t="s">
        <v>221</v>
      </c>
      <c r="C3580" t="s">
        <v>50</v>
      </c>
      <c r="D3580" t="b">
        <v>0</v>
      </c>
      <c r="E3580">
        <v>45.917607580000002</v>
      </c>
      <c r="F3580" t="s">
        <v>97</v>
      </c>
      <c r="G3580" t="s">
        <v>186</v>
      </c>
      <c r="H3580" t="s">
        <v>196</v>
      </c>
      <c r="I3580" t="s">
        <v>101</v>
      </c>
      <c r="J3580" t="s">
        <v>99</v>
      </c>
      <c r="K3580" t="s">
        <v>188</v>
      </c>
      <c r="L3580">
        <v>10.595454549999999</v>
      </c>
      <c r="M3580" t="s">
        <v>109</v>
      </c>
      <c r="N3580">
        <v>9.9326100000000006E-4</v>
      </c>
      <c r="O3580">
        <v>1.0670689999999999E-3</v>
      </c>
      <c r="P3580">
        <v>0</v>
      </c>
      <c r="Q3580">
        <v>0</v>
      </c>
      <c r="R3580">
        <v>0</v>
      </c>
      <c r="S3580">
        <v>3.0408470000000002E-3</v>
      </c>
      <c r="T3580">
        <v>2.6265220000000001E-3</v>
      </c>
      <c r="U3580">
        <v>3.0621720000000002E-3</v>
      </c>
      <c r="V3580">
        <v>0</v>
      </c>
      <c r="W3580">
        <v>0</v>
      </c>
      <c r="X3580">
        <v>4.0126799999999998E-4</v>
      </c>
      <c r="Y3580">
        <v>0</v>
      </c>
      <c r="Z3580">
        <v>0</v>
      </c>
      <c r="AA3580">
        <v>0</v>
      </c>
      <c r="AB3580">
        <v>0</v>
      </c>
      <c r="AC3580">
        <v>3.4421149999999999E-3</v>
      </c>
      <c r="AD3580">
        <v>2.6265220000000001E-3</v>
      </c>
      <c r="AE3580">
        <v>3.0621720000000002E-3</v>
      </c>
      <c r="AF3580">
        <v>0</v>
      </c>
      <c r="AG3580">
        <v>0</v>
      </c>
      <c r="AH3580">
        <v>9.1303740000000001E-3</v>
      </c>
      <c r="AI3580">
        <v>252546.84169999999</v>
      </c>
    </row>
    <row r="3581" spans="1:35" x14ac:dyDescent="0.25">
      <c r="A3581">
        <v>622</v>
      </c>
      <c r="B3581" t="s">
        <v>221</v>
      </c>
      <c r="C3581" t="s">
        <v>50</v>
      </c>
      <c r="D3581" t="b">
        <v>0</v>
      </c>
      <c r="E3581">
        <v>5.4264087559999998</v>
      </c>
      <c r="F3581" t="s">
        <v>97</v>
      </c>
      <c r="G3581" t="s">
        <v>186</v>
      </c>
      <c r="H3581" t="s">
        <v>191</v>
      </c>
      <c r="I3581" t="s">
        <v>101</v>
      </c>
      <c r="J3581" t="s">
        <v>99</v>
      </c>
      <c r="K3581" t="s">
        <v>188</v>
      </c>
      <c r="L3581">
        <v>5.9158524899999998</v>
      </c>
      <c r="M3581" t="s">
        <v>109</v>
      </c>
      <c r="N3581">
        <v>5.8450400000000001E-4</v>
      </c>
      <c r="O3581">
        <v>7.3292099999999998E-4</v>
      </c>
      <c r="P3581">
        <v>0</v>
      </c>
      <c r="Q3581">
        <v>0</v>
      </c>
      <c r="R3581">
        <v>0</v>
      </c>
      <c r="S3581">
        <v>1.2141140000000001E-3</v>
      </c>
      <c r="T3581">
        <v>2.749886E-3</v>
      </c>
      <c r="U3581">
        <v>1.9274819999999999E-3</v>
      </c>
      <c r="V3581">
        <v>0</v>
      </c>
      <c r="W3581">
        <v>0</v>
      </c>
      <c r="X3581">
        <v>4.6155499999999999E-4</v>
      </c>
      <c r="Y3581">
        <v>0</v>
      </c>
      <c r="Z3581">
        <v>0</v>
      </c>
      <c r="AA3581">
        <v>0</v>
      </c>
      <c r="AB3581">
        <v>0</v>
      </c>
      <c r="AC3581">
        <v>1.6756690000000001E-3</v>
      </c>
      <c r="AD3581">
        <v>2.749886E-3</v>
      </c>
      <c r="AE3581">
        <v>1.9274819999999999E-3</v>
      </c>
      <c r="AF3581">
        <v>0</v>
      </c>
      <c r="AG3581">
        <v>0</v>
      </c>
      <c r="AH3581">
        <v>6.3530879999999998E-3</v>
      </c>
      <c r="AI3581">
        <v>314731.70789999998</v>
      </c>
    </row>
    <row r="3582" spans="1:35" x14ac:dyDescent="0.25">
      <c r="A3582">
        <v>623</v>
      </c>
      <c r="B3582" t="s">
        <v>221</v>
      </c>
      <c r="C3582" t="s">
        <v>50</v>
      </c>
      <c r="D3582" t="b">
        <v>0</v>
      </c>
      <c r="E3582">
        <v>3.2022472799999999</v>
      </c>
      <c r="F3582" t="s">
        <v>97</v>
      </c>
      <c r="G3582" t="s">
        <v>186</v>
      </c>
      <c r="H3582" t="s">
        <v>193</v>
      </c>
      <c r="I3582" t="s">
        <v>101</v>
      </c>
      <c r="J3582" t="s">
        <v>99</v>
      </c>
      <c r="K3582" t="s">
        <v>188</v>
      </c>
      <c r="L3582">
        <v>8.3253703699999999</v>
      </c>
      <c r="M3582" t="s">
        <v>109</v>
      </c>
      <c r="N3582">
        <v>6.6263300000000004E-4</v>
      </c>
      <c r="O3582">
        <v>7.9793400000000003E-4</v>
      </c>
      <c r="P3582">
        <v>0</v>
      </c>
      <c r="Q3582">
        <v>0</v>
      </c>
      <c r="R3582">
        <v>0</v>
      </c>
      <c r="S3582">
        <v>2.3918759999999998E-3</v>
      </c>
      <c r="T3582">
        <v>2.4177360000000002E-3</v>
      </c>
      <c r="U3582">
        <v>1.7246E-3</v>
      </c>
      <c r="V3582">
        <v>0</v>
      </c>
      <c r="W3582">
        <v>0</v>
      </c>
      <c r="X3582">
        <v>2.8833899999999998E-4</v>
      </c>
      <c r="Y3582">
        <v>0</v>
      </c>
      <c r="Z3582">
        <v>0</v>
      </c>
      <c r="AA3582">
        <v>0</v>
      </c>
      <c r="AB3582">
        <v>0</v>
      </c>
      <c r="AC3582">
        <v>2.6802150000000001E-3</v>
      </c>
      <c r="AD3582">
        <v>2.4177360000000002E-3</v>
      </c>
      <c r="AE3582">
        <v>1.7246E-3</v>
      </c>
      <c r="AF3582">
        <v>0</v>
      </c>
      <c r="AG3582">
        <v>0</v>
      </c>
      <c r="AH3582">
        <v>6.8225500000000001E-3</v>
      </c>
      <c r="AI3582">
        <v>240168.546</v>
      </c>
    </row>
    <row r="3583" spans="1:35" x14ac:dyDescent="0.25">
      <c r="A3583">
        <v>624</v>
      </c>
      <c r="B3583" t="s">
        <v>221</v>
      </c>
      <c r="C3583" t="s">
        <v>50</v>
      </c>
      <c r="D3583" t="b">
        <v>0</v>
      </c>
      <c r="E3583">
        <v>12.489080810000001</v>
      </c>
      <c r="F3583" t="s">
        <v>97</v>
      </c>
      <c r="G3583" t="s">
        <v>186</v>
      </c>
      <c r="H3583" t="s">
        <v>195</v>
      </c>
      <c r="I3583" t="s">
        <v>101</v>
      </c>
      <c r="J3583" t="s">
        <v>111</v>
      </c>
      <c r="K3583" t="s">
        <v>188</v>
      </c>
      <c r="L3583">
        <v>6.9043650789999997</v>
      </c>
      <c r="M3583" t="s">
        <v>109</v>
      </c>
      <c r="N3583">
        <v>5.6320000000000003E-4</v>
      </c>
      <c r="O3583">
        <v>6.7527699999999995E-4</v>
      </c>
      <c r="P3583">
        <v>0</v>
      </c>
      <c r="Q3583">
        <v>0</v>
      </c>
      <c r="R3583">
        <v>0</v>
      </c>
      <c r="S3583">
        <v>9.5207899999999999E-4</v>
      </c>
      <c r="T3583">
        <v>2.43684E-3</v>
      </c>
      <c r="U3583">
        <v>1.6240860000000001E-3</v>
      </c>
      <c r="V3583">
        <v>0</v>
      </c>
      <c r="W3583">
        <v>0</v>
      </c>
      <c r="X3583">
        <v>1.1658619999999999E-3</v>
      </c>
      <c r="Y3583">
        <v>0</v>
      </c>
      <c r="Z3583">
        <v>0</v>
      </c>
      <c r="AA3583">
        <v>0</v>
      </c>
      <c r="AB3583">
        <v>0</v>
      </c>
      <c r="AC3583">
        <v>2.1179409999999999E-3</v>
      </c>
      <c r="AD3583">
        <v>2.43684E-3</v>
      </c>
      <c r="AE3583">
        <v>1.6240860000000001E-3</v>
      </c>
      <c r="AF3583">
        <v>0</v>
      </c>
      <c r="AG3583">
        <v>0</v>
      </c>
      <c r="AH3583">
        <v>6.1787489999999999E-3</v>
      </c>
      <c r="AI3583">
        <v>262270.69709999999</v>
      </c>
    </row>
    <row r="3584" spans="1:35" x14ac:dyDescent="0.25">
      <c r="A3584">
        <v>3981</v>
      </c>
      <c r="B3584" t="s">
        <v>221</v>
      </c>
      <c r="C3584" t="s">
        <v>50</v>
      </c>
      <c r="D3584" t="b">
        <v>0</v>
      </c>
      <c r="E3584">
        <v>33.833494620000003</v>
      </c>
      <c r="F3584" t="s">
        <v>97</v>
      </c>
      <c r="G3584" t="s">
        <v>186</v>
      </c>
      <c r="H3584" t="s">
        <v>249</v>
      </c>
      <c r="I3584" t="s">
        <v>101</v>
      </c>
      <c r="J3584" t="s">
        <v>111</v>
      </c>
      <c r="K3584" t="s">
        <v>188</v>
      </c>
      <c r="L3584">
        <v>11.043055560000001</v>
      </c>
      <c r="M3584" t="s">
        <v>109</v>
      </c>
      <c r="N3584">
        <v>2.8720599999999997E-4</v>
      </c>
      <c r="O3584">
        <v>3.0384599999999998E-4</v>
      </c>
      <c r="P3584">
        <v>0</v>
      </c>
      <c r="Q3584">
        <v>0</v>
      </c>
      <c r="R3584">
        <v>0</v>
      </c>
      <c r="S3584">
        <v>8.03303E-4</v>
      </c>
      <c r="T3584">
        <v>7.26339E-4</v>
      </c>
      <c r="U3584">
        <v>1.0200820000000001E-3</v>
      </c>
      <c r="V3584">
        <v>0</v>
      </c>
      <c r="W3584">
        <v>0</v>
      </c>
      <c r="X3584">
        <v>0</v>
      </c>
      <c r="Y3584">
        <v>0</v>
      </c>
      <c r="Z3584">
        <v>0</v>
      </c>
      <c r="AA3584">
        <v>0</v>
      </c>
      <c r="AB3584">
        <v>0</v>
      </c>
      <c r="AC3584">
        <v>8.03303E-4</v>
      </c>
      <c r="AD3584">
        <v>7.26339E-4</v>
      </c>
      <c r="AE3584">
        <v>1.0200820000000001E-3</v>
      </c>
      <c r="AF3584">
        <v>0</v>
      </c>
      <c r="AG3584">
        <v>0</v>
      </c>
      <c r="AH3584">
        <v>2.5497240000000002E-3</v>
      </c>
      <c r="AI3584">
        <v>67666.989239999995</v>
      </c>
    </row>
    <row r="3585" spans="1:35" x14ac:dyDescent="0.25">
      <c r="A3585">
        <v>4225</v>
      </c>
      <c r="B3585" t="s">
        <v>221</v>
      </c>
      <c r="C3585" t="s">
        <v>50</v>
      </c>
      <c r="D3585" t="b">
        <v>0</v>
      </c>
      <c r="E3585">
        <v>59.11710111</v>
      </c>
      <c r="F3585" t="s">
        <v>97</v>
      </c>
      <c r="G3585" t="s">
        <v>186</v>
      </c>
      <c r="H3585" t="s">
        <v>250</v>
      </c>
      <c r="I3585" t="s">
        <v>98</v>
      </c>
      <c r="J3585" t="s">
        <v>99</v>
      </c>
      <c r="K3585" t="s">
        <v>188</v>
      </c>
      <c r="L3585">
        <v>22.630555560000001</v>
      </c>
      <c r="M3585" t="s">
        <v>112</v>
      </c>
      <c r="N3585">
        <v>4.4543399999999998E-4</v>
      </c>
      <c r="O3585">
        <v>4.5934300000000002E-4</v>
      </c>
      <c r="P3585">
        <v>0</v>
      </c>
      <c r="Q3585">
        <v>0</v>
      </c>
      <c r="R3585">
        <v>0</v>
      </c>
      <c r="S3585">
        <v>8.5841300000000004E-4</v>
      </c>
      <c r="T3585">
        <v>6.80231E-4</v>
      </c>
      <c r="U3585">
        <v>1.4092099999999999E-3</v>
      </c>
      <c r="V3585">
        <v>0</v>
      </c>
      <c r="W3585">
        <v>0</v>
      </c>
      <c r="X3585">
        <v>1.6170889999999999E-3</v>
      </c>
      <c r="Y3585">
        <v>0</v>
      </c>
      <c r="Z3585">
        <v>0</v>
      </c>
      <c r="AA3585">
        <v>0</v>
      </c>
      <c r="AB3585">
        <v>0</v>
      </c>
      <c r="AC3585">
        <v>2.475503E-3</v>
      </c>
      <c r="AD3585">
        <v>6.80231E-4</v>
      </c>
      <c r="AE3585">
        <v>1.4092099999999999E-3</v>
      </c>
      <c r="AF3585">
        <v>0</v>
      </c>
      <c r="AG3585">
        <v>0</v>
      </c>
      <c r="AH3585">
        <v>4.5649430000000001E-3</v>
      </c>
      <c r="AI3585">
        <v>59117.101110000003</v>
      </c>
    </row>
    <row r="3586" spans="1:35" x14ac:dyDescent="0.25">
      <c r="A3586">
        <v>5292</v>
      </c>
      <c r="B3586" t="s">
        <v>221</v>
      </c>
      <c r="C3586" t="s">
        <v>50</v>
      </c>
      <c r="D3586" t="b">
        <v>0</v>
      </c>
      <c r="E3586">
        <v>0.61770916799999998</v>
      </c>
      <c r="F3586" t="s">
        <v>97</v>
      </c>
      <c r="G3586" t="s">
        <v>186</v>
      </c>
      <c r="H3586" t="s">
        <v>197</v>
      </c>
      <c r="I3586" t="s">
        <v>101</v>
      </c>
      <c r="J3586" t="s">
        <v>102</v>
      </c>
      <c r="K3586" t="s">
        <v>188</v>
      </c>
      <c r="L3586">
        <v>4.1945925930000003</v>
      </c>
      <c r="M3586" t="s">
        <v>109</v>
      </c>
      <c r="N3586">
        <v>2.4514399999999998E-4</v>
      </c>
      <c r="O3586">
        <v>3.10754E-4</v>
      </c>
      <c r="P3586">
        <v>0</v>
      </c>
      <c r="Q3586">
        <v>0</v>
      </c>
      <c r="R3586">
        <v>0</v>
      </c>
      <c r="S3586">
        <v>3.2299500000000002E-4</v>
      </c>
      <c r="T3586">
        <v>1.5829500000000001E-3</v>
      </c>
      <c r="U3586">
        <v>6.4483100000000001E-4</v>
      </c>
      <c r="V3586">
        <v>0</v>
      </c>
      <c r="W3586">
        <v>0</v>
      </c>
      <c r="X3586">
        <v>1.0151E-4</v>
      </c>
      <c r="Y3586">
        <v>0</v>
      </c>
      <c r="Z3586">
        <v>0</v>
      </c>
      <c r="AA3586">
        <v>0</v>
      </c>
      <c r="AB3586">
        <v>0</v>
      </c>
      <c r="AC3586">
        <v>4.2450499999999999E-4</v>
      </c>
      <c r="AD3586">
        <v>1.5829500000000001E-3</v>
      </c>
      <c r="AE3586">
        <v>6.4483100000000001E-4</v>
      </c>
      <c r="AF3586">
        <v>0</v>
      </c>
      <c r="AG3586">
        <v>0</v>
      </c>
      <c r="AH3586">
        <v>2.6522970000000001E-3</v>
      </c>
      <c r="AI3586">
        <v>185312.75030000001</v>
      </c>
    </row>
    <row r="3587" spans="1:35" x14ac:dyDescent="0.25">
      <c r="A3587">
        <v>5294</v>
      </c>
      <c r="B3587" t="s">
        <v>221</v>
      </c>
      <c r="C3587" t="s">
        <v>50</v>
      </c>
      <c r="D3587" t="b">
        <v>0</v>
      </c>
      <c r="E3587">
        <v>2.1122781700000002</v>
      </c>
      <c r="F3587" t="s">
        <v>97</v>
      </c>
      <c r="G3587" t="s">
        <v>186</v>
      </c>
      <c r="H3587" t="s">
        <v>192</v>
      </c>
      <c r="I3587" t="s">
        <v>101</v>
      </c>
      <c r="J3587" t="s">
        <v>99</v>
      </c>
      <c r="K3587" t="s">
        <v>188</v>
      </c>
      <c r="L3587">
        <v>5.5022666669999998</v>
      </c>
      <c r="M3587" t="s">
        <v>109</v>
      </c>
      <c r="N3587">
        <v>4.8375499999999999E-4</v>
      </c>
      <c r="O3587">
        <v>5.6431000000000005E-4</v>
      </c>
      <c r="P3587">
        <v>0</v>
      </c>
      <c r="Q3587">
        <v>0</v>
      </c>
      <c r="R3587">
        <v>0</v>
      </c>
      <c r="S3587">
        <v>6.7873599999999999E-4</v>
      </c>
      <c r="T3587">
        <v>2.2191559999999999E-3</v>
      </c>
      <c r="U3587">
        <v>1.5545940000000001E-3</v>
      </c>
      <c r="V3587">
        <v>0</v>
      </c>
      <c r="W3587">
        <v>0</v>
      </c>
      <c r="X3587">
        <v>5.0463799999999996E-4</v>
      </c>
      <c r="Y3587">
        <v>0</v>
      </c>
      <c r="Z3587">
        <v>0</v>
      </c>
      <c r="AA3587">
        <v>0</v>
      </c>
      <c r="AB3587">
        <v>0</v>
      </c>
      <c r="AC3587">
        <v>1.1833740000000001E-3</v>
      </c>
      <c r="AD3587">
        <v>2.2191559999999999E-3</v>
      </c>
      <c r="AE3587">
        <v>1.5545940000000001E-3</v>
      </c>
      <c r="AF3587">
        <v>0</v>
      </c>
      <c r="AG3587">
        <v>0</v>
      </c>
      <c r="AH3587">
        <v>4.9571240000000003E-3</v>
      </c>
      <c r="AI3587">
        <v>264034.77130000002</v>
      </c>
    </row>
    <row r="3588" spans="1:35" x14ac:dyDescent="0.25">
      <c r="A3588">
        <v>5295</v>
      </c>
      <c r="B3588" t="s">
        <v>221</v>
      </c>
      <c r="C3588" t="s">
        <v>50</v>
      </c>
      <c r="D3588" t="b">
        <v>0</v>
      </c>
      <c r="E3588">
        <v>3.6561414889999999</v>
      </c>
      <c r="F3588" t="s">
        <v>97</v>
      </c>
      <c r="G3588" t="s">
        <v>186</v>
      </c>
      <c r="H3588" t="s">
        <v>194</v>
      </c>
      <c r="I3588" t="s">
        <v>101</v>
      </c>
      <c r="J3588" t="s">
        <v>99</v>
      </c>
      <c r="K3588" t="s">
        <v>188</v>
      </c>
      <c r="L3588">
        <v>6.8441049380000001</v>
      </c>
      <c r="M3588" t="s">
        <v>109</v>
      </c>
      <c r="N3588">
        <v>6.9379399999999996E-4</v>
      </c>
      <c r="O3588">
        <v>8.5574399999999997E-4</v>
      </c>
      <c r="P3588">
        <v>0</v>
      </c>
      <c r="Q3588">
        <v>0</v>
      </c>
      <c r="R3588">
        <v>0</v>
      </c>
      <c r="S3588">
        <v>1.19728E-3</v>
      </c>
      <c r="T3588">
        <v>3.203165E-3</v>
      </c>
      <c r="U3588">
        <v>2.1380879999999998E-3</v>
      </c>
      <c r="V3588">
        <v>0</v>
      </c>
      <c r="W3588">
        <v>0</v>
      </c>
      <c r="X3588">
        <v>1.145854E-3</v>
      </c>
      <c r="Y3588">
        <v>0</v>
      </c>
      <c r="Z3588">
        <v>0</v>
      </c>
      <c r="AA3588">
        <v>0</v>
      </c>
      <c r="AB3588">
        <v>0</v>
      </c>
      <c r="AC3588">
        <v>2.3431329999999998E-3</v>
      </c>
      <c r="AD3588">
        <v>3.203165E-3</v>
      </c>
      <c r="AE3588">
        <v>2.1380879999999998E-3</v>
      </c>
      <c r="AF3588">
        <v>0</v>
      </c>
      <c r="AG3588">
        <v>0</v>
      </c>
      <c r="AH3588">
        <v>7.684387E-3</v>
      </c>
      <c r="AI3588">
        <v>329052.734</v>
      </c>
    </row>
    <row r="3589" spans="1:35" x14ac:dyDescent="0.25">
      <c r="A3589">
        <v>5297</v>
      </c>
      <c r="B3589" t="s">
        <v>221</v>
      </c>
      <c r="C3589" t="s">
        <v>50</v>
      </c>
      <c r="D3589" t="b">
        <v>0</v>
      </c>
      <c r="E3589">
        <v>1.148646015</v>
      </c>
      <c r="F3589" t="s">
        <v>97</v>
      </c>
      <c r="G3589" t="s">
        <v>186</v>
      </c>
      <c r="H3589" t="s">
        <v>199</v>
      </c>
      <c r="I3589" t="s">
        <v>101</v>
      </c>
      <c r="J3589" t="s">
        <v>102</v>
      </c>
      <c r="K3589" t="s">
        <v>188</v>
      </c>
      <c r="L3589">
        <v>6.3759206349999999</v>
      </c>
      <c r="M3589" t="s">
        <v>109</v>
      </c>
      <c r="N3589">
        <v>4.14972E-4</v>
      </c>
      <c r="O3589">
        <v>5.0274E-4</v>
      </c>
      <c r="P3589">
        <v>0</v>
      </c>
      <c r="Q3589">
        <v>0</v>
      </c>
      <c r="R3589">
        <v>0</v>
      </c>
      <c r="S3589">
        <v>6.8207499999999998E-4</v>
      </c>
      <c r="T3589">
        <v>2.201756E-3</v>
      </c>
      <c r="U3589">
        <v>1.137861E-3</v>
      </c>
      <c r="V3589">
        <v>0</v>
      </c>
      <c r="W3589">
        <v>0</v>
      </c>
      <c r="X3589">
        <v>3.5144499999999998E-4</v>
      </c>
      <c r="Y3589">
        <v>0</v>
      </c>
      <c r="Z3589">
        <v>0</v>
      </c>
      <c r="AA3589">
        <v>0</v>
      </c>
      <c r="AB3589">
        <v>0</v>
      </c>
      <c r="AC3589">
        <v>1.03352E-3</v>
      </c>
      <c r="AD3589">
        <v>2.201756E-3</v>
      </c>
      <c r="AE3589">
        <v>1.137861E-3</v>
      </c>
      <c r="AF3589">
        <v>0</v>
      </c>
      <c r="AG3589">
        <v>0</v>
      </c>
      <c r="AH3589">
        <v>4.3731480000000003E-3</v>
      </c>
      <c r="AI3589">
        <v>201013.0526</v>
      </c>
    </row>
    <row r="3590" spans="1:35" x14ac:dyDescent="0.25">
      <c r="A3590">
        <v>7187</v>
      </c>
      <c r="B3590" t="s">
        <v>221</v>
      </c>
      <c r="C3590" t="s">
        <v>50</v>
      </c>
      <c r="D3590" t="b">
        <v>1</v>
      </c>
      <c r="E3590">
        <v>0.94616560199999999</v>
      </c>
      <c r="F3590" t="s">
        <v>97</v>
      </c>
      <c r="G3590" t="s">
        <v>186</v>
      </c>
      <c r="H3590" t="s">
        <v>189</v>
      </c>
      <c r="I3590" t="s">
        <v>263</v>
      </c>
      <c r="J3590" t="s">
        <v>99</v>
      </c>
      <c r="K3590" t="s">
        <v>188</v>
      </c>
      <c r="L3590">
        <v>9.0852053139999995</v>
      </c>
      <c r="M3590" t="s">
        <v>264</v>
      </c>
      <c r="N3590">
        <v>1.3772E-4</v>
      </c>
      <c r="O3590">
        <v>1.6078500000000001E-4</v>
      </c>
      <c r="P3590">
        <v>0</v>
      </c>
      <c r="Q3590">
        <v>0</v>
      </c>
      <c r="R3590">
        <v>0</v>
      </c>
      <c r="S3590">
        <v>6.6348299999999998E-4</v>
      </c>
      <c r="T3590">
        <v>3.8509999999999998E-4</v>
      </c>
      <c r="U3590">
        <v>3.0065000000000002E-4</v>
      </c>
      <c r="V3590">
        <v>0</v>
      </c>
      <c r="W3590">
        <v>0</v>
      </c>
      <c r="X3590">
        <v>0</v>
      </c>
      <c r="Y3590">
        <v>0</v>
      </c>
      <c r="Z3590">
        <v>0</v>
      </c>
      <c r="AA3590">
        <v>0</v>
      </c>
      <c r="AB3590">
        <v>0</v>
      </c>
      <c r="AC3590">
        <v>6.6348299999999998E-4</v>
      </c>
      <c r="AD3590">
        <v>3.8509999999999998E-4</v>
      </c>
      <c r="AE3590">
        <v>3.0065000000000002E-4</v>
      </c>
      <c r="AF3590">
        <v>0</v>
      </c>
      <c r="AG3590">
        <v>0</v>
      </c>
      <c r="AH3590">
        <v>1.3492319999999999E-3</v>
      </c>
      <c r="AI3590">
        <v>43523.617700000003</v>
      </c>
    </row>
    <row r="3591" spans="1:35" x14ac:dyDescent="0.25">
      <c r="A3591">
        <v>18108</v>
      </c>
      <c r="B3591" t="s">
        <v>221</v>
      </c>
      <c r="C3591" t="s">
        <v>50</v>
      </c>
      <c r="D3591" t="b">
        <v>0</v>
      </c>
      <c r="E3591">
        <v>0.16497118999999999</v>
      </c>
      <c r="F3591" t="s">
        <v>97</v>
      </c>
      <c r="G3591" t="s">
        <v>186</v>
      </c>
      <c r="H3591" t="s">
        <v>259</v>
      </c>
      <c r="I3591" t="s">
        <v>98</v>
      </c>
      <c r="J3591" t="s">
        <v>99</v>
      </c>
      <c r="K3591" t="s">
        <v>188</v>
      </c>
      <c r="L3591">
        <v>6.0052828280000004</v>
      </c>
      <c r="M3591" t="s">
        <v>112</v>
      </c>
      <c r="N3591">
        <v>3.4374600000000003E-4</v>
      </c>
      <c r="O3591">
        <v>4.2662899999999998E-4</v>
      </c>
      <c r="P3591">
        <v>0</v>
      </c>
      <c r="Q3591">
        <v>0</v>
      </c>
      <c r="R3591">
        <v>0</v>
      </c>
      <c r="S3591">
        <v>4.9533300000000004E-4</v>
      </c>
      <c r="T3591">
        <v>1.846929E-3</v>
      </c>
      <c r="U3591">
        <v>1.0612040000000001E-3</v>
      </c>
      <c r="V3591">
        <v>0</v>
      </c>
      <c r="W3591">
        <v>0</v>
      </c>
      <c r="X3591">
        <v>3.1497799999999999E-4</v>
      </c>
      <c r="Y3591">
        <v>0</v>
      </c>
      <c r="Z3591">
        <v>0</v>
      </c>
      <c r="AA3591">
        <v>0</v>
      </c>
      <c r="AB3591">
        <v>0</v>
      </c>
      <c r="AC3591">
        <v>8.1031099999999997E-4</v>
      </c>
      <c r="AD3591">
        <v>1.846929E-3</v>
      </c>
      <c r="AE3591">
        <v>1.0612040000000001E-3</v>
      </c>
      <c r="AF3591">
        <v>0</v>
      </c>
      <c r="AG3591">
        <v>0</v>
      </c>
      <c r="AH3591">
        <v>3.7184449999999999E-3</v>
      </c>
      <c r="AI3591">
        <v>181468.3094</v>
      </c>
    </row>
    <row r="3592" spans="1:35" x14ac:dyDescent="0.25">
      <c r="A3592">
        <v>20450</v>
      </c>
      <c r="B3592" t="s">
        <v>221</v>
      </c>
      <c r="C3592" t="s">
        <v>50</v>
      </c>
      <c r="D3592" t="b">
        <v>0</v>
      </c>
      <c r="E3592">
        <v>0.32973295000000002</v>
      </c>
      <c r="F3592" t="s">
        <v>97</v>
      </c>
      <c r="G3592" t="s">
        <v>186</v>
      </c>
      <c r="H3592" t="s">
        <v>256</v>
      </c>
      <c r="I3592" t="s">
        <v>101</v>
      </c>
      <c r="J3592" t="s">
        <v>262</v>
      </c>
      <c r="K3592" t="s">
        <v>188</v>
      </c>
      <c r="L3592">
        <v>5.7887187500000001</v>
      </c>
      <c r="M3592" t="s">
        <v>109</v>
      </c>
      <c r="N3592">
        <v>5.1326300000000002E-4</v>
      </c>
      <c r="O3592">
        <v>6.2089999999999997E-4</v>
      </c>
      <c r="P3592">
        <v>0</v>
      </c>
      <c r="Q3592">
        <v>0</v>
      </c>
      <c r="R3592">
        <v>0</v>
      </c>
      <c r="S3592">
        <v>1.207528E-3</v>
      </c>
      <c r="T3592">
        <v>2.5385910000000002E-3</v>
      </c>
      <c r="U3592">
        <v>1.464171E-3</v>
      </c>
      <c r="V3592">
        <v>0</v>
      </c>
      <c r="W3592">
        <v>0</v>
      </c>
      <c r="X3592">
        <v>0</v>
      </c>
      <c r="Y3592">
        <v>0</v>
      </c>
      <c r="Z3592">
        <v>0</v>
      </c>
      <c r="AA3592">
        <v>0</v>
      </c>
      <c r="AB3592">
        <v>0</v>
      </c>
      <c r="AC3592">
        <v>1.207528E-3</v>
      </c>
      <c r="AD3592">
        <v>2.5385910000000002E-3</v>
      </c>
      <c r="AE3592">
        <v>1.464171E-3</v>
      </c>
      <c r="AF3592">
        <v>0</v>
      </c>
      <c r="AG3592">
        <v>0</v>
      </c>
      <c r="AH3592">
        <v>5.2102889999999999E-3</v>
      </c>
      <c r="AI3592">
        <v>263786.36</v>
      </c>
    </row>
    <row r="3593" spans="1:35" x14ac:dyDescent="0.25">
      <c r="A3593">
        <v>28219</v>
      </c>
      <c r="B3593" t="s">
        <v>221</v>
      </c>
      <c r="C3593" t="s">
        <v>50</v>
      </c>
      <c r="D3593" t="b">
        <v>1</v>
      </c>
      <c r="E3593">
        <v>8.3962187999999993E-2</v>
      </c>
      <c r="F3593" t="s">
        <v>97</v>
      </c>
      <c r="G3593" t="s">
        <v>186</v>
      </c>
      <c r="H3593" t="s">
        <v>257</v>
      </c>
      <c r="I3593" t="s">
        <v>263</v>
      </c>
      <c r="J3593" t="s">
        <v>111</v>
      </c>
      <c r="K3593" t="s">
        <v>188</v>
      </c>
      <c r="L3593">
        <v>5.7130555559999996</v>
      </c>
      <c r="M3593" t="s">
        <v>264</v>
      </c>
      <c r="N3593" s="8">
        <v>8.0063100000000003E-5</v>
      </c>
      <c r="O3593" s="8">
        <v>9.7523399999999995E-5</v>
      </c>
      <c r="P3593">
        <v>0</v>
      </c>
      <c r="Q3593">
        <v>0</v>
      </c>
      <c r="R3593">
        <v>0</v>
      </c>
      <c r="S3593">
        <v>2.19049E-4</v>
      </c>
      <c r="T3593">
        <v>4.13316E-4</v>
      </c>
      <c r="U3593">
        <v>1.8600299999999999E-4</v>
      </c>
      <c r="V3593">
        <v>0</v>
      </c>
      <c r="W3593">
        <v>0</v>
      </c>
      <c r="X3593">
        <v>0</v>
      </c>
      <c r="Y3593">
        <v>0</v>
      </c>
      <c r="Z3593">
        <v>0</v>
      </c>
      <c r="AA3593">
        <v>0</v>
      </c>
      <c r="AB3593">
        <v>0</v>
      </c>
      <c r="AC3593">
        <v>2.19049E-4</v>
      </c>
      <c r="AD3593">
        <v>4.13316E-4</v>
      </c>
      <c r="AE3593">
        <v>1.8600299999999999E-4</v>
      </c>
      <c r="AF3593">
        <v>0</v>
      </c>
      <c r="AG3593">
        <v>0</v>
      </c>
      <c r="AH3593">
        <v>8.18369E-4</v>
      </c>
      <c r="AI3593">
        <v>41981.093860000001</v>
      </c>
    </row>
    <row r="3594" spans="1:35" x14ac:dyDescent="0.25">
      <c r="A3594">
        <v>617</v>
      </c>
      <c r="B3594" t="s">
        <v>222</v>
      </c>
      <c r="C3594" t="s">
        <v>38</v>
      </c>
      <c r="D3594" t="b">
        <v>1</v>
      </c>
      <c r="E3594">
        <v>38.539275089999997</v>
      </c>
      <c r="F3594" t="s">
        <v>97</v>
      </c>
      <c r="G3594" t="s">
        <v>186</v>
      </c>
      <c r="H3594" t="s">
        <v>198</v>
      </c>
      <c r="I3594" t="s">
        <v>101</v>
      </c>
      <c r="J3594" t="s">
        <v>102</v>
      </c>
      <c r="K3594" t="s">
        <v>188</v>
      </c>
      <c r="L3594">
        <v>7.7988888889999997</v>
      </c>
      <c r="M3594" t="s">
        <v>109</v>
      </c>
      <c r="N3594">
        <v>1.159378E-3</v>
      </c>
      <c r="O3594">
        <v>1.2154100000000001E-3</v>
      </c>
      <c r="P3594">
        <v>0</v>
      </c>
      <c r="Q3594">
        <v>0</v>
      </c>
      <c r="R3594">
        <v>0</v>
      </c>
      <c r="S3594">
        <v>2.8101129999999999E-3</v>
      </c>
      <c r="T3594">
        <v>3.6663339999999998E-3</v>
      </c>
      <c r="U3594">
        <v>3.650992E-3</v>
      </c>
      <c r="V3594">
        <v>0</v>
      </c>
      <c r="W3594">
        <v>0</v>
      </c>
      <c r="X3594">
        <v>1.28579E-4</v>
      </c>
      <c r="Y3594">
        <v>0</v>
      </c>
      <c r="Z3594">
        <v>0</v>
      </c>
      <c r="AA3594">
        <v>0</v>
      </c>
      <c r="AB3594">
        <v>0</v>
      </c>
      <c r="AC3594">
        <v>2.9386920000000001E-3</v>
      </c>
      <c r="AD3594">
        <v>3.6663339999999998E-3</v>
      </c>
      <c r="AE3594">
        <v>3.650992E-3</v>
      </c>
      <c r="AF3594">
        <v>0</v>
      </c>
      <c r="AG3594">
        <v>0</v>
      </c>
      <c r="AH3594">
        <v>1.0255653E-2</v>
      </c>
      <c r="AI3594">
        <v>385392.75089999998</v>
      </c>
    </row>
    <row r="3595" spans="1:35" x14ac:dyDescent="0.25">
      <c r="A3595">
        <v>619</v>
      </c>
      <c r="B3595" t="s">
        <v>222</v>
      </c>
      <c r="C3595" t="s">
        <v>38</v>
      </c>
      <c r="D3595" t="b">
        <v>1</v>
      </c>
      <c r="E3595">
        <v>7.8598335940000004</v>
      </c>
      <c r="F3595" t="s">
        <v>97</v>
      </c>
      <c r="G3595" t="s">
        <v>186</v>
      </c>
      <c r="H3595" t="s">
        <v>187</v>
      </c>
      <c r="I3595" t="s">
        <v>101</v>
      </c>
      <c r="J3595" t="s">
        <v>111</v>
      </c>
      <c r="K3595" t="s">
        <v>188</v>
      </c>
      <c r="L3595">
        <v>7.1833333330000002</v>
      </c>
      <c r="M3595" t="s">
        <v>109</v>
      </c>
      <c r="N3595">
        <v>6.7898500000000001E-4</v>
      </c>
      <c r="O3595">
        <v>8.0004499999999999E-4</v>
      </c>
      <c r="P3595">
        <v>0</v>
      </c>
      <c r="Q3595">
        <v>0</v>
      </c>
      <c r="R3595">
        <v>0</v>
      </c>
      <c r="S3595">
        <v>2.916924E-3</v>
      </c>
      <c r="T3595">
        <v>2.3120839999999998E-3</v>
      </c>
      <c r="U3595">
        <v>1.447474E-3</v>
      </c>
      <c r="V3595">
        <v>0</v>
      </c>
      <c r="W3595">
        <v>0</v>
      </c>
      <c r="X3595" s="8">
        <v>6.6302200000000004E-5</v>
      </c>
      <c r="Y3595">
        <v>0</v>
      </c>
      <c r="Z3595">
        <v>0</v>
      </c>
      <c r="AA3595">
        <v>0</v>
      </c>
      <c r="AB3595">
        <v>0</v>
      </c>
      <c r="AC3595">
        <v>2.9832259999999998E-3</v>
      </c>
      <c r="AD3595">
        <v>2.3120839999999998E-3</v>
      </c>
      <c r="AE3595">
        <v>1.447474E-3</v>
      </c>
      <c r="AF3595">
        <v>0</v>
      </c>
      <c r="AG3595">
        <v>0</v>
      </c>
      <c r="AH3595">
        <v>6.7427099999999998E-3</v>
      </c>
      <c r="AI3595">
        <v>275094.17580000003</v>
      </c>
    </row>
    <row r="3596" spans="1:35" x14ac:dyDescent="0.25">
      <c r="A3596">
        <v>621</v>
      </c>
      <c r="B3596" t="s">
        <v>222</v>
      </c>
      <c r="C3596" t="s">
        <v>38</v>
      </c>
      <c r="D3596" t="b">
        <v>1</v>
      </c>
      <c r="E3596">
        <v>45.917607580000002</v>
      </c>
      <c r="F3596" t="s">
        <v>97</v>
      </c>
      <c r="G3596" t="s">
        <v>186</v>
      </c>
      <c r="H3596" t="s">
        <v>196</v>
      </c>
      <c r="I3596" t="s">
        <v>101</v>
      </c>
      <c r="J3596" t="s">
        <v>99</v>
      </c>
      <c r="K3596" t="s">
        <v>188</v>
      </c>
      <c r="L3596">
        <v>9.2090909090000004</v>
      </c>
      <c r="M3596" t="s">
        <v>109</v>
      </c>
      <c r="N3596">
        <v>8.8883199999999999E-4</v>
      </c>
      <c r="O3596">
        <v>9.4556399999999997E-4</v>
      </c>
      <c r="P3596">
        <v>0</v>
      </c>
      <c r="Q3596">
        <v>0</v>
      </c>
      <c r="R3596">
        <v>0</v>
      </c>
      <c r="S3596">
        <v>2.2444029999999998E-3</v>
      </c>
      <c r="T3596">
        <v>2.6265220000000001E-3</v>
      </c>
      <c r="U3596">
        <v>3.0621720000000002E-3</v>
      </c>
      <c r="V3596">
        <v>0</v>
      </c>
      <c r="W3596">
        <v>0</v>
      </c>
      <c r="X3596" s="8">
        <v>2.61129E-6</v>
      </c>
      <c r="Y3596">
        <v>0</v>
      </c>
      <c r="Z3596">
        <v>0</v>
      </c>
      <c r="AA3596">
        <v>0</v>
      </c>
      <c r="AB3596">
        <v>0</v>
      </c>
      <c r="AC3596">
        <v>2.2470150000000002E-3</v>
      </c>
      <c r="AD3596">
        <v>2.6265220000000001E-3</v>
      </c>
      <c r="AE3596">
        <v>3.0621720000000002E-3</v>
      </c>
      <c r="AF3596">
        <v>0</v>
      </c>
      <c r="AG3596">
        <v>0</v>
      </c>
      <c r="AH3596">
        <v>7.9357090000000009E-3</v>
      </c>
      <c r="AI3596">
        <v>252546.84169999999</v>
      </c>
    </row>
    <row r="3597" spans="1:35" x14ac:dyDescent="0.25">
      <c r="A3597">
        <v>622</v>
      </c>
      <c r="B3597" t="s">
        <v>222</v>
      </c>
      <c r="C3597" t="s">
        <v>38</v>
      </c>
      <c r="D3597" t="b">
        <v>1</v>
      </c>
      <c r="E3597">
        <v>5.4264087559999998</v>
      </c>
      <c r="F3597" t="s">
        <v>97</v>
      </c>
      <c r="G3597" t="s">
        <v>186</v>
      </c>
      <c r="H3597" t="s">
        <v>191</v>
      </c>
      <c r="I3597" t="s">
        <v>101</v>
      </c>
      <c r="J3597" t="s">
        <v>99</v>
      </c>
      <c r="K3597" t="s">
        <v>188</v>
      </c>
      <c r="L3597">
        <v>5.5250000000000004</v>
      </c>
      <c r="M3597" t="s">
        <v>109</v>
      </c>
      <c r="N3597">
        <v>5.7089599999999999E-4</v>
      </c>
      <c r="O3597">
        <v>7.0567999999999998E-4</v>
      </c>
      <c r="P3597">
        <v>0</v>
      </c>
      <c r="Q3597">
        <v>0</v>
      </c>
      <c r="R3597">
        <v>0</v>
      </c>
      <c r="S3597">
        <v>1.229492E-3</v>
      </c>
      <c r="T3597">
        <v>2.749886E-3</v>
      </c>
      <c r="U3597">
        <v>1.9274819999999999E-3</v>
      </c>
      <c r="V3597">
        <v>0</v>
      </c>
      <c r="W3597">
        <v>0</v>
      </c>
      <c r="X3597" s="8">
        <v>2.6539100000000001E-5</v>
      </c>
      <c r="Y3597">
        <v>0</v>
      </c>
      <c r="Z3597">
        <v>0</v>
      </c>
      <c r="AA3597">
        <v>0</v>
      </c>
      <c r="AB3597">
        <v>0</v>
      </c>
      <c r="AC3597">
        <v>1.2560309999999999E-3</v>
      </c>
      <c r="AD3597">
        <v>2.749886E-3</v>
      </c>
      <c r="AE3597">
        <v>1.9274819999999999E-3</v>
      </c>
      <c r="AF3597">
        <v>0</v>
      </c>
      <c r="AG3597">
        <v>0</v>
      </c>
      <c r="AH3597">
        <v>5.9333479999999997E-3</v>
      </c>
      <c r="AI3597">
        <v>314731.70789999998</v>
      </c>
    </row>
    <row r="3598" spans="1:35" x14ac:dyDescent="0.25">
      <c r="A3598">
        <v>623</v>
      </c>
      <c r="B3598" t="s">
        <v>222</v>
      </c>
      <c r="C3598" t="s">
        <v>38</v>
      </c>
      <c r="D3598" t="b">
        <v>1</v>
      </c>
      <c r="E3598">
        <v>3.2022472799999999</v>
      </c>
      <c r="F3598" t="s">
        <v>97</v>
      </c>
      <c r="G3598" t="s">
        <v>186</v>
      </c>
      <c r="H3598" t="s">
        <v>193</v>
      </c>
      <c r="I3598" t="s">
        <v>101</v>
      </c>
      <c r="J3598" t="s">
        <v>99</v>
      </c>
      <c r="K3598" t="s">
        <v>188</v>
      </c>
      <c r="L3598">
        <v>7.2576296300000003</v>
      </c>
      <c r="M3598" t="s">
        <v>109</v>
      </c>
      <c r="N3598">
        <v>5.8867000000000001E-4</v>
      </c>
      <c r="O3598">
        <v>7.0842099999999999E-4</v>
      </c>
      <c r="P3598">
        <v>0</v>
      </c>
      <c r="Q3598">
        <v>0</v>
      </c>
      <c r="R3598">
        <v>0</v>
      </c>
      <c r="S3598">
        <v>1.798748E-3</v>
      </c>
      <c r="T3598">
        <v>2.4177360000000002E-3</v>
      </c>
      <c r="U3598">
        <v>1.7246E-3</v>
      </c>
      <c r="V3598">
        <v>0</v>
      </c>
      <c r="W3598">
        <v>0</v>
      </c>
      <c r="X3598" s="8">
        <v>6.4345099999999998E-6</v>
      </c>
      <c r="Y3598">
        <v>0</v>
      </c>
      <c r="Z3598">
        <v>0</v>
      </c>
      <c r="AA3598">
        <v>0</v>
      </c>
      <c r="AB3598">
        <v>0</v>
      </c>
      <c r="AC3598">
        <v>1.8051829999999999E-3</v>
      </c>
      <c r="AD3598">
        <v>2.4177360000000002E-3</v>
      </c>
      <c r="AE3598">
        <v>1.7246E-3</v>
      </c>
      <c r="AF3598">
        <v>0</v>
      </c>
      <c r="AG3598">
        <v>0</v>
      </c>
      <c r="AH3598">
        <v>5.9475480000000004E-3</v>
      </c>
      <c r="AI3598">
        <v>240168.546</v>
      </c>
    </row>
    <row r="3599" spans="1:35" x14ac:dyDescent="0.25">
      <c r="A3599">
        <v>624</v>
      </c>
      <c r="B3599" t="s">
        <v>222</v>
      </c>
      <c r="C3599" t="s">
        <v>38</v>
      </c>
      <c r="D3599" t="b">
        <v>1</v>
      </c>
      <c r="E3599">
        <v>12.489080810000001</v>
      </c>
      <c r="F3599" t="s">
        <v>97</v>
      </c>
      <c r="G3599" t="s">
        <v>186</v>
      </c>
      <c r="H3599" t="s">
        <v>195</v>
      </c>
      <c r="I3599" t="s">
        <v>101</v>
      </c>
      <c r="J3599" t="s">
        <v>111</v>
      </c>
      <c r="K3599" t="s">
        <v>188</v>
      </c>
      <c r="L3599">
        <v>5.9164021160000004</v>
      </c>
      <c r="M3599" t="s">
        <v>109</v>
      </c>
      <c r="N3599">
        <v>5.3129900000000005E-4</v>
      </c>
      <c r="O3599">
        <v>6.2619499999999996E-4</v>
      </c>
      <c r="P3599">
        <v>0</v>
      </c>
      <c r="Q3599">
        <v>0</v>
      </c>
      <c r="R3599">
        <v>0</v>
      </c>
      <c r="S3599">
        <v>1.142898E-3</v>
      </c>
      <c r="T3599">
        <v>2.43684E-3</v>
      </c>
      <c r="U3599">
        <v>1.6240860000000001E-3</v>
      </c>
      <c r="V3599">
        <v>0</v>
      </c>
      <c r="W3599">
        <v>0</v>
      </c>
      <c r="X3599" s="8">
        <v>9.0674200000000007E-5</v>
      </c>
      <c r="Y3599">
        <v>0</v>
      </c>
      <c r="Z3599">
        <v>0</v>
      </c>
      <c r="AA3599">
        <v>0</v>
      </c>
      <c r="AB3599">
        <v>0</v>
      </c>
      <c r="AC3599">
        <v>1.2335720000000001E-3</v>
      </c>
      <c r="AD3599">
        <v>2.43684E-3</v>
      </c>
      <c r="AE3599">
        <v>1.6240860000000001E-3</v>
      </c>
      <c r="AF3599">
        <v>0</v>
      </c>
      <c r="AG3599">
        <v>0</v>
      </c>
      <c r="AH3599">
        <v>5.2946160000000003E-3</v>
      </c>
      <c r="AI3599">
        <v>262270.69709999999</v>
      </c>
    </row>
    <row r="3600" spans="1:35" x14ac:dyDescent="0.25">
      <c r="A3600">
        <v>3981</v>
      </c>
      <c r="B3600" t="s">
        <v>222</v>
      </c>
      <c r="C3600" t="s">
        <v>38</v>
      </c>
      <c r="D3600" t="b">
        <v>1</v>
      </c>
      <c r="E3600">
        <v>33.833494620000003</v>
      </c>
      <c r="F3600" t="s">
        <v>97</v>
      </c>
      <c r="G3600" t="s">
        <v>186</v>
      </c>
      <c r="H3600" t="s">
        <v>249</v>
      </c>
      <c r="I3600" t="s">
        <v>101</v>
      </c>
      <c r="J3600" t="s">
        <v>111</v>
      </c>
      <c r="K3600" t="s">
        <v>188</v>
      </c>
      <c r="L3600">
        <v>10.15138889</v>
      </c>
      <c r="M3600" t="s">
        <v>109</v>
      </c>
      <c r="N3600">
        <v>2.6459200000000002E-4</v>
      </c>
      <c r="O3600">
        <v>2.7930000000000001E-4</v>
      </c>
      <c r="P3600">
        <v>0</v>
      </c>
      <c r="Q3600">
        <v>0</v>
      </c>
      <c r="R3600">
        <v>0</v>
      </c>
      <c r="S3600">
        <v>5.9742599999999997E-4</v>
      </c>
      <c r="T3600">
        <v>7.26339E-4</v>
      </c>
      <c r="U3600">
        <v>1.0200820000000001E-3</v>
      </c>
      <c r="V3600">
        <v>0</v>
      </c>
      <c r="W3600">
        <v>0</v>
      </c>
      <c r="X3600">
        <v>0</v>
      </c>
      <c r="Y3600">
        <v>0</v>
      </c>
      <c r="Z3600">
        <v>0</v>
      </c>
      <c r="AA3600">
        <v>0</v>
      </c>
      <c r="AB3600">
        <v>0</v>
      </c>
      <c r="AC3600">
        <v>5.9742599999999997E-4</v>
      </c>
      <c r="AD3600">
        <v>7.26339E-4</v>
      </c>
      <c r="AE3600">
        <v>1.0200820000000001E-3</v>
      </c>
      <c r="AF3600">
        <v>0</v>
      </c>
      <c r="AG3600">
        <v>0</v>
      </c>
      <c r="AH3600">
        <v>2.3438479999999999E-3</v>
      </c>
      <c r="AI3600">
        <v>67666.989239999995</v>
      </c>
    </row>
    <row r="3601" spans="1:35" x14ac:dyDescent="0.25">
      <c r="A3601">
        <v>4225</v>
      </c>
      <c r="B3601" t="s">
        <v>222</v>
      </c>
      <c r="C3601" t="s">
        <v>38</v>
      </c>
      <c r="D3601" t="b">
        <v>0</v>
      </c>
      <c r="E3601">
        <v>59.11710111</v>
      </c>
      <c r="F3601" t="s">
        <v>97</v>
      </c>
      <c r="G3601" t="s">
        <v>186</v>
      </c>
      <c r="H3601" t="s">
        <v>250</v>
      </c>
      <c r="I3601" t="s">
        <v>98</v>
      </c>
      <c r="J3601" t="s">
        <v>99</v>
      </c>
      <c r="K3601" t="s">
        <v>188</v>
      </c>
      <c r="L3601">
        <v>22.630555560000001</v>
      </c>
      <c r="M3601" t="s">
        <v>112</v>
      </c>
      <c r="N3601">
        <v>4.4543399999999998E-4</v>
      </c>
      <c r="O3601">
        <v>4.5934300000000002E-4</v>
      </c>
      <c r="P3601">
        <v>0</v>
      </c>
      <c r="Q3601">
        <v>0</v>
      </c>
      <c r="R3601">
        <v>0</v>
      </c>
      <c r="S3601">
        <v>8.5841300000000004E-4</v>
      </c>
      <c r="T3601">
        <v>6.80231E-4</v>
      </c>
      <c r="U3601">
        <v>1.4092099999999999E-3</v>
      </c>
      <c r="V3601">
        <v>0</v>
      </c>
      <c r="W3601">
        <v>0</v>
      </c>
      <c r="X3601">
        <v>1.6170889999999999E-3</v>
      </c>
      <c r="Y3601">
        <v>0</v>
      </c>
      <c r="Z3601">
        <v>0</v>
      </c>
      <c r="AA3601">
        <v>0</v>
      </c>
      <c r="AB3601">
        <v>0</v>
      </c>
      <c r="AC3601">
        <v>2.475503E-3</v>
      </c>
      <c r="AD3601">
        <v>6.80231E-4</v>
      </c>
      <c r="AE3601">
        <v>1.4092099999999999E-3</v>
      </c>
      <c r="AF3601">
        <v>0</v>
      </c>
      <c r="AG3601">
        <v>0</v>
      </c>
      <c r="AH3601">
        <v>4.5649430000000001E-3</v>
      </c>
      <c r="AI3601">
        <v>59117.101110000003</v>
      </c>
    </row>
    <row r="3602" spans="1:35" x14ac:dyDescent="0.25">
      <c r="A3602">
        <v>5292</v>
      </c>
      <c r="B3602" t="s">
        <v>222</v>
      </c>
      <c r="C3602" t="s">
        <v>38</v>
      </c>
      <c r="D3602" t="b">
        <v>1</v>
      </c>
      <c r="E3602">
        <v>0.61770916799999998</v>
      </c>
      <c r="F3602" t="s">
        <v>97</v>
      </c>
      <c r="G3602" t="s">
        <v>186</v>
      </c>
      <c r="H3602" t="s">
        <v>197</v>
      </c>
      <c r="I3602" t="s">
        <v>101</v>
      </c>
      <c r="J3602" t="s">
        <v>102</v>
      </c>
      <c r="K3602" t="s">
        <v>188</v>
      </c>
      <c r="L3602">
        <v>4.094416667</v>
      </c>
      <c r="M3602" t="s">
        <v>109</v>
      </c>
      <c r="N3602">
        <v>2.4171500000000001E-4</v>
      </c>
      <c r="O3602">
        <v>3.0440900000000001E-4</v>
      </c>
      <c r="P3602">
        <v>0</v>
      </c>
      <c r="Q3602">
        <v>0</v>
      </c>
      <c r="R3602">
        <v>0</v>
      </c>
      <c r="S3602">
        <v>2.8262699999999998E-4</v>
      </c>
      <c r="T3602">
        <v>1.5829500000000001E-3</v>
      </c>
      <c r="U3602">
        <v>6.4483100000000001E-4</v>
      </c>
      <c r="V3602">
        <v>0</v>
      </c>
      <c r="W3602">
        <v>0</v>
      </c>
      <c r="X3602" s="8">
        <v>7.85415E-5</v>
      </c>
      <c r="Y3602">
        <v>0</v>
      </c>
      <c r="Z3602">
        <v>0</v>
      </c>
      <c r="AA3602">
        <v>0</v>
      </c>
      <c r="AB3602">
        <v>0</v>
      </c>
      <c r="AC3602">
        <v>3.6116799999999998E-4</v>
      </c>
      <c r="AD3602">
        <v>1.5829500000000001E-3</v>
      </c>
      <c r="AE3602">
        <v>6.4483100000000001E-4</v>
      </c>
      <c r="AF3602">
        <v>0</v>
      </c>
      <c r="AG3602">
        <v>0</v>
      </c>
      <c r="AH3602">
        <v>2.5889540000000001E-3</v>
      </c>
      <c r="AI3602">
        <v>185312.75030000001</v>
      </c>
    </row>
    <row r="3603" spans="1:35" x14ac:dyDescent="0.25">
      <c r="A3603">
        <v>5294</v>
      </c>
      <c r="B3603" t="s">
        <v>222</v>
      </c>
      <c r="C3603" t="s">
        <v>38</v>
      </c>
      <c r="D3603" t="b">
        <v>1</v>
      </c>
      <c r="E3603">
        <v>2.1122781700000002</v>
      </c>
      <c r="F3603" t="s">
        <v>97</v>
      </c>
      <c r="G3603" t="s">
        <v>186</v>
      </c>
      <c r="H3603" t="s">
        <v>192</v>
      </c>
      <c r="I3603" t="s">
        <v>101</v>
      </c>
      <c r="J3603" t="s">
        <v>99</v>
      </c>
      <c r="K3603" t="s">
        <v>188</v>
      </c>
      <c r="L3603">
        <v>5.107511111</v>
      </c>
      <c r="M3603" t="s">
        <v>109</v>
      </c>
      <c r="N3603">
        <v>4.7337900000000001E-4</v>
      </c>
      <c r="O3603">
        <v>5.4593299999999997E-4</v>
      </c>
      <c r="P3603">
        <v>0</v>
      </c>
      <c r="Q3603">
        <v>0</v>
      </c>
      <c r="R3603">
        <v>0</v>
      </c>
      <c r="S3603">
        <v>7.8160199999999995E-4</v>
      </c>
      <c r="T3603">
        <v>2.2191559999999999E-3</v>
      </c>
      <c r="U3603">
        <v>1.5545940000000001E-3</v>
      </c>
      <c r="V3603">
        <v>0</v>
      </c>
      <c r="W3603">
        <v>0</v>
      </c>
      <c r="X3603" s="8">
        <v>4.6147299999999998E-5</v>
      </c>
      <c r="Y3603">
        <v>0</v>
      </c>
      <c r="Z3603">
        <v>0</v>
      </c>
      <c r="AA3603">
        <v>0</v>
      </c>
      <c r="AB3603">
        <v>0</v>
      </c>
      <c r="AC3603">
        <v>8.2774900000000002E-4</v>
      </c>
      <c r="AD3603">
        <v>2.2191559999999999E-3</v>
      </c>
      <c r="AE3603">
        <v>1.5545940000000001E-3</v>
      </c>
      <c r="AF3603">
        <v>0</v>
      </c>
      <c r="AG3603">
        <v>0</v>
      </c>
      <c r="AH3603">
        <v>4.6014799999999998E-3</v>
      </c>
      <c r="AI3603">
        <v>264034.77130000002</v>
      </c>
    </row>
    <row r="3604" spans="1:35" x14ac:dyDescent="0.25">
      <c r="A3604">
        <v>5295</v>
      </c>
      <c r="B3604" t="s">
        <v>222</v>
      </c>
      <c r="C3604" t="s">
        <v>38</v>
      </c>
      <c r="D3604" t="b">
        <v>1</v>
      </c>
      <c r="E3604">
        <v>3.6561414889999999</v>
      </c>
      <c r="F3604" t="s">
        <v>97</v>
      </c>
      <c r="G3604" t="s">
        <v>186</v>
      </c>
      <c r="H3604" t="s">
        <v>194</v>
      </c>
      <c r="I3604" t="s">
        <v>101</v>
      </c>
      <c r="J3604" t="s">
        <v>99</v>
      </c>
      <c r="K3604" t="s">
        <v>188</v>
      </c>
      <c r="L3604">
        <v>6.1501234570000003</v>
      </c>
      <c r="M3604" t="s">
        <v>109</v>
      </c>
      <c r="N3604">
        <v>6.7414299999999999E-4</v>
      </c>
      <c r="O3604">
        <v>8.1843699999999998E-4</v>
      </c>
      <c r="P3604">
        <v>0</v>
      </c>
      <c r="Q3604">
        <v>0</v>
      </c>
      <c r="R3604">
        <v>0</v>
      </c>
      <c r="S3604">
        <v>1.4791170000000001E-3</v>
      </c>
      <c r="T3604">
        <v>3.203165E-3</v>
      </c>
      <c r="U3604">
        <v>2.1380879999999998E-3</v>
      </c>
      <c r="V3604">
        <v>0</v>
      </c>
      <c r="W3604">
        <v>0</v>
      </c>
      <c r="X3604" s="8">
        <v>8.4831899999999997E-5</v>
      </c>
      <c r="Y3604">
        <v>0</v>
      </c>
      <c r="Z3604">
        <v>0</v>
      </c>
      <c r="AA3604">
        <v>0</v>
      </c>
      <c r="AB3604">
        <v>0</v>
      </c>
      <c r="AC3604">
        <v>1.563949E-3</v>
      </c>
      <c r="AD3604">
        <v>3.203165E-3</v>
      </c>
      <c r="AE3604">
        <v>2.1380879999999998E-3</v>
      </c>
      <c r="AF3604">
        <v>0</v>
      </c>
      <c r="AG3604">
        <v>0</v>
      </c>
      <c r="AH3604">
        <v>6.905202E-3</v>
      </c>
      <c r="AI3604">
        <v>329052.734</v>
      </c>
    </row>
    <row r="3605" spans="1:35" x14ac:dyDescent="0.25">
      <c r="A3605">
        <v>5297</v>
      </c>
      <c r="B3605" t="s">
        <v>222</v>
      </c>
      <c r="C3605" t="s">
        <v>38</v>
      </c>
      <c r="D3605" t="b">
        <v>1</v>
      </c>
      <c r="E3605">
        <v>1.148646015</v>
      </c>
      <c r="F3605" t="s">
        <v>97</v>
      </c>
      <c r="G3605" t="s">
        <v>186</v>
      </c>
      <c r="H3605" t="s">
        <v>199</v>
      </c>
      <c r="I3605" t="s">
        <v>101</v>
      </c>
      <c r="J3605" t="s">
        <v>102</v>
      </c>
      <c r="K3605" t="s">
        <v>188</v>
      </c>
      <c r="L3605">
        <v>5.9271587300000004</v>
      </c>
      <c r="M3605" t="s">
        <v>109</v>
      </c>
      <c r="N3605">
        <v>4.0376300000000002E-4</v>
      </c>
      <c r="O3605">
        <v>4.8326800000000002E-4</v>
      </c>
      <c r="P3605">
        <v>0</v>
      </c>
      <c r="Q3605">
        <v>0</v>
      </c>
      <c r="R3605">
        <v>0</v>
      </c>
      <c r="S3605">
        <v>7.0295600000000002E-4</v>
      </c>
      <c r="T3605">
        <v>2.201756E-3</v>
      </c>
      <c r="U3605">
        <v>1.137861E-3</v>
      </c>
      <c r="V3605">
        <v>0</v>
      </c>
      <c r="W3605">
        <v>0</v>
      </c>
      <c r="X3605" s="8">
        <v>2.2753999999999999E-5</v>
      </c>
      <c r="Y3605">
        <v>0</v>
      </c>
      <c r="Z3605">
        <v>0</v>
      </c>
      <c r="AA3605">
        <v>0</v>
      </c>
      <c r="AB3605">
        <v>0</v>
      </c>
      <c r="AC3605">
        <v>7.2570999999999996E-4</v>
      </c>
      <c r="AD3605">
        <v>2.201756E-3</v>
      </c>
      <c r="AE3605">
        <v>1.137861E-3</v>
      </c>
      <c r="AF3605">
        <v>0</v>
      </c>
      <c r="AG3605">
        <v>0</v>
      </c>
      <c r="AH3605">
        <v>4.0653490000000002E-3</v>
      </c>
      <c r="AI3605">
        <v>201013.0526</v>
      </c>
    </row>
    <row r="3606" spans="1:35" x14ac:dyDescent="0.25">
      <c r="A3606">
        <v>7187</v>
      </c>
      <c r="B3606" t="s">
        <v>222</v>
      </c>
      <c r="C3606" t="s">
        <v>38</v>
      </c>
      <c r="D3606" t="b">
        <v>0</v>
      </c>
      <c r="E3606">
        <v>0.94616560199999999</v>
      </c>
      <c r="F3606" t="s">
        <v>97</v>
      </c>
      <c r="G3606" t="s">
        <v>186</v>
      </c>
      <c r="H3606" t="s">
        <v>189</v>
      </c>
      <c r="I3606" t="s">
        <v>263</v>
      </c>
      <c r="J3606" t="s">
        <v>99</v>
      </c>
      <c r="K3606" t="s">
        <v>188</v>
      </c>
      <c r="L3606">
        <v>7.5960748789999997</v>
      </c>
      <c r="M3606" t="s">
        <v>264</v>
      </c>
      <c r="N3606">
        <v>1.00203E-4</v>
      </c>
      <c r="O3606">
        <v>1.27568E-4</v>
      </c>
      <c r="P3606">
        <v>0</v>
      </c>
      <c r="Q3606">
        <v>0</v>
      </c>
      <c r="R3606">
        <v>0</v>
      </c>
      <c r="S3606">
        <v>3.1123199999999999E-4</v>
      </c>
      <c r="T3606">
        <v>3.8509999999999998E-4</v>
      </c>
      <c r="U3606">
        <v>3.0065000000000002E-4</v>
      </c>
      <c r="V3606">
        <v>0</v>
      </c>
      <c r="W3606">
        <v>0</v>
      </c>
      <c r="X3606">
        <v>1.31111E-4</v>
      </c>
      <c r="Y3606">
        <v>0</v>
      </c>
      <c r="Z3606">
        <v>0</v>
      </c>
      <c r="AA3606">
        <v>0</v>
      </c>
      <c r="AB3606">
        <v>0</v>
      </c>
      <c r="AC3606">
        <v>4.4234299999999999E-4</v>
      </c>
      <c r="AD3606">
        <v>3.8509999999999998E-4</v>
      </c>
      <c r="AE3606">
        <v>3.0065000000000002E-4</v>
      </c>
      <c r="AF3606">
        <v>0</v>
      </c>
      <c r="AG3606">
        <v>0</v>
      </c>
      <c r="AH3606">
        <v>1.1280839999999999E-3</v>
      </c>
      <c r="AI3606">
        <v>43523.617700000003</v>
      </c>
    </row>
    <row r="3607" spans="1:35" x14ac:dyDescent="0.25">
      <c r="A3607">
        <v>18108</v>
      </c>
      <c r="B3607" t="s">
        <v>222</v>
      </c>
      <c r="C3607" t="s">
        <v>38</v>
      </c>
      <c r="D3607" t="b">
        <v>0</v>
      </c>
      <c r="E3607">
        <v>0.16497118999999999</v>
      </c>
      <c r="F3607" t="s">
        <v>97</v>
      </c>
      <c r="G3607" t="s">
        <v>186</v>
      </c>
      <c r="H3607" t="s">
        <v>259</v>
      </c>
      <c r="I3607" t="s">
        <v>98</v>
      </c>
      <c r="J3607" t="s">
        <v>99</v>
      </c>
      <c r="K3607" t="s">
        <v>188</v>
      </c>
      <c r="L3607">
        <v>6.0052828280000004</v>
      </c>
      <c r="M3607" t="s">
        <v>112</v>
      </c>
      <c r="N3607">
        <v>3.4374600000000003E-4</v>
      </c>
      <c r="O3607">
        <v>4.2662899999999998E-4</v>
      </c>
      <c r="P3607">
        <v>0</v>
      </c>
      <c r="Q3607">
        <v>0</v>
      </c>
      <c r="R3607">
        <v>0</v>
      </c>
      <c r="S3607">
        <v>4.9533300000000004E-4</v>
      </c>
      <c r="T3607">
        <v>1.846929E-3</v>
      </c>
      <c r="U3607">
        <v>1.0612040000000001E-3</v>
      </c>
      <c r="V3607">
        <v>0</v>
      </c>
      <c r="W3607">
        <v>0</v>
      </c>
      <c r="X3607">
        <v>3.1497799999999999E-4</v>
      </c>
      <c r="Y3607">
        <v>0</v>
      </c>
      <c r="Z3607">
        <v>0</v>
      </c>
      <c r="AA3607">
        <v>0</v>
      </c>
      <c r="AB3607">
        <v>0</v>
      </c>
      <c r="AC3607">
        <v>8.1031099999999997E-4</v>
      </c>
      <c r="AD3607">
        <v>1.846929E-3</v>
      </c>
      <c r="AE3607">
        <v>1.0612040000000001E-3</v>
      </c>
      <c r="AF3607">
        <v>0</v>
      </c>
      <c r="AG3607">
        <v>0</v>
      </c>
      <c r="AH3607">
        <v>3.7184449999999999E-3</v>
      </c>
      <c r="AI3607">
        <v>181468.3094</v>
      </c>
    </row>
    <row r="3608" spans="1:35" x14ac:dyDescent="0.25">
      <c r="A3608">
        <v>20450</v>
      </c>
      <c r="B3608" t="s">
        <v>222</v>
      </c>
      <c r="C3608" t="s">
        <v>38</v>
      </c>
      <c r="D3608" t="b">
        <v>1</v>
      </c>
      <c r="E3608">
        <v>0.32973295000000002</v>
      </c>
      <c r="F3608" t="s">
        <v>97</v>
      </c>
      <c r="G3608" t="s">
        <v>186</v>
      </c>
      <c r="H3608" t="s">
        <v>256</v>
      </c>
      <c r="I3608" t="s">
        <v>101</v>
      </c>
      <c r="J3608" t="s">
        <v>262</v>
      </c>
      <c r="K3608" t="s">
        <v>188</v>
      </c>
      <c r="L3608">
        <v>5.4947013890000003</v>
      </c>
      <c r="M3608" t="s">
        <v>109</v>
      </c>
      <c r="N3608">
        <v>4.82571E-4</v>
      </c>
      <c r="O3608">
        <v>5.8936399999999999E-4</v>
      </c>
      <c r="P3608">
        <v>0</v>
      </c>
      <c r="Q3608">
        <v>0</v>
      </c>
      <c r="R3608">
        <v>0</v>
      </c>
      <c r="S3608">
        <v>9.4288599999999998E-4</v>
      </c>
      <c r="T3608">
        <v>2.5385910000000002E-3</v>
      </c>
      <c r="U3608">
        <v>1.464171E-3</v>
      </c>
      <c r="V3608">
        <v>0</v>
      </c>
      <c r="W3608">
        <v>0</v>
      </c>
      <c r="X3608">
        <v>0</v>
      </c>
      <c r="Y3608">
        <v>0</v>
      </c>
      <c r="Z3608">
        <v>0</v>
      </c>
      <c r="AA3608">
        <v>0</v>
      </c>
      <c r="AB3608">
        <v>0</v>
      </c>
      <c r="AC3608">
        <v>9.4288599999999998E-4</v>
      </c>
      <c r="AD3608">
        <v>2.5385910000000002E-3</v>
      </c>
      <c r="AE3608">
        <v>1.464171E-3</v>
      </c>
      <c r="AF3608">
        <v>0</v>
      </c>
      <c r="AG3608">
        <v>0</v>
      </c>
      <c r="AH3608">
        <v>4.9456509999999997E-3</v>
      </c>
      <c r="AI3608">
        <v>263786.36</v>
      </c>
    </row>
    <row r="3609" spans="1:35" x14ac:dyDescent="0.25">
      <c r="A3609">
        <v>28219</v>
      </c>
      <c r="B3609" t="s">
        <v>222</v>
      </c>
      <c r="C3609" t="s">
        <v>38</v>
      </c>
      <c r="D3609" t="b">
        <v>0</v>
      </c>
      <c r="E3609">
        <v>8.3962187999999993E-2</v>
      </c>
      <c r="F3609" t="s">
        <v>97</v>
      </c>
      <c r="G3609" t="s">
        <v>186</v>
      </c>
      <c r="H3609" t="s">
        <v>257</v>
      </c>
      <c r="I3609" t="s">
        <v>263</v>
      </c>
      <c r="J3609" t="s">
        <v>111</v>
      </c>
      <c r="K3609" t="s">
        <v>188</v>
      </c>
      <c r="L3609">
        <v>5.5665222219999997</v>
      </c>
      <c r="M3609" t="s">
        <v>264</v>
      </c>
      <c r="N3609" s="8">
        <v>7.3419999999999998E-5</v>
      </c>
      <c r="O3609" s="8">
        <v>9.2013099999999995E-5</v>
      </c>
      <c r="P3609">
        <v>0</v>
      </c>
      <c r="Q3609">
        <v>0</v>
      </c>
      <c r="R3609">
        <v>0</v>
      </c>
      <c r="S3609">
        <v>1.4058399999999999E-4</v>
      </c>
      <c r="T3609">
        <v>4.13316E-4</v>
      </c>
      <c r="U3609">
        <v>1.8600299999999999E-4</v>
      </c>
      <c r="V3609">
        <v>0</v>
      </c>
      <c r="W3609">
        <v>0</v>
      </c>
      <c r="X3609" s="8">
        <v>5.7474800000000001E-5</v>
      </c>
      <c r="Y3609">
        <v>0</v>
      </c>
      <c r="Z3609">
        <v>0</v>
      </c>
      <c r="AA3609">
        <v>0</v>
      </c>
      <c r="AB3609">
        <v>0</v>
      </c>
      <c r="AC3609">
        <v>1.98059E-4</v>
      </c>
      <c r="AD3609">
        <v>4.13316E-4</v>
      </c>
      <c r="AE3609">
        <v>1.8600299999999999E-4</v>
      </c>
      <c r="AF3609">
        <v>0</v>
      </c>
      <c r="AG3609">
        <v>0</v>
      </c>
      <c r="AH3609">
        <v>7.9737899999999997E-4</v>
      </c>
      <c r="AI3609">
        <v>41981.093860000001</v>
      </c>
    </row>
    <row r="3610" spans="1:35" x14ac:dyDescent="0.25">
      <c r="A3610">
        <v>617</v>
      </c>
      <c r="B3610" t="s">
        <v>223</v>
      </c>
      <c r="C3610" t="s">
        <v>224</v>
      </c>
      <c r="D3610" t="b">
        <v>1</v>
      </c>
      <c r="E3610">
        <v>38.539275089999997</v>
      </c>
      <c r="F3610" t="s">
        <v>97</v>
      </c>
      <c r="G3610" t="s">
        <v>186</v>
      </c>
      <c r="H3610" t="s">
        <v>198</v>
      </c>
      <c r="I3610" t="s">
        <v>101</v>
      </c>
      <c r="J3610" t="s">
        <v>102</v>
      </c>
      <c r="K3610" t="s">
        <v>188</v>
      </c>
      <c r="L3610">
        <v>7.6861111109999998</v>
      </c>
      <c r="M3610" t="s">
        <v>109</v>
      </c>
      <c r="N3610">
        <v>1.148547E-3</v>
      </c>
      <c r="O3610">
        <v>1.1997690000000001E-3</v>
      </c>
      <c r="P3610">
        <v>0</v>
      </c>
      <c r="Q3610">
        <v>0</v>
      </c>
      <c r="R3610">
        <v>0</v>
      </c>
      <c r="S3610">
        <v>2.7005290000000001E-3</v>
      </c>
      <c r="T3610">
        <v>3.6663339999999998E-3</v>
      </c>
      <c r="U3610">
        <v>3.650992E-3</v>
      </c>
      <c r="V3610">
        <v>0</v>
      </c>
      <c r="W3610">
        <v>0</v>
      </c>
      <c r="X3610" s="8">
        <v>8.9859300000000002E-5</v>
      </c>
      <c r="Y3610">
        <v>0</v>
      </c>
      <c r="Z3610">
        <v>0</v>
      </c>
      <c r="AA3610">
        <v>0</v>
      </c>
      <c r="AB3610">
        <v>0</v>
      </c>
      <c r="AC3610">
        <v>2.790388E-3</v>
      </c>
      <c r="AD3610">
        <v>3.6663339999999998E-3</v>
      </c>
      <c r="AE3610">
        <v>3.650992E-3</v>
      </c>
      <c r="AF3610">
        <v>0</v>
      </c>
      <c r="AG3610">
        <v>0</v>
      </c>
      <c r="AH3610">
        <v>1.0107349E-2</v>
      </c>
      <c r="AI3610">
        <v>385392.75089999998</v>
      </c>
    </row>
    <row r="3611" spans="1:35" x14ac:dyDescent="0.25">
      <c r="A3611">
        <v>619</v>
      </c>
      <c r="B3611" t="s">
        <v>223</v>
      </c>
      <c r="C3611" t="s">
        <v>224</v>
      </c>
      <c r="D3611" t="b">
        <v>1</v>
      </c>
      <c r="E3611">
        <v>7.8598335940000004</v>
      </c>
      <c r="F3611" t="s">
        <v>97</v>
      </c>
      <c r="G3611" t="s">
        <v>186</v>
      </c>
      <c r="H3611" t="s">
        <v>187</v>
      </c>
      <c r="I3611" t="s">
        <v>101</v>
      </c>
      <c r="J3611" t="s">
        <v>111</v>
      </c>
      <c r="K3611" t="s">
        <v>188</v>
      </c>
      <c r="L3611">
        <v>7.0784126980000002</v>
      </c>
      <c r="M3611" t="s">
        <v>109</v>
      </c>
      <c r="N3611">
        <v>6.7191099999999997E-4</v>
      </c>
      <c r="O3611">
        <v>7.8986900000000001E-4</v>
      </c>
      <c r="P3611">
        <v>0</v>
      </c>
      <c r="Q3611">
        <v>0</v>
      </c>
      <c r="R3611">
        <v>0</v>
      </c>
      <c r="S3611">
        <v>2.8482379999999999E-3</v>
      </c>
      <c r="T3611">
        <v>2.3120839999999998E-3</v>
      </c>
      <c r="U3611">
        <v>1.447474E-3</v>
      </c>
      <c r="V3611">
        <v>0</v>
      </c>
      <c r="W3611">
        <v>0</v>
      </c>
      <c r="X3611" s="8">
        <v>3.65035E-5</v>
      </c>
      <c r="Y3611">
        <v>0</v>
      </c>
      <c r="Z3611">
        <v>0</v>
      </c>
      <c r="AA3611">
        <v>0</v>
      </c>
      <c r="AB3611">
        <v>0</v>
      </c>
      <c r="AC3611">
        <v>2.8847410000000001E-3</v>
      </c>
      <c r="AD3611">
        <v>2.3120839999999998E-3</v>
      </c>
      <c r="AE3611">
        <v>1.447474E-3</v>
      </c>
      <c r="AF3611">
        <v>0</v>
      </c>
      <c r="AG3611">
        <v>0</v>
      </c>
      <c r="AH3611">
        <v>6.6442250000000001E-3</v>
      </c>
      <c r="AI3611">
        <v>275094.17580000003</v>
      </c>
    </row>
    <row r="3612" spans="1:35" x14ac:dyDescent="0.25">
      <c r="A3612">
        <v>621</v>
      </c>
      <c r="B3612" t="s">
        <v>223</v>
      </c>
      <c r="C3612" t="s">
        <v>224</v>
      </c>
      <c r="D3612" t="b">
        <v>1</v>
      </c>
      <c r="E3612">
        <v>45.917607580000002</v>
      </c>
      <c r="F3612" t="s">
        <v>97</v>
      </c>
      <c r="G3612" t="s">
        <v>186</v>
      </c>
      <c r="H3612" t="s">
        <v>196</v>
      </c>
      <c r="I3612" t="s">
        <v>101</v>
      </c>
      <c r="J3612" t="s">
        <v>99</v>
      </c>
      <c r="K3612" t="s">
        <v>188</v>
      </c>
      <c r="L3612">
        <v>9.08989899</v>
      </c>
      <c r="M3612" t="s">
        <v>109</v>
      </c>
      <c r="N3612">
        <v>8.8187200000000002E-4</v>
      </c>
      <c r="O3612">
        <v>9.3336899999999997E-4</v>
      </c>
      <c r="P3612">
        <v>0</v>
      </c>
      <c r="Q3612">
        <v>0</v>
      </c>
      <c r="R3612">
        <v>0</v>
      </c>
      <c r="S3612">
        <v>2.1429980000000001E-3</v>
      </c>
      <c r="T3612">
        <v>2.6265220000000001E-3</v>
      </c>
      <c r="U3612">
        <v>3.0621720000000002E-3</v>
      </c>
      <c r="V3612">
        <v>0</v>
      </c>
      <c r="W3612">
        <v>0</v>
      </c>
      <c r="X3612" s="8">
        <v>8.7043000000000005E-7</v>
      </c>
      <c r="Y3612">
        <v>0</v>
      </c>
      <c r="Z3612">
        <v>0</v>
      </c>
      <c r="AA3612">
        <v>0</v>
      </c>
      <c r="AB3612">
        <v>0</v>
      </c>
      <c r="AC3612">
        <v>2.1438690000000001E-3</v>
      </c>
      <c r="AD3612">
        <v>2.6265220000000001E-3</v>
      </c>
      <c r="AE3612">
        <v>3.0621720000000002E-3</v>
      </c>
      <c r="AF3612">
        <v>0</v>
      </c>
      <c r="AG3612">
        <v>0</v>
      </c>
      <c r="AH3612">
        <v>7.8329990000000002E-3</v>
      </c>
      <c r="AI3612">
        <v>252546.84169999999</v>
      </c>
    </row>
    <row r="3613" spans="1:35" x14ac:dyDescent="0.25">
      <c r="A3613">
        <v>622</v>
      </c>
      <c r="B3613" t="s">
        <v>223</v>
      </c>
      <c r="C3613" t="s">
        <v>224</v>
      </c>
      <c r="D3613" t="b">
        <v>1</v>
      </c>
      <c r="E3613">
        <v>5.4264087559999998</v>
      </c>
      <c r="F3613" t="s">
        <v>97</v>
      </c>
      <c r="G3613" t="s">
        <v>186</v>
      </c>
      <c r="H3613" t="s">
        <v>191</v>
      </c>
      <c r="I3613" t="s">
        <v>101</v>
      </c>
      <c r="J3613" t="s">
        <v>99</v>
      </c>
      <c r="K3613" t="s">
        <v>188</v>
      </c>
      <c r="L3613">
        <v>5.3549808429999999</v>
      </c>
      <c r="M3613" t="s">
        <v>109</v>
      </c>
      <c r="N3613">
        <v>5.56216E-4</v>
      </c>
      <c r="O3613">
        <v>6.8467199999999999E-4</v>
      </c>
      <c r="P3613">
        <v>0</v>
      </c>
      <c r="Q3613">
        <v>0</v>
      </c>
      <c r="R3613">
        <v>0</v>
      </c>
      <c r="S3613">
        <v>1.061205E-3</v>
      </c>
      <c r="T3613">
        <v>2.749886E-3</v>
      </c>
      <c r="U3613">
        <v>1.9274819999999999E-3</v>
      </c>
      <c r="V3613">
        <v>0</v>
      </c>
      <c r="W3613">
        <v>0</v>
      </c>
      <c r="X3613" s="8">
        <v>1.2189500000000001E-5</v>
      </c>
      <c r="Y3613">
        <v>0</v>
      </c>
      <c r="Z3613">
        <v>0</v>
      </c>
      <c r="AA3613">
        <v>0</v>
      </c>
      <c r="AB3613">
        <v>0</v>
      </c>
      <c r="AC3613">
        <v>1.073395E-3</v>
      </c>
      <c r="AD3613">
        <v>2.749886E-3</v>
      </c>
      <c r="AE3613">
        <v>1.9274819999999999E-3</v>
      </c>
      <c r="AF3613">
        <v>0</v>
      </c>
      <c r="AG3613">
        <v>0</v>
      </c>
      <c r="AH3613">
        <v>5.7507629999999999E-3</v>
      </c>
      <c r="AI3613">
        <v>314731.70789999998</v>
      </c>
    </row>
    <row r="3614" spans="1:35" x14ac:dyDescent="0.25">
      <c r="A3614">
        <v>623</v>
      </c>
      <c r="B3614" t="s">
        <v>223</v>
      </c>
      <c r="C3614" t="s">
        <v>224</v>
      </c>
      <c r="D3614" t="b">
        <v>1</v>
      </c>
      <c r="E3614">
        <v>3.2022472799999999</v>
      </c>
      <c r="F3614" t="s">
        <v>97</v>
      </c>
      <c r="G3614" t="s">
        <v>186</v>
      </c>
      <c r="H3614" t="s">
        <v>193</v>
      </c>
      <c r="I3614" t="s">
        <v>101</v>
      </c>
      <c r="J3614" t="s">
        <v>99</v>
      </c>
      <c r="K3614" t="s">
        <v>188</v>
      </c>
      <c r="L3614">
        <v>7.1144814810000003</v>
      </c>
      <c r="M3614" t="s">
        <v>109</v>
      </c>
      <c r="N3614">
        <v>5.79848E-4</v>
      </c>
      <c r="O3614">
        <v>6.9472299999999996E-4</v>
      </c>
      <c r="P3614">
        <v>0</v>
      </c>
      <c r="Q3614">
        <v>0</v>
      </c>
      <c r="R3614">
        <v>0</v>
      </c>
      <c r="S3614">
        <v>1.686812E-3</v>
      </c>
      <c r="T3614">
        <v>2.4177360000000002E-3</v>
      </c>
      <c r="U3614">
        <v>1.7246E-3</v>
      </c>
      <c r="V3614">
        <v>0</v>
      </c>
      <c r="W3614">
        <v>0</v>
      </c>
      <c r="X3614" s="8">
        <v>1.0623E-6</v>
      </c>
      <c r="Y3614">
        <v>0</v>
      </c>
      <c r="Z3614">
        <v>0</v>
      </c>
      <c r="AA3614">
        <v>0</v>
      </c>
      <c r="AB3614">
        <v>0</v>
      </c>
      <c r="AC3614">
        <v>1.687874E-3</v>
      </c>
      <c r="AD3614">
        <v>2.4177360000000002E-3</v>
      </c>
      <c r="AE3614">
        <v>1.7246E-3</v>
      </c>
      <c r="AF3614">
        <v>0</v>
      </c>
      <c r="AG3614">
        <v>0</v>
      </c>
      <c r="AH3614">
        <v>5.8302400000000004E-3</v>
      </c>
      <c r="AI3614">
        <v>240168.546</v>
      </c>
    </row>
    <row r="3615" spans="1:35" x14ac:dyDescent="0.25">
      <c r="A3615">
        <v>624</v>
      </c>
      <c r="B3615" t="s">
        <v>223</v>
      </c>
      <c r="C3615" t="s">
        <v>224</v>
      </c>
      <c r="D3615" t="b">
        <v>1</v>
      </c>
      <c r="E3615">
        <v>12.489080810000001</v>
      </c>
      <c r="F3615" t="s">
        <v>97</v>
      </c>
      <c r="G3615" t="s">
        <v>186</v>
      </c>
      <c r="H3615" t="s">
        <v>195</v>
      </c>
      <c r="I3615" t="s">
        <v>101</v>
      </c>
      <c r="J3615" t="s">
        <v>111</v>
      </c>
      <c r="K3615" t="s">
        <v>188</v>
      </c>
      <c r="L3615">
        <v>5.6876984129999997</v>
      </c>
      <c r="M3615" t="s">
        <v>109</v>
      </c>
      <c r="N3615">
        <v>5.1124500000000002E-4</v>
      </c>
      <c r="O3615">
        <v>6.0388300000000005E-4</v>
      </c>
      <c r="P3615">
        <v>0</v>
      </c>
      <c r="Q3615">
        <v>0</v>
      </c>
      <c r="R3615">
        <v>0</v>
      </c>
      <c r="S3615">
        <v>9.7788499999999995E-4</v>
      </c>
      <c r="T3615">
        <v>2.43684E-3</v>
      </c>
      <c r="U3615">
        <v>1.6240860000000001E-3</v>
      </c>
      <c r="V3615">
        <v>0</v>
      </c>
      <c r="W3615">
        <v>0</v>
      </c>
      <c r="X3615" s="8">
        <v>5.1255799999999998E-5</v>
      </c>
      <c r="Y3615">
        <v>0</v>
      </c>
      <c r="Z3615">
        <v>0</v>
      </c>
      <c r="AA3615">
        <v>0</v>
      </c>
      <c r="AB3615">
        <v>0</v>
      </c>
      <c r="AC3615">
        <v>1.02914E-3</v>
      </c>
      <c r="AD3615">
        <v>2.43684E-3</v>
      </c>
      <c r="AE3615">
        <v>1.6240860000000001E-3</v>
      </c>
      <c r="AF3615">
        <v>0</v>
      </c>
      <c r="AG3615">
        <v>0</v>
      </c>
      <c r="AH3615">
        <v>5.0899480000000004E-3</v>
      </c>
      <c r="AI3615">
        <v>262270.69709999999</v>
      </c>
    </row>
    <row r="3616" spans="1:35" x14ac:dyDescent="0.25">
      <c r="A3616">
        <v>3981</v>
      </c>
      <c r="B3616" t="s">
        <v>223</v>
      </c>
      <c r="C3616" t="s">
        <v>224</v>
      </c>
      <c r="D3616" t="b">
        <v>1</v>
      </c>
      <c r="E3616">
        <v>33.833494620000003</v>
      </c>
      <c r="F3616" t="s">
        <v>97</v>
      </c>
      <c r="G3616" t="s">
        <v>186</v>
      </c>
      <c r="H3616" t="s">
        <v>249</v>
      </c>
      <c r="I3616" t="s">
        <v>101</v>
      </c>
      <c r="J3616" t="s">
        <v>111</v>
      </c>
      <c r="K3616" t="s">
        <v>188</v>
      </c>
      <c r="L3616">
        <v>10.02638889</v>
      </c>
      <c r="M3616" t="s">
        <v>109</v>
      </c>
      <c r="N3616">
        <v>2.6242799999999999E-4</v>
      </c>
      <c r="O3616">
        <v>2.7587500000000002E-4</v>
      </c>
      <c r="P3616">
        <v>0</v>
      </c>
      <c r="Q3616">
        <v>0</v>
      </c>
      <c r="R3616">
        <v>0</v>
      </c>
      <c r="S3616">
        <v>5.68886E-4</v>
      </c>
      <c r="T3616">
        <v>7.26339E-4</v>
      </c>
      <c r="U3616">
        <v>1.0200820000000001E-3</v>
      </c>
      <c r="V3616">
        <v>0</v>
      </c>
      <c r="W3616">
        <v>0</v>
      </c>
      <c r="X3616">
        <v>0</v>
      </c>
      <c r="Y3616">
        <v>0</v>
      </c>
      <c r="Z3616">
        <v>0</v>
      </c>
      <c r="AA3616">
        <v>0</v>
      </c>
      <c r="AB3616">
        <v>0</v>
      </c>
      <c r="AC3616">
        <v>5.68886E-4</v>
      </c>
      <c r="AD3616">
        <v>7.26339E-4</v>
      </c>
      <c r="AE3616">
        <v>1.0200820000000001E-3</v>
      </c>
      <c r="AF3616">
        <v>0</v>
      </c>
      <c r="AG3616">
        <v>0</v>
      </c>
      <c r="AH3616">
        <v>2.3149860000000002E-3</v>
      </c>
      <c r="AI3616">
        <v>67666.989239999995</v>
      </c>
    </row>
    <row r="3617" spans="1:35" x14ac:dyDescent="0.25">
      <c r="A3617">
        <v>4225</v>
      </c>
      <c r="B3617" t="s">
        <v>223</v>
      </c>
      <c r="C3617" t="s">
        <v>224</v>
      </c>
      <c r="D3617" t="b">
        <v>0</v>
      </c>
      <c r="E3617">
        <v>59.11710111</v>
      </c>
      <c r="F3617" t="s">
        <v>97</v>
      </c>
      <c r="G3617" t="s">
        <v>186</v>
      </c>
      <c r="H3617" t="s">
        <v>250</v>
      </c>
      <c r="I3617" t="s">
        <v>98</v>
      </c>
      <c r="J3617" t="s">
        <v>99</v>
      </c>
      <c r="K3617" t="s">
        <v>188</v>
      </c>
      <c r="L3617">
        <v>22.630555560000001</v>
      </c>
      <c r="M3617" t="s">
        <v>112</v>
      </c>
      <c r="N3617">
        <v>4.4543399999999998E-4</v>
      </c>
      <c r="O3617">
        <v>4.5934300000000002E-4</v>
      </c>
      <c r="P3617">
        <v>0</v>
      </c>
      <c r="Q3617">
        <v>0</v>
      </c>
      <c r="R3617">
        <v>0</v>
      </c>
      <c r="S3617">
        <v>8.5841300000000004E-4</v>
      </c>
      <c r="T3617">
        <v>6.80231E-4</v>
      </c>
      <c r="U3617">
        <v>1.4092099999999999E-3</v>
      </c>
      <c r="V3617">
        <v>0</v>
      </c>
      <c r="W3617">
        <v>0</v>
      </c>
      <c r="X3617">
        <v>1.6170889999999999E-3</v>
      </c>
      <c r="Y3617">
        <v>0</v>
      </c>
      <c r="Z3617">
        <v>0</v>
      </c>
      <c r="AA3617">
        <v>0</v>
      </c>
      <c r="AB3617">
        <v>0</v>
      </c>
      <c r="AC3617">
        <v>2.475503E-3</v>
      </c>
      <c r="AD3617">
        <v>6.80231E-4</v>
      </c>
      <c r="AE3617">
        <v>1.4092099999999999E-3</v>
      </c>
      <c r="AF3617">
        <v>0</v>
      </c>
      <c r="AG3617">
        <v>0</v>
      </c>
      <c r="AH3617">
        <v>4.5649430000000001E-3</v>
      </c>
      <c r="AI3617">
        <v>59117.101110000003</v>
      </c>
    </row>
    <row r="3618" spans="1:35" x14ac:dyDescent="0.25">
      <c r="A3618">
        <v>5292</v>
      </c>
      <c r="B3618" t="s">
        <v>223</v>
      </c>
      <c r="C3618" t="s">
        <v>224</v>
      </c>
      <c r="D3618" t="b">
        <v>1</v>
      </c>
      <c r="E3618">
        <v>0.61770916799999998</v>
      </c>
      <c r="F3618" t="s">
        <v>97</v>
      </c>
      <c r="G3618" t="s">
        <v>186</v>
      </c>
      <c r="H3618" t="s">
        <v>197</v>
      </c>
      <c r="I3618" t="s">
        <v>101</v>
      </c>
      <c r="J3618" t="s">
        <v>102</v>
      </c>
      <c r="K3618" t="s">
        <v>188</v>
      </c>
      <c r="L3618">
        <v>4.011388889</v>
      </c>
      <c r="M3618" t="s">
        <v>109</v>
      </c>
      <c r="N3618">
        <v>2.3836800000000001E-4</v>
      </c>
      <c r="O3618">
        <v>3.0055400000000002E-4</v>
      </c>
      <c r="P3618">
        <v>0</v>
      </c>
      <c r="Q3618">
        <v>0</v>
      </c>
      <c r="R3618">
        <v>0</v>
      </c>
      <c r="S3618">
        <v>2.7599900000000003E-4</v>
      </c>
      <c r="T3618">
        <v>1.5829500000000001E-3</v>
      </c>
      <c r="U3618">
        <v>6.4483100000000001E-4</v>
      </c>
      <c r="V3618">
        <v>0</v>
      </c>
      <c r="W3618">
        <v>0</v>
      </c>
      <c r="X3618" s="8">
        <v>3.2663699999999997E-5</v>
      </c>
      <c r="Y3618">
        <v>0</v>
      </c>
      <c r="Z3618">
        <v>0</v>
      </c>
      <c r="AA3618">
        <v>0</v>
      </c>
      <c r="AB3618">
        <v>0</v>
      </c>
      <c r="AC3618">
        <v>3.0866299999999998E-4</v>
      </c>
      <c r="AD3618">
        <v>1.5829500000000001E-3</v>
      </c>
      <c r="AE3618">
        <v>6.4483100000000001E-4</v>
      </c>
      <c r="AF3618">
        <v>0</v>
      </c>
      <c r="AG3618">
        <v>0</v>
      </c>
      <c r="AH3618">
        <v>2.536455E-3</v>
      </c>
      <c r="AI3618">
        <v>185312.75030000001</v>
      </c>
    </row>
    <row r="3619" spans="1:35" x14ac:dyDescent="0.25">
      <c r="A3619">
        <v>5294</v>
      </c>
      <c r="B3619" t="s">
        <v>223</v>
      </c>
      <c r="C3619" t="s">
        <v>224</v>
      </c>
      <c r="D3619" t="b">
        <v>1</v>
      </c>
      <c r="E3619">
        <v>2.1122781700000002</v>
      </c>
      <c r="F3619" t="s">
        <v>97</v>
      </c>
      <c r="G3619" t="s">
        <v>186</v>
      </c>
      <c r="H3619" t="s">
        <v>192</v>
      </c>
      <c r="I3619" t="s">
        <v>101</v>
      </c>
      <c r="J3619" t="s">
        <v>99</v>
      </c>
      <c r="K3619" t="s">
        <v>188</v>
      </c>
      <c r="L3619">
        <v>4.926111111</v>
      </c>
      <c r="M3619" t="s">
        <v>109</v>
      </c>
      <c r="N3619">
        <v>4.5784200000000003E-4</v>
      </c>
      <c r="O3619">
        <v>5.2808100000000001E-4</v>
      </c>
      <c r="P3619">
        <v>0</v>
      </c>
      <c r="Q3619">
        <v>0</v>
      </c>
      <c r="R3619">
        <v>0</v>
      </c>
      <c r="S3619">
        <v>6.4914599999999997E-4</v>
      </c>
      <c r="T3619">
        <v>2.2191559999999999E-3</v>
      </c>
      <c r="U3619">
        <v>1.5545940000000001E-3</v>
      </c>
      <c r="V3619">
        <v>0</v>
      </c>
      <c r="W3619">
        <v>0</v>
      </c>
      <c r="X3619" s="8">
        <v>1.5155500000000001E-5</v>
      </c>
      <c r="Y3619">
        <v>0</v>
      </c>
      <c r="Z3619">
        <v>0</v>
      </c>
      <c r="AA3619">
        <v>0</v>
      </c>
      <c r="AB3619">
        <v>0</v>
      </c>
      <c r="AC3619">
        <v>6.6430099999999995E-4</v>
      </c>
      <c r="AD3619">
        <v>2.2191559999999999E-3</v>
      </c>
      <c r="AE3619">
        <v>1.5545940000000001E-3</v>
      </c>
      <c r="AF3619">
        <v>0</v>
      </c>
      <c r="AG3619">
        <v>0</v>
      </c>
      <c r="AH3619">
        <v>4.4380519999999996E-3</v>
      </c>
      <c r="AI3619">
        <v>264034.77130000002</v>
      </c>
    </row>
    <row r="3620" spans="1:35" x14ac:dyDescent="0.25">
      <c r="A3620">
        <v>5295</v>
      </c>
      <c r="B3620" t="s">
        <v>223</v>
      </c>
      <c r="C3620" t="s">
        <v>224</v>
      </c>
      <c r="D3620" t="b">
        <v>1</v>
      </c>
      <c r="E3620">
        <v>3.6561414889999999</v>
      </c>
      <c r="F3620" t="s">
        <v>97</v>
      </c>
      <c r="G3620" t="s">
        <v>186</v>
      </c>
      <c r="H3620" t="s">
        <v>194</v>
      </c>
      <c r="I3620" t="s">
        <v>101</v>
      </c>
      <c r="J3620" t="s">
        <v>99</v>
      </c>
      <c r="K3620" t="s">
        <v>188</v>
      </c>
      <c r="L3620">
        <v>5.920833333</v>
      </c>
      <c r="M3620" t="s">
        <v>109</v>
      </c>
      <c r="N3620">
        <v>6.5044699999999996E-4</v>
      </c>
      <c r="O3620">
        <v>7.90089E-4</v>
      </c>
      <c r="P3620">
        <v>0</v>
      </c>
      <c r="Q3620">
        <v>0</v>
      </c>
      <c r="R3620">
        <v>0</v>
      </c>
      <c r="S3620">
        <v>1.266206E-3</v>
      </c>
      <c r="T3620">
        <v>3.203165E-3</v>
      </c>
      <c r="U3620">
        <v>2.1380879999999998E-3</v>
      </c>
      <c r="V3620">
        <v>0</v>
      </c>
      <c r="W3620">
        <v>0</v>
      </c>
      <c r="X3620" s="8">
        <v>4.0336700000000003E-5</v>
      </c>
      <c r="Y3620">
        <v>0</v>
      </c>
      <c r="Z3620">
        <v>0</v>
      </c>
      <c r="AA3620">
        <v>0</v>
      </c>
      <c r="AB3620">
        <v>0</v>
      </c>
      <c r="AC3620">
        <v>1.3065419999999999E-3</v>
      </c>
      <c r="AD3620">
        <v>3.203165E-3</v>
      </c>
      <c r="AE3620">
        <v>2.1380879999999998E-3</v>
      </c>
      <c r="AF3620">
        <v>0</v>
      </c>
      <c r="AG3620">
        <v>0</v>
      </c>
      <c r="AH3620">
        <v>6.6477610000000003E-3</v>
      </c>
      <c r="AI3620">
        <v>329052.734</v>
      </c>
    </row>
    <row r="3621" spans="1:35" x14ac:dyDescent="0.25">
      <c r="A3621">
        <v>5297</v>
      </c>
      <c r="B3621" t="s">
        <v>223</v>
      </c>
      <c r="C3621" t="s">
        <v>224</v>
      </c>
      <c r="D3621" t="b">
        <v>1</v>
      </c>
      <c r="E3621">
        <v>1.148646015</v>
      </c>
      <c r="F3621" t="s">
        <v>97</v>
      </c>
      <c r="G3621" t="s">
        <v>186</v>
      </c>
      <c r="H3621" t="s">
        <v>199</v>
      </c>
      <c r="I3621" t="s">
        <v>101</v>
      </c>
      <c r="J3621" t="s">
        <v>102</v>
      </c>
      <c r="K3621" t="s">
        <v>188</v>
      </c>
      <c r="L3621">
        <v>5.76115873</v>
      </c>
      <c r="M3621" t="s">
        <v>109</v>
      </c>
      <c r="N3621">
        <v>3.9350099999999999E-4</v>
      </c>
      <c r="O3621">
        <v>4.7043399999999999E-4</v>
      </c>
      <c r="P3621">
        <v>0</v>
      </c>
      <c r="Q3621">
        <v>0</v>
      </c>
      <c r="R3621">
        <v>0</v>
      </c>
      <c r="S3621">
        <v>6.0312199999999999E-4</v>
      </c>
      <c r="T3621">
        <v>2.201756E-3</v>
      </c>
      <c r="U3621">
        <v>1.137861E-3</v>
      </c>
      <c r="V3621">
        <v>0</v>
      </c>
      <c r="W3621">
        <v>0</v>
      </c>
      <c r="X3621" s="8">
        <v>8.7314200000000005E-6</v>
      </c>
      <c r="Y3621">
        <v>0</v>
      </c>
      <c r="Z3621">
        <v>0</v>
      </c>
      <c r="AA3621">
        <v>0</v>
      </c>
      <c r="AB3621">
        <v>0</v>
      </c>
      <c r="AC3621">
        <v>6.1185299999999998E-4</v>
      </c>
      <c r="AD3621">
        <v>2.201756E-3</v>
      </c>
      <c r="AE3621">
        <v>1.137861E-3</v>
      </c>
      <c r="AF3621">
        <v>0</v>
      </c>
      <c r="AG3621">
        <v>0</v>
      </c>
      <c r="AH3621">
        <v>3.951492E-3</v>
      </c>
      <c r="AI3621">
        <v>201013.0526</v>
      </c>
    </row>
    <row r="3622" spans="1:35" x14ac:dyDescent="0.25">
      <c r="A3622">
        <v>7187</v>
      </c>
      <c r="B3622" t="s">
        <v>223</v>
      </c>
      <c r="C3622" t="s">
        <v>224</v>
      </c>
      <c r="D3622" t="b">
        <v>0</v>
      </c>
      <c r="E3622">
        <v>0.94616560199999999</v>
      </c>
      <c r="F3622" t="s">
        <v>97</v>
      </c>
      <c r="G3622" t="s">
        <v>186</v>
      </c>
      <c r="H3622" t="s">
        <v>189</v>
      </c>
      <c r="I3622" t="s">
        <v>263</v>
      </c>
      <c r="J3622" t="s">
        <v>99</v>
      </c>
      <c r="K3622" t="s">
        <v>188</v>
      </c>
      <c r="L3622">
        <v>7.5960748789999997</v>
      </c>
      <c r="M3622" t="s">
        <v>264</v>
      </c>
      <c r="N3622">
        <v>1.00203E-4</v>
      </c>
      <c r="O3622">
        <v>1.27568E-4</v>
      </c>
      <c r="P3622">
        <v>0</v>
      </c>
      <c r="Q3622">
        <v>0</v>
      </c>
      <c r="R3622">
        <v>0</v>
      </c>
      <c r="S3622">
        <v>3.1123199999999999E-4</v>
      </c>
      <c r="T3622">
        <v>3.8509999999999998E-4</v>
      </c>
      <c r="U3622">
        <v>3.0065000000000002E-4</v>
      </c>
      <c r="V3622">
        <v>0</v>
      </c>
      <c r="W3622">
        <v>0</v>
      </c>
      <c r="X3622">
        <v>1.31111E-4</v>
      </c>
      <c r="Y3622">
        <v>0</v>
      </c>
      <c r="Z3622">
        <v>0</v>
      </c>
      <c r="AA3622">
        <v>0</v>
      </c>
      <c r="AB3622">
        <v>0</v>
      </c>
      <c r="AC3622">
        <v>4.4234299999999999E-4</v>
      </c>
      <c r="AD3622">
        <v>3.8509999999999998E-4</v>
      </c>
      <c r="AE3622">
        <v>3.0065000000000002E-4</v>
      </c>
      <c r="AF3622">
        <v>0</v>
      </c>
      <c r="AG3622">
        <v>0</v>
      </c>
      <c r="AH3622">
        <v>1.1280839999999999E-3</v>
      </c>
      <c r="AI3622">
        <v>43523.617700000003</v>
      </c>
    </row>
    <row r="3623" spans="1:35" x14ac:dyDescent="0.25">
      <c r="A3623">
        <v>18108</v>
      </c>
      <c r="B3623" t="s">
        <v>223</v>
      </c>
      <c r="C3623" t="s">
        <v>224</v>
      </c>
      <c r="D3623" t="b">
        <v>0</v>
      </c>
      <c r="E3623">
        <v>0.16497118999999999</v>
      </c>
      <c r="F3623" t="s">
        <v>97</v>
      </c>
      <c r="G3623" t="s">
        <v>186</v>
      </c>
      <c r="H3623" t="s">
        <v>259</v>
      </c>
      <c r="I3623" t="s">
        <v>98</v>
      </c>
      <c r="J3623" t="s">
        <v>99</v>
      </c>
      <c r="K3623" t="s">
        <v>188</v>
      </c>
      <c r="L3623">
        <v>6.0052828280000004</v>
      </c>
      <c r="M3623" t="s">
        <v>112</v>
      </c>
      <c r="N3623">
        <v>3.4374600000000003E-4</v>
      </c>
      <c r="O3623">
        <v>4.2662899999999998E-4</v>
      </c>
      <c r="P3623">
        <v>0</v>
      </c>
      <c r="Q3623">
        <v>0</v>
      </c>
      <c r="R3623">
        <v>0</v>
      </c>
      <c r="S3623">
        <v>4.9533300000000004E-4</v>
      </c>
      <c r="T3623">
        <v>1.846929E-3</v>
      </c>
      <c r="U3623">
        <v>1.0612040000000001E-3</v>
      </c>
      <c r="V3623">
        <v>0</v>
      </c>
      <c r="W3623">
        <v>0</v>
      </c>
      <c r="X3623">
        <v>3.1497799999999999E-4</v>
      </c>
      <c r="Y3623">
        <v>0</v>
      </c>
      <c r="Z3623">
        <v>0</v>
      </c>
      <c r="AA3623">
        <v>0</v>
      </c>
      <c r="AB3623">
        <v>0</v>
      </c>
      <c r="AC3623">
        <v>8.1031099999999997E-4</v>
      </c>
      <c r="AD3623">
        <v>1.846929E-3</v>
      </c>
      <c r="AE3623">
        <v>1.0612040000000001E-3</v>
      </c>
      <c r="AF3623">
        <v>0</v>
      </c>
      <c r="AG3623">
        <v>0</v>
      </c>
      <c r="AH3623">
        <v>3.7184449999999999E-3</v>
      </c>
      <c r="AI3623">
        <v>181468.3094</v>
      </c>
    </row>
    <row r="3624" spans="1:35" x14ac:dyDescent="0.25">
      <c r="A3624">
        <v>20450</v>
      </c>
      <c r="B3624" t="s">
        <v>223</v>
      </c>
      <c r="C3624" t="s">
        <v>224</v>
      </c>
      <c r="D3624" t="b">
        <v>1</v>
      </c>
      <c r="E3624">
        <v>0.32973295000000002</v>
      </c>
      <c r="F3624" t="s">
        <v>97</v>
      </c>
      <c r="G3624" t="s">
        <v>186</v>
      </c>
      <c r="H3624" t="s">
        <v>256</v>
      </c>
      <c r="I3624" t="s">
        <v>101</v>
      </c>
      <c r="J3624" t="s">
        <v>262</v>
      </c>
      <c r="K3624" t="s">
        <v>188</v>
      </c>
      <c r="L3624">
        <v>5.3079999999999998</v>
      </c>
      <c r="M3624" t="s">
        <v>109</v>
      </c>
      <c r="N3624">
        <v>4.6523799999999998E-4</v>
      </c>
      <c r="O3624">
        <v>5.6933799999999996E-4</v>
      </c>
      <c r="P3624">
        <v>0</v>
      </c>
      <c r="Q3624">
        <v>0</v>
      </c>
      <c r="R3624">
        <v>0</v>
      </c>
      <c r="S3624">
        <v>7.7484699999999995E-4</v>
      </c>
      <c r="T3624">
        <v>2.5385910000000002E-3</v>
      </c>
      <c r="U3624">
        <v>1.464171E-3</v>
      </c>
      <c r="V3624">
        <v>0</v>
      </c>
      <c r="W3624">
        <v>0</v>
      </c>
      <c r="X3624">
        <v>0</v>
      </c>
      <c r="Y3624">
        <v>0</v>
      </c>
      <c r="Z3624">
        <v>0</v>
      </c>
      <c r="AA3624">
        <v>0</v>
      </c>
      <c r="AB3624">
        <v>0</v>
      </c>
      <c r="AC3624">
        <v>7.7484699999999995E-4</v>
      </c>
      <c r="AD3624">
        <v>2.5385910000000002E-3</v>
      </c>
      <c r="AE3624">
        <v>1.464171E-3</v>
      </c>
      <c r="AF3624">
        <v>0</v>
      </c>
      <c r="AG3624">
        <v>0</v>
      </c>
      <c r="AH3624">
        <v>4.7776060000000002E-3</v>
      </c>
      <c r="AI3624">
        <v>263786.36</v>
      </c>
    </row>
    <row r="3625" spans="1:35" x14ac:dyDescent="0.25">
      <c r="A3625">
        <v>28219</v>
      </c>
      <c r="B3625" t="s">
        <v>223</v>
      </c>
      <c r="C3625" t="s">
        <v>224</v>
      </c>
      <c r="D3625" t="b">
        <v>0</v>
      </c>
      <c r="E3625">
        <v>8.3962187999999993E-2</v>
      </c>
      <c r="F3625" t="s">
        <v>97</v>
      </c>
      <c r="G3625" t="s">
        <v>186</v>
      </c>
      <c r="H3625" t="s">
        <v>257</v>
      </c>
      <c r="I3625" t="s">
        <v>263</v>
      </c>
      <c r="J3625" t="s">
        <v>111</v>
      </c>
      <c r="K3625" t="s">
        <v>188</v>
      </c>
      <c r="L3625">
        <v>5.5665222219999997</v>
      </c>
      <c r="M3625" t="s">
        <v>264</v>
      </c>
      <c r="N3625" s="8">
        <v>7.3419999999999998E-5</v>
      </c>
      <c r="O3625" s="8">
        <v>9.2013099999999995E-5</v>
      </c>
      <c r="P3625">
        <v>0</v>
      </c>
      <c r="Q3625">
        <v>0</v>
      </c>
      <c r="R3625">
        <v>0</v>
      </c>
      <c r="S3625">
        <v>1.4058399999999999E-4</v>
      </c>
      <c r="T3625">
        <v>4.13316E-4</v>
      </c>
      <c r="U3625">
        <v>1.8600299999999999E-4</v>
      </c>
      <c r="V3625">
        <v>0</v>
      </c>
      <c r="W3625">
        <v>0</v>
      </c>
      <c r="X3625" s="8">
        <v>5.7474800000000001E-5</v>
      </c>
      <c r="Y3625">
        <v>0</v>
      </c>
      <c r="Z3625">
        <v>0</v>
      </c>
      <c r="AA3625">
        <v>0</v>
      </c>
      <c r="AB3625">
        <v>0</v>
      </c>
      <c r="AC3625">
        <v>1.98059E-4</v>
      </c>
      <c r="AD3625">
        <v>4.13316E-4</v>
      </c>
      <c r="AE3625">
        <v>1.8600299999999999E-4</v>
      </c>
      <c r="AF3625">
        <v>0</v>
      </c>
      <c r="AG3625">
        <v>0</v>
      </c>
      <c r="AH3625">
        <v>7.9737899999999997E-4</v>
      </c>
      <c r="AI3625">
        <v>41981.093860000001</v>
      </c>
    </row>
    <row r="3626" spans="1:35" x14ac:dyDescent="0.25">
      <c r="A3626">
        <v>617</v>
      </c>
      <c r="B3626" t="s">
        <v>225</v>
      </c>
      <c r="C3626" t="s">
        <v>226</v>
      </c>
      <c r="D3626" t="b">
        <v>1</v>
      </c>
      <c r="E3626">
        <v>38.539275089999997</v>
      </c>
      <c r="F3626" t="s">
        <v>97</v>
      </c>
      <c r="G3626" t="s">
        <v>186</v>
      </c>
      <c r="H3626" t="s">
        <v>198</v>
      </c>
      <c r="I3626" t="s">
        <v>101</v>
      </c>
      <c r="J3626" t="s">
        <v>102</v>
      </c>
      <c r="K3626" t="s">
        <v>188</v>
      </c>
      <c r="L3626">
        <v>8.0005555560000001</v>
      </c>
      <c r="M3626" t="s">
        <v>109</v>
      </c>
      <c r="N3626">
        <v>1.1955889999999999E-3</v>
      </c>
      <c r="O3626">
        <v>1.247017E-3</v>
      </c>
      <c r="P3626">
        <v>0</v>
      </c>
      <c r="Q3626">
        <v>0</v>
      </c>
      <c r="R3626">
        <v>0</v>
      </c>
      <c r="S3626">
        <v>3.0753080000000001E-3</v>
      </c>
      <c r="T3626">
        <v>3.6663339999999998E-3</v>
      </c>
      <c r="U3626">
        <v>3.650992E-3</v>
      </c>
      <c r="V3626">
        <v>0</v>
      </c>
      <c r="W3626">
        <v>0</v>
      </c>
      <c r="X3626">
        <v>1.28579E-4</v>
      </c>
      <c r="Y3626">
        <v>0</v>
      </c>
      <c r="Z3626">
        <v>0</v>
      </c>
      <c r="AA3626">
        <v>0</v>
      </c>
      <c r="AB3626">
        <v>0</v>
      </c>
      <c r="AC3626">
        <v>3.2038869999999999E-3</v>
      </c>
      <c r="AD3626">
        <v>3.6663339999999998E-3</v>
      </c>
      <c r="AE3626">
        <v>3.650992E-3</v>
      </c>
      <c r="AF3626">
        <v>0</v>
      </c>
      <c r="AG3626">
        <v>0</v>
      </c>
      <c r="AH3626">
        <v>1.0520847999999999E-2</v>
      </c>
      <c r="AI3626">
        <v>385392.75089999998</v>
      </c>
    </row>
    <row r="3627" spans="1:35" x14ac:dyDescent="0.25">
      <c r="A3627">
        <v>619</v>
      </c>
      <c r="B3627" t="s">
        <v>225</v>
      </c>
      <c r="C3627" t="s">
        <v>226</v>
      </c>
      <c r="D3627" t="b">
        <v>1</v>
      </c>
      <c r="E3627">
        <v>7.8598335940000004</v>
      </c>
      <c r="F3627" t="s">
        <v>97</v>
      </c>
      <c r="G3627" t="s">
        <v>186</v>
      </c>
      <c r="H3627" t="s">
        <v>187</v>
      </c>
      <c r="I3627" t="s">
        <v>101</v>
      </c>
      <c r="J3627" t="s">
        <v>111</v>
      </c>
      <c r="K3627" t="s">
        <v>188</v>
      </c>
      <c r="L3627">
        <v>7.2533333329999996</v>
      </c>
      <c r="M3627" t="s">
        <v>109</v>
      </c>
      <c r="N3627">
        <v>6.8849899999999997E-4</v>
      </c>
      <c r="O3627">
        <v>8.0787299999999997E-4</v>
      </c>
      <c r="P3627">
        <v>0</v>
      </c>
      <c r="Q3627">
        <v>0</v>
      </c>
      <c r="R3627">
        <v>0</v>
      </c>
      <c r="S3627">
        <v>2.9825559999999999E-3</v>
      </c>
      <c r="T3627">
        <v>2.3120839999999998E-3</v>
      </c>
      <c r="U3627">
        <v>1.447474E-3</v>
      </c>
      <c r="V3627">
        <v>0</v>
      </c>
      <c r="W3627">
        <v>0</v>
      </c>
      <c r="X3627" s="8">
        <v>6.6302200000000004E-5</v>
      </c>
      <c r="Y3627">
        <v>0</v>
      </c>
      <c r="Z3627">
        <v>0</v>
      </c>
      <c r="AA3627">
        <v>0</v>
      </c>
      <c r="AB3627">
        <v>0</v>
      </c>
      <c r="AC3627">
        <v>3.0488580000000002E-3</v>
      </c>
      <c r="AD3627">
        <v>2.3120839999999998E-3</v>
      </c>
      <c r="AE3627">
        <v>1.447474E-3</v>
      </c>
      <c r="AF3627">
        <v>0</v>
      </c>
      <c r="AG3627">
        <v>0</v>
      </c>
      <c r="AH3627">
        <v>6.8084160000000003E-3</v>
      </c>
      <c r="AI3627">
        <v>275094.17580000003</v>
      </c>
    </row>
    <row r="3628" spans="1:35" x14ac:dyDescent="0.25">
      <c r="A3628">
        <v>621</v>
      </c>
      <c r="B3628" t="s">
        <v>225</v>
      </c>
      <c r="C3628" t="s">
        <v>226</v>
      </c>
      <c r="D3628" t="b">
        <v>1</v>
      </c>
      <c r="E3628">
        <v>45.917607580000002</v>
      </c>
      <c r="F3628" t="s">
        <v>97</v>
      </c>
      <c r="G3628" t="s">
        <v>186</v>
      </c>
      <c r="H3628" t="s">
        <v>196</v>
      </c>
      <c r="I3628" t="s">
        <v>101</v>
      </c>
      <c r="J3628" t="s">
        <v>99</v>
      </c>
      <c r="K3628" t="s">
        <v>188</v>
      </c>
      <c r="L3628">
        <v>9.3196969700000007</v>
      </c>
      <c r="M3628" t="s">
        <v>109</v>
      </c>
      <c r="N3628">
        <v>9.0236600000000004E-4</v>
      </c>
      <c r="O3628">
        <v>9.56886E-4</v>
      </c>
      <c r="P3628">
        <v>0</v>
      </c>
      <c r="Q3628">
        <v>0</v>
      </c>
      <c r="R3628">
        <v>0</v>
      </c>
      <c r="S3628">
        <v>2.33928E-3</v>
      </c>
      <c r="T3628">
        <v>2.6265220000000001E-3</v>
      </c>
      <c r="U3628">
        <v>3.0621720000000002E-3</v>
      </c>
      <c r="V3628">
        <v>0</v>
      </c>
      <c r="W3628">
        <v>0</v>
      </c>
      <c r="X3628" s="8">
        <v>2.61129E-6</v>
      </c>
      <c r="Y3628">
        <v>0</v>
      </c>
      <c r="Z3628">
        <v>0</v>
      </c>
      <c r="AA3628">
        <v>0</v>
      </c>
      <c r="AB3628">
        <v>0</v>
      </c>
      <c r="AC3628">
        <v>2.3418919999999999E-3</v>
      </c>
      <c r="AD3628">
        <v>2.6265220000000001E-3</v>
      </c>
      <c r="AE3628">
        <v>3.0621720000000002E-3</v>
      </c>
      <c r="AF3628">
        <v>0</v>
      </c>
      <c r="AG3628">
        <v>0</v>
      </c>
      <c r="AH3628">
        <v>8.0310209999999993E-3</v>
      </c>
      <c r="AI3628">
        <v>252546.84169999999</v>
      </c>
    </row>
    <row r="3629" spans="1:35" x14ac:dyDescent="0.25">
      <c r="A3629">
        <v>622</v>
      </c>
      <c r="B3629" t="s">
        <v>225</v>
      </c>
      <c r="C3629" t="s">
        <v>226</v>
      </c>
      <c r="D3629" t="b">
        <v>1</v>
      </c>
      <c r="E3629">
        <v>5.4264087559999998</v>
      </c>
      <c r="F3629" t="s">
        <v>97</v>
      </c>
      <c r="G3629" t="s">
        <v>186</v>
      </c>
      <c r="H3629" t="s">
        <v>191</v>
      </c>
      <c r="I3629" t="s">
        <v>101</v>
      </c>
      <c r="J3629" t="s">
        <v>99</v>
      </c>
      <c r="K3629" t="s">
        <v>188</v>
      </c>
      <c r="L3629">
        <v>5.6402298850000001</v>
      </c>
      <c r="M3629" t="s">
        <v>109</v>
      </c>
      <c r="N3629">
        <v>5.88545E-4</v>
      </c>
      <c r="O3629">
        <v>7.20424E-4</v>
      </c>
      <c r="P3629">
        <v>0</v>
      </c>
      <c r="Q3629">
        <v>0</v>
      </c>
      <c r="R3629">
        <v>0</v>
      </c>
      <c r="S3629">
        <v>1.353239E-3</v>
      </c>
      <c r="T3629">
        <v>2.749886E-3</v>
      </c>
      <c r="U3629">
        <v>1.9274819999999999E-3</v>
      </c>
      <c r="V3629">
        <v>0</v>
      </c>
      <c r="W3629">
        <v>0</v>
      </c>
      <c r="X3629" s="8">
        <v>2.6539100000000001E-5</v>
      </c>
      <c r="Y3629">
        <v>0</v>
      </c>
      <c r="Z3629">
        <v>0</v>
      </c>
      <c r="AA3629">
        <v>0</v>
      </c>
      <c r="AB3629">
        <v>0</v>
      </c>
      <c r="AC3629">
        <v>1.3797779999999999E-3</v>
      </c>
      <c r="AD3629">
        <v>2.749886E-3</v>
      </c>
      <c r="AE3629">
        <v>1.9274819999999999E-3</v>
      </c>
      <c r="AF3629">
        <v>0</v>
      </c>
      <c r="AG3629">
        <v>0</v>
      </c>
      <c r="AH3629">
        <v>6.0570950000000002E-3</v>
      </c>
      <c r="AI3629">
        <v>314731.70789999998</v>
      </c>
    </row>
    <row r="3630" spans="1:35" x14ac:dyDescent="0.25">
      <c r="A3630">
        <v>623</v>
      </c>
      <c r="B3630" t="s">
        <v>225</v>
      </c>
      <c r="C3630" t="s">
        <v>226</v>
      </c>
      <c r="D3630" t="b">
        <v>1</v>
      </c>
      <c r="E3630">
        <v>3.2022472799999999</v>
      </c>
      <c r="F3630" t="s">
        <v>97</v>
      </c>
      <c r="G3630" t="s">
        <v>186</v>
      </c>
      <c r="H3630" t="s">
        <v>193</v>
      </c>
      <c r="I3630" t="s">
        <v>101</v>
      </c>
      <c r="J3630" t="s">
        <v>99</v>
      </c>
      <c r="K3630" t="s">
        <v>188</v>
      </c>
      <c r="L3630">
        <v>7.3611111109999996</v>
      </c>
      <c r="M3630" t="s">
        <v>109</v>
      </c>
      <c r="N3630">
        <v>6.0110199999999995E-4</v>
      </c>
      <c r="O3630">
        <v>7.1852799999999996E-4</v>
      </c>
      <c r="P3630">
        <v>0</v>
      </c>
      <c r="Q3630">
        <v>0</v>
      </c>
      <c r="R3630">
        <v>0</v>
      </c>
      <c r="S3630">
        <v>1.8835810000000001E-3</v>
      </c>
      <c r="T3630">
        <v>2.4177360000000002E-3</v>
      </c>
      <c r="U3630">
        <v>1.7246E-3</v>
      </c>
      <c r="V3630">
        <v>0</v>
      </c>
      <c r="W3630">
        <v>0</v>
      </c>
      <c r="X3630" s="8">
        <v>6.4345099999999998E-6</v>
      </c>
      <c r="Y3630">
        <v>0</v>
      </c>
      <c r="Z3630">
        <v>0</v>
      </c>
      <c r="AA3630">
        <v>0</v>
      </c>
      <c r="AB3630">
        <v>0</v>
      </c>
      <c r="AC3630">
        <v>1.8900150000000001E-3</v>
      </c>
      <c r="AD3630">
        <v>2.4177360000000002E-3</v>
      </c>
      <c r="AE3630">
        <v>1.7246E-3</v>
      </c>
      <c r="AF3630">
        <v>0</v>
      </c>
      <c r="AG3630">
        <v>0</v>
      </c>
      <c r="AH3630">
        <v>6.0323499999999997E-3</v>
      </c>
      <c r="AI3630">
        <v>240168.546</v>
      </c>
    </row>
    <row r="3631" spans="1:35" x14ac:dyDescent="0.25">
      <c r="A3631">
        <v>624</v>
      </c>
      <c r="B3631" t="s">
        <v>225</v>
      </c>
      <c r="C3631" t="s">
        <v>226</v>
      </c>
      <c r="D3631" t="b">
        <v>1</v>
      </c>
      <c r="E3631">
        <v>12.489080810000001</v>
      </c>
      <c r="F3631" t="s">
        <v>97</v>
      </c>
      <c r="G3631" t="s">
        <v>186</v>
      </c>
      <c r="H3631" t="s">
        <v>195</v>
      </c>
      <c r="I3631" t="s">
        <v>101</v>
      </c>
      <c r="J3631" t="s">
        <v>111</v>
      </c>
      <c r="K3631" t="s">
        <v>188</v>
      </c>
      <c r="L3631">
        <v>6.1813492060000002</v>
      </c>
      <c r="M3631" t="s">
        <v>109</v>
      </c>
      <c r="N3631">
        <v>5.6523599999999999E-4</v>
      </c>
      <c r="O3631">
        <v>6.5445800000000001E-4</v>
      </c>
      <c r="P3631">
        <v>0</v>
      </c>
      <c r="Q3631">
        <v>0</v>
      </c>
      <c r="R3631">
        <v>0</v>
      </c>
      <c r="S3631">
        <v>1.3801180000000001E-3</v>
      </c>
      <c r="T3631">
        <v>2.43684E-3</v>
      </c>
      <c r="U3631">
        <v>1.6240860000000001E-3</v>
      </c>
      <c r="V3631">
        <v>0</v>
      </c>
      <c r="W3631">
        <v>0</v>
      </c>
      <c r="X3631" s="8">
        <v>9.0674200000000007E-5</v>
      </c>
      <c r="Y3631">
        <v>0</v>
      </c>
      <c r="Z3631">
        <v>0</v>
      </c>
      <c r="AA3631">
        <v>0</v>
      </c>
      <c r="AB3631">
        <v>0</v>
      </c>
      <c r="AC3631">
        <v>1.470793E-3</v>
      </c>
      <c r="AD3631">
        <v>2.43684E-3</v>
      </c>
      <c r="AE3631">
        <v>1.6240860000000001E-3</v>
      </c>
      <c r="AF3631">
        <v>0</v>
      </c>
      <c r="AG3631">
        <v>0</v>
      </c>
      <c r="AH3631">
        <v>5.531719E-3</v>
      </c>
      <c r="AI3631">
        <v>262270.69709999999</v>
      </c>
    </row>
    <row r="3632" spans="1:35" x14ac:dyDescent="0.25">
      <c r="A3632">
        <v>3981</v>
      </c>
      <c r="B3632" t="s">
        <v>225</v>
      </c>
      <c r="C3632" t="s">
        <v>226</v>
      </c>
      <c r="D3632" t="b">
        <v>1</v>
      </c>
      <c r="E3632">
        <v>33.833494620000003</v>
      </c>
      <c r="F3632" t="s">
        <v>97</v>
      </c>
      <c r="G3632" t="s">
        <v>186</v>
      </c>
      <c r="H3632" t="s">
        <v>249</v>
      </c>
      <c r="I3632" t="s">
        <v>101</v>
      </c>
      <c r="J3632" t="s">
        <v>111</v>
      </c>
      <c r="K3632" t="s">
        <v>188</v>
      </c>
      <c r="L3632">
        <v>10.377777780000001</v>
      </c>
      <c r="M3632" t="s">
        <v>109</v>
      </c>
      <c r="N3632">
        <v>2.7220800000000002E-4</v>
      </c>
      <c r="O3632">
        <v>2.8552599999999998E-4</v>
      </c>
      <c r="P3632">
        <v>0</v>
      </c>
      <c r="Q3632">
        <v>0</v>
      </c>
      <c r="R3632">
        <v>0</v>
      </c>
      <c r="S3632">
        <v>6.4969699999999997E-4</v>
      </c>
      <c r="T3632">
        <v>7.26339E-4</v>
      </c>
      <c r="U3632">
        <v>1.0200820000000001E-3</v>
      </c>
      <c r="V3632">
        <v>0</v>
      </c>
      <c r="W3632">
        <v>0</v>
      </c>
      <c r="X3632">
        <v>0</v>
      </c>
      <c r="Y3632">
        <v>0</v>
      </c>
      <c r="Z3632">
        <v>0</v>
      </c>
      <c r="AA3632">
        <v>0</v>
      </c>
      <c r="AB3632">
        <v>0</v>
      </c>
      <c r="AC3632">
        <v>6.4969699999999997E-4</v>
      </c>
      <c r="AD3632">
        <v>7.26339E-4</v>
      </c>
      <c r="AE3632">
        <v>1.0200820000000001E-3</v>
      </c>
      <c r="AF3632">
        <v>0</v>
      </c>
      <c r="AG3632">
        <v>0</v>
      </c>
      <c r="AH3632">
        <v>2.396118E-3</v>
      </c>
      <c r="AI3632">
        <v>67666.989239999995</v>
      </c>
    </row>
    <row r="3633" spans="1:35" x14ac:dyDescent="0.25">
      <c r="A3633">
        <v>4225</v>
      </c>
      <c r="B3633" t="s">
        <v>225</v>
      </c>
      <c r="C3633" t="s">
        <v>226</v>
      </c>
      <c r="D3633" t="b">
        <v>0</v>
      </c>
      <c r="E3633">
        <v>59.11710111</v>
      </c>
      <c r="F3633" t="s">
        <v>97</v>
      </c>
      <c r="G3633" t="s">
        <v>186</v>
      </c>
      <c r="H3633" t="s">
        <v>250</v>
      </c>
      <c r="I3633" t="s">
        <v>98</v>
      </c>
      <c r="J3633" t="s">
        <v>99</v>
      </c>
      <c r="K3633" t="s">
        <v>188</v>
      </c>
      <c r="L3633">
        <v>22.630555560000001</v>
      </c>
      <c r="M3633" t="s">
        <v>112</v>
      </c>
      <c r="N3633">
        <v>4.4543399999999998E-4</v>
      </c>
      <c r="O3633">
        <v>4.5934300000000002E-4</v>
      </c>
      <c r="P3633">
        <v>0</v>
      </c>
      <c r="Q3633">
        <v>0</v>
      </c>
      <c r="R3633">
        <v>0</v>
      </c>
      <c r="S3633">
        <v>8.5841300000000004E-4</v>
      </c>
      <c r="T3633">
        <v>6.80231E-4</v>
      </c>
      <c r="U3633">
        <v>1.4092099999999999E-3</v>
      </c>
      <c r="V3633">
        <v>0</v>
      </c>
      <c r="W3633">
        <v>0</v>
      </c>
      <c r="X3633">
        <v>1.6170889999999999E-3</v>
      </c>
      <c r="Y3633">
        <v>0</v>
      </c>
      <c r="Z3633">
        <v>0</v>
      </c>
      <c r="AA3633">
        <v>0</v>
      </c>
      <c r="AB3633">
        <v>0</v>
      </c>
      <c r="AC3633">
        <v>2.475503E-3</v>
      </c>
      <c r="AD3633">
        <v>6.80231E-4</v>
      </c>
      <c r="AE3633">
        <v>1.4092099999999999E-3</v>
      </c>
      <c r="AF3633">
        <v>0</v>
      </c>
      <c r="AG3633">
        <v>0</v>
      </c>
      <c r="AH3633">
        <v>4.5649430000000001E-3</v>
      </c>
      <c r="AI3633">
        <v>59117.101110000003</v>
      </c>
    </row>
    <row r="3634" spans="1:35" x14ac:dyDescent="0.25">
      <c r="A3634">
        <v>5292</v>
      </c>
      <c r="B3634" t="s">
        <v>225</v>
      </c>
      <c r="C3634" t="s">
        <v>226</v>
      </c>
      <c r="D3634" t="b">
        <v>1</v>
      </c>
      <c r="E3634">
        <v>0.61770916799999998</v>
      </c>
      <c r="F3634" t="s">
        <v>97</v>
      </c>
      <c r="G3634" t="s">
        <v>186</v>
      </c>
      <c r="H3634" t="s">
        <v>197</v>
      </c>
      <c r="I3634" t="s">
        <v>101</v>
      </c>
      <c r="J3634" t="s">
        <v>102</v>
      </c>
      <c r="K3634" t="s">
        <v>188</v>
      </c>
      <c r="L3634">
        <v>4.1049537039999997</v>
      </c>
      <c r="M3634" t="s">
        <v>109</v>
      </c>
      <c r="N3634">
        <v>2.42644E-4</v>
      </c>
      <c r="O3634">
        <v>3.0520299999999998E-4</v>
      </c>
      <c r="P3634">
        <v>0</v>
      </c>
      <c r="Q3634">
        <v>0</v>
      </c>
      <c r="R3634">
        <v>0</v>
      </c>
      <c r="S3634">
        <v>2.8929500000000001E-4</v>
      </c>
      <c r="T3634">
        <v>1.5829500000000001E-3</v>
      </c>
      <c r="U3634">
        <v>6.4483100000000001E-4</v>
      </c>
      <c r="V3634">
        <v>0</v>
      </c>
      <c r="W3634">
        <v>0</v>
      </c>
      <c r="X3634" s="8">
        <v>7.8529799999999995E-5</v>
      </c>
      <c r="Y3634">
        <v>0</v>
      </c>
      <c r="Z3634">
        <v>0</v>
      </c>
      <c r="AA3634">
        <v>0</v>
      </c>
      <c r="AB3634">
        <v>0</v>
      </c>
      <c r="AC3634">
        <v>3.6782500000000001E-4</v>
      </c>
      <c r="AD3634">
        <v>1.5829500000000001E-3</v>
      </c>
      <c r="AE3634">
        <v>6.4483100000000001E-4</v>
      </c>
      <c r="AF3634">
        <v>0</v>
      </c>
      <c r="AG3634">
        <v>0</v>
      </c>
      <c r="AH3634">
        <v>2.5956170000000001E-3</v>
      </c>
      <c r="AI3634">
        <v>185312.75030000001</v>
      </c>
    </row>
    <row r="3635" spans="1:35" x14ac:dyDescent="0.25">
      <c r="A3635">
        <v>5294</v>
      </c>
      <c r="B3635" t="s">
        <v>225</v>
      </c>
      <c r="C3635" t="s">
        <v>226</v>
      </c>
      <c r="D3635" t="b">
        <v>1</v>
      </c>
      <c r="E3635">
        <v>2.1122781700000002</v>
      </c>
      <c r="F3635" t="s">
        <v>97</v>
      </c>
      <c r="G3635" t="s">
        <v>186</v>
      </c>
      <c r="H3635" t="s">
        <v>192</v>
      </c>
      <c r="I3635" t="s">
        <v>101</v>
      </c>
      <c r="J3635" t="s">
        <v>99</v>
      </c>
      <c r="K3635" t="s">
        <v>188</v>
      </c>
      <c r="L3635">
        <v>5.2086444439999999</v>
      </c>
      <c r="M3635" t="s">
        <v>109</v>
      </c>
      <c r="N3635">
        <v>4.8600200000000003E-4</v>
      </c>
      <c r="O3635">
        <v>5.5679199999999996E-4</v>
      </c>
      <c r="P3635">
        <v>0</v>
      </c>
      <c r="Q3635">
        <v>0</v>
      </c>
      <c r="R3635">
        <v>0</v>
      </c>
      <c r="S3635">
        <v>8.7271500000000004E-4</v>
      </c>
      <c r="T3635">
        <v>2.2191559999999999E-3</v>
      </c>
      <c r="U3635">
        <v>1.5545940000000001E-3</v>
      </c>
      <c r="V3635">
        <v>0</v>
      </c>
      <c r="W3635">
        <v>0</v>
      </c>
      <c r="X3635" s="8">
        <v>4.6127300000000001E-5</v>
      </c>
      <c r="Y3635">
        <v>0</v>
      </c>
      <c r="Z3635">
        <v>0</v>
      </c>
      <c r="AA3635">
        <v>0</v>
      </c>
      <c r="AB3635">
        <v>0</v>
      </c>
      <c r="AC3635">
        <v>9.1884200000000001E-4</v>
      </c>
      <c r="AD3635">
        <v>2.2191559999999999E-3</v>
      </c>
      <c r="AE3635">
        <v>1.5545940000000001E-3</v>
      </c>
      <c r="AF3635">
        <v>0</v>
      </c>
      <c r="AG3635">
        <v>0</v>
      </c>
      <c r="AH3635">
        <v>4.6925930000000001E-3</v>
      </c>
      <c r="AI3635">
        <v>264034.77130000002</v>
      </c>
    </row>
    <row r="3636" spans="1:35" x14ac:dyDescent="0.25">
      <c r="A3636">
        <v>5295</v>
      </c>
      <c r="B3636" t="s">
        <v>225</v>
      </c>
      <c r="C3636" t="s">
        <v>226</v>
      </c>
      <c r="D3636" t="b">
        <v>1</v>
      </c>
      <c r="E3636">
        <v>3.6561414889999999</v>
      </c>
      <c r="F3636" t="s">
        <v>97</v>
      </c>
      <c r="G3636" t="s">
        <v>186</v>
      </c>
      <c r="H3636" t="s">
        <v>194</v>
      </c>
      <c r="I3636" t="s">
        <v>101</v>
      </c>
      <c r="J3636" t="s">
        <v>99</v>
      </c>
      <c r="K3636" t="s">
        <v>188</v>
      </c>
      <c r="L3636">
        <v>6.3853395060000002</v>
      </c>
      <c r="M3636" t="s">
        <v>109</v>
      </c>
      <c r="N3636">
        <v>7.1152800000000001E-4</v>
      </c>
      <c r="O3636">
        <v>8.4990900000000004E-4</v>
      </c>
      <c r="P3636">
        <v>0</v>
      </c>
      <c r="Q3636">
        <v>0</v>
      </c>
      <c r="R3636">
        <v>0</v>
      </c>
      <c r="S3636">
        <v>1.7431770000000001E-3</v>
      </c>
      <c r="T3636">
        <v>3.203165E-3</v>
      </c>
      <c r="U3636">
        <v>2.1380879999999998E-3</v>
      </c>
      <c r="V3636">
        <v>0</v>
      </c>
      <c r="W3636">
        <v>0</v>
      </c>
      <c r="X3636" s="8">
        <v>8.4901200000000006E-5</v>
      </c>
      <c r="Y3636">
        <v>0</v>
      </c>
      <c r="Z3636">
        <v>0</v>
      </c>
      <c r="AA3636">
        <v>0</v>
      </c>
      <c r="AB3636">
        <v>0</v>
      </c>
      <c r="AC3636">
        <v>1.8280779999999999E-3</v>
      </c>
      <c r="AD3636">
        <v>3.203165E-3</v>
      </c>
      <c r="AE3636">
        <v>2.1380879999999998E-3</v>
      </c>
      <c r="AF3636">
        <v>0</v>
      </c>
      <c r="AG3636">
        <v>0</v>
      </c>
      <c r="AH3636">
        <v>7.1692969999999998E-3</v>
      </c>
      <c r="AI3636">
        <v>329052.734</v>
      </c>
    </row>
    <row r="3637" spans="1:35" x14ac:dyDescent="0.25">
      <c r="A3637">
        <v>5297</v>
      </c>
      <c r="B3637" t="s">
        <v>225</v>
      </c>
      <c r="C3637" t="s">
        <v>226</v>
      </c>
      <c r="D3637" t="b">
        <v>1</v>
      </c>
      <c r="E3637">
        <v>1.148646015</v>
      </c>
      <c r="F3637" t="s">
        <v>97</v>
      </c>
      <c r="G3637" t="s">
        <v>186</v>
      </c>
      <c r="H3637" t="s">
        <v>199</v>
      </c>
      <c r="I3637" t="s">
        <v>101</v>
      </c>
      <c r="J3637" t="s">
        <v>102</v>
      </c>
      <c r="K3637" t="s">
        <v>188</v>
      </c>
      <c r="L3637">
        <v>6.0263650789999996</v>
      </c>
      <c r="M3637" t="s">
        <v>109</v>
      </c>
      <c r="N3637">
        <v>4.1334599999999998E-4</v>
      </c>
      <c r="O3637">
        <v>4.9137599999999997E-4</v>
      </c>
      <c r="P3637">
        <v>0</v>
      </c>
      <c r="Q3637">
        <v>0</v>
      </c>
      <c r="R3637">
        <v>0</v>
      </c>
      <c r="S3637">
        <v>7.7097799999999996E-4</v>
      </c>
      <c r="T3637">
        <v>2.201756E-3</v>
      </c>
      <c r="U3637">
        <v>1.137861E-3</v>
      </c>
      <c r="V3637">
        <v>0</v>
      </c>
      <c r="W3637">
        <v>0</v>
      </c>
      <c r="X3637" s="8">
        <v>2.27866E-5</v>
      </c>
      <c r="Y3637">
        <v>0</v>
      </c>
      <c r="Z3637">
        <v>0</v>
      </c>
      <c r="AA3637">
        <v>0</v>
      </c>
      <c r="AB3637">
        <v>0</v>
      </c>
      <c r="AC3637">
        <v>7.9376499999999999E-4</v>
      </c>
      <c r="AD3637">
        <v>2.201756E-3</v>
      </c>
      <c r="AE3637">
        <v>1.137861E-3</v>
      </c>
      <c r="AF3637">
        <v>0</v>
      </c>
      <c r="AG3637">
        <v>0</v>
      </c>
      <c r="AH3637">
        <v>4.133393E-3</v>
      </c>
      <c r="AI3637">
        <v>201013.0526</v>
      </c>
    </row>
    <row r="3638" spans="1:35" x14ac:dyDescent="0.25">
      <c r="A3638">
        <v>7187</v>
      </c>
      <c r="B3638" t="s">
        <v>225</v>
      </c>
      <c r="C3638" t="s">
        <v>226</v>
      </c>
      <c r="D3638" t="b">
        <v>0</v>
      </c>
      <c r="E3638">
        <v>0.94616560199999999</v>
      </c>
      <c r="F3638" t="s">
        <v>97</v>
      </c>
      <c r="G3638" t="s">
        <v>186</v>
      </c>
      <c r="H3638" t="s">
        <v>189</v>
      </c>
      <c r="I3638" t="s">
        <v>263</v>
      </c>
      <c r="J3638" t="s">
        <v>99</v>
      </c>
      <c r="K3638" t="s">
        <v>188</v>
      </c>
      <c r="L3638">
        <v>7.5960748789999997</v>
      </c>
      <c r="M3638" t="s">
        <v>264</v>
      </c>
      <c r="N3638">
        <v>1.00203E-4</v>
      </c>
      <c r="O3638">
        <v>1.27568E-4</v>
      </c>
      <c r="P3638">
        <v>0</v>
      </c>
      <c r="Q3638">
        <v>0</v>
      </c>
      <c r="R3638">
        <v>0</v>
      </c>
      <c r="S3638">
        <v>3.1123199999999999E-4</v>
      </c>
      <c r="T3638">
        <v>3.8509999999999998E-4</v>
      </c>
      <c r="U3638">
        <v>3.0065000000000002E-4</v>
      </c>
      <c r="V3638">
        <v>0</v>
      </c>
      <c r="W3638">
        <v>0</v>
      </c>
      <c r="X3638">
        <v>1.31111E-4</v>
      </c>
      <c r="Y3638">
        <v>0</v>
      </c>
      <c r="Z3638">
        <v>0</v>
      </c>
      <c r="AA3638">
        <v>0</v>
      </c>
      <c r="AB3638">
        <v>0</v>
      </c>
      <c r="AC3638">
        <v>4.4234299999999999E-4</v>
      </c>
      <c r="AD3638">
        <v>3.8509999999999998E-4</v>
      </c>
      <c r="AE3638">
        <v>3.0065000000000002E-4</v>
      </c>
      <c r="AF3638">
        <v>0</v>
      </c>
      <c r="AG3638">
        <v>0</v>
      </c>
      <c r="AH3638">
        <v>1.1280839999999999E-3</v>
      </c>
      <c r="AI3638">
        <v>43523.617700000003</v>
      </c>
    </row>
    <row r="3639" spans="1:35" x14ac:dyDescent="0.25">
      <c r="A3639">
        <v>18108</v>
      </c>
      <c r="B3639" t="s">
        <v>225</v>
      </c>
      <c r="C3639" t="s">
        <v>226</v>
      </c>
      <c r="D3639" t="b">
        <v>0</v>
      </c>
      <c r="E3639">
        <v>0.16497118999999999</v>
      </c>
      <c r="F3639" t="s">
        <v>97</v>
      </c>
      <c r="G3639" t="s">
        <v>186</v>
      </c>
      <c r="H3639" t="s">
        <v>259</v>
      </c>
      <c r="I3639" t="s">
        <v>98</v>
      </c>
      <c r="J3639" t="s">
        <v>99</v>
      </c>
      <c r="K3639" t="s">
        <v>188</v>
      </c>
      <c r="L3639">
        <v>6.0052828280000004</v>
      </c>
      <c r="M3639" t="s">
        <v>112</v>
      </c>
      <c r="N3639">
        <v>3.4374600000000003E-4</v>
      </c>
      <c r="O3639">
        <v>4.2662899999999998E-4</v>
      </c>
      <c r="P3639">
        <v>0</v>
      </c>
      <c r="Q3639">
        <v>0</v>
      </c>
      <c r="R3639">
        <v>0</v>
      </c>
      <c r="S3639">
        <v>4.9533300000000004E-4</v>
      </c>
      <c r="T3639">
        <v>1.846929E-3</v>
      </c>
      <c r="U3639">
        <v>1.0612040000000001E-3</v>
      </c>
      <c r="V3639">
        <v>0</v>
      </c>
      <c r="W3639">
        <v>0</v>
      </c>
      <c r="X3639">
        <v>3.1497799999999999E-4</v>
      </c>
      <c r="Y3639">
        <v>0</v>
      </c>
      <c r="Z3639">
        <v>0</v>
      </c>
      <c r="AA3639">
        <v>0</v>
      </c>
      <c r="AB3639">
        <v>0</v>
      </c>
      <c r="AC3639">
        <v>8.1031099999999997E-4</v>
      </c>
      <c r="AD3639">
        <v>1.846929E-3</v>
      </c>
      <c r="AE3639">
        <v>1.0612040000000001E-3</v>
      </c>
      <c r="AF3639">
        <v>0</v>
      </c>
      <c r="AG3639">
        <v>0</v>
      </c>
      <c r="AH3639">
        <v>3.7184449999999999E-3</v>
      </c>
      <c r="AI3639">
        <v>181468.3094</v>
      </c>
    </row>
    <row r="3640" spans="1:35" x14ac:dyDescent="0.25">
      <c r="A3640">
        <v>20450</v>
      </c>
      <c r="B3640" t="s">
        <v>225</v>
      </c>
      <c r="C3640" t="s">
        <v>226</v>
      </c>
      <c r="D3640" t="b">
        <v>1</v>
      </c>
      <c r="E3640">
        <v>0.32973295000000002</v>
      </c>
      <c r="F3640" t="s">
        <v>97</v>
      </c>
      <c r="G3640" t="s">
        <v>186</v>
      </c>
      <c r="H3640" t="s">
        <v>256</v>
      </c>
      <c r="I3640" t="s">
        <v>101</v>
      </c>
      <c r="J3640" t="s">
        <v>262</v>
      </c>
      <c r="K3640" t="s">
        <v>188</v>
      </c>
      <c r="L3640">
        <v>5.665097222</v>
      </c>
      <c r="M3640" t="s">
        <v>109</v>
      </c>
      <c r="N3640">
        <v>5.0435200000000001E-4</v>
      </c>
      <c r="O3640">
        <v>6.0764100000000002E-4</v>
      </c>
      <c r="P3640">
        <v>0</v>
      </c>
      <c r="Q3640">
        <v>0</v>
      </c>
      <c r="R3640">
        <v>0</v>
      </c>
      <c r="S3640">
        <v>1.096259E-3</v>
      </c>
      <c r="T3640">
        <v>2.5385910000000002E-3</v>
      </c>
      <c r="U3640">
        <v>1.464171E-3</v>
      </c>
      <c r="V3640">
        <v>0</v>
      </c>
      <c r="W3640">
        <v>0</v>
      </c>
      <c r="X3640">
        <v>0</v>
      </c>
      <c r="Y3640">
        <v>0</v>
      </c>
      <c r="Z3640">
        <v>0</v>
      </c>
      <c r="AA3640">
        <v>0</v>
      </c>
      <c r="AB3640">
        <v>0</v>
      </c>
      <c r="AC3640">
        <v>1.096259E-3</v>
      </c>
      <c r="AD3640">
        <v>2.5385910000000002E-3</v>
      </c>
      <c r="AE3640">
        <v>1.464171E-3</v>
      </c>
      <c r="AF3640">
        <v>0</v>
      </c>
      <c r="AG3640">
        <v>0</v>
      </c>
      <c r="AH3640">
        <v>5.0990200000000001E-3</v>
      </c>
      <c r="AI3640">
        <v>263786.36</v>
      </c>
    </row>
    <row r="3641" spans="1:35" x14ac:dyDescent="0.25">
      <c r="A3641">
        <v>28219</v>
      </c>
      <c r="B3641" t="s">
        <v>225</v>
      </c>
      <c r="C3641" t="s">
        <v>226</v>
      </c>
      <c r="D3641" t="b">
        <v>0</v>
      </c>
      <c r="E3641">
        <v>8.3962187999999993E-2</v>
      </c>
      <c r="F3641" t="s">
        <v>97</v>
      </c>
      <c r="G3641" t="s">
        <v>186</v>
      </c>
      <c r="H3641" t="s">
        <v>257</v>
      </c>
      <c r="I3641" t="s">
        <v>263</v>
      </c>
      <c r="J3641" t="s">
        <v>111</v>
      </c>
      <c r="K3641" t="s">
        <v>188</v>
      </c>
      <c r="L3641">
        <v>5.5665222219999997</v>
      </c>
      <c r="M3641" t="s">
        <v>264</v>
      </c>
      <c r="N3641" s="8">
        <v>7.3419999999999998E-5</v>
      </c>
      <c r="O3641" s="8">
        <v>9.2013099999999995E-5</v>
      </c>
      <c r="P3641">
        <v>0</v>
      </c>
      <c r="Q3641">
        <v>0</v>
      </c>
      <c r="R3641">
        <v>0</v>
      </c>
      <c r="S3641">
        <v>1.4058399999999999E-4</v>
      </c>
      <c r="T3641">
        <v>4.13316E-4</v>
      </c>
      <c r="U3641">
        <v>1.8600299999999999E-4</v>
      </c>
      <c r="V3641">
        <v>0</v>
      </c>
      <c r="W3641">
        <v>0</v>
      </c>
      <c r="X3641" s="8">
        <v>5.7474800000000001E-5</v>
      </c>
      <c r="Y3641">
        <v>0</v>
      </c>
      <c r="Z3641">
        <v>0</v>
      </c>
      <c r="AA3641">
        <v>0</v>
      </c>
      <c r="AB3641">
        <v>0</v>
      </c>
      <c r="AC3641">
        <v>1.98059E-4</v>
      </c>
      <c r="AD3641">
        <v>4.13316E-4</v>
      </c>
      <c r="AE3641">
        <v>1.8600299999999999E-4</v>
      </c>
      <c r="AF3641">
        <v>0</v>
      </c>
      <c r="AG3641">
        <v>0</v>
      </c>
      <c r="AH3641">
        <v>7.9737899999999997E-4</v>
      </c>
      <c r="AI3641">
        <v>41981.093860000001</v>
      </c>
    </row>
    <row r="3642" spans="1:35" x14ac:dyDescent="0.25">
      <c r="A3642">
        <v>617</v>
      </c>
      <c r="B3642" t="s">
        <v>227</v>
      </c>
      <c r="C3642" t="s">
        <v>228</v>
      </c>
      <c r="D3642" t="b">
        <v>1</v>
      </c>
      <c r="E3642">
        <v>38.539275089999997</v>
      </c>
      <c r="F3642" t="s">
        <v>97</v>
      </c>
      <c r="G3642" t="s">
        <v>186</v>
      </c>
      <c r="H3642" t="s">
        <v>198</v>
      </c>
      <c r="I3642" t="s">
        <v>101</v>
      </c>
      <c r="J3642" t="s">
        <v>102</v>
      </c>
      <c r="K3642" t="s">
        <v>188</v>
      </c>
      <c r="L3642">
        <v>7.3544444440000003</v>
      </c>
      <c r="M3642" t="s">
        <v>109</v>
      </c>
      <c r="N3642">
        <v>1.092977E-3</v>
      </c>
      <c r="O3642">
        <v>1.1457559999999999E-3</v>
      </c>
      <c r="P3642">
        <v>0</v>
      </c>
      <c r="Q3642">
        <v>0</v>
      </c>
      <c r="R3642">
        <v>0</v>
      </c>
      <c r="S3642">
        <v>2.2256620000000002E-3</v>
      </c>
      <c r="T3642">
        <v>3.6663339999999998E-3</v>
      </c>
      <c r="U3642">
        <v>3.650992E-3</v>
      </c>
      <c r="V3642">
        <v>0</v>
      </c>
      <c r="W3642">
        <v>0</v>
      </c>
      <c r="X3642">
        <v>1.28579E-4</v>
      </c>
      <c r="Y3642">
        <v>0</v>
      </c>
      <c r="Z3642">
        <v>0</v>
      </c>
      <c r="AA3642">
        <v>0</v>
      </c>
      <c r="AB3642">
        <v>0</v>
      </c>
      <c r="AC3642">
        <v>2.3542419999999999E-3</v>
      </c>
      <c r="AD3642">
        <v>3.6663339999999998E-3</v>
      </c>
      <c r="AE3642">
        <v>3.650992E-3</v>
      </c>
      <c r="AF3642">
        <v>0</v>
      </c>
      <c r="AG3642">
        <v>0</v>
      </c>
      <c r="AH3642">
        <v>9.6712020000000003E-3</v>
      </c>
      <c r="AI3642">
        <v>385392.75089999998</v>
      </c>
    </row>
    <row r="3643" spans="1:35" x14ac:dyDescent="0.25">
      <c r="A3643">
        <v>619</v>
      </c>
      <c r="B3643" t="s">
        <v>227</v>
      </c>
      <c r="C3643" t="s">
        <v>228</v>
      </c>
      <c r="D3643" t="b">
        <v>1</v>
      </c>
      <c r="E3643">
        <v>7.8598335940000004</v>
      </c>
      <c r="F3643" t="s">
        <v>97</v>
      </c>
      <c r="G3643" t="s">
        <v>186</v>
      </c>
      <c r="H3643" t="s">
        <v>187</v>
      </c>
      <c r="I3643" t="s">
        <v>101</v>
      </c>
      <c r="J3643" t="s">
        <v>111</v>
      </c>
      <c r="K3643" t="s">
        <v>188</v>
      </c>
      <c r="L3643">
        <v>6.5948412699999999</v>
      </c>
      <c r="M3643" t="s">
        <v>109</v>
      </c>
      <c r="N3643">
        <v>6.2397899999999998E-4</v>
      </c>
      <c r="O3643">
        <v>7.3421999999999995E-4</v>
      </c>
      <c r="P3643">
        <v>0</v>
      </c>
      <c r="Q3643">
        <v>0</v>
      </c>
      <c r="R3643">
        <v>0</v>
      </c>
      <c r="S3643">
        <v>2.3646040000000002E-3</v>
      </c>
      <c r="T3643">
        <v>2.3120839999999998E-3</v>
      </c>
      <c r="U3643">
        <v>1.447474E-3</v>
      </c>
      <c r="V3643">
        <v>0</v>
      </c>
      <c r="W3643">
        <v>0</v>
      </c>
      <c r="X3643" s="8">
        <v>6.6302200000000004E-5</v>
      </c>
      <c r="Y3643">
        <v>0</v>
      </c>
      <c r="Z3643">
        <v>0</v>
      </c>
      <c r="AA3643">
        <v>0</v>
      </c>
      <c r="AB3643">
        <v>0</v>
      </c>
      <c r="AC3643">
        <v>2.4309069999999999E-3</v>
      </c>
      <c r="AD3643">
        <v>2.3120839999999998E-3</v>
      </c>
      <c r="AE3643">
        <v>1.447474E-3</v>
      </c>
      <c r="AF3643">
        <v>0</v>
      </c>
      <c r="AG3643">
        <v>0</v>
      </c>
      <c r="AH3643">
        <v>6.1903160000000004E-3</v>
      </c>
      <c r="AI3643">
        <v>275094.17580000003</v>
      </c>
    </row>
    <row r="3644" spans="1:35" x14ac:dyDescent="0.25">
      <c r="A3644">
        <v>621</v>
      </c>
      <c r="B3644" t="s">
        <v>227</v>
      </c>
      <c r="C3644" t="s">
        <v>228</v>
      </c>
      <c r="D3644" t="b">
        <v>1</v>
      </c>
      <c r="E3644">
        <v>45.917607580000002</v>
      </c>
      <c r="F3644" t="s">
        <v>97</v>
      </c>
      <c r="G3644" t="s">
        <v>186</v>
      </c>
      <c r="H3644" t="s">
        <v>196</v>
      </c>
      <c r="I3644" t="s">
        <v>101</v>
      </c>
      <c r="J3644" t="s">
        <v>99</v>
      </c>
      <c r="K3644" t="s">
        <v>188</v>
      </c>
      <c r="L3644">
        <v>8.6560606060000005</v>
      </c>
      <c r="M3644" t="s">
        <v>109</v>
      </c>
      <c r="N3644">
        <v>8.3534799999999997E-4</v>
      </c>
      <c r="O3644">
        <v>8.8877100000000001E-4</v>
      </c>
      <c r="P3644">
        <v>0</v>
      </c>
      <c r="Q3644">
        <v>0</v>
      </c>
      <c r="R3644">
        <v>0</v>
      </c>
      <c r="S3644">
        <v>1.7682780000000001E-3</v>
      </c>
      <c r="T3644">
        <v>2.6265220000000001E-3</v>
      </c>
      <c r="U3644">
        <v>3.0621720000000002E-3</v>
      </c>
      <c r="V3644">
        <v>0</v>
      </c>
      <c r="W3644">
        <v>0</v>
      </c>
      <c r="X3644" s="8">
        <v>2.61129E-6</v>
      </c>
      <c r="Y3644">
        <v>0</v>
      </c>
      <c r="Z3644">
        <v>0</v>
      </c>
      <c r="AA3644">
        <v>0</v>
      </c>
      <c r="AB3644">
        <v>0</v>
      </c>
      <c r="AC3644">
        <v>1.77089E-3</v>
      </c>
      <c r="AD3644">
        <v>2.6265220000000001E-3</v>
      </c>
      <c r="AE3644">
        <v>3.0621720000000002E-3</v>
      </c>
      <c r="AF3644">
        <v>0</v>
      </c>
      <c r="AG3644">
        <v>0</v>
      </c>
      <c r="AH3644">
        <v>7.459149E-3</v>
      </c>
      <c r="AI3644">
        <v>252546.84169999999</v>
      </c>
    </row>
    <row r="3645" spans="1:35" x14ac:dyDescent="0.25">
      <c r="A3645">
        <v>622</v>
      </c>
      <c r="B3645" t="s">
        <v>227</v>
      </c>
      <c r="C3645" t="s">
        <v>228</v>
      </c>
      <c r="D3645" t="b">
        <v>1</v>
      </c>
      <c r="E3645">
        <v>5.4264087559999998</v>
      </c>
      <c r="F3645" t="s">
        <v>97</v>
      </c>
      <c r="G3645" t="s">
        <v>186</v>
      </c>
      <c r="H3645" t="s">
        <v>191</v>
      </c>
      <c r="I3645" t="s">
        <v>101</v>
      </c>
      <c r="J3645" t="s">
        <v>99</v>
      </c>
      <c r="K3645" t="s">
        <v>188</v>
      </c>
      <c r="L3645">
        <v>5.3293103449999997</v>
      </c>
      <c r="M3645" t="s">
        <v>109</v>
      </c>
      <c r="N3645">
        <v>5.4993900000000005E-4</v>
      </c>
      <c r="O3645">
        <v>6.8063399999999995E-4</v>
      </c>
      <c r="P3645">
        <v>0</v>
      </c>
      <c r="Q3645">
        <v>0</v>
      </c>
      <c r="R3645">
        <v>0</v>
      </c>
      <c r="S3645">
        <v>1.0192879999999999E-3</v>
      </c>
      <c r="T3645">
        <v>2.749886E-3</v>
      </c>
      <c r="U3645">
        <v>1.9274819999999999E-3</v>
      </c>
      <c r="V3645">
        <v>0</v>
      </c>
      <c r="W3645">
        <v>0</v>
      </c>
      <c r="X3645" s="8">
        <v>2.6539100000000001E-5</v>
      </c>
      <c r="Y3645">
        <v>0</v>
      </c>
      <c r="Z3645">
        <v>0</v>
      </c>
      <c r="AA3645">
        <v>0</v>
      </c>
      <c r="AB3645">
        <v>0</v>
      </c>
      <c r="AC3645">
        <v>1.045827E-3</v>
      </c>
      <c r="AD3645">
        <v>2.749886E-3</v>
      </c>
      <c r="AE3645">
        <v>1.9274819999999999E-3</v>
      </c>
      <c r="AF3645">
        <v>0</v>
      </c>
      <c r="AG3645">
        <v>0</v>
      </c>
      <c r="AH3645">
        <v>5.7231950000000004E-3</v>
      </c>
      <c r="AI3645">
        <v>314731.70789999998</v>
      </c>
    </row>
    <row r="3646" spans="1:35" x14ac:dyDescent="0.25">
      <c r="A3646">
        <v>623</v>
      </c>
      <c r="B3646" t="s">
        <v>227</v>
      </c>
      <c r="C3646" t="s">
        <v>228</v>
      </c>
      <c r="D3646" t="b">
        <v>1</v>
      </c>
      <c r="E3646">
        <v>3.2022472799999999</v>
      </c>
      <c r="F3646" t="s">
        <v>97</v>
      </c>
      <c r="G3646" t="s">
        <v>186</v>
      </c>
      <c r="H3646" t="s">
        <v>193</v>
      </c>
      <c r="I3646" t="s">
        <v>101</v>
      </c>
      <c r="J3646" t="s">
        <v>99</v>
      </c>
      <c r="K3646" t="s">
        <v>188</v>
      </c>
      <c r="L3646">
        <v>6.8405925930000002</v>
      </c>
      <c r="M3646" t="s">
        <v>109</v>
      </c>
      <c r="N3646">
        <v>5.5333699999999999E-4</v>
      </c>
      <c r="O3646">
        <v>6.6769599999999996E-4</v>
      </c>
      <c r="P3646">
        <v>0</v>
      </c>
      <c r="Q3646">
        <v>0</v>
      </c>
      <c r="R3646">
        <v>0</v>
      </c>
      <c r="S3646">
        <v>1.4570519999999999E-3</v>
      </c>
      <c r="T3646">
        <v>2.4177360000000002E-3</v>
      </c>
      <c r="U3646">
        <v>1.7246E-3</v>
      </c>
      <c r="V3646">
        <v>0</v>
      </c>
      <c r="W3646">
        <v>0</v>
      </c>
      <c r="X3646" s="8">
        <v>6.4041600000000002E-6</v>
      </c>
      <c r="Y3646">
        <v>0</v>
      </c>
      <c r="Z3646">
        <v>0</v>
      </c>
      <c r="AA3646">
        <v>0</v>
      </c>
      <c r="AB3646">
        <v>0</v>
      </c>
      <c r="AC3646">
        <v>1.4634559999999999E-3</v>
      </c>
      <c r="AD3646">
        <v>2.4177360000000002E-3</v>
      </c>
      <c r="AE3646">
        <v>1.7246E-3</v>
      </c>
      <c r="AF3646">
        <v>0</v>
      </c>
      <c r="AG3646">
        <v>0</v>
      </c>
      <c r="AH3646">
        <v>5.6057909999999997E-3</v>
      </c>
      <c r="AI3646">
        <v>240168.546</v>
      </c>
    </row>
    <row r="3647" spans="1:35" x14ac:dyDescent="0.25">
      <c r="A3647">
        <v>624</v>
      </c>
      <c r="B3647" t="s">
        <v>227</v>
      </c>
      <c r="C3647" t="s">
        <v>228</v>
      </c>
      <c r="D3647" t="b">
        <v>1</v>
      </c>
      <c r="E3647">
        <v>12.489080810000001</v>
      </c>
      <c r="F3647" t="s">
        <v>97</v>
      </c>
      <c r="G3647" t="s">
        <v>186</v>
      </c>
      <c r="H3647" t="s">
        <v>195</v>
      </c>
      <c r="I3647" t="s">
        <v>101</v>
      </c>
      <c r="J3647" t="s">
        <v>111</v>
      </c>
      <c r="K3647" t="s">
        <v>188</v>
      </c>
      <c r="L3647">
        <v>5.7551587299999998</v>
      </c>
      <c r="M3647" t="s">
        <v>109</v>
      </c>
      <c r="N3647">
        <v>5.1825799999999996E-4</v>
      </c>
      <c r="O3647">
        <v>6.0901100000000001E-4</v>
      </c>
      <c r="P3647">
        <v>0</v>
      </c>
      <c r="Q3647">
        <v>0</v>
      </c>
      <c r="R3647">
        <v>0</v>
      </c>
      <c r="S3647">
        <v>9.98718E-4</v>
      </c>
      <c r="T3647">
        <v>2.43684E-3</v>
      </c>
      <c r="U3647">
        <v>1.6240860000000001E-3</v>
      </c>
      <c r="V3647">
        <v>0</v>
      </c>
      <c r="W3647">
        <v>0</v>
      </c>
      <c r="X3647" s="8">
        <v>9.0674200000000007E-5</v>
      </c>
      <c r="Y3647">
        <v>0</v>
      </c>
      <c r="Z3647">
        <v>0</v>
      </c>
      <c r="AA3647">
        <v>0</v>
      </c>
      <c r="AB3647">
        <v>0</v>
      </c>
      <c r="AC3647">
        <v>1.0893929999999999E-3</v>
      </c>
      <c r="AD3647">
        <v>2.43684E-3</v>
      </c>
      <c r="AE3647">
        <v>1.6240860000000001E-3</v>
      </c>
      <c r="AF3647">
        <v>0</v>
      </c>
      <c r="AG3647">
        <v>0</v>
      </c>
      <c r="AH3647">
        <v>5.1503190000000004E-3</v>
      </c>
      <c r="AI3647">
        <v>262270.69709999999</v>
      </c>
    </row>
    <row r="3648" spans="1:35" x14ac:dyDescent="0.25">
      <c r="A3648">
        <v>3981</v>
      </c>
      <c r="B3648" t="s">
        <v>227</v>
      </c>
      <c r="C3648" t="s">
        <v>228</v>
      </c>
      <c r="D3648" t="b">
        <v>1</v>
      </c>
      <c r="E3648">
        <v>33.833494620000003</v>
      </c>
      <c r="F3648" t="s">
        <v>97</v>
      </c>
      <c r="G3648" t="s">
        <v>186</v>
      </c>
      <c r="H3648" t="s">
        <v>249</v>
      </c>
      <c r="I3648" t="s">
        <v>101</v>
      </c>
      <c r="J3648" t="s">
        <v>111</v>
      </c>
      <c r="K3648" t="s">
        <v>188</v>
      </c>
      <c r="L3648">
        <v>9.6999999999999993</v>
      </c>
      <c r="M3648" t="s">
        <v>109</v>
      </c>
      <c r="N3648">
        <v>2.53532E-4</v>
      </c>
      <c r="O3648">
        <v>2.6688500000000002E-4</v>
      </c>
      <c r="P3648">
        <v>0</v>
      </c>
      <c r="Q3648">
        <v>0</v>
      </c>
      <c r="R3648">
        <v>0</v>
      </c>
      <c r="S3648">
        <v>4.9320500000000003E-4</v>
      </c>
      <c r="T3648">
        <v>7.26339E-4</v>
      </c>
      <c r="U3648">
        <v>1.0200820000000001E-3</v>
      </c>
      <c r="V3648">
        <v>0</v>
      </c>
      <c r="W3648">
        <v>0</v>
      </c>
      <c r="X3648">
        <v>0</v>
      </c>
      <c r="Y3648">
        <v>0</v>
      </c>
      <c r="Z3648">
        <v>0</v>
      </c>
      <c r="AA3648">
        <v>0</v>
      </c>
      <c r="AB3648">
        <v>0</v>
      </c>
      <c r="AC3648">
        <v>4.9320500000000003E-4</v>
      </c>
      <c r="AD3648">
        <v>7.26339E-4</v>
      </c>
      <c r="AE3648">
        <v>1.0200820000000001E-3</v>
      </c>
      <c r="AF3648">
        <v>0</v>
      </c>
      <c r="AG3648">
        <v>0</v>
      </c>
      <c r="AH3648">
        <v>2.2396270000000001E-3</v>
      </c>
      <c r="AI3648">
        <v>67666.989239999995</v>
      </c>
    </row>
    <row r="3649" spans="1:35" x14ac:dyDescent="0.25">
      <c r="A3649">
        <v>4225</v>
      </c>
      <c r="B3649" t="s">
        <v>227</v>
      </c>
      <c r="C3649" t="s">
        <v>228</v>
      </c>
      <c r="D3649" t="b">
        <v>0</v>
      </c>
      <c r="E3649">
        <v>59.11710111</v>
      </c>
      <c r="F3649" t="s">
        <v>97</v>
      </c>
      <c r="G3649" t="s">
        <v>186</v>
      </c>
      <c r="H3649" t="s">
        <v>250</v>
      </c>
      <c r="I3649" t="s">
        <v>98</v>
      </c>
      <c r="J3649" t="s">
        <v>99</v>
      </c>
      <c r="K3649" t="s">
        <v>188</v>
      </c>
      <c r="L3649">
        <v>22.630555560000001</v>
      </c>
      <c r="M3649" t="s">
        <v>112</v>
      </c>
      <c r="N3649">
        <v>4.4543399999999998E-4</v>
      </c>
      <c r="O3649">
        <v>4.5934300000000002E-4</v>
      </c>
      <c r="P3649">
        <v>0</v>
      </c>
      <c r="Q3649">
        <v>0</v>
      </c>
      <c r="R3649">
        <v>0</v>
      </c>
      <c r="S3649">
        <v>8.5841300000000004E-4</v>
      </c>
      <c r="T3649">
        <v>6.80231E-4</v>
      </c>
      <c r="U3649">
        <v>1.4092099999999999E-3</v>
      </c>
      <c r="V3649">
        <v>0</v>
      </c>
      <c r="W3649">
        <v>0</v>
      </c>
      <c r="X3649">
        <v>1.6170889999999999E-3</v>
      </c>
      <c r="Y3649">
        <v>0</v>
      </c>
      <c r="Z3649">
        <v>0</v>
      </c>
      <c r="AA3649">
        <v>0</v>
      </c>
      <c r="AB3649">
        <v>0</v>
      </c>
      <c r="AC3649">
        <v>2.475503E-3</v>
      </c>
      <c r="AD3649">
        <v>6.80231E-4</v>
      </c>
      <c r="AE3649">
        <v>1.4092099999999999E-3</v>
      </c>
      <c r="AF3649">
        <v>0</v>
      </c>
      <c r="AG3649">
        <v>0</v>
      </c>
      <c r="AH3649">
        <v>4.5649430000000001E-3</v>
      </c>
      <c r="AI3649">
        <v>59117.101110000003</v>
      </c>
    </row>
    <row r="3650" spans="1:35" x14ac:dyDescent="0.25">
      <c r="A3650">
        <v>5292</v>
      </c>
      <c r="B3650" t="s">
        <v>227</v>
      </c>
      <c r="C3650" t="s">
        <v>228</v>
      </c>
      <c r="D3650" t="b">
        <v>1</v>
      </c>
      <c r="E3650">
        <v>0.61770916799999998</v>
      </c>
      <c r="F3650" t="s">
        <v>97</v>
      </c>
      <c r="G3650" t="s">
        <v>186</v>
      </c>
      <c r="H3650" t="s">
        <v>197</v>
      </c>
      <c r="I3650" t="s">
        <v>101</v>
      </c>
      <c r="J3650" t="s">
        <v>102</v>
      </c>
      <c r="K3650" t="s">
        <v>188</v>
      </c>
      <c r="L3650">
        <v>4.051175926</v>
      </c>
      <c r="M3650" t="s">
        <v>109</v>
      </c>
      <c r="N3650">
        <v>2.3945699999999999E-4</v>
      </c>
      <c r="O3650">
        <v>3.0114999999999997E-4</v>
      </c>
      <c r="P3650">
        <v>0</v>
      </c>
      <c r="Q3650">
        <v>0</v>
      </c>
      <c r="R3650">
        <v>0</v>
      </c>
      <c r="S3650">
        <v>2.5527900000000002E-4</v>
      </c>
      <c r="T3650">
        <v>1.5829500000000001E-3</v>
      </c>
      <c r="U3650">
        <v>6.4483100000000001E-4</v>
      </c>
      <c r="V3650">
        <v>0</v>
      </c>
      <c r="W3650">
        <v>0</v>
      </c>
      <c r="X3650" s="8">
        <v>7.8547400000000006E-5</v>
      </c>
      <c r="Y3650">
        <v>0</v>
      </c>
      <c r="Z3650">
        <v>0</v>
      </c>
      <c r="AA3650">
        <v>0</v>
      </c>
      <c r="AB3650">
        <v>0</v>
      </c>
      <c r="AC3650">
        <v>3.3382600000000001E-4</v>
      </c>
      <c r="AD3650">
        <v>1.5829500000000001E-3</v>
      </c>
      <c r="AE3650">
        <v>6.4483100000000001E-4</v>
      </c>
      <c r="AF3650">
        <v>0</v>
      </c>
      <c r="AG3650">
        <v>0</v>
      </c>
      <c r="AH3650">
        <v>2.5616129999999999E-3</v>
      </c>
      <c r="AI3650">
        <v>185312.75030000001</v>
      </c>
    </row>
    <row r="3651" spans="1:35" x14ac:dyDescent="0.25">
      <c r="A3651">
        <v>5294</v>
      </c>
      <c r="B3651" t="s">
        <v>227</v>
      </c>
      <c r="C3651" t="s">
        <v>228</v>
      </c>
      <c r="D3651" t="b">
        <v>1</v>
      </c>
      <c r="E3651">
        <v>2.1122781700000002</v>
      </c>
      <c r="F3651" t="s">
        <v>97</v>
      </c>
      <c r="G3651" t="s">
        <v>186</v>
      </c>
      <c r="H3651" t="s">
        <v>192</v>
      </c>
      <c r="I3651" t="s">
        <v>101</v>
      </c>
      <c r="J3651" t="s">
        <v>99</v>
      </c>
      <c r="K3651" t="s">
        <v>188</v>
      </c>
      <c r="L3651">
        <v>4.9697777780000001</v>
      </c>
      <c r="M3651" t="s">
        <v>109</v>
      </c>
      <c r="N3651">
        <v>4.6075100000000002E-4</v>
      </c>
      <c r="O3651">
        <v>5.3114600000000003E-4</v>
      </c>
      <c r="P3651">
        <v>0</v>
      </c>
      <c r="Q3651">
        <v>0</v>
      </c>
      <c r="R3651">
        <v>0</v>
      </c>
      <c r="S3651">
        <v>6.5751399999999999E-4</v>
      </c>
      <c r="T3651">
        <v>2.2191559999999999E-3</v>
      </c>
      <c r="U3651">
        <v>1.5545940000000001E-3</v>
      </c>
      <c r="V3651">
        <v>0</v>
      </c>
      <c r="W3651">
        <v>0</v>
      </c>
      <c r="X3651" s="8">
        <v>4.6147299999999998E-5</v>
      </c>
      <c r="Y3651">
        <v>0</v>
      </c>
      <c r="Z3651">
        <v>0</v>
      </c>
      <c r="AA3651">
        <v>0</v>
      </c>
      <c r="AB3651">
        <v>0</v>
      </c>
      <c r="AC3651">
        <v>7.0366199999999997E-4</v>
      </c>
      <c r="AD3651">
        <v>2.2191559999999999E-3</v>
      </c>
      <c r="AE3651">
        <v>1.5545940000000001E-3</v>
      </c>
      <c r="AF3651">
        <v>0</v>
      </c>
      <c r="AG3651">
        <v>0</v>
      </c>
      <c r="AH3651">
        <v>4.4773920000000002E-3</v>
      </c>
      <c r="AI3651">
        <v>264034.77130000002</v>
      </c>
    </row>
    <row r="3652" spans="1:35" x14ac:dyDescent="0.25">
      <c r="A3652">
        <v>5295</v>
      </c>
      <c r="B3652" t="s">
        <v>227</v>
      </c>
      <c r="C3652" t="s">
        <v>228</v>
      </c>
      <c r="D3652" t="b">
        <v>1</v>
      </c>
      <c r="E3652">
        <v>3.6561414889999999</v>
      </c>
      <c r="F3652" t="s">
        <v>97</v>
      </c>
      <c r="G3652" t="s">
        <v>186</v>
      </c>
      <c r="H3652" t="s">
        <v>194</v>
      </c>
      <c r="I3652" t="s">
        <v>101</v>
      </c>
      <c r="J3652" t="s">
        <v>99</v>
      </c>
      <c r="K3652" t="s">
        <v>188</v>
      </c>
      <c r="L3652">
        <v>5.9543827159999996</v>
      </c>
      <c r="M3652" t="s">
        <v>109</v>
      </c>
      <c r="N3652">
        <v>6.5392200000000003E-4</v>
      </c>
      <c r="O3652">
        <v>7.9224899999999997E-4</v>
      </c>
      <c r="P3652">
        <v>0</v>
      </c>
      <c r="Q3652">
        <v>0</v>
      </c>
      <c r="R3652">
        <v>0</v>
      </c>
      <c r="S3652">
        <v>1.2593439999999999E-3</v>
      </c>
      <c r="T3652">
        <v>3.203165E-3</v>
      </c>
      <c r="U3652">
        <v>2.1380879999999998E-3</v>
      </c>
      <c r="V3652">
        <v>0</v>
      </c>
      <c r="W3652">
        <v>0</v>
      </c>
      <c r="X3652" s="8">
        <v>8.4831899999999997E-5</v>
      </c>
      <c r="Y3652">
        <v>0</v>
      </c>
      <c r="Z3652">
        <v>0</v>
      </c>
      <c r="AA3652">
        <v>0</v>
      </c>
      <c r="AB3652">
        <v>0</v>
      </c>
      <c r="AC3652">
        <v>1.3441760000000001E-3</v>
      </c>
      <c r="AD3652">
        <v>3.203165E-3</v>
      </c>
      <c r="AE3652">
        <v>2.1380879999999998E-3</v>
      </c>
      <c r="AF3652">
        <v>0</v>
      </c>
      <c r="AG3652">
        <v>0</v>
      </c>
      <c r="AH3652">
        <v>6.6854289999999997E-3</v>
      </c>
      <c r="AI3652">
        <v>329052.734</v>
      </c>
    </row>
    <row r="3653" spans="1:35" x14ac:dyDescent="0.25">
      <c r="A3653">
        <v>5297</v>
      </c>
      <c r="B3653" t="s">
        <v>227</v>
      </c>
      <c r="C3653" t="s">
        <v>228</v>
      </c>
      <c r="D3653" t="b">
        <v>1</v>
      </c>
      <c r="E3653">
        <v>1.148646015</v>
      </c>
      <c r="F3653" t="s">
        <v>97</v>
      </c>
      <c r="G3653" t="s">
        <v>186</v>
      </c>
      <c r="H3653" t="s">
        <v>199</v>
      </c>
      <c r="I3653" t="s">
        <v>101</v>
      </c>
      <c r="J3653" t="s">
        <v>102</v>
      </c>
      <c r="K3653" t="s">
        <v>188</v>
      </c>
      <c r="L3653">
        <v>5.7559523810000002</v>
      </c>
      <c r="M3653" t="s">
        <v>109</v>
      </c>
      <c r="N3653">
        <v>3.9246499999999999E-4</v>
      </c>
      <c r="O3653">
        <v>4.6927500000000001E-4</v>
      </c>
      <c r="P3653">
        <v>0</v>
      </c>
      <c r="Q3653">
        <v>0</v>
      </c>
      <c r="R3653">
        <v>0</v>
      </c>
      <c r="S3653">
        <v>5.8555E-4</v>
      </c>
      <c r="T3653">
        <v>2.201756E-3</v>
      </c>
      <c r="U3653">
        <v>1.137861E-3</v>
      </c>
      <c r="V3653">
        <v>0</v>
      </c>
      <c r="W3653">
        <v>0</v>
      </c>
      <c r="X3653" s="8">
        <v>2.2753999999999999E-5</v>
      </c>
      <c r="Y3653">
        <v>0</v>
      </c>
      <c r="Z3653">
        <v>0</v>
      </c>
      <c r="AA3653">
        <v>0</v>
      </c>
      <c r="AB3653">
        <v>0</v>
      </c>
      <c r="AC3653">
        <v>6.0830400000000005E-4</v>
      </c>
      <c r="AD3653">
        <v>2.201756E-3</v>
      </c>
      <c r="AE3653">
        <v>1.137861E-3</v>
      </c>
      <c r="AF3653">
        <v>0</v>
      </c>
      <c r="AG3653">
        <v>0</v>
      </c>
      <c r="AH3653">
        <v>3.9479210000000001E-3</v>
      </c>
      <c r="AI3653">
        <v>201013.0526</v>
      </c>
    </row>
    <row r="3654" spans="1:35" x14ac:dyDescent="0.25">
      <c r="A3654">
        <v>7187</v>
      </c>
      <c r="B3654" t="s">
        <v>227</v>
      </c>
      <c r="C3654" t="s">
        <v>228</v>
      </c>
      <c r="D3654" t="b">
        <v>0</v>
      </c>
      <c r="E3654">
        <v>0.94616560199999999</v>
      </c>
      <c r="F3654" t="s">
        <v>97</v>
      </c>
      <c r="G3654" t="s">
        <v>186</v>
      </c>
      <c r="H3654" t="s">
        <v>189</v>
      </c>
      <c r="I3654" t="s">
        <v>263</v>
      </c>
      <c r="J3654" t="s">
        <v>99</v>
      </c>
      <c r="K3654" t="s">
        <v>188</v>
      </c>
      <c r="L3654">
        <v>7.5960748789999997</v>
      </c>
      <c r="M3654" t="s">
        <v>264</v>
      </c>
      <c r="N3654">
        <v>1.00203E-4</v>
      </c>
      <c r="O3654">
        <v>1.27568E-4</v>
      </c>
      <c r="P3654">
        <v>0</v>
      </c>
      <c r="Q3654">
        <v>0</v>
      </c>
      <c r="R3654">
        <v>0</v>
      </c>
      <c r="S3654">
        <v>3.1123199999999999E-4</v>
      </c>
      <c r="T3654">
        <v>3.8509999999999998E-4</v>
      </c>
      <c r="U3654">
        <v>3.0065000000000002E-4</v>
      </c>
      <c r="V3654">
        <v>0</v>
      </c>
      <c r="W3654">
        <v>0</v>
      </c>
      <c r="X3654">
        <v>1.31111E-4</v>
      </c>
      <c r="Y3654">
        <v>0</v>
      </c>
      <c r="Z3654">
        <v>0</v>
      </c>
      <c r="AA3654">
        <v>0</v>
      </c>
      <c r="AB3654">
        <v>0</v>
      </c>
      <c r="AC3654">
        <v>4.4234299999999999E-4</v>
      </c>
      <c r="AD3654">
        <v>3.8509999999999998E-4</v>
      </c>
      <c r="AE3654">
        <v>3.0065000000000002E-4</v>
      </c>
      <c r="AF3654">
        <v>0</v>
      </c>
      <c r="AG3654">
        <v>0</v>
      </c>
      <c r="AH3654">
        <v>1.1280839999999999E-3</v>
      </c>
      <c r="AI3654">
        <v>43523.617700000003</v>
      </c>
    </row>
    <row r="3655" spans="1:35" x14ac:dyDescent="0.25">
      <c r="A3655">
        <v>18108</v>
      </c>
      <c r="B3655" t="s">
        <v>227</v>
      </c>
      <c r="C3655" t="s">
        <v>228</v>
      </c>
      <c r="D3655" t="b">
        <v>0</v>
      </c>
      <c r="E3655">
        <v>0.16497118999999999</v>
      </c>
      <c r="F3655" t="s">
        <v>97</v>
      </c>
      <c r="G3655" t="s">
        <v>186</v>
      </c>
      <c r="H3655" t="s">
        <v>259</v>
      </c>
      <c r="I3655" t="s">
        <v>98</v>
      </c>
      <c r="J3655" t="s">
        <v>99</v>
      </c>
      <c r="K3655" t="s">
        <v>188</v>
      </c>
      <c r="L3655">
        <v>6.0052828280000004</v>
      </c>
      <c r="M3655" t="s">
        <v>112</v>
      </c>
      <c r="N3655">
        <v>3.4374600000000003E-4</v>
      </c>
      <c r="O3655">
        <v>4.2662899999999998E-4</v>
      </c>
      <c r="P3655">
        <v>0</v>
      </c>
      <c r="Q3655">
        <v>0</v>
      </c>
      <c r="R3655">
        <v>0</v>
      </c>
      <c r="S3655">
        <v>4.9533300000000004E-4</v>
      </c>
      <c r="T3655">
        <v>1.846929E-3</v>
      </c>
      <c r="U3655">
        <v>1.0612040000000001E-3</v>
      </c>
      <c r="V3655">
        <v>0</v>
      </c>
      <c r="W3655">
        <v>0</v>
      </c>
      <c r="X3655">
        <v>3.1497799999999999E-4</v>
      </c>
      <c r="Y3655">
        <v>0</v>
      </c>
      <c r="Z3655">
        <v>0</v>
      </c>
      <c r="AA3655">
        <v>0</v>
      </c>
      <c r="AB3655">
        <v>0</v>
      </c>
      <c r="AC3655">
        <v>8.1031099999999997E-4</v>
      </c>
      <c r="AD3655">
        <v>1.846929E-3</v>
      </c>
      <c r="AE3655">
        <v>1.0612040000000001E-3</v>
      </c>
      <c r="AF3655">
        <v>0</v>
      </c>
      <c r="AG3655">
        <v>0</v>
      </c>
      <c r="AH3655">
        <v>3.7184449999999999E-3</v>
      </c>
      <c r="AI3655">
        <v>181468.3094</v>
      </c>
    </row>
    <row r="3656" spans="1:35" x14ac:dyDescent="0.25">
      <c r="A3656">
        <v>20450</v>
      </c>
      <c r="B3656" t="s">
        <v>227</v>
      </c>
      <c r="C3656" t="s">
        <v>228</v>
      </c>
      <c r="D3656" t="b">
        <v>1</v>
      </c>
      <c r="E3656">
        <v>0.32973295000000002</v>
      </c>
      <c r="F3656" t="s">
        <v>97</v>
      </c>
      <c r="G3656" t="s">
        <v>186</v>
      </c>
      <c r="H3656" t="s">
        <v>256</v>
      </c>
      <c r="I3656" t="s">
        <v>101</v>
      </c>
      <c r="J3656" t="s">
        <v>262</v>
      </c>
      <c r="K3656" t="s">
        <v>188</v>
      </c>
      <c r="L3656">
        <v>5.3314652779999996</v>
      </c>
      <c r="M3656" t="s">
        <v>109</v>
      </c>
      <c r="N3656">
        <v>4.6905900000000002E-4</v>
      </c>
      <c r="O3656">
        <v>5.7185500000000002E-4</v>
      </c>
      <c r="P3656">
        <v>0</v>
      </c>
      <c r="Q3656">
        <v>0</v>
      </c>
      <c r="R3656">
        <v>0</v>
      </c>
      <c r="S3656">
        <v>7.9596799999999998E-4</v>
      </c>
      <c r="T3656">
        <v>2.5385910000000002E-3</v>
      </c>
      <c r="U3656">
        <v>1.464171E-3</v>
      </c>
      <c r="V3656">
        <v>0</v>
      </c>
      <c r="W3656">
        <v>0</v>
      </c>
      <c r="X3656">
        <v>0</v>
      </c>
      <c r="Y3656">
        <v>0</v>
      </c>
      <c r="Z3656">
        <v>0</v>
      </c>
      <c r="AA3656">
        <v>0</v>
      </c>
      <c r="AB3656">
        <v>0</v>
      </c>
      <c r="AC3656">
        <v>7.9596799999999998E-4</v>
      </c>
      <c r="AD3656">
        <v>2.5385910000000002E-3</v>
      </c>
      <c r="AE3656">
        <v>1.464171E-3</v>
      </c>
      <c r="AF3656">
        <v>0</v>
      </c>
      <c r="AG3656">
        <v>0</v>
      </c>
      <c r="AH3656">
        <v>4.7987259999999997E-3</v>
      </c>
      <c r="AI3656">
        <v>263786.36</v>
      </c>
    </row>
    <row r="3657" spans="1:35" x14ac:dyDescent="0.25">
      <c r="A3657">
        <v>28219</v>
      </c>
      <c r="B3657" t="s">
        <v>227</v>
      </c>
      <c r="C3657" t="s">
        <v>228</v>
      </c>
      <c r="D3657" t="b">
        <v>0</v>
      </c>
      <c r="E3657">
        <v>8.3962187999999993E-2</v>
      </c>
      <c r="F3657" t="s">
        <v>97</v>
      </c>
      <c r="G3657" t="s">
        <v>186</v>
      </c>
      <c r="H3657" t="s">
        <v>257</v>
      </c>
      <c r="I3657" t="s">
        <v>263</v>
      </c>
      <c r="J3657" t="s">
        <v>111</v>
      </c>
      <c r="K3657" t="s">
        <v>188</v>
      </c>
      <c r="L3657">
        <v>5.5665222219999997</v>
      </c>
      <c r="M3657" t="s">
        <v>264</v>
      </c>
      <c r="N3657" s="8">
        <v>7.3419999999999998E-5</v>
      </c>
      <c r="O3657" s="8">
        <v>9.2013099999999995E-5</v>
      </c>
      <c r="P3657">
        <v>0</v>
      </c>
      <c r="Q3657">
        <v>0</v>
      </c>
      <c r="R3657">
        <v>0</v>
      </c>
      <c r="S3657">
        <v>1.4058399999999999E-4</v>
      </c>
      <c r="T3657">
        <v>4.13316E-4</v>
      </c>
      <c r="U3657">
        <v>1.8600299999999999E-4</v>
      </c>
      <c r="V3657">
        <v>0</v>
      </c>
      <c r="W3657">
        <v>0</v>
      </c>
      <c r="X3657" s="8">
        <v>5.7474800000000001E-5</v>
      </c>
      <c r="Y3657">
        <v>0</v>
      </c>
      <c r="Z3657">
        <v>0</v>
      </c>
      <c r="AA3657">
        <v>0</v>
      </c>
      <c r="AB3657">
        <v>0</v>
      </c>
      <c r="AC3657">
        <v>1.98059E-4</v>
      </c>
      <c r="AD3657">
        <v>4.13316E-4</v>
      </c>
      <c r="AE3657">
        <v>1.8600299999999999E-4</v>
      </c>
      <c r="AF3657">
        <v>0</v>
      </c>
      <c r="AG3657">
        <v>0</v>
      </c>
      <c r="AH3657">
        <v>7.9737899999999997E-4</v>
      </c>
      <c r="AI3657">
        <v>41981.093860000001</v>
      </c>
    </row>
    <row r="3658" spans="1:35" x14ac:dyDescent="0.25">
      <c r="A3658">
        <v>617</v>
      </c>
      <c r="B3658" t="s">
        <v>229</v>
      </c>
      <c r="C3658" t="s">
        <v>230</v>
      </c>
      <c r="D3658" t="b">
        <v>1</v>
      </c>
      <c r="E3658">
        <v>38.539275089999997</v>
      </c>
      <c r="F3658" t="s">
        <v>97</v>
      </c>
      <c r="G3658" t="s">
        <v>186</v>
      </c>
      <c r="H3658" t="s">
        <v>198</v>
      </c>
      <c r="I3658" t="s">
        <v>101</v>
      </c>
      <c r="J3658" t="s">
        <v>102</v>
      </c>
      <c r="K3658" t="s">
        <v>188</v>
      </c>
      <c r="L3658">
        <v>9.6941666669999993</v>
      </c>
      <c r="M3658" t="s">
        <v>109</v>
      </c>
      <c r="N3658">
        <v>8.3844300000000002E-4</v>
      </c>
      <c r="O3658">
        <v>8.7194799999999999E-4</v>
      </c>
      <c r="P3658">
        <v>3.5936430000000001E-3</v>
      </c>
      <c r="Q3658">
        <v>1.837733E-3</v>
      </c>
      <c r="R3658">
        <v>0</v>
      </c>
      <c r="S3658">
        <v>0</v>
      </c>
      <c r="T3658">
        <v>3.6663339999999998E-3</v>
      </c>
      <c r="U3658">
        <v>3.650992E-3</v>
      </c>
      <c r="V3658">
        <v>0</v>
      </c>
      <c r="W3658">
        <v>0</v>
      </c>
      <c r="X3658">
        <v>0</v>
      </c>
      <c r="Y3658">
        <v>0</v>
      </c>
      <c r="Z3658">
        <v>0</v>
      </c>
      <c r="AA3658">
        <v>0</v>
      </c>
      <c r="AB3658">
        <v>0</v>
      </c>
      <c r="AC3658">
        <v>5.4313759999999999E-3</v>
      </c>
      <c r="AD3658">
        <v>3.6663339999999998E-3</v>
      </c>
      <c r="AE3658">
        <v>3.650992E-3</v>
      </c>
      <c r="AF3658">
        <v>0</v>
      </c>
      <c r="AG3658">
        <v>0</v>
      </c>
      <c r="AH3658">
        <v>1.2747971E-2</v>
      </c>
      <c r="AI3658">
        <v>385392.75089999998</v>
      </c>
    </row>
    <row r="3659" spans="1:35" x14ac:dyDescent="0.25">
      <c r="A3659">
        <v>619</v>
      </c>
      <c r="B3659" t="s">
        <v>229</v>
      </c>
      <c r="C3659" t="s">
        <v>230</v>
      </c>
      <c r="D3659" t="b">
        <v>1</v>
      </c>
      <c r="E3659">
        <v>7.8598335940000004</v>
      </c>
      <c r="F3659" t="s">
        <v>97</v>
      </c>
      <c r="G3659" t="s">
        <v>186</v>
      </c>
      <c r="H3659" t="s">
        <v>187</v>
      </c>
      <c r="I3659" t="s">
        <v>101</v>
      </c>
      <c r="J3659" t="s">
        <v>111</v>
      </c>
      <c r="K3659" t="s">
        <v>188</v>
      </c>
      <c r="L3659">
        <v>9.0602380950000008</v>
      </c>
      <c r="M3659" t="s">
        <v>109</v>
      </c>
      <c r="N3659">
        <v>3.7708099999999998E-4</v>
      </c>
      <c r="O3659">
        <v>4.4801599999999997E-4</v>
      </c>
      <c r="P3659">
        <v>4.206614E-3</v>
      </c>
      <c r="Q3659">
        <v>5.3831400000000002E-4</v>
      </c>
      <c r="R3659">
        <v>0</v>
      </c>
      <c r="S3659">
        <v>0</v>
      </c>
      <c r="T3659">
        <v>2.3120839999999998E-3</v>
      </c>
      <c r="U3659">
        <v>1.447474E-3</v>
      </c>
      <c r="V3659">
        <v>0</v>
      </c>
      <c r="W3659">
        <v>0</v>
      </c>
      <c r="X3659">
        <v>0</v>
      </c>
      <c r="Y3659">
        <v>0</v>
      </c>
      <c r="Z3659">
        <v>0</v>
      </c>
      <c r="AA3659">
        <v>0</v>
      </c>
      <c r="AB3659">
        <v>0</v>
      </c>
      <c r="AC3659">
        <v>4.7449279999999998E-3</v>
      </c>
      <c r="AD3659">
        <v>2.3120839999999998E-3</v>
      </c>
      <c r="AE3659">
        <v>1.447474E-3</v>
      </c>
      <c r="AF3659">
        <v>0</v>
      </c>
      <c r="AG3659">
        <v>0</v>
      </c>
      <c r="AH3659">
        <v>8.5044860000000003E-3</v>
      </c>
      <c r="AI3659">
        <v>275094.17580000003</v>
      </c>
    </row>
    <row r="3660" spans="1:35" x14ac:dyDescent="0.25">
      <c r="A3660">
        <v>621</v>
      </c>
      <c r="B3660" t="s">
        <v>229</v>
      </c>
      <c r="C3660" t="s">
        <v>230</v>
      </c>
      <c r="D3660" t="b">
        <v>1</v>
      </c>
      <c r="E3660">
        <v>45.917607580000002</v>
      </c>
      <c r="F3660" t="s">
        <v>97</v>
      </c>
      <c r="G3660" t="s">
        <v>186</v>
      </c>
      <c r="H3660" t="s">
        <v>196</v>
      </c>
      <c r="I3660" t="s">
        <v>101</v>
      </c>
      <c r="J3660" t="s">
        <v>99</v>
      </c>
      <c r="K3660" t="s">
        <v>188</v>
      </c>
      <c r="L3660">
        <v>12.04191919</v>
      </c>
      <c r="M3660" t="s">
        <v>109</v>
      </c>
      <c r="N3660">
        <v>6.47268E-4</v>
      </c>
      <c r="O3660">
        <v>6.7791599999999998E-4</v>
      </c>
      <c r="P3660">
        <v>4.2746809999999998E-3</v>
      </c>
      <c r="Q3660">
        <v>4.13454E-4</v>
      </c>
      <c r="R3660">
        <v>0</v>
      </c>
      <c r="S3660">
        <v>0</v>
      </c>
      <c r="T3660">
        <v>2.6265220000000001E-3</v>
      </c>
      <c r="U3660">
        <v>3.0621720000000002E-3</v>
      </c>
      <c r="V3660">
        <v>0</v>
      </c>
      <c r="W3660">
        <v>0</v>
      </c>
      <c r="X3660">
        <v>0</v>
      </c>
      <c r="Y3660">
        <v>0</v>
      </c>
      <c r="Z3660">
        <v>0</v>
      </c>
      <c r="AA3660">
        <v>0</v>
      </c>
      <c r="AB3660">
        <v>0</v>
      </c>
      <c r="AC3660">
        <v>4.6881350000000004E-3</v>
      </c>
      <c r="AD3660">
        <v>2.6265220000000001E-3</v>
      </c>
      <c r="AE3660">
        <v>3.0621720000000002E-3</v>
      </c>
      <c r="AF3660">
        <v>0</v>
      </c>
      <c r="AG3660">
        <v>0</v>
      </c>
      <c r="AH3660">
        <v>1.037683E-2</v>
      </c>
      <c r="AI3660">
        <v>252546.84169999999</v>
      </c>
    </row>
    <row r="3661" spans="1:35" x14ac:dyDescent="0.25">
      <c r="A3661">
        <v>622</v>
      </c>
      <c r="B3661" t="s">
        <v>229</v>
      </c>
      <c r="C3661" t="s">
        <v>230</v>
      </c>
      <c r="D3661" t="b">
        <v>1</v>
      </c>
      <c r="E3661">
        <v>5.4264087559999998</v>
      </c>
      <c r="F3661" t="s">
        <v>97</v>
      </c>
      <c r="G3661" t="s">
        <v>186</v>
      </c>
      <c r="H3661" t="s">
        <v>191</v>
      </c>
      <c r="I3661" t="s">
        <v>101</v>
      </c>
      <c r="J3661" t="s">
        <v>99</v>
      </c>
      <c r="K3661" t="s">
        <v>188</v>
      </c>
      <c r="L3661">
        <v>7.2838122609999996</v>
      </c>
      <c r="M3661" t="s">
        <v>109</v>
      </c>
      <c r="N3661">
        <v>4.5137399999999999E-4</v>
      </c>
      <c r="O3661">
        <v>5.5739299999999999E-4</v>
      </c>
      <c r="P3661">
        <v>2.7636190000000001E-3</v>
      </c>
      <c r="Q3661">
        <v>3.81166E-4</v>
      </c>
      <c r="R3661">
        <v>0</v>
      </c>
      <c r="S3661">
        <v>0</v>
      </c>
      <c r="T3661">
        <v>2.749886E-3</v>
      </c>
      <c r="U3661">
        <v>1.9274819999999999E-3</v>
      </c>
      <c r="V3661">
        <v>0</v>
      </c>
      <c r="W3661">
        <v>0</v>
      </c>
      <c r="X3661">
        <v>0</v>
      </c>
      <c r="Y3661">
        <v>0</v>
      </c>
      <c r="Z3661">
        <v>0</v>
      </c>
      <c r="AA3661">
        <v>0</v>
      </c>
      <c r="AB3661">
        <v>0</v>
      </c>
      <c r="AC3661">
        <v>3.1447850000000002E-3</v>
      </c>
      <c r="AD3661">
        <v>2.749886E-3</v>
      </c>
      <c r="AE3661">
        <v>1.9274819999999999E-3</v>
      </c>
      <c r="AF3661">
        <v>0</v>
      </c>
      <c r="AG3661">
        <v>0</v>
      </c>
      <c r="AH3661">
        <v>7.8221530000000001E-3</v>
      </c>
      <c r="AI3661">
        <v>314731.70789999998</v>
      </c>
    </row>
    <row r="3662" spans="1:35" x14ac:dyDescent="0.25">
      <c r="A3662">
        <v>623</v>
      </c>
      <c r="B3662" t="s">
        <v>229</v>
      </c>
      <c r="C3662" t="s">
        <v>230</v>
      </c>
      <c r="D3662" t="b">
        <v>1</v>
      </c>
      <c r="E3662">
        <v>3.2022472799999999</v>
      </c>
      <c r="F3662" t="s">
        <v>97</v>
      </c>
      <c r="G3662" t="s">
        <v>186</v>
      </c>
      <c r="H3662" t="s">
        <v>193</v>
      </c>
      <c r="I3662" t="s">
        <v>101</v>
      </c>
      <c r="J3662" t="s">
        <v>99</v>
      </c>
      <c r="K3662" t="s">
        <v>188</v>
      </c>
      <c r="L3662">
        <v>8.2633703700000005</v>
      </c>
      <c r="M3662" t="s">
        <v>109</v>
      </c>
      <c r="N3662">
        <v>4.0411499999999998E-4</v>
      </c>
      <c r="O3662">
        <v>4.9363499999999997E-4</v>
      </c>
      <c r="P3662">
        <v>2.3110499999999998E-3</v>
      </c>
      <c r="Q3662">
        <v>3.18356E-4</v>
      </c>
      <c r="R3662">
        <v>0</v>
      </c>
      <c r="S3662">
        <v>0</v>
      </c>
      <c r="T3662">
        <v>2.4177360000000002E-3</v>
      </c>
      <c r="U3662">
        <v>1.7246E-3</v>
      </c>
      <c r="V3662">
        <v>0</v>
      </c>
      <c r="W3662">
        <v>0</v>
      </c>
      <c r="X3662">
        <v>0</v>
      </c>
      <c r="Y3662">
        <v>0</v>
      </c>
      <c r="Z3662">
        <v>0</v>
      </c>
      <c r="AA3662">
        <v>0</v>
      </c>
      <c r="AB3662">
        <v>0</v>
      </c>
      <c r="AC3662">
        <v>2.6294069999999998E-3</v>
      </c>
      <c r="AD3662">
        <v>2.4177360000000002E-3</v>
      </c>
      <c r="AE3662">
        <v>1.7246E-3</v>
      </c>
      <c r="AF3662">
        <v>0</v>
      </c>
      <c r="AG3662">
        <v>0</v>
      </c>
      <c r="AH3662">
        <v>6.7717419999999999E-3</v>
      </c>
      <c r="AI3662">
        <v>240168.546</v>
      </c>
    </row>
    <row r="3663" spans="1:35" x14ac:dyDescent="0.25">
      <c r="A3663">
        <v>624</v>
      </c>
      <c r="B3663" t="s">
        <v>229</v>
      </c>
      <c r="C3663" t="s">
        <v>230</v>
      </c>
      <c r="D3663" t="b">
        <v>1</v>
      </c>
      <c r="E3663">
        <v>12.489080810000001</v>
      </c>
      <c r="F3663" t="s">
        <v>97</v>
      </c>
      <c r="G3663" t="s">
        <v>186</v>
      </c>
      <c r="H3663" t="s">
        <v>195</v>
      </c>
      <c r="I3663" t="s">
        <v>101</v>
      </c>
      <c r="J3663" t="s">
        <v>111</v>
      </c>
      <c r="K3663" t="s">
        <v>188</v>
      </c>
      <c r="L3663">
        <v>7.9242063490000003</v>
      </c>
      <c r="M3663" t="s">
        <v>109</v>
      </c>
      <c r="N3663">
        <v>4.0949500000000001E-4</v>
      </c>
      <c r="O3663">
        <v>4.8392800000000001E-4</v>
      </c>
      <c r="P3663">
        <v>2.063016E-3</v>
      </c>
      <c r="Q3663">
        <v>9.6758599999999999E-4</v>
      </c>
      <c r="R3663">
        <v>0</v>
      </c>
      <c r="S3663">
        <v>0</v>
      </c>
      <c r="T3663">
        <v>2.43684E-3</v>
      </c>
      <c r="U3663">
        <v>1.6240860000000001E-3</v>
      </c>
      <c r="V3663">
        <v>0</v>
      </c>
      <c r="W3663">
        <v>0</v>
      </c>
      <c r="X3663">
        <v>0</v>
      </c>
      <c r="Y3663">
        <v>0</v>
      </c>
      <c r="Z3663">
        <v>0</v>
      </c>
      <c r="AA3663">
        <v>0</v>
      </c>
      <c r="AB3663">
        <v>0</v>
      </c>
      <c r="AC3663">
        <v>3.0306019999999999E-3</v>
      </c>
      <c r="AD3663">
        <v>2.43684E-3</v>
      </c>
      <c r="AE3663">
        <v>1.6240860000000001E-3</v>
      </c>
      <c r="AF3663">
        <v>0</v>
      </c>
      <c r="AG3663">
        <v>0</v>
      </c>
      <c r="AH3663">
        <v>7.0914100000000002E-3</v>
      </c>
      <c r="AI3663">
        <v>262270.69709999999</v>
      </c>
    </row>
    <row r="3664" spans="1:35" x14ac:dyDescent="0.25">
      <c r="A3664">
        <v>3981</v>
      </c>
      <c r="B3664" t="s">
        <v>229</v>
      </c>
      <c r="C3664" t="s">
        <v>230</v>
      </c>
      <c r="D3664" t="b">
        <v>1</v>
      </c>
      <c r="E3664">
        <v>33.833494620000003</v>
      </c>
      <c r="F3664" t="s">
        <v>97</v>
      </c>
      <c r="G3664" t="s">
        <v>186</v>
      </c>
      <c r="H3664" t="s">
        <v>249</v>
      </c>
      <c r="I3664" t="s">
        <v>101</v>
      </c>
      <c r="J3664" t="s">
        <v>111</v>
      </c>
      <c r="K3664" t="s">
        <v>188</v>
      </c>
      <c r="L3664">
        <v>14.961111109999999</v>
      </c>
      <c r="M3664" t="s">
        <v>109</v>
      </c>
      <c r="N3664">
        <v>2.03759E-4</v>
      </c>
      <c r="O3664">
        <v>2.0810699999999999E-4</v>
      </c>
      <c r="P3664">
        <v>1.4841050000000001E-3</v>
      </c>
      <c r="Q3664">
        <v>2.2383400000000001E-4</v>
      </c>
      <c r="R3664">
        <v>0</v>
      </c>
      <c r="S3664">
        <v>0</v>
      </c>
      <c r="T3664">
        <v>7.26339E-4</v>
      </c>
      <c r="U3664">
        <v>1.0200820000000001E-3</v>
      </c>
      <c r="V3664">
        <v>0</v>
      </c>
      <c r="W3664">
        <v>0</v>
      </c>
      <c r="X3664">
        <v>0</v>
      </c>
      <c r="Y3664">
        <v>0</v>
      </c>
      <c r="Z3664">
        <v>0</v>
      </c>
      <c r="AA3664">
        <v>0</v>
      </c>
      <c r="AB3664">
        <v>0</v>
      </c>
      <c r="AC3664">
        <v>1.70794E-3</v>
      </c>
      <c r="AD3664">
        <v>7.26339E-4</v>
      </c>
      <c r="AE3664">
        <v>1.0200820000000001E-3</v>
      </c>
      <c r="AF3664">
        <v>0</v>
      </c>
      <c r="AG3664">
        <v>0</v>
      </c>
      <c r="AH3664">
        <v>3.454361E-3</v>
      </c>
      <c r="AI3664">
        <v>67666.989239999995</v>
      </c>
    </row>
    <row r="3665" spans="1:35" x14ac:dyDescent="0.25">
      <c r="A3665">
        <v>4225</v>
      </c>
      <c r="B3665" t="s">
        <v>229</v>
      </c>
      <c r="C3665" t="s">
        <v>230</v>
      </c>
      <c r="D3665" t="b">
        <v>1</v>
      </c>
      <c r="E3665">
        <v>59.11710111</v>
      </c>
      <c r="F3665" t="s">
        <v>97</v>
      </c>
      <c r="G3665" t="s">
        <v>186</v>
      </c>
      <c r="H3665" t="s">
        <v>250</v>
      </c>
      <c r="I3665" t="s">
        <v>98</v>
      </c>
      <c r="J3665" t="s">
        <v>99</v>
      </c>
      <c r="K3665" t="s">
        <v>188</v>
      </c>
      <c r="L3665">
        <v>20.15555556</v>
      </c>
      <c r="M3665" t="s">
        <v>112</v>
      </c>
      <c r="N3665">
        <v>2.5344300000000001E-4</v>
      </c>
      <c r="O3665">
        <v>2.4899399999999999E-4</v>
      </c>
      <c r="P3665">
        <v>1.074698E-3</v>
      </c>
      <c r="Q3665">
        <v>9.01558E-4</v>
      </c>
      <c r="R3665">
        <v>0</v>
      </c>
      <c r="S3665">
        <v>0</v>
      </c>
      <c r="T3665">
        <v>6.80231E-4</v>
      </c>
      <c r="U3665">
        <v>1.4092099999999999E-3</v>
      </c>
      <c r="V3665">
        <v>0</v>
      </c>
      <c r="W3665">
        <v>0</v>
      </c>
      <c r="X3665">
        <v>0</v>
      </c>
      <c r="Y3665">
        <v>0</v>
      </c>
      <c r="Z3665">
        <v>0</v>
      </c>
      <c r="AA3665">
        <v>0</v>
      </c>
      <c r="AB3665">
        <v>0</v>
      </c>
      <c r="AC3665">
        <v>1.976256E-3</v>
      </c>
      <c r="AD3665">
        <v>6.80231E-4</v>
      </c>
      <c r="AE3665">
        <v>1.4092099999999999E-3</v>
      </c>
      <c r="AF3665">
        <v>0</v>
      </c>
      <c r="AG3665">
        <v>0</v>
      </c>
      <c r="AH3665">
        <v>4.0656959999999997E-3</v>
      </c>
      <c r="AI3665">
        <v>59117.101110000003</v>
      </c>
    </row>
    <row r="3666" spans="1:35" x14ac:dyDescent="0.25">
      <c r="A3666">
        <v>5292</v>
      </c>
      <c r="B3666" t="s">
        <v>229</v>
      </c>
      <c r="C3666" t="s">
        <v>230</v>
      </c>
      <c r="D3666" t="b">
        <v>1</v>
      </c>
      <c r="E3666">
        <v>0.61770916799999998</v>
      </c>
      <c r="F3666" t="s">
        <v>97</v>
      </c>
      <c r="G3666" t="s">
        <v>186</v>
      </c>
      <c r="H3666" t="s">
        <v>197</v>
      </c>
      <c r="I3666" t="s">
        <v>101</v>
      </c>
      <c r="J3666" t="s">
        <v>102</v>
      </c>
      <c r="K3666" t="s">
        <v>188</v>
      </c>
      <c r="L3666">
        <v>4.7088240739999998</v>
      </c>
      <c r="M3666" t="s">
        <v>109</v>
      </c>
      <c r="N3666">
        <v>2.1268E-4</v>
      </c>
      <c r="O3666">
        <v>2.6548099999999997E-4</v>
      </c>
      <c r="P3666">
        <v>6.6459099999999997E-4</v>
      </c>
      <c r="Q3666" s="8">
        <v>8.5081300000000001E-5</v>
      </c>
      <c r="R3666">
        <v>0</v>
      </c>
      <c r="S3666">
        <v>0</v>
      </c>
      <c r="T3666">
        <v>1.5829500000000001E-3</v>
      </c>
      <c r="U3666">
        <v>6.4483100000000001E-4</v>
      </c>
      <c r="V3666">
        <v>0</v>
      </c>
      <c r="W3666">
        <v>0</v>
      </c>
      <c r="X3666">
        <v>0</v>
      </c>
      <c r="Y3666">
        <v>0</v>
      </c>
      <c r="Z3666">
        <v>0</v>
      </c>
      <c r="AA3666">
        <v>0</v>
      </c>
      <c r="AB3666">
        <v>0</v>
      </c>
      <c r="AC3666">
        <v>7.4967199999999995E-4</v>
      </c>
      <c r="AD3666">
        <v>1.5829500000000001E-3</v>
      </c>
      <c r="AE3666">
        <v>6.4483100000000001E-4</v>
      </c>
      <c r="AF3666">
        <v>0</v>
      </c>
      <c r="AG3666">
        <v>0</v>
      </c>
      <c r="AH3666">
        <v>2.9774519999999998E-3</v>
      </c>
      <c r="AI3666">
        <v>185312.75030000001</v>
      </c>
    </row>
    <row r="3667" spans="1:35" x14ac:dyDescent="0.25">
      <c r="A3667">
        <v>5294</v>
      </c>
      <c r="B3667" t="s">
        <v>229</v>
      </c>
      <c r="C3667" t="s">
        <v>230</v>
      </c>
      <c r="D3667" t="b">
        <v>1</v>
      </c>
      <c r="E3667">
        <v>2.1122781700000002</v>
      </c>
      <c r="F3667" t="s">
        <v>97</v>
      </c>
      <c r="G3667" t="s">
        <v>186</v>
      </c>
      <c r="H3667" t="s">
        <v>192</v>
      </c>
      <c r="I3667" t="s">
        <v>101</v>
      </c>
      <c r="J3667" t="s">
        <v>99</v>
      </c>
      <c r="K3667" t="s">
        <v>188</v>
      </c>
      <c r="L3667">
        <v>6.2959111109999997</v>
      </c>
      <c r="M3667" t="s">
        <v>109</v>
      </c>
      <c r="N3667">
        <v>3.8933799999999998E-4</v>
      </c>
      <c r="O3667">
        <v>4.4970900000000001E-4</v>
      </c>
      <c r="P3667">
        <v>1.4732910000000001E-3</v>
      </c>
      <c r="Q3667">
        <v>4.2511600000000001E-4</v>
      </c>
      <c r="R3667">
        <v>0</v>
      </c>
      <c r="S3667">
        <v>0</v>
      </c>
      <c r="T3667">
        <v>2.2191559999999999E-3</v>
      </c>
      <c r="U3667">
        <v>1.5545940000000001E-3</v>
      </c>
      <c r="V3667">
        <v>0</v>
      </c>
      <c r="W3667">
        <v>0</v>
      </c>
      <c r="X3667">
        <v>0</v>
      </c>
      <c r="Y3667">
        <v>0</v>
      </c>
      <c r="Z3667">
        <v>0</v>
      </c>
      <c r="AA3667">
        <v>0</v>
      </c>
      <c r="AB3667">
        <v>0</v>
      </c>
      <c r="AC3667">
        <v>1.898407E-3</v>
      </c>
      <c r="AD3667">
        <v>2.2191559999999999E-3</v>
      </c>
      <c r="AE3667">
        <v>1.5545940000000001E-3</v>
      </c>
      <c r="AF3667">
        <v>0</v>
      </c>
      <c r="AG3667">
        <v>0</v>
      </c>
      <c r="AH3667">
        <v>5.6721380000000002E-3</v>
      </c>
      <c r="AI3667">
        <v>264034.77130000002</v>
      </c>
    </row>
    <row r="3668" spans="1:35" x14ac:dyDescent="0.25">
      <c r="A3668">
        <v>5295</v>
      </c>
      <c r="B3668" t="s">
        <v>229</v>
      </c>
      <c r="C3668" t="s">
        <v>230</v>
      </c>
      <c r="D3668" t="b">
        <v>1</v>
      </c>
      <c r="E3668">
        <v>3.6561414889999999</v>
      </c>
      <c r="F3668" t="s">
        <v>97</v>
      </c>
      <c r="G3668" t="s">
        <v>186</v>
      </c>
      <c r="H3668" t="s">
        <v>194</v>
      </c>
      <c r="I3668" t="s">
        <v>101</v>
      </c>
      <c r="J3668" t="s">
        <v>99</v>
      </c>
      <c r="K3668" t="s">
        <v>188</v>
      </c>
      <c r="L3668">
        <v>7.8955555559999997</v>
      </c>
      <c r="M3668" t="s">
        <v>109</v>
      </c>
      <c r="N3668">
        <v>5.1746500000000005E-4</v>
      </c>
      <c r="O3668">
        <v>6.3650499999999999E-4</v>
      </c>
      <c r="P3668">
        <v>2.5811340000000001E-3</v>
      </c>
      <c r="Q3668">
        <v>9.4254099999999997E-4</v>
      </c>
      <c r="R3668">
        <v>0</v>
      </c>
      <c r="S3668">
        <v>0</v>
      </c>
      <c r="T3668">
        <v>3.203165E-3</v>
      </c>
      <c r="U3668">
        <v>2.1380879999999998E-3</v>
      </c>
      <c r="V3668">
        <v>0</v>
      </c>
      <c r="W3668">
        <v>0</v>
      </c>
      <c r="X3668">
        <v>0</v>
      </c>
      <c r="Y3668">
        <v>0</v>
      </c>
      <c r="Z3668">
        <v>0</v>
      </c>
      <c r="AA3668">
        <v>0</v>
      </c>
      <c r="AB3668">
        <v>0</v>
      </c>
      <c r="AC3668">
        <v>3.523675E-3</v>
      </c>
      <c r="AD3668">
        <v>3.203165E-3</v>
      </c>
      <c r="AE3668">
        <v>2.1380879999999998E-3</v>
      </c>
      <c r="AF3668">
        <v>0</v>
      </c>
      <c r="AG3668">
        <v>0</v>
      </c>
      <c r="AH3668">
        <v>8.8649290000000006E-3</v>
      </c>
      <c r="AI3668">
        <v>329052.734</v>
      </c>
    </row>
    <row r="3669" spans="1:35" x14ac:dyDescent="0.25">
      <c r="A3669">
        <v>5297</v>
      </c>
      <c r="B3669" t="s">
        <v>229</v>
      </c>
      <c r="C3669" t="s">
        <v>230</v>
      </c>
      <c r="D3669" t="b">
        <v>1</v>
      </c>
      <c r="E3669">
        <v>1.148646015</v>
      </c>
      <c r="F3669" t="s">
        <v>97</v>
      </c>
      <c r="G3669" t="s">
        <v>186</v>
      </c>
      <c r="H3669" t="s">
        <v>199</v>
      </c>
      <c r="I3669" t="s">
        <v>101</v>
      </c>
      <c r="J3669" t="s">
        <v>102</v>
      </c>
      <c r="K3669" t="s">
        <v>188</v>
      </c>
      <c r="L3669">
        <v>7.4025238099999999</v>
      </c>
      <c r="M3669" t="s">
        <v>109</v>
      </c>
      <c r="N3669">
        <v>3.3257399999999998E-4</v>
      </c>
      <c r="O3669">
        <v>3.9797699999999999E-4</v>
      </c>
      <c r="P3669">
        <v>1.4403479999999999E-3</v>
      </c>
      <c r="Q3669">
        <v>2.9731499999999998E-4</v>
      </c>
      <c r="R3669">
        <v>0</v>
      </c>
      <c r="S3669">
        <v>0</v>
      </c>
      <c r="T3669">
        <v>2.201756E-3</v>
      </c>
      <c r="U3669">
        <v>1.137861E-3</v>
      </c>
      <c r="V3669">
        <v>0</v>
      </c>
      <c r="W3669">
        <v>0</v>
      </c>
      <c r="X3669">
        <v>0</v>
      </c>
      <c r="Y3669">
        <v>0</v>
      </c>
      <c r="Z3669">
        <v>0</v>
      </c>
      <c r="AA3669">
        <v>0</v>
      </c>
      <c r="AB3669">
        <v>0</v>
      </c>
      <c r="AC3669">
        <v>1.7376620000000001E-3</v>
      </c>
      <c r="AD3669">
        <v>2.201756E-3</v>
      </c>
      <c r="AE3669">
        <v>1.137861E-3</v>
      </c>
      <c r="AF3669">
        <v>0</v>
      </c>
      <c r="AG3669">
        <v>0</v>
      </c>
      <c r="AH3669">
        <v>5.07728E-3</v>
      </c>
      <c r="AI3669">
        <v>201013.0526</v>
      </c>
    </row>
    <row r="3670" spans="1:35" x14ac:dyDescent="0.25">
      <c r="A3670">
        <v>7187</v>
      </c>
      <c r="B3670" t="s">
        <v>229</v>
      </c>
      <c r="C3670" t="s">
        <v>230</v>
      </c>
      <c r="D3670" t="b">
        <v>1</v>
      </c>
      <c r="E3670">
        <v>0.94616560199999999</v>
      </c>
      <c r="F3670" t="s">
        <v>97</v>
      </c>
      <c r="G3670" t="s">
        <v>186</v>
      </c>
      <c r="H3670" t="s">
        <v>189</v>
      </c>
      <c r="I3670" t="s">
        <v>263</v>
      </c>
      <c r="J3670" t="s">
        <v>99</v>
      </c>
      <c r="K3670" t="s">
        <v>188</v>
      </c>
      <c r="L3670">
        <v>10.13309179</v>
      </c>
      <c r="M3670" t="s">
        <v>264</v>
      </c>
      <c r="N3670" s="8">
        <v>6.7486599999999999E-5</v>
      </c>
      <c r="O3670" s="8">
        <v>8.1718700000000001E-5</v>
      </c>
      <c r="P3670">
        <v>7.0790999999999996E-4</v>
      </c>
      <c r="Q3670">
        <v>1.11193E-4</v>
      </c>
      <c r="R3670">
        <v>0</v>
      </c>
      <c r="S3670">
        <v>0</v>
      </c>
      <c r="T3670">
        <v>3.8509999999999998E-4</v>
      </c>
      <c r="U3670">
        <v>3.0065000000000002E-4</v>
      </c>
      <c r="V3670">
        <v>0</v>
      </c>
      <c r="W3670">
        <v>0</v>
      </c>
      <c r="X3670">
        <v>0</v>
      </c>
      <c r="Y3670">
        <v>0</v>
      </c>
      <c r="Z3670">
        <v>0</v>
      </c>
      <c r="AA3670">
        <v>0</v>
      </c>
      <c r="AB3670">
        <v>0</v>
      </c>
      <c r="AC3670">
        <v>8.1910299999999995E-4</v>
      </c>
      <c r="AD3670">
        <v>3.8509999999999998E-4</v>
      </c>
      <c r="AE3670">
        <v>3.0065000000000002E-4</v>
      </c>
      <c r="AF3670">
        <v>0</v>
      </c>
      <c r="AG3670">
        <v>0</v>
      </c>
      <c r="AH3670">
        <v>1.504853E-3</v>
      </c>
      <c r="AI3670">
        <v>43523.617700000003</v>
      </c>
    </row>
    <row r="3671" spans="1:35" x14ac:dyDescent="0.25">
      <c r="A3671">
        <v>18108</v>
      </c>
      <c r="B3671" t="s">
        <v>229</v>
      </c>
      <c r="C3671" t="s">
        <v>230</v>
      </c>
      <c r="D3671" t="b">
        <v>1</v>
      </c>
      <c r="E3671">
        <v>0.16497118999999999</v>
      </c>
      <c r="F3671" t="s">
        <v>97</v>
      </c>
      <c r="G3671" t="s">
        <v>186</v>
      </c>
      <c r="H3671" t="s">
        <v>259</v>
      </c>
      <c r="I3671" t="s">
        <v>98</v>
      </c>
      <c r="J3671" t="s">
        <v>99</v>
      </c>
      <c r="K3671" t="s">
        <v>188</v>
      </c>
      <c r="L3671">
        <v>6.5055050510000001</v>
      </c>
      <c r="M3671" t="s">
        <v>112</v>
      </c>
      <c r="N3671">
        <v>2.7852500000000001E-4</v>
      </c>
      <c r="O3671">
        <v>3.46557E-4</v>
      </c>
      <c r="P3671">
        <v>9.7792199999999999E-4</v>
      </c>
      <c r="Q3671">
        <v>1.4212299999999999E-4</v>
      </c>
      <c r="R3671">
        <v>0</v>
      </c>
      <c r="S3671">
        <v>0</v>
      </c>
      <c r="T3671">
        <v>1.846929E-3</v>
      </c>
      <c r="U3671">
        <v>1.0612040000000001E-3</v>
      </c>
      <c r="V3671">
        <v>0</v>
      </c>
      <c r="W3671">
        <v>0</v>
      </c>
      <c r="X3671">
        <v>0</v>
      </c>
      <c r="Y3671">
        <v>0</v>
      </c>
      <c r="Z3671">
        <v>0</v>
      </c>
      <c r="AA3671">
        <v>0</v>
      </c>
      <c r="AB3671">
        <v>0</v>
      </c>
      <c r="AC3671">
        <v>1.1200450000000001E-3</v>
      </c>
      <c r="AD3671">
        <v>1.846929E-3</v>
      </c>
      <c r="AE3671">
        <v>1.0612040000000001E-3</v>
      </c>
      <c r="AF3671">
        <v>0</v>
      </c>
      <c r="AG3671">
        <v>0</v>
      </c>
      <c r="AH3671">
        <v>4.0281800000000001E-3</v>
      </c>
      <c r="AI3671">
        <v>181468.3094</v>
      </c>
    </row>
    <row r="3672" spans="1:35" x14ac:dyDescent="0.25">
      <c r="A3672">
        <v>20450</v>
      </c>
      <c r="B3672" t="s">
        <v>229</v>
      </c>
      <c r="C3672" t="s">
        <v>230</v>
      </c>
      <c r="D3672" t="b">
        <v>1</v>
      </c>
      <c r="E3672">
        <v>0.32973295000000002</v>
      </c>
      <c r="F3672" t="s">
        <v>97</v>
      </c>
      <c r="G3672" t="s">
        <v>186</v>
      </c>
      <c r="H3672" t="s">
        <v>256</v>
      </c>
      <c r="I3672" t="s">
        <v>101</v>
      </c>
      <c r="J3672" t="s">
        <v>262</v>
      </c>
      <c r="K3672" t="s">
        <v>188</v>
      </c>
      <c r="L3672">
        <v>6.5226875</v>
      </c>
      <c r="M3672" t="s">
        <v>109</v>
      </c>
      <c r="N3672">
        <v>3.8424200000000003E-4</v>
      </c>
      <c r="O3672">
        <v>4.7700100000000001E-4</v>
      </c>
      <c r="P3672">
        <v>1.37476E-3</v>
      </c>
      <c r="Q3672">
        <v>4.9339800000000004E-4</v>
      </c>
      <c r="R3672">
        <v>0</v>
      </c>
      <c r="S3672">
        <v>0</v>
      </c>
      <c r="T3672">
        <v>2.5385910000000002E-3</v>
      </c>
      <c r="U3672">
        <v>1.464171E-3</v>
      </c>
      <c r="V3672">
        <v>0</v>
      </c>
      <c r="W3672">
        <v>0</v>
      </c>
      <c r="X3672">
        <v>0</v>
      </c>
      <c r="Y3672">
        <v>0</v>
      </c>
      <c r="Z3672">
        <v>0</v>
      </c>
      <c r="AA3672">
        <v>0</v>
      </c>
      <c r="AB3672">
        <v>0</v>
      </c>
      <c r="AC3672">
        <v>1.8681590000000001E-3</v>
      </c>
      <c r="AD3672">
        <v>2.5385910000000002E-3</v>
      </c>
      <c r="AE3672">
        <v>1.464171E-3</v>
      </c>
      <c r="AF3672">
        <v>0</v>
      </c>
      <c r="AG3672">
        <v>0</v>
      </c>
      <c r="AH3672">
        <v>5.8709169999999998E-3</v>
      </c>
      <c r="AI3672">
        <v>263786.36</v>
      </c>
    </row>
    <row r="3673" spans="1:35" x14ac:dyDescent="0.25">
      <c r="A3673">
        <v>28219</v>
      </c>
      <c r="B3673" t="s">
        <v>229</v>
      </c>
      <c r="C3673" t="s">
        <v>230</v>
      </c>
      <c r="D3673" t="b">
        <v>1</v>
      </c>
      <c r="E3673">
        <v>8.3962187999999993E-2</v>
      </c>
      <c r="F3673" t="s">
        <v>97</v>
      </c>
      <c r="G3673" t="s">
        <v>186</v>
      </c>
      <c r="H3673" t="s">
        <v>257</v>
      </c>
      <c r="I3673" t="s">
        <v>263</v>
      </c>
      <c r="J3673" t="s">
        <v>111</v>
      </c>
      <c r="K3673" t="s">
        <v>188</v>
      </c>
      <c r="L3673">
        <v>6.6694000000000004</v>
      </c>
      <c r="M3673" t="s">
        <v>264</v>
      </c>
      <c r="N3673" s="8">
        <v>5.6407199999999998E-5</v>
      </c>
      <c r="O3673" s="8">
        <v>7.1419699999999997E-5</v>
      </c>
      <c r="P3673">
        <v>3.0811599999999999E-4</v>
      </c>
      <c r="Q3673" s="8">
        <v>4.7925900000000001E-5</v>
      </c>
      <c r="R3673">
        <v>0</v>
      </c>
      <c r="S3673">
        <v>0</v>
      </c>
      <c r="T3673">
        <v>4.13316E-4</v>
      </c>
      <c r="U3673">
        <v>1.8600299999999999E-4</v>
      </c>
      <c r="V3673">
        <v>0</v>
      </c>
      <c r="W3673">
        <v>0</v>
      </c>
      <c r="X3673">
        <v>0</v>
      </c>
      <c r="Y3673">
        <v>0</v>
      </c>
      <c r="Z3673">
        <v>0</v>
      </c>
      <c r="AA3673">
        <v>0</v>
      </c>
      <c r="AB3673">
        <v>0</v>
      </c>
      <c r="AC3673">
        <v>3.5604199999999999E-4</v>
      </c>
      <c r="AD3673">
        <v>4.13316E-4</v>
      </c>
      <c r="AE3673">
        <v>1.8600299999999999E-4</v>
      </c>
      <c r="AF3673">
        <v>0</v>
      </c>
      <c r="AG3673">
        <v>0</v>
      </c>
      <c r="AH3673">
        <v>9.5536099999999995E-4</v>
      </c>
      <c r="AI3673">
        <v>41981.093860000001</v>
      </c>
    </row>
    <row r="3674" spans="1:35" x14ac:dyDescent="0.25">
      <c r="A3674">
        <v>617</v>
      </c>
      <c r="B3674" t="s">
        <v>231</v>
      </c>
      <c r="C3674" t="s">
        <v>52</v>
      </c>
      <c r="D3674" t="b">
        <v>0</v>
      </c>
      <c r="E3674">
        <v>38.539275089999997</v>
      </c>
      <c r="F3674" t="s">
        <v>97</v>
      </c>
      <c r="G3674" t="s">
        <v>186</v>
      </c>
      <c r="H3674" t="s">
        <v>198</v>
      </c>
      <c r="I3674" t="s">
        <v>101</v>
      </c>
      <c r="J3674" t="s">
        <v>102</v>
      </c>
      <c r="K3674" t="s">
        <v>188</v>
      </c>
      <c r="L3674">
        <v>9.6466666669999999</v>
      </c>
      <c r="M3674" t="s">
        <v>109</v>
      </c>
      <c r="N3674">
        <v>1.3266210000000001E-3</v>
      </c>
      <c r="O3674">
        <v>1.408458E-3</v>
      </c>
      <c r="P3674">
        <v>0</v>
      </c>
      <c r="Q3674">
        <v>0</v>
      </c>
      <c r="R3674">
        <v>0</v>
      </c>
      <c r="S3674">
        <v>3.3967559999999999E-3</v>
      </c>
      <c r="T3674">
        <v>3.6663339999999998E-3</v>
      </c>
      <c r="U3674">
        <v>3.650992E-3</v>
      </c>
      <c r="V3674">
        <v>0</v>
      </c>
      <c r="W3674">
        <v>0</v>
      </c>
      <c r="X3674">
        <v>1.9717910000000001E-3</v>
      </c>
      <c r="Y3674">
        <v>0</v>
      </c>
      <c r="Z3674">
        <v>0</v>
      </c>
      <c r="AA3674">
        <v>0</v>
      </c>
      <c r="AB3674">
        <v>0</v>
      </c>
      <c r="AC3674">
        <v>5.3685470000000004E-3</v>
      </c>
      <c r="AD3674">
        <v>3.6663339999999998E-3</v>
      </c>
      <c r="AE3674">
        <v>3.650992E-3</v>
      </c>
      <c r="AF3674">
        <v>0</v>
      </c>
      <c r="AG3674">
        <v>0</v>
      </c>
      <c r="AH3674">
        <v>1.2685508E-2</v>
      </c>
      <c r="AI3674">
        <v>385392.75089999998</v>
      </c>
    </row>
    <row r="3675" spans="1:35" x14ac:dyDescent="0.25">
      <c r="A3675">
        <v>619</v>
      </c>
      <c r="B3675" t="s">
        <v>231</v>
      </c>
      <c r="C3675" t="s">
        <v>52</v>
      </c>
      <c r="D3675" t="b">
        <v>0</v>
      </c>
      <c r="E3675">
        <v>7.8598335940000004</v>
      </c>
      <c r="F3675" t="s">
        <v>97</v>
      </c>
      <c r="G3675" t="s">
        <v>186</v>
      </c>
      <c r="H3675" t="s">
        <v>187</v>
      </c>
      <c r="I3675" t="s">
        <v>101</v>
      </c>
      <c r="J3675" t="s">
        <v>111</v>
      </c>
      <c r="K3675" t="s">
        <v>188</v>
      </c>
      <c r="L3675">
        <v>9.1299206349999995</v>
      </c>
      <c r="M3675" t="s">
        <v>109</v>
      </c>
      <c r="N3675">
        <v>8.4365299999999998E-4</v>
      </c>
      <c r="O3675">
        <v>1.000356E-3</v>
      </c>
      <c r="P3675">
        <v>0</v>
      </c>
      <c r="Q3675">
        <v>0</v>
      </c>
      <c r="R3675">
        <v>0</v>
      </c>
      <c r="S3675">
        <v>4.411107E-3</v>
      </c>
      <c r="T3675">
        <v>2.3120839999999998E-3</v>
      </c>
      <c r="U3675">
        <v>1.447474E-3</v>
      </c>
      <c r="V3675">
        <v>0</v>
      </c>
      <c r="W3675">
        <v>0</v>
      </c>
      <c r="X3675">
        <v>3.9922900000000002E-4</v>
      </c>
      <c r="Y3675">
        <v>0</v>
      </c>
      <c r="Z3675">
        <v>0</v>
      </c>
      <c r="AA3675">
        <v>0</v>
      </c>
      <c r="AB3675">
        <v>0</v>
      </c>
      <c r="AC3675">
        <v>4.8103360000000001E-3</v>
      </c>
      <c r="AD3675">
        <v>2.3120839999999998E-3</v>
      </c>
      <c r="AE3675">
        <v>1.447474E-3</v>
      </c>
      <c r="AF3675">
        <v>0</v>
      </c>
      <c r="AG3675">
        <v>0</v>
      </c>
      <c r="AH3675">
        <v>8.5698939999999998E-3</v>
      </c>
      <c r="AI3675">
        <v>275094.17580000003</v>
      </c>
    </row>
    <row r="3676" spans="1:35" x14ac:dyDescent="0.25">
      <c r="A3676">
        <v>621</v>
      </c>
      <c r="B3676" t="s">
        <v>231</v>
      </c>
      <c r="C3676" t="s">
        <v>52</v>
      </c>
      <c r="D3676" t="b">
        <v>1</v>
      </c>
      <c r="E3676">
        <v>45.917607580000002</v>
      </c>
      <c r="F3676" t="s">
        <v>97</v>
      </c>
      <c r="G3676" t="s">
        <v>186</v>
      </c>
      <c r="H3676" t="s">
        <v>196</v>
      </c>
      <c r="I3676" t="s">
        <v>101</v>
      </c>
      <c r="J3676" t="s">
        <v>99</v>
      </c>
      <c r="K3676" t="s">
        <v>188</v>
      </c>
      <c r="L3676">
        <v>10.15</v>
      </c>
      <c r="M3676" t="s">
        <v>109</v>
      </c>
      <c r="N3676">
        <v>9.5576500000000002E-4</v>
      </c>
      <c r="O3676">
        <v>1.0203429999999999E-3</v>
      </c>
      <c r="P3676">
        <v>0</v>
      </c>
      <c r="Q3676">
        <v>0</v>
      </c>
      <c r="R3676">
        <v>0</v>
      </c>
      <c r="S3676">
        <v>3.0086409999999998E-3</v>
      </c>
      <c r="T3676">
        <v>2.6265220000000001E-3</v>
      </c>
      <c r="U3676">
        <v>2.6918039999999999E-3</v>
      </c>
      <c r="V3676">
        <v>0</v>
      </c>
      <c r="W3676">
        <v>0</v>
      </c>
      <c r="X3676">
        <v>4.1954699999999999E-4</v>
      </c>
      <c r="Y3676">
        <v>0</v>
      </c>
      <c r="Z3676">
        <v>0</v>
      </c>
      <c r="AA3676">
        <v>0</v>
      </c>
      <c r="AB3676">
        <v>0</v>
      </c>
      <c r="AC3676">
        <v>3.428188E-3</v>
      </c>
      <c r="AD3676">
        <v>2.6265220000000001E-3</v>
      </c>
      <c r="AE3676">
        <v>2.6918039999999999E-3</v>
      </c>
      <c r="AF3676">
        <v>0</v>
      </c>
      <c r="AG3676">
        <v>0</v>
      </c>
      <c r="AH3676">
        <v>8.7465149999999998E-3</v>
      </c>
      <c r="AI3676">
        <v>252546.84169999999</v>
      </c>
    </row>
    <row r="3677" spans="1:35" x14ac:dyDescent="0.25">
      <c r="A3677">
        <v>622</v>
      </c>
      <c r="B3677" t="s">
        <v>231</v>
      </c>
      <c r="C3677" t="s">
        <v>52</v>
      </c>
      <c r="D3677" t="b">
        <v>1</v>
      </c>
      <c r="E3677">
        <v>5.4264087559999998</v>
      </c>
      <c r="F3677" t="s">
        <v>97</v>
      </c>
      <c r="G3677" t="s">
        <v>186</v>
      </c>
      <c r="H3677" t="s">
        <v>191</v>
      </c>
      <c r="I3677" t="s">
        <v>101</v>
      </c>
      <c r="J3677" t="s">
        <v>99</v>
      </c>
      <c r="K3677" t="s">
        <v>188</v>
      </c>
      <c r="L3677">
        <v>5.5738026820000002</v>
      </c>
      <c r="M3677" t="s">
        <v>109</v>
      </c>
      <c r="N3677">
        <v>5.5421599999999995E-4</v>
      </c>
      <c r="O3677">
        <v>6.87186E-4</v>
      </c>
      <c r="P3677">
        <v>0</v>
      </c>
      <c r="Q3677">
        <v>0</v>
      </c>
      <c r="R3677">
        <v>0</v>
      </c>
      <c r="S3677">
        <v>1.173688E-3</v>
      </c>
      <c r="T3677">
        <v>2.749886E-3</v>
      </c>
      <c r="U3677">
        <v>1.563186E-3</v>
      </c>
      <c r="V3677">
        <v>0</v>
      </c>
      <c r="W3677">
        <v>0</v>
      </c>
      <c r="X3677">
        <v>4.9899700000000005E-4</v>
      </c>
      <c r="Y3677">
        <v>0</v>
      </c>
      <c r="Z3677">
        <v>0</v>
      </c>
      <c r="AA3677">
        <v>0</v>
      </c>
      <c r="AB3677">
        <v>0</v>
      </c>
      <c r="AC3677">
        <v>1.6726860000000001E-3</v>
      </c>
      <c r="AD3677">
        <v>2.749886E-3</v>
      </c>
      <c r="AE3677">
        <v>1.563186E-3</v>
      </c>
      <c r="AF3677">
        <v>0</v>
      </c>
      <c r="AG3677">
        <v>0</v>
      </c>
      <c r="AH3677">
        <v>5.9857579999999999E-3</v>
      </c>
      <c r="AI3677">
        <v>314731.70789999998</v>
      </c>
    </row>
    <row r="3678" spans="1:35" x14ac:dyDescent="0.25">
      <c r="A3678">
        <v>623</v>
      </c>
      <c r="B3678" t="s">
        <v>231</v>
      </c>
      <c r="C3678" t="s">
        <v>52</v>
      </c>
      <c r="D3678" t="b">
        <v>1</v>
      </c>
      <c r="E3678">
        <v>3.2022472799999999</v>
      </c>
      <c r="F3678" t="s">
        <v>97</v>
      </c>
      <c r="G3678" t="s">
        <v>186</v>
      </c>
      <c r="H3678" t="s">
        <v>193</v>
      </c>
      <c r="I3678" t="s">
        <v>101</v>
      </c>
      <c r="J3678" t="s">
        <v>99</v>
      </c>
      <c r="K3678" t="s">
        <v>188</v>
      </c>
      <c r="L3678">
        <v>7.9011851850000001</v>
      </c>
      <c r="M3678" t="s">
        <v>109</v>
      </c>
      <c r="N3678">
        <v>6.3244500000000003E-4</v>
      </c>
      <c r="O3678">
        <v>7.5522299999999996E-4</v>
      </c>
      <c r="P3678">
        <v>0</v>
      </c>
      <c r="Q3678">
        <v>0</v>
      </c>
      <c r="R3678">
        <v>0</v>
      </c>
      <c r="S3678">
        <v>2.357063E-3</v>
      </c>
      <c r="T3678">
        <v>2.4177360000000002E-3</v>
      </c>
      <c r="U3678">
        <v>1.387213E-3</v>
      </c>
      <c r="V3678">
        <v>0</v>
      </c>
      <c r="W3678">
        <v>0</v>
      </c>
      <c r="X3678">
        <v>3.12954E-4</v>
      </c>
      <c r="Y3678">
        <v>0</v>
      </c>
      <c r="Z3678">
        <v>0</v>
      </c>
      <c r="AA3678">
        <v>0</v>
      </c>
      <c r="AB3678">
        <v>0</v>
      </c>
      <c r="AC3678">
        <v>2.6700169999999998E-3</v>
      </c>
      <c r="AD3678">
        <v>2.4177360000000002E-3</v>
      </c>
      <c r="AE3678">
        <v>1.387213E-3</v>
      </c>
      <c r="AF3678">
        <v>0</v>
      </c>
      <c r="AG3678">
        <v>0</v>
      </c>
      <c r="AH3678">
        <v>6.4749350000000002E-3</v>
      </c>
      <c r="AI3678">
        <v>240168.546</v>
      </c>
    </row>
    <row r="3679" spans="1:35" x14ac:dyDescent="0.25">
      <c r="A3679">
        <v>624</v>
      </c>
      <c r="B3679" t="s">
        <v>231</v>
      </c>
      <c r="C3679" t="s">
        <v>52</v>
      </c>
      <c r="D3679" t="b">
        <v>0</v>
      </c>
      <c r="E3679">
        <v>12.489080810000001</v>
      </c>
      <c r="F3679" t="s">
        <v>97</v>
      </c>
      <c r="G3679" t="s">
        <v>186</v>
      </c>
      <c r="H3679" t="s">
        <v>195</v>
      </c>
      <c r="I3679" t="s">
        <v>101</v>
      </c>
      <c r="J3679" t="s">
        <v>111</v>
      </c>
      <c r="K3679" t="s">
        <v>188</v>
      </c>
      <c r="L3679">
        <v>6.9043650789999997</v>
      </c>
      <c r="M3679" t="s">
        <v>109</v>
      </c>
      <c r="N3679">
        <v>5.6320000000000003E-4</v>
      </c>
      <c r="O3679">
        <v>6.7527699999999995E-4</v>
      </c>
      <c r="P3679">
        <v>0</v>
      </c>
      <c r="Q3679">
        <v>0</v>
      </c>
      <c r="R3679">
        <v>0</v>
      </c>
      <c r="S3679">
        <v>9.5207899999999999E-4</v>
      </c>
      <c r="T3679">
        <v>2.43684E-3</v>
      </c>
      <c r="U3679">
        <v>1.6240860000000001E-3</v>
      </c>
      <c r="V3679">
        <v>0</v>
      </c>
      <c r="W3679">
        <v>0</v>
      </c>
      <c r="X3679">
        <v>1.1658619999999999E-3</v>
      </c>
      <c r="Y3679">
        <v>0</v>
      </c>
      <c r="Z3679">
        <v>0</v>
      </c>
      <c r="AA3679">
        <v>0</v>
      </c>
      <c r="AB3679">
        <v>0</v>
      </c>
      <c r="AC3679">
        <v>2.1179409999999999E-3</v>
      </c>
      <c r="AD3679">
        <v>2.43684E-3</v>
      </c>
      <c r="AE3679">
        <v>1.6240860000000001E-3</v>
      </c>
      <c r="AF3679">
        <v>0</v>
      </c>
      <c r="AG3679">
        <v>0</v>
      </c>
      <c r="AH3679">
        <v>6.1787489999999999E-3</v>
      </c>
      <c r="AI3679">
        <v>262270.69709999999</v>
      </c>
    </row>
    <row r="3680" spans="1:35" x14ac:dyDescent="0.25">
      <c r="A3680">
        <v>3981</v>
      </c>
      <c r="B3680" t="s">
        <v>231</v>
      </c>
      <c r="C3680" t="s">
        <v>52</v>
      </c>
      <c r="D3680" t="b">
        <v>0</v>
      </c>
      <c r="E3680">
        <v>33.833494620000003</v>
      </c>
      <c r="F3680" t="s">
        <v>97</v>
      </c>
      <c r="G3680" t="s">
        <v>186</v>
      </c>
      <c r="H3680" t="s">
        <v>249</v>
      </c>
      <c r="I3680" t="s">
        <v>101</v>
      </c>
      <c r="J3680" t="s">
        <v>111</v>
      </c>
      <c r="K3680" t="s">
        <v>188</v>
      </c>
      <c r="L3680">
        <v>11.043055560000001</v>
      </c>
      <c r="M3680" t="s">
        <v>109</v>
      </c>
      <c r="N3680">
        <v>2.8720599999999997E-4</v>
      </c>
      <c r="O3680">
        <v>3.0384599999999998E-4</v>
      </c>
      <c r="P3680">
        <v>0</v>
      </c>
      <c r="Q3680">
        <v>0</v>
      </c>
      <c r="R3680">
        <v>0</v>
      </c>
      <c r="S3680">
        <v>8.03303E-4</v>
      </c>
      <c r="T3680">
        <v>7.26339E-4</v>
      </c>
      <c r="U3680">
        <v>1.0200820000000001E-3</v>
      </c>
      <c r="V3680">
        <v>0</v>
      </c>
      <c r="W3680">
        <v>0</v>
      </c>
      <c r="X3680">
        <v>0</v>
      </c>
      <c r="Y3680">
        <v>0</v>
      </c>
      <c r="Z3680">
        <v>0</v>
      </c>
      <c r="AA3680">
        <v>0</v>
      </c>
      <c r="AB3680">
        <v>0</v>
      </c>
      <c r="AC3680">
        <v>8.03303E-4</v>
      </c>
      <c r="AD3680">
        <v>7.26339E-4</v>
      </c>
      <c r="AE3680">
        <v>1.0200820000000001E-3</v>
      </c>
      <c r="AF3680">
        <v>0</v>
      </c>
      <c r="AG3680">
        <v>0</v>
      </c>
      <c r="AH3680">
        <v>2.5497240000000002E-3</v>
      </c>
      <c r="AI3680">
        <v>67666.989239999995</v>
      </c>
    </row>
    <row r="3681" spans="1:35" x14ac:dyDescent="0.25">
      <c r="A3681">
        <v>4225</v>
      </c>
      <c r="B3681" t="s">
        <v>231</v>
      </c>
      <c r="C3681" t="s">
        <v>52</v>
      </c>
      <c r="D3681" t="b">
        <v>1</v>
      </c>
      <c r="E3681">
        <v>59.11710111</v>
      </c>
      <c r="F3681" t="s">
        <v>97</v>
      </c>
      <c r="G3681" t="s">
        <v>186</v>
      </c>
      <c r="H3681" t="s">
        <v>250</v>
      </c>
      <c r="I3681" t="s">
        <v>98</v>
      </c>
      <c r="J3681" t="s">
        <v>99</v>
      </c>
      <c r="K3681" t="s">
        <v>188</v>
      </c>
      <c r="L3681">
        <v>22.21944444</v>
      </c>
      <c r="M3681" t="s">
        <v>112</v>
      </c>
      <c r="N3681">
        <v>4.37138E-4</v>
      </c>
      <c r="O3681">
        <v>4.48355E-4</v>
      </c>
      <c r="P3681">
        <v>0</v>
      </c>
      <c r="Q3681">
        <v>0</v>
      </c>
      <c r="R3681">
        <v>0</v>
      </c>
      <c r="S3681">
        <v>8.5337E-4</v>
      </c>
      <c r="T3681">
        <v>6.80231E-4</v>
      </c>
      <c r="U3681">
        <v>1.3105930000000001E-3</v>
      </c>
      <c r="V3681">
        <v>0</v>
      </c>
      <c r="W3681">
        <v>0</v>
      </c>
      <c r="X3681">
        <v>1.637821E-3</v>
      </c>
      <c r="Y3681">
        <v>0</v>
      </c>
      <c r="Z3681">
        <v>0</v>
      </c>
      <c r="AA3681">
        <v>0</v>
      </c>
      <c r="AB3681">
        <v>0</v>
      </c>
      <c r="AC3681">
        <v>2.4911920000000001E-3</v>
      </c>
      <c r="AD3681">
        <v>6.80231E-4</v>
      </c>
      <c r="AE3681">
        <v>1.3105930000000001E-3</v>
      </c>
      <c r="AF3681">
        <v>0</v>
      </c>
      <c r="AG3681">
        <v>0</v>
      </c>
      <c r="AH3681">
        <v>4.4820160000000001E-3</v>
      </c>
      <c r="AI3681">
        <v>59117.101110000003</v>
      </c>
    </row>
    <row r="3682" spans="1:35" x14ac:dyDescent="0.25">
      <c r="A3682">
        <v>5292</v>
      </c>
      <c r="B3682" t="s">
        <v>231</v>
      </c>
      <c r="C3682" t="s">
        <v>52</v>
      </c>
      <c r="D3682" t="b">
        <v>0</v>
      </c>
      <c r="E3682">
        <v>0.61770916799999998</v>
      </c>
      <c r="F3682" t="s">
        <v>97</v>
      </c>
      <c r="G3682" t="s">
        <v>186</v>
      </c>
      <c r="H3682" t="s">
        <v>197</v>
      </c>
      <c r="I3682" t="s">
        <v>101</v>
      </c>
      <c r="J3682" t="s">
        <v>102</v>
      </c>
      <c r="K3682" t="s">
        <v>188</v>
      </c>
      <c r="L3682">
        <v>4.1945925930000003</v>
      </c>
      <c r="M3682" t="s">
        <v>109</v>
      </c>
      <c r="N3682">
        <v>2.4514399999999998E-4</v>
      </c>
      <c r="O3682">
        <v>3.10754E-4</v>
      </c>
      <c r="P3682">
        <v>0</v>
      </c>
      <c r="Q3682">
        <v>0</v>
      </c>
      <c r="R3682">
        <v>0</v>
      </c>
      <c r="S3682">
        <v>3.2299500000000002E-4</v>
      </c>
      <c r="T3682">
        <v>1.5829500000000001E-3</v>
      </c>
      <c r="U3682">
        <v>6.4483100000000001E-4</v>
      </c>
      <c r="V3682">
        <v>0</v>
      </c>
      <c r="W3682">
        <v>0</v>
      </c>
      <c r="X3682">
        <v>1.0151E-4</v>
      </c>
      <c r="Y3682">
        <v>0</v>
      </c>
      <c r="Z3682">
        <v>0</v>
      </c>
      <c r="AA3682">
        <v>0</v>
      </c>
      <c r="AB3682">
        <v>0</v>
      </c>
      <c r="AC3682">
        <v>4.2450499999999999E-4</v>
      </c>
      <c r="AD3682">
        <v>1.5829500000000001E-3</v>
      </c>
      <c r="AE3682">
        <v>6.4483100000000001E-4</v>
      </c>
      <c r="AF3682">
        <v>0</v>
      </c>
      <c r="AG3682">
        <v>0</v>
      </c>
      <c r="AH3682">
        <v>2.6522970000000001E-3</v>
      </c>
      <c r="AI3682">
        <v>185312.75030000001</v>
      </c>
    </row>
    <row r="3683" spans="1:35" x14ac:dyDescent="0.25">
      <c r="A3683">
        <v>5294</v>
      </c>
      <c r="B3683" t="s">
        <v>231</v>
      </c>
      <c r="C3683" t="s">
        <v>52</v>
      </c>
      <c r="D3683" t="b">
        <v>1</v>
      </c>
      <c r="E3683">
        <v>2.1122781700000002</v>
      </c>
      <c r="F3683" t="s">
        <v>97</v>
      </c>
      <c r="G3683" t="s">
        <v>186</v>
      </c>
      <c r="H3683" t="s">
        <v>192</v>
      </c>
      <c r="I3683" t="s">
        <v>101</v>
      </c>
      <c r="J3683" t="s">
        <v>99</v>
      </c>
      <c r="K3683" t="s">
        <v>188</v>
      </c>
      <c r="L3683">
        <v>5.2023777779999998</v>
      </c>
      <c r="M3683" t="s">
        <v>109</v>
      </c>
      <c r="N3683">
        <v>4.5822700000000002E-4</v>
      </c>
      <c r="O3683">
        <v>5.29588E-4</v>
      </c>
      <c r="P3683">
        <v>0</v>
      </c>
      <c r="Q3683">
        <v>0</v>
      </c>
      <c r="R3683">
        <v>0</v>
      </c>
      <c r="S3683">
        <v>6.4960599999999995E-4</v>
      </c>
      <c r="T3683">
        <v>2.2191559999999999E-3</v>
      </c>
      <c r="U3683">
        <v>1.2653180000000001E-3</v>
      </c>
      <c r="V3683">
        <v>0</v>
      </c>
      <c r="W3683">
        <v>0</v>
      </c>
      <c r="X3683">
        <v>5.5288699999999995E-4</v>
      </c>
      <c r="Y3683">
        <v>0</v>
      </c>
      <c r="Z3683">
        <v>0</v>
      </c>
      <c r="AA3683">
        <v>0</v>
      </c>
      <c r="AB3683">
        <v>0</v>
      </c>
      <c r="AC3683">
        <v>1.202493E-3</v>
      </c>
      <c r="AD3683">
        <v>2.2191559999999999E-3</v>
      </c>
      <c r="AE3683">
        <v>1.2653180000000001E-3</v>
      </c>
      <c r="AF3683">
        <v>0</v>
      </c>
      <c r="AG3683">
        <v>0</v>
      </c>
      <c r="AH3683">
        <v>4.6869470000000003E-3</v>
      </c>
      <c r="AI3683">
        <v>264034.77130000002</v>
      </c>
    </row>
    <row r="3684" spans="1:35" x14ac:dyDescent="0.25">
      <c r="A3684">
        <v>5295</v>
      </c>
      <c r="B3684" t="s">
        <v>231</v>
      </c>
      <c r="C3684" t="s">
        <v>52</v>
      </c>
      <c r="D3684" t="b">
        <v>1</v>
      </c>
      <c r="E3684">
        <v>3.6561414889999999</v>
      </c>
      <c r="F3684" t="s">
        <v>97</v>
      </c>
      <c r="G3684" t="s">
        <v>186</v>
      </c>
      <c r="H3684" t="s">
        <v>194</v>
      </c>
      <c r="I3684" t="s">
        <v>101</v>
      </c>
      <c r="J3684" t="s">
        <v>99</v>
      </c>
      <c r="K3684" t="s">
        <v>188</v>
      </c>
      <c r="L3684">
        <v>6.4759567899999997</v>
      </c>
      <c r="M3684" t="s">
        <v>109</v>
      </c>
      <c r="N3684">
        <v>6.5724999999999996E-4</v>
      </c>
      <c r="O3684">
        <v>8.0251599999999997E-4</v>
      </c>
      <c r="P3684">
        <v>0</v>
      </c>
      <c r="Q3684">
        <v>0</v>
      </c>
      <c r="R3684">
        <v>0</v>
      </c>
      <c r="S3684">
        <v>1.150047E-3</v>
      </c>
      <c r="T3684">
        <v>3.203165E-3</v>
      </c>
      <c r="U3684">
        <v>1.696152E-3</v>
      </c>
      <c r="V3684">
        <v>0</v>
      </c>
      <c r="W3684">
        <v>0</v>
      </c>
      <c r="X3684">
        <v>1.22171E-3</v>
      </c>
      <c r="Y3684">
        <v>0</v>
      </c>
      <c r="Z3684">
        <v>0</v>
      </c>
      <c r="AA3684">
        <v>0</v>
      </c>
      <c r="AB3684">
        <v>0</v>
      </c>
      <c r="AC3684">
        <v>2.3717569999999999E-3</v>
      </c>
      <c r="AD3684">
        <v>3.203165E-3</v>
      </c>
      <c r="AE3684">
        <v>1.696152E-3</v>
      </c>
      <c r="AF3684">
        <v>0</v>
      </c>
      <c r="AG3684">
        <v>0</v>
      </c>
      <c r="AH3684">
        <v>7.271039E-3</v>
      </c>
      <c r="AI3684">
        <v>329052.734</v>
      </c>
    </row>
    <row r="3685" spans="1:35" x14ac:dyDescent="0.25">
      <c r="A3685">
        <v>5297</v>
      </c>
      <c r="B3685" t="s">
        <v>231</v>
      </c>
      <c r="C3685" t="s">
        <v>52</v>
      </c>
      <c r="D3685" t="b">
        <v>0</v>
      </c>
      <c r="E3685">
        <v>1.148646015</v>
      </c>
      <c r="F3685" t="s">
        <v>97</v>
      </c>
      <c r="G3685" t="s">
        <v>186</v>
      </c>
      <c r="H3685" t="s">
        <v>199</v>
      </c>
      <c r="I3685" t="s">
        <v>101</v>
      </c>
      <c r="J3685" t="s">
        <v>102</v>
      </c>
      <c r="K3685" t="s">
        <v>188</v>
      </c>
      <c r="L3685">
        <v>6.3759206349999999</v>
      </c>
      <c r="M3685" t="s">
        <v>109</v>
      </c>
      <c r="N3685">
        <v>4.14972E-4</v>
      </c>
      <c r="O3685">
        <v>5.0274E-4</v>
      </c>
      <c r="P3685">
        <v>0</v>
      </c>
      <c r="Q3685">
        <v>0</v>
      </c>
      <c r="R3685">
        <v>0</v>
      </c>
      <c r="S3685">
        <v>6.8207499999999998E-4</v>
      </c>
      <c r="T3685">
        <v>2.201756E-3</v>
      </c>
      <c r="U3685">
        <v>1.137861E-3</v>
      </c>
      <c r="V3685">
        <v>0</v>
      </c>
      <c r="W3685">
        <v>0</v>
      </c>
      <c r="X3685">
        <v>3.5144499999999998E-4</v>
      </c>
      <c r="Y3685">
        <v>0</v>
      </c>
      <c r="Z3685">
        <v>0</v>
      </c>
      <c r="AA3685">
        <v>0</v>
      </c>
      <c r="AB3685">
        <v>0</v>
      </c>
      <c r="AC3685">
        <v>1.03352E-3</v>
      </c>
      <c r="AD3685">
        <v>2.201756E-3</v>
      </c>
      <c r="AE3685">
        <v>1.137861E-3</v>
      </c>
      <c r="AF3685">
        <v>0</v>
      </c>
      <c r="AG3685">
        <v>0</v>
      </c>
      <c r="AH3685">
        <v>4.3731480000000003E-3</v>
      </c>
      <c r="AI3685">
        <v>201013.0526</v>
      </c>
    </row>
    <row r="3686" spans="1:35" x14ac:dyDescent="0.25">
      <c r="A3686">
        <v>7187</v>
      </c>
      <c r="B3686" t="s">
        <v>231</v>
      </c>
      <c r="C3686" t="s">
        <v>52</v>
      </c>
      <c r="D3686" t="b">
        <v>1</v>
      </c>
      <c r="E3686">
        <v>0.94616560199999999</v>
      </c>
      <c r="F3686" t="s">
        <v>97</v>
      </c>
      <c r="G3686" t="s">
        <v>186</v>
      </c>
      <c r="H3686" t="s">
        <v>189</v>
      </c>
      <c r="I3686" t="s">
        <v>263</v>
      </c>
      <c r="J3686" t="s">
        <v>99</v>
      </c>
      <c r="K3686" t="s">
        <v>188</v>
      </c>
      <c r="L3686">
        <v>7.2475241549999998</v>
      </c>
      <c r="M3686" t="s">
        <v>264</v>
      </c>
      <c r="N3686" s="8">
        <v>9.5942700000000006E-5</v>
      </c>
      <c r="O3686">
        <v>1.21124E-4</v>
      </c>
      <c r="P3686">
        <v>0</v>
      </c>
      <c r="Q3686">
        <v>0</v>
      </c>
      <c r="R3686">
        <v>0</v>
      </c>
      <c r="S3686">
        <v>3.0549199999999998E-4</v>
      </c>
      <c r="T3686">
        <v>3.8509999999999998E-4</v>
      </c>
      <c r="U3686">
        <v>2.4937100000000002E-4</v>
      </c>
      <c r="V3686">
        <v>0</v>
      </c>
      <c r="W3686">
        <v>0</v>
      </c>
      <c r="X3686">
        <v>1.3635700000000001E-4</v>
      </c>
      <c r="Y3686">
        <v>0</v>
      </c>
      <c r="Z3686">
        <v>0</v>
      </c>
      <c r="AA3686">
        <v>0</v>
      </c>
      <c r="AB3686">
        <v>0</v>
      </c>
      <c r="AC3686">
        <v>4.4184900000000002E-4</v>
      </c>
      <c r="AD3686">
        <v>3.8509999999999998E-4</v>
      </c>
      <c r="AE3686">
        <v>2.4937100000000002E-4</v>
      </c>
      <c r="AF3686">
        <v>0</v>
      </c>
      <c r="AG3686">
        <v>0</v>
      </c>
      <c r="AH3686">
        <v>1.0763210000000001E-3</v>
      </c>
      <c r="AI3686">
        <v>43523.617700000003</v>
      </c>
    </row>
    <row r="3687" spans="1:35" x14ac:dyDescent="0.25">
      <c r="A3687">
        <v>18108</v>
      </c>
      <c r="B3687" t="s">
        <v>231</v>
      </c>
      <c r="C3687" t="s">
        <v>52</v>
      </c>
      <c r="D3687" t="b">
        <v>1</v>
      </c>
      <c r="E3687">
        <v>0.16497118999999999</v>
      </c>
      <c r="F3687" t="s">
        <v>97</v>
      </c>
      <c r="G3687" t="s">
        <v>186</v>
      </c>
      <c r="H3687" t="s">
        <v>259</v>
      </c>
      <c r="I3687" t="s">
        <v>98</v>
      </c>
      <c r="J3687" t="s">
        <v>99</v>
      </c>
      <c r="K3687" t="s">
        <v>188</v>
      </c>
      <c r="L3687">
        <v>5.6331616159999998</v>
      </c>
      <c r="M3687" t="s">
        <v>112</v>
      </c>
      <c r="N3687">
        <v>3.22512E-4</v>
      </c>
      <c r="O3687">
        <v>3.9658100000000002E-4</v>
      </c>
      <c r="P3687">
        <v>0</v>
      </c>
      <c r="Q3687">
        <v>0</v>
      </c>
      <c r="R3687">
        <v>0</v>
      </c>
      <c r="S3687">
        <v>4.7412399999999998E-4</v>
      </c>
      <c r="T3687">
        <v>1.846929E-3</v>
      </c>
      <c r="U3687">
        <v>8.02518E-4</v>
      </c>
      <c r="V3687">
        <v>0</v>
      </c>
      <c r="W3687">
        <v>0</v>
      </c>
      <c r="X3687">
        <v>3.6445800000000001E-4</v>
      </c>
      <c r="Y3687">
        <v>0</v>
      </c>
      <c r="Z3687">
        <v>0</v>
      </c>
      <c r="AA3687">
        <v>0</v>
      </c>
      <c r="AB3687">
        <v>0</v>
      </c>
      <c r="AC3687">
        <v>8.3858200000000004E-4</v>
      </c>
      <c r="AD3687">
        <v>1.846929E-3</v>
      </c>
      <c r="AE3687">
        <v>8.02518E-4</v>
      </c>
      <c r="AF3687">
        <v>0</v>
      </c>
      <c r="AG3687">
        <v>0</v>
      </c>
      <c r="AH3687">
        <v>3.4880290000000001E-3</v>
      </c>
      <c r="AI3687">
        <v>181468.3094</v>
      </c>
    </row>
    <row r="3688" spans="1:35" x14ac:dyDescent="0.25">
      <c r="A3688">
        <v>20450</v>
      </c>
      <c r="B3688" t="s">
        <v>231</v>
      </c>
      <c r="C3688" t="s">
        <v>52</v>
      </c>
      <c r="D3688" t="b">
        <v>1</v>
      </c>
      <c r="E3688">
        <v>0.32973295000000002</v>
      </c>
      <c r="F3688" t="s">
        <v>97</v>
      </c>
      <c r="G3688" t="s">
        <v>186</v>
      </c>
      <c r="H3688" t="s">
        <v>256</v>
      </c>
      <c r="I3688" t="s">
        <v>101</v>
      </c>
      <c r="J3688" t="s">
        <v>262</v>
      </c>
      <c r="K3688" t="s">
        <v>188</v>
      </c>
      <c r="L3688">
        <v>5.4276354170000003</v>
      </c>
      <c r="M3688" t="s">
        <v>109</v>
      </c>
      <c r="N3688">
        <v>4.8702800000000003E-4</v>
      </c>
      <c r="O3688">
        <v>5.8217000000000002E-4</v>
      </c>
      <c r="P3688">
        <v>0</v>
      </c>
      <c r="Q3688">
        <v>0</v>
      </c>
      <c r="R3688">
        <v>0</v>
      </c>
      <c r="S3688">
        <v>1.223888E-3</v>
      </c>
      <c r="T3688">
        <v>2.5385910000000002E-3</v>
      </c>
      <c r="U3688">
        <v>1.1228080000000001E-3</v>
      </c>
      <c r="V3688">
        <v>0</v>
      </c>
      <c r="W3688">
        <v>0</v>
      </c>
      <c r="X3688">
        <v>0</v>
      </c>
      <c r="Y3688">
        <v>0</v>
      </c>
      <c r="Z3688">
        <v>0</v>
      </c>
      <c r="AA3688">
        <v>0</v>
      </c>
      <c r="AB3688">
        <v>0</v>
      </c>
      <c r="AC3688">
        <v>1.223888E-3</v>
      </c>
      <c r="AD3688">
        <v>2.5385910000000002E-3</v>
      </c>
      <c r="AE3688">
        <v>1.1228080000000001E-3</v>
      </c>
      <c r="AF3688">
        <v>0</v>
      </c>
      <c r="AG3688">
        <v>0</v>
      </c>
      <c r="AH3688">
        <v>4.8852870000000003E-3</v>
      </c>
      <c r="AI3688">
        <v>263786.36</v>
      </c>
    </row>
    <row r="3689" spans="1:35" x14ac:dyDescent="0.25">
      <c r="A3689">
        <v>28219</v>
      </c>
      <c r="B3689" t="s">
        <v>231</v>
      </c>
      <c r="C3689" t="s">
        <v>52</v>
      </c>
      <c r="D3689" t="b">
        <v>0</v>
      </c>
      <c r="E3689">
        <v>8.3962187999999993E-2</v>
      </c>
      <c r="F3689" t="s">
        <v>97</v>
      </c>
      <c r="G3689" t="s">
        <v>186</v>
      </c>
      <c r="H3689" t="s">
        <v>257</v>
      </c>
      <c r="I3689" t="s">
        <v>263</v>
      </c>
      <c r="J3689" t="s">
        <v>111</v>
      </c>
      <c r="K3689" t="s">
        <v>188</v>
      </c>
      <c r="L3689">
        <v>5.5665222219999997</v>
      </c>
      <c r="M3689" t="s">
        <v>264</v>
      </c>
      <c r="N3689" s="8">
        <v>7.3419999999999998E-5</v>
      </c>
      <c r="O3689" s="8">
        <v>9.2013099999999995E-5</v>
      </c>
      <c r="P3689">
        <v>0</v>
      </c>
      <c r="Q3689">
        <v>0</v>
      </c>
      <c r="R3689">
        <v>0</v>
      </c>
      <c r="S3689">
        <v>1.4058399999999999E-4</v>
      </c>
      <c r="T3689">
        <v>4.13316E-4</v>
      </c>
      <c r="U3689">
        <v>1.8600299999999999E-4</v>
      </c>
      <c r="V3689">
        <v>0</v>
      </c>
      <c r="W3689">
        <v>0</v>
      </c>
      <c r="X3689" s="8">
        <v>5.7474800000000001E-5</v>
      </c>
      <c r="Y3689">
        <v>0</v>
      </c>
      <c r="Z3689">
        <v>0</v>
      </c>
      <c r="AA3689">
        <v>0</v>
      </c>
      <c r="AB3689">
        <v>0</v>
      </c>
      <c r="AC3689">
        <v>1.98059E-4</v>
      </c>
      <c r="AD3689">
        <v>4.13316E-4</v>
      </c>
      <c r="AE3689">
        <v>1.8600299999999999E-4</v>
      </c>
      <c r="AF3689">
        <v>0</v>
      </c>
      <c r="AG3689">
        <v>0</v>
      </c>
      <c r="AH3689">
        <v>7.9737899999999997E-4</v>
      </c>
      <c r="AI3689">
        <v>41981.093860000001</v>
      </c>
    </row>
    <row r="3690" spans="1:35" x14ac:dyDescent="0.25">
      <c r="A3690">
        <v>617</v>
      </c>
      <c r="B3690" t="s">
        <v>232</v>
      </c>
      <c r="C3690" t="s">
        <v>53</v>
      </c>
      <c r="D3690" t="b">
        <v>0</v>
      </c>
      <c r="E3690">
        <v>38.539275089999997</v>
      </c>
      <c r="F3690" t="s">
        <v>97</v>
      </c>
      <c r="G3690" t="s">
        <v>186</v>
      </c>
      <c r="H3690" t="s">
        <v>198</v>
      </c>
      <c r="I3690" t="s">
        <v>101</v>
      </c>
      <c r="J3690" t="s">
        <v>102</v>
      </c>
      <c r="K3690" t="s">
        <v>188</v>
      </c>
      <c r="L3690">
        <v>9.6466666669999999</v>
      </c>
      <c r="M3690" t="s">
        <v>109</v>
      </c>
      <c r="N3690">
        <v>1.3266210000000001E-3</v>
      </c>
      <c r="O3690">
        <v>1.408458E-3</v>
      </c>
      <c r="P3690">
        <v>0</v>
      </c>
      <c r="Q3690">
        <v>0</v>
      </c>
      <c r="R3690">
        <v>0</v>
      </c>
      <c r="S3690">
        <v>3.3967559999999999E-3</v>
      </c>
      <c r="T3690">
        <v>3.6663339999999998E-3</v>
      </c>
      <c r="U3690">
        <v>3.650992E-3</v>
      </c>
      <c r="V3690">
        <v>0</v>
      </c>
      <c r="W3690">
        <v>0</v>
      </c>
      <c r="X3690">
        <v>1.9717910000000001E-3</v>
      </c>
      <c r="Y3690">
        <v>0</v>
      </c>
      <c r="Z3690">
        <v>0</v>
      </c>
      <c r="AA3690">
        <v>0</v>
      </c>
      <c r="AB3690">
        <v>0</v>
      </c>
      <c r="AC3690">
        <v>5.3685470000000004E-3</v>
      </c>
      <c r="AD3690">
        <v>3.6663339999999998E-3</v>
      </c>
      <c r="AE3690">
        <v>3.650992E-3</v>
      </c>
      <c r="AF3690">
        <v>0</v>
      </c>
      <c r="AG3690">
        <v>0</v>
      </c>
      <c r="AH3690">
        <v>1.2685508E-2</v>
      </c>
      <c r="AI3690">
        <v>385392.75089999998</v>
      </c>
    </row>
    <row r="3691" spans="1:35" x14ac:dyDescent="0.25">
      <c r="A3691">
        <v>619</v>
      </c>
      <c r="B3691" t="s">
        <v>232</v>
      </c>
      <c r="C3691" t="s">
        <v>53</v>
      </c>
      <c r="D3691" t="b">
        <v>0</v>
      </c>
      <c r="E3691">
        <v>7.8598335940000004</v>
      </c>
      <c r="F3691" t="s">
        <v>97</v>
      </c>
      <c r="G3691" t="s">
        <v>186</v>
      </c>
      <c r="H3691" t="s">
        <v>187</v>
      </c>
      <c r="I3691" t="s">
        <v>101</v>
      </c>
      <c r="J3691" t="s">
        <v>111</v>
      </c>
      <c r="K3691" t="s">
        <v>188</v>
      </c>
      <c r="L3691">
        <v>9.1299206349999995</v>
      </c>
      <c r="M3691" t="s">
        <v>109</v>
      </c>
      <c r="N3691">
        <v>8.4365299999999998E-4</v>
      </c>
      <c r="O3691">
        <v>1.000356E-3</v>
      </c>
      <c r="P3691">
        <v>0</v>
      </c>
      <c r="Q3691">
        <v>0</v>
      </c>
      <c r="R3691">
        <v>0</v>
      </c>
      <c r="S3691">
        <v>4.411107E-3</v>
      </c>
      <c r="T3691">
        <v>2.3120839999999998E-3</v>
      </c>
      <c r="U3691">
        <v>1.447474E-3</v>
      </c>
      <c r="V3691">
        <v>0</v>
      </c>
      <c r="W3691">
        <v>0</v>
      </c>
      <c r="X3691">
        <v>3.9922900000000002E-4</v>
      </c>
      <c r="Y3691">
        <v>0</v>
      </c>
      <c r="Z3691">
        <v>0</v>
      </c>
      <c r="AA3691">
        <v>0</v>
      </c>
      <c r="AB3691">
        <v>0</v>
      </c>
      <c r="AC3691">
        <v>4.8103360000000001E-3</v>
      </c>
      <c r="AD3691">
        <v>2.3120839999999998E-3</v>
      </c>
      <c r="AE3691">
        <v>1.447474E-3</v>
      </c>
      <c r="AF3691">
        <v>0</v>
      </c>
      <c r="AG3691">
        <v>0</v>
      </c>
      <c r="AH3691">
        <v>8.5698939999999998E-3</v>
      </c>
      <c r="AI3691">
        <v>275094.17580000003</v>
      </c>
    </row>
    <row r="3692" spans="1:35" x14ac:dyDescent="0.25">
      <c r="A3692">
        <v>621</v>
      </c>
      <c r="B3692" t="s">
        <v>232</v>
      </c>
      <c r="C3692" t="s">
        <v>53</v>
      </c>
      <c r="D3692" t="b">
        <v>0</v>
      </c>
      <c r="E3692">
        <v>45.917607580000002</v>
      </c>
      <c r="F3692" t="s">
        <v>97</v>
      </c>
      <c r="G3692" t="s">
        <v>186</v>
      </c>
      <c r="H3692" t="s">
        <v>196</v>
      </c>
      <c r="I3692" t="s">
        <v>101</v>
      </c>
      <c r="J3692" t="s">
        <v>99</v>
      </c>
      <c r="K3692" t="s">
        <v>188</v>
      </c>
      <c r="L3692">
        <v>10.595454549999999</v>
      </c>
      <c r="M3692" t="s">
        <v>109</v>
      </c>
      <c r="N3692">
        <v>9.9326100000000006E-4</v>
      </c>
      <c r="O3692">
        <v>1.0670689999999999E-3</v>
      </c>
      <c r="P3692">
        <v>0</v>
      </c>
      <c r="Q3692">
        <v>0</v>
      </c>
      <c r="R3692">
        <v>0</v>
      </c>
      <c r="S3692">
        <v>3.0408470000000002E-3</v>
      </c>
      <c r="T3692">
        <v>2.6265220000000001E-3</v>
      </c>
      <c r="U3692">
        <v>3.0621720000000002E-3</v>
      </c>
      <c r="V3692">
        <v>0</v>
      </c>
      <c r="W3692">
        <v>0</v>
      </c>
      <c r="X3692">
        <v>4.0126799999999998E-4</v>
      </c>
      <c r="Y3692">
        <v>0</v>
      </c>
      <c r="Z3692">
        <v>0</v>
      </c>
      <c r="AA3692">
        <v>0</v>
      </c>
      <c r="AB3692">
        <v>0</v>
      </c>
      <c r="AC3692">
        <v>3.4421149999999999E-3</v>
      </c>
      <c r="AD3692">
        <v>2.6265220000000001E-3</v>
      </c>
      <c r="AE3692">
        <v>3.0621720000000002E-3</v>
      </c>
      <c r="AF3692">
        <v>0</v>
      </c>
      <c r="AG3692">
        <v>0</v>
      </c>
      <c r="AH3692">
        <v>9.1303740000000001E-3</v>
      </c>
      <c r="AI3692">
        <v>252546.84169999999</v>
      </c>
    </row>
    <row r="3693" spans="1:35" x14ac:dyDescent="0.25">
      <c r="A3693">
        <v>622</v>
      </c>
      <c r="B3693" t="s">
        <v>232</v>
      </c>
      <c r="C3693" t="s">
        <v>53</v>
      </c>
      <c r="D3693" t="b">
        <v>0</v>
      </c>
      <c r="E3693">
        <v>5.4264087559999998</v>
      </c>
      <c r="F3693" t="s">
        <v>97</v>
      </c>
      <c r="G3693" t="s">
        <v>186</v>
      </c>
      <c r="H3693" t="s">
        <v>191</v>
      </c>
      <c r="I3693" t="s">
        <v>101</v>
      </c>
      <c r="J3693" t="s">
        <v>99</v>
      </c>
      <c r="K3693" t="s">
        <v>188</v>
      </c>
      <c r="L3693">
        <v>5.9158524899999998</v>
      </c>
      <c r="M3693" t="s">
        <v>109</v>
      </c>
      <c r="N3693">
        <v>5.8450400000000001E-4</v>
      </c>
      <c r="O3693">
        <v>7.3292099999999998E-4</v>
      </c>
      <c r="P3693">
        <v>0</v>
      </c>
      <c r="Q3693">
        <v>0</v>
      </c>
      <c r="R3693">
        <v>0</v>
      </c>
      <c r="S3693">
        <v>1.2141140000000001E-3</v>
      </c>
      <c r="T3693">
        <v>2.749886E-3</v>
      </c>
      <c r="U3693">
        <v>1.9274819999999999E-3</v>
      </c>
      <c r="V3693">
        <v>0</v>
      </c>
      <c r="W3693">
        <v>0</v>
      </c>
      <c r="X3693">
        <v>4.6155499999999999E-4</v>
      </c>
      <c r="Y3693">
        <v>0</v>
      </c>
      <c r="Z3693">
        <v>0</v>
      </c>
      <c r="AA3693">
        <v>0</v>
      </c>
      <c r="AB3693">
        <v>0</v>
      </c>
      <c r="AC3693">
        <v>1.6756690000000001E-3</v>
      </c>
      <c r="AD3693">
        <v>2.749886E-3</v>
      </c>
      <c r="AE3693">
        <v>1.9274819999999999E-3</v>
      </c>
      <c r="AF3693">
        <v>0</v>
      </c>
      <c r="AG3693">
        <v>0</v>
      </c>
      <c r="AH3693">
        <v>6.3530879999999998E-3</v>
      </c>
      <c r="AI3693">
        <v>314731.70789999998</v>
      </c>
    </row>
    <row r="3694" spans="1:35" x14ac:dyDescent="0.25">
      <c r="A3694">
        <v>623</v>
      </c>
      <c r="B3694" t="s">
        <v>232</v>
      </c>
      <c r="C3694" t="s">
        <v>53</v>
      </c>
      <c r="D3694" t="b">
        <v>0</v>
      </c>
      <c r="E3694">
        <v>3.2022472799999999</v>
      </c>
      <c r="F3694" t="s">
        <v>97</v>
      </c>
      <c r="G3694" t="s">
        <v>186</v>
      </c>
      <c r="H3694" t="s">
        <v>193</v>
      </c>
      <c r="I3694" t="s">
        <v>101</v>
      </c>
      <c r="J3694" t="s">
        <v>99</v>
      </c>
      <c r="K3694" t="s">
        <v>188</v>
      </c>
      <c r="L3694">
        <v>8.3253703699999999</v>
      </c>
      <c r="M3694" t="s">
        <v>109</v>
      </c>
      <c r="N3694">
        <v>6.6263300000000004E-4</v>
      </c>
      <c r="O3694">
        <v>7.9793400000000003E-4</v>
      </c>
      <c r="P3694">
        <v>0</v>
      </c>
      <c r="Q3694">
        <v>0</v>
      </c>
      <c r="R3694">
        <v>0</v>
      </c>
      <c r="S3694">
        <v>2.3918759999999998E-3</v>
      </c>
      <c r="T3694">
        <v>2.4177360000000002E-3</v>
      </c>
      <c r="U3694">
        <v>1.7246E-3</v>
      </c>
      <c r="V3694">
        <v>0</v>
      </c>
      <c r="W3694">
        <v>0</v>
      </c>
      <c r="X3694">
        <v>2.8833899999999998E-4</v>
      </c>
      <c r="Y3694">
        <v>0</v>
      </c>
      <c r="Z3694">
        <v>0</v>
      </c>
      <c r="AA3694">
        <v>0</v>
      </c>
      <c r="AB3694">
        <v>0</v>
      </c>
      <c r="AC3694">
        <v>2.6802150000000001E-3</v>
      </c>
      <c r="AD3694">
        <v>2.4177360000000002E-3</v>
      </c>
      <c r="AE3694">
        <v>1.7246E-3</v>
      </c>
      <c r="AF3694">
        <v>0</v>
      </c>
      <c r="AG3694">
        <v>0</v>
      </c>
      <c r="AH3694">
        <v>6.8225500000000001E-3</v>
      </c>
      <c r="AI3694">
        <v>240168.546</v>
      </c>
    </row>
    <row r="3695" spans="1:35" x14ac:dyDescent="0.25">
      <c r="A3695">
        <v>624</v>
      </c>
      <c r="B3695" t="s">
        <v>232</v>
      </c>
      <c r="C3695" t="s">
        <v>53</v>
      </c>
      <c r="D3695" t="b">
        <v>0</v>
      </c>
      <c r="E3695">
        <v>12.489080810000001</v>
      </c>
      <c r="F3695" t="s">
        <v>97</v>
      </c>
      <c r="G3695" t="s">
        <v>186</v>
      </c>
      <c r="H3695" t="s">
        <v>195</v>
      </c>
      <c r="I3695" t="s">
        <v>101</v>
      </c>
      <c r="J3695" t="s">
        <v>111</v>
      </c>
      <c r="K3695" t="s">
        <v>188</v>
      </c>
      <c r="L3695">
        <v>6.9043650789999997</v>
      </c>
      <c r="M3695" t="s">
        <v>109</v>
      </c>
      <c r="N3695">
        <v>5.6320000000000003E-4</v>
      </c>
      <c r="O3695">
        <v>6.7527699999999995E-4</v>
      </c>
      <c r="P3695">
        <v>0</v>
      </c>
      <c r="Q3695">
        <v>0</v>
      </c>
      <c r="R3695">
        <v>0</v>
      </c>
      <c r="S3695">
        <v>9.5207899999999999E-4</v>
      </c>
      <c r="T3695">
        <v>2.43684E-3</v>
      </c>
      <c r="U3695">
        <v>1.6240860000000001E-3</v>
      </c>
      <c r="V3695">
        <v>0</v>
      </c>
      <c r="W3695">
        <v>0</v>
      </c>
      <c r="X3695">
        <v>1.1658619999999999E-3</v>
      </c>
      <c r="Y3695">
        <v>0</v>
      </c>
      <c r="Z3695">
        <v>0</v>
      </c>
      <c r="AA3695">
        <v>0</v>
      </c>
      <c r="AB3695">
        <v>0</v>
      </c>
      <c r="AC3695">
        <v>2.1179409999999999E-3</v>
      </c>
      <c r="AD3695">
        <v>2.43684E-3</v>
      </c>
      <c r="AE3695">
        <v>1.6240860000000001E-3</v>
      </c>
      <c r="AF3695">
        <v>0</v>
      </c>
      <c r="AG3695">
        <v>0</v>
      </c>
      <c r="AH3695">
        <v>6.1787489999999999E-3</v>
      </c>
      <c r="AI3695">
        <v>262270.69709999999</v>
      </c>
    </row>
    <row r="3696" spans="1:35" x14ac:dyDescent="0.25">
      <c r="A3696">
        <v>3981</v>
      </c>
      <c r="B3696" t="s">
        <v>232</v>
      </c>
      <c r="C3696" t="s">
        <v>53</v>
      </c>
      <c r="D3696" t="b">
        <v>0</v>
      </c>
      <c r="E3696">
        <v>33.833494620000003</v>
      </c>
      <c r="F3696" t="s">
        <v>97</v>
      </c>
      <c r="G3696" t="s">
        <v>186</v>
      </c>
      <c r="H3696" t="s">
        <v>249</v>
      </c>
      <c r="I3696" t="s">
        <v>101</v>
      </c>
      <c r="J3696" t="s">
        <v>111</v>
      </c>
      <c r="K3696" t="s">
        <v>188</v>
      </c>
      <c r="L3696">
        <v>11.043055560000001</v>
      </c>
      <c r="M3696" t="s">
        <v>109</v>
      </c>
      <c r="N3696">
        <v>2.8720599999999997E-4</v>
      </c>
      <c r="O3696">
        <v>3.0384599999999998E-4</v>
      </c>
      <c r="P3696">
        <v>0</v>
      </c>
      <c r="Q3696">
        <v>0</v>
      </c>
      <c r="R3696">
        <v>0</v>
      </c>
      <c r="S3696">
        <v>8.03303E-4</v>
      </c>
      <c r="T3696">
        <v>7.26339E-4</v>
      </c>
      <c r="U3696">
        <v>1.0200820000000001E-3</v>
      </c>
      <c r="V3696">
        <v>0</v>
      </c>
      <c r="W3696">
        <v>0</v>
      </c>
      <c r="X3696">
        <v>0</v>
      </c>
      <c r="Y3696">
        <v>0</v>
      </c>
      <c r="Z3696">
        <v>0</v>
      </c>
      <c r="AA3696">
        <v>0</v>
      </c>
      <c r="AB3696">
        <v>0</v>
      </c>
      <c r="AC3696">
        <v>8.03303E-4</v>
      </c>
      <c r="AD3696">
        <v>7.26339E-4</v>
      </c>
      <c r="AE3696">
        <v>1.0200820000000001E-3</v>
      </c>
      <c r="AF3696">
        <v>0</v>
      </c>
      <c r="AG3696">
        <v>0</v>
      </c>
      <c r="AH3696">
        <v>2.5497240000000002E-3</v>
      </c>
      <c r="AI3696">
        <v>67666.989239999995</v>
      </c>
    </row>
    <row r="3697" spans="1:35" x14ac:dyDescent="0.25">
      <c r="A3697">
        <v>4225</v>
      </c>
      <c r="B3697" t="s">
        <v>232</v>
      </c>
      <c r="C3697" t="s">
        <v>53</v>
      </c>
      <c r="D3697" t="b">
        <v>0</v>
      </c>
      <c r="E3697">
        <v>59.11710111</v>
      </c>
      <c r="F3697" t="s">
        <v>97</v>
      </c>
      <c r="G3697" t="s">
        <v>186</v>
      </c>
      <c r="H3697" t="s">
        <v>250</v>
      </c>
      <c r="I3697" t="s">
        <v>98</v>
      </c>
      <c r="J3697" t="s">
        <v>99</v>
      </c>
      <c r="K3697" t="s">
        <v>188</v>
      </c>
      <c r="L3697">
        <v>22.630555560000001</v>
      </c>
      <c r="M3697" t="s">
        <v>112</v>
      </c>
      <c r="N3697">
        <v>4.4543399999999998E-4</v>
      </c>
      <c r="O3697">
        <v>4.5934300000000002E-4</v>
      </c>
      <c r="P3697">
        <v>0</v>
      </c>
      <c r="Q3697">
        <v>0</v>
      </c>
      <c r="R3697">
        <v>0</v>
      </c>
      <c r="S3697">
        <v>8.5841300000000004E-4</v>
      </c>
      <c r="T3697">
        <v>6.80231E-4</v>
      </c>
      <c r="U3697">
        <v>1.4092099999999999E-3</v>
      </c>
      <c r="V3697">
        <v>0</v>
      </c>
      <c r="W3697">
        <v>0</v>
      </c>
      <c r="X3697">
        <v>1.6170889999999999E-3</v>
      </c>
      <c r="Y3697">
        <v>0</v>
      </c>
      <c r="Z3697">
        <v>0</v>
      </c>
      <c r="AA3697">
        <v>0</v>
      </c>
      <c r="AB3697">
        <v>0</v>
      </c>
      <c r="AC3697">
        <v>2.475503E-3</v>
      </c>
      <c r="AD3697">
        <v>6.80231E-4</v>
      </c>
      <c r="AE3697">
        <v>1.4092099999999999E-3</v>
      </c>
      <c r="AF3697">
        <v>0</v>
      </c>
      <c r="AG3697">
        <v>0</v>
      </c>
      <c r="AH3697">
        <v>4.5649430000000001E-3</v>
      </c>
      <c r="AI3697">
        <v>59117.101110000003</v>
      </c>
    </row>
    <row r="3698" spans="1:35" x14ac:dyDescent="0.25">
      <c r="A3698">
        <v>5292</v>
      </c>
      <c r="B3698" t="s">
        <v>232</v>
      </c>
      <c r="C3698" t="s">
        <v>53</v>
      </c>
      <c r="D3698" t="b">
        <v>0</v>
      </c>
      <c r="E3698">
        <v>0.61770916799999998</v>
      </c>
      <c r="F3698" t="s">
        <v>97</v>
      </c>
      <c r="G3698" t="s">
        <v>186</v>
      </c>
      <c r="H3698" t="s">
        <v>197</v>
      </c>
      <c r="I3698" t="s">
        <v>101</v>
      </c>
      <c r="J3698" t="s">
        <v>102</v>
      </c>
      <c r="K3698" t="s">
        <v>188</v>
      </c>
      <c r="L3698">
        <v>4.1945925930000003</v>
      </c>
      <c r="M3698" t="s">
        <v>109</v>
      </c>
      <c r="N3698">
        <v>2.4514399999999998E-4</v>
      </c>
      <c r="O3698">
        <v>3.10754E-4</v>
      </c>
      <c r="P3698">
        <v>0</v>
      </c>
      <c r="Q3698">
        <v>0</v>
      </c>
      <c r="R3698">
        <v>0</v>
      </c>
      <c r="S3698">
        <v>3.2299500000000002E-4</v>
      </c>
      <c r="T3698">
        <v>1.5829500000000001E-3</v>
      </c>
      <c r="U3698">
        <v>6.4483100000000001E-4</v>
      </c>
      <c r="V3698">
        <v>0</v>
      </c>
      <c r="W3698">
        <v>0</v>
      </c>
      <c r="X3698">
        <v>1.0151E-4</v>
      </c>
      <c r="Y3698">
        <v>0</v>
      </c>
      <c r="Z3698">
        <v>0</v>
      </c>
      <c r="AA3698">
        <v>0</v>
      </c>
      <c r="AB3698">
        <v>0</v>
      </c>
      <c r="AC3698">
        <v>4.2450499999999999E-4</v>
      </c>
      <c r="AD3698">
        <v>1.5829500000000001E-3</v>
      </c>
      <c r="AE3698">
        <v>6.4483100000000001E-4</v>
      </c>
      <c r="AF3698">
        <v>0</v>
      </c>
      <c r="AG3698">
        <v>0</v>
      </c>
      <c r="AH3698">
        <v>2.6522970000000001E-3</v>
      </c>
      <c r="AI3698">
        <v>185312.75030000001</v>
      </c>
    </row>
    <row r="3699" spans="1:35" x14ac:dyDescent="0.25">
      <c r="A3699">
        <v>5294</v>
      </c>
      <c r="B3699" t="s">
        <v>232</v>
      </c>
      <c r="C3699" t="s">
        <v>53</v>
      </c>
      <c r="D3699" t="b">
        <v>0</v>
      </c>
      <c r="E3699">
        <v>2.1122781700000002</v>
      </c>
      <c r="F3699" t="s">
        <v>97</v>
      </c>
      <c r="G3699" t="s">
        <v>186</v>
      </c>
      <c r="H3699" t="s">
        <v>192</v>
      </c>
      <c r="I3699" t="s">
        <v>101</v>
      </c>
      <c r="J3699" t="s">
        <v>99</v>
      </c>
      <c r="K3699" t="s">
        <v>188</v>
      </c>
      <c r="L3699">
        <v>5.5022666669999998</v>
      </c>
      <c r="M3699" t="s">
        <v>109</v>
      </c>
      <c r="N3699">
        <v>4.8375499999999999E-4</v>
      </c>
      <c r="O3699">
        <v>5.6431000000000005E-4</v>
      </c>
      <c r="P3699">
        <v>0</v>
      </c>
      <c r="Q3699">
        <v>0</v>
      </c>
      <c r="R3699">
        <v>0</v>
      </c>
      <c r="S3699">
        <v>6.7873599999999999E-4</v>
      </c>
      <c r="T3699">
        <v>2.2191559999999999E-3</v>
      </c>
      <c r="U3699">
        <v>1.5545940000000001E-3</v>
      </c>
      <c r="V3699">
        <v>0</v>
      </c>
      <c r="W3699">
        <v>0</v>
      </c>
      <c r="X3699">
        <v>5.0463799999999996E-4</v>
      </c>
      <c r="Y3699">
        <v>0</v>
      </c>
      <c r="Z3699">
        <v>0</v>
      </c>
      <c r="AA3699">
        <v>0</v>
      </c>
      <c r="AB3699">
        <v>0</v>
      </c>
      <c r="AC3699">
        <v>1.1833740000000001E-3</v>
      </c>
      <c r="AD3699">
        <v>2.2191559999999999E-3</v>
      </c>
      <c r="AE3699">
        <v>1.5545940000000001E-3</v>
      </c>
      <c r="AF3699">
        <v>0</v>
      </c>
      <c r="AG3699">
        <v>0</v>
      </c>
      <c r="AH3699">
        <v>4.9571240000000003E-3</v>
      </c>
      <c r="AI3699">
        <v>264034.77130000002</v>
      </c>
    </row>
    <row r="3700" spans="1:35" x14ac:dyDescent="0.25">
      <c r="A3700">
        <v>5295</v>
      </c>
      <c r="B3700" t="s">
        <v>232</v>
      </c>
      <c r="C3700" t="s">
        <v>53</v>
      </c>
      <c r="D3700" t="b">
        <v>0</v>
      </c>
      <c r="E3700">
        <v>3.6561414889999999</v>
      </c>
      <c r="F3700" t="s">
        <v>97</v>
      </c>
      <c r="G3700" t="s">
        <v>186</v>
      </c>
      <c r="H3700" t="s">
        <v>194</v>
      </c>
      <c r="I3700" t="s">
        <v>101</v>
      </c>
      <c r="J3700" t="s">
        <v>99</v>
      </c>
      <c r="K3700" t="s">
        <v>188</v>
      </c>
      <c r="L3700">
        <v>6.8441049380000001</v>
      </c>
      <c r="M3700" t="s">
        <v>109</v>
      </c>
      <c r="N3700">
        <v>6.9379399999999996E-4</v>
      </c>
      <c r="O3700">
        <v>8.5574399999999997E-4</v>
      </c>
      <c r="P3700">
        <v>0</v>
      </c>
      <c r="Q3700">
        <v>0</v>
      </c>
      <c r="R3700">
        <v>0</v>
      </c>
      <c r="S3700">
        <v>1.19728E-3</v>
      </c>
      <c r="T3700">
        <v>3.203165E-3</v>
      </c>
      <c r="U3700">
        <v>2.1380879999999998E-3</v>
      </c>
      <c r="V3700">
        <v>0</v>
      </c>
      <c r="W3700">
        <v>0</v>
      </c>
      <c r="X3700">
        <v>1.145854E-3</v>
      </c>
      <c r="Y3700">
        <v>0</v>
      </c>
      <c r="Z3700">
        <v>0</v>
      </c>
      <c r="AA3700">
        <v>0</v>
      </c>
      <c r="AB3700">
        <v>0</v>
      </c>
      <c r="AC3700">
        <v>2.3431329999999998E-3</v>
      </c>
      <c r="AD3700">
        <v>3.203165E-3</v>
      </c>
      <c r="AE3700">
        <v>2.1380879999999998E-3</v>
      </c>
      <c r="AF3700">
        <v>0</v>
      </c>
      <c r="AG3700">
        <v>0</v>
      </c>
      <c r="AH3700">
        <v>7.684387E-3</v>
      </c>
      <c r="AI3700">
        <v>329052.734</v>
      </c>
    </row>
    <row r="3701" spans="1:35" x14ac:dyDescent="0.25">
      <c r="A3701">
        <v>5297</v>
      </c>
      <c r="B3701" t="s">
        <v>232</v>
      </c>
      <c r="C3701" t="s">
        <v>53</v>
      </c>
      <c r="D3701" t="b">
        <v>0</v>
      </c>
      <c r="E3701">
        <v>1.148646015</v>
      </c>
      <c r="F3701" t="s">
        <v>97</v>
      </c>
      <c r="G3701" t="s">
        <v>186</v>
      </c>
      <c r="H3701" t="s">
        <v>199</v>
      </c>
      <c r="I3701" t="s">
        <v>101</v>
      </c>
      <c r="J3701" t="s">
        <v>102</v>
      </c>
      <c r="K3701" t="s">
        <v>188</v>
      </c>
      <c r="L3701">
        <v>6.3759206349999999</v>
      </c>
      <c r="M3701" t="s">
        <v>109</v>
      </c>
      <c r="N3701">
        <v>4.14972E-4</v>
      </c>
      <c r="O3701">
        <v>5.0274E-4</v>
      </c>
      <c r="P3701">
        <v>0</v>
      </c>
      <c r="Q3701">
        <v>0</v>
      </c>
      <c r="R3701">
        <v>0</v>
      </c>
      <c r="S3701">
        <v>6.8207499999999998E-4</v>
      </c>
      <c r="T3701">
        <v>2.201756E-3</v>
      </c>
      <c r="U3701">
        <v>1.137861E-3</v>
      </c>
      <c r="V3701">
        <v>0</v>
      </c>
      <c r="W3701">
        <v>0</v>
      </c>
      <c r="X3701">
        <v>3.5144499999999998E-4</v>
      </c>
      <c r="Y3701">
        <v>0</v>
      </c>
      <c r="Z3701">
        <v>0</v>
      </c>
      <c r="AA3701">
        <v>0</v>
      </c>
      <c r="AB3701">
        <v>0</v>
      </c>
      <c r="AC3701">
        <v>1.03352E-3</v>
      </c>
      <c r="AD3701">
        <v>2.201756E-3</v>
      </c>
      <c r="AE3701">
        <v>1.137861E-3</v>
      </c>
      <c r="AF3701">
        <v>0</v>
      </c>
      <c r="AG3701">
        <v>0</v>
      </c>
      <c r="AH3701">
        <v>4.3731480000000003E-3</v>
      </c>
      <c r="AI3701">
        <v>201013.0526</v>
      </c>
    </row>
    <row r="3702" spans="1:35" x14ac:dyDescent="0.25">
      <c r="A3702">
        <v>7187</v>
      </c>
      <c r="B3702" t="s">
        <v>232</v>
      </c>
      <c r="C3702" t="s">
        <v>53</v>
      </c>
      <c r="D3702" t="b">
        <v>0</v>
      </c>
      <c r="E3702">
        <v>0.94616560199999999</v>
      </c>
      <c r="F3702" t="s">
        <v>97</v>
      </c>
      <c r="G3702" t="s">
        <v>186</v>
      </c>
      <c r="H3702" t="s">
        <v>189</v>
      </c>
      <c r="I3702" t="s">
        <v>263</v>
      </c>
      <c r="J3702" t="s">
        <v>99</v>
      </c>
      <c r="K3702" t="s">
        <v>188</v>
      </c>
      <c r="L3702">
        <v>7.5960748789999997</v>
      </c>
      <c r="M3702" t="s">
        <v>264</v>
      </c>
      <c r="N3702">
        <v>1.00203E-4</v>
      </c>
      <c r="O3702">
        <v>1.27568E-4</v>
      </c>
      <c r="P3702">
        <v>0</v>
      </c>
      <c r="Q3702">
        <v>0</v>
      </c>
      <c r="R3702">
        <v>0</v>
      </c>
      <c r="S3702">
        <v>3.1123199999999999E-4</v>
      </c>
      <c r="T3702">
        <v>3.8509999999999998E-4</v>
      </c>
      <c r="U3702">
        <v>3.0065000000000002E-4</v>
      </c>
      <c r="V3702">
        <v>0</v>
      </c>
      <c r="W3702">
        <v>0</v>
      </c>
      <c r="X3702">
        <v>1.31111E-4</v>
      </c>
      <c r="Y3702">
        <v>0</v>
      </c>
      <c r="Z3702">
        <v>0</v>
      </c>
      <c r="AA3702">
        <v>0</v>
      </c>
      <c r="AB3702">
        <v>0</v>
      </c>
      <c r="AC3702">
        <v>4.4234299999999999E-4</v>
      </c>
      <c r="AD3702">
        <v>3.8509999999999998E-4</v>
      </c>
      <c r="AE3702">
        <v>3.0065000000000002E-4</v>
      </c>
      <c r="AF3702">
        <v>0</v>
      </c>
      <c r="AG3702">
        <v>0</v>
      </c>
      <c r="AH3702">
        <v>1.1280839999999999E-3</v>
      </c>
      <c r="AI3702">
        <v>43523.617700000003</v>
      </c>
    </row>
    <row r="3703" spans="1:35" x14ac:dyDescent="0.25">
      <c r="A3703">
        <v>18108</v>
      </c>
      <c r="B3703" t="s">
        <v>232</v>
      </c>
      <c r="C3703" t="s">
        <v>53</v>
      </c>
      <c r="D3703" t="b">
        <v>0</v>
      </c>
      <c r="E3703">
        <v>0.16497118999999999</v>
      </c>
      <c r="F3703" t="s">
        <v>97</v>
      </c>
      <c r="G3703" t="s">
        <v>186</v>
      </c>
      <c r="H3703" t="s">
        <v>259</v>
      </c>
      <c r="I3703" t="s">
        <v>98</v>
      </c>
      <c r="J3703" t="s">
        <v>99</v>
      </c>
      <c r="K3703" t="s">
        <v>188</v>
      </c>
      <c r="L3703">
        <v>6.0052828280000004</v>
      </c>
      <c r="M3703" t="s">
        <v>112</v>
      </c>
      <c r="N3703">
        <v>3.4374600000000003E-4</v>
      </c>
      <c r="O3703">
        <v>4.2662899999999998E-4</v>
      </c>
      <c r="P3703">
        <v>0</v>
      </c>
      <c r="Q3703">
        <v>0</v>
      </c>
      <c r="R3703">
        <v>0</v>
      </c>
      <c r="S3703">
        <v>4.9533300000000004E-4</v>
      </c>
      <c r="T3703">
        <v>1.846929E-3</v>
      </c>
      <c r="U3703">
        <v>1.0612040000000001E-3</v>
      </c>
      <c r="V3703">
        <v>0</v>
      </c>
      <c r="W3703">
        <v>0</v>
      </c>
      <c r="X3703">
        <v>3.1497799999999999E-4</v>
      </c>
      <c r="Y3703">
        <v>0</v>
      </c>
      <c r="Z3703">
        <v>0</v>
      </c>
      <c r="AA3703">
        <v>0</v>
      </c>
      <c r="AB3703">
        <v>0</v>
      </c>
      <c r="AC3703">
        <v>8.1031099999999997E-4</v>
      </c>
      <c r="AD3703">
        <v>1.846929E-3</v>
      </c>
      <c r="AE3703">
        <v>1.0612040000000001E-3</v>
      </c>
      <c r="AF3703">
        <v>0</v>
      </c>
      <c r="AG3703">
        <v>0</v>
      </c>
      <c r="AH3703">
        <v>3.7184449999999999E-3</v>
      </c>
      <c r="AI3703">
        <v>181468.3094</v>
      </c>
    </row>
    <row r="3704" spans="1:35" x14ac:dyDescent="0.25">
      <c r="A3704">
        <v>20450</v>
      </c>
      <c r="B3704" t="s">
        <v>232</v>
      </c>
      <c r="C3704" t="s">
        <v>53</v>
      </c>
      <c r="D3704" t="b">
        <v>0</v>
      </c>
      <c r="E3704">
        <v>0.32973295000000002</v>
      </c>
      <c r="F3704" t="s">
        <v>97</v>
      </c>
      <c r="G3704" t="s">
        <v>186</v>
      </c>
      <c r="H3704" t="s">
        <v>256</v>
      </c>
      <c r="I3704" t="s">
        <v>101</v>
      </c>
      <c r="J3704" t="s">
        <v>262</v>
      </c>
      <c r="K3704" t="s">
        <v>188</v>
      </c>
      <c r="L3704">
        <v>5.7887187500000001</v>
      </c>
      <c r="M3704" t="s">
        <v>109</v>
      </c>
      <c r="N3704">
        <v>5.1326300000000002E-4</v>
      </c>
      <c r="O3704">
        <v>6.2089999999999997E-4</v>
      </c>
      <c r="P3704">
        <v>0</v>
      </c>
      <c r="Q3704">
        <v>0</v>
      </c>
      <c r="R3704">
        <v>0</v>
      </c>
      <c r="S3704">
        <v>1.207528E-3</v>
      </c>
      <c r="T3704">
        <v>2.5385910000000002E-3</v>
      </c>
      <c r="U3704">
        <v>1.464171E-3</v>
      </c>
      <c r="V3704">
        <v>0</v>
      </c>
      <c r="W3704">
        <v>0</v>
      </c>
      <c r="X3704">
        <v>0</v>
      </c>
      <c r="Y3704">
        <v>0</v>
      </c>
      <c r="Z3704">
        <v>0</v>
      </c>
      <c r="AA3704">
        <v>0</v>
      </c>
      <c r="AB3704">
        <v>0</v>
      </c>
      <c r="AC3704">
        <v>1.207528E-3</v>
      </c>
      <c r="AD3704">
        <v>2.5385910000000002E-3</v>
      </c>
      <c r="AE3704">
        <v>1.464171E-3</v>
      </c>
      <c r="AF3704">
        <v>0</v>
      </c>
      <c r="AG3704">
        <v>0</v>
      </c>
      <c r="AH3704">
        <v>5.2102889999999999E-3</v>
      </c>
      <c r="AI3704">
        <v>263786.36</v>
      </c>
    </row>
    <row r="3705" spans="1:35" x14ac:dyDescent="0.25">
      <c r="A3705">
        <v>28219</v>
      </c>
      <c r="B3705" t="s">
        <v>232</v>
      </c>
      <c r="C3705" t="s">
        <v>53</v>
      </c>
      <c r="D3705" t="b">
        <v>0</v>
      </c>
      <c r="E3705">
        <v>8.3962187999999993E-2</v>
      </c>
      <c r="F3705" t="s">
        <v>97</v>
      </c>
      <c r="G3705" t="s">
        <v>186</v>
      </c>
      <c r="H3705" t="s">
        <v>257</v>
      </c>
      <c r="I3705" t="s">
        <v>263</v>
      </c>
      <c r="J3705" t="s">
        <v>111</v>
      </c>
      <c r="K3705" t="s">
        <v>188</v>
      </c>
      <c r="L3705">
        <v>5.5665222219999997</v>
      </c>
      <c r="M3705" t="s">
        <v>264</v>
      </c>
      <c r="N3705" s="8">
        <v>7.3419999999999998E-5</v>
      </c>
      <c r="O3705" s="8">
        <v>9.2013099999999995E-5</v>
      </c>
      <c r="P3705">
        <v>0</v>
      </c>
      <c r="Q3705">
        <v>0</v>
      </c>
      <c r="R3705">
        <v>0</v>
      </c>
      <c r="S3705">
        <v>1.4058399999999999E-4</v>
      </c>
      <c r="T3705">
        <v>4.13316E-4</v>
      </c>
      <c r="U3705">
        <v>1.8600299999999999E-4</v>
      </c>
      <c r="V3705">
        <v>0</v>
      </c>
      <c r="W3705">
        <v>0</v>
      </c>
      <c r="X3705" s="8">
        <v>5.7474800000000001E-5</v>
      </c>
      <c r="Y3705">
        <v>0</v>
      </c>
      <c r="Z3705">
        <v>0</v>
      </c>
      <c r="AA3705">
        <v>0</v>
      </c>
      <c r="AB3705">
        <v>0</v>
      </c>
      <c r="AC3705">
        <v>1.98059E-4</v>
      </c>
      <c r="AD3705">
        <v>4.13316E-4</v>
      </c>
      <c r="AE3705">
        <v>1.8600299999999999E-4</v>
      </c>
      <c r="AF3705">
        <v>0</v>
      </c>
      <c r="AG3705">
        <v>0</v>
      </c>
      <c r="AH3705">
        <v>7.9737899999999997E-4</v>
      </c>
      <c r="AI3705">
        <v>41981.093860000001</v>
      </c>
    </row>
    <row r="3706" spans="1:35" x14ac:dyDescent="0.25">
      <c r="A3706">
        <v>617</v>
      </c>
      <c r="B3706" t="s">
        <v>233</v>
      </c>
      <c r="C3706" t="s">
        <v>234</v>
      </c>
      <c r="D3706" t="b">
        <v>1</v>
      </c>
      <c r="E3706">
        <v>38.539275089999997</v>
      </c>
      <c r="F3706" t="s">
        <v>97</v>
      </c>
      <c r="G3706" t="s">
        <v>186</v>
      </c>
      <c r="H3706" t="s">
        <v>198</v>
      </c>
      <c r="I3706" t="s">
        <v>101</v>
      </c>
      <c r="J3706" t="s">
        <v>102</v>
      </c>
      <c r="K3706" t="s">
        <v>188</v>
      </c>
      <c r="L3706">
        <v>9.5636111110000002</v>
      </c>
      <c r="M3706" t="s">
        <v>109</v>
      </c>
      <c r="N3706">
        <v>1.3152979999999999E-3</v>
      </c>
      <c r="O3706">
        <v>1.3955409999999999E-3</v>
      </c>
      <c r="P3706">
        <v>0</v>
      </c>
      <c r="Q3706">
        <v>0</v>
      </c>
      <c r="R3706">
        <v>0</v>
      </c>
      <c r="S3706">
        <v>3.288998E-3</v>
      </c>
      <c r="T3706">
        <v>3.6663339999999998E-3</v>
      </c>
      <c r="U3706">
        <v>3.650992E-3</v>
      </c>
      <c r="V3706">
        <v>0</v>
      </c>
      <c r="W3706">
        <v>0</v>
      </c>
      <c r="X3706">
        <v>1.9703300000000002E-3</v>
      </c>
      <c r="Y3706">
        <v>0</v>
      </c>
      <c r="Z3706">
        <v>0</v>
      </c>
      <c r="AA3706">
        <v>0</v>
      </c>
      <c r="AB3706">
        <v>0</v>
      </c>
      <c r="AC3706">
        <v>5.2593279999999997E-3</v>
      </c>
      <c r="AD3706">
        <v>3.6663339999999998E-3</v>
      </c>
      <c r="AE3706">
        <v>3.650992E-3</v>
      </c>
      <c r="AF3706">
        <v>0</v>
      </c>
      <c r="AG3706">
        <v>0</v>
      </c>
      <c r="AH3706">
        <v>1.2576288999999999E-2</v>
      </c>
      <c r="AI3706">
        <v>385392.75089999998</v>
      </c>
    </row>
    <row r="3707" spans="1:35" x14ac:dyDescent="0.25">
      <c r="A3707">
        <v>619</v>
      </c>
      <c r="B3707" t="s">
        <v>233</v>
      </c>
      <c r="C3707" t="s">
        <v>234</v>
      </c>
      <c r="D3707" t="b">
        <v>1</v>
      </c>
      <c r="E3707">
        <v>7.8598335940000004</v>
      </c>
      <c r="F3707" t="s">
        <v>97</v>
      </c>
      <c r="G3707" t="s">
        <v>186</v>
      </c>
      <c r="H3707" t="s">
        <v>187</v>
      </c>
      <c r="I3707" t="s">
        <v>101</v>
      </c>
      <c r="J3707" t="s">
        <v>111</v>
      </c>
      <c r="K3707" t="s">
        <v>188</v>
      </c>
      <c r="L3707">
        <v>9.0176190480000002</v>
      </c>
      <c r="M3707" t="s">
        <v>109</v>
      </c>
      <c r="N3707">
        <v>8.42649E-4</v>
      </c>
      <c r="O3707">
        <v>9.8814800000000011E-4</v>
      </c>
      <c r="P3707">
        <v>0</v>
      </c>
      <c r="Q3707">
        <v>0</v>
      </c>
      <c r="R3707">
        <v>0</v>
      </c>
      <c r="S3707">
        <v>4.3124740000000002E-3</v>
      </c>
      <c r="T3707">
        <v>2.3120839999999998E-3</v>
      </c>
      <c r="U3707">
        <v>1.447474E-3</v>
      </c>
      <c r="V3707">
        <v>0</v>
      </c>
      <c r="W3707">
        <v>0</v>
      </c>
      <c r="X3707">
        <v>3.92524E-4</v>
      </c>
      <c r="Y3707">
        <v>0</v>
      </c>
      <c r="Z3707">
        <v>0</v>
      </c>
      <c r="AA3707">
        <v>0</v>
      </c>
      <c r="AB3707">
        <v>0</v>
      </c>
      <c r="AC3707">
        <v>4.7049969999999998E-3</v>
      </c>
      <c r="AD3707">
        <v>2.3120839999999998E-3</v>
      </c>
      <c r="AE3707">
        <v>1.447474E-3</v>
      </c>
      <c r="AF3707">
        <v>0</v>
      </c>
      <c r="AG3707">
        <v>0</v>
      </c>
      <c r="AH3707">
        <v>8.4644809999999994E-3</v>
      </c>
      <c r="AI3707">
        <v>275094.17580000003</v>
      </c>
    </row>
    <row r="3708" spans="1:35" x14ac:dyDescent="0.25">
      <c r="A3708">
        <v>621</v>
      </c>
      <c r="B3708" t="s">
        <v>233</v>
      </c>
      <c r="C3708" t="s">
        <v>234</v>
      </c>
      <c r="D3708" t="b">
        <v>1</v>
      </c>
      <c r="E3708">
        <v>45.917607580000002</v>
      </c>
      <c r="F3708" t="s">
        <v>97</v>
      </c>
      <c r="G3708" t="s">
        <v>186</v>
      </c>
      <c r="H3708" t="s">
        <v>196</v>
      </c>
      <c r="I3708" t="s">
        <v>101</v>
      </c>
      <c r="J3708" t="s">
        <v>99</v>
      </c>
      <c r="K3708" t="s">
        <v>188</v>
      </c>
      <c r="L3708">
        <v>10.52424242</v>
      </c>
      <c r="M3708" t="s">
        <v>109</v>
      </c>
      <c r="N3708">
        <v>9.808009999999999E-4</v>
      </c>
      <c r="O3708">
        <v>1.0597180000000001E-3</v>
      </c>
      <c r="P3708">
        <v>0</v>
      </c>
      <c r="Q3708">
        <v>0</v>
      </c>
      <c r="R3708">
        <v>0</v>
      </c>
      <c r="S3708">
        <v>2.979046E-3</v>
      </c>
      <c r="T3708">
        <v>2.6265220000000001E-3</v>
      </c>
      <c r="U3708">
        <v>3.0621720000000002E-3</v>
      </c>
      <c r="V3708">
        <v>0</v>
      </c>
      <c r="W3708">
        <v>0</v>
      </c>
      <c r="X3708">
        <v>4.0083300000000002E-4</v>
      </c>
      <c r="Y3708">
        <v>0</v>
      </c>
      <c r="Z3708">
        <v>0</v>
      </c>
      <c r="AA3708">
        <v>0</v>
      </c>
      <c r="AB3708">
        <v>0</v>
      </c>
      <c r="AC3708">
        <v>3.3798790000000001E-3</v>
      </c>
      <c r="AD3708">
        <v>2.6265220000000001E-3</v>
      </c>
      <c r="AE3708">
        <v>3.0621720000000002E-3</v>
      </c>
      <c r="AF3708">
        <v>0</v>
      </c>
      <c r="AG3708">
        <v>0</v>
      </c>
      <c r="AH3708">
        <v>9.0690089999999994E-3</v>
      </c>
      <c r="AI3708">
        <v>252546.84169999999</v>
      </c>
    </row>
    <row r="3709" spans="1:35" x14ac:dyDescent="0.25">
      <c r="A3709">
        <v>622</v>
      </c>
      <c r="B3709" t="s">
        <v>233</v>
      </c>
      <c r="C3709" t="s">
        <v>234</v>
      </c>
      <c r="D3709" t="b">
        <v>1</v>
      </c>
      <c r="E3709">
        <v>5.4264087559999998</v>
      </c>
      <c r="F3709" t="s">
        <v>97</v>
      </c>
      <c r="G3709" t="s">
        <v>186</v>
      </c>
      <c r="H3709" t="s">
        <v>191</v>
      </c>
      <c r="I3709" t="s">
        <v>101</v>
      </c>
      <c r="J3709" t="s">
        <v>99</v>
      </c>
      <c r="K3709" t="s">
        <v>188</v>
      </c>
      <c r="L3709">
        <v>5.8293103449999997</v>
      </c>
      <c r="M3709" t="s">
        <v>109</v>
      </c>
      <c r="N3709">
        <v>5.8493399999999995E-4</v>
      </c>
      <c r="O3709">
        <v>7.2189400000000005E-4</v>
      </c>
      <c r="P3709">
        <v>0</v>
      </c>
      <c r="Q3709">
        <v>0</v>
      </c>
      <c r="R3709">
        <v>0</v>
      </c>
      <c r="S3709">
        <v>1.1221530000000001E-3</v>
      </c>
      <c r="T3709">
        <v>2.749886E-3</v>
      </c>
      <c r="U3709">
        <v>1.9274819999999999E-3</v>
      </c>
      <c r="V3709">
        <v>0</v>
      </c>
      <c r="W3709">
        <v>0</v>
      </c>
      <c r="X3709">
        <v>4.6057699999999999E-4</v>
      </c>
      <c r="Y3709">
        <v>0</v>
      </c>
      <c r="Z3709">
        <v>0</v>
      </c>
      <c r="AA3709">
        <v>0</v>
      </c>
      <c r="AB3709">
        <v>0</v>
      </c>
      <c r="AC3709">
        <v>1.5827300000000001E-3</v>
      </c>
      <c r="AD3709">
        <v>2.749886E-3</v>
      </c>
      <c r="AE3709">
        <v>1.9274819999999999E-3</v>
      </c>
      <c r="AF3709">
        <v>0</v>
      </c>
      <c r="AG3709">
        <v>0</v>
      </c>
      <c r="AH3709">
        <v>6.2601499999999999E-3</v>
      </c>
      <c r="AI3709">
        <v>314731.70789999998</v>
      </c>
    </row>
    <row r="3710" spans="1:35" x14ac:dyDescent="0.25">
      <c r="A3710">
        <v>623</v>
      </c>
      <c r="B3710" t="s">
        <v>233</v>
      </c>
      <c r="C3710" t="s">
        <v>234</v>
      </c>
      <c r="D3710" t="b">
        <v>1</v>
      </c>
      <c r="E3710">
        <v>3.2022472799999999</v>
      </c>
      <c r="F3710" t="s">
        <v>97</v>
      </c>
      <c r="G3710" t="s">
        <v>186</v>
      </c>
      <c r="H3710" t="s">
        <v>193</v>
      </c>
      <c r="I3710" t="s">
        <v>101</v>
      </c>
      <c r="J3710" t="s">
        <v>99</v>
      </c>
      <c r="K3710" t="s">
        <v>188</v>
      </c>
      <c r="L3710">
        <v>8.255962963</v>
      </c>
      <c r="M3710" t="s">
        <v>109</v>
      </c>
      <c r="N3710">
        <v>6.6344799999999997E-4</v>
      </c>
      <c r="O3710">
        <v>7.9131600000000002E-4</v>
      </c>
      <c r="P3710">
        <v>0</v>
      </c>
      <c r="Q3710">
        <v>0</v>
      </c>
      <c r="R3710">
        <v>0</v>
      </c>
      <c r="S3710">
        <v>2.3380330000000002E-3</v>
      </c>
      <c r="T3710">
        <v>2.4177360000000002E-3</v>
      </c>
      <c r="U3710">
        <v>1.7246E-3</v>
      </c>
      <c r="V3710">
        <v>0</v>
      </c>
      <c r="W3710">
        <v>0</v>
      </c>
      <c r="X3710">
        <v>2.85273E-4</v>
      </c>
      <c r="Y3710">
        <v>0</v>
      </c>
      <c r="Z3710">
        <v>0</v>
      </c>
      <c r="AA3710">
        <v>0</v>
      </c>
      <c r="AB3710">
        <v>0</v>
      </c>
      <c r="AC3710">
        <v>2.6233060000000002E-3</v>
      </c>
      <c r="AD3710">
        <v>2.4177360000000002E-3</v>
      </c>
      <c r="AE3710">
        <v>1.7246E-3</v>
      </c>
      <c r="AF3710">
        <v>0</v>
      </c>
      <c r="AG3710">
        <v>0</v>
      </c>
      <c r="AH3710">
        <v>6.7656720000000004E-3</v>
      </c>
      <c r="AI3710">
        <v>240168.546</v>
      </c>
    </row>
    <row r="3711" spans="1:35" x14ac:dyDescent="0.25">
      <c r="A3711">
        <v>624</v>
      </c>
      <c r="B3711" t="s">
        <v>233</v>
      </c>
      <c r="C3711" t="s">
        <v>234</v>
      </c>
      <c r="D3711" t="b">
        <v>1</v>
      </c>
      <c r="E3711">
        <v>12.489080810000001</v>
      </c>
      <c r="F3711" t="s">
        <v>97</v>
      </c>
      <c r="G3711" t="s">
        <v>186</v>
      </c>
      <c r="H3711" t="s">
        <v>195</v>
      </c>
      <c r="I3711" t="s">
        <v>101</v>
      </c>
      <c r="J3711" t="s">
        <v>111</v>
      </c>
      <c r="K3711" t="s">
        <v>188</v>
      </c>
      <c r="L3711">
        <v>6.8150793649999999</v>
      </c>
      <c r="M3711" t="s">
        <v>109</v>
      </c>
      <c r="N3711">
        <v>5.6275200000000002E-4</v>
      </c>
      <c r="O3711">
        <v>6.6580100000000004E-4</v>
      </c>
      <c r="P3711">
        <v>0</v>
      </c>
      <c r="Q3711">
        <v>0</v>
      </c>
      <c r="R3711">
        <v>0</v>
      </c>
      <c r="S3711">
        <v>8.7300599999999996E-4</v>
      </c>
      <c r="T3711">
        <v>2.43684E-3</v>
      </c>
      <c r="U3711">
        <v>1.6240860000000001E-3</v>
      </c>
      <c r="V3711">
        <v>0</v>
      </c>
      <c r="W3711">
        <v>0</v>
      </c>
      <c r="X3711">
        <v>1.1649150000000001E-3</v>
      </c>
      <c r="Y3711">
        <v>0</v>
      </c>
      <c r="Z3711">
        <v>0</v>
      </c>
      <c r="AA3711">
        <v>0</v>
      </c>
      <c r="AB3711">
        <v>0</v>
      </c>
      <c r="AC3711">
        <v>2.0379209999999998E-3</v>
      </c>
      <c r="AD3711">
        <v>2.43684E-3</v>
      </c>
      <c r="AE3711">
        <v>1.6240860000000001E-3</v>
      </c>
      <c r="AF3711">
        <v>0</v>
      </c>
      <c r="AG3711">
        <v>0</v>
      </c>
      <c r="AH3711">
        <v>6.0988470000000001E-3</v>
      </c>
      <c r="AI3711">
        <v>262270.69709999999</v>
      </c>
    </row>
    <row r="3712" spans="1:35" x14ac:dyDescent="0.25">
      <c r="A3712">
        <v>3981</v>
      </c>
      <c r="B3712" t="s">
        <v>233</v>
      </c>
      <c r="C3712" t="s">
        <v>234</v>
      </c>
      <c r="D3712" t="b">
        <v>1</v>
      </c>
      <c r="E3712">
        <v>33.833494620000003</v>
      </c>
      <c r="F3712" t="s">
        <v>97</v>
      </c>
      <c r="G3712" t="s">
        <v>186</v>
      </c>
      <c r="H3712" t="s">
        <v>249</v>
      </c>
      <c r="I3712" t="s">
        <v>101</v>
      </c>
      <c r="J3712" t="s">
        <v>111</v>
      </c>
      <c r="K3712" t="s">
        <v>188</v>
      </c>
      <c r="L3712">
        <v>10.793055560000001</v>
      </c>
      <c r="M3712" t="s">
        <v>109</v>
      </c>
      <c r="N3712">
        <v>2.7950199999999999E-4</v>
      </c>
      <c r="O3712">
        <v>2.96982E-4</v>
      </c>
      <c r="P3712">
        <v>0</v>
      </c>
      <c r="Q3712">
        <v>0</v>
      </c>
      <c r="R3712">
        <v>0</v>
      </c>
      <c r="S3712">
        <v>7.4590099999999999E-4</v>
      </c>
      <c r="T3712">
        <v>7.26339E-4</v>
      </c>
      <c r="U3712">
        <v>1.0200820000000001E-3</v>
      </c>
      <c r="V3712">
        <v>0</v>
      </c>
      <c r="W3712">
        <v>0</v>
      </c>
      <c r="X3712">
        <v>0</v>
      </c>
      <c r="Y3712">
        <v>0</v>
      </c>
      <c r="Z3712">
        <v>0</v>
      </c>
      <c r="AA3712">
        <v>0</v>
      </c>
      <c r="AB3712">
        <v>0</v>
      </c>
      <c r="AC3712">
        <v>7.4590099999999999E-4</v>
      </c>
      <c r="AD3712">
        <v>7.26339E-4</v>
      </c>
      <c r="AE3712">
        <v>1.0200820000000001E-3</v>
      </c>
      <c r="AF3712">
        <v>0</v>
      </c>
      <c r="AG3712">
        <v>0</v>
      </c>
      <c r="AH3712">
        <v>2.4920020000000001E-3</v>
      </c>
      <c r="AI3712">
        <v>67666.989239999995</v>
      </c>
    </row>
    <row r="3713" spans="1:35" x14ac:dyDescent="0.25">
      <c r="A3713">
        <v>4225</v>
      </c>
      <c r="B3713" t="s">
        <v>233</v>
      </c>
      <c r="C3713" t="s">
        <v>234</v>
      </c>
      <c r="D3713" t="b">
        <v>1</v>
      </c>
      <c r="E3713">
        <v>59.11710111</v>
      </c>
      <c r="F3713" t="s">
        <v>97</v>
      </c>
      <c r="G3713" t="s">
        <v>186</v>
      </c>
      <c r="H3713" t="s">
        <v>250</v>
      </c>
      <c r="I3713" t="s">
        <v>98</v>
      </c>
      <c r="J3713" t="s">
        <v>99</v>
      </c>
      <c r="K3713" t="s">
        <v>188</v>
      </c>
      <c r="L3713">
        <v>22.46944444</v>
      </c>
      <c r="M3713" t="s">
        <v>112</v>
      </c>
      <c r="N3713">
        <v>4.4201100000000002E-4</v>
      </c>
      <c r="O3713">
        <v>4.5554800000000001E-4</v>
      </c>
      <c r="P3713">
        <v>0</v>
      </c>
      <c r="Q3713">
        <v>0</v>
      </c>
      <c r="R3713">
        <v>0</v>
      </c>
      <c r="S3713">
        <v>8.27596E-4</v>
      </c>
      <c r="T3713">
        <v>6.80231E-4</v>
      </c>
      <c r="U3713">
        <v>1.4092099999999999E-3</v>
      </c>
      <c r="V3713">
        <v>0</v>
      </c>
      <c r="W3713">
        <v>0</v>
      </c>
      <c r="X3713">
        <v>1.615408E-3</v>
      </c>
      <c r="Y3713">
        <v>0</v>
      </c>
      <c r="Z3713">
        <v>0</v>
      </c>
      <c r="AA3713">
        <v>0</v>
      </c>
      <c r="AB3713">
        <v>0</v>
      </c>
      <c r="AC3713">
        <v>2.4430039999999999E-3</v>
      </c>
      <c r="AD3713">
        <v>6.80231E-4</v>
      </c>
      <c r="AE3713">
        <v>1.4092099999999999E-3</v>
      </c>
      <c r="AF3713">
        <v>0</v>
      </c>
      <c r="AG3713">
        <v>0</v>
      </c>
      <c r="AH3713">
        <v>4.5324450000000004E-3</v>
      </c>
      <c r="AI3713">
        <v>59117.101110000003</v>
      </c>
    </row>
    <row r="3714" spans="1:35" x14ac:dyDescent="0.25">
      <c r="A3714">
        <v>5292</v>
      </c>
      <c r="B3714" t="s">
        <v>233</v>
      </c>
      <c r="C3714" t="s">
        <v>234</v>
      </c>
      <c r="D3714" t="b">
        <v>1</v>
      </c>
      <c r="E3714">
        <v>0.61770916799999998</v>
      </c>
      <c r="F3714" t="s">
        <v>97</v>
      </c>
      <c r="G3714" t="s">
        <v>186</v>
      </c>
      <c r="H3714" t="s">
        <v>197</v>
      </c>
      <c r="I3714" t="s">
        <v>101</v>
      </c>
      <c r="J3714" t="s">
        <v>102</v>
      </c>
      <c r="K3714" t="s">
        <v>188</v>
      </c>
      <c r="L3714">
        <v>4.174074074</v>
      </c>
      <c r="M3714" t="s">
        <v>109</v>
      </c>
      <c r="N3714">
        <v>2.4567000000000002E-4</v>
      </c>
      <c r="O3714">
        <v>3.09222E-4</v>
      </c>
      <c r="P3714">
        <v>0</v>
      </c>
      <c r="Q3714">
        <v>0</v>
      </c>
      <c r="R3714">
        <v>0</v>
      </c>
      <c r="S3714">
        <v>3.10279E-4</v>
      </c>
      <c r="T3714">
        <v>1.5829500000000001E-3</v>
      </c>
      <c r="U3714">
        <v>6.4483100000000001E-4</v>
      </c>
      <c r="V3714">
        <v>0</v>
      </c>
      <c r="W3714">
        <v>0</v>
      </c>
      <c r="X3714">
        <v>1.01258E-4</v>
      </c>
      <c r="Y3714">
        <v>0</v>
      </c>
      <c r="Z3714">
        <v>0</v>
      </c>
      <c r="AA3714">
        <v>0</v>
      </c>
      <c r="AB3714">
        <v>0</v>
      </c>
      <c r="AC3714">
        <v>4.11536E-4</v>
      </c>
      <c r="AD3714">
        <v>1.5829500000000001E-3</v>
      </c>
      <c r="AE3714">
        <v>6.4483100000000001E-4</v>
      </c>
      <c r="AF3714">
        <v>0</v>
      </c>
      <c r="AG3714">
        <v>0</v>
      </c>
      <c r="AH3714">
        <v>2.6393229999999998E-3</v>
      </c>
      <c r="AI3714">
        <v>185312.75030000001</v>
      </c>
    </row>
    <row r="3715" spans="1:35" x14ac:dyDescent="0.25">
      <c r="A3715">
        <v>5294</v>
      </c>
      <c r="B3715" t="s">
        <v>233</v>
      </c>
      <c r="C3715" t="s">
        <v>234</v>
      </c>
      <c r="D3715" t="b">
        <v>1</v>
      </c>
      <c r="E3715">
        <v>2.1122781700000002</v>
      </c>
      <c r="F3715" t="s">
        <v>97</v>
      </c>
      <c r="G3715" t="s">
        <v>186</v>
      </c>
      <c r="H3715" t="s">
        <v>192</v>
      </c>
      <c r="I3715" t="s">
        <v>101</v>
      </c>
      <c r="J3715" t="s">
        <v>99</v>
      </c>
      <c r="K3715" t="s">
        <v>188</v>
      </c>
      <c r="L3715">
        <v>5.4670444439999999</v>
      </c>
      <c r="M3715" t="s">
        <v>109</v>
      </c>
      <c r="N3715">
        <v>4.8545800000000003E-4</v>
      </c>
      <c r="O3715">
        <v>5.6056599999999997E-4</v>
      </c>
      <c r="P3715">
        <v>0</v>
      </c>
      <c r="Q3715">
        <v>0</v>
      </c>
      <c r="R3715">
        <v>0</v>
      </c>
      <c r="S3715">
        <v>6.4770400000000003E-4</v>
      </c>
      <c r="T3715">
        <v>2.2191559999999999E-3</v>
      </c>
      <c r="U3715">
        <v>1.5545940000000001E-3</v>
      </c>
      <c r="V3715">
        <v>0</v>
      </c>
      <c r="W3715">
        <v>0</v>
      </c>
      <c r="X3715">
        <v>5.0391699999999999E-4</v>
      </c>
      <c r="Y3715">
        <v>0</v>
      </c>
      <c r="Z3715">
        <v>0</v>
      </c>
      <c r="AA3715">
        <v>0</v>
      </c>
      <c r="AB3715">
        <v>0</v>
      </c>
      <c r="AC3715">
        <v>1.151621E-3</v>
      </c>
      <c r="AD3715">
        <v>2.2191559999999999E-3</v>
      </c>
      <c r="AE3715">
        <v>1.5545940000000001E-3</v>
      </c>
      <c r="AF3715">
        <v>0</v>
      </c>
      <c r="AG3715">
        <v>0</v>
      </c>
      <c r="AH3715">
        <v>4.9253919999999998E-3</v>
      </c>
      <c r="AI3715">
        <v>264034.77130000002</v>
      </c>
    </row>
    <row r="3716" spans="1:35" x14ac:dyDescent="0.25">
      <c r="A3716">
        <v>5295</v>
      </c>
      <c r="B3716" t="s">
        <v>233</v>
      </c>
      <c r="C3716" t="s">
        <v>234</v>
      </c>
      <c r="D3716" t="b">
        <v>1</v>
      </c>
      <c r="E3716">
        <v>3.6561414889999999</v>
      </c>
      <c r="F3716" t="s">
        <v>97</v>
      </c>
      <c r="G3716" t="s">
        <v>186</v>
      </c>
      <c r="H3716" t="s">
        <v>194</v>
      </c>
      <c r="I3716" t="s">
        <v>101</v>
      </c>
      <c r="J3716" t="s">
        <v>99</v>
      </c>
      <c r="K3716" t="s">
        <v>188</v>
      </c>
      <c r="L3716">
        <v>6.770740741</v>
      </c>
      <c r="M3716" t="s">
        <v>109</v>
      </c>
      <c r="N3716">
        <v>6.9602499999999996E-4</v>
      </c>
      <c r="O3716">
        <v>8.4639700000000003E-4</v>
      </c>
      <c r="P3716">
        <v>0</v>
      </c>
      <c r="Q3716">
        <v>0</v>
      </c>
      <c r="R3716">
        <v>0</v>
      </c>
      <c r="S3716">
        <v>1.123883E-3</v>
      </c>
      <c r="T3716">
        <v>3.203165E-3</v>
      </c>
      <c r="U3716">
        <v>2.1380879999999998E-3</v>
      </c>
      <c r="V3716">
        <v>0</v>
      </c>
      <c r="W3716">
        <v>0</v>
      </c>
      <c r="X3716">
        <v>1.136913E-3</v>
      </c>
      <c r="Y3716">
        <v>0</v>
      </c>
      <c r="Z3716">
        <v>0</v>
      </c>
      <c r="AA3716">
        <v>0</v>
      </c>
      <c r="AB3716">
        <v>0</v>
      </c>
      <c r="AC3716">
        <v>2.2607970000000002E-3</v>
      </c>
      <c r="AD3716">
        <v>3.203165E-3</v>
      </c>
      <c r="AE3716">
        <v>2.1380879999999998E-3</v>
      </c>
      <c r="AF3716">
        <v>0</v>
      </c>
      <c r="AG3716">
        <v>0</v>
      </c>
      <c r="AH3716">
        <v>7.6020150000000002E-3</v>
      </c>
      <c r="AI3716">
        <v>329052.734</v>
      </c>
    </row>
    <row r="3717" spans="1:35" x14ac:dyDescent="0.25">
      <c r="A3717">
        <v>5297</v>
      </c>
      <c r="B3717" t="s">
        <v>233</v>
      </c>
      <c r="C3717" t="s">
        <v>234</v>
      </c>
      <c r="D3717" t="b">
        <v>1</v>
      </c>
      <c r="E3717">
        <v>1.148646015</v>
      </c>
      <c r="F3717" t="s">
        <v>97</v>
      </c>
      <c r="G3717" t="s">
        <v>186</v>
      </c>
      <c r="H3717" t="s">
        <v>199</v>
      </c>
      <c r="I3717" t="s">
        <v>101</v>
      </c>
      <c r="J3717" t="s">
        <v>102</v>
      </c>
      <c r="K3717" t="s">
        <v>188</v>
      </c>
      <c r="L3717">
        <v>6.3217619049999998</v>
      </c>
      <c r="M3717" t="s">
        <v>109</v>
      </c>
      <c r="N3717">
        <v>4.1629299999999998E-4</v>
      </c>
      <c r="O3717">
        <v>4.9850000000000003E-4</v>
      </c>
      <c r="P3717">
        <v>0</v>
      </c>
      <c r="Q3717">
        <v>0</v>
      </c>
      <c r="R3717">
        <v>0</v>
      </c>
      <c r="S3717">
        <v>6.4851000000000004E-4</v>
      </c>
      <c r="T3717">
        <v>2.201756E-3</v>
      </c>
      <c r="U3717">
        <v>1.137861E-3</v>
      </c>
      <c r="V3717">
        <v>0</v>
      </c>
      <c r="W3717">
        <v>0</v>
      </c>
      <c r="X3717">
        <v>3.4786300000000001E-4</v>
      </c>
      <c r="Y3717">
        <v>0</v>
      </c>
      <c r="Z3717">
        <v>0</v>
      </c>
      <c r="AA3717">
        <v>0</v>
      </c>
      <c r="AB3717">
        <v>0</v>
      </c>
      <c r="AC3717">
        <v>9.9637300000000005E-4</v>
      </c>
      <c r="AD3717">
        <v>2.201756E-3</v>
      </c>
      <c r="AE3717">
        <v>1.137861E-3</v>
      </c>
      <c r="AF3717">
        <v>0</v>
      </c>
      <c r="AG3717">
        <v>0</v>
      </c>
      <c r="AH3717">
        <v>4.3360020000000003E-3</v>
      </c>
      <c r="AI3717">
        <v>201013.0526</v>
      </c>
    </row>
    <row r="3718" spans="1:35" x14ac:dyDescent="0.25">
      <c r="A3718">
        <v>7187</v>
      </c>
      <c r="B3718" t="s">
        <v>233</v>
      </c>
      <c r="C3718" t="s">
        <v>234</v>
      </c>
      <c r="D3718" t="b">
        <v>1</v>
      </c>
      <c r="E3718">
        <v>0.94616560199999999</v>
      </c>
      <c r="F3718" t="s">
        <v>97</v>
      </c>
      <c r="G3718" t="s">
        <v>186</v>
      </c>
      <c r="H3718" t="s">
        <v>189</v>
      </c>
      <c r="I3718" t="s">
        <v>263</v>
      </c>
      <c r="J3718" t="s">
        <v>99</v>
      </c>
      <c r="K3718" t="s">
        <v>188</v>
      </c>
      <c r="L3718">
        <v>7.4796497579999999</v>
      </c>
      <c r="M3718" t="s">
        <v>264</v>
      </c>
      <c r="N3718">
        <v>1.00011E-4</v>
      </c>
      <c r="O3718">
        <v>1.2560300000000001E-4</v>
      </c>
      <c r="P3718">
        <v>0</v>
      </c>
      <c r="Q3718">
        <v>0</v>
      </c>
      <c r="R3718">
        <v>0</v>
      </c>
      <c r="S3718">
        <v>2.9577100000000001E-4</v>
      </c>
      <c r="T3718">
        <v>3.8509999999999998E-4</v>
      </c>
      <c r="U3718">
        <v>3.0065000000000002E-4</v>
      </c>
      <c r="V3718">
        <v>0</v>
      </c>
      <c r="W3718">
        <v>0</v>
      </c>
      <c r="X3718">
        <v>1.2928200000000001E-4</v>
      </c>
      <c r="Y3718">
        <v>0</v>
      </c>
      <c r="Z3718">
        <v>0</v>
      </c>
      <c r="AA3718">
        <v>0</v>
      </c>
      <c r="AB3718">
        <v>0</v>
      </c>
      <c r="AC3718">
        <v>4.2505199999999998E-4</v>
      </c>
      <c r="AD3718">
        <v>3.8509999999999998E-4</v>
      </c>
      <c r="AE3718">
        <v>3.0065000000000002E-4</v>
      </c>
      <c r="AF3718">
        <v>0</v>
      </c>
      <c r="AG3718">
        <v>0</v>
      </c>
      <c r="AH3718">
        <v>1.1107929999999999E-3</v>
      </c>
      <c r="AI3718">
        <v>43523.617700000003</v>
      </c>
    </row>
    <row r="3719" spans="1:35" x14ac:dyDescent="0.25">
      <c r="A3719">
        <v>18108</v>
      </c>
      <c r="B3719" t="s">
        <v>233</v>
      </c>
      <c r="C3719" t="s">
        <v>234</v>
      </c>
      <c r="D3719" t="b">
        <v>1</v>
      </c>
      <c r="E3719">
        <v>0.16497118999999999</v>
      </c>
      <c r="F3719" t="s">
        <v>97</v>
      </c>
      <c r="G3719" t="s">
        <v>186</v>
      </c>
      <c r="H3719" t="s">
        <v>259</v>
      </c>
      <c r="I3719" t="s">
        <v>98</v>
      </c>
      <c r="J3719" t="s">
        <v>99</v>
      </c>
      <c r="K3719" t="s">
        <v>188</v>
      </c>
      <c r="L3719">
        <v>5.9775833330000001</v>
      </c>
      <c r="M3719" t="s">
        <v>112</v>
      </c>
      <c r="N3719">
        <v>3.4402100000000002E-4</v>
      </c>
      <c r="O3719">
        <v>4.24592E-4</v>
      </c>
      <c r="P3719">
        <v>0</v>
      </c>
      <c r="Q3719">
        <v>0</v>
      </c>
      <c r="R3719">
        <v>0</v>
      </c>
      <c r="S3719">
        <v>4.7830000000000003E-4</v>
      </c>
      <c r="T3719">
        <v>1.846929E-3</v>
      </c>
      <c r="U3719">
        <v>1.0612040000000001E-3</v>
      </c>
      <c r="V3719">
        <v>0</v>
      </c>
      <c r="W3719">
        <v>0</v>
      </c>
      <c r="X3719">
        <v>3.1485900000000002E-4</v>
      </c>
      <c r="Y3719">
        <v>0</v>
      </c>
      <c r="Z3719">
        <v>0</v>
      </c>
      <c r="AA3719">
        <v>0</v>
      </c>
      <c r="AB3719">
        <v>0</v>
      </c>
      <c r="AC3719">
        <v>7.9316E-4</v>
      </c>
      <c r="AD3719">
        <v>1.846929E-3</v>
      </c>
      <c r="AE3719">
        <v>1.0612040000000001E-3</v>
      </c>
      <c r="AF3719">
        <v>0</v>
      </c>
      <c r="AG3719">
        <v>0</v>
      </c>
      <c r="AH3719">
        <v>3.701293E-3</v>
      </c>
      <c r="AI3719">
        <v>181468.3094</v>
      </c>
    </row>
    <row r="3720" spans="1:35" x14ac:dyDescent="0.25">
      <c r="A3720">
        <v>20450</v>
      </c>
      <c r="B3720" t="s">
        <v>233</v>
      </c>
      <c r="C3720" t="s">
        <v>234</v>
      </c>
      <c r="D3720" t="b">
        <v>1</v>
      </c>
      <c r="E3720">
        <v>0.32973295000000002</v>
      </c>
      <c r="F3720" t="s">
        <v>97</v>
      </c>
      <c r="G3720" t="s">
        <v>186</v>
      </c>
      <c r="H3720" t="s">
        <v>256</v>
      </c>
      <c r="I3720" t="s">
        <v>101</v>
      </c>
      <c r="J3720" t="s">
        <v>262</v>
      </c>
      <c r="K3720" t="s">
        <v>188</v>
      </c>
      <c r="L3720">
        <v>5.7083680560000003</v>
      </c>
      <c r="M3720" t="s">
        <v>109</v>
      </c>
      <c r="N3720">
        <v>5.1076699999999997E-4</v>
      </c>
      <c r="O3720">
        <v>6.1228200000000002E-4</v>
      </c>
      <c r="P3720">
        <v>0</v>
      </c>
      <c r="Q3720">
        <v>0</v>
      </c>
      <c r="R3720">
        <v>0</v>
      </c>
      <c r="S3720">
        <v>1.1352059999999999E-3</v>
      </c>
      <c r="T3720">
        <v>2.5385910000000002E-3</v>
      </c>
      <c r="U3720">
        <v>1.464171E-3</v>
      </c>
      <c r="V3720">
        <v>0</v>
      </c>
      <c r="W3720">
        <v>0</v>
      </c>
      <c r="X3720">
        <v>0</v>
      </c>
      <c r="Y3720">
        <v>0</v>
      </c>
      <c r="Z3720">
        <v>0</v>
      </c>
      <c r="AA3720">
        <v>0</v>
      </c>
      <c r="AB3720">
        <v>0</v>
      </c>
      <c r="AC3720">
        <v>1.1352059999999999E-3</v>
      </c>
      <c r="AD3720">
        <v>2.5385910000000002E-3</v>
      </c>
      <c r="AE3720">
        <v>1.464171E-3</v>
      </c>
      <c r="AF3720">
        <v>0</v>
      </c>
      <c r="AG3720">
        <v>0</v>
      </c>
      <c r="AH3720">
        <v>5.1379670000000002E-3</v>
      </c>
      <c r="AI3720">
        <v>263786.36</v>
      </c>
    </row>
    <row r="3721" spans="1:35" x14ac:dyDescent="0.25">
      <c r="A3721">
        <v>28219</v>
      </c>
      <c r="B3721" t="s">
        <v>233</v>
      </c>
      <c r="C3721" t="s">
        <v>234</v>
      </c>
      <c r="D3721" t="b">
        <v>1</v>
      </c>
      <c r="E3721">
        <v>8.3962187999999993E-2</v>
      </c>
      <c r="F3721" t="s">
        <v>97</v>
      </c>
      <c r="G3721" t="s">
        <v>186</v>
      </c>
      <c r="H3721" t="s">
        <v>257</v>
      </c>
      <c r="I3721" t="s">
        <v>263</v>
      </c>
      <c r="J3721" t="s">
        <v>111</v>
      </c>
      <c r="K3721" t="s">
        <v>188</v>
      </c>
      <c r="L3721">
        <v>5.3929777779999997</v>
      </c>
      <c r="M3721" t="s">
        <v>264</v>
      </c>
      <c r="N3721" s="8">
        <v>6.9575300000000005E-5</v>
      </c>
      <c r="O3721" s="8">
        <v>8.9072099999999997E-5</v>
      </c>
      <c r="P3721">
        <v>0</v>
      </c>
      <c r="Q3721">
        <v>0</v>
      </c>
      <c r="R3721">
        <v>0</v>
      </c>
      <c r="S3721">
        <v>1.16135E-4</v>
      </c>
      <c r="T3721">
        <v>4.13316E-4</v>
      </c>
      <c r="U3721">
        <v>1.8600299999999999E-4</v>
      </c>
      <c r="V3721">
        <v>0</v>
      </c>
      <c r="W3721">
        <v>0</v>
      </c>
      <c r="X3721" s="8">
        <v>5.7065000000000003E-5</v>
      </c>
      <c r="Y3721">
        <v>0</v>
      </c>
      <c r="Z3721">
        <v>0</v>
      </c>
      <c r="AA3721">
        <v>0</v>
      </c>
      <c r="AB3721">
        <v>0</v>
      </c>
      <c r="AC3721">
        <v>1.7320000000000001E-4</v>
      </c>
      <c r="AD3721">
        <v>4.13316E-4</v>
      </c>
      <c r="AE3721">
        <v>1.8600299999999999E-4</v>
      </c>
      <c r="AF3721">
        <v>0</v>
      </c>
      <c r="AG3721">
        <v>0</v>
      </c>
      <c r="AH3721">
        <v>7.7251900000000005E-4</v>
      </c>
      <c r="AI3721">
        <v>41981.093860000001</v>
      </c>
    </row>
    <row r="3722" spans="1:35" x14ac:dyDescent="0.25">
      <c r="A3722">
        <v>617</v>
      </c>
      <c r="B3722" t="s">
        <v>235</v>
      </c>
      <c r="C3722" t="s">
        <v>236</v>
      </c>
      <c r="D3722" t="b">
        <v>1</v>
      </c>
      <c r="E3722">
        <v>38.539275089999997</v>
      </c>
      <c r="F3722" t="s">
        <v>97</v>
      </c>
      <c r="G3722" t="s">
        <v>186</v>
      </c>
      <c r="H3722" t="s">
        <v>198</v>
      </c>
      <c r="I3722" t="s">
        <v>101</v>
      </c>
      <c r="J3722" t="s">
        <v>102</v>
      </c>
      <c r="K3722" t="s">
        <v>188</v>
      </c>
      <c r="L3722">
        <v>9.6675000000000004</v>
      </c>
      <c r="M3722" t="s">
        <v>109</v>
      </c>
      <c r="N3722">
        <v>1.3263719999999999E-3</v>
      </c>
      <c r="O3722">
        <v>1.411703E-3</v>
      </c>
      <c r="P3722">
        <v>0</v>
      </c>
      <c r="Q3722">
        <v>0</v>
      </c>
      <c r="R3722">
        <v>0</v>
      </c>
      <c r="S3722">
        <v>3.4237870000000002E-3</v>
      </c>
      <c r="T3722">
        <v>3.6663339999999998E-3</v>
      </c>
      <c r="U3722">
        <v>3.650992E-3</v>
      </c>
      <c r="V3722">
        <v>0</v>
      </c>
      <c r="W3722">
        <v>0</v>
      </c>
      <c r="X3722">
        <v>1.972522E-3</v>
      </c>
      <c r="Y3722">
        <v>0</v>
      </c>
      <c r="Z3722">
        <v>0</v>
      </c>
      <c r="AA3722">
        <v>0</v>
      </c>
      <c r="AB3722">
        <v>0</v>
      </c>
      <c r="AC3722">
        <v>5.3963090000000002E-3</v>
      </c>
      <c r="AD3722">
        <v>3.6663339999999998E-3</v>
      </c>
      <c r="AE3722">
        <v>3.650992E-3</v>
      </c>
      <c r="AF3722">
        <v>0</v>
      </c>
      <c r="AG3722">
        <v>0</v>
      </c>
      <c r="AH3722">
        <v>1.2712904000000001E-2</v>
      </c>
      <c r="AI3722">
        <v>385392.75089999998</v>
      </c>
    </row>
    <row r="3723" spans="1:35" x14ac:dyDescent="0.25">
      <c r="A3723">
        <v>619</v>
      </c>
      <c r="B3723" t="s">
        <v>235</v>
      </c>
      <c r="C3723" t="s">
        <v>236</v>
      </c>
      <c r="D3723" t="b">
        <v>1</v>
      </c>
      <c r="E3723">
        <v>7.8598335940000004</v>
      </c>
      <c r="F3723" t="s">
        <v>97</v>
      </c>
      <c r="G3723" t="s">
        <v>186</v>
      </c>
      <c r="H3723" t="s">
        <v>187</v>
      </c>
      <c r="I3723" t="s">
        <v>101</v>
      </c>
      <c r="J3723" t="s">
        <v>111</v>
      </c>
      <c r="K3723" t="s">
        <v>188</v>
      </c>
      <c r="L3723">
        <v>9.1450793650000008</v>
      </c>
      <c r="M3723" t="s">
        <v>109</v>
      </c>
      <c r="N3723">
        <v>8.4388599999999996E-4</v>
      </c>
      <c r="O3723">
        <v>1.0019919999999999E-3</v>
      </c>
      <c r="P3723">
        <v>0</v>
      </c>
      <c r="Q3723">
        <v>0</v>
      </c>
      <c r="R3723">
        <v>0</v>
      </c>
      <c r="S3723">
        <v>4.4241439999999996E-3</v>
      </c>
      <c r="T3723">
        <v>2.3120839999999998E-3</v>
      </c>
      <c r="U3723">
        <v>1.447474E-3</v>
      </c>
      <c r="V3723">
        <v>0</v>
      </c>
      <c r="W3723">
        <v>0</v>
      </c>
      <c r="X3723">
        <v>4.0042099999999998E-4</v>
      </c>
      <c r="Y3723">
        <v>0</v>
      </c>
      <c r="Z3723">
        <v>0</v>
      </c>
      <c r="AA3723">
        <v>0</v>
      </c>
      <c r="AB3723">
        <v>0</v>
      </c>
      <c r="AC3723">
        <v>4.8245650000000003E-3</v>
      </c>
      <c r="AD3723">
        <v>2.3120839999999998E-3</v>
      </c>
      <c r="AE3723">
        <v>1.447474E-3</v>
      </c>
      <c r="AF3723">
        <v>0</v>
      </c>
      <c r="AG3723">
        <v>0</v>
      </c>
      <c r="AH3723">
        <v>8.5841230000000008E-3</v>
      </c>
      <c r="AI3723">
        <v>275094.17580000003</v>
      </c>
    </row>
    <row r="3724" spans="1:35" x14ac:dyDescent="0.25">
      <c r="A3724">
        <v>621</v>
      </c>
      <c r="B3724" t="s">
        <v>235</v>
      </c>
      <c r="C3724" t="s">
        <v>236</v>
      </c>
      <c r="D3724" t="b">
        <v>1</v>
      </c>
      <c r="E3724">
        <v>45.917607580000002</v>
      </c>
      <c r="F3724" t="s">
        <v>97</v>
      </c>
      <c r="G3724" t="s">
        <v>186</v>
      </c>
      <c r="H3724" t="s">
        <v>196</v>
      </c>
      <c r="I3724" t="s">
        <v>101</v>
      </c>
      <c r="J3724" t="s">
        <v>99</v>
      </c>
      <c r="K3724" t="s">
        <v>188</v>
      </c>
      <c r="L3724">
        <v>10.61414141</v>
      </c>
      <c r="M3724" t="s">
        <v>109</v>
      </c>
      <c r="N3724">
        <v>9.9532700000000006E-4</v>
      </c>
      <c r="O3724">
        <v>1.068945E-3</v>
      </c>
      <c r="P3724">
        <v>0</v>
      </c>
      <c r="Q3724">
        <v>0</v>
      </c>
      <c r="R3724">
        <v>0</v>
      </c>
      <c r="S3724">
        <v>3.0565150000000001E-3</v>
      </c>
      <c r="T3724">
        <v>2.6265220000000001E-3</v>
      </c>
      <c r="U3724">
        <v>3.0621720000000002E-3</v>
      </c>
      <c r="V3724">
        <v>0</v>
      </c>
      <c r="W3724">
        <v>0</v>
      </c>
      <c r="X3724">
        <v>4.0126799999999998E-4</v>
      </c>
      <c r="Y3724">
        <v>0</v>
      </c>
      <c r="Z3724">
        <v>0</v>
      </c>
      <c r="AA3724">
        <v>0</v>
      </c>
      <c r="AB3724">
        <v>0</v>
      </c>
      <c r="AC3724">
        <v>3.4577829999999999E-3</v>
      </c>
      <c r="AD3724">
        <v>2.6265220000000001E-3</v>
      </c>
      <c r="AE3724">
        <v>3.0621720000000002E-3</v>
      </c>
      <c r="AF3724">
        <v>0</v>
      </c>
      <c r="AG3724">
        <v>0</v>
      </c>
      <c r="AH3724">
        <v>9.1464770000000001E-3</v>
      </c>
      <c r="AI3724">
        <v>252546.84169999999</v>
      </c>
    </row>
    <row r="3725" spans="1:35" x14ac:dyDescent="0.25">
      <c r="A3725">
        <v>622</v>
      </c>
      <c r="B3725" t="s">
        <v>235</v>
      </c>
      <c r="C3725" t="s">
        <v>236</v>
      </c>
      <c r="D3725" t="b">
        <v>1</v>
      </c>
      <c r="E3725">
        <v>5.4264087559999998</v>
      </c>
      <c r="F3725" t="s">
        <v>97</v>
      </c>
      <c r="G3725" t="s">
        <v>186</v>
      </c>
      <c r="H3725" t="s">
        <v>191</v>
      </c>
      <c r="I3725" t="s">
        <v>101</v>
      </c>
      <c r="J3725" t="s">
        <v>99</v>
      </c>
      <c r="K3725" t="s">
        <v>188</v>
      </c>
      <c r="L3725">
        <v>5.9299329500000004</v>
      </c>
      <c r="M3725" t="s">
        <v>109</v>
      </c>
      <c r="N3725">
        <v>5.84331E-4</v>
      </c>
      <c r="O3725">
        <v>7.3469500000000005E-4</v>
      </c>
      <c r="P3725">
        <v>0</v>
      </c>
      <c r="Q3725">
        <v>0</v>
      </c>
      <c r="R3725">
        <v>0</v>
      </c>
      <c r="S3725">
        <v>1.2287209999999999E-3</v>
      </c>
      <c r="T3725">
        <v>2.749886E-3</v>
      </c>
      <c r="U3725">
        <v>1.9274819999999999E-3</v>
      </c>
      <c r="V3725">
        <v>0</v>
      </c>
      <c r="W3725">
        <v>0</v>
      </c>
      <c r="X3725">
        <v>4.6212E-4</v>
      </c>
      <c r="Y3725">
        <v>0</v>
      </c>
      <c r="Z3725">
        <v>0</v>
      </c>
      <c r="AA3725">
        <v>0</v>
      </c>
      <c r="AB3725">
        <v>0</v>
      </c>
      <c r="AC3725">
        <v>1.690841E-3</v>
      </c>
      <c r="AD3725">
        <v>2.749886E-3</v>
      </c>
      <c r="AE3725">
        <v>1.9274819999999999E-3</v>
      </c>
      <c r="AF3725">
        <v>0</v>
      </c>
      <c r="AG3725">
        <v>0</v>
      </c>
      <c r="AH3725">
        <v>6.3682089999999997E-3</v>
      </c>
      <c r="AI3725">
        <v>314731.70789999998</v>
      </c>
    </row>
    <row r="3726" spans="1:35" x14ac:dyDescent="0.25">
      <c r="A3726">
        <v>623</v>
      </c>
      <c r="B3726" t="s">
        <v>235</v>
      </c>
      <c r="C3726" t="s">
        <v>236</v>
      </c>
      <c r="D3726" t="b">
        <v>1</v>
      </c>
      <c r="E3726">
        <v>3.2022472799999999</v>
      </c>
      <c r="F3726" t="s">
        <v>97</v>
      </c>
      <c r="G3726" t="s">
        <v>186</v>
      </c>
      <c r="H3726" t="s">
        <v>193</v>
      </c>
      <c r="I3726" t="s">
        <v>101</v>
      </c>
      <c r="J3726" t="s">
        <v>99</v>
      </c>
      <c r="K3726" t="s">
        <v>188</v>
      </c>
      <c r="L3726">
        <v>8.3378148149999998</v>
      </c>
      <c r="M3726" t="s">
        <v>109</v>
      </c>
      <c r="N3726">
        <v>6.6253299999999998E-4</v>
      </c>
      <c r="O3726">
        <v>7.9909299999999996E-4</v>
      </c>
      <c r="P3726">
        <v>0</v>
      </c>
      <c r="Q3726">
        <v>0</v>
      </c>
      <c r="R3726">
        <v>0</v>
      </c>
      <c r="S3726">
        <v>2.4009819999999999E-3</v>
      </c>
      <c r="T3726">
        <v>2.4177360000000002E-3</v>
      </c>
      <c r="U3726">
        <v>1.7246E-3</v>
      </c>
      <c r="V3726">
        <v>0</v>
      </c>
      <c r="W3726">
        <v>0</v>
      </c>
      <c r="X3726">
        <v>2.8943099999999999E-4</v>
      </c>
      <c r="Y3726">
        <v>0</v>
      </c>
      <c r="Z3726">
        <v>0</v>
      </c>
      <c r="AA3726">
        <v>0</v>
      </c>
      <c r="AB3726">
        <v>0</v>
      </c>
      <c r="AC3726">
        <v>2.690413E-3</v>
      </c>
      <c r="AD3726">
        <v>2.4177360000000002E-3</v>
      </c>
      <c r="AE3726">
        <v>1.7246E-3</v>
      </c>
      <c r="AF3726">
        <v>0</v>
      </c>
      <c r="AG3726">
        <v>0</v>
      </c>
      <c r="AH3726">
        <v>6.8327479999999996E-3</v>
      </c>
      <c r="AI3726">
        <v>240168.546</v>
      </c>
    </row>
    <row r="3727" spans="1:35" x14ac:dyDescent="0.25">
      <c r="A3727">
        <v>624</v>
      </c>
      <c r="B3727" t="s">
        <v>235</v>
      </c>
      <c r="C3727" t="s">
        <v>236</v>
      </c>
      <c r="D3727" t="b">
        <v>1</v>
      </c>
      <c r="E3727">
        <v>12.489080810000001</v>
      </c>
      <c r="F3727" t="s">
        <v>97</v>
      </c>
      <c r="G3727" t="s">
        <v>186</v>
      </c>
      <c r="H3727" t="s">
        <v>195</v>
      </c>
      <c r="I3727" t="s">
        <v>101</v>
      </c>
      <c r="J3727" t="s">
        <v>111</v>
      </c>
      <c r="K3727" t="s">
        <v>188</v>
      </c>
      <c r="L3727">
        <v>6.9189153440000002</v>
      </c>
      <c r="M3727" t="s">
        <v>109</v>
      </c>
      <c r="N3727">
        <v>5.6333800000000003E-4</v>
      </c>
      <c r="O3727">
        <v>6.7680500000000005E-4</v>
      </c>
      <c r="P3727">
        <v>0</v>
      </c>
      <c r="Q3727">
        <v>0</v>
      </c>
      <c r="R3727">
        <v>0</v>
      </c>
      <c r="S3727">
        <v>9.6474500000000003E-4</v>
      </c>
      <c r="T3727">
        <v>2.43684E-3</v>
      </c>
      <c r="U3727">
        <v>1.6240860000000001E-3</v>
      </c>
      <c r="V3727">
        <v>0</v>
      </c>
      <c r="W3727">
        <v>0</v>
      </c>
      <c r="X3727">
        <v>1.1660990000000001E-3</v>
      </c>
      <c r="Y3727">
        <v>0</v>
      </c>
      <c r="Z3727">
        <v>0</v>
      </c>
      <c r="AA3727">
        <v>0</v>
      </c>
      <c r="AB3727">
        <v>0</v>
      </c>
      <c r="AC3727">
        <v>2.1308439999999998E-3</v>
      </c>
      <c r="AD3727">
        <v>2.43684E-3</v>
      </c>
      <c r="AE3727">
        <v>1.6240860000000001E-3</v>
      </c>
      <c r="AF3727">
        <v>0</v>
      </c>
      <c r="AG3727">
        <v>0</v>
      </c>
      <c r="AH3727">
        <v>6.1917700000000001E-3</v>
      </c>
      <c r="AI3727">
        <v>262270.69709999999</v>
      </c>
    </row>
    <row r="3728" spans="1:35" x14ac:dyDescent="0.25">
      <c r="A3728">
        <v>3981</v>
      </c>
      <c r="B3728" t="s">
        <v>235</v>
      </c>
      <c r="C3728" t="s">
        <v>236</v>
      </c>
      <c r="D3728" t="b">
        <v>1</v>
      </c>
      <c r="E3728">
        <v>33.833494620000003</v>
      </c>
      <c r="F3728" t="s">
        <v>97</v>
      </c>
      <c r="G3728" t="s">
        <v>186</v>
      </c>
      <c r="H3728" t="s">
        <v>249</v>
      </c>
      <c r="I3728" t="s">
        <v>101</v>
      </c>
      <c r="J3728" t="s">
        <v>111</v>
      </c>
      <c r="K3728" t="s">
        <v>188</v>
      </c>
      <c r="L3728">
        <v>11.074999999999999</v>
      </c>
      <c r="M3728" t="s">
        <v>109</v>
      </c>
      <c r="N3728">
        <v>2.8794600000000002E-4</v>
      </c>
      <c r="O3728">
        <v>3.0471300000000002E-4</v>
      </c>
      <c r="P3728">
        <v>0</v>
      </c>
      <c r="Q3728">
        <v>0</v>
      </c>
      <c r="R3728">
        <v>0</v>
      </c>
      <c r="S3728">
        <v>8.1035700000000005E-4</v>
      </c>
      <c r="T3728">
        <v>7.26339E-4</v>
      </c>
      <c r="U3728">
        <v>1.0200820000000001E-3</v>
      </c>
      <c r="V3728">
        <v>0</v>
      </c>
      <c r="W3728">
        <v>0</v>
      </c>
      <c r="X3728">
        <v>0</v>
      </c>
      <c r="Y3728">
        <v>0</v>
      </c>
      <c r="Z3728">
        <v>0</v>
      </c>
      <c r="AA3728">
        <v>0</v>
      </c>
      <c r="AB3728">
        <v>0</v>
      </c>
      <c r="AC3728">
        <v>8.1035700000000005E-4</v>
      </c>
      <c r="AD3728">
        <v>7.26339E-4</v>
      </c>
      <c r="AE3728">
        <v>1.0200820000000001E-3</v>
      </c>
      <c r="AF3728">
        <v>0</v>
      </c>
      <c r="AG3728">
        <v>0</v>
      </c>
      <c r="AH3728">
        <v>2.5571000000000001E-3</v>
      </c>
      <c r="AI3728">
        <v>67666.989239999995</v>
      </c>
    </row>
    <row r="3729" spans="1:35" x14ac:dyDescent="0.25">
      <c r="A3729">
        <v>4225</v>
      </c>
      <c r="B3729" t="s">
        <v>235</v>
      </c>
      <c r="C3729" t="s">
        <v>236</v>
      </c>
      <c r="D3729" t="b">
        <v>1</v>
      </c>
      <c r="E3729">
        <v>59.11710111</v>
      </c>
      <c r="F3729" t="s">
        <v>97</v>
      </c>
      <c r="G3729" t="s">
        <v>186</v>
      </c>
      <c r="H3729" t="s">
        <v>250</v>
      </c>
      <c r="I3729" t="s">
        <v>98</v>
      </c>
      <c r="J3729" t="s">
        <v>99</v>
      </c>
      <c r="K3729" t="s">
        <v>188</v>
      </c>
      <c r="L3729">
        <v>22.68333333</v>
      </c>
      <c r="M3729" t="s">
        <v>112</v>
      </c>
      <c r="N3729">
        <v>4.4592399999999999E-4</v>
      </c>
      <c r="O3729">
        <v>4.6056800000000001E-4</v>
      </c>
      <c r="P3729">
        <v>0</v>
      </c>
      <c r="Q3729">
        <v>0</v>
      </c>
      <c r="R3729">
        <v>0</v>
      </c>
      <c r="S3729">
        <v>8.6793899999999997E-4</v>
      </c>
      <c r="T3729">
        <v>6.80231E-4</v>
      </c>
      <c r="U3729">
        <v>1.4092099999999999E-3</v>
      </c>
      <c r="V3729">
        <v>0</v>
      </c>
      <c r="W3729">
        <v>0</v>
      </c>
      <c r="X3729">
        <v>1.61765E-3</v>
      </c>
      <c r="Y3729">
        <v>0</v>
      </c>
      <c r="Z3729">
        <v>0</v>
      </c>
      <c r="AA3729">
        <v>0</v>
      </c>
      <c r="AB3729">
        <v>0</v>
      </c>
      <c r="AC3729">
        <v>2.4855879999999999E-3</v>
      </c>
      <c r="AD3729">
        <v>6.80231E-4</v>
      </c>
      <c r="AE3729">
        <v>1.4092099999999999E-3</v>
      </c>
      <c r="AF3729">
        <v>0</v>
      </c>
      <c r="AG3729">
        <v>0</v>
      </c>
      <c r="AH3729">
        <v>4.5755889999999997E-3</v>
      </c>
      <c r="AI3729">
        <v>59117.101110000003</v>
      </c>
    </row>
    <row r="3730" spans="1:35" x14ac:dyDescent="0.25">
      <c r="A3730">
        <v>5292</v>
      </c>
      <c r="B3730" t="s">
        <v>235</v>
      </c>
      <c r="C3730" t="s">
        <v>236</v>
      </c>
      <c r="D3730" t="b">
        <v>1</v>
      </c>
      <c r="E3730">
        <v>0.61770916799999998</v>
      </c>
      <c r="F3730" t="s">
        <v>97</v>
      </c>
      <c r="G3730" t="s">
        <v>186</v>
      </c>
      <c r="H3730" t="s">
        <v>197</v>
      </c>
      <c r="I3730" t="s">
        <v>101</v>
      </c>
      <c r="J3730" t="s">
        <v>102</v>
      </c>
      <c r="K3730" t="s">
        <v>188</v>
      </c>
      <c r="L3730">
        <v>4.2002962960000003</v>
      </c>
      <c r="M3730" t="s">
        <v>109</v>
      </c>
      <c r="N3730">
        <v>2.4499899999999998E-4</v>
      </c>
      <c r="O3730">
        <v>3.1117100000000001E-4</v>
      </c>
      <c r="P3730">
        <v>0</v>
      </c>
      <c r="Q3730">
        <v>0</v>
      </c>
      <c r="R3730">
        <v>0</v>
      </c>
      <c r="S3730">
        <v>3.26344E-4</v>
      </c>
      <c r="T3730">
        <v>1.5829500000000001E-3</v>
      </c>
      <c r="U3730">
        <v>6.4483100000000001E-4</v>
      </c>
      <c r="V3730">
        <v>0</v>
      </c>
      <c r="W3730">
        <v>0</v>
      </c>
      <c r="X3730">
        <v>1.01773E-4</v>
      </c>
      <c r="Y3730">
        <v>0</v>
      </c>
      <c r="Z3730">
        <v>0</v>
      </c>
      <c r="AA3730">
        <v>0</v>
      </c>
      <c r="AB3730">
        <v>0</v>
      </c>
      <c r="AC3730">
        <v>4.2811699999999999E-4</v>
      </c>
      <c r="AD3730">
        <v>1.5829500000000001E-3</v>
      </c>
      <c r="AE3730">
        <v>6.4483100000000001E-4</v>
      </c>
      <c r="AF3730">
        <v>0</v>
      </c>
      <c r="AG3730">
        <v>0</v>
      </c>
      <c r="AH3730">
        <v>2.6559029999999998E-3</v>
      </c>
      <c r="AI3730">
        <v>185312.75030000001</v>
      </c>
    </row>
    <row r="3731" spans="1:35" x14ac:dyDescent="0.25">
      <c r="A3731">
        <v>5294</v>
      </c>
      <c r="B3731" t="s">
        <v>235</v>
      </c>
      <c r="C3731" t="s">
        <v>236</v>
      </c>
      <c r="D3731" t="b">
        <v>1</v>
      </c>
      <c r="E3731">
        <v>2.1122781700000002</v>
      </c>
      <c r="F3731" t="s">
        <v>97</v>
      </c>
      <c r="G3731" t="s">
        <v>186</v>
      </c>
      <c r="H3731" t="s">
        <v>192</v>
      </c>
      <c r="I3731" t="s">
        <v>101</v>
      </c>
      <c r="J3731" t="s">
        <v>99</v>
      </c>
      <c r="K3731" t="s">
        <v>188</v>
      </c>
      <c r="L3731">
        <v>5.5121555559999997</v>
      </c>
      <c r="M3731" t="s">
        <v>109</v>
      </c>
      <c r="N3731">
        <v>4.8383699999999998E-4</v>
      </c>
      <c r="O3731">
        <v>5.6534399999999996E-4</v>
      </c>
      <c r="P3731">
        <v>0</v>
      </c>
      <c r="Q3731">
        <v>0</v>
      </c>
      <c r="R3731">
        <v>0</v>
      </c>
      <c r="S3731">
        <v>6.8710500000000003E-4</v>
      </c>
      <c r="T3731">
        <v>2.2191559999999999E-3</v>
      </c>
      <c r="U3731">
        <v>1.5545940000000001E-3</v>
      </c>
      <c r="V3731">
        <v>0</v>
      </c>
      <c r="W3731">
        <v>0</v>
      </c>
      <c r="X3731">
        <v>5.0517800000000001E-4</v>
      </c>
      <c r="Y3731">
        <v>0</v>
      </c>
      <c r="Z3731">
        <v>0</v>
      </c>
      <c r="AA3731">
        <v>0</v>
      </c>
      <c r="AB3731">
        <v>0</v>
      </c>
      <c r="AC3731">
        <v>1.1922829999999999E-3</v>
      </c>
      <c r="AD3731">
        <v>2.2191559999999999E-3</v>
      </c>
      <c r="AE3731">
        <v>1.5545940000000001E-3</v>
      </c>
      <c r="AF3731">
        <v>0</v>
      </c>
      <c r="AG3731">
        <v>0</v>
      </c>
      <c r="AH3731">
        <v>4.9660329999999999E-3</v>
      </c>
      <c r="AI3731">
        <v>264034.77130000002</v>
      </c>
    </row>
    <row r="3732" spans="1:35" x14ac:dyDescent="0.25">
      <c r="A3732">
        <v>5295</v>
      </c>
      <c r="B3732" t="s">
        <v>235</v>
      </c>
      <c r="C3732" t="s">
        <v>236</v>
      </c>
      <c r="D3732" t="b">
        <v>1</v>
      </c>
      <c r="E3732">
        <v>3.6561414889999999</v>
      </c>
      <c r="F3732" t="s">
        <v>97</v>
      </c>
      <c r="G3732" t="s">
        <v>186</v>
      </c>
      <c r="H3732" t="s">
        <v>194</v>
      </c>
      <c r="I3732" t="s">
        <v>101</v>
      </c>
      <c r="J3732" t="s">
        <v>99</v>
      </c>
      <c r="K3732" t="s">
        <v>188</v>
      </c>
      <c r="L3732">
        <v>6.8619444439999997</v>
      </c>
      <c r="M3732" t="s">
        <v>109</v>
      </c>
      <c r="N3732">
        <v>6.9409699999999996E-4</v>
      </c>
      <c r="O3732">
        <v>8.5797900000000003E-4</v>
      </c>
      <c r="P3732">
        <v>0</v>
      </c>
      <c r="Q3732">
        <v>0</v>
      </c>
      <c r="R3732">
        <v>0</v>
      </c>
      <c r="S3732">
        <v>1.214398E-3</v>
      </c>
      <c r="T3732">
        <v>3.203165E-3</v>
      </c>
      <c r="U3732">
        <v>2.1380879999999998E-3</v>
      </c>
      <c r="V3732">
        <v>0</v>
      </c>
      <c r="W3732">
        <v>0</v>
      </c>
      <c r="X3732">
        <v>1.1487649999999999E-3</v>
      </c>
      <c r="Y3732">
        <v>0</v>
      </c>
      <c r="Z3732">
        <v>0</v>
      </c>
      <c r="AA3732">
        <v>0</v>
      </c>
      <c r="AB3732">
        <v>0</v>
      </c>
      <c r="AC3732">
        <v>2.3631630000000002E-3</v>
      </c>
      <c r="AD3732">
        <v>3.203165E-3</v>
      </c>
      <c r="AE3732">
        <v>2.1380879999999998E-3</v>
      </c>
      <c r="AF3732">
        <v>0</v>
      </c>
      <c r="AG3732">
        <v>0</v>
      </c>
      <c r="AH3732">
        <v>7.7044160000000004E-3</v>
      </c>
      <c r="AI3732">
        <v>329052.734</v>
      </c>
    </row>
    <row r="3733" spans="1:35" x14ac:dyDescent="0.25">
      <c r="A3733">
        <v>5297</v>
      </c>
      <c r="B3733" t="s">
        <v>235</v>
      </c>
      <c r="C3733" t="s">
        <v>236</v>
      </c>
      <c r="D3733" t="b">
        <v>1</v>
      </c>
      <c r="E3733">
        <v>1.148646015</v>
      </c>
      <c r="F3733" t="s">
        <v>97</v>
      </c>
      <c r="G3733" t="s">
        <v>186</v>
      </c>
      <c r="H3733" t="s">
        <v>199</v>
      </c>
      <c r="I3733" t="s">
        <v>101</v>
      </c>
      <c r="J3733" t="s">
        <v>102</v>
      </c>
      <c r="K3733" t="s">
        <v>188</v>
      </c>
      <c r="L3733">
        <v>6.3892063490000002</v>
      </c>
      <c r="M3733" t="s">
        <v>109</v>
      </c>
      <c r="N3733">
        <v>4.1507499999999999E-4</v>
      </c>
      <c r="O3733">
        <v>5.0376800000000003E-4</v>
      </c>
      <c r="P3733">
        <v>0</v>
      </c>
      <c r="Q3733">
        <v>0</v>
      </c>
      <c r="R3733">
        <v>0</v>
      </c>
      <c r="S3733">
        <v>6.9008700000000004E-4</v>
      </c>
      <c r="T3733">
        <v>2.201756E-3</v>
      </c>
      <c r="U3733">
        <v>1.137861E-3</v>
      </c>
      <c r="V3733">
        <v>0</v>
      </c>
      <c r="W3733">
        <v>0</v>
      </c>
      <c r="X3733">
        <v>3.5255600000000002E-4</v>
      </c>
      <c r="Y3733">
        <v>0</v>
      </c>
      <c r="Z3733">
        <v>0</v>
      </c>
      <c r="AA3733">
        <v>0</v>
      </c>
      <c r="AB3733">
        <v>0</v>
      </c>
      <c r="AC3733">
        <v>1.042643E-3</v>
      </c>
      <c r="AD3733">
        <v>2.201756E-3</v>
      </c>
      <c r="AE3733">
        <v>1.137861E-3</v>
      </c>
      <c r="AF3733">
        <v>0</v>
      </c>
      <c r="AG3733">
        <v>0</v>
      </c>
      <c r="AH3733">
        <v>4.3822610000000001E-3</v>
      </c>
      <c r="AI3733">
        <v>201013.0526</v>
      </c>
    </row>
    <row r="3734" spans="1:35" x14ac:dyDescent="0.25">
      <c r="A3734">
        <v>7187</v>
      </c>
      <c r="B3734" t="s">
        <v>235</v>
      </c>
      <c r="C3734" t="s">
        <v>236</v>
      </c>
      <c r="D3734" t="b">
        <v>1</v>
      </c>
      <c r="E3734">
        <v>0.94616560199999999</v>
      </c>
      <c r="F3734" t="s">
        <v>97</v>
      </c>
      <c r="G3734" t="s">
        <v>186</v>
      </c>
      <c r="H3734" t="s">
        <v>189</v>
      </c>
      <c r="I3734" t="s">
        <v>263</v>
      </c>
      <c r="J3734" t="s">
        <v>99</v>
      </c>
      <c r="K3734" t="s">
        <v>188</v>
      </c>
      <c r="L3734">
        <v>7.6109299520000002</v>
      </c>
      <c r="M3734" t="s">
        <v>264</v>
      </c>
      <c r="N3734">
        <v>1.00283E-4</v>
      </c>
      <c r="O3734">
        <v>1.2781199999999999E-4</v>
      </c>
      <c r="P3734">
        <v>0</v>
      </c>
      <c r="Q3734">
        <v>0</v>
      </c>
      <c r="R3734">
        <v>0</v>
      </c>
      <c r="S3734">
        <v>3.1308799999999999E-4</v>
      </c>
      <c r="T3734">
        <v>3.8509999999999998E-4</v>
      </c>
      <c r="U3734">
        <v>3.0065000000000002E-4</v>
      </c>
      <c r="V3734">
        <v>0</v>
      </c>
      <c r="W3734">
        <v>0</v>
      </c>
      <c r="X3734">
        <v>1.31452E-4</v>
      </c>
      <c r="Y3734">
        <v>0</v>
      </c>
      <c r="Z3734">
        <v>0</v>
      </c>
      <c r="AA3734">
        <v>0</v>
      </c>
      <c r="AB3734">
        <v>0</v>
      </c>
      <c r="AC3734">
        <v>4.4454E-4</v>
      </c>
      <c r="AD3734">
        <v>3.8509999999999998E-4</v>
      </c>
      <c r="AE3734">
        <v>3.0065000000000002E-4</v>
      </c>
      <c r="AF3734">
        <v>0</v>
      </c>
      <c r="AG3734">
        <v>0</v>
      </c>
      <c r="AH3734">
        <v>1.1302899999999999E-3</v>
      </c>
      <c r="AI3734">
        <v>43523.617700000003</v>
      </c>
    </row>
    <row r="3735" spans="1:35" x14ac:dyDescent="0.25">
      <c r="A3735">
        <v>18108</v>
      </c>
      <c r="B3735" t="s">
        <v>235</v>
      </c>
      <c r="C3735" t="s">
        <v>236</v>
      </c>
      <c r="D3735" t="b">
        <v>1</v>
      </c>
      <c r="E3735">
        <v>0.16497118999999999</v>
      </c>
      <c r="F3735" t="s">
        <v>97</v>
      </c>
      <c r="G3735" t="s">
        <v>186</v>
      </c>
      <c r="H3735" t="s">
        <v>259</v>
      </c>
      <c r="I3735" t="s">
        <v>98</v>
      </c>
      <c r="J3735" t="s">
        <v>99</v>
      </c>
      <c r="K3735" t="s">
        <v>188</v>
      </c>
      <c r="L3735">
        <v>6.0131489900000004</v>
      </c>
      <c r="M3735" t="s">
        <v>112</v>
      </c>
      <c r="N3735">
        <v>3.4405599999999997E-4</v>
      </c>
      <c r="O3735">
        <v>4.2719600000000002E-4</v>
      </c>
      <c r="P3735">
        <v>0</v>
      </c>
      <c r="Q3735">
        <v>0</v>
      </c>
      <c r="R3735">
        <v>0</v>
      </c>
      <c r="S3735">
        <v>4.9994099999999995E-4</v>
      </c>
      <c r="T3735">
        <v>1.846929E-3</v>
      </c>
      <c r="U3735">
        <v>1.0612040000000001E-3</v>
      </c>
      <c r="V3735">
        <v>0</v>
      </c>
      <c r="W3735">
        <v>0</v>
      </c>
      <c r="X3735">
        <v>3.1524100000000001E-4</v>
      </c>
      <c r="Y3735">
        <v>0</v>
      </c>
      <c r="Z3735">
        <v>0</v>
      </c>
      <c r="AA3735">
        <v>0</v>
      </c>
      <c r="AB3735">
        <v>0</v>
      </c>
      <c r="AC3735">
        <v>8.1518200000000002E-4</v>
      </c>
      <c r="AD3735">
        <v>1.846929E-3</v>
      </c>
      <c r="AE3735">
        <v>1.0612040000000001E-3</v>
      </c>
      <c r="AF3735">
        <v>0</v>
      </c>
      <c r="AG3735">
        <v>0</v>
      </c>
      <c r="AH3735">
        <v>3.723315E-3</v>
      </c>
      <c r="AI3735">
        <v>181468.3094</v>
      </c>
    </row>
    <row r="3736" spans="1:35" x14ac:dyDescent="0.25">
      <c r="A3736">
        <v>20450</v>
      </c>
      <c r="B3736" t="s">
        <v>235</v>
      </c>
      <c r="C3736" t="s">
        <v>236</v>
      </c>
      <c r="D3736" t="b">
        <v>1</v>
      </c>
      <c r="E3736">
        <v>0.32973295000000002</v>
      </c>
      <c r="F3736" t="s">
        <v>97</v>
      </c>
      <c r="G3736" t="s">
        <v>186</v>
      </c>
      <c r="H3736" t="s">
        <v>256</v>
      </c>
      <c r="I3736" t="s">
        <v>101</v>
      </c>
      <c r="J3736" t="s">
        <v>262</v>
      </c>
      <c r="K3736" t="s">
        <v>188</v>
      </c>
      <c r="L3736">
        <v>5.7936597220000001</v>
      </c>
      <c r="M3736" t="s">
        <v>109</v>
      </c>
      <c r="N3736">
        <v>5.1347999999999997E-4</v>
      </c>
      <c r="O3736">
        <v>6.2142999999999996E-4</v>
      </c>
      <c r="P3736">
        <v>0</v>
      </c>
      <c r="Q3736">
        <v>0</v>
      </c>
      <c r="R3736">
        <v>0</v>
      </c>
      <c r="S3736">
        <v>1.2119749999999999E-3</v>
      </c>
      <c r="T3736">
        <v>2.5385910000000002E-3</v>
      </c>
      <c r="U3736">
        <v>1.464171E-3</v>
      </c>
      <c r="V3736">
        <v>0</v>
      </c>
      <c r="W3736">
        <v>0</v>
      </c>
      <c r="X3736">
        <v>0</v>
      </c>
      <c r="Y3736">
        <v>0</v>
      </c>
      <c r="Z3736">
        <v>0</v>
      </c>
      <c r="AA3736">
        <v>0</v>
      </c>
      <c r="AB3736">
        <v>0</v>
      </c>
      <c r="AC3736">
        <v>1.2119749999999999E-3</v>
      </c>
      <c r="AD3736">
        <v>2.5385910000000002E-3</v>
      </c>
      <c r="AE3736">
        <v>1.464171E-3</v>
      </c>
      <c r="AF3736">
        <v>0</v>
      </c>
      <c r="AG3736">
        <v>0</v>
      </c>
      <c r="AH3736">
        <v>5.2147369999999997E-3</v>
      </c>
      <c r="AI3736">
        <v>263786.36</v>
      </c>
    </row>
    <row r="3737" spans="1:35" x14ac:dyDescent="0.25">
      <c r="A3737">
        <v>28219</v>
      </c>
      <c r="B3737" t="s">
        <v>235</v>
      </c>
      <c r="C3737" t="s">
        <v>236</v>
      </c>
      <c r="D3737" t="b">
        <v>1</v>
      </c>
      <c r="E3737">
        <v>8.3962187999999993E-2</v>
      </c>
      <c r="F3737" t="s">
        <v>97</v>
      </c>
      <c r="G3737" t="s">
        <v>186</v>
      </c>
      <c r="H3737" t="s">
        <v>257</v>
      </c>
      <c r="I3737" t="s">
        <v>263</v>
      </c>
      <c r="J3737" t="s">
        <v>111</v>
      </c>
      <c r="K3737" t="s">
        <v>188</v>
      </c>
      <c r="L3737">
        <v>5.4090888890000004</v>
      </c>
      <c r="M3737" t="s">
        <v>264</v>
      </c>
      <c r="N3737" s="8">
        <v>7.0108200000000001E-5</v>
      </c>
      <c r="O3737" s="8">
        <v>8.9317300000000006E-5</v>
      </c>
      <c r="P3737">
        <v>0</v>
      </c>
      <c r="Q3737">
        <v>0</v>
      </c>
      <c r="R3737">
        <v>0</v>
      </c>
      <c r="S3737">
        <v>1.17874E-4</v>
      </c>
      <c r="T3737">
        <v>4.13316E-4</v>
      </c>
      <c r="U3737">
        <v>1.8600299999999999E-4</v>
      </c>
      <c r="V3737">
        <v>0</v>
      </c>
      <c r="W3737">
        <v>0</v>
      </c>
      <c r="X3737" s="8">
        <v>5.7634799999999999E-5</v>
      </c>
      <c r="Y3737">
        <v>0</v>
      </c>
      <c r="Z3737">
        <v>0</v>
      </c>
      <c r="AA3737">
        <v>0</v>
      </c>
      <c r="AB3737">
        <v>0</v>
      </c>
      <c r="AC3737">
        <v>1.7550899999999999E-4</v>
      </c>
      <c r="AD3737">
        <v>4.13316E-4</v>
      </c>
      <c r="AE3737">
        <v>1.8600299999999999E-4</v>
      </c>
      <c r="AF3737">
        <v>0</v>
      </c>
      <c r="AG3737">
        <v>0</v>
      </c>
      <c r="AH3737">
        <v>7.7482699999999996E-4</v>
      </c>
      <c r="AI3737">
        <v>41981.093860000001</v>
      </c>
    </row>
    <row r="3738" spans="1:35" x14ac:dyDescent="0.25">
      <c r="A3738">
        <v>617</v>
      </c>
      <c r="B3738" t="s">
        <v>237</v>
      </c>
      <c r="C3738" t="s">
        <v>238</v>
      </c>
      <c r="D3738" t="b">
        <v>1</v>
      </c>
      <c r="E3738">
        <v>38.539275089999997</v>
      </c>
      <c r="F3738" t="s">
        <v>97</v>
      </c>
      <c r="G3738" t="s">
        <v>186</v>
      </c>
      <c r="H3738" t="s">
        <v>198</v>
      </c>
      <c r="I3738" t="s">
        <v>101</v>
      </c>
      <c r="J3738" t="s">
        <v>102</v>
      </c>
      <c r="K3738" t="s">
        <v>188</v>
      </c>
      <c r="L3738">
        <v>9.5472222220000003</v>
      </c>
      <c r="M3738" t="s">
        <v>109</v>
      </c>
      <c r="N3738">
        <v>1.3102980000000001E-3</v>
      </c>
      <c r="O3738">
        <v>1.3917879999999999E-3</v>
      </c>
      <c r="P3738">
        <v>0</v>
      </c>
      <c r="Q3738">
        <v>0</v>
      </c>
      <c r="R3738">
        <v>0</v>
      </c>
      <c r="S3738">
        <v>3.3854319999999999E-3</v>
      </c>
      <c r="T3738">
        <v>3.6663339999999998E-3</v>
      </c>
      <c r="U3738">
        <v>3.5103589999999998E-3</v>
      </c>
      <c r="V3738">
        <v>0</v>
      </c>
      <c r="W3738">
        <v>0</v>
      </c>
      <c r="X3738">
        <v>1.9929779999999999E-3</v>
      </c>
      <c r="Y3738">
        <v>0</v>
      </c>
      <c r="Z3738">
        <v>0</v>
      </c>
      <c r="AA3738">
        <v>0</v>
      </c>
      <c r="AB3738">
        <v>0</v>
      </c>
      <c r="AC3738">
        <v>5.3784100000000001E-3</v>
      </c>
      <c r="AD3738">
        <v>3.6663339999999998E-3</v>
      </c>
      <c r="AE3738">
        <v>3.5103589999999998E-3</v>
      </c>
      <c r="AF3738">
        <v>0</v>
      </c>
      <c r="AG3738">
        <v>0</v>
      </c>
      <c r="AH3738">
        <v>1.2554737E-2</v>
      </c>
      <c r="AI3738">
        <v>385392.75089999998</v>
      </c>
    </row>
    <row r="3739" spans="1:35" x14ac:dyDescent="0.25">
      <c r="A3739">
        <v>619</v>
      </c>
      <c r="B3739" t="s">
        <v>237</v>
      </c>
      <c r="C3739" t="s">
        <v>238</v>
      </c>
      <c r="D3739" t="b">
        <v>1</v>
      </c>
      <c r="E3739">
        <v>7.8598335940000004</v>
      </c>
      <c r="F3739" t="s">
        <v>97</v>
      </c>
      <c r="G3739" t="s">
        <v>186</v>
      </c>
      <c r="H3739" t="s">
        <v>187</v>
      </c>
      <c r="I3739" t="s">
        <v>101</v>
      </c>
      <c r="J3739" t="s">
        <v>111</v>
      </c>
      <c r="K3739" t="s">
        <v>188</v>
      </c>
      <c r="L3739">
        <v>9.0296031750000001</v>
      </c>
      <c r="M3739" t="s">
        <v>109</v>
      </c>
      <c r="N3739">
        <v>8.3769300000000003E-4</v>
      </c>
      <c r="O3739">
        <v>9.8885800000000001E-4</v>
      </c>
      <c r="P3739">
        <v>0</v>
      </c>
      <c r="Q3739">
        <v>0</v>
      </c>
      <c r="R3739">
        <v>0</v>
      </c>
      <c r="S3739">
        <v>4.4013480000000002E-3</v>
      </c>
      <c r="T3739">
        <v>2.3120839999999998E-3</v>
      </c>
      <c r="U3739">
        <v>1.3578539999999999E-3</v>
      </c>
      <c r="V3739">
        <v>0</v>
      </c>
      <c r="W3739">
        <v>0</v>
      </c>
      <c r="X3739">
        <v>4.0444299999999999E-4</v>
      </c>
      <c r="Y3739">
        <v>0</v>
      </c>
      <c r="Z3739">
        <v>0</v>
      </c>
      <c r="AA3739">
        <v>0</v>
      </c>
      <c r="AB3739">
        <v>0</v>
      </c>
      <c r="AC3739">
        <v>4.8057919999999997E-3</v>
      </c>
      <c r="AD3739">
        <v>2.3120839999999998E-3</v>
      </c>
      <c r="AE3739">
        <v>1.3578539999999999E-3</v>
      </c>
      <c r="AF3739">
        <v>0</v>
      </c>
      <c r="AG3739">
        <v>0</v>
      </c>
      <c r="AH3739">
        <v>8.4757300000000008E-3</v>
      </c>
      <c r="AI3739">
        <v>275094.17580000003</v>
      </c>
    </row>
    <row r="3740" spans="1:35" x14ac:dyDescent="0.25">
      <c r="A3740">
        <v>621</v>
      </c>
      <c r="B3740" t="s">
        <v>237</v>
      </c>
      <c r="C3740" t="s">
        <v>238</v>
      </c>
      <c r="D3740" t="b">
        <v>1</v>
      </c>
      <c r="E3740">
        <v>45.917607580000002</v>
      </c>
      <c r="F3740" t="s">
        <v>97</v>
      </c>
      <c r="G3740" t="s">
        <v>186</v>
      </c>
      <c r="H3740" t="s">
        <v>196</v>
      </c>
      <c r="I3740" t="s">
        <v>101</v>
      </c>
      <c r="J3740" t="s">
        <v>99</v>
      </c>
      <c r="K3740" t="s">
        <v>188</v>
      </c>
      <c r="L3740">
        <v>10.46161616</v>
      </c>
      <c r="M3740" t="s">
        <v>109</v>
      </c>
      <c r="N3740">
        <v>9.7559199999999995E-4</v>
      </c>
      <c r="O3740">
        <v>1.052924E-3</v>
      </c>
      <c r="P3740">
        <v>0</v>
      </c>
      <c r="Q3740">
        <v>0</v>
      </c>
      <c r="R3740">
        <v>0</v>
      </c>
      <c r="S3740">
        <v>3.0312719999999998E-3</v>
      </c>
      <c r="T3740">
        <v>2.6265220000000001E-3</v>
      </c>
      <c r="U3740">
        <v>2.9490160000000001E-3</v>
      </c>
      <c r="V3740">
        <v>0</v>
      </c>
      <c r="W3740">
        <v>0</v>
      </c>
      <c r="X3740">
        <v>4.0823200000000002E-4</v>
      </c>
      <c r="Y3740">
        <v>0</v>
      </c>
      <c r="Z3740">
        <v>0</v>
      </c>
      <c r="AA3740">
        <v>0</v>
      </c>
      <c r="AB3740">
        <v>0</v>
      </c>
      <c r="AC3740">
        <v>3.4395039999999999E-3</v>
      </c>
      <c r="AD3740">
        <v>2.6265220000000001E-3</v>
      </c>
      <c r="AE3740">
        <v>2.9490160000000001E-3</v>
      </c>
      <c r="AF3740">
        <v>0</v>
      </c>
      <c r="AG3740">
        <v>0</v>
      </c>
      <c r="AH3740">
        <v>9.0150419999999992E-3</v>
      </c>
      <c r="AI3740">
        <v>252546.84169999999</v>
      </c>
    </row>
    <row r="3741" spans="1:35" x14ac:dyDescent="0.25">
      <c r="A3741">
        <v>622</v>
      </c>
      <c r="B3741" t="s">
        <v>237</v>
      </c>
      <c r="C3741" t="s">
        <v>238</v>
      </c>
      <c r="D3741" t="b">
        <v>1</v>
      </c>
      <c r="E3741">
        <v>5.4264087559999998</v>
      </c>
      <c r="F3741" t="s">
        <v>97</v>
      </c>
      <c r="G3741" t="s">
        <v>186</v>
      </c>
      <c r="H3741" t="s">
        <v>191</v>
      </c>
      <c r="I3741" t="s">
        <v>101</v>
      </c>
      <c r="J3741" t="s">
        <v>99</v>
      </c>
      <c r="K3741" t="s">
        <v>188</v>
      </c>
      <c r="L3741">
        <v>5.7751915709999997</v>
      </c>
      <c r="M3741" t="s">
        <v>109</v>
      </c>
      <c r="N3741">
        <v>5.7425E-4</v>
      </c>
      <c r="O3741">
        <v>7.1416399999999999E-4</v>
      </c>
      <c r="P3741">
        <v>0</v>
      </c>
      <c r="Q3741">
        <v>0</v>
      </c>
      <c r="R3741">
        <v>0</v>
      </c>
      <c r="S3741">
        <v>1.196421E-3</v>
      </c>
      <c r="T3741">
        <v>2.749886E-3</v>
      </c>
      <c r="U3741">
        <v>1.7797679999999999E-3</v>
      </c>
      <c r="V3741">
        <v>0</v>
      </c>
      <c r="W3741">
        <v>0</v>
      </c>
      <c r="X3741">
        <v>4.7600700000000003E-4</v>
      </c>
      <c r="Y3741">
        <v>0</v>
      </c>
      <c r="Z3741">
        <v>0</v>
      </c>
      <c r="AA3741">
        <v>0</v>
      </c>
      <c r="AB3741">
        <v>0</v>
      </c>
      <c r="AC3741">
        <v>1.6724279999999999E-3</v>
      </c>
      <c r="AD3741">
        <v>2.749886E-3</v>
      </c>
      <c r="AE3741">
        <v>1.7797679999999999E-3</v>
      </c>
      <c r="AF3741">
        <v>0</v>
      </c>
      <c r="AG3741">
        <v>0</v>
      </c>
      <c r="AH3741">
        <v>6.2020310000000002E-3</v>
      </c>
      <c r="AI3741">
        <v>314731.70789999998</v>
      </c>
    </row>
    <row r="3742" spans="1:35" x14ac:dyDescent="0.25">
      <c r="A3742">
        <v>623</v>
      </c>
      <c r="B3742" t="s">
        <v>237</v>
      </c>
      <c r="C3742" t="s">
        <v>238</v>
      </c>
      <c r="D3742" t="b">
        <v>1</v>
      </c>
      <c r="E3742">
        <v>3.2022472799999999</v>
      </c>
      <c r="F3742" t="s">
        <v>97</v>
      </c>
      <c r="G3742" t="s">
        <v>186</v>
      </c>
      <c r="H3742" t="s">
        <v>193</v>
      </c>
      <c r="I3742" t="s">
        <v>101</v>
      </c>
      <c r="J3742" t="s">
        <v>99</v>
      </c>
      <c r="K3742" t="s">
        <v>188</v>
      </c>
      <c r="L3742">
        <v>8.1840740739999998</v>
      </c>
      <c r="M3742" t="s">
        <v>109</v>
      </c>
      <c r="N3742">
        <v>6.5306100000000003E-4</v>
      </c>
      <c r="O3742">
        <v>7.8374E-4</v>
      </c>
      <c r="P3742">
        <v>0</v>
      </c>
      <c r="Q3742">
        <v>0</v>
      </c>
      <c r="R3742">
        <v>0</v>
      </c>
      <c r="S3742">
        <v>2.3791889999999999E-3</v>
      </c>
      <c r="T3742">
        <v>2.4177360000000002E-3</v>
      </c>
      <c r="U3742">
        <v>1.6139380000000001E-3</v>
      </c>
      <c r="V3742">
        <v>0</v>
      </c>
      <c r="W3742">
        <v>0</v>
      </c>
      <c r="X3742">
        <v>2.9589599999999997E-4</v>
      </c>
      <c r="Y3742">
        <v>0</v>
      </c>
      <c r="Z3742">
        <v>0</v>
      </c>
      <c r="AA3742">
        <v>0</v>
      </c>
      <c r="AB3742">
        <v>0</v>
      </c>
      <c r="AC3742">
        <v>2.6750860000000001E-3</v>
      </c>
      <c r="AD3742">
        <v>2.4177360000000002E-3</v>
      </c>
      <c r="AE3742">
        <v>1.6139380000000001E-3</v>
      </c>
      <c r="AF3742">
        <v>0</v>
      </c>
      <c r="AG3742">
        <v>0</v>
      </c>
      <c r="AH3742">
        <v>6.7067589999999996E-3</v>
      </c>
      <c r="AI3742">
        <v>240168.546</v>
      </c>
    </row>
    <row r="3743" spans="1:35" x14ac:dyDescent="0.25">
      <c r="A3743">
        <v>624</v>
      </c>
      <c r="B3743" t="s">
        <v>237</v>
      </c>
      <c r="C3743" t="s">
        <v>238</v>
      </c>
      <c r="D3743" t="b">
        <v>1</v>
      </c>
      <c r="E3743">
        <v>12.489080810000001</v>
      </c>
      <c r="F3743" t="s">
        <v>97</v>
      </c>
      <c r="G3743" t="s">
        <v>186</v>
      </c>
      <c r="H3743" t="s">
        <v>195</v>
      </c>
      <c r="I3743" t="s">
        <v>101</v>
      </c>
      <c r="J3743" t="s">
        <v>111</v>
      </c>
      <c r="K3743" t="s">
        <v>188</v>
      </c>
      <c r="L3743">
        <v>6.822619048</v>
      </c>
      <c r="M3743" t="s">
        <v>109</v>
      </c>
      <c r="N3743">
        <v>5.5738100000000002E-4</v>
      </c>
      <c r="O3743">
        <v>6.6565500000000002E-4</v>
      </c>
      <c r="P3743">
        <v>0</v>
      </c>
      <c r="Q3743">
        <v>0</v>
      </c>
      <c r="R3743">
        <v>0</v>
      </c>
      <c r="S3743">
        <v>9.4272799999999999E-4</v>
      </c>
      <c r="T3743">
        <v>2.43684E-3</v>
      </c>
      <c r="U3743">
        <v>1.542882E-3</v>
      </c>
      <c r="V3743">
        <v>0</v>
      </c>
      <c r="W3743">
        <v>0</v>
      </c>
      <c r="X3743">
        <v>1.183026E-3</v>
      </c>
      <c r="Y3743">
        <v>0</v>
      </c>
      <c r="Z3743">
        <v>0</v>
      </c>
      <c r="AA3743">
        <v>0</v>
      </c>
      <c r="AB3743">
        <v>0</v>
      </c>
      <c r="AC3743">
        <v>2.1257540000000001E-3</v>
      </c>
      <c r="AD3743">
        <v>2.43684E-3</v>
      </c>
      <c r="AE3743">
        <v>1.542882E-3</v>
      </c>
      <c r="AF3743">
        <v>0</v>
      </c>
      <c r="AG3743">
        <v>0</v>
      </c>
      <c r="AH3743">
        <v>6.1055939999999998E-3</v>
      </c>
      <c r="AI3743">
        <v>262270.69709999999</v>
      </c>
    </row>
    <row r="3744" spans="1:35" x14ac:dyDescent="0.25">
      <c r="A3744">
        <v>3981</v>
      </c>
      <c r="B3744" t="s">
        <v>237</v>
      </c>
      <c r="C3744" t="s">
        <v>238</v>
      </c>
      <c r="D3744" t="b">
        <v>1</v>
      </c>
      <c r="E3744">
        <v>33.833494620000003</v>
      </c>
      <c r="F3744" t="s">
        <v>97</v>
      </c>
      <c r="G3744" t="s">
        <v>186</v>
      </c>
      <c r="H3744" t="s">
        <v>249</v>
      </c>
      <c r="I3744" t="s">
        <v>101</v>
      </c>
      <c r="J3744" t="s">
        <v>111</v>
      </c>
      <c r="K3744" t="s">
        <v>188</v>
      </c>
      <c r="L3744">
        <v>10.95972222</v>
      </c>
      <c r="M3744" t="s">
        <v>109</v>
      </c>
      <c r="N3744">
        <v>2.8476100000000002E-4</v>
      </c>
      <c r="O3744">
        <v>3.0153999999999999E-4</v>
      </c>
      <c r="P3744">
        <v>0</v>
      </c>
      <c r="Q3744">
        <v>0</v>
      </c>
      <c r="R3744">
        <v>0</v>
      </c>
      <c r="S3744">
        <v>8.0362299999999995E-4</v>
      </c>
      <c r="T3744">
        <v>7.26339E-4</v>
      </c>
      <c r="U3744">
        <v>1.0008409999999999E-3</v>
      </c>
      <c r="V3744">
        <v>0</v>
      </c>
      <c r="W3744">
        <v>0</v>
      </c>
      <c r="X3744">
        <v>0</v>
      </c>
      <c r="Y3744">
        <v>0</v>
      </c>
      <c r="Z3744">
        <v>0</v>
      </c>
      <c r="AA3744">
        <v>0</v>
      </c>
      <c r="AB3744">
        <v>0</v>
      </c>
      <c r="AC3744">
        <v>8.0362299999999995E-4</v>
      </c>
      <c r="AD3744">
        <v>7.26339E-4</v>
      </c>
      <c r="AE3744">
        <v>1.0008409999999999E-3</v>
      </c>
      <c r="AF3744">
        <v>0</v>
      </c>
      <c r="AG3744">
        <v>0</v>
      </c>
      <c r="AH3744">
        <v>2.530483E-3</v>
      </c>
      <c r="AI3744">
        <v>67666.989239999995</v>
      </c>
    </row>
    <row r="3745" spans="1:35" x14ac:dyDescent="0.25">
      <c r="A3745">
        <v>4225</v>
      </c>
      <c r="B3745" t="s">
        <v>237</v>
      </c>
      <c r="C3745" t="s">
        <v>238</v>
      </c>
      <c r="D3745" t="b">
        <v>1</v>
      </c>
      <c r="E3745">
        <v>59.11710111</v>
      </c>
      <c r="F3745" t="s">
        <v>97</v>
      </c>
      <c r="G3745" t="s">
        <v>186</v>
      </c>
      <c r="H3745" t="s">
        <v>250</v>
      </c>
      <c r="I3745" t="s">
        <v>98</v>
      </c>
      <c r="J3745" t="s">
        <v>99</v>
      </c>
      <c r="K3745" t="s">
        <v>188</v>
      </c>
      <c r="L3745">
        <v>22.527777780000001</v>
      </c>
      <c r="M3745" t="s">
        <v>112</v>
      </c>
      <c r="N3745">
        <v>4.42595E-4</v>
      </c>
      <c r="O3745">
        <v>4.5641900000000001E-4</v>
      </c>
      <c r="P3745">
        <v>0</v>
      </c>
      <c r="Q3745">
        <v>0</v>
      </c>
      <c r="R3745">
        <v>0</v>
      </c>
      <c r="S3745">
        <v>8.5673200000000002E-4</v>
      </c>
      <c r="T3745">
        <v>6.80231E-4</v>
      </c>
      <c r="U3745">
        <v>1.381754E-3</v>
      </c>
      <c r="V3745">
        <v>0</v>
      </c>
      <c r="W3745">
        <v>0</v>
      </c>
      <c r="X3745">
        <v>1.624934E-3</v>
      </c>
      <c r="Y3745">
        <v>0</v>
      </c>
      <c r="Z3745">
        <v>0</v>
      </c>
      <c r="AA3745">
        <v>0</v>
      </c>
      <c r="AB3745">
        <v>0</v>
      </c>
      <c r="AC3745">
        <v>2.481666E-3</v>
      </c>
      <c r="AD3745">
        <v>6.80231E-4</v>
      </c>
      <c r="AE3745">
        <v>1.381754E-3</v>
      </c>
      <c r="AF3745">
        <v>0</v>
      </c>
      <c r="AG3745">
        <v>0</v>
      </c>
      <c r="AH3745">
        <v>4.5442110000000003E-3</v>
      </c>
      <c r="AI3745">
        <v>59117.101110000003</v>
      </c>
    </row>
    <row r="3746" spans="1:35" x14ac:dyDescent="0.25">
      <c r="A3746">
        <v>5292</v>
      </c>
      <c r="B3746" t="s">
        <v>237</v>
      </c>
      <c r="C3746" t="s">
        <v>238</v>
      </c>
      <c r="D3746" t="b">
        <v>1</v>
      </c>
      <c r="E3746">
        <v>0.61770916799999998</v>
      </c>
      <c r="F3746" t="s">
        <v>97</v>
      </c>
      <c r="G3746" t="s">
        <v>186</v>
      </c>
      <c r="H3746" t="s">
        <v>197</v>
      </c>
      <c r="I3746" t="s">
        <v>101</v>
      </c>
      <c r="J3746" t="s">
        <v>102</v>
      </c>
      <c r="K3746" t="s">
        <v>188</v>
      </c>
      <c r="L3746">
        <v>4.0811666669999997</v>
      </c>
      <c r="M3746" t="s">
        <v>109</v>
      </c>
      <c r="N3746">
        <v>2.3917900000000001E-4</v>
      </c>
      <c r="O3746">
        <v>3.0202799999999998E-4</v>
      </c>
      <c r="P3746">
        <v>0</v>
      </c>
      <c r="Q3746">
        <v>0</v>
      </c>
      <c r="R3746">
        <v>0</v>
      </c>
      <c r="S3746">
        <v>3.1517300000000003E-4</v>
      </c>
      <c r="T3746">
        <v>1.5829500000000001E-3</v>
      </c>
      <c r="U3746">
        <v>5.77507E-4</v>
      </c>
      <c r="V3746">
        <v>0</v>
      </c>
      <c r="W3746">
        <v>0</v>
      </c>
      <c r="X3746">
        <v>1.04941E-4</v>
      </c>
      <c r="Y3746">
        <v>0</v>
      </c>
      <c r="Z3746">
        <v>0</v>
      </c>
      <c r="AA3746">
        <v>0</v>
      </c>
      <c r="AB3746">
        <v>0</v>
      </c>
      <c r="AC3746">
        <v>4.2011400000000002E-4</v>
      </c>
      <c r="AD3746">
        <v>1.5829500000000001E-3</v>
      </c>
      <c r="AE3746">
        <v>5.77507E-4</v>
      </c>
      <c r="AF3746">
        <v>0</v>
      </c>
      <c r="AG3746">
        <v>0</v>
      </c>
      <c r="AH3746">
        <v>2.5805759999999998E-3</v>
      </c>
      <c r="AI3746">
        <v>185312.75030000001</v>
      </c>
    </row>
    <row r="3747" spans="1:35" x14ac:dyDescent="0.25">
      <c r="A3747">
        <v>5294</v>
      </c>
      <c r="B3747" t="s">
        <v>237</v>
      </c>
      <c r="C3747" t="s">
        <v>238</v>
      </c>
      <c r="D3747" t="b">
        <v>1</v>
      </c>
      <c r="E3747">
        <v>2.1122781700000002</v>
      </c>
      <c r="F3747" t="s">
        <v>97</v>
      </c>
      <c r="G3747" t="s">
        <v>186</v>
      </c>
      <c r="H3747" t="s">
        <v>192</v>
      </c>
      <c r="I3747" t="s">
        <v>101</v>
      </c>
      <c r="J3747" t="s">
        <v>99</v>
      </c>
      <c r="K3747" t="s">
        <v>188</v>
      </c>
      <c r="L3747">
        <v>5.3718000000000004</v>
      </c>
      <c r="M3747" t="s">
        <v>109</v>
      </c>
      <c r="N3747">
        <v>4.7342800000000002E-4</v>
      </c>
      <c r="O3747">
        <v>5.49268E-4</v>
      </c>
      <c r="P3747">
        <v>0</v>
      </c>
      <c r="Q3747">
        <v>0</v>
      </c>
      <c r="R3747">
        <v>0</v>
      </c>
      <c r="S3747">
        <v>6.6534199999999997E-4</v>
      </c>
      <c r="T3747">
        <v>2.2191559999999999E-3</v>
      </c>
      <c r="U3747">
        <v>1.430667E-3</v>
      </c>
      <c r="V3747">
        <v>0</v>
      </c>
      <c r="W3747">
        <v>0</v>
      </c>
      <c r="X3747">
        <v>5.2441800000000002E-4</v>
      </c>
      <c r="Y3747">
        <v>0</v>
      </c>
      <c r="Z3747">
        <v>0</v>
      </c>
      <c r="AA3747">
        <v>0</v>
      </c>
      <c r="AB3747">
        <v>0</v>
      </c>
      <c r="AC3747">
        <v>1.18976E-3</v>
      </c>
      <c r="AD3747">
        <v>2.2191559999999999E-3</v>
      </c>
      <c r="AE3747">
        <v>1.430667E-3</v>
      </c>
      <c r="AF3747">
        <v>0</v>
      </c>
      <c r="AG3747">
        <v>0</v>
      </c>
      <c r="AH3747">
        <v>4.8395840000000001E-3</v>
      </c>
      <c r="AI3747">
        <v>264034.77130000002</v>
      </c>
    </row>
    <row r="3748" spans="1:35" x14ac:dyDescent="0.25">
      <c r="A3748">
        <v>5295</v>
      </c>
      <c r="B3748" t="s">
        <v>237</v>
      </c>
      <c r="C3748" t="s">
        <v>238</v>
      </c>
      <c r="D3748" t="b">
        <v>1</v>
      </c>
      <c r="E3748">
        <v>3.6561414889999999</v>
      </c>
      <c r="F3748" t="s">
        <v>97</v>
      </c>
      <c r="G3748" t="s">
        <v>186</v>
      </c>
      <c r="H3748" t="s">
        <v>194</v>
      </c>
      <c r="I3748" t="s">
        <v>101</v>
      </c>
      <c r="J3748" t="s">
        <v>99</v>
      </c>
      <c r="K3748" t="s">
        <v>188</v>
      </c>
      <c r="L3748">
        <v>6.7133024690000003</v>
      </c>
      <c r="M3748" t="s">
        <v>109</v>
      </c>
      <c r="N3748">
        <v>6.8124899999999998E-4</v>
      </c>
      <c r="O3748">
        <v>8.36906E-4</v>
      </c>
      <c r="P3748">
        <v>0</v>
      </c>
      <c r="Q3748">
        <v>0</v>
      </c>
      <c r="R3748">
        <v>0</v>
      </c>
      <c r="S3748">
        <v>1.179294E-3</v>
      </c>
      <c r="T3748">
        <v>3.203165E-3</v>
      </c>
      <c r="U3748">
        <v>1.9836720000000001E-3</v>
      </c>
      <c r="V3748">
        <v>0</v>
      </c>
      <c r="W3748">
        <v>0</v>
      </c>
      <c r="X3748">
        <v>1.171393E-3</v>
      </c>
      <c r="Y3748">
        <v>0</v>
      </c>
      <c r="Z3748">
        <v>0</v>
      </c>
      <c r="AA3748">
        <v>0</v>
      </c>
      <c r="AB3748">
        <v>0</v>
      </c>
      <c r="AC3748">
        <v>2.3506880000000001E-3</v>
      </c>
      <c r="AD3748">
        <v>3.203165E-3</v>
      </c>
      <c r="AE3748">
        <v>1.9836720000000001E-3</v>
      </c>
      <c r="AF3748">
        <v>0</v>
      </c>
      <c r="AG3748">
        <v>0</v>
      </c>
      <c r="AH3748">
        <v>7.5375249999999998E-3</v>
      </c>
      <c r="AI3748">
        <v>329052.734</v>
      </c>
    </row>
    <row r="3749" spans="1:35" x14ac:dyDescent="0.25">
      <c r="A3749">
        <v>5297</v>
      </c>
      <c r="B3749" t="s">
        <v>237</v>
      </c>
      <c r="C3749" t="s">
        <v>238</v>
      </c>
      <c r="D3749" t="b">
        <v>1</v>
      </c>
      <c r="E3749">
        <v>1.148646015</v>
      </c>
      <c r="F3749" t="s">
        <v>97</v>
      </c>
      <c r="G3749" t="s">
        <v>186</v>
      </c>
      <c r="H3749" t="s">
        <v>199</v>
      </c>
      <c r="I3749" t="s">
        <v>101</v>
      </c>
      <c r="J3749" t="s">
        <v>102</v>
      </c>
      <c r="K3749" t="s">
        <v>188</v>
      </c>
      <c r="L3749">
        <v>6.269412698</v>
      </c>
      <c r="M3749" t="s">
        <v>109</v>
      </c>
      <c r="N3749">
        <v>4.0811800000000001E-4</v>
      </c>
      <c r="O3749">
        <v>4.9357399999999999E-4</v>
      </c>
      <c r="P3749">
        <v>0</v>
      </c>
      <c r="Q3749">
        <v>0</v>
      </c>
      <c r="R3749">
        <v>0</v>
      </c>
      <c r="S3749">
        <v>6.7347399999999997E-4</v>
      </c>
      <c r="T3749">
        <v>2.201756E-3</v>
      </c>
      <c r="U3749">
        <v>1.0646130000000001E-3</v>
      </c>
      <c r="V3749">
        <v>0</v>
      </c>
      <c r="W3749">
        <v>0</v>
      </c>
      <c r="X3749">
        <v>3.6024199999999998E-4</v>
      </c>
      <c r="Y3749">
        <v>0</v>
      </c>
      <c r="Z3749">
        <v>0</v>
      </c>
      <c r="AA3749">
        <v>0</v>
      </c>
      <c r="AB3749">
        <v>0</v>
      </c>
      <c r="AC3749">
        <v>1.0337160000000001E-3</v>
      </c>
      <c r="AD3749">
        <v>2.201756E-3</v>
      </c>
      <c r="AE3749">
        <v>1.0646130000000001E-3</v>
      </c>
      <c r="AF3749">
        <v>0</v>
      </c>
      <c r="AG3749">
        <v>0</v>
      </c>
      <c r="AH3749">
        <v>4.3000959999999998E-3</v>
      </c>
      <c r="AI3749">
        <v>201013.0526</v>
      </c>
    </row>
    <row r="3750" spans="1:35" x14ac:dyDescent="0.25">
      <c r="A3750">
        <v>7187</v>
      </c>
      <c r="B3750" t="s">
        <v>237</v>
      </c>
      <c r="C3750" t="s">
        <v>238</v>
      </c>
      <c r="D3750" t="b">
        <v>1</v>
      </c>
      <c r="E3750">
        <v>0.94616560199999999</v>
      </c>
      <c r="F3750" t="s">
        <v>97</v>
      </c>
      <c r="G3750" t="s">
        <v>186</v>
      </c>
      <c r="H3750" t="s">
        <v>189</v>
      </c>
      <c r="I3750" t="s">
        <v>263</v>
      </c>
      <c r="J3750" t="s">
        <v>99</v>
      </c>
      <c r="K3750" t="s">
        <v>188</v>
      </c>
      <c r="L3750">
        <v>7.4545289859999997</v>
      </c>
      <c r="M3750" t="s">
        <v>264</v>
      </c>
      <c r="N3750" s="8">
        <v>9.8838699999999999E-5</v>
      </c>
      <c r="O3750">
        <v>1.24964E-4</v>
      </c>
      <c r="P3750">
        <v>0</v>
      </c>
      <c r="Q3750">
        <v>0</v>
      </c>
      <c r="R3750">
        <v>0</v>
      </c>
      <c r="S3750">
        <v>3.0876500000000002E-4</v>
      </c>
      <c r="T3750">
        <v>3.8509999999999998E-4</v>
      </c>
      <c r="U3750">
        <v>2.8021200000000001E-4</v>
      </c>
      <c r="V3750">
        <v>0</v>
      </c>
      <c r="W3750">
        <v>0</v>
      </c>
      <c r="X3750">
        <v>1.3299399999999999E-4</v>
      </c>
      <c r="Y3750">
        <v>0</v>
      </c>
      <c r="Z3750">
        <v>0</v>
      </c>
      <c r="AA3750">
        <v>0</v>
      </c>
      <c r="AB3750">
        <v>0</v>
      </c>
      <c r="AC3750">
        <v>4.4176000000000003E-4</v>
      </c>
      <c r="AD3750">
        <v>3.8509999999999998E-4</v>
      </c>
      <c r="AE3750">
        <v>2.8021200000000001E-4</v>
      </c>
      <c r="AF3750">
        <v>0</v>
      </c>
      <c r="AG3750">
        <v>0</v>
      </c>
      <c r="AH3750">
        <v>1.1070629999999999E-3</v>
      </c>
      <c r="AI3750">
        <v>43523.617700000003</v>
      </c>
    </row>
    <row r="3751" spans="1:35" x14ac:dyDescent="0.25">
      <c r="A3751">
        <v>18108</v>
      </c>
      <c r="B3751" t="s">
        <v>237</v>
      </c>
      <c r="C3751" t="s">
        <v>238</v>
      </c>
      <c r="D3751" t="b">
        <v>1</v>
      </c>
      <c r="E3751">
        <v>0.16497118999999999</v>
      </c>
      <c r="F3751" t="s">
        <v>97</v>
      </c>
      <c r="G3751" t="s">
        <v>186</v>
      </c>
      <c r="H3751" t="s">
        <v>259</v>
      </c>
      <c r="I3751" t="s">
        <v>98</v>
      </c>
      <c r="J3751" t="s">
        <v>99</v>
      </c>
      <c r="K3751" t="s">
        <v>188</v>
      </c>
      <c r="L3751">
        <v>5.8851060610000001</v>
      </c>
      <c r="M3751" t="s">
        <v>112</v>
      </c>
      <c r="N3751">
        <v>3.3614000000000002E-4</v>
      </c>
      <c r="O3751">
        <v>4.1684399999999998E-4</v>
      </c>
      <c r="P3751">
        <v>0</v>
      </c>
      <c r="Q3751">
        <v>0</v>
      </c>
      <c r="R3751">
        <v>0</v>
      </c>
      <c r="S3751">
        <v>4.8694299999999999E-4</v>
      </c>
      <c r="T3751">
        <v>1.846929E-3</v>
      </c>
      <c r="U3751">
        <v>9.7764599999999998E-4</v>
      </c>
      <c r="V3751">
        <v>0</v>
      </c>
      <c r="W3751">
        <v>0</v>
      </c>
      <c r="X3751">
        <v>3.3251400000000001E-4</v>
      </c>
      <c r="Y3751">
        <v>0</v>
      </c>
      <c r="Z3751">
        <v>0</v>
      </c>
      <c r="AA3751">
        <v>0</v>
      </c>
      <c r="AB3751">
        <v>0</v>
      </c>
      <c r="AC3751">
        <v>8.19457E-4</v>
      </c>
      <c r="AD3751">
        <v>1.846929E-3</v>
      </c>
      <c r="AE3751">
        <v>9.7764599999999998E-4</v>
      </c>
      <c r="AF3751">
        <v>0</v>
      </c>
      <c r="AG3751">
        <v>0</v>
      </c>
      <c r="AH3751">
        <v>3.6440320000000002E-3</v>
      </c>
      <c r="AI3751">
        <v>181468.3094</v>
      </c>
    </row>
    <row r="3752" spans="1:35" x14ac:dyDescent="0.25">
      <c r="A3752">
        <v>20450</v>
      </c>
      <c r="B3752" t="s">
        <v>237</v>
      </c>
      <c r="C3752" t="s">
        <v>238</v>
      </c>
      <c r="D3752" t="b">
        <v>1</v>
      </c>
      <c r="E3752">
        <v>0.32973295000000002</v>
      </c>
      <c r="F3752" t="s">
        <v>97</v>
      </c>
      <c r="G3752" t="s">
        <v>186</v>
      </c>
      <c r="H3752" t="s">
        <v>256</v>
      </c>
      <c r="I3752" t="s">
        <v>101</v>
      </c>
      <c r="J3752" t="s">
        <v>262</v>
      </c>
      <c r="K3752" t="s">
        <v>188</v>
      </c>
      <c r="L3752">
        <v>5.6613819440000004</v>
      </c>
      <c r="M3752" t="s">
        <v>109</v>
      </c>
      <c r="N3752">
        <v>5.0369499999999997E-4</v>
      </c>
      <c r="O3752">
        <v>6.0724200000000002E-4</v>
      </c>
      <c r="P3752">
        <v>0</v>
      </c>
      <c r="Q3752">
        <v>0</v>
      </c>
      <c r="R3752">
        <v>0</v>
      </c>
      <c r="S3752">
        <v>1.2124779999999999E-3</v>
      </c>
      <c r="T3752">
        <v>2.5385910000000002E-3</v>
      </c>
      <c r="U3752">
        <v>1.344605E-3</v>
      </c>
      <c r="V3752">
        <v>0</v>
      </c>
      <c r="W3752">
        <v>0</v>
      </c>
      <c r="X3752">
        <v>0</v>
      </c>
      <c r="Y3752">
        <v>0</v>
      </c>
      <c r="Z3752">
        <v>0</v>
      </c>
      <c r="AA3752">
        <v>0</v>
      </c>
      <c r="AB3752">
        <v>0</v>
      </c>
      <c r="AC3752">
        <v>1.2124779999999999E-3</v>
      </c>
      <c r="AD3752">
        <v>2.5385910000000002E-3</v>
      </c>
      <c r="AE3752">
        <v>1.344605E-3</v>
      </c>
      <c r="AF3752">
        <v>0</v>
      </c>
      <c r="AG3752">
        <v>0</v>
      </c>
      <c r="AH3752">
        <v>5.0956760000000004E-3</v>
      </c>
      <c r="AI3752">
        <v>263786.36</v>
      </c>
    </row>
    <row r="3753" spans="1:35" x14ac:dyDescent="0.25">
      <c r="A3753">
        <v>28219</v>
      </c>
      <c r="B3753" t="s">
        <v>237</v>
      </c>
      <c r="C3753" t="s">
        <v>238</v>
      </c>
      <c r="D3753" t="b">
        <v>1</v>
      </c>
      <c r="E3753">
        <v>8.3962187999999993E-2</v>
      </c>
      <c r="F3753" t="s">
        <v>97</v>
      </c>
      <c r="G3753" t="s">
        <v>186</v>
      </c>
      <c r="H3753" t="s">
        <v>257</v>
      </c>
      <c r="I3753" t="s">
        <v>263</v>
      </c>
      <c r="J3753" t="s">
        <v>111</v>
      </c>
      <c r="K3753" t="s">
        <v>188</v>
      </c>
      <c r="L3753">
        <v>5.5094000000000003</v>
      </c>
      <c r="M3753" t="s">
        <v>264</v>
      </c>
      <c r="N3753" s="8">
        <v>7.2504799999999997E-5</v>
      </c>
      <c r="O3753" s="8">
        <v>9.0942100000000005E-5</v>
      </c>
      <c r="P3753">
        <v>0</v>
      </c>
      <c r="Q3753">
        <v>0</v>
      </c>
      <c r="R3753">
        <v>0</v>
      </c>
      <c r="S3753">
        <v>1.39765E-4</v>
      </c>
      <c r="T3753">
        <v>4.13316E-4</v>
      </c>
      <c r="U3753">
        <v>1.7680899999999999E-4</v>
      </c>
      <c r="V3753">
        <v>0</v>
      </c>
      <c r="W3753">
        <v>0</v>
      </c>
      <c r="X3753" s="8">
        <v>5.9306799999999999E-5</v>
      </c>
      <c r="Y3753">
        <v>0</v>
      </c>
      <c r="Z3753">
        <v>0</v>
      </c>
      <c r="AA3753">
        <v>0</v>
      </c>
      <c r="AB3753">
        <v>0</v>
      </c>
      <c r="AC3753">
        <v>1.9907200000000001E-4</v>
      </c>
      <c r="AD3753">
        <v>4.13316E-4</v>
      </c>
      <c r="AE3753">
        <v>1.7680899999999999E-4</v>
      </c>
      <c r="AF3753">
        <v>0</v>
      </c>
      <c r="AG3753">
        <v>0</v>
      </c>
      <c r="AH3753">
        <v>7.8919600000000004E-4</v>
      </c>
      <c r="AI3753">
        <v>41981.093860000001</v>
      </c>
    </row>
    <row r="3754" spans="1:35" x14ac:dyDescent="0.25">
      <c r="A3754">
        <v>617</v>
      </c>
      <c r="B3754" t="s">
        <v>239</v>
      </c>
      <c r="C3754" t="s">
        <v>240</v>
      </c>
      <c r="D3754" t="b">
        <v>1</v>
      </c>
      <c r="E3754">
        <v>38.539275089999997</v>
      </c>
      <c r="F3754" t="s">
        <v>97</v>
      </c>
      <c r="G3754" t="s">
        <v>186</v>
      </c>
      <c r="H3754" t="s">
        <v>198</v>
      </c>
      <c r="I3754" t="s">
        <v>101</v>
      </c>
      <c r="J3754" t="s">
        <v>102</v>
      </c>
      <c r="K3754" t="s">
        <v>188</v>
      </c>
      <c r="L3754">
        <v>9.5477777780000004</v>
      </c>
      <c r="M3754" t="s">
        <v>109</v>
      </c>
      <c r="N3754">
        <v>1.308565E-3</v>
      </c>
      <c r="O3754">
        <v>1.3918330000000001E-3</v>
      </c>
      <c r="P3754">
        <v>0</v>
      </c>
      <c r="Q3754">
        <v>0</v>
      </c>
      <c r="R3754">
        <v>0</v>
      </c>
      <c r="S3754">
        <v>3.3854319999999999E-3</v>
      </c>
      <c r="T3754">
        <v>3.6663339999999998E-3</v>
      </c>
      <c r="U3754">
        <v>3.5103589999999998E-3</v>
      </c>
      <c r="V3754">
        <v>0</v>
      </c>
      <c r="W3754">
        <v>0</v>
      </c>
      <c r="X3754">
        <v>1.9933429999999999E-3</v>
      </c>
      <c r="Y3754">
        <v>0</v>
      </c>
      <c r="Z3754">
        <v>0</v>
      </c>
      <c r="AA3754">
        <v>0</v>
      </c>
      <c r="AB3754">
        <v>0</v>
      </c>
      <c r="AC3754">
        <v>5.3787749999999997E-3</v>
      </c>
      <c r="AD3754">
        <v>3.6663339999999998E-3</v>
      </c>
      <c r="AE3754">
        <v>3.5103589999999998E-3</v>
      </c>
      <c r="AF3754">
        <v>0</v>
      </c>
      <c r="AG3754">
        <v>0</v>
      </c>
      <c r="AH3754">
        <v>1.2555468E-2</v>
      </c>
      <c r="AI3754">
        <v>385392.75089999998</v>
      </c>
    </row>
    <row r="3755" spans="1:35" x14ac:dyDescent="0.25">
      <c r="A3755">
        <v>619</v>
      </c>
      <c r="B3755" t="s">
        <v>239</v>
      </c>
      <c r="C3755" t="s">
        <v>240</v>
      </c>
      <c r="D3755" t="b">
        <v>1</v>
      </c>
      <c r="E3755">
        <v>7.8598335940000004</v>
      </c>
      <c r="F3755" t="s">
        <v>97</v>
      </c>
      <c r="G3755" t="s">
        <v>186</v>
      </c>
      <c r="H3755" t="s">
        <v>187</v>
      </c>
      <c r="I3755" t="s">
        <v>101</v>
      </c>
      <c r="J3755" t="s">
        <v>111</v>
      </c>
      <c r="K3755" t="s">
        <v>188</v>
      </c>
      <c r="L3755">
        <v>9.0995238100000009</v>
      </c>
      <c r="M3755" t="s">
        <v>109</v>
      </c>
      <c r="N3755">
        <v>8.3982100000000004E-4</v>
      </c>
      <c r="O3755">
        <v>9.9680699999999994E-4</v>
      </c>
      <c r="P3755">
        <v>0</v>
      </c>
      <c r="Q3755">
        <v>0</v>
      </c>
      <c r="R3755">
        <v>0</v>
      </c>
      <c r="S3755">
        <v>4.4085000000000001E-3</v>
      </c>
      <c r="T3755">
        <v>2.3120839999999998E-3</v>
      </c>
      <c r="U3755">
        <v>1.418718E-3</v>
      </c>
      <c r="V3755">
        <v>0</v>
      </c>
      <c r="W3755">
        <v>0</v>
      </c>
      <c r="X3755">
        <v>4.0205900000000002E-4</v>
      </c>
      <c r="Y3755">
        <v>0</v>
      </c>
      <c r="Z3755">
        <v>0</v>
      </c>
      <c r="AA3755">
        <v>0</v>
      </c>
      <c r="AB3755">
        <v>0</v>
      </c>
      <c r="AC3755">
        <v>4.8105589999999998E-3</v>
      </c>
      <c r="AD3755">
        <v>2.3120839999999998E-3</v>
      </c>
      <c r="AE3755">
        <v>1.418718E-3</v>
      </c>
      <c r="AF3755">
        <v>0</v>
      </c>
      <c r="AG3755">
        <v>0</v>
      </c>
      <c r="AH3755">
        <v>8.5413620000000003E-3</v>
      </c>
      <c r="AI3755">
        <v>275094.17580000003</v>
      </c>
    </row>
    <row r="3756" spans="1:35" x14ac:dyDescent="0.25">
      <c r="A3756">
        <v>621</v>
      </c>
      <c r="B3756" t="s">
        <v>239</v>
      </c>
      <c r="C3756" t="s">
        <v>240</v>
      </c>
      <c r="D3756" t="b">
        <v>1</v>
      </c>
      <c r="E3756">
        <v>45.917607580000002</v>
      </c>
      <c r="F3756" t="s">
        <v>97</v>
      </c>
      <c r="G3756" t="s">
        <v>186</v>
      </c>
      <c r="H3756" t="s">
        <v>196</v>
      </c>
      <c r="I3756" t="s">
        <v>101</v>
      </c>
      <c r="J3756" t="s">
        <v>99</v>
      </c>
      <c r="K3756" t="s">
        <v>188</v>
      </c>
      <c r="L3756">
        <v>10.461111109999999</v>
      </c>
      <c r="M3756" t="s">
        <v>109</v>
      </c>
      <c r="N3756">
        <v>9.7529500000000005E-4</v>
      </c>
      <c r="O3756">
        <v>1.05287E-3</v>
      </c>
      <c r="P3756">
        <v>0</v>
      </c>
      <c r="Q3756">
        <v>0</v>
      </c>
      <c r="R3756">
        <v>0</v>
      </c>
      <c r="S3756">
        <v>3.0312719999999998E-3</v>
      </c>
      <c r="T3756">
        <v>2.6265220000000001E-3</v>
      </c>
      <c r="U3756">
        <v>2.948581E-3</v>
      </c>
      <c r="V3756">
        <v>0</v>
      </c>
      <c r="W3756">
        <v>0</v>
      </c>
      <c r="X3756">
        <v>4.0823200000000002E-4</v>
      </c>
      <c r="Y3756">
        <v>0</v>
      </c>
      <c r="Z3756">
        <v>0</v>
      </c>
      <c r="AA3756">
        <v>0</v>
      </c>
      <c r="AB3756">
        <v>0</v>
      </c>
      <c r="AC3756">
        <v>3.4395039999999999E-3</v>
      </c>
      <c r="AD3756">
        <v>2.6265220000000001E-3</v>
      </c>
      <c r="AE3756">
        <v>2.948581E-3</v>
      </c>
      <c r="AF3756">
        <v>0</v>
      </c>
      <c r="AG3756">
        <v>0</v>
      </c>
      <c r="AH3756">
        <v>9.0146069999999991E-3</v>
      </c>
      <c r="AI3756">
        <v>252546.84169999999</v>
      </c>
    </row>
    <row r="3757" spans="1:35" x14ac:dyDescent="0.25">
      <c r="A3757">
        <v>622</v>
      </c>
      <c r="B3757" t="s">
        <v>239</v>
      </c>
      <c r="C3757" t="s">
        <v>240</v>
      </c>
      <c r="D3757" t="b">
        <v>1</v>
      </c>
      <c r="E3757">
        <v>5.4264087559999998</v>
      </c>
      <c r="F3757" t="s">
        <v>97</v>
      </c>
      <c r="G3757" t="s">
        <v>186</v>
      </c>
      <c r="H3757" t="s">
        <v>191</v>
      </c>
      <c r="I3757" t="s">
        <v>101</v>
      </c>
      <c r="J3757" t="s">
        <v>99</v>
      </c>
      <c r="K3757" t="s">
        <v>188</v>
      </c>
      <c r="L3757">
        <v>5.7971743299999998</v>
      </c>
      <c r="M3757" t="s">
        <v>109</v>
      </c>
      <c r="N3757">
        <v>5.7377800000000005E-4</v>
      </c>
      <c r="O3757">
        <v>7.1701999999999996E-4</v>
      </c>
      <c r="P3757">
        <v>0</v>
      </c>
      <c r="Q3757">
        <v>0</v>
      </c>
      <c r="R3757">
        <v>0</v>
      </c>
      <c r="S3757">
        <v>1.1982729999999999E-3</v>
      </c>
      <c r="T3757">
        <v>2.749886E-3</v>
      </c>
      <c r="U3757">
        <v>1.8023469999999999E-3</v>
      </c>
      <c r="V3757">
        <v>0</v>
      </c>
      <c r="W3757">
        <v>0</v>
      </c>
      <c r="X3757">
        <v>4.7513299999999998E-4</v>
      </c>
      <c r="Y3757">
        <v>0</v>
      </c>
      <c r="Z3757">
        <v>0</v>
      </c>
      <c r="AA3757">
        <v>0</v>
      </c>
      <c r="AB3757">
        <v>0</v>
      </c>
      <c r="AC3757">
        <v>1.6734059999999999E-3</v>
      </c>
      <c r="AD3757">
        <v>2.749886E-3</v>
      </c>
      <c r="AE3757">
        <v>1.8023469999999999E-3</v>
      </c>
      <c r="AF3757">
        <v>0</v>
      </c>
      <c r="AG3757">
        <v>0</v>
      </c>
      <c r="AH3757">
        <v>6.2256389999999998E-3</v>
      </c>
      <c r="AI3757">
        <v>314731.70789999998</v>
      </c>
    </row>
    <row r="3758" spans="1:35" x14ac:dyDescent="0.25">
      <c r="A3758">
        <v>623</v>
      </c>
      <c r="B3758" t="s">
        <v>239</v>
      </c>
      <c r="C3758" t="s">
        <v>240</v>
      </c>
      <c r="D3758" t="b">
        <v>1</v>
      </c>
      <c r="E3758">
        <v>3.2022472799999999</v>
      </c>
      <c r="F3758" t="s">
        <v>97</v>
      </c>
      <c r="G3758" t="s">
        <v>186</v>
      </c>
      <c r="H3758" t="s">
        <v>193</v>
      </c>
      <c r="I3758" t="s">
        <v>101</v>
      </c>
      <c r="J3758" t="s">
        <v>99</v>
      </c>
      <c r="K3758" t="s">
        <v>188</v>
      </c>
      <c r="L3758">
        <v>8.200925926</v>
      </c>
      <c r="M3758" t="s">
        <v>109</v>
      </c>
      <c r="N3758">
        <v>6.50945E-4</v>
      </c>
      <c r="O3758">
        <v>7.8539400000000002E-4</v>
      </c>
      <c r="P3758">
        <v>0</v>
      </c>
      <c r="Q3758">
        <v>0</v>
      </c>
      <c r="R3758">
        <v>0</v>
      </c>
      <c r="S3758">
        <v>2.3809500000000002E-3</v>
      </c>
      <c r="T3758">
        <v>2.4177360000000002E-3</v>
      </c>
      <c r="U3758">
        <v>1.6261699999999999E-3</v>
      </c>
      <c r="V3758">
        <v>0</v>
      </c>
      <c r="W3758">
        <v>0</v>
      </c>
      <c r="X3758">
        <v>2.9574499999999998E-4</v>
      </c>
      <c r="Y3758">
        <v>0</v>
      </c>
      <c r="Z3758">
        <v>0</v>
      </c>
      <c r="AA3758">
        <v>0</v>
      </c>
      <c r="AB3758">
        <v>0</v>
      </c>
      <c r="AC3758">
        <v>2.6766939999999999E-3</v>
      </c>
      <c r="AD3758">
        <v>2.4177360000000002E-3</v>
      </c>
      <c r="AE3758">
        <v>1.6261699999999999E-3</v>
      </c>
      <c r="AF3758">
        <v>0</v>
      </c>
      <c r="AG3758">
        <v>0</v>
      </c>
      <c r="AH3758">
        <v>6.720569E-3</v>
      </c>
      <c r="AI3758">
        <v>240168.546</v>
      </c>
    </row>
    <row r="3759" spans="1:35" x14ac:dyDescent="0.25">
      <c r="A3759">
        <v>624</v>
      </c>
      <c r="B3759" t="s">
        <v>239</v>
      </c>
      <c r="C3759" t="s">
        <v>240</v>
      </c>
      <c r="D3759" t="b">
        <v>1</v>
      </c>
      <c r="E3759">
        <v>12.489080810000001</v>
      </c>
      <c r="F3759" t="s">
        <v>97</v>
      </c>
      <c r="G3759" t="s">
        <v>186</v>
      </c>
      <c r="H3759" t="s">
        <v>195</v>
      </c>
      <c r="I3759" t="s">
        <v>101</v>
      </c>
      <c r="J3759" t="s">
        <v>111</v>
      </c>
      <c r="K3759" t="s">
        <v>188</v>
      </c>
      <c r="L3759">
        <v>6.851455026</v>
      </c>
      <c r="M3759" t="s">
        <v>109</v>
      </c>
      <c r="N3759">
        <v>5.5718200000000003E-4</v>
      </c>
      <c r="O3759">
        <v>6.6879299999999999E-4</v>
      </c>
      <c r="P3759">
        <v>0</v>
      </c>
      <c r="Q3759">
        <v>0</v>
      </c>
      <c r="R3759">
        <v>0</v>
      </c>
      <c r="S3759">
        <v>9.4675200000000003E-4</v>
      </c>
      <c r="T3759">
        <v>2.43684E-3</v>
      </c>
      <c r="U3759">
        <v>1.5659649999999999E-3</v>
      </c>
      <c r="V3759">
        <v>0</v>
      </c>
      <c r="W3759">
        <v>0</v>
      </c>
      <c r="X3759">
        <v>1.181842E-3</v>
      </c>
      <c r="Y3759">
        <v>0</v>
      </c>
      <c r="Z3759">
        <v>0</v>
      </c>
      <c r="AA3759">
        <v>0</v>
      </c>
      <c r="AB3759">
        <v>0</v>
      </c>
      <c r="AC3759">
        <v>2.1285950000000001E-3</v>
      </c>
      <c r="AD3759">
        <v>2.43684E-3</v>
      </c>
      <c r="AE3759">
        <v>1.5659649999999999E-3</v>
      </c>
      <c r="AF3759">
        <v>0</v>
      </c>
      <c r="AG3759">
        <v>0</v>
      </c>
      <c r="AH3759">
        <v>6.1314000000000004E-3</v>
      </c>
      <c r="AI3759">
        <v>262270.69709999999</v>
      </c>
    </row>
    <row r="3760" spans="1:35" x14ac:dyDescent="0.25">
      <c r="A3760">
        <v>3981</v>
      </c>
      <c r="B3760" t="s">
        <v>239</v>
      </c>
      <c r="C3760" t="s">
        <v>240</v>
      </c>
      <c r="D3760" t="b">
        <v>1</v>
      </c>
      <c r="E3760">
        <v>33.833494620000003</v>
      </c>
      <c r="F3760" t="s">
        <v>97</v>
      </c>
      <c r="G3760" t="s">
        <v>186</v>
      </c>
      <c r="H3760" t="s">
        <v>249</v>
      </c>
      <c r="I3760" t="s">
        <v>101</v>
      </c>
      <c r="J3760" t="s">
        <v>111</v>
      </c>
      <c r="K3760" t="s">
        <v>188</v>
      </c>
      <c r="L3760">
        <v>10.975</v>
      </c>
      <c r="M3760" t="s">
        <v>109</v>
      </c>
      <c r="N3760">
        <v>2.8486499999999998E-4</v>
      </c>
      <c r="O3760">
        <v>3.0197600000000002E-4</v>
      </c>
      <c r="P3760">
        <v>0</v>
      </c>
      <c r="Q3760">
        <v>0</v>
      </c>
      <c r="R3760">
        <v>0</v>
      </c>
      <c r="S3760">
        <v>8.0362299999999995E-4</v>
      </c>
      <c r="T3760">
        <v>7.26339E-4</v>
      </c>
      <c r="U3760">
        <v>1.004048E-3</v>
      </c>
      <c r="V3760">
        <v>0</v>
      </c>
      <c r="W3760">
        <v>0</v>
      </c>
      <c r="X3760">
        <v>0</v>
      </c>
      <c r="Y3760">
        <v>0</v>
      </c>
      <c r="Z3760">
        <v>0</v>
      </c>
      <c r="AA3760">
        <v>0</v>
      </c>
      <c r="AB3760">
        <v>0</v>
      </c>
      <c r="AC3760">
        <v>8.0362299999999995E-4</v>
      </c>
      <c r="AD3760">
        <v>7.26339E-4</v>
      </c>
      <c r="AE3760">
        <v>1.004048E-3</v>
      </c>
      <c r="AF3760">
        <v>0</v>
      </c>
      <c r="AG3760">
        <v>0</v>
      </c>
      <c r="AH3760">
        <v>2.5340110000000001E-3</v>
      </c>
      <c r="AI3760">
        <v>67666.989239999995</v>
      </c>
    </row>
    <row r="3761" spans="1:35" x14ac:dyDescent="0.25">
      <c r="A3761">
        <v>4225</v>
      </c>
      <c r="B3761" t="s">
        <v>239</v>
      </c>
      <c r="C3761" t="s">
        <v>240</v>
      </c>
      <c r="D3761" t="b">
        <v>1</v>
      </c>
      <c r="E3761">
        <v>59.11710111</v>
      </c>
      <c r="F3761" t="s">
        <v>97</v>
      </c>
      <c r="G3761" t="s">
        <v>186</v>
      </c>
      <c r="H3761" t="s">
        <v>250</v>
      </c>
      <c r="I3761" t="s">
        <v>98</v>
      </c>
      <c r="J3761" t="s">
        <v>99</v>
      </c>
      <c r="K3761" t="s">
        <v>188</v>
      </c>
      <c r="L3761">
        <v>22.519444440000001</v>
      </c>
      <c r="M3761" t="s">
        <v>112</v>
      </c>
      <c r="N3761">
        <v>4.42058E-4</v>
      </c>
      <c r="O3761">
        <v>4.5630999999999997E-4</v>
      </c>
      <c r="P3761">
        <v>0</v>
      </c>
      <c r="Q3761">
        <v>0</v>
      </c>
      <c r="R3761">
        <v>0</v>
      </c>
      <c r="S3761">
        <v>8.5729299999999997E-4</v>
      </c>
      <c r="T3761">
        <v>6.80231E-4</v>
      </c>
      <c r="U3761">
        <v>1.381754E-3</v>
      </c>
      <c r="V3761">
        <v>0</v>
      </c>
      <c r="W3761">
        <v>0</v>
      </c>
      <c r="X3761">
        <v>1.6232530000000001E-3</v>
      </c>
      <c r="Y3761">
        <v>0</v>
      </c>
      <c r="Z3761">
        <v>0</v>
      </c>
      <c r="AA3761">
        <v>0</v>
      </c>
      <c r="AB3761">
        <v>0</v>
      </c>
      <c r="AC3761">
        <v>2.4805460000000001E-3</v>
      </c>
      <c r="AD3761">
        <v>6.80231E-4</v>
      </c>
      <c r="AE3761">
        <v>1.381754E-3</v>
      </c>
      <c r="AF3761">
        <v>0</v>
      </c>
      <c r="AG3761">
        <v>0</v>
      </c>
      <c r="AH3761">
        <v>4.5425300000000004E-3</v>
      </c>
      <c r="AI3761">
        <v>59117.101110000003</v>
      </c>
    </row>
    <row r="3762" spans="1:35" x14ac:dyDescent="0.25">
      <c r="A3762">
        <v>5292</v>
      </c>
      <c r="B3762" t="s">
        <v>239</v>
      </c>
      <c r="C3762" t="s">
        <v>240</v>
      </c>
      <c r="D3762" t="b">
        <v>1</v>
      </c>
      <c r="E3762">
        <v>0.61770916799999998</v>
      </c>
      <c r="F3762" t="s">
        <v>97</v>
      </c>
      <c r="G3762" t="s">
        <v>186</v>
      </c>
      <c r="H3762" t="s">
        <v>197</v>
      </c>
      <c r="I3762" t="s">
        <v>101</v>
      </c>
      <c r="J3762" t="s">
        <v>102</v>
      </c>
      <c r="K3762" t="s">
        <v>188</v>
      </c>
      <c r="L3762">
        <v>4.0806944439999997</v>
      </c>
      <c r="M3762" t="s">
        <v>109</v>
      </c>
      <c r="N3762">
        <v>2.38543E-4</v>
      </c>
      <c r="O3762">
        <v>3.0199900000000001E-4</v>
      </c>
      <c r="P3762">
        <v>0</v>
      </c>
      <c r="Q3762">
        <v>0</v>
      </c>
      <c r="R3762">
        <v>0</v>
      </c>
      <c r="S3762">
        <v>3.15185E-4</v>
      </c>
      <c r="T3762">
        <v>1.5829500000000001E-3</v>
      </c>
      <c r="U3762">
        <v>5.7730800000000001E-4</v>
      </c>
      <c r="V3762">
        <v>0</v>
      </c>
      <c r="W3762">
        <v>0</v>
      </c>
      <c r="X3762">
        <v>1.04829E-4</v>
      </c>
      <c r="Y3762">
        <v>0</v>
      </c>
      <c r="Z3762">
        <v>0</v>
      </c>
      <c r="AA3762">
        <v>0</v>
      </c>
      <c r="AB3762">
        <v>0</v>
      </c>
      <c r="AC3762">
        <v>4.2001400000000002E-4</v>
      </c>
      <c r="AD3762">
        <v>1.5829500000000001E-3</v>
      </c>
      <c r="AE3762">
        <v>5.7730800000000001E-4</v>
      </c>
      <c r="AF3762">
        <v>0</v>
      </c>
      <c r="AG3762">
        <v>0</v>
      </c>
      <c r="AH3762">
        <v>2.5802780000000001E-3</v>
      </c>
      <c r="AI3762">
        <v>185312.75030000001</v>
      </c>
    </row>
    <row r="3763" spans="1:35" x14ac:dyDescent="0.25">
      <c r="A3763">
        <v>5294</v>
      </c>
      <c r="B3763" t="s">
        <v>239</v>
      </c>
      <c r="C3763" t="s">
        <v>240</v>
      </c>
      <c r="D3763" t="b">
        <v>1</v>
      </c>
      <c r="E3763">
        <v>2.1122781700000002</v>
      </c>
      <c r="F3763" t="s">
        <v>97</v>
      </c>
      <c r="G3763" t="s">
        <v>186</v>
      </c>
      <c r="H3763" t="s">
        <v>192</v>
      </c>
      <c r="I3763" t="s">
        <v>101</v>
      </c>
      <c r="J3763" t="s">
        <v>99</v>
      </c>
      <c r="K3763" t="s">
        <v>188</v>
      </c>
      <c r="L3763">
        <v>5.3724666670000003</v>
      </c>
      <c r="M3763" t="s">
        <v>109</v>
      </c>
      <c r="N3763">
        <v>4.7098099999999998E-4</v>
      </c>
      <c r="O3763">
        <v>5.4934500000000002E-4</v>
      </c>
      <c r="P3763">
        <v>0</v>
      </c>
      <c r="Q3763">
        <v>0</v>
      </c>
      <c r="R3763">
        <v>0</v>
      </c>
      <c r="S3763">
        <v>6.6546300000000004E-4</v>
      </c>
      <c r="T3763">
        <v>2.2191559999999999E-3</v>
      </c>
      <c r="U3763">
        <v>1.4312280000000001E-3</v>
      </c>
      <c r="V3763">
        <v>0</v>
      </c>
      <c r="W3763">
        <v>0</v>
      </c>
      <c r="X3763">
        <v>5.2433799999999995E-4</v>
      </c>
      <c r="Y3763">
        <v>0</v>
      </c>
      <c r="Z3763">
        <v>0</v>
      </c>
      <c r="AA3763">
        <v>0</v>
      </c>
      <c r="AB3763">
        <v>0</v>
      </c>
      <c r="AC3763">
        <v>1.1898E-3</v>
      </c>
      <c r="AD3763">
        <v>2.2191559999999999E-3</v>
      </c>
      <c r="AE3763">
        <v>1.4312280000000001E-3</v>
      </c>
      <c r="AF3763">
        <v>0</v>
      </c>
      <c r="AG3763">
        <v>0</v>
      </c>
      <c r="AH3763">
        <v>4.840184E-3</v>
      </c>
      <c r="AI3763">
        <v>264034.77130000002</v>
      </c>
    </row>
    <row r="3764" spans="1:35" x14ac:dyDescent="0.25">
      <c r="A3764">
        <v>5295</v>
      </c>
      <c r="B3764" t="s">
        <v>239</v>
      </c>
      <c r="C3764" t="s">
        <v>240</v>
      </c>
      <c r="D3764" t="b">
        <v>1</v>
      </c>
      <c r="E3764">
        <v>3.6561414889999999</v>
      </c>
      <c r="F3764" t="s">
        <v>97</v>
      </c>
      <c r="G3764" t="s">
        <v>186</v>
      </c>
      <c r="H3764" t="s">
        <v>194</v>
      </c>
      <c r="I3764" t="s">
        <v>101</v>
      </c>
      <c r="J3764" t="s">
        <v>99</v>
      </c>
      <c r="K3764" t="s">
        <v>188</v>
      </c>
      <c r="L3764">
        <v>6.7148148150000004</v>
      </c>
      <c r="M3764" t="s">
        <v>109</v>
      </c>
      <c r="N3764">
        <v>6.7873300000000005E-4</v>
      </c>
      <c r="O3764">
        <v>8.3710100000000003E-4</v>
      </c>
      <c r="P3764">
        <v>0</v>
      </c>
      <c r="Q3764">
        <v>0</v>
      </c>
      <c r="R3764">
        <v>0</v>
      </c>
      <c r="S3764">
        <v>1.179537E-3</v>
      </c>
      <c r="T3764">
        <v>3.203165E-3</v>
      </c>
      <c r="U3764">
        <v>1.9850240000000002E-3</v>
      </c>
      <c r="V3764">
        <v>0</v>
      </c>
      <c r="W3764">
        <v>0</v>
      </c>
      <c r="X3764">
        <v>1.1714970000000001E-3</v>
      </c>
      <c r="Y3764">
        <v>0</v>
      </c>
      <c r="Z3764">
        <v>0</v>
      </c>
      <c r="AA3764">
        <v>0</v>
      </c>
      <c r="AB3764">
        <v>0</v>
      </c>
      <c r="AC3764">
        <v>2.3510340000000001E-3</v>
      </c>
      <c r="AD3764">
        <v>3.203165E-3</v>
      </c>
      <c r="AE3764">
        <v>1.9850240000000002E-3</v>
      </c>
      <c r="AF3764">
        <v>0</v>
      </c>
      <c r="AG3764">
        <v>0</v>
      </c>
      <c r="AH3764">
        <v>7.5392230000000003E-3</v>
      </c>
      <c r="AI3764">
        <v>329052.734</v>
      </c>
    </row>
    <row r="3765" spans="1:35" x14ac:dyDescent="0.25">
      <c r="A3765">
        <v>5297</v>
      </c>
      <c r="B3765" t="s">
        <v>239</v>
      </c>
      <c r="C3765" t="s">
        <v>240</v>
      </c>
      <c r="D3765" t="b">
        <v>1</v>
      </c>
      <c r="E3765">
        <v>1.148646015</v>
      </c>
      <c r="F3765" t="s">
        <v>97</v>
      </c>
      <c r="G3765" t="s">
        <v>186</v>
      </c>
      <c r="H3765" t="s">
        <v>199</v>
      </c>
      <c r="I3765" t="s">
        <v>101</v>
      </c>
      <c r="J3765" t="s">
        <v>102</v>
      </c>
      <c r="K3765" t="s">
        <v>188</v>
      </c>
      <c r="L3765">
        <v>6.2699841269999999</v>
      </c>
      <c r="M3765" t="s">
        <v>109</v>
      </c>
      <c r="N3765">
        <v>4.0578700000000001E-4</v>
      </c>
      <c r="O3765">
        <v>4.9361200000000004E-4</v>
      </c>
      <c r="P3765">
        <v>0</v>
      </c>
      <c r="Q3765">
        <v>0</v>
      </c>
      <c r="R3765">
        <v>0</v>
      </c>
      <c r="S3765">
        <v>6.7370199999999998E-4</v>
      </c>
      <c r="T3765">
        <v>2.201756E-3</v>
      </c>
      <c r="U3765">
        <v>1.0646130000000001E-3</v>
      </c>
      <c r="V3765">
        <v>0</v>
      </c>
      <c r="W3765">
        <v>0</v>
      </c>
      <c r="X3765">
        <v>3.6039399999999999E-4</v>
      </c>
      <c r="Y3765">
        <v>0</v>
      </c>
      <c r="Z3765">
        <v>0</v>
      </c>
      <c r="AA3765">
        <v>0</v>
      </c>
      <c r="AB3765">
        <v>0</v>
      </c>
      <c r="AC3765">
        <v>1.0340970000000001E-3</v>
      </c>
      <c r="AD3765">
        <v>2.201756E-3</v>
      </c>
      <c r="AE3765">
        <v>1.0646130000000001E-3</v>
      </c>
      <c r="AF3765">
        <v>0</v>
      </c>
      <c r="AG3765">
        <v>0</v>
      </c>
      <c r="AH3765">
        <v>4.3004879999999999E-3</v>
      </c>
      <c r="AI3765">
        <v>201013.0526</v>
      </c>
    </row>
    <row r="3766" spans="1:35" x14ac:dyDescent="0.25">
      <c r="A3766">
        <v>7187</v>
      </c>
      <c r="B3766" t="s">
        <v>239</v>
      </c>
      <c r="C3766" t="s">
        <v>240</v>
      </c>
      <c r="D3766" t="b">
        <v>1</v>
      </c>
      <c r="E3766">
        <v>0.94616560199999999</v>
      </c>
      <c r="F3766" t="s">
        <v>97</v>
      </c>
      <c r="G3766" t="s">
        <v>186</v>
      </c>
      <c r="H3766" t="s">
        <v>189</v>
      </c>
      <c r="I3766" t="s">
        <v>263</v>
      </c>
      <c r="J3766" t="s">
        <v>99</v>
      </c>
      <c r="K3766" t="s">
        <v>188</v>
      </c>
      <c r="L3766">
        <v>7.4862318840000004</v>
      </c>
      <c r="M3766" t="s">
        <v>264</v>
      </c>
      <c r="N3766" s="8">
        <v>9.8830000000000001E-5</v>
      </c>
      <c r="O3766">
        <v>1.2552099999999999E-4</v>
      </c>
      <c r="P3766">
        <v>0</v>
      </c>
      <c r="Q3766">
        <v>0</v>
      </c>
      <c r="R3766">
        <v>0</v>
      </c>
      <c r="S3766">
        <v>3.0931300000000002E-4</v>
      </c>
      <c r="T3766">
        <v>3.8509999999999998E-4</v>
      </c>
      <c r="U3766">
        <v>2.8429200000000001E-4</v>
      </c>
      <c r="V3766">
        <v>0</v>
      </c>
      <c r="W3766">
        <v>0</v>
      </c>
      <c r="X3766">
        <v>1.3306599999999999E-4</v>
      </c>
      <c r="Y3766">
        <v>0</v>
      </c>
      <c r="Z3766">
        <v>0</v>
      </c>
      <c r="AA3766">
        <v>0</v>
      </c>
      <c r="AB3766">
        <v>0</v>
      </c>
      <c r="AC3766">
        <v>4.4237900000000001E-4</v>
      </c>
      <c r="AD3766">
        <v>3.8509999999999998E-4</v>
      </c>
      <c r="AE3766">
        <v>2.8429200000000001E-4</v>
      </c>
      <c r="AF3766">
        <v>0</v>
      </c>
      <c r="AG3766">
        <v>0</v>
      </c>
      <c r="AH3766">
        <v>1.1117709999999999E-3</v>
      </c>
      <c r="AI3766">
        <v>43523.617700000003</v>
      </c>
    </row>
    <row r="3767" spans="1:35" x14ac:dyDescent="0.25">
      <c r="A3767">
        <v>18108</v>
      </c>
      <c r="B3767" t="s">
        <v>239</v>
      </c>
      <c r="C3767" t="s">
        <v>240</v>
      </c>
      <c r="D3767" t="b">
        <v>1</v>
      </c>
      <c r="E3767">
        <v>0.16497118999999999</v>
      </c>
      <c r="F3767" t="s">
        <v>97</v>
      </c>
      <c r="G3767" t="s">
        <v>186</v>
      </c>
      <c r="H3767" t="s">
        <v>259</v>
      </c>
      <c r="I3767" t="s">
        <v>98</v>
      </c>
      <c r="J3767" t="s">
        <v>99</v>
      </c>
      <c r="K3767" t="s">
        <v>188</v>
      </c>
      <c r="L3767">
        <v>5.8916186870000002</v>
      </c>
      <c r="M3767" t="s">
        <v>112</v>
      </c>
      <c r="N3767">
        <v>3.3350200000000001E-4</v>
      </c>
      <c r="O3767">
        <v>4.1733699999999999E-4</v>
      </c>
      <c r="P3767">
        <v>0</v>
      </c>
      <c r="Q3767">
        <v>0</v>
      </c>
      <c r="R3767">
        <v>0</v>
      </c>
      <c r="S3767">
        <v>4.8838899999999999E-4</v>
      </c>
      <c r="T3767">
        <v>1.846929E-3</v>
      </c>
      <c r="U3767">
        <v>9.80477E-4</v>
      </c>
      <c r="V3767">
        <v>0</v>
      </c>
      <c r="W3767">
        <v>0</v>
      </c>
      <c r="X3767">
        <v>3.32269E-4</v>
      </c>
      <c r="Y3767">
        <v>0</v>
      </c>
      <c r="Z3767">
        <v>0</v>
      </c>
      <c r="AA3767">
        <v>0</v>
      </c>
      <c r="AB3767">
        <v>0</v>
      </c>
      <c r="AC3767">
        <v>8.2065800000000004E-4</v>
      </c>
      <c r="AD3767">
        <v>1.846929E-3</v>
      </c>
      <c r="AE3767">
        <v>9.80477E-4</v>
      </c>
      <c r="AF3767">
        <v>0</v>
      </c>
      <c r="AG3767">
        <v>0</v>
      </c>
      <c r="AH3767">
        <v>3.6480639999999999E-3</v>
      </c>
      <c r="AI3767">
        <v>181468.3094</v>
      </c>
    </row>
    <row r="3768" spans="1:35" x14ac:dyDescent="0.25">
      <c r="A3768">
        <v>20450</v>
      </c>
      <c r="B3768" t="s">
        <v>239</v>
      </c>
      <c r="C3768" t="s">
        <v>240</v>
      </c>
      <c r="D3768" t="b">
        <v>1</v>
      </c>
      <c r="E3768">
        <v>0.32973295000000002</v>
      </c>
      <c r="F3768" t="s">
        <v>97</v>
      </c>
      <c r="G3768" t="s">
        <v>186</v>
      </c>
      <c r="H3768" t="s">
        <v>256</v>
      </c>
      <c r="I3768" t="s">
        <v>101</v>
      </c>
      <c r="J3768" t="s">
        <v>262</v>
      </c>
      <c r="K3768" t="s">
        <v>188</v>
      </c>
      <c r="L3768">
        <v>5.6749027779999999</v>
      </c>
      <c r="M3768" t="s">
        <v>109</v>
      </c>
      <c r="N3768">
        <v>5.0005399999999999E-4</v>
      </c>
      <c r="O3768">
        <v>6.0869199999999998E-4</v>
      </c>
      <c r="P3768">
        <v>0</v>
      </c>
      <c r="Q3768">
        <v>0</v>
      </c>
      <c r="R3768">
        <v>0</v>
      </c>
      <c r="S3768">
        <v>1.214119E-3</v>
      </c>
      <c r="T3768">
        <v>2.5385910000000002E-3</v>
      </c>
      <c r="U3768">
        <v>1.355137E-3</v>
      </c>
      <c r="V3768">
        <v>0</v>
      </c>
      <c r="W3768">
        <v>0</v>
      </c>
      <c r="X3768">
        <v>0</v>
      </c>
      <c r="Y3768">
        <v>0</v>
      </c>
      <c r="Z3768">
        <v>0</v>
      </c>
      <c r="AA3768">
        <v>0</v>
      </c>
      <c r="AB3768">
        <v>0</v>
      </c>
      <c r="AC3768">
        <v>1.214119E-3</v>
      </c>
      <c r="AD3768">
        <v>2.5385910000000002E-3</v>
      </c>
      <c r="AE3768">
        <v>1.355137E-3</v>
      </c>
      <c r="AF3768">
        <v>0</v>
      </c>
      <c r="AG3768">
        <v>0</v>
      </c>
      <c r="AH3768">
        <v>5.1078460000000001E-3</v>
      </c>
      <c r="AI3768">
        <v>263786.36</v>
      </c>
    </row>
    <row r="3769" spans="1:35" x14ac:dyDescent="0.25">
      <c r="A3769">
        <v>28219</v>
      </c>
      <c r="B3769" t="s">
        <v>239</v>
      </c>
      <c r="C3769" t="s">
        <v>240</v>
      </c>
      <c r="D3769" t="b">
        <v>1</v>
      </c>
      <c r="E3769">
        <v>8.3962187999999993E-2</v>
      </c>
      <c r="F3769" t="s">
        <v>97</v>
      </c>
      <c r="G3769" t="s">
        <v>186</v>
      </c>
      <c r="H3769" t="s">
        <v>257</v>
      </c>
      <c r="I3769" t="s">
        <v>263</v>
      </c>
      <c r="J3769" t="s">
        <v>111</v>
      </c>
      <c r="K3769" t="s">
        <v>188</v>
      </c>
      <c r="L3769">
        <v>5.4980111110000003</v>
      </c>
      <c r="M3769" t="s">
        <v>264</v>
      </c>
      <c r="N3769" s="8">
        <v>7.2162499999999999E-5</v>
      </c>
      <c r="O3769" s="8">
        <v>9.0746000000000002E-5</v>
      </c>
      <c r="P3769">
        <v>0</v>
      </c>
      <c r="Q3769">
        <v>0</v>
      </c>
      <c r="R3769">
        <v>0</v>
      </c>
      <c r="S3769">
        <v>1.39376E-4</v>
      </c>
      <c r="T3769">
        <v>4.13316E-4</v>
      </c>
      <c r="U3769">
        <v>1.7553499999999999E-4</v>
      </c>
      <c r="V3769">
        <v>0</v>
      </c>
      <c r="W3769">
        <v>0</v>
      </c>
      <c r="X3769" s="8">
        <v>5.9338600000000001E-5</v>
      </c>
      <c r="Y3769">
        <v>0</v>
      </c>
      <c r="Z3769">
        <v>0</v>
      </c>
      <c r="AA3769">
        <v>0</v>
      </c>
      <c r="AB3769">
        <v>0</v>
      </c>
      <c r="AC3769">
        <v>1.98715E-4</v>
      </c>
      <c r="AD3769">
        <v>4.13316E-4</v>
      </c>
      <c r="AE3769">
        <v>1.7553499999999999E-4</v>
      </c>
      <c r="AF3769">
        <v>0</v>
      </c>
      <c r="AG3769">
        <v>0</v>
      </c>
      <c r="AH3769">
        <v>7.8756500000000005E-4</v>
      </c>
      <c r="AI3769">
        <v>41981.093860000001</v>
      </c>
    </row>
    <row r="3770" spans="1:35" x14ac:dyDescent="0.25">
      <c r="A3770">
        <v>617</v>
      </c>
      <c r="B3770" t="s">
        <v>241</v>
      </c>
      <c r="C3770" t="s">
        <v>59</v>
      </c>
      <c r="D3770" t="b">
        <v>1</v>
      </c>
      <c r="E3770">
        <v>38.539275089999997</v>
      </c>
      <c r="F3770" t="s">
        <v>97</v>
      </c>
      <c r="G3770" t="s">
        <v>186</v>
      </c>
      <c r="H3770" t="s">
        <v>198</v>
      </c>
      <c r="I3770" t="s">
        <v>101</v>
      </c>
      <c r="J3770" t="s">
        <v>102</v>
      </c>
      <c r="K3770" t="s">
        <v>188</v>
      </c>
      <c r="L3770">
        <v>8.0002777779999992</v>
      </c>
      <c r="M3770" t="s">
        <v>109</v>
      </c>
      <c r="N3770">
        <v>1.162894E-3</v>
      </c>
      <c r="O3770">
        <v>1.2349329999999999E-3</v>
      </c>
      <c r="P3770">
        <v>0</v>
      </c>
      <c r="Q3770">
        <v>0</v>
      </c>
      <c r="R3770">
        <v>0</v>
      </c>
      <c r="S3770">
        <v>2.8451800000000001E-3</v>
      </c>
      <c r="T3770">
        <v>3.6663339999999998E-3</v>
      </c>
      <c r="U3770">
        <v>3.650992E-3</v>
      </c>
      <c r="V3770">
        <v>0</v>
      </c>
      <c r="W3770">
        <v>0</v>
      </c>
      <c r="X3770">
        <v>3.5870699999999999E-4</v>
      </c>
      <c r="Y3770">
        <v>0</v>
      </c>
      <c r="Z3770">
        <v>0</v>
      </c>
      <c r="AA3770">
        <v>0</v>
      </c>
      <c r="AB3770">
        <v>0</v>
      </c>
      <c r="AC3770">
        <v>3.2038869999999999E-3</v>
      </c>
      <c r="AD3770">
        <v>3.6663339999999998E-3</v>
      </c>
      <c r="AE3770">
        <v>3.650992E-3</v>
      </c>
      <c r="AF3770">
        <v>0</v>
      </c>
      <c r="AG3770">
        <v>0</v>
      </c>
      <c r="AH3770">
        <v>1.0520481999999999E-2</v>
      </c>
      <c r="AI3770">
        <v>385392.75089999998</v>
      </c>
    </row>
    <row r="3771" spans="1:35" x14ac:dyDescent="0.25">
      <c r="A3771">
        <v>619</v>
      </c>
      <c r="B3771" t="s">
        <v>241</v>
      </c>
      <c r="C3771" t="s">
        <v>59</v>
      </c>
      <c r="D3771" t="b">
        <v>1</v>
      </c>
      <c r="E3771">
        <v>7.8598335940000004</v>
      </c>
      <c r="F3771" t="s">
        <v>97</v>
      </c>
      <c r="G3771" t="s">
        <v>186</v>
      </c>
      <c r="H3771" t="s">
        <v>187</v>
      </c>
      <c r="I3771" t="s">
        <v>101</v>
      </c>
      <c r="J3771" t="s">
        <v>111</v>
      </c>
      <c r="K3771" t="s">
        <v>188</v>
      </c>
      <c r="L3771">
        <v>8.1416666670000009</v>
      </c>
      <c r="M3771" t="s">
        <v>109</v>
      </c>
      <c r="N3771">
        <v>7.7351700000000004E-4</v>
      </c>
      <c r="O3771">
        <v>9.0289600000000004E-4</v>
      </c>
      <c r="P3771">
        <v>0</v>
      </c>
      <c r="Q3771">
        <v>0</v>
      </c>
      <c r="R3771">
        <v>0</v>
      </c>
      <c r="S3771">
        <v>3.7334099999999999E-3</v>
      </c>
      <c r="T3771">
        <v>2.3120839999999998E-3</v>
      </c>
      <c r="U3771">
        <v>1.447474E-3</v>
      </c>
      <c r="V3771">
        <v>0</v>
      </c>
      <c r="W3771">
        <v>0</v>
      </c>
      <c r="X3771">
        <v>1.4921699999999999E-4</v>
      </c>
      <c r="Y3771">
        <v>0</v>
      </c>
      <c r="Z3771">
        <v>0</v>
      </c>
      <c r="AA3771">
        <v>0</v>
      </c>
      <c r="AB3771">
        <v>0</v>
      </c>
      <c r="AC3771">
        <v>3.882627E-3</v>
      </c>
      <c r="AD3771">
        <v>2.3120839999999998E-3</v>
      </c>
      <c r="AE3771">
        <v>1.447474E-3</v>
      </c>
      <c r="AF3771">
        <v>0</v>
      </c>
      <c r="AG3771">
        <v>0</v>
      </c>
      <c r="AH3771">
        <v>7.6422590000000002E-3</v>
      </c>
      <c r="AI3771">
        <v>275094.17580000003</v>
      </c>
    </row>
    <row r="3772" spans="1:35" x14ac:dyDescent="0.25">
      <c r="A3772">
        <v>621</v>
      </c>
      <c r="B3772" t="s">
        <v>241</v>
      </c>
      <c r="C3772" t="s">
        <v>59</v>
      </c>
      <c r="D3772" t="b">
        <v>1</v>
      </c>
      <c r="E3772">
        <v>45.917607580000002</v>
      </c>
      <c r="F3772" t="s">
        <v>97</v>
      </c>
      <c r="G3772" t="s">
        <v>186</v>
      </c>
      <c r="H3772" t="s">
        <v>196</v>
      </c>
      <c r="I3772" t="s">
        <v>101</v>
      </c>
      <c r="J3772" t="s">
        <v>99</v>
      </c>
      <c r="K3772" t="s">
        <v>188</v>
      </c>
      <c r="L3772">
        <v>9.5838383839999999</v>
      </c>
      <c r="M3772" t="s">
        <v>109</v>
      </c>
      <c r="N3772">
        <v>9.1496399999999999E-4</v>
      </c>
      <c r="O3772">
        <v>9.809249999999999E-4</v>
      </c>
      <c r="P3772">
        <v>0</v>
      </c>
      <c r="Q3772">
        <v>0</v>
      </c>
      <c r="R3772">
        <v>0</v>
      </c>
      <c r="S3772">
        <v>2.5081439999999999E-3</v>
      </c>
      <c r="T3772">
        <v>2.6265220000000001E-3</v>
      </c>
      <c r="U3772">
        <v>3.0621720000000002E-3</v>
      </c>
      <c r="V3772">
        <v>0</v>
      </c>
      <c r="W3772">
        <v>0</v>
      </c>
      <c r="X3772" s="8">
        <v>6.1800500000000006E-5</v>
      </c>
      <c r="Y3772">
        <v>0</v>
      </c>
      <c r="Z3772">
        <v>0</v>
      </c>
      <c r="AA3772">
        <v>0</v>
      </c>
      <c r="AB3772">
        <v>0</v>
      </c>
      <c r="AC3772">
        <v>2.5699439999999998E-3</v>
      </c>
      <c r="AD3772">
        <v>2.6265220000000001E-3</v>
      </c>
      <c r="AE3772">
        <v>3.0621720000000002E-3</v>
      </c>
      <c r="AF3772">
        <v>0</v>
      </c>
      <c r="AG3772">
        <v>0</v>
      </c>
      <c r="AH3772">
        <v>8.2586389999999999E-3</v>
      </c>
      <c r="AI3772">
        <v>252546.84169999999</v>
      </c>
    </row>
    <row r="3773" spans="1:35" x14ac:dyDescent="0.25">
      <c r="A3773">
        <v>622</v>
      </c>
      <c r="B3773" t="s">
        <v>241</v>
      </c>
      <c r="C3773" t="s">
        <v>59</v>
      </c>
      <c r="D3773" t="b">
        <v>1</v>
      </c>
      <c r="E3773">
        <v>5.4264087559999998</v>
      </c>
      <c r="F3773" t="s">
        <v>97</v>
      </c>
      <c r="G3773" t="s">
        <v>186</v>
      </c>
      <c r="H3773" t="s">
        <v>191</v>
      </c>
      <c r="I3773" t="s">
        <v>101</v>
      </c>
      <c r="J3773" t="s">
        <v>99</v>
      </c>
      <c r="K3773" t="s">
        <v>188</v>
      </c>
      <c r="L3773">
        <v>5.2867816090000002</v>
      </c>
      <c r="M3773" t="s">
        <v>109</v>
      </c>
      <c r="N3773">
        <v>5.3129499999999999E-4</v>
      </c>
      <c r="O3773">
        <v>6.6937599999999996E-4</v>
      </c>
      <c r="P3773">
        <v>0</v>
      </c>
      <c r="Q3773">
        <v>0</v>
      </c>
      <c r="R3773">
        <v>0</v>
      </c>
      <c r="S3773">
        <v>8.6252200000000001E-4</v>
      </c>
      <c r="T3773">
        <v>2.749886E-3</v>
      </c>
      <c r="U3773">
        <v>1.9274819999999999E-3</v>
      </c>
      <c r="V3773">
        <v>0</v>
      </c>
      <c r="W3773">
        <v>0</v>
      </c>
      <c r="X3773">
        <v>1.3763299999999999E-4</v>
      </c>
      <c r="Y3773">
        <v>0</v>
      </c>
      <c r="Z3773">
        <v>0</v>
      </c>
      <c r="AA3773">
        <v>0</v>
      </c>
      <c r="AB3773">
        <v>0</v>
      </c>
      <c r="AC3773">
        <v>1.000155E-3</v>
      </c>
      <c r="AD3773">
        <v>2.749886E-3</v>
      </c>
      <c r="AE3773">
        <v>1.9274819999999999E-3</v>
      </c>
      <c r="AF3773">
        <v>0</v>
      </c>
      <c r="AG3773">
        <v>0</v>
      </c>
      <c r="AH3773">
        <v>5.6775230000000003E-3</v>
      </c>
      <c r="AI3773">
        <v>314731.70789999998</v>
      </c>
    </row>
    <row r="3774" spans="1:35" x14ac:dyDescent="0.25">
      <c r="A3774">
        <v>623</v>
      </c>
      <c r="B3774" t="s">
        <v>241</v>
      </c>
      <c r="C3774" t="s">
        <v>59</v>
      </c>
      <c r="D3774" t="b">
        <v>1</v>
      </c>
      <c r="E3774">
        <v>3.2022472799999999</v>
      </c>
      <c r="F3774" t="s">
        <v>97</v>
      </c>
      <c r="G3774" t="s">
        <v>186</v>
      </c>
      <c r="H3774" t="s">
        <v>193</v>
      </c>
      <c r="I3774" t="s">
        <v>101</v>
      </c>
      <c r="J3774" t="s">
        <v>99</v>
      </c>
      <c r="K3774" t="s">
        <v>188</v>
      </c>
      <c r="L3774">
        <v>7.9390740739999996</v>
      </c>
      <c r="M3774" t="s">
        <v>109</v>
      </c>
      <c r="N3774">
        <v>6.4385199999999999E-4</v>
      </c>
      <c r="O3774">
        <v>7.6965300000000003E-4</v>
      </c>
      <c r="P3774">
        <v>0</v>
      </c>
      <c r="Q3774">
        <v>0</v>
      </c>
      <c r="R3774">
        <v>0</v>
      </c>
      <c r="S3774">
        <v>2.2556590000000001E-3</v>
      </c>
      <c r="T3774">
        <v>2.4177360000000002E-3</v>
      </c>
      <c r="U3774">
        <v>1.7246E-3</v>
      </c>
      <c r="V3774">
        <v>0</v>
      </c>
      <c r="W3774">
        <v>0</v>
      </c>
      <c r="X3774">
        <v>1.0799E-4</v>
      </c>
      <c r="Y3774">
        <v>0</v>
      </c>
      <c r="Z3774">
        <v>0</v>
      </c>
      <c r="AA3774">
        <v>0</v>
      </c>
      <c r="AB3774">
        <v>0</v>
      </c>
      <c r="AC3774">
        <v>2.3636489999999998E-3</v>
      </c>
      <c r="AD3774">
        <v>2.4177360000000002E-3</v>
      </c>
      <c r="AE3774">
        <v>1.7246E-3</v>
      </c>
      <c r="AF3774">
        <v>0</v>
      </c>
      <c r="AG3774">
        <v>0</v>
      </c>
      <c r="AH3774">
        <v>6.5059849999999997E-3</v>
      </c>
      <c r="AI3774">
        <v>240168.546</v>
      </c>
    </row>
    <row r="3775" spans="1:35" x14ac:dyDescent="0.25">
      <c r="A3775">
        <v>624</v>
      </c>
      <c r="B3775" t="s">
        <v>241</v>
      </c>
      <c r="C3775" t="s">
        <v>59</v>
      </c>
      <c r="D3775" t="b">
        <v>1</v>
      </c>
      <c r="E3775">
        <v>12.489080810000001</v>
      </c>
      <c r="F3775" t="s">
        <v>97</v>
      </c>
      <c r="G3775" t="s">
        <v>186</v>
      </c>
      <c r="H3775" t="s">
        <v>195</v>
      </c>
      <c r="I3775" t="s">
        <v>101</v>
      </c>
      <c r="J3775" t="s">
        <v>111</v>
      </c>
      <c r="K3775" t="s">
        <v>188</v>
      </c>
      <c r="L3775">
        <v>6.3784391530000004</v>
      </c>
      <c r="M3775" t="s">
        <v>109</v>
      </c>
      <c r="N3775">
        <v>5.3155800000000001E-4</v>
      </c>
      <c r="O3775">
        <v>6.3683900000000005E-4</v>
      </c>
      <c r="P3775">
        <v>0</v>
      </c>
      <c r="Q3775">
        <v>0</v>
      </c>
      <c r="R3775">
        <v>0</v>
      </c>
      <c r="S3775">
        <v>8.1855399999999998E-4</v>
      </c>
      <c r="T3775">
        <v>2.43684E-3</v>
      </c>
      <c r="U3775">
        <v>1.6240860000000001E-3</v>
      </c>
      <c r="V3775">
        <v>0</v>
      </c>
      <c r="W3775">
        <v>0</v>
      </c>
      <c r="X3775">
        <v>8.2873400000000002E-4</v>
      </c>
      <c r="Y3775">
        <v>0</v>
      </c>
      <c r="Z3775">
        <v>0</v>
      </c>
      <c r="AA3775">
        <v>0</v>
      </c>
      <c r="AB3775">
        <v>0</v>
      </c>
      <c r="AC3775">
        <v>1.647288E-3</v>
      </c>
      <c r="AD3775">
        <v>2.43684E-3</v>
      </c>
      <c r="AE3775">
        <v>1.6240860000000001E-3</v>
      </c>
      <c r="AF3775">
        <v>0</v>
      </c>
      <c r="AG3775">
        <v>0</v>
      </c>
      <c r="AH3775">
        <v>5.7080960000000002E-3</v>
      </c>
      <c r="AI3775">
        <v>262270.69709999999</v>
      </c>
    </row>
    <row r="3776" spans="1:35" x14ac:dyDescent="0.25">
      <c r="A3776">
        <v>3981</v>
      </c>
      <c r="B3776" t="s">
        <v>241</v>
      </c>
      <c r="C3776" t="s">
        <v>59</v>
      </c>
      <c r="D3776" t="b">
        <v>1</v>
      </c>
      <c r="E3776">
        <v>33.833494620000003</v>
      </c>
      <c r="F3776" t="s">
        <v>97</v>
      </c>
      <c r="G3776" t="s">
        <v>186</v>
      </c>
      <c r="H3776" t="s">
        <v>249</v>
      </c>
      <c r="I3776" t="s">
        <v>101</v>
      </c>
      <c r="J3776" t="s">
        <v>111</v>
      </c>
      <c r="K3776" t="s">
        <v>188</v>
      </c>
      <c r="L3776">
        <v>9.3972222219999999</v>
      </c>
      <c r="M3776" t="s">
        <v>109</v>
      </c>
      <c r="N3776">
        <v>2.45252E-4</v>
      </c>
      <c r="O3776">
        <v>2.5857099999999997E-4</v>
      </c>
      <c r="P3776">
        <v>0</v>
      </c>
      <c r="Q3776">
        <v>0</v>
      </c>
      <c r="R3776">
        <v>0</v>
      </c>
      <c r="S3776">
        <v>4.2361800000000001E-4</v>
      </c>
      <c r="T3776">
        <v>7.26339E-4</v>
      </c>
      <c r="U3776">
        <v>1.0200820000000001E-3</v>
      </c>
      <c r="V3776">
        <v>0</v>
      </c>
      <c r="W3776">
        <v>0</v>
      </c>
      <c r="X3776">
        <v>0</v>
      </c>
      <c r="Y3776">
        <v>0</v>
      </c>
      <c r="Z3776">
        <v>0</v>
      </c>
      <c r="AA3776">
        <v>0</v>
      </c>
      <c r="AB3776">
        <v>0</v>
      </c>
      <c r="AC3776">
        <v>4.2361800000000001E-4</v>
      </c>
      <c r="AD3776">
        <v>7.26339E-4</v>
      </c>
      <c r="AE3776">
        <v>1.0200820000000001E-3</v>
      </c>
      <c r="AF3776">
        <v>0</v>
      </c>
      <c r="AG3776">
        <v>0</v>
      </c>
      <c r="AH3776">
        <v>2.1697190000000001E-3</v>
      </c>
      <c r="AI3776">
        <v>67666.989239999995</v>
      </c>
    </row>
    <row r="3777" spans="1:35" x14ac:dyDescent="0.25">
      <c r="A3777">
        <v>4225</v>
      </c>
      <c r="B3777" t="s">
        <v>241</v>
      </c>
      <c r="C3777" t="s">
        <v>59</v>
      </c>
      <c r="D3777" t="b">
        <v>1</v>
      </c>
      <c r="E3777">
        <v>59.11710111</v>
      </c>
      <c r="F3777" t="s">
        <v>97</v>
      </c>
      <c r="G3777" t="s">
        <v>186</v>
      </c>
      <c r="H3777" t="s">
        <v>250</v>
      </c>
      <c r="I3777" t="s">
        <v>98</v>
      </c>
      <c r="J3777" t="s">
        <v>99</v>
      </c>
      <c r="K3777" t="s">
        <v>188</v>
      </c>
      <c r="L3777">
        <v>19.663888889999999</v>
      </c>
      <c r="M3777" t="s">
        <v>112</v>
      </c>
      <c r="N3777">
        <v>4.0236299999999998E-4</v>
      </c>
      <c r="O3777">
        <v>4.1226199999999999E-4</v>
      </c>
      <c r="P3777">
        <v>0</v>
      </c>
      <c r="Q3777">
        <v>0</v>
      </c>
      <c r="R3777">
        <v>0</v>
      </c>
      <c r="S3777">
        <v>7.2337599999999997E-4</v>
      </c>
      <c r="T3777">
        <v>6.80231E-4</v>
      </c>
      <c r="U3777">
        <v>1.4092099999999999E-3</v>
      </c>
      <c r="V3777">
        <v>0</v>
      </c>
      <c r="W3777">
        <v>0</v>
      </c>
      <c r="X3777">
        <v>1.1537030000000001E-3</v>
      </c>
      <c r="Y3777">
        <v>0</v>
      </c>
      <c r="Z3777">
        <v>0</v>
      </c>
      <c r="AA3777">
        <v>0</v>
      </c>
      <c r="AB3777">
        <v>0</v>
      </c>
      <c r="AC3777">
        <v>1.877079E-3</v>
      </c>
      <c r="AD3777">
        <v>6.80231E-4</v>
      </c>
      <c r="AE3777">
        <v>1.4092099999999999E-3</v>
      </c>
      <c r="AF3777">
        <v>0</v>
      </c>
      <c r="AG3777">
        <v>0</v>
      </c>
      <c r="AH3777">
        <v>3.9665189999999999E-3</v>
      </c>
      <c r="AI3777">
        <v>59117.101110000003</v>
      </c>
    </row>
    <row r="3778" spans="1:35" x14ac:dyDescent="0.25">
      <c r="A3778">
        <v>5292</v>
      </c>
      <c r="B3778" t="s">
        <v>241</v>
      </c>
      <c r="C3778" t="s">
        <v>59</v>
      </c>
      <c r="D3778" t="b">
        <v>1</v>
      </c>
      <c r="E3778">
        <v>0.61770916799999998</v>
      </c>
      <c r="F3778" t="s">
        <v>97</v>
      </c>
      <c r="G3778" t="s">
        <v>186</v>
      </c>
      <c r="H3778" t="s">
        <v>197</v>
      </c>
      <c r="I3778" t="s">
        <v>101</v>
      </c>
      <c r="J3778" t="s">
        <v>102</v>
      </c>
      <c r="K3778" t="s">
        <v>188</v>
      </c>
      <c r="L3778">
        <v>4.058768519</v>
      </c>
      <c r="M3778" t="s">
        <v>109</v>
      </c>
      <c r="N3778">
        <v>2.39263E-4</v>
      </c>
      <c r="O3778">
        <v>3.0425999999999999E-4</v>
      </c>
      <c r="P3778">
        <v>0</v>
      </c>
      <c r="Q3778">
        <v>0</v>
      </c>
      <c r="R3778">
        <v>0</v>
      </c>
      <c r="S3778">
        <v>3.0855699999999999E-4</v>
      </c>
      <c r="T3778">
        <v>1.5829500000000001E-3</v>
      </c>
      <c r="U3778">
        <v>6.4483100000000001E-4</v>
      </c>
      <c r="V3778">
        <v>0</v>
      </c>
      <c r="W3778">
        <v>0</v>
      </c>
      <c r="X3778" s="8">
        <v>3.0075900000000001E-5</v>
      </c>
      <c r="Y3778">
        <v>0</v>
      </c>
      <c r="Z3778">
        <v>0</v>
      </c>
      <c r="AA3778">
        <v>0</v>
      </c>
      <c r="AB3778">
        <v>0</v>
      </c>
      <c r="AC3778">
        <v>3.3863300000000002E-4</v>
      </c>
      <c r="AD3778">
        <v>1.5829500000000001E-3</v>
      </c>
      <c r="AE3778">
        <v>6.4483100000000001E-4</v>
      </c>
      <c r="AF3778">
        <v>0</v>
      </c>
      <c r="AG3778">
        <v>0</v>
      </c>
      <c r="AH3778">
        <v>2.5664139999999999E-3</v>
      </c>
      <c r="AI3778">
        <v>185312.75030000001</v>
      </c>
    </row>
    <row r="3779" spans="1:35" x14ac:dyDescent="0.25">
      <c r="A3779">
        <v>5294</v>
      </c>
      <c r="B3779" t="s">
        <v>241</v>
      </c>
      <c r="C3779" t="s">
        <v>59</v>
      </c>
      <c r="D3779" t="b">
        <v>1</v>
      </c>
      <c r="E3779">
        <v>2.1122781700000002</v>
      </c>
      <c r="F3779" t="s">
        <v>97</v>
      </c>
      <c r="G3779" t="s">
        <v>186</v>
      </c>
      <c r="H3779" t="s">
        <v>192</v>
      </c>
      <c r="I3779" t="s">
        <v>101</v>
      </c>
      <c r="J3779" t="s">
        <v>99</v>
      </c>
      <c r="K3779" t="s">
        <v>188</v>
      </c>
      <c r="L3779">
        <v>4.9111777779999999</v>
      </c>
      <c r="M3779" t="s">
        <v>109</v>
      </c>
      <c r="N3779">
        <v>4.4574099999999999E-4</v>
      </c>
      <c r="O3779">
        <v>5.2060099999999998E-4</v>
      </c>
      <c r="P3779">
        <v>0</v>
      </c>
      <c r="Q3779">
        <v>0</v>
      </c>
      <c r="R3779">
        <v>0</v>
      </c>
      <c r="S3779">
        <v>5.2345699999999996E-4</v>
      </c>
      <c r="T3779">
        <v>2.2191559999999999E-3</v>
      </c>
      <c r="U3779">
        <v>1.5545940000000001E-3</v>
      </c>
      <c r="V3779">
        <v>0</v>
      </c>
      <c r="W3779">
        <v>0</v>
      </c>
      <c r="X3779">
        <v>1.2741099999999999E-4</v>
      </c>
      <c r="Y3779">
        <v>0</v>
      </c>
      <c r="Z3779">
        <v>0</v>
      </c>
      <c r="AA3779">
        <v>0</v>
      </c>
      <c r="AB3779">
        <v>0</v>
      </c>
      <c r="AC3779">
        <v>6.5086799999999998E-4</v>
      </c>
      <c r="AD3779">
        <v>2.2191559999999999E-3</v>
      </c>
      <c r="AE3779">
        <v>1.5545940000000001E-3</v>
      </c>
      <c r="AF3779">
        <v>0</v>
      </c>
      <c r="AG3779">
        <v>0</v>
      </c>
      <c r="AH3779">
        <v>4.4245980000000001E-3</v>
      </c>
      <c r="AI3779">
        <v>264034.77130000002</v>
      </c>
    </row>
    <row r="3780" spans="1:35" x14ac:dyDescent="0.25">
      <c r="A3780">
        <v>5295</v>
      </c>
      <c r="B3780" t="s">
        <v>241</v>
      </c>
      <c r="C3780" t="s">
        <v>59</v>
      </c>
      <c r="D3780" t="b">
        <v>1</v>
      </c>
      <c r="E3780">
        <v>3.6561414889999999</v>
      </c>
      <c r="F3780" t="s">
        <v>97</v>
      </c>
      <c r="G3780" t="s">
        <v>186</v>
      </c>
      <c r="H3780" t="s">
        <v>194</v>
      </c>
      <c r="I3780" t="s">
        <v>101</v>
      </c>
      <c r="J3780" t="s">
        <v>99</v>
      </c>
      <c r="K3780" t="s">
        <v>188</v>
      </c>
      <c r="L3780">
        <v>6.1432716049999998</v>
      </c>
      <c r="M3780" t="s">
        <v>109</v>
      </c>
      <c r="N3780">
        <v>6.4044500000000001E-4</v>
      </c>
      <c r="O3780">
        <v>7.8921600000000003E-4</v>
      </c>
      <c r="P3780">
        <v>0</v>
      </c>
      <c r="Q3780">
        <v>0</v>
      </c>
      <c r="R3780">
        <v>0</v>
      </c>
      <c r="S3780">
        <v>9.3079399999999998E-4</v>
      </c>
      <c r="T3780">
        <v>3.203165E-3</v>
      </c>
      <c r="U3780">
        <v>2.1380879999999998E-3</v>
      </c>
      <c r="V3780">
        <v>0</v>
      </c>
      <c r="W3780">
        <v>0</v>
      </c>
      <c r="X3780">
        <v>6.2546200000000002E-4</v>
      </c>
      <c r="Y3780">
        <v>0</v>
      </c>
      <c r="Z3780">
        <v>0</v>
      </c>
      <c r="AA3780">
        <v>0</v>
      </c>
      <c r="AB3780">
        <v>0</v>
      </c>
      <c r="AC3780">
        <v>1.556256E-3</v>
      </c>
      <c r="AD3780">
        <v>3.203165E-3</v>
      </c>
      <c r="AE3780">
        <v>2.1380879999999998E-3</v>
      </c>
      <c r="AF3780">
        <v>0</v>
      </c>
      <c r="AG3780">
        <v>0</v>
      </c>
      <c r="AH3780">
        <v>6.8975089999999996E-3</v>
      </c>
      <c r="AI3780">
        <v>329052.734</v>
      </c>
    </row>
    <row r="3781" spans="1:35" x14ac:dyDescent="0.25">
      <c r="A3781">
        <v>5297</v>
      </c>
      <c r="B3781" t="s">
        <v>241</v>
      </c>
      <c r="C3781" t="s">
        <v>59</v>
      </c>
      <c r="D3781" t="b">
        <v>1</v>
      </c>
      <c r="E3781">
        <v>1.148646015</v>
      </c>
      <c r="F3781" t="s">
        <v>97</v>
      </c>
      <c r="G3781" t="s">
        <v>186</v>
      </c>
      <c r="H3781" t="s">
        <v>199</v>
      </c>
      <c r="I3781" t="s">
        <v>101</v>
      </c>
      <c r="J3781" t="s">
        <v>102</v>
      </c>
      <c r="K3781" t="s">
        <v>188</v>
      </c>
      <c r="L3781">
        <v>5.839174603</v>
      </c>
      <c r="M3781" t="s">
        <v>109</v>
      </c>
      <c r="N3781">
        <v>3.9114800000000002E-4</v>
      </c>
      <c r="O3781">
        <v>4.7133E-4</v>
      </c>
      <c r="P3781">
        <v>0</v>
      </c>
      <c r="Q3781">
        <v>0</v>
      </c>
      <c r="R3781">
        <v>0</v>
      </c>
      <c r="S3781">
        <v>5.5196300000000004E-4</v>
      </c>
      <c r="T3781">
        <v>2.201756E-3</v>
      </c>
      <c r="U3781">
        <v>1.137861E-3</v>
      </c>
      <c r="V3781">
        <v>0</v>
      </c>
      <c r="W3781">
        <v>0</v>
      </c>
      <c r="X3781">
        <v>1.13421E-4</v>
      </c>
      <c r="Y3781">
        <v>0</v>
      </c>
      <c r="Z3781">
        <v>0</v>
      </c>
      <c r="AA3781">
        <v>0</v>
      </c>
      <c r="AB3781">
        <v>0</v>
      </c>
      <c r="AC3781">
        <v>6.65385E-4</v>
      </c>
      <c r="AD3781">
        <v>2.201756E-3</v>
      </c>
      <c r="AE3781">
        <v>1.137861E-3</v>
      </c>
      <c r="AF3781">
        <v>0</v>
      </c>
      <c r="AG3781">
        <v>0</v>
      </c>
      <c r="AH3781">
        <v>4.0050019999999997E-3</v>
      </c>
      <c r="AI3781">
        <v>201013.0526</v>
      </c>
    </row>
    <row r="3782" spans="1:35" x14ac:dyDescent="0.25">
      <c r="A3782">
        <v>7187</v>
      </c>
      <c r="B3782" t="s">
        <v>241</v>
      </c>
      <c r="C3782" t="s">
        <v>59</v>
      </c>
      <c r="D3782" t="b">
        <v>1</v>
      </c>
      <c r="E3782">
        <v>0.94616560199999999</v>
      </c>
      <c r="F3782" t="s">
        <v>97</v>
      </c>
      <c r="G3782" t="s">
        <v>186</v>
      </c>
      <c r="H3782" t="s">
        <v>189</v>
      </c>
      <c r="I3782" t="s">
        <v>263</v>
      </c>
      <c r="J3782" t="s">
        <v>99</v>
      </c>
      <c r="K3782" t="s">
        <v>188</v>
      </c>
      <c r="L3782">
        <v>6.1812198069999997</v>
      </c>
      <c r="M3782" t="s">
        <v>264</v>
      </c>
      <c r="N3782" s="8">
        <v>8.5264600000000004E-5</v>
      </c>
      <c r="O3782">
        <v>1.0613800000000001E-4</v>
      </c>
      <c r="P3782">
        <v>0</v>
      </c>
      <c r="Q3782">
        <v>0</v>
      </c>
      <c r="R3782">
        <v>0</v>
      </c>
      <c r="S3782">
        <v>1.70068E-4</v>
      </c>
      <c r="T3782">
        <v>3.8509999999999998E-4</v>
      </c>
      <c r="U3782">
        <v>3.0065000000000002E-4</v>
      </c>
      <c r="V3782">
        <v>0</v>
      </c>
      <c r="W3782">
        <v>0</v>
      </c>
      <c r="X3782" s="8">
        <v>6.2156700000000001E-5</v>
      </c>
      <c r="Y3782">
        <v>0</v>
      </c>
      <c r="Z3782">
        <v>0</v>
      </c>
      <c r="AA3782">
        <v>0</v>
      </c>
      <c r="AB3782">
        <v>0</v>
      </c>
      <c r="AC3782">
        <v>2.32224E-4</v>
      </c>
      <c r="AD3782">
        <v>3.8509999999999998E-4</v>
      </c>
      <c r="AE3782">
        <v>3.0065000000000002E-4</v>
      </c>
      <c r="AF3782">
        <v>0</v>
      </c>
      <c r="AG3782">
        <v>0</v>
      </c>
      <c r="AH3782">
        <v>9.1796499999999997E-4</v>
      </c>
      <c r="AI3782">
        <v>43523.617700000003</v>
      </c>
    </row>
    <row r="3783" spans="1:35" x14ac:dyDescent="0.25">
      <c r="A3783">
        <v>18108</v>
      </c>
      <c r="B3783" t="s">
        <v>241</v>
      </c>
      <c r="C3783" t="s">
        <v>59</v>
      </c>
      <c r="D3783" t="b">
        <v>1</v>
      </c>
      <c r="E3783">
        <v>0.16497118999999999</v>
      </c>
      <c r="F3783" t="s">
        <v>97</v>
      </c>
      <c r="G3783" t="s">
        <v>186</v>
      </c>
      <c r="H3783" t="s">
        <v>259</v>
      </c>
      <c r="I3783" t="s">
        <v>98</v>
      </c>
      <c r="J3783" t="s">
        <v>99</v>
      </c>
      <c r="K3783" t="s">
        <v>188</v>
      </c>
      <c r="L3783">
        <v>5.5390984850000002</v>
      </c>
      <c r="M3783" t="s">
        <v>112</v>
      </c>
      <c r="N3783">
        <v>3.24302E-4</v>
      </c>
      <c r="O3783">
        <v>4.0351699999999999E-4</v>
      </c>
      <c r="P3783">
        <v>0</v>
      </c>
      <c r="Q3783">
        <v>0</v>
      </c>
      <c r="R3783">
        <v>0</v>
      </c>
      <c r="S3783">
        <v>4.22244E-4</v>
      </c>
      <c r="T3783">
        <v>1.846929E-3</v>
      </c>
      <c r="U3783">
        <v>1.0612040000000001E-3</v>
      </c>
      <c r="V3783">
        <v>0</v>
      </c>
      <c r="W3783">
        <v>0</v>
      </c>
      <c r="X3783" s="8">
        <v>9.94075E-5</v>
      </c>
      <c r="Y3783">
        <v>0</v>
      </c>
      <c r="Z3783">
        <v>0</v>
      </c>
      <c r="AA3783">
        <v>0</v>
      </c>
      <c r="AB3783">
        <v>0</v>
      </c>
      <c r="AC3783">
        <v>5.2165200000000005E-4</v>
      </c>
      <c r="AD3783">
        <v>1.846929E-3</v>
      </c>
      <c r="AE3783">
        <v>1.0612040000000001E-3</v>
      </c>
      <c r="AF3783">
        <v>0</v>
      </c>
      <c r="AG3783">
        <v>0</v>
      </c>
      <c r="AH3783">
        <v>3.4297849999999999E-3</v>
      </c>
      <c r="AI3783">
        <v>181468.3094</v>
      </c>
    </row>
    <row r="3784" spans="1:35" x14ac:dyDescent="0.25">
      <c r="A3784">
        <v>20450</v>
      </c>
      <c r="B3784" t="s">
        <v>241</v>
      </c>
      <c r="C3784" t="s">
        <v>59</v>
      </c>
      <c r="D3784" t="b">
        <v>1</v>
      </c>
      <c r="E3784">
        <v>0.32973295000000002</v>
      </c>
      <c r="F3784" t="s">
        <v>97</v>
      </c>
      <c r="G3784" t="s">
        <v>186</v>
      </c>
      <c r="H3784" t="s">
        <v>256</v>
      </c>
      <c r="I3784" t="s">
        <v>101</v>
      </c>
      <c r="J3784" t="s">
        <v>262</v>
      </c>
      <c r="K3784" t="s">
        <v>188</v>
      </c>
      <c r="L3784">
        <v>5.2847534720000002</v>
      </c>
      <c r="M3784" t="s">
        <v>109</v>
      </c>
      <c r="N3784">
        <v>4.5909999999999999E-4</v>
      </c>
      <c r="O3784">
        <v>5.6684499999999996E-4</v>
      </c>
      <c r="P3784">
        <v>0</v>
      </c>
      <c r="Q3784">
        <v>0</v>
      </c>
      <c r="R3784">
        <v>0</v>
      </c>
      <c r="S3784">
        <v>7.5392000000000005E-4</v>
      </c>
      <c r="T3784">
        <v>2.5385910000000002E-3</v>
      </c>
      <c r="U3784">
        <v>1.464171E-3</v>
      </c>
      <c r="V3784">
        <v>0</v>
      </c>
      <c r="W3784">
        <v>0</v>
      </c>
      <c r="X3784">
        <v>0</v>
      </c>
      <c r="Y3784">
        <v>0</v>
      </c>
      <c r="Z3784">
        <v>0</v>
      </c>
      <c r="AA3784">
        <v>0</v>
      </c>
      <c r="AB3784">
        <v>0</v>
      </c>
      <c r="AC3784">
        <v>7.5392000000000005E-4</v>
      </c>
      <c r="AD3784">
        <v>2.5385910000000002E-3</v>
      </c>
      <c r="AE3784">
        <v>1.464171E-3</v>
      </c>
      <c r="AF3784">
        <v>0</v>
      </c>
      <c r="AG3784">
        <v>0</v>
      </c>
      <c r="AH3784">
        <v>4.7566819999999999E-3</v>
      </c>
      <c r="AI3784">
        <v>263786.36</v>
      </c>
    </row>
    <row r="3785" spans="1:35" x14ac:dyDescent="0.25">
      <c r="A3785">
        <v>28219</v>
      </c>
      <c r="B3785" t="s">
        <v>241</v>
      </c>
      <c r="C3785" t="s">
        <v>59</v>
      </c>
      <c r="D3785" t="b">
        <v>1</v>
      </c>
      <c r="E3785">
        <v>8.3962187999999993E-2</v>
      </c>
      <c r="F3785" t="s">
        <v>97</v>
      </c>
      <c r="G3785" t="s">
        <v>186</v>
      </c>
      <c r="H3785" t="s">
        <v>257</v>
      </c>
      <c r="I3785" t="s">
        <v>263</v>
      </c>
      <c r="J3785" t="s">
        <v>111</v>
      </c>
      <c r="K3785" t="s">
        <v>188</v>
      </c>
      <c r="L3785">
        <v>5.1520000000000001</v>
      </c>
      <c r="M3785" t="s">
        <v>264</v>
      </c>
      <c r="N3785" s="8">
        <v>7.0016099999999995E-5</v>
      </c>
      <c r="O3785" s="8">
        <v>8.7242299999999996E-5</v>
      </c>
      <c r="P3785">
        <v>0</v>
      </c>
      <c r="Q3785">
        <v>0</v>
      </c>
      <c r="R3785">
        <v>0</v>
      </c>
      <c r="S3785">
        <v>1.2523800000000001E-4</v>
      </c>
      <c r="T3785">
        <v>4.13316E-4</v>
      </c>
      <c r="U3785">
        <v>1.8600299999999999E-4</v>
      </c>
      <c r="V3785">
        <v>0</v>
      </c>
      <c r="W3785">
        <v>0</v>
      </c>
      <c r="X3785" s="8">
        <v>1.3443599999999999E-5</v>
      </c>
      <c r="Y3785">
        <v>0</v>
      </c>
      <c r="Z3785">
        <v>0</v>
      </c>
      <c r="AA3785">
        <v>0</v>
      </c>
      <c r="AB3785">
        <v>0</v>
      </c>
      <c r="AC3785">
        <v>1.3868100000000001E-4</v>
      </c>
      <c r="AD3785">
        <v>4.13316E-4</v>
      </c>
      <c r="AE3785">
        <v>1.8600299999999999E-4</v>
      </c>
      <c r="AF3785">
        <v>0</v>
      </c>
      <c r="AG3785">
        <v>0</v>
      </c>
      <c r="AH3785">
        <v>7.3800000000000005E-4</v>
      </c>
      <c r="AI3785">
        <v>41981.093860000001</v>
      </c>
    </row>
    <row r="3786" spans="1:35" x14ac:dyDescent="0.25">
      <c r="A3786">
        <v>617</v>
      </c>
      <c r="B3786" t="s">
        <v>242</v>
      </c>
      <c r="C3786" t="s">
        <v>60</v>
      </c>
      <c r="D3786" t="b">
        <v>1</v>
      </c>
      <c r="E3786">
        <v>38.539275089999997</v>
      </c>
      <c r="F3786" t="s">
        <v>97</v>
      </c>
      <c r="G3786" t="s">
        <v>186</v>
      </c>
      <c r="H3786" t="s">
        <v>198</v>
      </c>
      <c r="I3786" t="s">
        <v>101</v>
      </c>
      <c r="J3786" t="s">
        <v>102</v>
      </c>
      <c r="K3786" t="s">
        <v>188</v>
      </c>
      <c r="L3786">
        <v>7.2408333330000003</v>
      </c>
      <c r="M3786" t="s">
        <v>109</v>
      </c>
      <c r="N3786">
        <v>1.0734869999999999E-3</v>
      </c>
      <c r="O3786">
        <v>1.127961E-3</v>
      </c>
      <c r="P3786">
        <v>0</v>
      </c>
      <c r="Q3786">
        <v>0</v>
      </c>
      <c r="R3786">
        <v>0</v>
      </c>
      <c r="S3786">
        <v>2.0762620000000002E-3</v>
      </c>
      <c r="T3786">
        <v>3.6663339999999998E-3</v>
      </c>
      <c r="U3786">
        <v>3.650992E-3</v>
      </c>
      <c r="V3786">
        <v>0</v>
      </c>
      <c r="W3786">
        <v>0</v>
      </c>
      <c r="X3786">
        <v>1.28579E-4</v>
      </c>
      <c r="Y3786">
        <v>0</v>
      </c>
      <c r="Z3786">
        <v>0</v>
      </c>
      <c r="AA3786">
        <v>0</v>
      </c>
      <c r="AB3786">
        <v>0</v>
      </c>
      <c r="AC3786">
        <v>2.2048409999999999E-3</v>
      </c>
      <c r="AD3786">
        <v>3.6663339999999998E-3</v>
      </c>
      <c r="AE3786">
        <v>3.650992E-3</v>
      </c>
      <c r="AF3786">
        <v>0</v>
      </c>
      <c r="AG3786">
        <v>0</v>
      </c>
      <c r="AH3786">
        <v>9.5218019999999993E-3</v>
      </c>
      <c r="AI3786">
        <v>385392.75089999998</v>
      </c>
    </row>
    <row r="3787" spans="1:35" x14ac:dyDescent="0.25">
      <c r="A3787">
        <v>619</v>
      </c>
      <c r="B3787" t="s">
        <v>242</v>
      </c>
      <c r="C3787" t="s">
        <v>60</v>
      </c>
      <c r="D3787" t="b">
        <v>1</v>
      </c>
      <c r="E3787">
        <v>7.8598335940000004</v>
      </c>
      <c r="F3787" t="s">
        <v>97</v>
      </c>
      <c r="G3787" t="s">
        <v>186</v>
      </c>
      <c r="H3787" t="s">
        <v>187</v>
      </c>
      <c r="I3787" t="s">
        <v>101</v>
      </c>
      <c r="J3787" t="s">
        <v>111</v>
      </c>
      <c r="K3787" t="s">
        <v>188</v>
      </c>
      <c r="L3787">
        <v>6.5742857140000002</v>
      </c>
      <c r="M3787" t="s">
        <v>109</v>
      </c>
      <c r="N3787">
        <v>6.1970700000000005E-4</v>
      </c>
      <c r="O3787">
        <v>7.3191100000000002E-4</v>
      </c>
      <c r="P3787">
        <v>0</v>
      </c>
      <c r="Q3787">
        <v>0</v>
      </c>
      <c r="R3787">
        <v>0</v>
      </c>
      <c r="S3787">
        <v>2.3450860000000001E-3</v>
      </c>
      <c r="T3787">
        <v>2.3120839999999998E-3</v>
      </c>
      <c r="U3787">
        <v>1.447474E-3</v>
      </c>
      <c r="V3787">
        <v>0</v>
      </c>
      <c r="W3787">
        <v>0</v>
      </c>
      <c r="X3787" s="8">
        <v>6.6451200000000005E-5</v>
      </c>
      <c r="Y3787">
        <v>0</v>
      </c>
      <c r="Z3787">
        <v>0</v>
      </c>
      <c r="AA3787">
        <v>0</v>
      </c>
      <c r="AB3787">
        <v>0</v>
      </c>
      <c r="AC3787">
        <v>2.4115370000000001E-3</v>
      </c>
      <c r="AD3787">
        <v>2.3120839999999998E-3</v>
      </c>
      <c r="AE3787">
        <v>1.447474E-3</v>
      </c>
      <c r="AF3787">
        <v>0</v>
      </c>
      <c r="AG3787">
        <v>0</v>
      </c>
      <c r="AH3787">
        <v>6.1710209999999996E-3</v>
      </c>
      <c r="AI3787">
        <v>275094.17580000003</v>
      </c>
    </row>
    <row r="3788" spans="1:35" x14ac:dyDescent="0.25">
      <c r="A3788">
        <v>621</v>
      </c>
      <c r="B3788" t="s">
        <v>242</v>
      </c>
      <c r="C3788" t="s">
        <v>60</v>
      </c>
      <c r="D3788" t="b">
        <v>1</v>
      </c>
      <c r="E3788">
        <v>45.917607580000002</v>
      </c>
      <c r="F3788" t="s">
        <v>97</v>
      </c>
      <c r="G3788" t="s">
        <v>186</v>
      </c>
      <c r="H3788" t="s">
        <v>196</v>
      </c>
      <c r="I3788" t="s">
        <v>101</v>
      </c>
      <c r="J3788" t="s">
        <v>99</v>
      </c>
      <c r="K3788" t="s">
        <v>188</v>
      </c>
      <c r="L3788">
        <v>8.1747474750000002</v>
      </c>
      <c r="M3788" t="s">
        <v>109</v>
      </c>
      <c r="N3788">
        <v>7.93442E-4</v>
      </c>
      <c r="O3788">
        <v>8.3931399999999997E-4</v>
      </c>
      <c r="P3788">
        <v>0</v>
      </c>
      <c r="Q3788">
        <v>0</v>
      </c>
      <c r="R3788">
        <v>0</v>
      </c>
      <c r="S3788">
        <v>1.723451E-3</v>
      </c>
      <c r="T3788">
        <v>2.6265220000000001E-3</v>
      </c>
      <c r="U3788">
        <v>2.6918039999999999E-3</v>
      </c>
      <c r="V3788">
        <v>0</v>
      </c>
      <c r="W3788">
        <v>0</v>
      </c>
      <c r="X3788" s="8">
        <v>3.0465E-6</v>
      </c>
      <c r="Y3788">
        <v>0</v>
      </c>
      <c r="Z3788">
        <v>0</v>
      </c>
      <c r="AA3788">
        <v>0</v>
      </c>
      <c r="AB3788">
        <v>0</v>
      </c>
      <c r="AC3788">
        <v>1.7264979999999999E-3</v>
      </c>
      <c r="AD3788">
        <v>2.6265220000000001E-3</v>
      </c>
      <c r="AE3788">
        <v>2.6918039999999999E-3</v>
      </c>
      <c r="AF3788">
        <v>0</v>
      </c>
      <c r="AG3788">
        <v>0</v>
      </c>
      <c r="AH3788">
        <v>7.0443889999999999E-3</v>
      </c>
      <c r="AI3788">
        <v>252546.84169999999</v>
      </c>
    </row>
    <row r="3789" spans="1:35" x14ac:dyDescent="0.25">
      <c r="A3789">
        <v>622</v>
      </c>
      <c r="B3789" t="s">
        <v>242</v>
      </c>
      <c r="C3789" t="s">
        <v>60</v>
      </c>
      <c r="D3789" t="b">
        <v>1</v>
      </c>
      <c r="E3789">
        <v>5.4264087559999998</v>
      </c>
      <c r="F3789" t="s">
        <v>97</v>
      </c>
      <c r="G3789" t="s">
        <v>186</v>
      </c>
      <c r="H3789" t="s">
        <v>191</v>
      </c>
      <c r="I3789" t="s">
        <v>101</v>
      </c>
      <c r="J3789" t="s">
        <v>99</v>
      </c>
      <c r="K3789" t="s">
        <v>188</v>
      </c>
      <c r="L3789">
        <v>4.9393678159999999</v>
      </c>
      <c r="M3789" t="s">
        <v>109</v>
      </c>
      <c r="N3789">
        <v>5.1397900000000002E-4</v>
      </c>
      <c r="O3789">
        <v>6.3060500000000001E-4</v>
      </c>
      <c r="P3789">
        <v>0</v>
      </c>
      <c r="Q3789">
        <v>0</v>
      </c>
      <c r="R3789">
        <v>0</v>
      </c>
      <c r="S3789">
        <v>9.6245499999999997E-4</v>
      </c>
      <c r="T3789">
        <v>2.749886E-3</v>
      </c>
      <c r="U3789">
        <v>1.563186E-3</v>
      </c>
      <c r="V3789">
        <v>0</v>
      </c>
      <c r="W3789">
        <v>0</v>
      </c>
      <c r="X3789" s="8">
        <v>2.8853600000000001E-5</v>
      </c>
      <c r="Y3789">
        <v>0</v>
      </c>
      <c r="Z3789">
        <v>0</v>
      </c>
      <c r="AA3789">
        <v>0</v>
      </c>
      <c r="AB3789">
        <v>0</v>
      </c>
      <c r="AC3789">
        <v>9.913089999999999E-4</v>
      </c>
      <c r="AD3789">
        <v>2.749886E-3</v>
      </c>
      <c r="AE3789">
        <v>1.563186E-3</v>
      </c>
      <c r="AF3789">
        <v>0</v>
      </c>
      <c r="AG3789">
        <v>0</v>
      </c>
      <c r="AH3789">
        <v>5.3044320000000004E-3</v>
      </c>
      <c r="AI3789">
        <v>314731.70789999998</v>
      </c>
    </row>
    <row r="3790" spans="1:35" x14ac:dyDescent="0.25">
      <c r="A3790">
        <v>623</v>
      </c>
      <c r="B3790" t="s">
        <v>242</v>
      </c>
      <c r="C3790" t="s">
        <v>60</v>
      </c>
      <c r="D3790" t="b">
        <v>1</v>
      </c>
      <c r="E3790">
        <v>3.2022472799999999</v>
      </c>
      <c r="F3790" t="s">
        <v>97</v>
      </c>
      <c r="G3790" t="s">
        <v>186</v>
      </c>
      <c r="H3790" t="s">
        <v>193</v>
      </c>
      <c r="I3790" t="s">
        <v>101</v>
      </c>
      <c r="J3790" t="s">
        <v>99</v>
      </c>
      <c r="K3790" t="s">
        <v>188</v>
      </c>
      <c r="L3790">
        <v>6.36862963</v>
      </c>
      <c r="M3790" t="s">
        <v>109</v>
      </c>
      <c r="N3790">
        <v>5.1774899999999997E-4</v>
      </c>
      <c r="O3790">
        <v>6.21556E-4</v>
      </c>
      <c r="P3790">
        <v>0</v>
      </c>
      <c r="Q3790">
        <v>0</v>
      </c>
      <c r="R3790">
        <v>0</v>
      </c>
      <c r="S3790">
        <v>1.406729E-3</v>
      </c>
      <c r="T3790">
        <v>2.4177360000000002E-3</v>
      </c>
      <c r="U3790">
        <v>1.387213E-3</v>
      </c>
      <c r="V3790">
        <v>0</v>
      </c>
      <c r="W3790">
        <v>0</v>
      </c>
      <c r="X3790" s="8">
        <v>7.3450500000000001E-6</v>
      </c>
      <c r="Y3790">
        <v>0</v>
      </c>
      <c r="Z3790">
        <v>0</v>
      </c>
      <c r="AA3790">
        <v>0</v>
      </c>
      <c r="AB3790">
        <v>0</v>
      </c>
      <c r="AC3790">
        <v>1.414074E-3</v>
      </c>
      <c r="AD3790">
        <v>2.4177360000000002E-3</v>
      </c>
      <c r="AE3790">
        <v>1.387213E-3</v>
      </c>
      <c r="AF3790">
        <v>0</v>
      </c>
      <c r="AG3790">
        <v>0</v>
      </c>
      <c r="AH3790">
        <v>5.2190229999999997E-3</v>
      </c>
      <c r="AI3790">
        <v>240168.546</v>
      </c>
    </row>
    <row r="3791" spans="1:35" x14ac:dyDescent="0.25">
      <c r="A3791">
        <v>624</v>
      </c>
      <c r="B3791" t="s">
        <v>242</v>
      </c>
      <c r="C3791" t="s">
        <v>60</v>
      </c>
      <c r="D3791" t="b">
        <v>1</v>
      </c>
      <c r="E3791">
        <v>12.489080810000001</v>
      </c>
      <c r="F3791" t="s">
        <v>97</v>
      </c>
      <c r="G3791" t="s">
        <v>186</v>
      </c>
      <c r="H3791" t="s">
        <v>195</v>
      </c>
      <c r="I3791" t="s">
        <v>101</v>
      </c>
      <c r="J3791" t="s">
        <v>111</v>
      </c>
      <c r="K3791" t="s">
        <v>188</v>
      </c>
      <c r="L3791">
        <v>5.6510582009999997</v>
      </c>
      <c r="M3791" t="s">
        <v>109</v>
      </c>
      <c r="N3791">
        <v>5.0532500000000004E-4</v>
      </c>
      <c r="O3791">
        <v>5.9790799999999997E-4</v>
      </c>
      <c r="P3791">
        <v>0</v>
      </c>
      <c r="Q3791">
        <v>0</v>
      </c>
      <c r="R3791">
        <v>0</v>
      </c>
      <c r="S3791">
        <v>9.0567700000000002E-4</v>
      </c>
      <c r="T3791">
        <v>2.43684E-3</v>
      </c>
      <c r="U3791">
        <v>1.6240860000000001E-3</v>
      </c>
      <c r="V3791">
        <v>0</v>
      </c>
      <c r="W3791">
        <v>0</v>
      </c>
      <c r="X3791" s="8">
        <v>9.0674200000000007E-5</v>
      </c>
      <c r="Y3791">
        <v>0</v>
      </c>
      <c r="Z3791">
        <v>0</v>
      </c>
      <c r="AA3791">
        <v>0</v>
      </c>
      <c r="AB3791">
        <v>0</v>
      </c>
      <c r="AC3791">
        <v>9.9635099999999992E-4</v>
      </c>
      <c r="AD3791">
        <v>2.43684E-3</v>
      </c>
      <c r="AE3791">
        <v>1.6240860000000001E-3</v>
      </c>
      <c r="AF3791">
        <v>0</v>
      </c>
      <c r="AG3791">
        <v>0</v>
      </c>
      <c r="AH3791">
        <v>5.0571590000000003E-3</v>
      </c>
      <c r="AI3791">
        <v>262270.69709999999</v>
      </c>
    </row>
    <row r="3792" spans="1:35" x14ac:dyDescent="0.25">
      <c r="A3792">
        <v>3981</v>
      </c>
      <c r="B3792" t="s">
        <v>242</v>
      </c>
      <c r="C3792" t="s">
        <v>60</v>
      </c>
      <c r="D3792" t="b">
        <v>1</v>
      </c>
      <c r="E3792">
        <v>33.833494620000003</v>
      </c>
      <c r="F3792" t="s">
        <v>97</v>
      </c>
      <c r="G3792" t="s">
        <v>186</v>
      </c>
      <c r="H3792" t="s">
        <v>249</v>
      </c>
      <c r="I3792" t="s">
        <v>101</v>
      </c>
      <c r="J3792" t="s">
        <v>111</v>
      </c>
      <c r="K3792" t="s">
        <v>188</v>
      </c>
      <c r="L3792">
        <v>9.6041666669999994</v>
      </c>
      <c r="M3792" t="s">
        <v>109</v>
      </c>
      <c r="N3792">
        <v>2.5037300000000002E-4</v>
      </c>
      <c r="O3792">
        <v>2.6426999999999999E-4</v>
      </c>
      <c r="P3792">
        <v>0</v>
      </c>
      <c r="Q3792">
        <v>0</v>
      </c>
      <c r="R3792">
        <v>0</v>
      </c>
      <c r="S3792">
        <v>4.7107799999999999E-4</v>
      </c>
      <c r="T3792">
        <v>7.26339E-4</v>
      </c>
      <c r="U3792">
        <v>1.0200820000000001E-3</v>
      </c>
      <c r="V3792">
        <v>0</v>
      </c>
      <c r="W3792">
        <v>0</v>
      </c>
      <c r="X3792">
        <v>0</v>
      </c>
      <c r="Y3792">
        <v>0</v>
      </c>
      <c r="Z3792">
        <v>0</v>
      </c>
      <c r="AA3792">
        <v>0</v>
      </c>
      <c r="AB3792">
        <v>0</v>
      </c>
      <c r="AC3792">
        <v>4.7107799999999999E-4</v>
      </c>
      <c r="AD3792">
        <v>7.26339E-4</v>
      </c>
      <c r="AE3792">
        <v>1.0200820000000001E-3</v>
      </c>
      <c r="AF3792">
        <v>0</v>
      </c>
      <c r="AG3792">
        <v>0</v>
      </c>
      <c r="AH3792">
        <v>2.2174999999999999E-3</v>
      </c>
      <c r="AI3792">
        <v>67666.989239999995</v>
      </c>
    </row>
    <row r="3793" spans="1:35" x14ac:dyDescent="0.25">
      <c r="A3793">
        <v>4225</v>
      </c>
      <c r="B3793" t="s">
        <v>242</v>
      </c>
      <c r="C3793" t="s">
        <v>60</v>
      </c>
      <c r="D3793" t="b">
        <v>1</v>
      </c>
      <c r="E3793">
        <v>59.11710111</v>
      </c>
      <c r="F3793" t="s">
        <v>97</v>
      </c>
      <c r="G3793" t="s">
        <v>186</v>
      </c>
      <c r="H3793" t="s">
        <v>250</v>
      </c>
      <c r="I3793" t="s">
        <v>98</v>
      </c>
      <c r="J3793" t="s">
        <v>99</v>
      </c>
      <c r="K3793" t="s">
        <v>188</v>
      </c>
      <c r="L3793">
        <v>22.936111109999999</v>
      </c>
      <c r="M3793" t="s">
        <v>112</v>
      </c>
      <c r="N3793">
        <v>5.3935699999999997E-4</v>
      </c>
      <c r="O3793">
        <v>5.5135199999999996E-4</v>
      </c>
      <c r="P3793">
        <v>0</v>
      </c>
      <c r="Q3793">
        <v>0</v>
      </c>
      <c r="R3793">
        <v>0</v>
      </c>
      <c r="S3793">
        <v>2.6363150000000002E-3</v>
      </c>
      <c r="T3793">
        <v>6.80231E-4</v>
      </c>
      <c r="U3793">
        <v>1.3105930000000001E-3</v>
      </c>
      <c r="V3793">
        <v>0</v>
      </c>
      <c r="W3793">
        <v>0</v>
      </c>
      <c r="X3793">
        <v>0</v>
      </c>
      <c r="Y3793">
        <v>0</v>
      </c>
      <c r="Z3793">
        <v>0</v>
      </c>
      <c r="AA3793">
        <v>0</v>
      </c>
      <c r="AB3793">
        <v>0</v>
      </c>
      <c r="AC3793">
        <v>2.6363150000000002E-3</v>
      </c>
      <c r="AD3793">
        <v>6.80231E-4</v>
      </c>
      <c r="AE3793">
        <v>1.3105930000000001E-3</v>
      </c>
      <c r="AF3793">
        <v>0</v>
      </c>
      <c r="AG3793">
        <v>0</v>
      </c>
      <c r="AH3793">
        <v>4.6265789999999996E-3</v>
      </c>
      <c r="AI3793">
        <v>59117.101110000003</v>
      </c>
    </row>
    <row r="3794" spans="1:35" x14ac:dyDescent="0.25">
      <c r="A3794">
        <v>5292</v>
      </c>
      <c r="B3794" t="s">
        <v>242</v>
      </c>
      <c r="C3794" t="s">
        <v>60</v>
      </c>
      <c r="D3794" t="b">
        <v>1</v>
      </c>
      <c r="E3794">
        <v>0.61770916799999998</v>
      </c>
      <c r="F3794" t="s">
        <v>97</v>
      </c>
      <c r="G3794" t="s">
        <v>186</v>
      </c>
      <c r="H3794" t="s">
        <v>197</v>
      </c>
      <c r="I3794" t="s">
        <v>101</v>
      </c>
      <c r="J3794" t="s">
        <v>102</v>
      </c>
      <c r="K3794" t="s">
        <v>188</v>
      </c>
      <c r="L3794">
        <v>4.0322222219999997</v>
      </c>
      <c r="M3794" t="s">
        <v>109</v>
      </c>
      <c r="N3794">
        <v>2.3810300000000001E-4</v>
      </c>
      <c r="O3794">
        <v>2.99723E-4</v>
      </c>
      <c r="P3794">
        <v>0</v>
      </c>
      <c r="Q3794">
        <v>0</v>
      </c>
      <c r="R3794">
        <v>0</v>
      </c>
      <c r="S3794">
        <v>2.43324E-4</v>
      </c>
      <c r="T3794">
        <v>1.5829500000000001E-3</v>
      </c>
      <c r="U3794">
        <v>6.4483100000000001E-4</v>
      </c>
      <c r="V3794">
        <v>0</v>
      </c>
      <c r="W3794">
        <v>0</v>
      </c>
      <c r="X3794" s="8">
        <v>7.8512199999999997E-5</v>
      </c>
      <c r="Y3794">
        <v>0</v>
      </c>
      <c r="Z3794">
        <v>0</v>
      </c>
      <c r="AA3794">
        <v>0</v>
      </c>
      <c r="AB3794">
        <v>0</v>
      </c>
      <c r="AC3794">
        <v>3.2183599999999999E-4</v>
      </c>
      <c r="AD3794">
        <v>1.5829500000000001E-3</v>
      </c>
      <c r="AE3794">
        <v>6.4483100000000001E-4</v>
      </c>
      <c r="AF3794">
        <v>0</v>
      </c>
      <c r="AG3794">
        <v>0</v>
      </c>
      <c r="AH3794">
        <v>2.549628E-3</v>
      </c>
      <c r="AI3794">
        <v>185312.75030000001</v>
      </c>
    </row>
    <row r="3795" spans="1:35" x14ac:dyDescent="0.25">
      <c r="A3795">
        <v>5294</v>
      </c>
      <c r="B3795" t="s">
        <v>242</v>
      </c>
      <c r="C3795" t="s">
        <v>60</v>
      </c>
      <c r="D3795" t="b">
        <v>1</v>
      </c>
      <c r="E3795">
        <v>2.1122781700000002</v>
      </c>
      <c r="F3795" t="s">
        <v>97</v>
      </c>
      <c r="G3795" t="s">
        <v>186</v>
      </c>
      <c r="H3795" t="s">
        <v>192</v>
      </c>
      <c r="I3795" t="s">
        <v>101</v>
      </c>
      <c r="J3795" t="s">
        <v>99</v>
      </c>
      <c r="K3795" t="s">
        <v>188</v>
      </c>
      <c r="L3795">
        <v>4.5943333329999998</v>
      </c>
      <c r="M3795" t="s">
        <v>109</v>
      </c>
      <c r="N3795">
        <v>4.2837499999999999E-4</v>
      </c>
      <c r="O3795">
        <v>4.9063999999999998E-4</v>
      </c>
      <c r="P3795">
        <v>0</v>
      </c>
      <c r="Q3795">
        <v>0</v>
      </c>
      <c r="R3795">
        <v>0</v>
      </c>
      <c r="S3795">
        <v>6.0477999999999997E-4</v>
      </c>
      <c r="T3795">
        <v>2.2191559999999999E-3</v>
      </c>
      <c r="U3795">
        <v>1.2653180000000001E-3</v>
      </c>
      <c r="V3795">
        <v>0</v>
      </c>
      <c r="W3795">
        <v>0</v>
      </c>
      <c r="X3795" s="8">
        <v>4.9911199999999997E-5</v>
      </c>
      <c r="Y3795">
        <v>0</v>
      </c>
      <c r="Z3795">
        <v>0</v>
      </c>
      <c r="AA3795">
        <v>0</v>
      </c>
      <c r="AB3795">
        <v>0</v>
      </c>
      <c r="AC3795">
        <v>6.54691E-4</v>
      </c>
      <c r="AD3795">
        <v>2.2191559999999999E-3</v>
      </c>
      <c r="AE3795">
        <v>1.2653180000000001E-3</v>
      </c>
      <c r="AF3795">
        <v>0</v>
      </c>
      <c r="AG3795">
        <v>0</v>
      </c>
      <c r="AH3795">
        <v>4.1391450000000003E-3</v>
      </c>
      <c r="AI3795">
        <v>264034.77130000002</v>
      </c>
    </row>
    <row r="3796" spans="1:35" x14ac:dyDescent="0.25">
      <c r="A3796">
        <v>5295</v>
      </c>
      <c r="B3796" t="s">
        <v>242</v>
      </c>
      <c r="C3796" t="s">
        <v>60</v>
      </c>
      <c r="D3796" t="b">
        <v>1</v>
      </c>
      <c r="E3796">
        <v>3.6561414889999999</v>
      </c>
      <c r="F3796" t="s">
        <v>97</v>
      </c>
      <c r="G3796" t="s">
        <v>186</v>
      </c>
      <c r="H3796" t="s">
        <v>194</v>
      </c>
      <c r="I3796" t="s">
        <v>101</v>
      </c>
      <c r="J3796" t="s">
        <v>99</v>
      </c>
      <c r="K3796" t="s">
        <v>188</v>
      </c>
      <c r="L3796">
        <v>5.4774074070000003</v>
      </c>
      <c r="M3796" t="s">
        <v>109</v>
      </c>
      <c r="N3796">
        <v>6.0422500000000001E-4</v>
      </c>
      <c r="O3796">
        <v>7.2813399999999996E-4</v>
      </c>
      <c r="P3796">
        <v>0</v>
      </c>
      <c r="Q3796">
        <v>0</v>
      </c>
      <c r="R3796">
        <v>0</v>
      </c>
      <c r="S3796">
        <v>1.160096E-3</v>
      </c>
      <c r="T3796">
        <v>3.203165E-3</v>
      </c>
      <c r="U3796">
        <v>1.696152E-3</v>
      </c>
      <c r="V3796">
        <v>0</v>
      </c>
      <c r="W3796">
        <v>0</v>
      </c>
      <c r="X3796" s="8">
        <v>9.0480400000000002E-5</v>
      </c>
      <c r="Y3796">
        <v>0</v>
      </c>
      <c r="Z3796">
        <v>0</v>
      </c>
      <c r="AA3796">
        <v>0</v>
      </c>
      <c r="AB3796">
        <v>0</v>
      </c>
      <c r="AC3796">
        <v>1.2505769999999999E-3</v>
      </c>
      <c r="AD3796">
        <v>3.203165E-3</v>
      </c>
      <c r="AE3796">
        <v>1.696152E-3</v>
      </c>
      <c r="AF3796">
        <v>0</v>
      </c>
      <c r="AG3796">
        <v>0</v>
      </c>
      <c r="AH3796">
        <v>6.1498940000000004E-3</v>
      </c>
      <c r="AI3796">
        <v>329052.734</v>
      </c>
    </row>
    <row r="3797" spans="1:35" x14ac:dyDescent="0.25">
      <c r="A3797">
        <v>5297</v>
      </c>
      <c r="B3797" t="s">
        <v>242</v>
      </c>
      <c r="C3797" t="s">
        <v>60</v>
      </c>
      <c r="D3797" t="b">
        <v>1</v>
      </c>
      <c r="E3797">
        <v>1.148646015</v>
      </c>
      <c r="F3797" t="s">
        <v>97</v>
      </c>
      <c r="G3797" t="s">
        <v>186</v>
      </c>
      <c r="H3797" t="s">
        <v>199</v>
      </c>
      <c r="I3797" t="s">
        <v>101</v>
      </c>
      <c r="J3797" t="s">
        <v>102</v>
      </c>
      <c r="K3797" t="s">
        <v>188</v>
      </c>
      <c r="L3797">
        <v>5.7079841269999996</v>
      </c>
      <c r="M3797" t="s">
        <v>109</v>
      </c>
      <c r="N3797">
        <v>3.8773699999999998E-4</v>
      </c>
      <c r="O3797">
        <v>4.6535400000000002E-4</v>
      </c>
      <c r="P3797">
        <v>0</v>
      </c>
      <c r="Q3797">
        <v>0</v>
      </c>
      <c r="R3797">
        <v>0</v>
      </c>
      <c r="S3797">
        <v>5.52649E-4</v>
      </c>
      <c r="T3797">
        <v>2.201756E-3</v>
      </c>
      <c r="U3797">
        <v>1.137861E-3</v>
      </c>
      <c r="V3797">
        <v>0</v>
      </c>
      <c r="W3797">
        <v>0</v>
      </c>
      <c r="X3797" s="8">
        <v>2.2743099999999999E-5</v>
      </c>
      <c r="Y3797">
        <v>0</v>
      </c>
      <c r="Z3797">
        <v>0</v>
      </c>
      <c r="AA3797">
        <v>0</v>
      </c>
      <c r="AB3797">
        <v>0</v>
      </c>
      <c r="AC3797">
        <v>5.7539199999999998E-4</v>
      </c>
      <c r="AD3797">
        <v>2.201756E-3</v>
      </c>
      <c r="AE3797">
        <v>1.137861E-3</v>
      </c>
      <c r="AF3797">
        <v>0</v>
      </c>
      <c r="AG3797">
        <v>0</v>
      </c>
      <c r="AH3797">
        <v>3.9150210000000003E-3</v>
      </c>
      <c r="AI3797">
        <v>201013.0526</v>
      </c>
    </row>
    <row r="3798" spans="1:35" x14ac:dyDescent="0.25">
      <c r="A3798">
        <v>7187</v>
      </c>
      <c r="B3798" t="s">
        <v>242</v>
      </c>
      <c r="C3798" t="s">
        <v>60</v>
      </c>
      <c r="D3798" t="b">
        <v>1</v>
      </c>
      <c r="E3798">
        <v>0.94616560199999999</v>
      </c>
      <c r="F3798" t="s">
        <v>97</v>
      </c>
      <c r="G3798" t="s">
        <v>186</v>
      </c>
      <c r="H3798" t="s">
        <v>189</v>
      </c>
      <c r="I3798" t="s">
        <v>263</v>
      </c>
      <c r="J3798" t="s">
        <v>99</v>
      </c>
      <c r="K3798" t="s">
        <v>188</v>
      </c>
      <c r="L3798">
        <v>7.2475241549999998</v>
      </c>
      <c r="M3798" t="s">
        <v>264</v>
      </c>
      <c r="N3798" s="8">
        <v>9.5942700000000006E-5</v>
      </c>
      <c r="O3798">
        <v>1.21124E-4</v>
      </c>
      <c r="P3798">
        <v>0</v>
      </c>
      <c r="Q3798">
        <v>0</v>
      </c>
      <c r="R3798">
        <v>0</v>
      </c>
      <c r="S3798">
        <v>3.0549199999999998E-4</v>
      </c>
      <c r="T3798">
        <v>3.8509999999999998E-4</v>
      </c>
      <c r="U3798">
        <v>2.4937100000000002E-4</v>
      </c>
      <c r="V3798">
        <v>0</v>
      </c>
      <c r="W3798">
        <v>0</v>
      </c>
      <c r="X3798">
        <v>1.3635700000000001E-4</v>
      </c>
      <c r="Y3798">
        <v>0</v>
      </c>
      <c r="Z3798">
        <v>0</v>
      </c>
      <c r="AA3798">
        <v>0</v>
      </c>
      <c r="AB3798">
        <v>0</v>
      </c>
      <c r="AC3798">
        <v>4.4184900000000002E-4</v>
      </c>
      <c r="AD3798">
        <v>3.8509999999999998E-4</v>
      </c>
      <c r="AE3798">
        <v>2.4937100000000002E-4</v>
      </c>
      <c r="AF3798">
        <v>0</v>
      </c>
      <c r="AG3798">
        <v>0</v>
      </c>
      <c r="AH3798">
        <v>1.0763210000000001E-3</v>
      </c>
      <c r="AI3798">
        <v>43523.617700000003</v>
      </c>
    </row>
    <row r="3799" spans="1:35" x14ac:dyDescent="0.25">
      <c r="A3799">
        <v>18108</v>
      </c>
      <c r="B3799" t="s">
        <v>242</v>
      </c>
      <c r="C3799" t="s">
        <v>60</v>
      </c>
      <c r="D3799" t="b">
        <v>1</v>
      </c>
      <c r="E3799">
        <v>0.16497118999999999</v>
      </c>
      <c r="F3799" t="s">
        <v>97</v>
      </c>
      <c r="G3799" t="s">
        <v>186</v>
      </c>
      <c r="H3799" t="s">
        <v>259</v>
      </c>
      <c r="I3799" t="s">
        <v>98</v>
      </c>
      <c r="J3799" t="s">
        <v>99</v>
      </c>
      <c r="K3799" t="s">
        <v>188</v>
      </c>
      <c r="L3799">
        <v>5.2346489900000002</v>
      </c>
      <c r="M3799" t="s">
        <v>112</v>
      </c>
      <c r="N3799">
        <v>3.14383E-4</v>
      </c>
      <c r="O3799">
        <v>3.8625600000000002E-4</v>
      </c>
      <c r="P3799">
        <v>0</v>
      </c>
      <c r="Q3799">
        <v>0</v>
      </c>
      <c r="R3799">
        <v>0</v>
      </c>
      <c r="S3799">
        <v>5.9182400000000002E-4</v>
      </c>
      <c r="T3799">
        <v>1.846929E-3</v>
      </c>
      <c r="U3799">
        <v>8.02518E-4</v>
      </c>
      <c r="V3799">
        <v>0</v>
      </c>
      <c r="W3799">
        <v>0</v>
      </c>
      <c r="X3799">
        <v>0</v>
      </c>
      <c r="Y3799">
        <v>0</v>
      </c>
      <c r="Z3799">
        <v>0</v>
      </c>
      <c r="AA3799">
        <v>0</v>
      </c>
      <c r="AB3799">
        <v>0</v>
      </c>
      <c r="AC3799">
        <v>5.9182400000000002E-4</v>
      </c>
      <c r="AD3799">
        <v>1.846929E-3</v>
      </c>
      <c r="AE3799">
        <v>8.02518E-4</v>
      </c>
      <c r="AF3799">
        <v>0</v>
      </c>
      <c r="AG3799">
        <v>0</v>
      </c>
      <c r="AH3799">
        <v>3.241271E-3</v>
      </c>
      <c r="AI3799">
        <v>181468.3094</v>
      </c>
    </row>
    <row r="3800" spans="1:35" x14ac:dyDescent="0.25">
      <c r="A3800">
        <v>20450</v>
      </c>
      <c r="B3800" t="s">
        <v>242</v>
      </c>
      <c r="C3800" t="s">
        <v>60</v>
      </c>
      <c r="D3800" t="b">
        <v>1</v>
      </c>
      <c r="E3800">
        <v>0.32973295000000002</v>
      </c>
      <c r="F3800" t="s">
        <v>97</v>
      </c>
      <c r="G3800" t="s">
        <v>186</v>
      </c>
      <c r="H3800" t="s">
        <v>256</v>
      </c>
      <c r="I3800" t="s">
        <v>101</v>
      </c>
      <c r="J3800" t="s">
        <v>262</v>
      </c>
      <c r="K3800" t="s">
        <v>188</v>
      </c>
      <c r="L3800">
        <v>4.9078125000000004</v>
      </c>
      <c r="M3800" t="s">
        <v>109</v>
      </c>
      <c r="N3800">
        <v>4.3431900000000001E-4</v>
      </c>
      <c r="O3800">
        <v>5.2641400000000001E-4</v>
      </c>
      <c r="P3800">
        <v>0</v>
      </c>
      <c r="Q3800">
        <v>0</v>
      </c>
      <c r="R3800">
        <v>0</v>
      </c>
      <c r="S3800">
        <v>7.5600799999999996E-4</v>
      </c>
      <c r="T3800">
        <v>2.5385910000000002E-3</v>
      </c>
      <c r="U3800">
        <v>1.1228080000000001E-3</v>
      </c>
      <c r="V3800">
        <v>0</v>
      </c>
      <c r="W3800">
        <v>0</v>
      </c>
      <c r="X3800">
        <v>0</v>
      </c>
      <c r="Y3800">
        <v>0</v>
      </c>
      <c r="Z3800">
        <v>0</v>
      </c>
      <c r="AA3800">
        <v>0</v>
      </c>
      <c r="AB3800">
        <v>0</v>
      </c>
      <c r="AC3800">
        <v>7.5600799999999996E-4</v>
      </c>
      <c r="AD3800">
        <v>2.5385910000000002E-3</v>
      </c>
      <c r="AE3800">
        <v>1.1228080000000001E-3</v>
      </c>
      <c r="AF3800">
        <v>0</v>
      </c>
      <c r="AG3800">
        <v>0</v>
      </c>
      <c r="AH3800">
        <v>4.4174059999999996E-3</v>
      </c>
      <c r="AI3800">
        <v>263786.36</v>
      </c>
    </row>
    <row r="3801" spans="1:35" x14ac:dyDescent="0.25">
      <c r="A3801">
        <v>28219</v>
      </c>
      <c r="B3801" t="s">
        <v>242</v>
      </c>
      <c r="C3801" t="s">
        <v>60</v>
      </c>
      <c r="D3801" t="b">
        <v>0</v>
      </c>
      <c r="E3801">
        <v>8.3962187999999993E-2</v>
      </c>
      <c r="F3801" t="s">
        <v>97</v>
      </c>
      <c r="G3801" t="s">
        <v>186</v>
      </c>
      <c r="H3801" t="s">
        <v>257</v>
      </c>
      <c r="I3801" t="s">
        <v>263</v>
      </c>
      <c r="J3801" t="s">
        <v>111</v>
      </c>
      <c r="K3801" t="s">
        <v>188</v>
      </c>
      <c r="L3801">
        <v>5.5665222219999997</v>
      </c>
      <c r="M3801" t="s">
        <v>264</v>
      </c>
      <c r="N3801" s="8">
        <v>7.3419999999999998E-5</v>
      </c>
      <c r="O3801" s="8">
        <v>9.2013099999999995E-5</v>
      </c>
      <c r="P3801">
        <v>0</v>
      </c>
      <c r="Q3801">
        <v>0</v>
      </c>
      <c r="R3801">
        <v>0</v>
      </c>
      <c r="S3801">
        <v>1.4058399999999999E-4</v>
      </c>
      <c r="T3801">
        <v>4.13316E-4</v>
      </c>
      <c r="U3801">
        <v>1.8600299999999999E-4</v>
      </c>
      <c r="V3801">
        <v>0</v>
      </c>
      <c r="W3801">
        <v>0</v>
      </c>
      <c r="X3801" s="8">
        <v>5.7474800000000001E-5</v>
      </c>
      <c r="Y3801">
        <v>0</v>
      </c>
      <c r="Z3801">
        <v>0</v>
      </c>
      <c r="AA3801">
        <v>0</v>
      </c>
      <c r="AB3801">
        <v>0</v>
      </c>
      <c r="AC3801">
        <v>1.98059E-4</v>
      </c>
      <c r="AD3801">
        <v>4.13316E-4</v>
      </c>
      <c r="AE3801">
        <v>1.8600299999999999E-4</v>
      </c>
      <c r="AF3801">
        <v>0</v>
      </c>
      <c r="AG3801">
        <v>0</v>
      </c>
      <c r="AH3801">
        <v>7.9737899999999997E-4</v>
      </c>
      <c r="AI3801">
        <v>41981.093860000001</v>
      </c>
    </row>
    <row r="3802" spans="1:35" x14ac:dyDescent="0.25">
      <c r="A3802">
        <v>617</v>
      </c>
      <c r="B3802" t="s">
        <v>243</v>
      </c>
      <c r="C3802" t="s">
        <v>61</v>
      </c>
      <c r="D3802" t="b">
        <v>1</v>
      </c>
      <c r="E3802">
        <v>38.539275089999997</v>
      </c>
      <c r="F3802" t="s">
        <v>97</v>
      </c>
      <c r="G3802" t="s">
        <v>186</v>
      </c>
      <c r="H3802" t="s">
        <v>198</v>
      </c>
      <c r="I3802" t="s">
        <v>101</v>
      </c>
      <c r="J3802" t="s">
        <v>102</v>
      </c>
      <c r="K3802" t="s">
        <v>188</v>
      </c>
      <c r="L3802">
        <v>7.7988888889999997</v>
      </c>
      <c r="M3802" t="s">
        <v>109</v>
      </c>
      <c r="N3802">
        <v>1.159378E-3</v>
      </c>
      <c r="O3802">
        <v>1.2154100000000001E-3</v>
      </c>
      <c r="P3802">
        <v>0</v>
      </c>
      <c r="Q3802">
        <v>0</v>
      </c>
      <c r="R3802">
        <v>0</v>
      </c>
      <c r="S3802">
        <v>2.8101129999999999E-3</v>
      </c>
      <c r="T3802">
        <v>3.6663339999999998E-3</v>
      </c>
      <c r="U3802">
        <v>3.650992E-3</v>
      </c>
      <c r="V3802">
        <v>0</v>
      </c>
      <c r="W3802">
        <v>0</v>
      </c>
      <c r="X3802">
        <v>1.28579E-4</v>
      </c>
      <c r="Y3802">
        <v>0</v>
      </c>
      <c r="Z3802">
        <v>0</v>
      </c>
      <c r="AA3802">
        <v>0</v>
      </c>
      <c r="AB3802">
        <v>0</v>
      </c>
      <c r="AC3802">
        <v>2.9386920000000001E-3</v>
      </c>
      <c r="AD3802">
        <v>3.6663339999999998E-3</v>
      </c>
      <c r="AE3802">
        <v>3.650992E-3</v>
      </c>
      <c r="AF3802">
        <v>0</v>
      </c>
      <c r="AG3802">
        <v>0</v>
      </c>
      <c r="AH3802">
        <v>1.0255653E-2</v>
      </c>
      <c r="AI3802">
        <v>385392.75089999998</v>
      </c>
    </row>
    <row r="3803" spans="1:35" x14ac:dyDescent="0.25">
      <c r="A3803">
        <v>619</v>
      </c>
      <c r="B3803" t="s">
        <v>243</v>
      </c>
      <c r="C3803" t="s">
        <v>61</v>
      </c>
      <c r="D3803" t="b">
        <v>1</v>
      </c>
      <c r="E3803">
        <v>7.8598335940000004</v>
      </c>
      <c r="F3803" t="s">
        <v>97</v>
      </c>
      <c r="G3803" t="s">
        <v>186</v>
      </c>
      <c r="H3803" t="s">
        <v>187</v>
      </c>
      <c r="I3803" t="s">
        <v>101</v>
      </c>
      <c r="J3803" t="s">
        <v>111</v>
      </c>
      <c r="K3803" t="s">
        <v>188</v>
      </c>
      <c r="L3803">
        <v>7.1833333330000002</v>
      </c>
      <c r="M3803" t="s">
        <v>109</v>
      </c>
      <c r="N3803">
        <v>6.7898500000000001E-4</v>
      </c>
      <c r="O3803">
        <v>8.0004499999999999E-4</v>
      </c>
      <c r="P3803">
        <v>0</v>
      </c>
      <c r="Q3803">
        <v>0</v>
      </c>
      <c r="R3803">
        <v>0</v>
      </c>
      <c r="S3803">
        <v>2.916924E-3</v>
      </c>
      <c r="T3803">
        <v>2.3120839999999998E-3</v>
      </c>
      <c r="U3803">
        <v>1.447474E-3</v>
      </c>
      <c r="V3803">
        <v>0</v>
      </c>
      <c r="W3803">
        <v>0</v>
      </c>
      <c r="X3803" s="8">
        <v>6.6302200000000004E-5</v>
      </c>
      <c r="Y3803">
        <v>0</v>
      </c>
      <c r="Z3803">
        <v>0</v>
      </c>
      <c r="AA3803">
        <v>0</v>
      </c>
      <c r="AB3803">
        <v>0</v>
      </c>
      <c r="AC3803">
        <v>2.9832259999999998E-3</v>
      </c>
      <c r="AD3803">
        <v>2.3120839999999998E-3</v>
      </c>
      <c r="AE3803">
        <v>1.447474E-3</v>
      </c>
      <c r="AF3803">
        <v>0</v>
      </c>
      <c r="AG3803">
        <v>0</v>
      </c>
      <c r="AH3803">
        <v>6.7427099999999998E-3</v>
      </c>
      <c r="AI3803">
        <v>275094.17580000003</v>
      </c>
    </row>
    <row r="3804" spans="1:35" x14ac:dyDescent="0.25">
      <c r="A3804">
        <v>621</v>
      </c>
      <c r="B3804" t="s">
        <v>243</v>
      </c>
      <c r="C3804" t="s">
        <v>61</v>
      </c>
      <c r="D3804" t="b">
        <v>1</v>
      </c>
      <c r="E3804">
        <v>45.917607580000002</v>
      </c>
      <c r="F3804" t="s">
        <v>97</v>
      </c>
      <c r="G3804" t="s">
        <v>186</v>
      </c>
      <c r="H3804" t="s">
        <v>196</v>
      </c>
      <c r="I3804" t="s">
        <v>101</v>
      </c>
      <c r="J3804" t="s">
        <v>99</v>
      </c>
      <c r="K3804" t="s">
        <v>188</v>
      </c>
      <c r="L3804">
        <v>8.7676767679999994</v>
      </c>
      <c r="M3804" t="s">
        <v>109</v>
      </c>
      <c r="N3804">
        <v>8.5251599999999999E-4</v>
      </c>
      <c r="O3804">
        <v>9.0018400000000005E-4</v>
      </c>
      <c r="P3804">
        <v>0</v>
      </c>
      <c r="Q3804">
        <v>0</v>
      </c>
      <c r="R3804">
        <v>0</v>
      </c>
      <c r="S3804">
        <v>2.2339579999999999E-3</v>
      </c>
      <c r="T3804">
        <v>2.6265220000000001E-3</v>
      </c>
      <c r="U3804">
        <v>2.6918039999999999E-3</v>
      </c>
      <c r="V3804">
        <v>0</v>
      </c>
      <c r="W3804">
        <v>0</v>
      </c>
      <c r="X3804" s="8">
        <v>3.0465E-6</v>
      </c>
      <c r="Y3804">
        <v>0</v>
      </c>
      <c r="Z3804">
        <v>0</v>
      </c>
      <c r="AA3804">
        <v>0</v>
      </c>
      <c r="AB3804">
        <v>0</v>
      </c>
      <c r="AC3804">
        <v>2.2370049999999998E-3</v>
      </c>
      <c r="AD3804">
        <v>2.6265220000000001E-3</v>
      </c>
      <c r="AE3804">
        <v>2.6918039999999999E-3</v>
      </c>
      <c r="AF3804">
        <v>0</v>
      </c>
      <c r="AG3804">
        <v>0</v>
      </c>
      <c r="AH3804">
        <v>7.5553310000000002E-3</v>
      </c>
      <c r="AI3804">
        <v>252546.84169999999</v>
      </c>
    </row>
    <row r="3805" spans="1:35" x14ac:dyDescent="0.25">
      <c r="A3805">
        <v>622</v>
      </c>
      <c r="B3805" t="s">
        <v>243</v>
      </c>
      <c r="C3805" t="s">
        <v>61</v>
      </c>
      <c r="D3805" t="b">
        <v>1</v>
      </c>
      <c r="E3805">
        <v>5.4264087559999998</v>
      </c>
      <c r="F3805" t="s">
        <v>97</v>
      </c>
      <c r="G3805" t="s">
        <v>186</v>
      </c>
      <c r="H3805" t="s">
        <v>191</v>
      </c>
      <c r="I3805" t="s">
        <v>101</v>
      </c>
      <c r="J3805" t="s">
        <v>99</v>
      </c>
      <c r="K3805" t="s">
        <v>188</v>
      </c>
      <c r="L3805">
        <v>5.1667624520000004</v>
      </c>
      <c r="M3805" t="s">
        <v>109</v>
      </c>
      <c r="N3805">
        <v>5.4034199999999997E-4</v>
      </c>
      <c r="O3805">
        <v>6.5970700000000005E-4</v>
      </c>
      <c r="P3805">
        <v>0</v>
      </c>
      <c r="Q3805">
        <v>0</v>
      </c>
      <c r="R3805">
        <v>0</v>
      </c>
      <c r="S3805">
        <v>1.206656E-3</v>
      </c>
      <c r="T3805">
        <v>2.749886E-3</v>
      </c>
      <c r="U3805">
        <v>1.563186E-3</v>
      </c>
      <c r="V3805">
        <v>0</v>
      </c>
      <c r="W3805">
        <v>0</v>
      </c>
      <c r="X3805" s="8">
        <v>2.8853600000000001E-5</v>
      </c>
      <c r="Y3805">
        <v>0</v>
      </c>
      <c r="Z3805">
        <v>0</v>
      </c>
      <c r="AA3805">
        <v>0</v>
      </c>
      <c r="AB3805">
        <v>0</v>
      </c>
      <c r="AC3805">
        <v>1.23551E-3</v>
      </c>
      <c r="AD3805">
        <v>2.749886E-3</v>
      </c>
      <c r="AE3805">
        <v>1.563186E-3</v>
      </c>
      <c r="AF3805">
        <v>0</v>
      </c>
      <c r="AG3805">
        <v>0</v>
      </c>
      <c r="AH3805">
        <v>5.5486340000000002E-3</v>
      </c>
      <c r="AI3805">
        <v>314731.70789999998</v>
      </c>
    </row>
    <row r="3806" spans="1:35" x14ac:dyDescent="0.25">
      <c r="A3806">
        <v>623</v>
      </c>
      <c r="B3806" t="s">
        <v>243</v>
      </c>
      <c r="C3806" t="s">
        <v>61</v>
      </c>
      <c r="D3806" t="b">
        <v>1</v>
      </c>
      <c r="E3806">
        <v>3.2022472799999999</v>
      </c>
      <c r="F3806" t="s">
        <v>97</v>
      </c>
      <c r="G3806" t="s">
        <v>186</v>
      </c>
      <c r="H3806" t="s">
        <v>193</v>
      </c>
      <c r="I3806" t="s">
        <v>101</v>
      </c>
      <c r="J3806" t="s">
        <v>99</v>
      </c>
      <c r="K3806" t="s">
        <v>188</v>
      </c>
      <c r="L3806">
        <v>6.8301851850000004</v>
      </c>
      <c r="M3806" t="s">
        <v>109</v>
      </c>
      <c r="N3806">
        <v>5.5951799999999995E-4</v>
      </c>
      <c r="O3806">
        <v>6.6662799999999995E-4</v>
      </c>
      <c r="P3806">
        <v>0</v>
      </c>
      <c r="Q3806">
        <v>0</v>
      </c>
      <c r="R3806">
        <v>0</v>
      </c>
      <c r="S3806">
        <v>1.784938E-3</v>
      </c>
      <c r="T3806">
        <v>2.4177360000000002E-3</v>
      </c>
      <c r="U3806">
        <v>1.387213E-3</v>
      </c>
      <c r="V3806">
        <v>0</v>
      </c>
      <c r="W3806">
        <v>0</v>
      </c>
      <c r="X3806" s="8">
        <v>7.3753999999999997E-6</v>
      </c>
      <c r="Y3806">
        <v>0</v>
      </c>
      <c r="Z3806">
        <v>0</v>
      </c>
      <c r="AA3806">
        <v>0</v>
      </c>
      <c r="AB3806">
        <v>0</v>
      </c>
      <c r="AC3806">
        <v>1.7923139999999999E-3</v>
      </c>
      <c r="AD3806">
        <v>2.4177360000000002E-3</v>
      </c>
      <c r="AE3806">
        <v>1.387213E-3</v>
      </c>
      <c r="AF3806">
        <v>0</v>
      </c>
      <c r="AG3806">
        <v>0</v>
      </c>
      <c r="AH3806">
        <v>5.5972620000000004E-3</v>
      </c>
      <c r="AI3806">
        <v>240168.546</v>
      </c>
    </row>
    <row r="3807" spans="1:35" x14ac:dyDescent="0.25">
      <c r="A3807">
        <v>624</v>
      </c>
      <c r="B3807" t="s">
        <v>243</v>
      </c>
      <c r="C3807" t="s">
        <v>61</v>
      </c>
      <c r="D3807" t="b">
        <v>1</v>
      </c>
      <c r="E3807">
        <v>12.489080810000001</v>
      </c>
      <c r="F3807" t="s">
        <v>97</v>
      </c>
      <c r="G3807" t="s">
        <v>186</v>
      </c>
      <c r="H3807" t="s">
        <v>195</v>
      </c>
      <c r="I3807" t="s">
        <v>101</v>
      </c>
      <c r="J3807" t="s">
        <v>111</v>
      </c>
      <c r="K3807" t="s">
        <v>188</v>
      </c>
      <c r="L3807">
        <v>5.9164021160000004</v>
      </c>
      <c r="M3807" t="s">
        <v>109</v>
      </c>
      <c r="N3807">
        <v>5.3129900000000005E-4</v>
      </c>
      <c r="O3807">
        <v>6.2619499999999996E-4</v>
      </c>
      <c r="P3807">
        <v>0</v>
      </c>
      <c r="Q3807">
        <v>0</v>
      </c>
      <c r="R3807">
        <v>0</v>
      </c>
      <c r="S3807">
        <v>1.143016E-3</v>
      </c>
      <c r="T3807">
        <v>2.43684E-3</v>
      </c>
      <c r="U3807">
        <v>1.6240860000000001E-3</v>
      </c>
      <c r="V3807">
        <v>0</v>
      </c>
      <c r="W3807">
        <v>0</v>
      </c>
      <c r="X3807" s="8">
        <v>9.0674200000000007E-5</v>
      </c>
      <c r="Y3807">
        <v>0</v>
      </c>
      <c r="Z3807">
        <v>0</v>
      </c>
      <c r="AA3807">
        <v>0</v>
      </c>
      <c r="AB3807">
        <v>0</v>
      </c>
      <c r="AC3807">
        <v>1.23369E-3</v>
      </c>
      <c r="AD3807">
        <v>2.43684E-3</v>
      </c>
      <c r="AE3807">
        <v>1.6240860000000001E-3</v>
      </c>
      <c r="AF3807">
        <v>0</v>
      </c>
      <c r="AG3807">
        <v>0</v>
      </c>
      <c r="AH3807">
        <v>5.2946160000000003E-3</v>
      </c>
      <c r="AI3807">
        <v>262270.69709999999</v>
      </c>
    </row>
    <row r="3808" spans="1:35" x14ac:dyDescent="0.25">
      <c r="A3808">
        <v>3981</v>
      </c>
      <c r="B3808" t="s">
        <v>243</v>
      </c>
      <c r="C3808" t="s">
        <v>61</v>
      </c>
      <c r="D3808" t="b">
        <v>1</v>
      </c>
      <c r="E3808">
        <v>33.833494620000003</v>
      </c>
      <c r="F3808" t="s">
        <v>97</v>
      </c>
      <c r="G3808" t="s">
        <v>186</v>
      </c>
      <c r="H3808" t="s">
        <v>249</v>
      </c>
      <c r="I3808" t="s">
        <v>101</v>
      </c>
      <c r="J3808" t="s">
        <v>111</v>
      </c>
      <c r="K3808" t="s">
        <v>188</v>
      </c>
      <c r="L3808">
        <v>10.15138889</v>
      </c>
      <c r="M3808" t="s">
        <v>109</v>
      </c>
      <c r="N3808">
        <v>2.6459200000000002E-4</v>
      </c>
      <c r="O3808">
        <v>2.7930000000000001E-4</v>
      </c>
      <c r="P3808">
        <v>0</v>
      </c>
      <c r="Q3808">
        <v>0</v>
      </c>
      <c r="R3808">
        <v>0</v>
      </c>
      <c r="S3808">
        <v>5.9742599999999997E-4</v>
      </c>
      <c r="T3808">
        <v>7.26339E-4</v>
      </c>
      <c r="U3808">
        <v>1.0200820000000001E-3</v>
      </c>
      <c r="V3808">
        <v>0</v>
      </c>
      <c r="W3808">
        <v>0</v>
      </c>
      <c r="X3808">
        <v>0</v>
      </c>
      <c r="Y3808">
        <v>0</v>
      </c>
      <c r="Z3808">
        <v>0</v>
      </c>
      <c r="AA3808">
        <v>0</v>
      </c>
      <c r="AB3808">
        <v>0</v>
      </c>
      <c r="AC3808">
        <v>5.9742599999999997E-4</v>
      </c>
      <c r="AD3808">
        <v>7.26339E-4</v>
      </c>
      <c r="AE3808">
        <v>1.0200820000000001E-3</v>
      </c>
      <c r="AF3808">
        <v>0</v>
      </c>
      <c r="AG3808">
        <v>0</v>
      </c>
      <c r="AH3808">
        <v>2.3438479999999999E-3</v>
      </c>
      <c r="AI3808">
        <v>67666.989239999995</v>
      </c>
    </row>
    <row r="3809" spans="1:35" x14ac:dyDescent="0.25">
      <c r="A3809">
        <v>4225</v>
      </c>
      <c r="B3809" t="s">
        <v>243</v>
      </c>
      <c r="C3809" t="s">
        <v>61</v>
      </c>
      <c r="D3809" t="b">
        <v>1</v>
      </c>
      <c r="E3809">
        <v>59.11710111</v>
      </c>
      <c r="F3809" t="s">
        <v>97</v>
      </c>
      <c r="G3809" t="s">
        <v>186</v>
      </c>
      <c r="H3809" t="s">
        <v>250</v>
      </c>
      <c r="I3809" t="s">
        <v>98</v>
      </c>
      <c r="J3809" t="s">
        <v>99</v>
      </c>
      <c r="K3809" t="s">
        <v>188</v>
      </c>
      <c r="L3809">
        <v>22.936111109999999</v>
      </c>
      <c r="M3809" t="s">
        <v>112</v>
      </c>
      <c r="N3809">
        <v>5.3935699999999997E-4</v>
      </c>
      <c r="O3809">
        <v>5.5135199999999996E-4</v>
      </c>
      <c r="P3809">
        <v>0</v>
      </c>
      <c r="Q3809">
        <v>0</v>
      </c>
      <c r="R3809">
        <v>0</v>
      </c>
      <c r="S3809">
        <v>2.6363150000000002E-3</v>
      </c>
      <c r="T3809">
        <v>6.80231E-4</v>
      </c>
      <c r="U3809">
        <v>1.3105930000000001E-3</v>
      </c>
      <c r="V3809">
        <v>0</v>
      </c>
      <c r="W3809">
        <v>0</v>
      </c>
      <c r="X3809">
        <v>0</v>
      </c>
      <c r="Y3809">
        <v>0</v>
      </c>
      <c r="Z3809">
        <v>0</v>
      </c>
      <c r="AA3809">
        <v>0</v>
      </c>
      <c r="AB3809">
        <v>0</v>
      </c>
      <c r="AC3809">
        <v>2.6363150000000002E-3</v>
      </c>
      <c r="AD3809">
        <v>6.80231E-4</v>
      </c>
      <c r="AE3809">
        <v>1.3105930000000001E-3</v>
      </c>
      <c r="AF3809">
        <v>0</v>
      </c>
      <c r="AG3809">
        <v>0</v>
      </c>
      <c r="AH3809">
        <v>4.6265789999999996E-3</v>
      </c>
      <c r="AI3809">
        <v>59117.101110000003</v>
      </c>
    </row>
    <row r="3810" spans="1:35" x14ac:dyDescent="0.25">
      <c r="A3810">
        <v>5292</v>
      </c>
      <c r="B3810" t="s">
        <v>243</v>
      </c>
      <c r="C3810" t="s">
        <v>61</v>
      </c>
      <c r="D3810" t="b">
        <v>1</v>
      </c>
      <c r="E3810">
        <v>0.61770916799999998</v>
      </c>
      <c r="F3810" t="s">
        <v>97</v>
      </c>
      <c r="G3810" t="s">
        <v>186</v>
      </c>
      <c r="H3810" t="s">
        <v>197</v>
      </c>
      <c r="I3810" t="s">
        <v>101</v>
      </c>
      <c r="J3810" t="s">
        <v>102</v>
      </c>
      <c r="K3810" t="s">
        <v>188</v>
      </c>
      <c r="L3810">
        <v>4.094416667</v>
      </c>
      <c r="M3810" t="s">
        <v>109</v>
      </c>
      <c r="N3810">
        <v>2.41716E-4</v>
      </c>
      <c r="O3810">
        <v>3.0440900000000001E-4</v>
      </c>
      <c r="P3810">
        <v>0</v>
      </c>
      <c r="Q3810">
        <v>0</v>
      </c>
      <c r="R3810">
        <v>0</v>
      </c>
      <c r="S3810">
        <v>2.8262699999999998E-4</v>
      </c>
      <c r="T3810">
        <v>1.5829500000000001E-3</v>
      </c>
      <c r="U3810">
        <v>6.4483100000000001E-4</v>
      </c>
      <c r="V3810">
        <v>0</v>
      </c>
      <c r="W3810">
        <v>0</v>
      </c>
      <c r="X3810" s="8">
        <v>7.85415E-5</v>
      </c>
      <c r="Y3810">
        <v>0</v>
      </c>
      <c r="Z3810">
        <v>0</v>
      </c>
      <c r="AA3810">
        <v>0</v>
      </c>
      <c r="AB3810">
        <v>0</v>
      </c>
      <c r="AC3810">
        <v>3.6116799999999998E-4</v>
      </c>
      <c r="AD3810">
        <v>1.5829500000000001E-3</v>
      </c>
      <c r="AE3810">
        <v>6.4483100000000001E-4</v>
      </c>
      <c r="AF3810">
        <v>0</v>
      </c>
      <c r="AG3810">
        <v>0</v>
      </c>
      <c r="AH3810">
        <v>2.5889540000000001E-3</v>
      </c>
      <c r="AI3810">
        <v>185312.75030000001</v>
      </c>
    </row>
    <row r="3811" spans="1:35" x14ac:dyDescent="0.25">
      <c r="A3811">
        <v>5294</v>
      </c>
      <c r="B3811" t="s">
        <v>243</v>
      </c>
      <c r="C3811" t="s">
        <v>61</v>
      </c>
      <c r="D3811" t="b">
        <v>1</v>
      </c>
      <c r="E3811">
        <v>2.1122781700000002</v>
      </c>
      <c r="F3811" t="s">
        <v>97</v>
      </c>
      <c r="G3811" t="s">
        <v>186</v>
      </c>
      <c r="H3811" t="s">
        <v>192</v>
      </c>
      <c r="I3811" t="s">
        <v>101</v>
      </c>
      <c r="J3811" t="s">
        <v>99</v>
      </c>
      <c r="K3811" t="s">
        <v>188</v>
      </c>
      <c r="L3811">
        <v>4.7829333329999999</v>
      </c>
      <c r="M3811" t="s">
        <v>109</v>
      </c>
      <c r="N3811">
        <v>4.4754000000000001E-4</v>
      </c>
      <c r="O3811">
        <v>5.1088999999999996E-4</v>
      </c>
      <c r="P3811">
        <v>0</v>
      </c>
      <c r="Q3811">
        <v>0</v>
      </c>
      <c r="R3811">
        <v>0</v>
      </c>
      <c r="S3811">
        <v>7.7469500000000005E-4</v>
      </c>
      <c r="T3811">
        <v>2.2191559999999999E-3</v>
      </c>
      <c r="U3811">
        <v>1.2653180000000001E-3</v>
      </c>
      <c r="V3811">
        <v>0</v>
      </c>
      <c r="W3811">
        <v>0</v>
      </c>
      <c r="X3811" s="8">
        <v>4.9911199999999997E-5</v>
      </c>
      <c r="Y3811">
        <v>0</v>
      </c>
      <c r="Z3811">
        <v>0</v>
      </c>
      <c r="AA3811">
        <v>0</v>
      </c>
      <c r="AB3811">
        <v>0</v>
      </c>
      <c r="AC3811">
        <v>8.2460599999999997E-4</v>
      </c>
      <c r="AD3811">
        <v>2.2191559999999999E-3</v>
      </c>
      <c r="AE3811">
        <v>1.2653180000000001E-3</v>
      </c>
      <c r="AF3811">
        <v>0</v>
      </c>
      <c r="AG3811">
        <v>0</v>
      </c>
      <c r="AH3811">
        <v>4.30906E-3</v>
      </c>
      <c r="AI3811">
        <v>264034.77130000002</v>
      </c>
    </row>
    <row r="3812" spans="1:35" x14ac:dyDescent="0.25">
      <c r="A3812">
        <v>5295</v>
      </c>
      <c r="B3812" t="s">
        <v>243</v>
      </c>
      <c r="C3812" t="s">
        <v>61</v>
      </c>
      <c r="D3812" t="b">
        <v>1</v>
      </c>
      <c r="E3812">
        <v>3.6561414889999999</v>
      </c>
      <c r="F3812" t="s">
        <v>97</v>
      </c>
      <c r="G3812" t="s">
        <v>186</v>
      </c>
      <c r="H3812" t="s">
        <v>194</v>
      </c>
      <c r="I3812" t="s">
        <v>101</v>
      </c>
      <c r="J3812" t="s">
        <v>99</v>
      </c>
      <c r="K3812" t="s">
        <v>188</v>
      </c>
      <c r="L3812">
        <v>5.7499382719999996</v>
      </c>
      <c r="M3812" t="s">
        <v>109</v>
      </c>
      <c r="N3812">
        <v>6.3702099999999998E-4</v>
      </c>
      <c r="O3812">
        <v>7.6460099999999995E-4</v>
      </c>
      <c r="P3812">
        <v>0</v>
      </c>
      <c r="Q3812">
        <v>0</v>
      </c>
      <c r="R3812">
        <v>0</v>
      </c>
      <c r="S3812">
        <v>1.4661559999999999E-3</v>
      </c>
      <c r="T3812">
        <v>3.203165E-3</v>
      </c>
      <c r="U3812">
        <v>1.696152E-3</v>
      </c>
      <c r="V3812">
        <v>0</v>
      </c>
      <c r="W3812">
        <v>0</v>
      </c>
      <c r="X3812" s="8">
        <v>9.0480400000000002E-5</v>
      </c>
      <c r="Y3812">
        <v>0</v>
      </c>
      <c r="Z3812">
        <v>0</v>
      </c>
      <c r="AA3812">
        <v>0</v>
      </c>
      <c r="AB3812">
        <v>0</v>
      </c>
      <c r="AC3812">
        <v>1.556637E-3</v>
      </c>
      <c r="AD3812">
        <v>3.203165E-3</v>
      </c>
      <c r="AE3812">
        <v>1.696152E-3</v>
      </c>
      <c r="AF3812">
        <v>0</v>
      </c>
      <c r="AG3812">
        <v>0</v>
      </c>
      <c r="AH3812">
        <v>6.4558840000000003E-3</v>
      </c>
      <c r="AI3812">
        <v>329052.734</v>
      </c>
    </row>
    <row r="3813" spans="1:35" x14ac:dyDescent="0.25">
      <c r="A3813">
        <v>5297</v>
      </c>
      <c r="B3813" t="s">
        <v>243</v>
      </c>
      <c r="C3813" t="s">
        <v>61</v>
      </c>
      <c r="D3813" t="b">
        <v>1</v>
      </c>
      <c r="E3813">
        <v>1.148646015</v>
      </c>
      <c r="F3813" t="s">
        <v>97</v>
      </c>
      <c r="G3813" t="s">
        <v>186</v>
      </c>
      <c r="H3813" t="s">
        <v>199</v>
      </c>
      <c r="I3813" t="s">
        <v>101</v>
      </c>
      <c r="J3813" t="s">
        <v>102</v>
      </c>
      <c r="K3813" t="s">
        <v>188</v>
      </c>
      <c r="L3813">
        <v>5.9271428569999998</v>
      </c>
      <c r="M3813" t="s">
        <v>109</v>
      </c>
      <c r="N3813">
        <v>4.03762E-4</v>
      </c>
      <c r="O3813">
        <v>4.8326800000000002E-4</v>
      </c>
      <c r="P3813">
        <v>0</v>
      </c>
      <c r="Q3813">
        <v>0</v>
      </c>
      <c r="R3813">
        <v>0</v>
      </c>
      <c r="S3813">
        <v>7.0295600000000002E-4</v>
      </c>
      <c r="T3813">
        <v>2.201756E-3</v>
      </c>
      <c r="U3813">
        <v>1.137861E-3</v>
      </c>
      <c r="V3813">
        <v>0</v>
      </c>
      <c r="W3813">
        <v>0</v>
      </c>
      <c r="X3813" s="8">
        <v>2.2753999999999999E-5</v>
      </c>
      <c r="Y3813">
        <v>0</v>
      </c>
      <c r="Z3813">
        <v>0</v>
      </c>
      <c r="AA3813">
        <v>0</v>
      </c>
      <c r="AB3813">
        <v>0</v>
      </c>
      <c r="AC3813">
        <v>7.2570999999999996E-4</v>
      </c>
      <c r="AD3813">
        <v>2.201756E-3</v>
      </c>
      <c r="AE3813">
        <v>1.137861E-3</v>
      </c>
      <c r="AF3813">
        <v>0</v>
      </c>
      <c r="AG3813">
        <v>0</v>
      </c>
      <c r="AH3813">
        <v>4.0653379999999999E-3</v>
      </c>
      <c r="AI3813">
        <v>201013.0526</v>
      </c>
    </row>
    <row r="3814" spans="1:35" x14ac:dyDescent="0.25">
      <c r="A3814">
        <v>7187</v>
      </c>
      <c r="B3814" t="s">
        <v>243</v>
      </c>
      <c r="C3814" t="s">
        <v>61</v>
      </c>
      <c r="D3814" t="b">
        <v>1</v>
      </c>
      <c r="E3814">
        <v>0.94616560199999999</v>
      </c>
      <c r="F3814" t="s">
        <v>97</v>
      </c>
      <c r="G3814" t="s">
        <v>186</v>
      </c>
      <c r="H3814" t="s">
        <v>189</v>
      </c>
      <c r="I3814" t="s">
        <v>263</v>
      </c>
      <c r="J3814" t="s">
        <v>99</v>
      </c>
      <c r="K3814" t="s">
        <v>188</v>
      </c>
      <c r="L3814">
        <v>7.2475241549999998</v>
      </c>
      <c r="M3814" t="s">
        <v>264</v>
      </c>
      <c r="N3814" s="8">
        <v>9.5942700000000006E-5</v>
      </c>
      <c r="O3814">
        <v>1.21124E-4</v>
      </c>
      <c r="P3814">
        <v>0</v>
      </c>
      <c r="Q3814">
        <v>0</v>
      </c>
      <c r="R3814">
        <v>0</v>
      </c>
      <c r="S3814">
        <v>3.0549199999999998E-4</v>
      </c>
      <c r="T3814">
        <v>3.8509999999999998E-4</v>
      </c>
      <c r="U3814">
        <v>2.4937100000000002E-4</v>
      </c>
      <c r="V3814">
        <v>0</v>
      </c>
      <c r="W3814">
        <v>0</v>
      </c>
      <c r="X3814">
        <v>1.3635700000000001E-4</v>
      </c>
      <c r="Y3814">
        <v>0</v>
      </c>
      <c r="Z3814">
        <v>0</v>
      </c>
      <c r="AA3814">
        <v>0</v>
      </c>
      <c r="AB3814">
        <v>0</v>
      </c>
      <c r="AC3814">
        <v>4.4184900000000002E-4</v>
      </c>
      <c r="AD3814">
        <v>3.8509999999999998E-4</v>
      </c>
      <c r="AE3814">
        <v>2.4937100000000002E-4</v>
      </c>
      <c r="AF3814">
        <v>0</v>
      </c>
      <c r="AG3814">
        <v>0</v>
      </c>
      <c r="AH3814">
        <v>1.0763210000000001E-3</v>
      </c>
      <c r="AI3814">
        <v>43523.617700000003</v>
      </c>
    </row>
    <row r="3815" spans="1:35" x14ac:dyDescent="0.25">
      <c r="A3815">
        <v>18108</v>
      </c>
      <c r="B3815" t="s">
        <v>243</v>
      </c>
      <c r="C3815" t="s">
        <v>61</v>
      </c>
      <c r="D3815" t="b">
        <v>1</v>
      </c>
      <c r="E3815">
        <v>0.16497118999999999</v>
      </c>
      <c r="F3815" t="s">
        <v>97</v>
      </c>
      <c r="G3815" t="s">
        <v>186</v>
      </c>
      <c r="H3815" t="s">
        <v>259</v>
      </c>
      <c r="I3815" t="s">
        <v>98</v>
      </c>
      <c r="J3815" t="s">
        <v>99</v>
      </c>
      <c r="K3815" t="s">
        <v>188</v>
      </c>
      <c r="L3815">
        <v>5.2346489900000002</v>
      </c>
      <c r="M3815" t="s">
        <v>112</v>
      </c>
      <c r="N3815">
        <v>3.14383E-4</v>
      </c>
      <c r="O3815">
        <v>3.8625600000000002E-4</v>
      </c>
      <c r="P3815">
        <v>0</v>
      </c>
      <c r="Q3815">
        <v>0</v>
      </c>
      <c r="R3815">
        <v>0</v>
      </c>
      <c r="S3815">
        <v>5.9182400000000002E-4</v>
      </c>
      <c r="T3815">
        <v>1.846929E-3</v>
      </c>
      <c r="U3815">
        <v>8.02518E-4</v>
      </c>
      <c r="V3815">
        <v>0</v>
      </c>
      <c r="W3815">
        <v>0</v>
      </c>
      <c r="X3815">
        <v>0</v>
      </c>
      <c r="Y3815">
        <v>0</v>
      </c>
      <c r="Z3815">
        <v>0</v>
      </c>
      <c r="AA3815">
        <v>0</v>
      </c>
      <c r="AB3815">
        <v>0</v>
      </c>
      <c r="AC3815">
        <v>5.9182400000000002E-4</v>
      </c>
      <c r="AD3815">
        <v>1.846929E-3</v>
      </c>
      <c r="AE3815">
        <v>8.02518E-4</v>
      </c>
      <c r="AF3815">
        <v>0</v>
      </c>
      <c r="AG3815">
        <v>0</v>
      </c>
      <c r="AH3815">
        <v>3.241271E-3</v>
      </c>
      <c r="AI3815">
        <v>181468.3094</v>
      </c>
    </row>
    <row r="3816" spans="1:35" x14ac:dyDescent="0.25">
      <c r="A3816">
        <v>20450</v>
      </c>
      <c r="B3816" t="s">
        <v>243</v>
      </c>
      <c r="C3816" t="s">
        <v>61</v>
      </c>
      <c r="D3816" t="b">
        <v>1</v>
      </c>
      <c r="E3816">
        <v>0.32973295000000002</v>
      </c>
      <c r="F3816" t="s">
        <v>97</v>
      </c>
      <c r="G3816" t="s">
        <v>186</v>
      </c>
      <c r="H3816" t="s">
        <v>256</v>
      </c>
      <c r="I3816" t="s">
        <v>101</v>
      </c>
      <c r="J3816" t="s">
        <v>262</v>
      </c>
      <c r="K3816" t="s">
        <v>188</v>
      </c>
      <c r="L3816">
        <v>5.1138263889999998</v>
      </c>
      <c r="M3816" t="s">
        <v>109</v>
      </c>
      <c r="N3816">
        <v>4.5381700000000002E-4</v>
      </c>
      <c r="O3816">
        <v>5.4851100000000001E-4</v>
      </c>
      <c r="P3816">
        <v>0</v>
      </c>
      <c r="Q3816">
        <v>0</v>
      </c>
      <c r="R3816">
        <v>0</v>
      </c>
      <c r="S3816">
        <v>9.4143600000000003E-4</v>
      </c>
      <c r="T3816">
        <v>2.5385910000000002E-3</v>
      </c>
      <c r="U3816">
        <v>1.1228080000000001E-3</v>
      </c>
      <c r="V3816">
        <v>0</v>
      </c>
      <c r="W3816">
        <v>0</v>
      </c>
      <c r="X3816">
        <v>0</v>
      </c>
      <c r="Y3816">
        <v>0</v>
      </c>
      <c r="Z3816">
        <v>0</v>
      </c>
      <c r="AA3816">
        <v>0</v>
      </c>
      <c r="AB3816">
        <v>0</v>
      </c>
      <c r="AC3816">
        <v>9.4143600000000003E-4</v>
      </c>
      <c r="AD3816">
        <v>2.5385910000000002E-3</v>
      </c>
      <c r="AE3816">
        <v>1.1228080000000001E-3</v>
      </c>
      <c r="AF3816">
        <v>0</v>
      </c>
      <c r="AG3816">
        <v>0</v>
      </c>
      <c r="AH3816">
        <v>4.6028350000000004E-3</v>
      </c>
      <c r="AI3816">
        <v>263786.36</v>
      </c>
    </row>
    <row r="3817" spans="1:35" x14ac:dyDescent="0.25">
      <c r="A3817">
        <v>28219</v>
      </c>
      <c r="B3817" t="s">
        <v>243</v>
      </c>
      <c r="C3817" t="s">
        <v>61</v>
      </c>
      <c r="D3817" t="b">
        <v>0</v>
      </c>
      <c r="E3817">
        <v>8.3962187999999993E-2</v>
      </c>
      <c r="F3817" t="s">
        <v>97</v>
      </c>
      <c r="G3817" t="s">
        <v>186</v>
      </c>
      <c r="H3817" t="s">
        <v>257</v>
      </c>
      <c r="I3817" t="s">
        <v>263</v>
      </c>
      <c r="J3817" t="s">
        <v>111</v>
      </c>
      <c r="K3817" t="s">
        <v>188</v>
      </c>
      <c r="L3817">
        <v>5.5665222219999997</v>
      </c>
      <c r="M3817" t="s">
        <v>264</v>
      </c>
      <c r="N3817" s="8">
        <v>7.3419999999999998E-5</v>
      </c>
      <c r="O3817" s="8">
        <v>9.2013099999999995E-5</v>
      </c>
      <c r="P3817">
        <v>0</v>
      </c>
      <c r="Q3817">
        <v>0</v>
      </c>
      <c r="R3817">
        <v>0</v>
      </c>
      <c r="S3817">
        <v>1.4058399999999999E-4</v>
      </c>
      <c r="T3817">
        <v>4.13316E-4</v>
      </c>
      <c r="U3817">
        <v>1.8600299999999999E-4</v>
      </c>
      <c r="V3817">
        <v>0</v>
      </c>
      <c r="W3817">
        <v>0</v>
      </c>
      <c r="X3817" s="8">
        <v>5.7474800000000001E-5</v>
      </c>
      <c r="Y3817">
        <v>0</v>
      </c>
      <c r="Z3817">
        <v>0</v>
      </c>
      <c r="AA3817">
        <v>0</v>
      </c>
      <c r="AB3817">
        <v>0</v>
      </c>
      <c r="AC3817">
        <v>1.98059E-4</v>
      </c>
      <c r="AD3817">
        <v>4.13316E-4</v>
      </c>
      <c r="AE3817">
        <v>1.8600299999999999E-4</v>
      </c>
      <c r="AF3817">
        <v>0</v>
      </c>
      <c r="AG3817">
        <v>0</v>
      </c>
      <c r="AH3817">
        <v>7.9737899999999997E-4</v>
      </c>
      <c r="AI3817">
        <v>41981.093860000001</v>
      </c>
    </row>
    <row r="3818" spans="1:35" x14ac:dyDescent="0.25">
      <c r="A3818">
        <v>617</v>
      </c>
      <c r="B3818" t="s">
        <v>244</v>
      </c>
      <c r="C3818" t="s">
        <v>62</v>
      </c>
      <c r="D3818" t="b">
        <v>1</v>
      </c>
      <c r="E3818">
        <v>38.539275089999997</v>
      </c>
      <c r="F3818" t="s">
        <v>97</v>
      </c>
      <c r="G3818" t="s">
        <v>186</v>
      </c>
      <c r="H3818" t="s">
        <v>198</v>
      </c>
      <c r="I3818" t="s">
        <v>101</v>
      </c>
      <c r="J3818" t="s">
        <v>102</v>
      </c>
      <c r="K3818" t="s">
        <v>188</v>
      </c>
      <c r="L3818">
        <v>6.7172222220000002</v>
      </c>
      <c r="M3818" t="s">
        <v>109</v>
      </c>
      <c r="N3818">
        <v>1.0013940000000001E-3</v>
      </c>
      <c r="O3818">
        <v>1.0526380000000001E-3</v>
      </c>
      <c r="P3818">
        <v>0</v>
      </c>
      <c r="Q3818">
        <v>0</v>
      </c>
      <c r="R3818">
        <v>0</v>
      </c>
      <c r="S3818">
        <v>1.516285E-3</v>
      </c>
      <c r="T3818">
        <v>3.6663339999999998E-3</v>
      </c>
      <c r="U3818">
        <v>3.650992E-3</v>
      </c>
      <c r="V3818">
        <v>0</v>
      </c>
      <c r="W3818">
        <v>0</v>
      </c>
      <c r="X3818">
        <v>0</v>
      </c>
      <c r="Y3818">
        <v>0</v>
      </c>
      <c r="Z3818">
        <v>0</v>
      </c>
      <c r="AA3818">
        <v>0</v>
      </c>
      <c r="AB3818">
        <v>0</v>
      </c>
      <c r="AC3818">
        <v>1.516285E-3</v>
      </c>
      <c r="AD3818">
        <v>3.6663339999999998E-3</v>
      </c>
      <c r="AE3818">
        <v>3.650992E-3</v>
      </c>
      <c r="AF3818">
        <v>0</v>
      </c>
      <c r="AG3818">
        <v>0</v>
      </c>
      <c r="AH3818">
        <v>8.8332459999999995E-3</v>
      </c>
      <c r="AI3818">
        <v>385392.75089999998</v>
      </c>
    </row>
    <row r="3819" spans="1:35" x14ac:dyDescent="0.25">
      <c r="A3819">
        <v>619</v>
      </c>
      <c r="B3819" t="s">
        <v>244</v>
      </c>
      <c r="C3819" t="s">
        <v>62</v>
      </c>
      <c r="D3819" t="b">
        <v>1</v>
      </c>
      <c r="E3819">
        <v>7.8598335940000004</v>
      </c>
      <c r="F3819" t="s">
        <v>97</v>
      </c>
      <c r="G3819" t="s">
        <v>186</v>
      </c>
      <c r="H3819" t="s">
        <v>187</v>
      </c>
      <c r="I3819" t="s">
        <v>101</v>
      </c>
      <c r="J3819" t="s">
        <v>111</v>
      </c>
      <c r="K3819" t="s">
        <v>188</v>
      </c>
      <c r="L3819">
        <v>6.0865873019999999</v>
      </c>
      <c r="M3819" t="s">
        <v>109</v>
      </c>
      <c r="N3819">
        <v>5.8341899999999995E-4</v>
      </c>
      <c r="O3819">
        <v>6.7999300000000005E-4</v>
      </c>
      <c r="P3819">
        <v>0</v>
      </c>
      <c r="Q3819">
        <v>0</v>
      </c>
      <c r="R3819">
        <v>0</v>
      </c>
      <c r="S3819">
        <v>1.937589E-3</v>
      </c>
      <c r="T3819">
        <v>2.3120839999999998E-3</v>
      </c>
      <c r="U3819">
        <v>1.447474E-3</v>
      </c>
      <c r="V3819">
        <v>0</v>
      </c>
      <c r="W3819">
        <v>0</v>
      </c>
      <c r="X3819" s="8">
        <v>1.60913E-5</v>
      </c>
      <c r="Y3819">
        <v>0</v>
      </c>
      <c r="Z3819">
        <v>0</v>
      </c>
      <c r="AA3819">
        <v>0</v>
      </c>
      <c r="AB3819">
        <v>0</v>
      </c>
      <c r="AC3819">
        <v>1.9536800000000002E-3</v>
      </c>
      <c r="AD3819">
        <v>2.3120839999999998E-3</v>
      </c>
      <c r="AE3819">
        <v>1.447474E-3</v>
      </c>
      <c r="AF3819">
        <v>0</v>
      </c>
      <c r="AG3819">
        <v>0</v>
      </c>
      <c r="AH3819">
        <v>5.7132379999999998E-3</v>
      </c>
      <c r="AI3819">
        <v>275094.17580000003</v>
      </c>
    </row>
    <row r="3820" spans="1:35" x14ac:dyDescent="0.25">
      <c r="A3820">
        <v>621</v>
      </c>
      <c r="B3820" t="s">
        <v>244</v>
      </c>
      <c r="C3820" t="s">
        <v>62</v>
      </c>
      <c r="D3820" t="b">
        <v>1</v>
      </c>
      <c r="E3820">
        <v>45.917607580000002</v>
      </c>
      <c r="F3820" t="s">
        <v>97</v>
      </c>
      <c r="G3820" t="s">
        <v>186</v>
      </c>
      <c r="H3820" t="s">
        <v>196</v>
      </c>
      <c r="I3820" t="s">
        <v>101</v>
      </c>
      <c r="J3820" t="s">
        <v>99</v>
      </c>
      <c r="K3820" t="s">
        <v>188</v>
      </c>
      <c r="L3820">
        <v>7.6484848479999998</v>
      </c>
      <c r="M3820" t="s">
        <v>109</v>
      </c>
      <c r="N3820">
        <v>7.4616600000000004E-4</v>
      </c>
      <c r="O3820">
        <v>7.8544699999999999E-4</v>
      </c>
      <c r="P3820">
        <v>0</v>
      </c>
      <c r="Q3820">
        <v>0</v>
      </c>
      <c r="R3820">
        <v>0</v>
      </c>
      <c r="S3820">
        <v>1.2725690000000001E-3</v>
      </c>
      <c r="T3820">
        <v>2.6265220000000001E-3</v>
      </c>
      <c r="U3820">
        <v>2.6918039999999999E-3</v>
      </c>
      <c r="V3820">
        <v>0</v>
      </c>
      <c r="W3820">
        <v>0</v>
      </c>
      <c r="X3820">
        <v>0</v>
      </c>
      <c r="Y3820">
        <v>0</v>
      </c>
      <c r="Z3820">
        <v>0</v>
      </c>
      <c r="AA3820">
        <v>0</v>
      </c>
      <c r="AB3820">
        <v>0</v>
      </c>
      <c r="AC3820">
        <v>1.2725690000000001E-3</v>
      </c>
      <c r="AD3820">
        <v>2.6265220000000001E-3</v>
      </c>
      <c r="AE3820">
        <v>2.6918039999999999E-3</v>
      </c>
      <c r="AF3820">
        <v>0</v>
      </c>
      <c r="AG3820">
        <v>0</v>
      </c>
      <c r="AH3820">
        <v>6.5908950000000003E-3</v>
      </c>
      <c r="AI3820">
        <v>252546.84169999999</v>
      </c>
    </row>
    <row r="3821" spans="1:35" x14ac:dyDescent="0.25">
      <c r="A3821">
        <v>622</v>
      </c>
      <c r="B3821" t="s">
        <v>244</v>
      </c>
      <c r="C3821" t="s">
        <v>62</v>
      </c>
      <c r="D3821" t="b">
        <v>1</v>
      </c>
      <c r="E3821">
        <v>5.4264087559999998</v>
      </c>
      <c r="F3821" t="s">
        <v>97</v>
      </c>
      <c r="G3821" t="s">
        <v>186</v>
      </c>
      <c r="H3821" t="s">
        <v>191</v>
      </c>
      <c r="I3821" t="s">
        <v>101</v>
      </c>
      <c r="J3821" t="s">
        <v>99</v>
      </c>
      <c r="K3821" t="s">
        <v>188</v>
      </c>
      <c r="L3821">
        <v>4.6165229889999999</v>
      </c>
      <c r="M3821" t="s">
        <v>109</v>
      </c>
      <c r="N3821">
        <v>4.80846E-4</v>
      </c>
      <c r="O3821">
        <v>5.9080000000000005E-4</v>
      </c>
      <c r="P3821">
        <v>0</v>
      </c>
      <c r="Q3821">
        <v>0</v>
      </c>
      <c r="R3821">
        <v>0</v>
      </c>
      <c r="S3821">
        <v>6.4460299999999999E-4</v>
      </c>
      <c r="T3821">
        <v>2.749886E-3</v>
      </c>
      <c r="U3821">
        <v>1.563186E-3</v>
      </c>
      <c r="V3821">
        <v>0</v>
      </c>
      <c r="W3821">
        <v>0</v>
      </c>
      <c r="X3821">
        <v>0</v>
      </c>
      <c r="Y3821">
        <v>0</v>
      </c>
      <c r="Z3821">
        <v>0</v>
      </c>
      <c r="AA3821">
        <v>0</v>
      </c>
      <c r="AB3821">
        <v>0</v>
      </c>
      <c r="AC3821">
        <v>6.4460299999999999E-4</v>
      </c>
      <c r="AD3821">
        <v>2.749886E-3</v>
      </c>
      <c r="AE3821">
        <v>1.563186E-3</v>
      </c>
      <c r="AF3821">
        <v>0</v>
      </c>
      <c r="AG3821">
        <v>0</v>
      </c>
      <c r="AH3821">
        <v>4.957726E-3</v>
      </c>
      <c r="AI3821">
        <v>314731.70789999998</v>
      </c>
    </row>
    <row r="3822" spans="1:35" x14ac:dyDescent="0.25">
      <c r="A3822">
        <v>623</v>
      </c>
      <c r="B3822" t="s">
        <v>244</v>
      </c>
      <c r="C3822" t="s">
        <v>62</v>
      </c>
      <c r="D3822" t="b">
        <v>1</v>
      </c>
      <c r="E3822">
        <v>3.2022472799999999</v>
      </c>
      <c r="F3822" t="s">
        <v>97</v>
      </c>
      <c r="G3822" t="s">
        <v>186</v>
      </c>
      <c r="H3822" t="s">
        <v>193</v>
      </c>
      <c r="I3822" t="s">
        <v>101</v>
      </c>
      <c r="J3822" t="s">
        <v>99</v>
      </c>
      <c r="K3822" t="s">
        <v>188</v>
      </c>
      <c r="L3822">
        <v>6.1404074069999997</v>
      </c>
      <c r="M3822" t="s">
        <v>109</v>
      </c>
      <c r="N3822">
        <v>5.0312000000000002E-4</v>
      </c>
      <c r="O3822">
        <v>5.9964700000000003E-4</v>
      </c>
      <c r="P3822">
        <v>0</v>
      </c>
      <c r="Q3822">
        <v>0</v>
      </c>
      <c r="R3822">
        <v>0</v>
      </c>
      <c r="S3822">
        <v>1.2269570000000001E-3</v>
      </c>
      <c r="T3822">
        <v>2.4177360000000002E-3</v>
      </c>
      <c r="U3822">
        <v>1.387213E-3</v>
      </c>
      <c r="V3822">
        <v>0</v>
      </c>
      <c r="W3822">
        <v>0</v>
      </c>
      <c r="X3822" s="8">
        <v>9.1054300000000006E-8</v>
      </c>
      <c r="Y3822">
        <v>0</v>
      </c>
      <c r="Z3822">
        <v>0</v>
      </c>
      <c r="AA3822">
        <v>0</v>
      </c>
      <c r="AB3822">
        <v>0</v>
      </c>
      <c r="AC3822">
        <v>1.2270479999999999E-3</v>
      </c>
      <c r="AD3822">
        <v>2.4177360000000002E-3</v>
      </c>
      <c r="AE3822">
        <v>1.387213E-3</v>
      </c>
      <c r="AF3822">
        <v>0</v>
      </c>
      <c r="AG3822">
        <v>0</v>
      </c>
      <c r="AH3822">
        <v>5.0319969999999999E-3</v>
      </c>
      <c r="AI3822">
        <v>240168.546</v>
      </c>
    </row>
    <row r="3823" spans="1:35" x14ac:dyDescent="0.25">
      <c r="A3823">
        <v>624</v>
      </c>
      <c r="B3823" t="s">
        <v>244</v>
      </c>
      <c r="C3823" t="s">
        <v>62</v>
      </c>
      <c r="D3823" t="b">
        <v>1</v>
      </c>
      <c r="E3823">
        <v>12.489080810000001</v>
      </c>
      <c r="F3823" t="s">
        <v>97</v>
      </c>
      <c r="G3823" t="s">
        <v>186</v>
      </c>
      <c r="H3823" t="s">
        <v>195</v>
      </c>
      <c r="I3823" t="s">
        <v>101</v>
      </c>
      <c r="J3823" t="s">
        <v>111</v>
      </c>
      <c r="K3823" t="s">
        <v>188</v>
      </c>
      <c r="L3823">
        <v>5.4398148150000001</v>
      </c>
      <c r="M3823" t="s">
        <v>109</v>
      </c>
      <c r="N3823">
        <v>4.8794700000000002E-4</v>
      </c>
      <c r="O3823">
        <v>5.7747799999999998E-4</v>
      </c>
      <c r="P3823">
        <v>0</v>
      </c>
      <c r="Q3823">
        <v>0</v>
      </c>
      <c r="R3823">
        <v>0</v>
      </c>
      <c r="S3823">
        <v>7.5676300000000003E-4</v>
      </c>
      <c r="T3823">
        <v>2.43684E-3</v>
      </c>
      <c r="U3823">
        <v>1.6240860000000001E-3</v>
      </c>
      <c r="V3823">
        <v>0</v>
      </c>
      <c r="W3823">
        <v>0</v>
      </c>
      <c r="X3823" s="8">
        <v>5.0427199999999997E-5</v>
      </c>
      <c r="Y3823">
        <v>0</v>
      </c>
      <c r="Z3823">
        <v>0</v>
      </c>
      <c r="AA3823">
        <v>0</v>
      </c>
      <c r="AB3823">
        <v>0</v>
      </c>
      <c r="AC3823">
        <v>8.0718999999999995E-4</v>
      </c>
      <c r="AD3823">
        <v>2.43684E-3</v>
      </c>
      <c r="AE3823">
        <v>1.6240860000000001E-3</v>
      </c>
      <c r="AF3823">
        <v>0</v>
      </c>
      <c r="AG3823">
        <v>0</v>
      </c>
      <c r="AH3823">
        <v>4.8681159999999996E-3</v>
      </c>
      <c r="AI3823">
        <v>262270.69709999999</v>
      </c>
    </row>
    <row r="3824" spans="1:35" x14ac:dyDescent="0.25">
      <c r="A3824">
        <v>3981</v>
      </c>
      <c r="B3824" t="s">
        <v>244</v>
      </c>
      <c r="C3824" t="s">
        <v>62</v>
      </c>
      <c r="D3824" t="b">
        <v>1</v>
      </c>
      <c r="E3824">
        <v>33.833494620000003</v>
      </c>
      <c r="F3824" t="s">
        <v>97</v>
      </c>
      <c r="G3824" t="s">
        <v>186</v>
      </c>
      <c r="H3824" t="s">
        <v>249</v>
      </c>
      <c r="I3824" t="s">
        <v>101</v>
      </c>
      <c r="J3824" t="s">
        <v>111</v>
      </c>
      <c r="K3824" t="s">
        <v>188</v>
      </c>
      <c r="L3824">
        <v>8.7666666670000009</v>
      </c>
      <c r="M3824" t="s">
        <v>109</v>
      </c>
      <c r="N3824">
        <v>2.3068200000000001E-4</v>
      </c>
      <c r="O3824">
        <v>2.41201E-4</v>
      </c>
      <c r="P3824">
        <v>0</v>
      </c>
      <c r="Q3824">
        <v>0</v>
      </c>
      <c r="R3824">
        <v>0</v>
      </c>
      <c r="S3824">
        <v>2.7770900000000001E-4</v>
      </c>
      <c r="T3824">
        <v>7.26339E-4</v>
      </c>
      <c r="U3824">
        <v>1.0200820000000001E-3</v>
      </c>
      <c r="V3824">
        <v>0</v>
      </c>
      <c r="W3824">
        <v>0</v>
      </c>
      <c r="X3824">
        <v>0</v>
      </c>
      <c r="Y3824">
        <v>0</v>
      </c>
      <c r="Z3824">
        <v>0</v>
      </c>
      <c r="AA3824">
        <v>0</v>
      </c>
      <c r="AB3824">
        <v>0</v>
      </c>
      <c r="AC3824">
        <v>2.7770900000000001E-4</v>
      </c>
      <c r="AD3824">
        <v>7.26339E-4</v>
      </c>
      <c r="AE3824">
        <v>1.0200820000000001E-3</v>
      </c>
      <c r="AF3824">
        <v>0</v>
      </c>
      <c r="AG3824">
        <v>0</v>
      </c>
      <c r="AH3824">
        <v>2.0241299999999999E-3</v>
      </c>
      <c r="AI3824">
        <v>67666.989239999995</v>
      </c>
    </row>
    <row r="3825" spans="1:35" x14ac:dyDescent="0.25">
      <c r="A3825">
        <v>4225</v>
      </c>
      <c r="B3825" t="s">
        <v>244</v>
      </c>
      <c r="C3825" t="s">
        <v>62</v>
      </c>
      <c r="D3825" t="b">
        <v>1</v>
      </c>
      <c r="E3825">
        <v>59.11710111</v>
      </c>
      <c r="F3825" t="s">
        <v>97</v>
      </c>
      <c r="G3825" t="s">
        <v>186</v>
      </c>
      <c r="H3825" t="s">
        <v>250</v>
      </c>
      <c r="I3825" t="s">
        <v>98</v>
      </c>
      <c r="J3825" t="s">
        <v>99</v>
      </c>
      <c r="K3825" t="s">
        <v>188</v>
      </c>
      <c r="L3825">
        <v>20.872222220000001</v>
      </c>
      <c r="M3825" t="s">
        <v>112</v>
      </c>
      <c r="N3825">
        <v>4.8893600000000004E-4</v>
      </c>
      <c r="O3825">
        <v>5.0171500000000002E-4</v>
      </c>
      <c r="P3825">
        <v>0</v>
      </c>
      <c r="Q3825">
        <v>0</v>
      </c>
      <c r="R3825">
        <v>0</v>
      </c>
      <c r="S3825">
        <v>2.2194350000000001E-3</v>
      </c>
      <c r="T3825">
        <v>6.80231E-4</v>
      </c>
      <c r="U3825">
        <v>1.3105930000000001E-3</v>
      </c>
      <c r="V3825">
        <v>0</v>
      </c>
      <c r="W3825">
        <v>0</v>
      </c>
      <c r="X3825">
        <v>0</v>
      </c>
      <c r="Y3825">
        <v>0</v>
      </c>
      <c r="Z3825">
        <v>0</v>
      </c>
      <c r="AA3825">
        <v>0</v>
      </c>
      <c r="AB3825">
        <v>0</v>
      </c>
      <c r="AC3825">
        <v>2.2194350000000001E-3</v>
      </c>
      <c r="AD3825">
        <v>6.80231E-4</v>
      </c>
      <c r="AE3825">
        <v>1.3105930000000001E-3</v>
      </c>
      <c r="AF3825">
        <v>0</v>
      </c>
      <c r="AG3825">
        <v>0</v>
      </c>
      <c r="AH3825">
        <v>4.2102600000000004E-3</v>
      </c>
      <c r="AI3825">
        <v>59117.101110000003</v>
      </c>
    </row>
    <row r="3826" spans="1:35" x14ac:dyDescent="0.25">
      <c r="A3826">
        <v>5292</v>
      </c>
      <c r="B3826" t="s">
        <v>244</v>
      </c>
      <c r="C3826" t="s">
        <v>62</v>
      </c>
      <c r="D3826" t="b">
        <v>1</v>
      </c>
      <c r="E3826">
        <v>0.61770916799999998</v>
      </c>
      <c r="F3826" t="s">
        <v>97</v>
      </c>
      <c r="G3826" t="s">
        <v>186</v>
      </c>
      <c r="H3826" t="s">
        <v>197</v>
      </c>
      <c r="I3826" t="s">
        <v>101</v>
      </c>
      <c r="J3826" t="s">
        <v>102</v>
      </c>
      <c r="K3826" t="s">
        <v>188</v>
      </c>
      <c r="L3826">
        <v>3.9098148149999998</v>
      </c>
      <c r="M3826" t="s">
        <v>109</v>
      </c>
      <c r="N3826">
        <v>2.32592E-4</v>
      </c>
      <c r="O3826">
        <v>2.9347899999999997E-4</v>
      </c>
      <c r="P3826">
        <v>0</v>
      </c>
      <c r="Q3826">
        <v>0</v>
      </c>
      <c r="R3826">
        <v>0</v>
      </c>
      <c r="S3826">
        <v>2.22826E-4</v>
      </c>
      <c r="T3826">
        <v>1.5829500000000001E-3</v>
      </c>
      <c r="U3826">
        <v>6.4483100000000001E-4</v>
      </c>
      <c r="V3826">
        <v>0</v>
      </c>
      <c r="W3826">
        <v>0</v>
      </c>
      <c r="X3826" s="8">
        <v>2.16216E-5</v>
      </c>
      <c r="Y3826">
        <v>0</v>
      </c>
      <c r="Z3826">
        <v>0</v>
      </c>
      <c r="AA3826">
        <v>0</v>
      </c>
      <c r="AB3826">
        <v>0</v>
      </c>
      <c r="AC3826">
        <v>2.4444799999999997E-4</v>
      </c>
      <c r="AD3826">
        <v>1.5829500000000001E-3</v>
      </c>
      <c r="AE3826">
        <v>6.4483100000000001E-4</v>
      </c>
      <c r="AF3826">
        <v>0</v>
      </c>
      <c r="AG3826">
        <v>0</v>
      </c>
      <c r="AH3826">
        <v>2.4722279999999999E-3</v>
      </c>
      <c r="AI3826">
        <v>185312.75030000001</v>
      </c>
    </row>
    <row r="3827" spans="1:35" x14ac:dyDescent="0.25">
      <c r="A3827">
        <v>5294</v>
      </c>
      <c r="B3827" t="s">
        <v>244</v>
      </c>
      <c r="C3827" t="s">
        <v>62</v>
      </c>
      <c r="D3827" t="b">
        <v>1</v>
      </c>
      <c r="E3827">
        <v>2.1122781700000002</v>
      </c>
      <c r="F3827" t="s">
        <v>97</v>
      </c>
      <c r="G3827" t="s">
        <v>186</v>
      </c>
      <c r="H3827" t="s">
        <v>192</v>
      </c>
      <c r="I3827" t="s">
        <v>101</v>
      </c>
      <c r="J3827" t="s">
        <v>99</v>
      </c>
      <c r="K3827" t="s">
        <v>188</v>
      </c>
      <c r="L3827">
        <v>4.3476666670000004</v>
      </c>
      <c r="M3827" t="s">
        <v>109</v>
      </c>
      <c r="N3827">
        <v>4.0704499999999998E-4</v>
      </c>
      <c r="O3827">
        <v>4.6665999999999998E-4</v>
      </c>
      <c r="P3827">
        <v>0</v>
      </c>
      <c r="Q3827">
        <v>0</v>
      </c>
      <c r="R3827">
        <v>0</v>
      </c>
      <c r="S3827">
        <v>4.3030100000000001E-4</v>
      </c>
      <c r="T3827">
        <v>2.2191559999999999E-3</v>
      </c>
      <c r="U3827">
        <v>1.2653180000000001E-3</v>
      </c>
      <c r="V3827">
        <v>0</v>
      </c>
      <c r="W3827">
        <v>0</v>
      </c>
      <c r="X3827" s="8">
        <v>2.1622199999999999E-6</v>
      </c>
      <c r="Y3827">
        <v>0</v>
      </c>
      <c r="Z3827">
        <v>0</v>
      </c>
      <c r="AA3827">
        <v>0</v>
      </c>
      <c r="AB3827">
        <v>0</v>
      </c>
      <c r="AC3827">
        <v>4.3246400000000003E-4</v>
      </c>
      <c r="AD3827">
        <v>2.2191559999999999E-3</v>
      </c>
      <c r="AE3827">
        <v>1.2653180000000001E-3</v>
      </c>
      <c r="AF3827">
        <v>0</v>
      </c>
      <c r="AG3827">
        <v>0</v>
      </c>
      <c r="AH3827">
        <v>3.9169169999999998E-3</v>
      </c>
      <c r="AI3827">
        <v>264034.77130000002</v>
      </c>
    </row>
    <row r="3828" spans="1:35" x14ac:dyDescent="0.25">
      <c r="A3828">
        <v>5295</v>
      </c>
      <c r="B3828" t="s">
        <v>244</v>
      </c>
      <c r="C3828" t="s">
        <v>62</v>
      </c>
      <c r="D3828" t="b">
        <v>1</v>
      </c>
      <c r="E3828">
        <v>3.6561414889999999</v>
      </c>
      <c r="F3828" t="s">
        <v>97</v>
      </c>
      <c r="G3828" t="s">
        <v>186</v>
      </c>
      <c r="H3828" t="s">
        <v>194</v>
      </c>
      <c r="I3828" t="s">
        <v>101</v>
      </c>
      <c r="J3828" t="s">
        <v>99</v>
      </c>
      <c r="K3828" t="s">
        <v>188</v>
      </c>
      <c r="L3828">
        <v>5.198888889</v>
      </c>
      <c r="M3828" t="s">
        <v>109</v>
      </c>
      <c r="N3828">
        <v>5.7654199999999998E-4</v>
      </c>
      <c r="O3828">
        <v>6.93941E-4</v>
      </c>
      <c r="P3828">
        <v>0</v>
      </c>
      <c r="Q3828">
        <v>0</v>
      </c>
      <c r="R3828">
        <v>0</v>
      </c>
      <c r="S3828">
        <v>9.0605099999999995E-4</v>
      </c>
      <c r="T3828">
        <v>3.203165E-3</v>
      </c>
      <c r="U3828">
        <v>1.696152E-3</v>
      </c>
      <c r="V3828">
        <v>0</v>
      </c>
      <c r="W3828">
        <v>0</v>
      </c>
      <c r="X3828" s="8">
        <v>3.1777299999999998E-5</v>
      </c>
      <c r="Y3828">
        <v>0</v>
      </c>
      <c r="Z3828">
        <v>0</v>
      </c>
      <c r="AA3828">
        <v>0</v>
      </c>
      <c r="AB3828">
        <v>0</v>
      </c>
      <c r="AC3828">
        <v>9.3782900000000005E-4</v>
      </c>
      <c r="AD3828">
        <v>3.203165E-3</v>
      </c>
      <c r="AE3828">
        <v>1.696152E-3</v>
      </c>
      <c r="AF3828">
        <v>0</v>
      </c>
      <c r="AG3828">
        <v>0</v>
      </c>
      <c r="AH3828">
        <v>5.83718E-3</v>
      </c>
      <c r="AI3828">
        <v>329052.734</v>
      </c>
    </row>
    <row r="3829" spans="1:35" x14ac:dyDescent="0.25">
      <c r="A3829">
        <v>5297</v>
      </c>
      <c r="B3829" t="s">
        <v>244</v>
      </c>
      <c r="C3829" t="s">
        <v>62</v>
      </c>
      <c r="D3829" t="b">
        <v>1</v>
      </c>
      <c r="E3829">
        <v>1.148646015</v>
      </c>
      <c r="F3829" t="s">
        <v>97</v>
      </c>
      <c r="G3829" t="s">
        <v>186</v>
      </c>
      <c r="H3829" t="s">
        <v>199</v>
      </c>
      <c r="I3829" t="s">
        <v>101</v>
      </c>
      <c r="J3829" t="s">
        <v>102</v>
      </c>
      <c r="K3829" t="s">
        <v>188</v>
      </c>
      <c r="L3829">
        <v>5.4850317459999998</v>
      </c>
      <c r="M3829" t="s">
        <v>109</v>
      </c>
      <c r="N3829">
        <v>3.7469199999999998E-4</v>
      </c>
      <c r="O3829">
        <v>4.4819899999999998E-4</v>
      </c>
      <c r="P3829">
        <v>0</v>
      </c>
      <c r="Q3829">
        <v>0</v>
      </c>
      <c r="R3829">
        <v>0</v>
      </c>
      <c r="S3829">
        <v>4.2012100000000003E-4</v>
      </c>
      <c r="T3829">
        <v>2.201756E-3</v>
      </c>
      <c r="U3829">
        <v>1.137861E-3</v>
      </c>
      <c r="V3829">
        <v>0</v>
      </c>
      <c r="W3829">
        <v>0</v>
      </c>
      <c r="X3829" s="8">
        <v>2.3516099999999999E-6</v>
      </c>
      <c r="Y3829">
        <v>0</v>
      </c>
      <c r="Z3829">
        <v>0</v>
      </c>
      <c r="AA3829">
        <v>0</v>
      </c>
      <c r="AB3829">
        <v>0</v>
      </c>
      <c r="AC3829">
        <v>4.2247299999999998E-4</v>
      </c>
      <c r="AD3829">
        <v>2.201756E-3</v>
      </c>
      <c r="AE3829">
        <v>1.137861E-3</v>
      </c>
      <c r="AF3829">
        <v>0</v>
      </c>
      <c r="AG3829">
        <v>0</v>
      </c>
      <c r="AH3829">
        <v>3.7621009999999999E-3</v>
      </c>
      <c r="AI3829">
        <v>201013.0526</v>
      </c>
    </row>
    <row r="3830" spans="1:35" x14ac:dyDescent="0.25">
      <c r="A3830">
        <v>7187</v>
      </c>
      <c r="B3830" t="s">
        <v>244</v>
      </c>
      <c r="C3830" t="s">
        <v>62</v>
      </c>
      <c r="D3830" t="b">
        <v>1</v>
      </c>
      <c r="E3830">
        <v>0.94616560199999999</v>
      </c>
      <c r="F3830" t="s">
        <v>97</v>
      </c>
      <c r="G3830" t="s">
        <v>186</v>
      </c>
      <c r="H3830" t="s">
        <v>189</v>
      </c>
      <c r="I3830" t="s">
        <v>263</v>
      </c>
      <c r="J3830" t="s">
        <v>99</v>
      </c>
      <c r="K3830" t="s">
        <v>188</v>
      </c>
      <c r="L3830">
        <v>5.8328502420000001</v>
      </c>
      <c r="M3830" t="s">
        <v>264</v>
      </c>
      <c r="N3830" s="8">
        <v>8.0971599999999996E-5</v>
      </c>
      <c r="O3830" s="8">
        <v>9.9676800000000001E-5</v>
      </c>
      <c r="P3830">
        <v>0</v>
      </c>
      <c r="Q3830">
        <v>0</v>
      </c>
      <c r="R3830">
        <v>0</v>
      </c>
      <c r="S3830">
        <v>1.6396E-4</v>
      </c>
      <c r="T3830">
        <v>3.8509999999999998E-4</v>
      </c>
      <c r="U3830">
        <v>2.4937100000000002E-4</v>
      </c>
      <c r="V3830">
        <v>0</v>
      </c>
      <c r="W3830">
        <v>0</v>
      </c>
      <c r="X3830" s="8">
        <v>6.7797499999999996E-5</v>
      </c>
      <c r="Y3830">
        <v>0</v>
      </c>
      <c r="Z3830">
        <v>0</v>
      </c>
      <c r="AA3830">
        <v>0</v>
      </c>
      <c r="AB3830">
        <v>0</v>
      </c>
      <c r="AC3830">
        <v>2.3175800000000001E-4</v>
      </c>
      <c r="AD3830">
        <v>3.8509999999999998E-4</v>
      </c>
      <c r="AE3830">
        <v>2.4937100000000002E-4</v>
      </c>
      <c r="AF3830">
        <v>0</v>
      </c>
      <c r="AG3830">
        <v>0</v>
      </c>
      <c r="AH3830">
        <v>8.6622900000000004E-4</v>
      </c>
      <c r="AI3830">
        <v>43523.617700000003</v>
      </c>
    </row>
    <row r="3831" spans="1:35" x14ac:dyDescent="0.25">
      <c r="A3831">
        <v>18108</v>
      </c>
      <c r="B3831" t="s">
        <v>244</v>
      </c>
      <c r="C3831" t="s">
        <v>62</v>
      </c>
      <c r="D3831" t="b">
        <v>1</v>
      </c>
      <c r="E3831">
        <v>0.16497118999999999</v>
      </c>
      <c r="F3831" t="s">
        <v>97</v>
      </c>
      <c r="G3831" t="s">
        <v>186</v>
      </c>
      <c r="H3831" t="s">
        <v>259</v>
      </c>
      <c r="I3831" t="s">
        <v>98</v>
      </c>
      <c r="J3831" t="s">
        <v>99</v>
      </c>
      <c r="K3831" t="s">
        <v>188</v>
      </c>
      <c r="L3831">
        <v>5.0056590910000001</v>
      </c>
      <c r="M3831" t="s">
        <v>112</v>
      </c>
      <c r="N3831">
        <v>2.9921599999999999E-4</v>
      </c>
      <c r="O3831">
        <v>3.6935899999999999E-4</v>
      </c>
      <c r="P3831">
        <v>0</v>
      </c>
      <c r="Q3831">
        <v>0</v>
      </c>
      <c r="R3831">
        <v>0</v>
      </c>
      <c r="S3831">
        <v>4.5003600000000001E-4</v>
      </c>
      <c r="T3831">
        <v>1.846929E-3</v>
      </c>
      <c r="U3831">
        <v>8.02518E-4</v>
      </c>
      <c r="V3831">
        <v>0</v>
      </c>
      <c r="W3831">
        <v>0</v>
      </c>
      <c r="X3831">
        <v>0</v>
      </c>
      <c r="Y3831">
        <v>0</v>
      </c>
      <c r="Z3831">
        <v>0</v>
      </c>
      <c r="AA3831">
        <v>0</v>
      </c>
      <c r="AB3831">
        <v>0</v>
      </c>
      <c r="AC3831">
        <v>4.5003600000000001E-4</v>
      </c>
      <c r="AD3831">
        <v>1.846929E-3</v>
      </c>
      <c r="AE3831">
        <v>8.02518E-4</v>
      </c>
      <c r="AF3831">
        <v>0</v>
      </c>
      <c r="AG3831">
        <v>0</v>
      </c>
      <c r="AH3831">
        <v>3.0994820000000002E-3</v>
      </c>
      <c r="AI3831">
        <v>181468.3094</v>
      </c>
    </row>
    <row r="3832" spans="1:35" x14ac:dyDescent="0.25">
      <c r="A3832">
        <v>20450</v>
      </c>
      <c r="B3832" t="s">
        <v>244</v>
      </c>
      <c r="C3832" t="s">
        <v>62</v>
      </c>
      <c r="D3832" t="b">
        <v>1</v>
      </c>
      <c r="E3832">
        <v>0.32973295000000002</v>
      </c>
      <c r="F3832" t="s">
        <v>97</v>
      </c>
      <c r="G3832" t="s">
        <v>186</v>
      </c>
      <c r="H3832" t="s">
        <v>256</v>
      </c>
      <c r="I3832" t="s">
        <v>101</v>
      </c>
      <c r="J3832" t="s">
        <v>262</v>
      </c>
      <c r="K3832" t="s">
        <v>188</v>
      </c>
      <c r="L3832">
        <v>4.7022638890000001</v>
      </c>
      <c r="M3832" t="s">
        <v>109</v>
      </c>
      <c r="N3832">
        <v>4.1479E-4</v>
      </c>
      <c r="O3832">
        <v>5.0436700000000003E-4</v>
      </c>
      <c r="P3832">
        <v>0</v>
      </c>
      <c r="Q3832">
        <v>0</v>
      </c>
      <c r="R3832">
        <v>0</v>
      </c>
      <c r="S3832">
        <v>5.7099799999999997E-4</v>
      </c>
      <c r="T3832">
        <v>2.5385910000000002E-3</v>
      </c>
      <c r="U3832">
        <v>1.1228080000000001E-3</v>
      </c>
      <c r="V3832">
        <v>0</v>
      </c>
      <c r="W3832">
        <v>0</v>
      </c>
      <c r="X3832">
        <v>0</v>
      </c>
      <c r="Y3832">
        <v>0</v>
      </c>
      <c r="Z3832">
        <v>0</v>
      </c>
      <c r="AA3832">
        <v>0</v>
      </c>
      <c r="AB3832">
        <v>0</v>
      </c>
      <c r="AC3832">
        <v>5.7099799999999997E-4</v>
      </c>
      <c r="AD3832">
        <v>2.5385910000000002E-3</v>
      </c>
      <c r="AE3832">
        <v>1.1228080000000001E-3</v>
      </c>
      <c r="AF3832">
        <v>0</v>
      </c>
      <c r="AG3832">
        <v>0</v>
      </c>
      <c r="AH3832">
        <v>4.2323969999999997E-3</v>
      </c>
      <c r="AI3832">
        <v>263786.36</v>
      </c>
    </row>
    <row r="3833" spans="1:35" x14ac:dyDescent="0.25">
      <c r="A3833">
        <v>28219</v>
      </c>
      <c r="B3833" t="s">
        <v>244</v>
      </c>
      <c r="C3833" t="s">
        <v>62</v>
      </c>
      <c r="D3833" t="b">
        <v>1</v>
      </c>
      <c r="E3833">
        <v>8.3962187999999993E-2</v>
      </c>
      <c r="F3833" t="s">
        <v>97</v>
      </c>
      <c r="G3833" t="s">
        <v>186</v>
      </c>
      <c r="H3833" t="s">
        <v>257</v>
      </c>
      <c r="I3833" t="s">
        <v>263</v>
      </c>
      <c r="J3833" t="s">
        <v>111</v>
      </c>
      <c r="K3833" t="s">
        <v>188</v>
      </c>
      <c r="L3833">
        <v>5.1520000000000001</v>
      </c>
      <c r="M3833" t="s">
        <v>264</v>
      </c>
      <c r="N3833" s="8">
        <v>7.0016099999999995E-5</v>
      </c>
      <c r="O3833" s="8">
        <v>8.7242299999999996E-5</v>
      </c>
      <c r="P3833">
        <v>0</v>
      </c>
      <c r="Q3833">
        <v>0</v>
      </c>
      <c r="R3833">
        <v>0</v>
      </c>
      <c r="S3833">
        <v>1.2523800000000001E-4</v>
      </c>
      <c r="T3833">
        <v>4.13316E-4</v>
      </c>
      <c r="U3833">
        <v>1.8600299999999999E-4</v>
      </c>
      <c r="V3833">
        <v>0</v>
      </c>
      <c r="W3833">
        <v>0</v>
      </c>
      <c r="X3833" s="8">
        <v>1.3443599999999999E-5</v>
      </c>
      <c r="Y3833">
        <v>0</v>
      </c>
      <c r="Z3833">
        <v>0</v>
      </c>
      <c r="AA3833">
        <v>0</v>
      </c>
      <c r="AB3833">
        <v>0</v>
      </c>
      <c r="AC3833">
        <v>1.3868100000000001E-4</v>
      </c>
      <c r="AD3833">
        <v>4.13316E-4</v>
      </c>
      <c r="AE3833">
        <v>1.8600299999999999E-4</v>
      </c>
      <c r="AF3833">
        <v>0</v>
      </c>
      <c r="AG3833">
        <v>0</v>
      </c>
      <c r="AH3833">
        <v>7.3800000000000005E-4</v>
      </c>
      <c r="AI3833">
        <v>41981.093860000001</v>
      </c>
    </row>
    <row r="3834" spans="1:35" x14ac:dyDescent="0.25">
      <c r="A3834">
        <v>617</v>
      </c>
      <c r="B3834" t="s">
        <v>245</v>
      </c>
      <c r="C3834" t="s">
        <v>63</v>
      </c>
      <c r="D3834" t="b">
        <v>1</v>
      </c>
      <c r="E3834">
        <v>38.539275089999997</v>
      </c>
      <c r="F3834" t="s">
        <v>97</v>
      </c>
      <c r="G3834" t="s">
        <v>186</v>
      </c>
      <c r="H3834" t="s">
        <v>198</v>
      </c>
      <c r="I3834" t="s">
        <v>101</v>
      </c>
      <c r="J3834" t="s">
        <v>102</v>
      </c>
      <c r="K3834" t="s">
        <v>188</v>
      </c>
      <c r="L3834">
        <v>7.2433333329999998</v>
      </c>
      <c r="M3834" t="s">
        <v>109</v>
      </c>
      <c r="N3834">
        <v>1.0729330000000001E-3</v>
      </c>
      <c r="O3834">
        <v>1.1283700000000001E-3</v>
      </c>
      <c r="P3834">
        <v>0</v>
      </c>
      <c r="Q3834">
        <v>0</v>
      </c>
      <c r="R3834">
        <v>0</v>
      </c>
      <c r="S3834">
        <v>2.0795499999999999E-3</v>
      </c>
      <c r="T3834">
        <v>3.6663339999999998E-3</v>
      </c>
      <c r="U3834">
        <v>3.650992E-3</v>
      </c>
      <c r="V3834">
        <v>0</v>
      </c>
      <c r="W3834">
        <v>0</v>
      </c>
      <c r="X3834">
        <v>1.28579E-4</v>
      </c>
      <c r="Y3834">
        <v>0</v>
      </c>
      <c r="Z3834">
        <v>0</v>
      </c>
      <c r="AA3834">
        <v>0</v>
      </c>
      <c r="AB3834">
        <v>0</v>
      </c>
      <c r="AC3834">
        <v>2.2081290000000001E-3</v>
      </c>
      <c r="AD3834">
        <v>3.6663339999999998E-3</v>
      </c>
      <c r="AE3834">
        <v>3.650992E-3</v>
      </c>
      <c r="AF3834">
        <v>0</v>
      </c>
      <c r="AG3834">
        <v>0</v>
      </c>
      <c r="AH3834">
        <v>9.5250890000000005E-3</v>
      </c>
      <c r="AI3834">
        <v>385392.75089999998</v>
      </c>
    </row>
    <row r="3835" spans="1:35" x14ac:dyDescent="0.25">
      <c r="A3835">
        <v>619</v>
      </c>
      <c r="B3835" t="s">
        <v>245</v>
      </c>
      <c r="C3835" t="s">
        <v>63</v>
      </c>
      <c r="D3835" t="b">
        <v>1</v>
      </c>
      <c r="E3835">
        <v>7.8598335940000004</v>
      </c>
      <c r="F3835" t="s">
        <v>97</v>
      </c>
      <c r="G3835" t="s">
        <v>186</v>
      </c>
      <c r="H3835" t="s">
        <v>187</v>
      </c>
      <c r="I3835" t="s">
        <v>101</v>
      </c>
      <c r="J3835" t="s">
        <v>111</v>
      </c>
      <c r="K3835" t="s">
        <v>188</v>
      </c>
      <c r="L3835">
        <v>6.6280952380000002</v>
      </c>
      <c r="M3835" t="s">
        <v>109</v>
      </c>
      <c r="N3835">
        <v>6.2482300000000005E-4</v>
      </c>
      <c r="O3835">
        <v>7.3790800000000001E-4</v>
      </c>
      <c r="P3835">
        <v>0</v>
      </c>
      <c r="Q3835">
        <v>0</v>
      </c>
      <c r="R3835">
        <v>0</v>
      </c>
      <c r="S3835">
        <v>2.3952230000000001E-3</v>
      </c>
      <c r="T3835">
        <v>2.3120839999999998E-3</v>
      </c>
      <c r="U3835">
        <v>1.447474E-3</v>
      </c>
      <c r="V3835">
        <v>0</v>
      </c>
      <c r="W3835">
        <v>0</v>
      </c>
      <c r="X3835" s="8">
        <v>6.6823700000000002E-5</v>
      </c>
      <c r="Y3835">
        <v>0</v>
      </c>
      <c r="Z3835">
        <v>0</v>
      </c>
      <c r="AA3835">
        <v>0</v>
      </c>
      <c r="AB3835">
        <v>0</v>
      </c>
      <c r="AC3835">
        <v>2.4620459999999999E-3</v>
      </c>
      <c r="AD3835">
        <v>2.3120839999999998E-3</v>
      </c>
      <c r="AE3835">
        <v>1.447474E-3</v>
      </c>
      <c r="AF3835">
        <v>0</v>
      </c>
      <c r="AG3835">
        <v>0</v>
      </c>
      <c r="AH3835">
        <v>6.2215300000000003E-3</v>
      </c>
      <c r="AI3835">
        <v>275094.17580000003</v>
      </c>
    </row>
    <row r="3836" spans="1:35" x14ac:dyDescent="0.25">
      <c r="A3836">
        <v>621</v>
      </c>
      <c r="B3836" t="s">
        <v>245</v>
      </c>
      <c r="C3836" t="s">
        <v>63</v>
      </c>
      <c r="D3836" t="b">
        <v>1</v>
      </c>
      <c r="E3836">
        <v>45.917607580000002</v>
      </c>
      <c r="F3836" t="s">
        <v>97</v>
      </c>
      <c r="G3836" t="s">
        <v>186</v>
      </c>
      <c r="H3836" t="s">
        <v>196</v>
      </c>
      <c r="I3836" t="s">
        <v>101</v>
      </c>
      <c r="J3836" t="s">
        <v>99</v>
      </c>
      <c r="K3836" t="s">
        <v>188</v>
      </c>
      <c r="L3836">
        <v>8.64040404</v>
      </c>
      <c r="M3836" t="s">
        <v>109</v>
      </c>
      <c r="N3836">
        <v>8.3235999999999998E-4</v>
      </c>
      <c r="O3836">
        <v>8.8714600000000001E-4</v>
      </c>
      <c r="P3836">
        <v>0</v>
      </c>
      <c r="Q3836">
        <v>0</v>
      </c>
      <c r="R3836">
        <v>0</v>
      </c>
      <c r="S3836">
        <v>1.7547870000000001E-3</v>
      </c>
      <c r="T3836">
        <v>2.6265220000000001E-3</v>
      </c>
      <c r="U3836">
        <v>3.0621720000000002E-3</v>
      </c>
      <c r="V3836">
        <v>0</v>
      </c>
      <c r="W3836">
        <v>0</v>
      </c>
      <c r="X3836" s="8">
        <v>2.61129E-6</v>
      </c>
      <c r="Y3836">
        <v>0</v>
      </c>
      <c r="Z3836">
        <v>0</v>
      </c>
      <c r="AA3836">
        <v>0</v>
      </c>
      <c r="AB3836">
        <v>0</v>
      </c>
      <c r="AC3836">
        <v>1.7573980000000001E-3</v>
      </c>
      <c r="AD3836">
        <v>2.6265220000000001E-3</v>
      </c>
      <c r="AE3836">
        <v>3.0621720000000002E-3</v>
      </c>
      <c r="AF3836">
        <v>0</v>
      </c>
      <c r="AG3836">
        <v>0</v>
      </c>
      <c r="AH3836">
        <v>7.4456569999999996E-3</v>
      </c>
      <c r="AI3836">
        <v>252546.84169999999</v>
      </c>
    </row>
    <row r="3837" spans="1:35" x14ac:dyDescent="0.25">
      <c r="A3837">
        <v>622</v>
      </c>
      <c r="B3837" t="s">
        <v>245</v>
      </c>
      <c r="C3837" t="s">
        <v>63</v>
      </c>
      <c r="D3837" t="b">
        <v>1</v>
      </c>
      <c r="E3837">
        <v>5.4264087559999998</v>
      </c>
      <c r="F3837" t="s">
        <v>97</v>
      </c>
      <c r="G3837" t="s">
        <v>186</v>
      </c>
      <c r="H3837" t="s">
        <v>191</v>
      </c>
      <c r="I3837" t="s">
        <v>101</v>
      </c>
      <c r="J3837" t="s">
        <v>99</v>
      </c>
      <c r="K3837" t="s">
        <v>188</v>
      </c>
      <c r="L3837">
        <v>5.281034483</v>
      </c>
      <c r="M3837" t="s">
        <v>109</v>
      </c>
      <c r="N3837">
        <v>5.4298599999999997E-4</v>
      </c>
      <c r="O3837">
        <v>6.7445500000000002E-4</v>
      </c>
      <c r="P3837">
        <v>0</v>
      </c>
      <c r="Q3837">
        <v>0</v>
      </c>
      <c r="R3837">
        <v>0</v>
      </c>
      <c r="S3837">
        <v>9.6749499999999997E-4</v>
      </c>
      <c r="T3837">
        <v>2.749886E-3</v>
      </c>
      <c r="U3837">
        <v>1.9274819999999999E-3</v>
      </c>
      <c r="V3837">
        <v>0</v>
      </c>
      <c r="W3837">
        <v>0</v>
      </c>
      <c r="X3837" s="8">
        <v>2.6539100000000001E-5</v>
      </c>
      <c r="Y3837">
        <v>0</v>
      </c>
      <c r="Z3837">
        <v>0</v>
      </c>
      <c r="AA3837">
        <v>0</v>
      </c>
      <c r="AB3837">
        <v>0</v>
      </c>
      <c r="AC3837">
        <v>9.940350000000001E-4</v>
      </c>
      <c r="AD3837">
        <v>2.749886E-3</v>
      </c>
      <c r="AE3837">
        <v>1.9274819999999999E-3</v>
      </c>
      <c r="AF3837">
        <v>0</v>
      </c>
      <c r="AG3837">
        <v>0</v>
      </c>
      <c r="AH3837">
        <v>5.6713509999999998E-3</v>
      </c>
      <c r="AI3837">
        <v>314731.70789999998</v>
      </c>
    </row>
    <row r="3838" spans="1:35" x14ac:dyDescent="0.25">
      <c r="A3838">
        <v>623</v>
      </c>
      <c r="B3838" t="s">
        <v>245</v>
      </c>
      <c r="C3838" t="s">
        <v>63</v>
      </c>
      <c r="D3838" t="b">
        <v>1</v>
      </c>
      <c r="E3838">
        <v>3.2022472799999999</v>
      </c>
      <c r="F3838" t="s">
        <v>97</v>
      </c>
      <c r="G3838" t="s">
        <v>186</v>
      </c>
      <c r="H3838" t="s">
        <v>193</v>
      </c>
      <c r="I3838" t="s">
        <v>101</v>
      </c>
      <c r="J3838" t="s">
        <v>99</v>
      </c>
      <c r="K3838" t="s">
        <v>188</v>
      </c>
      <c r="L3838">
        <v>6.8203333329999998</v>
      </c>
      <c r="M3838" t="s">
        <v>109</v>
      </c>
      <c r="N3838">
        <v>5.4968900000000002E-4</v>
      </c>
      <c r="O3838">
        <v>6.6571800000000004E-4</v>
      </c>
      <c r="P3838">
        <v>0</v>
      </c>
      <c r="Q3838">
        <v>0</v>
      </c>
      <c r="R3838">
        <v>0</v>
      </c>
      <c r="S3838">
        <v>1.4404489999999999E-3</v>
      </c>
      <c r="T3838">
        <v>2.4177360000000002E-3</v>
      </c>
      <c r="U3838">
        <v>1.7246E-3</v>
      </c>
      <c r="V3838">
        <v>0</v>
      </c>
      <c r="W3838">
        <v>0</v>
      </c>
      <c r="X3838" s="8">
        <v>6.4345099999999998E-6</v>
      </c>
      <c r="Y3838">
        <v>0</v>
      </c>
      <c r="Z3838">
        <v>0</v>
      </c>
      <c r="AA3838">
        <v>0</v>
      </c>
      <c r="AB3838">
        <v>0</v>
      </c>
      <c r="AC3838">
        <v>1.4468840000000001E-3</v>
      </c>
      <c r="AD3838">
        <v>2.4177360000000002E-3</v>
      </c>
      <c r="AE3838">
        <v>1.7246E-3</v>
      </c>
      <c r="AF3838">
        <v>0</v>
      </c>
      <c r="AG3838">
        <v>0</v>
      </c>
      <c r="AH3838">
        <v>5.5891889999999996E-3</v>
      </c>
      <c r="AI3838">
        <v>240168.546</v>
      </c>
    </row>
    <row r="3839" spans="1:35" x14ac:dyDescent="0.25">
      <c r="A3839">
        <v>624</v>
      </c>
      <c r="B3839" t="s">
        <v>245</v>
      </c>
      <c r="C3839" t="s">
        <v>63</v>
      </c>
      <c r="D3839" t="b">
        <v>1</v>
      </c>
      <c r="E3839">
        <v>12.489080810000001</v>
      </c>
      <c r="F3839" t="s">
        <v>97</v>
      </c>
      <c r="G3839" t="s">
        <v>186</v>
      </c>
      <c r="H3839" t="s">
        <v>195</v>
      </c>
      <c r="I3839" t="s">
        <v>101</v>
      </c>
      <c r="J3839" t="s">
        <v>111</v>
      </c>
      <c r="K3839" t="s">
        <v>188</v>
      </c>
      <c r="L3839">
        <v>5.6448412699999997</v>
      </c>
      <c r="M3839" t="s">
        <v>109</v>
      </c>
      <c r="N3839">
        <v>5.0444400000000005E-4</v>
      </c>
      <c r="O3839">
        <v>5.9724699999999997E-4</v>
      </c>
      <c r="P3839">
        <v>0</v>
      </c>
      <c r="Q3839">
        <v>0</v>
      </c>
      <c r="R3839">
        <v>0</v>
      </c>
      <c r="S3839">
        <v>8.9999500000000001E-4</v>
      </c>
      <c r="T3839">
        <v>2.43684E-3</v>
      </c>
      <c r="U3839">
        <v>1.6240860000000001E-3</v>
      </c>
      <c r="V3839">
        <v>0</v>
      </c>
      <c r="W3839">
        <v>0</v>
      </c>
      <c r="X3839" s="8">
        <v>9.0674200000000007E-5</v>
      </c>
      <c r="Y3839">
        <v>0</v>
      </c>
      <c r="Z3839">
        <v>0</v>
      </c>
      <c r="AA3839">
        <v>0</v>
      </c>
      <c r="AB3839">
        <v>0</v>
      </c>
      <c r="AC3839">
        <v>9.9066900000000001E-4</v>
      </c>
      <c r="AD3839">
        <v>2.43684E-3</v>
      </c>
      <c r="AE3839">
        <v>1.6240860000000001E-3</v>
      </c>
      <c r="AF3839">
        <v>0</v>
      </c>
      <c r="AG3839">
        <v>0</v>
      </c>
      <c r="AH3839">
        <v>5.0515949999999999E-3</v>
      </c>
      <c r="AI3839">
        <v>262270.69709999999</v>
      </c>
    </row>
    <row r="3840" spans="1:35" x14ac:dyDescent="0.25">
      <c r="A3840">
        <v>3981</v>
      </c>
      <c r="B3840" t="s">
        <v>245</v>
      </c>
      <c r="C3840" t="s">
        <v>63</v>
      </c>
      <c r="D3840" t="b">
        <v>1</v>
      </c>
      <c r="E3840">
        <v>33.833494620000003</v>
      </c>
      <c r="F3840" t="s">
        <v>97</v>
      </c>
      <c r="G3840" t="s">
        <v>186</v>
      </c>
      <c r="H3840" t="s">
        <v>249</v>
      </c>
      <c r="I3840" t="s">
        <v>101</v>
      </c>
      <c r="J3840" t="s">
        <v>111</v>
      </c>
      <c r="K3840" t="s">
        <v>188</v>
      </c>
      <c r="L3840">
        <v>9.5958333329999999</v>
      </c>
      <c r="M3840" t="s">
        <v>109</v>
      </c>
      <c r="N3840">
        <v>2.50127E-4</v>
      </c>
      <c r="O3840">
        <v>2.6404100000000002E-4</v>
      </c>
      <c r="P3840">
        <v>0</v>
      </c>
      <c r="Q3840">
        <v>0</v>
      </c>
      <c r="R3840">
        <v>0</v>
      </c>
      <c r="S3840">
        <v>4.6947500000000001E-4</v>
      </c>
      <c r="T3840">
        <v>7.26339E-4</v>
      </c>
      <c r="U3840">
        <v>1.0200820000000001E-3</v>
      </c>
      <c r="V3840">
        <v>0</v>
      </c>
      <c r="W3840">
        <v>0</v>
      </c>
      <c r="X3840">
        <v>0</v>
      </c>
      <c r="Y3840">
        <v>0</v>
      </c>
      <c r="Z3840">
        <v>0</v>
      </c>
      <c r="AA3840">
        <v>0</v>
      </c>
      <c r="AB3840">
        <v>0</v>
      </c>
      <c r="AC3840">
        <v>4.6947500000000001E-4</v>
      </c>
      <c r="AD3840">
        <v>7.26339E-4</v>
      </c>
      <c r="AE3840">
        <v>1.0200820000000001E-3</v>
      </c>
      <c r="AF3840">
        <v>0</v>
      </c>
      <c r="AG3840">
        <v>0</v>
      </c>
      <c r="AH3840">
        <v>2.2155759999999999E-3</v>
      </c>
      <c r="AI3840">
        <v>67666.989239999995</v>
      </c>
    </row>
    <row r="3841" spans="1:35" x14ac:dyDescent="0.25">
      <c r="A3841">
        <v>4225</v>
      </c>
      <c r="B3841" t="s">
        <v>245</v>
      </c>
      <c r="C3841" t="s">
        <v>63</v>
      </c>
      <c r="D3841" t="b">
        <v>1</v>
      </c>
      <c r="E3841">
        <v>59.11710111</v>
      </c>
      <c r="F3841" t="s">
        <v>97</v>
      </c>
      <c r="G3841" t="s">
        <v>186</v>
      </c>
      <c r="H3841" t="s">
        <v>250</v>
      </c>
      <c r="I3841" t="s">
        <v>98</v>
      </c>
      <c r="J3841" t="s">
        <v>99</v>
      </c>
      <c r="K3841" t="s">
        <v>188</v>
      </c>
      <c r="L3841">
        <v>23.333333329999999</v>
      </c>
      <c r="M3841" t="s">
        <v>112</v>
      </c>
      <c r="N3841">
        <v>5.4650200000000003E-4</v>
      </c>
      <c r="O3841">
        <v>5.6085599999999998E-4</v>
      </c>
      <c r="P3841">
        <v>0</v>
      </c>
      <c r="Q3841">
        <v>0</v>
      </c>
      <c r="R3841">
        <v>0</v>
      </c>
      <c r="S3841">
        <v>2.6172639999999998E-3</v>
      </c>
      <c r="T3841">
        <v>6.80231E-4</v>
      </c>
      <c r="U3841">
        <v>1.4092099999999999E-3</v>
      </c>
      <c r="V3841">
        <v>0</v>
      </c>
      <c r="W3841">
        <v>0</v>
      </c>
      <c r="X3841">
        <v>0</v>
      </c>
      <c r="Y3841">
        <v>0</v>
      </c>
      <c r="Z3841">
        <v>0</v>
      </c>
      <c r="AA3841">
        <v>0</v>
      </c>
      <c r="AB3841">
        <v>0</v>
      </c>
      <c r="AC3841">
        <v>2.6172639999999998E-3</v>
      </c>
      <c r="AD3841">
        <v>6.80231E-4</v>
      </c>
      <c r="AE3841">
        <v>1.4092099999999999E-3</v>
      </c>
      <c r="AF3841">
        <v>0</v>
      </c>
      <c r="AG3841">
        <v>0</v>
      </c>
      <c r="AH3841">
        <v>4.7067050000000003E-3</v>
      </c>
      <c r="AI3841">
        <v>59117.101110000003</v>
      </c>
    </row>
    <row r="3842" spans="1:35" x14ac:dyDescent="0.25">
      <c r="A3842">
        <v>5292</v>
      </c>
      <c r="B3842" t="s">
        <v>245</v>
      </c>
      <c r="C3842" t="s">
        <v>63</v>
      </c>
      <c r="D3842" t="b">
        <v>1</v>
      </c>
      <c r="E3842">
        <v>0.61770916799999998</v>
      </c>
      <c r="F3842" t="s">
        <v>97</v>
      </c>
      <c r="G3842" t="s">
        <v>186</v>
      </c>
      <c r="H3842" t="s">
        <v>197</v>
      </c>
      <c r="I3842" t="s">
        <v>101</v>
      </c>
      <c r="J3842" t="s">
        <v>102</v>
      </c>
      <c r="K3842" t="s">
        <v>188</v>
      </c>
      <c r="L3842">
        <v>4.0331666669999997</v>
      </c>
      <c r="M3842" t="s">
        <v>109</v>
      </c>
      <c r="N3842">
        <v>2.3823E-4</v>
      </c>
      <c r="O3842">
        <v>2.9978999999999997E-4</v>
      </c>
      <c r="P3842">
        <v>0</v>
      </c>
      <c r="Q3842">
        <v>0</v>
      </c>
      <c r="R3842">
        <v>0</v>
      </c>
      <c r="S3842">
        <v>2.43821E-4</v>
      </c>
      <c r="T3842">
        <v>1.5829500000000001E-3</v>
      </c>
      <c r="U3842">
        <v>6.4483100000000001E-4</v>
      </c>
      <c r="V3842">
        <v>0</v>
      </c>
      <c r="W3842">
        <v>0</v>
      </c>
      <c r="X3842" s="8">
        <v>7.8617599999999998E-5</v>
      </c>
      <c r="Y3842">
        <v>0</v>
      </c>
      <c r="Z3842">
        <v>0</v>
      </c>
      <c r="AA3842">
        <v>0</v>
      </c>
      <c r="AB3842">
        <v>0</v>
      </c>
      <c r="AC3842">
        <v>3.2243899999999999E-4</v>
      </c>
      <c r="AD3842">
        <v>1.5829500000000001E-3</v>
      </c>
      <c r="AE3842">
        <v>6.4483100000000001E-4</v>
      </c>
      <c r="AF3842">
        <v>0</v>
      </c>
      <c r="AG3842">
        <v>0</v>
      </c>
      <c r="AH3842">
        <v>2.5502250000000001E-3</v>
      </c>
      <c r="AI3842">
        <v>185312.75030000001</v>
      </c>
    </row>
    <row r="3843" spans="1:35" x14ac:dyDescent="0.25">
      <c r="A3843">
        <v>5294</v>
      </c>
      <c r="B3843" t="s">
        <v>245</v>
      </c>
      <c r="C3843" t="s">
        <v>63</v>
      </c>
      <c r="D3843" t="b">
        <v>1</v>
      </c>
      <c r="E3843">
        <v>2.1122781700000002</v>
      </c>
      <c r="F3843" t="s">
        <v>97</v>
      </c>
      <c r="G3843" t="s">
        <v>186</v>
      </c>
      <c r="H3843" t="s">
        <v>192</v>
      </c>
      <c r="I3843" t="s">
        <v>101</v>
      </c>
      <c r="J3843" t="s">
        <v>99</v>
      </c>
      <c r="K3843" t="s">
        <v>188</v>
      </c>
      <c r="L3843">
        <v>4.9194222219999997</v>
      </c>
      <c r="M3843" t="s">
        <v>109</v>
      </c>
      <c r="N3843">
        <v>4.5430699999999999E-4</v>
      </c>
      <c r="O3843">
        <v>5.2574100000000003E-4</v>
      </c>
      <c r="P3843">
        <v>0</v>
      </c>
      <c r="Q3843">
        <v>0</v>
      </c>
      <c r="R3843">
        <v>0</v>
      </c>
      <c r="S3843">
        <v>6.1214799999999997E-4</v>
      </c>
      <c r="T3843">
        <v>2.2191559999999999E-3</v>
      </c>
      <c r="U3843">
        <v>1.5545940000000001E-3</v>
      </c>
      <c r="V3843">
        <v>0</v>
      </c>
      <c r="W3843">
        <v>0</v>
      </c>
      <c r="X3843" s="8">
        <v>4.6127300000000001E-5</v>
      </c>
      <c r="Y3843">
        <v>0</v>
      </c>
      <c r="Z3843">
        <v>0</v>
      </c>
      <c r="AA3843">
        <v>0</v>
      </c>
      <c r="AB3843">
        <v>0</v>
      </c>
      <c r="AC3843">
        <v>6.5827500000000005E-4</v>
      </c>
      <c r="AD3843">
        <v>2.2191559999999999E-3</v>
      </c>
      <c r="AE3843">
        <v>1.5545940000000001E-3</v>
      </c>
      <c r="AF3843">
        <v>0</v>
      </c>
      <c r="AG3843">
        <v>0</v>
      </c>
      <c r="AH3843">
        <v>4.4320260000000004E-3</v>
      </c>
      <c r="AI3843">
        <v>264034.77130000002</v>
      </c>
    </row>
    <row r="3844" spans="1:35" x14ac:dyDescent="0.25">
      <c r="A3844">
        <v>5295</v>
      </c>
      <c r="B3844" t="s">
        <v>245</v>
      </c>
      <c r="C3844" t="s">
        <v>63</v>
      </c>
      <c r="D3844" t="b">
        <v>1</v>
      </c>
      <c r="E3844">
        <v>3.6561414889999999</v>
      </c>
      <c r="F3844" t="s">
        <v>97</v>
      </c>
      <c r="G3844" t="s">
        <v>186</v>
      </c>
      <c r="H3844" t="s">
        <v>194</v>
      </c>
      <c r="I3844" t="s">
        <v>101</v>
      </c>
      <c r="J3844" t="s">
        <v>99</v>
      </c>
      <c r="K3844" t="s">
        <v>188</v>
      </c>
      <c r="L3844">
        <v>5.8629012349999998</v>
      </c>
      <c r="M3844" t="s">
        <v>109</v>
      </c>
      <c r="N3844">
        <v>6.3954699999999997E-4</v>
      </c>
      <c r="O3844">
        <v>7.8000300000000003E-4</v>
      </c>
      <c r="P3844">
        <v>0</v>
      </c>
      <c r="Q3844">
        <v>0</v>
      </c>
      <c r="R3844">
        <v>0</v>
      </c>
      <c r="S3844">
        <v>1.1565620000000001E-3</v>
      </c>
      <c r="T3844">
        <v>3.203165E-3</v>
      </c>
      <c r="U3844">
        <v>2.1380879999999998E-3</v>
      </c>
      <c r="V3844">
        <v>0</v>
      </c>
      <c r="W3844">
        <v>0</v>
      </c>
      <c r="X3844" s="8">
        <v>8.4901200000000006E-5</v>
      </c>
      <c r="Y3844">
        <v>0</v>
      </c>
      <c r="Z3844">
        <v>0</v>
      </c>
      <c r="AA3844">
        <v>0</v>
      </c>
      <c r="AB3844">
        <v>0</v>
      </c>
      <c r="AC3844">
        <v>1.2414629999999999E-3</v>
      </c>
      <c r="AD3844">
        <v>3.203165E-3</v>
      </c>
      <c r="AE3844">
        <v>2.1380879999999998E-3</v>
      </c>
      <c r="AF3844">
        <v>0</v>
      </c>
      <c r="AG3844">
        <v>0</v>
      </c>
      <c r="AH3844">
        <v>6.5827159999999997E-3</v>
      </c>
      <c r="AI3844">
        <v>329052.734</v>
      </c>
    </row>
    <row r="3845" spans="1:35" x14ac:dyDescent="0.25">
      <c r="A3845">
        <v>5297</v>
      </c>
      <c r="B3845" t="s">
        <v>245</v>
      </c>
      <c r="C3845" t="s">
        <v>63</v>
      </c>
      <c r="D3845" t="b">
        <v>1</v>
      </c>
      <c r="E3845">
        <v>1.148646015</v>
      </c>
      <c r="F3845" t="s">
        <v>97</v>
      </c>
      <c r="G3845" t="s">
        <v>186</v>
      </c>
      <c r="H3845" t="s">
        <v>199</v>
      </c>
      <c r="I3845" t="s">
        <v>101</v>
      </c>
      <c r="J3845" t="s">
        <v>102</v>
      </c>
      <c r="K3845" t="s">
        <v>188</v>
      </c>
      <c r="L3845">
        <v>5.7132857140000004</v>
      </c>
      <c r="M3845" t="s">
        <v>109</v>
      </c>
      <c r="N3845">
        <v>3.8801900000000003E-4</v>
      </c>
      <c r="O3845">
        <v>4.6578599999999999E-4</v>
      </c>
      <c r="P3845">
        <v>0</v>
      </c>
      <c r="Q3845">
        <v>0</v>
      </c>
      <c r="R3845">
        <v>0</v>
      </c>
      <c r="S3845">
        <v>5.56264E-4</v>
      </c>
      <c r="T3845">
        <v>2.201756E-3</v>
      </c>
      <c r="U3845">
        <v>1.137861E-3</v>
      </c>
      <c r="V3845">
        <v>0</v>
      </c>
      <c r="W3845">
        <v>0</v>
      </c>
      <c r="X3845" s="8">
        <v>2.2775699999999999E-5</v>
      </c>
      <c r="Y3845">
        <v>0</v>
      </c>
      <c r="Z3845">
        <v>0</v>
      </c>
      <c r="AA3845">
        <v>0</v>
      </c>
      <c r="AB3845">
        <v>0</v>
      </c>
      <c r="AC3845">
        <v>5.7903900000000005E-4</v>
      </c>
      <c r="AD3845">
        <v>2.201756E-3</v>
      </c>
      <c r="AE3845">
        <v>1.137861E-3</v>
      </c>
      <c r="AF3845">
        <v>0</v>
      </c>
      <c r="AG3845">
        <v>0</v>
      </c>
      <c r="AH3845">
        <v>3.9186569999999999E-3</v>
      </c>
      <c r="AI3845">
        <v>201013.0526</v>
      </c>
    </row>
    <row r="3846" spans="1:35" x14ac:dyDescent="0.25">
      <c r="A3846">
        <v>7187</v>
      </c>
      <c r="B3846" t="s">
        <v>245</v>
      </c>
      <c r="C3846" t="s">
        <v>63</v>
      </c>
      <c r="D3846" t="b">
        <v>0</v>
      </c>
      <c r="E3846">
        <v>0.94616560199999999</v>
      </c>
      <c r="F3846" t="s">
        <v>97</v>
      </c>
      <c r="G3846" t="s">
        <v>186</v>
      </c>
      <c r="H3846" t="s">
        <v>189</v>
      </c>
      <c r="I3846" t="s">
        <v>263</v>
      </c>
      <c r="J3846" t="s">
        <v>99</v>
      </c>
      <c r="K3846" t="s">
        <v>188</v>
      </c>
      <c r="L3846">
        <v>7.5960748789999997</v>
      </c>
      <c r="M3846" t="s">
        <v>264</v>
      </c>
      <c r="N3846">
        <v>1.00203E-4</v>
      </c>
      <c r="O3846">
        <v>1.27568E-4</v>
      </c>
      <c r="P3846">
        <v>0</v>
      </c>
      <c r="Q3846">
        <v>0</v>
      </c>
      <c r="R3846">
        <v>0</v>
      </c>
      <c r="S3846">
        <v>3.1123199999999999E-4</v>
      </c>
      <c r="T3846">
        <v>3.8509999999999998E-4</v>
      </c>
      <c r="U3846">
        <v>3.0065000000000002E-4</v>
      </c>
      <c r="V3846">
        <v>0</v>
      </c>
      <c r="W3846">
        <v>0</v>
      </c>
      <c r="X3846">
        <v>1.31111E-4</v>
      </c>
      <c r="Y3846">
        <v>0</v>
      </c>
      <c r="Z3846">
        <v>0</v>
      </c>
      <c r="AA3846">
        <v>0</v>
      </c>
      <c r="AB3846">
        <v>0</v>
      </c>
      <c r="AC3846">
        <v>4.4234299999999999E-4</v>
      </c>
      <c r="AD3846">
        <v>3.8509999999999998E-4</v>
      </c>
      <c r="AE3846">
        <v>3.0065000000000002E-4</v>
      </c>
      <c r="AF3846">
        <v>0</v>
      </c>
      <c r="AG3846">
        <v>0</v>
      </c>
      <c r="AH3846">
        <v>1.1280839999999999E-3</v>
      </c>
      <c r="AI3846">
        <v>43523.617700000003</v>
      </c>
    </row>
    <row r="3847" spans="1:35" x14ac:dyDescent="0.25">
      <c r="A3847">
        <v>18108</v>
      </c>
      <c r="B3847" t="s">
        <v>245</v>
      </c>
      <c r="C3847" t="s">
        <v>63</v>
      </c>
      <c r="D3847" t="b">
        <v>1</v>
      </c>
      <c r="E3847">
        <v>0.16497118999999999</v>
      </c>
      <c r="F3847" t="s">
        <v>97</v>
      </c>
      <c r="G3847" t="s">
        <v>186</v>
      </c>
      <c r="H3847" t="s">
        <v>259</v>
      </c>
      <c r="I3847" t="s">
        <v>98</v>
      </c>
      <c r="J3847" t="s">
        <v>99</v>
      </c>
      <c r="K3847" t="s">
        <v>188</v>
      </c>
      <c r="L3847">
        <v>5.6223964649999996</v>
      </c>
      <c r="M3847" t="s">
        <v>112</v>
      </c>
      <c r="N3847">
        <v>3.3495600000000002E-4</v>
      </c>
      <c r="O3847">
        <v>4.1486700000000002E-4</v>
      </c>
      <c r="P3847">
        <v>0</v>
      </c>
      <c r="Q3847">
        <v>0</v>
      </c>
      <c r="R3847">
        <v>0</v>
      </c>
      <c r="S3847">
        <v>5.7322999999999999E-4</v>
      </c>
      <c r="T3847">
        <v>1.846929E-3</v>
      </c>
      <c r="U3847">
        <v>1.0612040000000001E-3</v>
      </c>
      <c r="V3847">
        <v>0</v>
      </c>
      <c r="W3847">
        <v>0</v>
      </c>
      <c r="X3847">
        <v>0</v>
      </c>
      <c r="Y3847">
        <v>0</v>
      </c>
      <c r="Z3847">
        <v>0</v>
      </c>
      <c r="AA3847">
        <v>0</v>
      </c>
      <c r="AB3847">
        <v>0</v>
      </c>
      <c r="AC3847">
        <v>5.7322999999999999E-4</v>
      </c>
      <c r="AD3847">
        <v>1.846929E-3</v>
      </c>
      <c r="AE3847">
        <v>1.0612040000000001E-3</v>
      </c>
      <c r="AF3847">
        <v>0</v>
      </c>
      <c r="AG3847">
        <v>0</v>
      </c>
      <c r="AH3847">
        <v>3.4813629999999999E-3</v>
      </c>
      <c r="AI3847">
        <v>181468.3094</v>
      </c>
    </row>
    <row r="3848" spans="1:35" x14ac:dyDescent="0.25">
      <c r="A3848">
        <v>20450</v>
      </c>
      <c r="B3848" t="s">
        <v>245</v>
      </c>
      <c r="C3848" t="s">
        <v>63</v>
      </c>
      <c r="D3848" t="b">
        <v>1</v>
      </c>
      <c r="E3848">
        <v>0.32973295000000002</v>
      </c>
      <c r="F3848" t="s">
        <v>97</v>
      </c>
      <c r="G3848" t="s">
        <v>186</v>
      </c>
      <c r="H3848" t="s">
        <v>256</v>
      </c>
      <c r="I3848" t="s">
        <v>101</v>
      </c>
      <c r="J3848" t="s">
        <v>262</v>
      </c>
      <c r="K3848" t="s">
        <v>188</v>
      </c>
      <c r="L3848">
        <v>5.273954861</v>
      </c>
      <c r="M3848" t="s">
        <v>109</v>
      </c>
      <c r="N3848">
        <v>4.61586E-4</v>
      </c>
      <c r="O3848">
        <v>5.6568600000000003E-4</v>
      </c>
      <c r="P3848">
        <v>0</v>
      </c>
      <c r="Q3848">
        <v>0</v>
      </c>
      <c r="R3848">
        <v>0</v>
      </c>
      <c r="S3848">
        <v>7.44201E-4</v>
      </c>
      <c r="T3848">
        <v>2.5385910000000002E-3</v>
      </c>
      <c r="U3848">
        <v>1.464171E-3</v>
      </c>
      <c r="V3848">
        <v>0</v>
      </c>
      <c r="W3848">
        <v>0</v>
      </c>
      <c r="X3848">
        <v>0</v>
      </c>
      <c r="Y3848">
        <v>0</v>
      </c>
      <c r="Z3848">
        <v>0</v>
      </c>
      <c r="AA3848">
        <v>0</v>
      </c>
      <c r="AB3848">
        <v>0</v>
      </c>
      <c r="AC3848">
        <v>7.44201E-4</v>
      </c>
      <c r="AD3848">
        <v>2.5385910000000002E-3</v>
      </c>
      <c r="AE3848">
        <v>1.464171E-3</v>
      </c>
      <c r="AF3848">
        <v>0</v>
      </c>
      <c r="AG3848">
        <v>0</v>
      </c>
      <c r="AH3848">
        <v>4.7469620000000004E-3</v>
      </c>
      <c r="AI3848">
        <v>263786.36</v>
      </c>
    </row>
    <row r="3849" spans="1:35" x14ac:dyDescent="0.25">
      <c r="A3849">
        <v>28219</v>
      </c>
      <c r="B3849" t="s">
        <v>245</v>
      </c>
      <c r="C3849" t="s">
        <v>63</v>
      </c>
      <c r="D3849" t="b">
        <v>0</v>
      </c>
      <c r="E3849">
        <v>8.3962187999999993E-2</v>
      </c>
      <c r="F3849" t="s">
        <v>97</v>
      </c>
      <c r="G3849" t="s">
        <v>186</v>
      </c>
      <c r="H3849" t="s">
        <v>257</v>
      </c>
      <c r="I3849" t="s">
        <v>263</v>
      </c>
      <c r="J3849" t="s">
        <v>111</v>
      </c>
      <c r="K3849" t="s">
        <v>188</v>
      </c>
      <c r="L3849">
        <v>5.5665222219999997</v>
      </c>
      <c r="M3849" t="s">
        <v>264</v>
      </c>
      <c r="N3849" s="8">
        <v>7.3419999999999998E-5</v>
      </c>
      <c r="O3849" s="8">
        <v>9.2013099999999995E-5</v>
      </c>
      <c r="P3849">
        <v>0</v>
      </c>
      <c r="Q3849">
        <v>0</v>
      </c>
      <c r="R3849">
        <v>0</v>
      </c>
      <c r="S3849">
        <v>1.4058399999999999E-4</v>
      </c>
      <c r="T3849">
        <v>4.13316E-4</v>
      </c>
      <c r="U3849">
        <v>1.8600299999999999E-4</v>
      </c>
      <c r="V3849">
        <v>0</v>
      </c>
      <c r="W3849">
        <v>0</v>
      </c>
      <c r="X3849" s="8">
        <v>5.7474800000000001E-5</v>
      </c>
      <c r="Y3849">
        <v>0</v>
      </c>
      <c r="Z3849">
        <v>0</v>
      </c>
      <c r="AA3849">
        <v>0</v>
      </c>
      <c r="AB3849">
        <v>0</v>
      </c>
      <c r="AC3849">
        <v>1.98059E-4</v>
      </c>
      <c r="AD3849">
        <v>4.13316E-4</v>
      </c>
      <c r="AE3849">
        <v>1.8600299999999999E-4</v>
      </c>
      <c r="AF3849">
        <v>0</v>
      </c>
      <c r="AG3849">
        <v>0</v>
      </c>
      <c r="AH3849">
        <v>7.9737899999999997E-4</v>
      </c>
      <c r="AI3849">
        <v>41981.093860000001</v>
      </c>
    </row>
    <row r="3850" spans="1:35" x14ac:dyDescent="0.25">
      <c r="A3850">
        <v>617</v>
      </c>
      <c r="B3850" t="s">
        <v>246</v>
      </c>
      <c r="C3850" t="s">
        <v>51</v>
      </c>
      <c r="D3850" t="b">
        <v>1</v>
      </c>
      <c r="E3850">
        <v>38.539275089999997</v>
      </c>
      <c r="F3850" t="s">
        <v>97</v>
      </c>
      <c r="G3850" t="s">
        <v>186</v>
      </c>
      <c r="H3850" t="s">
        <v>198</v>
      </c>
      <c r="I3850" t="s">
        <v>101</v>
      </c>
      <c r="J3850" t="s">
        <v>102</v>
      </c>
      <c r="K3850" t="s">
        <v>188</v>
      </c>
      <c r="L3850">
        <v>7.1269444440000003</v>
      </c>
      <c r="M3850" t="s">
        <v>109</v>
      </c>
      <c r="N3850">
        <v>1.0603889999999999E-3</v>
      </c>
      <c r="O3850">
        <v>1.110113E-3</v>
      </c>
      <c r="P3850">
        <v>0</v>
      </c>
      <c r="Q3850">
        <v>0</v>
      </c>
      <c r="R3850">
        <v>0</v>
      </c>
      <c r="S3850">
        <v>1.926131E-3</v>
      </c>
      <c r="T3850">
        <v>3.6663339999999998E-3</v>
      </c>
      <c r="U3850">
        <v>3.650992E-3</v>
      </c>
      <c r="V3850">
        <v>0</v>
      </c>
      <c r="W3850">
        <v>0</v>
      </c>
      <c r="X3850">
        <v>1.28579E-4</v>
      </c>
      <c r="Y3850">
        <v>0</v>
      </c>
      <c r="Z3850">
        <v>0</v>
      </c>
      <c r="AA3850">
        <v>0</v>
      </c>
      <c r="AB3850">
        <v>0</v>
      </c>
      <c r="AC3850">
        <v>2.05471E-3</v>
      </c>
      <c r="AD3850">
        <v>3.6663339999999998E-3</v>
      </c>
      <c r="AE3850">
        <v>3.650992E-3</v>
      </c>
      <c r="AF3850">
        <v>0</v>
      </c>
      <c r="AG3850">
        <v>0</v>
      </c>
      <c r="AH3850">
        <v>9.3720360000000003E-3</v>
      </c>
      <c r="AI3850">
        <v>385392.75089999998</v>
      </c>
    </row>
    <row r="3851" spans="1:35" x14ac:dyDescent="0.25">
      <c r="A3851">
        <v>619</v>
      </c>
      <c r="B3851" t="s">
        <v>246</v>
      </c>
      <c r="C3851" t="s">
        <v>51</v>
      </c>
      <c r="D3851" t="b">
        <v>1</v>
      </c>
      <c r="E3851">
        <v>7.8598335940000004</v>
      </c>
      <c r="F3851" t="s">
        <v>97</v>
      </c>
      <c r="G3851" t="s">
        <v>186</v>
      </c>
      <c r="H3851" t="s">
        <v>187</v>
      </c>
      <c r="I3851" t="s">
        <v>101</v>
      </c>
      <c r="J3851" t="s">
        <v>111</v>
      </c>
      <c r="K3851" t="s">
        <v>188</v>
      </c>
      <c r="L3851">
        <v>6.1875396829999998</v>
      </c>
      <c r="M3851" t="s">
        <v>109</v>
      </c>
      <c r="N3851">
        <v>5.8115399999999996E-4</v>
      </c>
      <c r="O3851">
        <v>6.8860500000000001E-4</v>
      </c>
      <c r="P3851">
        <v>0</v>
      </c>
      <c r="Q3851">
        <v>0</v>
      </c>
      <c r="R3851">
        <v>0</v>
      </c>
      <c r="S3851">
        <v>1.9811690000000001E-3</v>
      </c>
      <c r="T3851">
        <v>2.3120839999999998E-3</v>
      </c>
      <c r="U3851">
        <v>1.447474E-3</v>
      </c>
      <c r="V3851">
        <v>0</v>
      </c>
      <c r="W3851">
        <v>0</v>
      </c>
      <c r="X3851" s="8">
        <v>6.7270700000000006E-5</v>
      </c>
      <c r="Y3851">
        <v>0</v>
      </c>
      <c r="Z3851">
        <v>0</v>
      </c>
      <c r="AA3851">
        <v>0</v>
      </c>
      <c r="AB3851">
        <v>0</v>
      </c>
      <c r="AC3851">
        <v>2.0484399999999999E-3</v>
      </c>
      <c r="AD3851">
        <v>2.3120839999999998E-3</v>
      </c>
      <c r="AE3851">
        <v>1.447474E-3</v>
      </c>
      <c r="AF3851">
        <v>0</v>
      </c>
      <c r="AG3851">
        <v>0</v>
      </c>
      <c r="AH3851">
        <v>5.807998E-3</v>
      </c>
      <c r="AI3851">
        <v>275094.17580000003</v>
      </c>
    </row>
    <row r="3852" spans="1:35" x14ac:dyDescent="0.25">
      <c r="A3852">
        <v>621</v>
      </c>
      <c r="B3852" t="s">
        <v>246</v>
      </c>
      <c r="C3852" t="s">
        <v>51</v>
      </c>
      <c r="D3852" t="b">
        <v>1</v>
      </c>
      <c r="E3852">
        <v>45.917607580000002</v>
      </c>
      <c r="F3852" t="s">
        <v>97</v>
      </c>
      <c r="G3852" t="s">
        <v>186</v>
      </c>
      <c r="H3852" t="s">
        <v>196</v>
      </c>
      <c r="I3852" t="s">
        <v>101</v>
      </c>
      <c r="J3852" t="s">
        <v>99</v>
      </c>
      <c r="K3852" t="s">
        <v>188</v>
      </c>
      <c r="L3852">
        <v>8.39040404</v>
      </c>
      <c r="M3852" t="s">
        <v>109</v>
      </c>
      <c r="N3852">
        <v>8.11917E-4</v>
      </c>
      <c r="O3852">
        <v>8.6146699999999998E-4</v>
      </c>
      <c r="P3852">
        <v>0</v>
      </c>
      <c r="Q3852">
        <v>0</v>
      </c>
      <c r="R3852">
        <v>0</v>
      </c>
      <c r="S3852">
        <v>1.53892E-3</v>
      </c>
      <c r="T3852">
        <v>2.6265220000000001E-3</v>
      </c>
      <c r="U3852">
        <v>3.0621720000000002E-3</v>
      </c>
      <c r="V3852">
        <v>0</v>
      </c>
      <c r="W3852">
        <v>0</v>
      </c>
      <c r="X3852" s="8">
        <v>2.61129E-6</v>
      </c>
      <c r="Y3852">
        <v>0</v>
      </c>
      <c r="Z3852">
        <v>0</v>
      </c>
      <c r="AA3852">
        <v>0</v>
      </c>
      <c r="AB3852">
        <v>0</v>
      </c>
      <c r="AC3852">
        <v>1.5415310000000001E-3</v>
      </c>
      <c r="AD3852">
        <v>2.6265220000000001E-3</v>
      </c>
      <c r="AE3852">
        <v>3.0621720000000002E-3</v>
      </c>
      <c r="AF3852">
        <v>0</v>
      </c>
      <c r="AG3852">
        <v>0</v>
      </c>
      <c r="AH3852">
        <v>7.2302260000000002E-3</v>
      </c>
      <c r="AI3852">
        <v>252546.84169999999</v>
      </c>
    </row>
    <row r="3853" spans="1:35" x14ac:dyDescent="0.25">
      <c r="A3853">
        <v>622</v>
      </c>
      <c r="B3853" t="s">
        <v>246</v>
      </c>
      <c r="C3853" t="s">
        <v>51</v>
      </c>
      <c r="D3853" t="b">
        <v>1</v>
      </c>
      <c r="E3853">
        <v>5.4264087559999998</v>
      </c>
      <c r="F3853" t="s">
        <v>97</v>
      </c>
      <c r="G3853" t="s">
        <v>186</v>
      </c>
      <c r="H3853" t="s">
        <v>191</v>
      </c>
      <c r="I3853" t="s">
        <v>101</v>
      </c>
      <c r="J3853" t="s">
        <v>99</v>
      </c>
      <c r="K3853" t="s">
        <v>188</v>
      </c>
      <c r="L3853">
        <v>5.5293582380000004</v>
      </c>
      <c r="M3853" t="s">
        <v>109</v>
      </c>
      <c r="N3853">
        <v>5.7872800000000003E-4</v>
      </c>
      <c r="O3853">
        <v>7.0622899999999995E-4</v>
      </c>
      <c r="P3853">
        <v>0</v>
      </c>
      <c r="Q3853">
        <v>0</v>
      </c>
      <c r="R3853">
        <v>0</v>
      </c>
      <c r="S3853">
        <v>1.2340179999999999E-3</v>
      </c>
      <c r="T3853">
        <v>2.749886E-3</v>
      </c>
      <c r="U3853">
        <v>1.9274819999999999E-3</v>
      </c>
      <c r="V3853">
        <v>0</v>
      </c>
      <c r="W3853">
        <v>0</v>
      </c>
      <c r="X3853" s="8">
        <v>2.6590599999999999E-5</v>
      </c>
      <c r="Y3853">
        <v>0</v>
      </c>
      <c r="Z3853">
        <v>0</v>
      </c>
      <c r="AA3853">
        <v>0</v>
      </c>
      <c r="AB3853">
        <v>0</v>
      </c>
      <c r="AC3853">
        <v>1.260609E-3</v>
      </c>
      <c r="AD3853">
        <v>2.749886E-3</v>
      </c>
      <c r="AE3853">
        <v>1.9274819999999999E-3</v>
      </c>
      <c r="AF3853">
        <v>0</v>
      </c>
      <c r="AG3853">
        <v>0</v>
      </c>
      <c r="AH3853">
        <v>5.9380279999999997E-3</v>
      </c>
      <c r="AI3853">
        <v>314731.70789999998</v>
      </c>
    </row>
    <row r="3854" spans="1:35" x14ac:dyDescent="0.25">
      <c r="A3854">
        <v>623</v>
      </c>
      <c r="B3854" t="s">
        <v>246</v>
      </c>
      <c r="C3854" t="s">
        <v>51</v>
      </c>
      <c r="D3854" t="b">
        <v>1</v>
      </c>
      <c r="E3854">
        <v>3.2022472799999999</v>
      </c>
      <c r="F3854" t="s">
        <v>97</v>
      </c>
      <c r="G3854" t="s">
        <v>186</v>
      </c>
      <c r="H3854" t="s">
        <v>193</v>
      </c>
      <c r="I3854" t="s">
        <v>101</v>
      </c>
      <c r="J3854" t="s">
        <v>99</v>
      </c>
      <c r="K3854" t="s">
        <v>188</v>
      </c>
      <c r="L3854">
        <v>6.4331111109999997</v>
      </c>
      <c r="M3854" t="s">
        <v>109</v>
      </c>
      <c r="N3854">
        <v>5.1818299999999997E-4</v>
      </c>
      <c r="O3854">
        <v>6.2790299999999997E-4</v>
      </c>
      <c r="P3854">
        <v>0</v>
      </c>
      <c r="Q3854">
        <v>0</v>
      </c>
      <c r="R3854">
        <v>0</v>
      </c>
      <c r="S3854">
        <v>1.123095E-3</v>
      </c>
      <c r="T3854">
        <v>2.4177360000000002E-3</v>
      </c>
      <c r="U3854">
        <v>1.7246E-3</v>
      </c>
      <c r="V3854">
        <v>0</v>
      </c>
      <c r="W3854">
        <v>0</v>
      </c>
      <c r="X3854" s="8">
        <v>6.4345099999999998E-6</v>
      </c>
      <c r="Y3854">
        <v>0</v>
      </c>
      <c r="Z3854">
        <v>0</v>
      </c>
      <c r="AA3854">
        <v>0</v>
      </c>
      <c r="AB3854">
        <v>0</v>
      </c>
      <c r="AC3854">
        <v>1.129529E-3</v>
      </c>
      <c r="AD3854">
        <v>2.4177360000000002E-3</v>
      </c>
      <c r="AE3854">
        <v>1.7246E-3</v>
      </c>
      <c r="AF3854">
        <v>0</v>
      </c>
      <c r="AG3854">
        <v>0</v>
      </c>
      <c r="AH3854">
        <v>5.2718640000000002E-3</v>
      </c>
      <c r="AI3854">
        <v>240168.546</v>
      </c>
    </row>
    <row r="3855" spans="1:35" x14ac:dyDescent="0.25">
      <c r="A3855">
        <v>624</v>
      </c>
      <c r="B3855" t="s">
        <v>246</v>
      </c>
      <c r="C3855" t="s">
        <v>51</v>
      </c>
      <c r="D3855" t="b">
        <v>1</v>
      </c>
      <c r="E3855">
        <v>12.489080810000001</v>
      </c>
      <c r="F3855" t="s">
        <v>97</v>
      </c>
      <c r="G3855" t="s">
        <v>186</v>
      </c>
      <c r="H3855" t="s">
        <v>195</v>
      </c>
      <c r="I3855" t="s">
        <v>101</v>
      </c>
      <c r="J3855" t="s">
        <v>111</v>
      </c>
      <c r="K3855" t="s">
        <v>188</v>
      </c>
      <c r="L3855">
        <v>6.148544974</v>
      </c>
      <c r="M3855" t="s">
        <v>109</v>
      </c>
      <c r="N3855">
        <v>5.5699199999999997E-4</v>
      </c>
      <c r="O3855">
        <v>6.5095300000000001E-4</v>
      </c>
      <c r="P3855">
        <v>0</v>
      </c>
      <c r="Q3855">
        <v>0</v>
      </c>
      <c r="R3855">
        <v>0</v>
      </c>
      <c r="S3855">
        <v>1.3507619999999999E-3</v>
      </c>
      <c r="T3855">
        <v>2.43684E-3</v>
      </c>
      <c r="U3855">
        <v>1.6240860000000001E-3</v>
      </c>
      <c r="V3855">
        <v>0</v>
      </c>
      <c r="W3855">
        <v>0</v>
      </c>
      <c r="X3855" s="8">
        <v>9.0674200000000007E-5</v>
      </c>
      <c r="Y3855">
        <v>0</v>
      </c>
      <c r="Z3855">
        <v>0</v>
      </c>
      <c r="AA3855">
        <v>0</v>
      </c>
      <c r="AB3855">
        <v>0</v>
      </c>
      <c r="AC3855">
        <v>1.4414359999999999E-3</v>
      </c>
      <c r="AD3855">
        <v>2.43684E-3</v>
      </c>
      <c r="AE3855">
        <v>1.6240860000000001E-3</v>
      </c>
      <c r="AF3855">
        <v>0</v>
      </c>
      <c r="AG3855">
        <v>0</v>
      </c>
      <c r="AH3855">
        <v>5.5023620000000002E-3</v>
      </c>
      <c r="AI3855">
        <v>262270.69709999999</v>
      </c>
    </row>
    <row r="3856" spans="1:35" x14ac:dyDescent="0.25">
      <c r="A3856">
        <v>3981</v>
      </c>
      <c r="B3856" t="s">
        <v>246</v>
      </c>
      <c r="C3856" t="s">
        <v>51</v>
      </c>
      <c r="D3856" t="b">
        <v>1</v>
      </c>
      <c r="E3856">
        <v>33.833494620000003</v>
      </c>
      <c r="F3856" t="s">
        <v>97</v>
      </c>
      <c r="G3856" t="s">
        <v>186</v>
      </c>
      <c r="H3856" t="s">
        <v>249</v>
      </c>
      <c r="I3856" t="s">
        <v>101</v>
      </c>
      <c r="J3856" t="s">
        <v>111</v>
      </c>
      <c r="K3856" t="s">
        <v>188</v>
      </c>
      <c r="L3856">
        <v>10.108333330000001</v>
      </c>
      <c r="M3856" t="s">
        <v>109</v>
      </c>
      <c r="N3856">
        <v>2.6534799999999999E-4</v>
      </c>
      <c r="O3856">
        <v>2.7811399999999999E-4</v>
      </c>
      <c r="P3856">
        <v>0</v>
      </c>
      <c r="Q3856">
        <v>0</v>
      </c>
      <c r="R3856">
        <v>0</v>
      </c>
      <c r="S3856">
        <v>5.87485E-4</v>
      </c>
      <c r="T3856">
        <v>7.26339E-4</v>
      </c>
      <c r="U3856">
        <v>1.0200820000000001E-3</v>
      </c>
      <c r="V3856">
        <v>0</v>
      </c>
      <c r="W3856">
        <v>0</v>
      </c>
      <c r="X3856">
        <v>0</v>
      </c>
      <c r="Y3856">
        <v>0</v>
      </c>
      <c r="Z3856">
        <v>0</v>
      </c>
      <c r="AA3856">
        <v>0</v>
      </c>
      <c r="AB3856">
        <v>0</v>
      </c>
      <c r="AC3856">
        <v>5.87485E-4</v>
      </c>
      <c r="AD3856">
        <v>7.26339E-4</v>
      </c>
      <c r="AE3856">
        <v>1.0200820000000001E-3</v>
      </c>
      <c r="AF3856">
        <v>0</v>
      </c>
      <c r="AG3856">
        <v>0</v>
      </c>
      <c r="AH3856">
        <v>2.3339070000000001E-3</v>
      </c>
      <c r="AI3856">
        <v>67666.989239999995</v>
      </c>
    </row>
    <row r="3857" spans="1:35" x14ac:dyDescent="0.25">
      <c r="A3857">
        <v>4225</v>
      </c>
      <c r="B3857" t="s">
        <v>246</v>
      </c>
      <c r="C3857" t="s">
        <v>51</v>
      </c>
      <c r="D3857" t="b">
        <v>1</v>
      </c>
      <c r="E3857">
        <v>59.11710111</v>
      </c>
      <c r="F3857" t="s">
        <v>97</v>
      </c>
      <c r="G3857" t="s">
        <v>186</v>
      </c>
      <c r="H3857" t="s">
        <v>250</v>
      </c>
      <c r="I3857" t="s">
        <v>98</v>
      </c>
      <c r="J3857" t="s">
        <v>99</v>
      </c>
      <c r="K3857" t="s">
        <v>188</v>
      </c>
      <c r="L3857">
        <v>13.39722222</v>
      </c>
      <c r="M3857" t="s">
        <v>112</v>
      </c>
      <c r="N3857">
        <v>3.13481E-4</v>
      </c>
      <c r="O3857">
        <v>3.2202700000000001E-4</v>
      </c>
      <c r="P3857">
        <v>0</v>
      </c>
      <c r="Q3857">
        <v>0</v>
      </c>
      <c r="R3857">
        <v>0</v>
      </c>
      <c r="S3857">
        <v>6.1299200000000003E-4</v>
      </c>
      <c r="T3857">
        <v>6.80231E-4</v>
      </c>
      <c r="U3857">
        <v>1.4092099999999999E-3</v>
      </c>
      <c r="V3857">
        <v>0</v>
      </c>
      <c r="W3857">
        <v>0</v>
      </c>
      <c r="X3857">
        <v>0</v>
      </c>
      <c r="Y3857">
        <v>0</v>
      </c>
      <c r="Z3857">
        <v>0</v>
      </c>
      <c r="AA3857">
        <v>0</v>
      </c>
      <c r="AB3857">
        <v>0</v>
      </c>
      <c r="AC3857">
        <v>6.1299200000000003E-4</v>
      </c>
      <c r="AD3857">
        <v>6.80231E-4</v>
      </c>
      <c r="AE3857">
        <v>1.4092099999999999E-3</v>
      </c>
      <c r="AF3857">
        <v>0</v>
      </c>
      <c r="AG3857">
        <v>0</v>
      </c>
      <c r="AH3857">
        <v>2.7024330000000002E-3</v>
      </c>
      <c r="AI3857">
        <v>59117.101110000003</v>
      </c>
    </row>
    <row r="3858" spans="1:35" x14ac:dyDescent="0.25">
      <c r="A3858">
        <v>5292</v>
      </c>
      <c r="B3858" t="s">
        <v>246</v>
      </c>
      <c r="C3858" t="s">
        <v>51</v>
      </c>
      <c r="D3858" t="b">
        <v>1</v>
      </c>
      <c r="E3858">
        <v>0.61770916799999998</v>
      </c>
      <c r="F3858" t="s">
        <v>97</v>
      </c>
      <c r="G3858" t="s">
        <v>186</v>
      </c>
      <c r="H3858" t="s">
        <v>197</v>
      </c>
      <c r="I3858" t="s">
        <v>101</v>
      </c>
      <c r="J3858" t="s">
        <v>102</v>
      </c>
      <c r="K3858" t="s">
        <v>188</v>
      </c>
      <c r="L3858">
        <v>4.1599907409999997</v>
      </c>
      <c r="M3858" t="s">
        <v>109</v>
      </c>
      <c r="N3858">
        <v>2.49714E-4</v>
      </c>
      <c r="O3858">
        <v>3.0934199999999999E-4</v>
      </c>
      <c r="P3858">
        <v>0</v>
      </c>
      <c r="Q3858">
        <v>0</v>
      </c>
      <c r="R3858">
        <v>0</v>
      </c>
      <c r="S3858">
        <v>3.2393800000000001E-4</v>
      </c>
      <c r="T3858">
        <v>1.5829500000000001E-3</v>
      </c>
      <c r="U3858">
        <v>6.4483100000000001E-4</v>
      </c>
      <c r="V3858">
        <v>0</v>
      </c>
      <c r="W3858">
        <v>0</v>
      </c>
      <c r="X3858" s="8">
        <v>7.8693699999999995E-5</v>
      </c>
      <c r="Y3858">
        <v>0</v>
      </c>
      <c r="Z3858">
        <v>0</v>
      </c>
      <c r="AA3858">
        <v>0</v>
      </c>
      <c r="AB3858">
        <v>0</v>
      </c>
      <c r="AC3858">
        <v>4.0263099999999997E-4</v>
      </c>
      <c r="AD3858">
        <v>1.5829500000000001E-3</v>
      </c>
      <c r="AE3858">
        <v>6.4483100000000001E-4</v>
      </c>
      <c r="AF3858">
        <v>0</v>
      </c>
      <c r="AG3858">
        <v>0</v>
      </c>
      <c r="AH3858">
        <v>2.6304179999999998E-3</v>
      </c>
      <c r="AI3858">
        <v>185312.75030000001</v>
      </c>
    </row>
    <row r="3859" spans="1:35" x14ac:dyDescent="0.25">
      <c r="A3859">
        <v>5294</v>
      </c>
      <c r="B3859" t="s">
        <v>246</v>
      </c>
      <c r="C3859" t="s">
        <v>51</v>
      </c>
      <c r="D3859" t="b">
        <v>1</v>
      </c>
      <c r="E3859">
        <v>2.1122781700000002</v>
      </c>
      <c r="F3859" t="s">
        <v>97</v>
      </c>
      <c r="G3859" t="s">
        <v>186</v>
      </c>
      <c r="H3859" t="s">
        <v>192</v>
      </c>
      <c r="I3859" t="s">
        <v>101</v>
      </c>
      <c r="J3859" t="s">
        <v>99</v>
      </c>
      <c r="K3859" t="s">
        <v>188</v>
      </c>
      <c r="L3859">
        <v>5.1587333329999998</v>
      </c>
      <c r="M3859" t="s">
        <v>109</v>
      </c>
      <c r="N3859">
        <v>4.8028399999999998E-4</v>
      </c>
      <c r="O3859">
        <v>5.5143200000000003E-4</v>
      </c>
      <c r="P3859">
        <v>0</v>
      </c>
      <c r="Q3859">
        <v>0</v>
      </c>
      <c r="R3859">
        <v>0</v>
      </c>
      <c r="S3859">
        <v>8.2772900000000003E-4</v>
      </c>
      <c r="T3859">
        <v>2.2191559999999999E-3</v>
      </c>
      <c r="U3859">
        <v>1.5545940000000001E-3</v>
      </c>
      <c r="V3859">
        <v>0</v>
      </c>
      <c r="W3859">
        <v>0</v>
      </c>
      <c r="X3859" s="8">
        <v>4.6167400000000001E-5</v>
      </c>
      <c r="Y3859">
        <v>0</v>
      </c>
      <c r="Z3859">
        <v>0</v>
      </c>
      <c r="AA3859">
        <v>0</v>
      </c>
      <c r="AB3859">
        <v>0</v>
      </c>
      <c r="AC3859">
        <v>8.7389599999999998E-4</v>
      </c>
      <c r="AD3859">
        <v>2.2191559999999999E-3</v>
      </c>
      <c r="AE3859">
        <v>1.5545940000000001E-3</v>
      </c>
      <c r="AF3859">
        <v>0</v>
      </c>
      <c r="AG3859">
        <v>0</v>
      </c>
      <c r="AH3859">
        <v>4.6476269999999997E-3</v>
      </c>
      <c r="AI3859">
        <v>264034.77130000002</v>
      </c>
    </row>
    <row r="3860" spans="1:35" x14ac:dyDescent="0.25">
      <c r="A3860">
        <v>5295</v>
      </c>
      <c r="B3860" t="s">
        <v>246</v>
      </c>
      <c r="C3860" t="s">
        <v>51</v>
      </c>
      <c r="D3860" t="b">
        <v>1</v>
      </c>
      <c r="E3860">
        <v>3.6561414889999999</v>
      </c>
      <c r="F3860" t="s">
        <v>97</v>
      </c>
      <c r="G3860" t="s">
        <v>186</v>
      </c>
      <c r="H3860" t="s">
        <v>194</v>
      </c>
      <c r="I3860" t="s">
        <v>101</v>
      </c>
      <c r="J3860" t="s">
        <v>99</v>
      </c>
      <c r="K3860" t="s">
        <v>188</v>
      </c>
      <c r="L3860">
        <v>6.1927160490000004</v>
      </c>
      <c r="M3860" t="s">
        <v>109</v>
      </c>
      <c r="N3860">
        <v>6.8409099999999995E-4</v>
      </c>
      <c r="O3860">
        <v>8.2413199999999999E-4</v>
      </c>
      <c r="P3860">
        <v>0</v>
      </c>
      <c r="Q3860">
        <v>0</v>
      </c>
      <c r="R3860">
        <v>0</v>
      </c>
      <c r="S3860">
        <v>1.5269039999999999E-3</v>
      </c>
      <c r="T3860">
        <v>3.203165E-3</v>
      </c>
      <c r="U3860">
        <v>2.1380879999999998E-3</v>
      </c>
      <c r="V3860">
        <v>0</v>
      </c>
      <c r="W3860">
        <v>0</v>
      </c>
      <c r="X3860" s="8">
        <v>8.4901200000000006E-5</v>
      </c>
      <c r="Y3860">
        <v>0</v>
      </c>
      <c r="Z3860">
        <v>0</v>
      </c>
      <c r="AA3860">
        <v>0</v>
      </c>
      <c r="AB3860">
        <v>0</v>
      </c>
      <c r="AC3860">
        <v>1.611805E-3</v>
      </c>
      <c r="AD3860">
        <v>3.203165E-3</v>
      </c>
      <c r="AE3860">
        <v>2.1380879999999998E-3</v>
      </c>
      <c r="AF3860">
        <v>0</v>
      </c>
      <c r="AG3860">
        <v>0</v>
      </c>
      <c r="AH3860">
        <v>6.9530240000000004E-3</v>
      </c>
      <c r="AI3860">
        <v>329052.734</v>
      </c>
    </row>
    <row r="3861" spans="1:35" x14ac:dyDescent="0.25">
      <c r="A3861">
        <v>5297</v>
      </c>
      <c r="B3861" t="s">
        <v>246</v>
      </c>
      <c r="C3861" t="s">
        <v>51</v>
      </c>
      <c r="D3861" t="b">
        <v>1</v>
      </c>
      <c r="E3861">
        <v>1.148646015</v>
      </c>
      <c r="F3861" t="s">
        <v>97</v>
      </c>
      <c r="G3861" t="s">
        <v>186</v>
      </c>
      <c r="H3861" t="s">
        <v>199</v>
      </c>
      <c r="I3861" t="s">
        <v>101</v>
      </c>
      <c r="J3861" t="s">
        <v>102</v>
      </c>
      <c r="K3861" t="s">
        <v>188</v>
      </c>
      <c r="L3861">
        <v>5.9213492060000004</v>
      </c>
      <c r="M3861" t="s">
        <v>109</v>
      </c>
      <c r="N3861">
        <v>4.0650300000000001E-4</v>
      </c>
      <c r="O3861">
        <v>4.8279399999999999E-4</v>
      </c>
      <c r="P3861">
        <v>0</v>
      </c>
      <c r="Q3861">
        <v>0</v>
      </c>
      <c r="R3861">
        <v>0</v>
      </c>
      <c r="S3861">
        <v>6.9899299999999997E-4</v>
      </c>
      <c r="T3861">
        <v>2.201756E-3</v>
      </c>
      <c r="U3861">
        <v>1.137861E-3</v>
      </c>
      <c r="V3861">
        <v>0</v>
      </c>
      <c r="W3861">
        <v>0</v>
      </c>
      <c r="X3861" s="8">
        <v>2.2743099999999999E-5</v>
      </c>
      <c r="Y3861">
        <v>0</v>
      </c>
      <c r="Z3861">
        <v>0</v>
      </c>
      <c r="AA3861">
        <v>0</v>
      </c>
      <c r="AB3861">
        <v>0</v>
      </c>
      <c r="AC3861">
        <v>7.2173599999999995E-4</v>
      </c>
      <c r="AD3861">
        <v>2.201756E-3</v>
      </c>
      <c r="AE3861">
        <v>1.137861E-3</v>
      </c>
      <c r="AF3861">
        <v>0</v>
      </c>
      <c r="AG3861">
        <v>0</v>
      </c>
      <c r="AH3861">
        <v>4.0613649999999999E-3</v>
      </c>
      <c r="AI3861">
        <v>201013.0526</v>
      </c>
    </row>
    <row r="3862" spans="1:35" x14ac:dyDescent="0.25">
      <c r="A3862">
        <v>7187</v>
      </c>
      <c r="B3862" t="s">
        <v>246</v>
      </c>
      <c r="C3862" t="s">
        <v>51</v>
      </c>
      <c r="D3862" t="b">
        <v>1</v>
      </c>
      <c r="E3862">
        <v>0.94616560199999999</v>
      </c>
      <c r="F3862" t="s">
        <v>97</v>
      </c>
      <c r="G3862" t="s">
        <v>186</v>
      </c>
      <c r="H3862" t="s">
        <v>189</v>
      </c>
      <c r="I3862" t="s">
        <v>263</v>
      </c>
      <c r="J3862" t="s">
        <v>99</v>
      </c>
      <c r="K3862" t="s">
        <v>188</v>
      </c>
      <c r="L3862">
        <v>9.0852053139999995</v>
      </c>
      <c r="M3862" t="s">
        <v>264</v>
      </c>
      <c r="N3862">
        <v>1.3772E-4</v>
      </c>
      <c r="O3862">
        <v>1.6078500000000001E-4</v>
      </c>
      <c r="P3862">
        <v>0</v>
      </c>
      <c r="Q3862">
        <v>0</v>
      </c>
      <c r="R3862">
        <v>0</v>
      </c>
      <c r="S3862">
        <v>6.6348299999999998E-4</v>
      </c>
      <c r="T3862">
        <v>3.8509999999999998E-4</v>
      </c>
      <c r="U3862">
        <v>3.0065000000000002E-4</v>
      </c>
      <c r="V3862">
        <v>0</v>
      </c>
      <c r="W3862">
        <v>0</v>
      </c>
      <c r="X3862">
        <v>0</v>
      </c>
      <c r="Y3862">
        <v>0</v>
      </c>
      <c r="Z3862">
        <v>0</v>
      </c>
      <c r="AA3862">
        <v>0</v>
      </c>
      <c r="AB3862">
        <v>0</v>
      </c>
      <c r="AC3862">
        <v>6.6348299999999998E-4</v>
      </c>
      <c r="AD3862">
        <v>3.8509999999999998E-4</v>
      </c>
      <c r="AE3862">
        <v>3.0065000000000002E-4</v>
      </c>
      <c r="AF3862">
        <v>0</v>
      </c>
      <c r="AG3862">
        <v>0</v>
      </c>
      <c r="AH3862">
        <v>1.3492319999999999E-3</v>
      </c>
      <c r="AI3862">
        <v>43523.617700000003</v>
      </c>
    </row>
    <row r="3863" spans="1:35" x14ac:dyDescent="0.25">
      <c r="A3863">
        <v>18108</v>
      </c>
      <c r="B3863" t="s">
        <v>246</v>
      </c>
      <c r="C3863" t="s">
        <v>51</v>
      </c>
      <c r="D3863" t="b">
        <v>1</v>
      </c>
      <c r="E3863">
        <v>0.16497118999999999</v>
      </c>
      <c r="F3863" t="s">
        <v>97</v>
      </c>
      <c r="G3863" t="s">
        <v>186</v>
      </c>
      <c r="H3863" t="s">
        <v>259</v>
      </c>
      <c r="I3863" t="s">
        <v>98</v>
      </c>
      <c r="J3863" t="s">
        <v>99</v>
      </c>
      <c r="K3863" t="s">
        <v>188</v>
      </c>
      <c r="L3863">
        <v>5.332002525</v>
      </c>
      <c r="M3863" t="s">
        <v>112</v>
      </c>
      <c r="N3863">
        <v>3.1121000000000002E-4</v>
      </c>
      <c r="O3863">
        <v>3.9344E-4</v>
      </c>
      <c r="P3863">
        <v>0</v>
      </c>
      <c r="Q3863">
        <v>0</v>
      </c>
      <c r="R3863">
        <v>0</v>
      </c>
      <c r="S3863">
        <v>3.93419E-4</v>
      </c>
      <c r="T3863">
        <v>1.846929E-3</v>
      </c>
      <c r="U3863">
        <v>1.0612040000000001E-3</v>
      </c>
      <c r="V3863">
        <v>0</v>
      </c>
      <c r="W3863">
        <v>0</v>
      </c>
      <c r="X3863">
        <v>0</v>
      </c>
      <c r="Y3863">
        <v>0</v>
      </c>
      <c r="Z3863">
        <v>0</v>
      </c>
      <c r="AA3863">
        <v>0</v>
      </c>
      <c r="AB3863">
        <v>0</v>
      </c>
      <c r="AC3863">
        <v>3.93419E-4</v>
      </c>
      <c r="AD3863">
        <v>1.846929E-3</v>
      </c>
      <c r="AE3863">
        <v>1.0612040000000001E-3</v>
      </c>
      <c r="AF3863">
        <v>0</v>
      </c>
      <c r="AG3863">
        <v>0</v>
      </c>
      <c r="AH3863">
        <v>3.3015520000000001E-3</v>
      </c>
      <c r="AI3863">
        <v>181468.3094</v>
      </c>
    </row>
    <row r="3864" spans="1:35" x14ac:dyDescent="0.25">
      <c r="A3864">
        <v>20450</v>
      </c>
      <c r="B3864" t="s">
        <v>246</v>
      </c>
      <c r="C3864" t="s">
        <v>51</v>
      </c>
      <c r="D3864" t="b">
        <v>1</v>
      </c>
      <c r="E3864">
        <v>0.32973295000000002</v>
      </c>
      <c r="F3864" t="s">
        <v>97</v>
      </c>
      <c r="G3864" t="s">
        <v>186</v>
      </c>
      <c r="H3864" t="s">
        <v>256</v>
      </c>
      <c r="I3864" t="s">
        <v>101</v>
      </c>
      <c r="J3864" t="s">
        <v>262</v>
      </c>
      <c r="K3864" t="s">
        <v>188</v>
      </c>
      <c r="L3864">
        <v>5.4656736109999997</v>
      </c>
      <c r="M3864" t="s">
        <v>109</v>
      </c>
      <c r="N3864">
        <v>4.8322799999999999E-4</v>
      </c>
      <c r="O3864">
        <v>5.8624999999999997E-4</v>
      </c>
      <c r="P3864">
        <v>0</v>
      </c>
      <c r="Q3864">
        <v>0</v>
      </c>
      <c r="R3864">
        <v>0</v>
      </c>
      <c r="S3864">
        <v>9.16762E-4</v>
      </c>
      <c r="T3864">
        <v>2.5385910000000002E-3</v>
      </c>
      <c r="U3864">
        <v>1.464171E-3</v>
      </c>
      <c r="V3864">
        <v>0</v>
      </c>
      <c r="W3864">
        <v>0</v>
      </c>
      <c r="X3864">
        <v>0</v>
      </c>
      <c r="Y3864">
        <v>0</v>
      </c>
      <c r="Z3864">
        <v>0</v>
      </c>
      <c r="AA3864">
        <v>0</v>
      </c>
      <c r="AB3864">
        <v>0</v>
      </c>
      <c r="AC3864">
        <v>9.16762E-4</v>
      </c>
      <c r="AD3864">
        <v>2.5385910000000002E-3</v>
      </c>
      <c r="AE3864">
        <v>1.464171E-3</v>
      </c>
      <c r="AF3864">
        <v>0</v>
      </c>
      <c r="AG3864">
        <v>0</v>
      </c>
      <c r="AH3864">
        <v>4.9195239999999998E-3</v>
      </c>
      <c r="AI3864">
        <v>263786.36</v>
      </c>
    </row>
    <row r="3865" spans="1:35" x14ac:dyDescent="0.25">
      <c r="A3865">
        <v>28219</v>
      </c>
      <c r="B3865" t="s">
        <v>246</v>
      </c>
      <c r="C3865" t="s">
        <v>51</v>
      </c>
      <c r="D3865" t="b">
        <v>1</v>
      </c>
      <c r="E3865">
        <v>8.3962187999999993E-2</v>
      </c>
      <c r="F3865" t="s">
        <v>97</v>
      </c>
      <c r="G3865" t="s">
        <v>186</v>
      </c>
      <c r="H3865" t="s">
        <v>257</v>
      </c>
      <c r="I3865" t="s">
        <v>263</v>
      </c>
      <c r="J3865" t="s">
        <v>111</v>
      </c>
      <c r="K3865" t="s">
        <v>188</v>
      </c>
      <c r="L3865">
        <v>5.7130555559999996</v>
      </c>
      <c r="M3865" t="s">
        <v>264</v>
      </c>
      <c r="N3865" s="8">
        <v>8.0063100000000003E-5</v>
      </c>
      <c r="O3865" s="8">
        <v>9.7523399999999995E-5</v>
      </c>
      <c r="P3865">
        <v>0</v>
      </c>
      <c r="Q3865">
        <v>0</v>
      </c>
      <c r="R3865">
        <v>0</v>
      </c>
      <c r="S3865">
        <v>2.19049E-4</v>
      </c>
      <c r="T3865">
        <v>4.13316E-4</v>
      </c>
      <c r="U3865">
        <v>1.8600299999999999E-4</v>
      </c>
      <c r="V3865">
        <v>0</v>
      </c>
      <c r="W3865">
        <v>0</v>
      </c>
      <c r="X3865">
        <v>0</v>
      </c>
      <c r="Y3865">
        <v>0</v>
      </c>
      <c r="Z3865">
        <v>0</v>
      </c>
      <c r="AA3865">
        <v>0</v>
      </c>
      <c r="AB3865">
        <v>0</v>
      </c>
      <c r="AC3865">
        <v>2.19049E-4</v>
      </c>
      <c r="AD3865">
        <v>4.13316E-4</v>
      </c>
      <c r="AE3865">
        <v>1.8600299999999999E-4</v>
      </c>
      <c r="AF3865">
        <v>0</v>
      </c>
      <c r="AG3865">
        <v>0</v>
      </c>
      <c r="AH3865">
        <v>8.18369E-4</v>
      </c>
      <c r="AI3865">
        <v>41981.093860000001</v>
      </c>
    </row>
    <row r="3866" spans="1:35" x14ac:dyDescent="0.25">
      <c r="A3866">
        <v>617</v>
      </c>
      <c r="B3866" t="s">
        <v>247</v>
      </c>
      <c r="C3866" t="s">
        <v>248</v>
      </c>
      <c r="D3866" t="b">
        <v>1</v>
      </c>
      <c r="E3866">
        <v>38.539275089999997</v>
      </c>
      <c r="F3866" t="s">
        <v>97</v>
      </c>
      <c r="G3866" t="s">
        <v>186</v>
      </c>
      <c r="H3866" t="s">
        <v>198</v>
      </c>
      <c r="I3866" t="s">
        <v>101</v>
      </c>
      <c r="J3866" t="s">
        <v>102</v>
      </c>
      <c r="K3866" t="s">
        <v>188</v>
      </c>
      <c r="L3866">
        <v>9.4686111109999995</v>
      </c>
      <c r="M3866" t="s">
        <v>109</v>
      </c>
      <c r="N3866">
        <v>1.297762E-3</v>
      </c>
      <c r="O3866">
        <v>1.3795280000000001E-3</v>
      </c>
      <c r="P3866">
        <v>0</v>
      </c>
      <c r="Q3866">
        <v>0</v>
      </c>
      <c r="R3866">
        <v>0</v>
      </c>
      <c r="S3866">
        <v>3.283153E-3</v>
      </c>
      <c r="T3866">
        <v>3.6663339999999998E-3</v>
      </c>
      <c r="U3866">
        <v>3.5103589999999998E-3</v>
      </c>
      <c r="V3866">
        <v>0</v>
      </c>
      <c r="W3866">
        <v>0</v>
      </c>
      <c r="X3866">
        <v>1.9918819999999999E-3</v>
      </c>
      <c r="Y3866">
        <v>0</v>
      </c>
      <c r="Z3866">
        <v>0</v>
      </c>
      <c r="AA3866">
        <v>0</v>
      </c>
      <c r="AB3866">
        <v>0</v>
      </c>
      <c r="AC3866">
        <v>5.275035E-3</v>
      </c>
      <c r="AD3866">
        <v>3.6663339999999998E-3</v>
      </c>
      <c r="AE3866">
        <v>3.5103589999999998E-3</v>
      </c>
      <c r="AF3866">
        <v>0</v>
      </c>
      <c r="AG3866">
        <v>0</v>
      </c>
      <c r="AH3866">
        <v>1.2451362000000001E-2</v>
      </c>
      <c r="AI3866">
        <v>385392.75089999998</v>
      </c>
    </row>
    <row r="3867" spans="1:35" x14ac:dyDescent="0.25">
      <c r="A3867">
        <v>619</v>
      </c>
      <c r="B3867" t="s">
        <v>247</v>
      </c>
      <c r="C3867" t="s">
        <v>248</v>
      </c>
      <c r="D3867" t="b">
        <v>1</v>
      </c>
      <c r="E3867">
        <v>7.8598335940000004</v>
      </c>
      <c r="F3867" t="s">
        <v>97</v>
      </c>
      <c r="G3867" t="s">
        <v>186</v>
      </c>
      <c r="H3867" t="s">
        <v>187</v>
      </c>
      <c r="I3867" t="s">
        <v>101</v>
      </c>
      <c r="J3867" t="s">
        <v>111</v>
      </c>
      <c r="K3867" t="s">
        <v>188</v>
      </c>
      <c r="L3867">
        <v>8.9205555560000001</v>
      </c>
      <c r="M3867" t="s">
        <v>109</v>
      </c>
      <c r="N3867">
        <v>8.3705599999999998E-4</v>
      </c>
      <c r="O3867">
        <v>9.7694300000000008E-4</v>
      </c>
      <c r="P3867">
        <v>0</v>
      </c>
      <c r="Q3867">
        <v>0</v>
      </c>
      <c r="R3867">
        <v>0</v>
      </c>
      <c r="S3867">
        <v>4.3042790000000003E-3</v>
      </c>
      <c r="T3867">
        <v>2.3120839999999998E-3</v>
      </c>
      <c r="U3867">
        <v>1.3578539999999999E-3</v>
      </c>
      <c r="V3867">
        <v>0</v>
      </c>
      <c r="W3867">
        <v>0</v>
      </c>
      <c r="X3867">
        <v>3.9915399999999998E-4</v>
      </c>
      <c r="Y3867">
        <v>0</v>
      </c>
      <c r="Z3867">
        <v>0</v>
      </c>
      <c r="AA3867">
        <v>0</v>
      </c>
      <c r="AB3867">
        <v>0</v>
      </c>
      <c r="AC3867">
        <v>4.7034329999999999E-3</v>
      </c>
      <c r="AD3867">
        <v>2.3120839999999998E-3</v>
      </c>
      <c r="AE3867">
        <v>1.3578539999999999E-3</v>
      </c>
      <c r="AF3867">
        <v>0</v>
      </c>
      <c r="AG3867">
        <v>0</v>
      </c>
      <c r="AH3867">
        <v>8.3733709999999992E-3</v>
      </c>
      <c r="AI3867">
        <v>275094.17580000003</v>
      </c>
    </row>
    <row r="3868" spans="1:35" x14ac:dyDescent="0.25">
      <c r="A3868">
        <v>621</v>
      </c>
      <c r="B3868" t="s">
        <v>247</v>
      </c>
      <c r="C3868" t="s">
        <v>248</v>
      </c>
      <c r="D3868" t="b">
        <v>1</v>
      </c>
      <c r="E3868">
        <v>45.917607580000002</v>
      </c>
      <c r="F3868" t="s">
        <v>97</v>
      </c>
      <c r="G3868" t="s">
        <v>186</v>
      </c>
      <c r="H3868" t="s">
        <v>196</v>
      </c>
      <c r="I3868" t="s">
        <v>101</v>
      </c>
      <c r="J3868" t="s">
        <v>99</v>
      </c>
      <c r="K3868" t="s">
        <v>188</v>
      </c>
      <c r="L3868">
        <v>10.393434340000001</v>
      </c>
      <c r="M3868" t="s">
        <v>109</v>
      </c>
      <c r="N3868">
        <v>9.6350799999999996E-4</v>
      </c>
      <c r="O3868">
        <v>1.0459270000000001E-3</v>
      </c>
      <c r="P3868">
        <v>0</v>
      </c>
      <c r="Q3868">
        <v>0</v>
      </c>
      <c r="R3868">
        <v>0</v>
      </c>
      <c r="S3868">
        <v>2.9725179999999999E-3</v>
      </c>
      <c r="T3868">
        <v>2.6265220000000001E-3</v>
      </c>
      <c r="U3868">
        <v>2.9490160000000001E-3</v>
      </c>
      <c r="V3868">
        <v>0</v>
      </c>
      <c r="W3868">
        <v>0</v>
      </c>
      <c r="X3868">
        <v>4.0779599999999998E-4</v>
      </c>
      <c r="Y3868">
        <v>0</v>
      </c>
      <c r="Z3868">
        <v>0</v>
      </c>
      <c r="AA3868">
        <v>0</v>
      </c>
      <c r="AB3868">
        <v>0</v>
      </c>
      <c r="AC3868">
        <v>3.3803140000000001E-3</v>
      </c>
      <c r="AD3868">
        <v>2.6265220000000001E-3</v>
      </c>
      <c r="AE3868">
        <v>2.9490160000000001E-3</v>
      </c>
      <c r="AF3868">
        <v>0</v>
      </c>
      <c r="AG3868">
        <v>0</v>
      </c>
      <c r="AH3868">
        <v>8.9562879999999997E-3</v>
      </c>
      <c r="AI3868">
        <v>252546.84169999999</v>
      </c>
    </row>
    <row r="3869" spans="1:35" x14ac:dyDescent="0.25">
      <c r="A3869">
        <v>622</v>
      </c>
      <c r="B3869" t="s">
        <v>247</v>
      </c>
      <c r="C3869" t="s">
        <v>248</v>
      </c>
      <c r="D3869" t="b">
        <v>1</v>
      </c>
      <c r="E3869">
        <v>5.4264087559999998</v>
      </c>
      <c r="F3869" t="s">
        <v>97</v>
      </c>
      <c r="G3869" t="s">
        <v>186</v>
      </c>
      <c r="H3869" t="s">
        <v>191</v>
      </c>
      <c r="I3869" t="s">
        <v>101</v>
      </c>
      <c r="J3869" t="s">
        <v>99</v>
      </c>
      <c r="K3869" t="s">
        <v>188</v>
      </c>
      <c r="L3869">
        <v>5.7013409959999999</v>
      </c>
      <c r="M3869" t="s">
        <v>109</v>
      </c>
      <c r="N3869">
        <v>5.7478100000000001E-4</v>
      </c>
      <c r="O3869">
        <v>7.0476299999999996E-4</v>
      </c>
      <c r="P3869">
        <v>0</v>
      </c>
      <c r="Q3869">
        <v>0</v>
      </c>
      <c r="R3869">
        <v>0</v>
      </c>
      <c r="S3869">
        <v>1.118038E-3</v>
      </c>
      <c r="T3869">
        <v>2.749886E-3</v>
      </c>
      <c r="U3869">
        <v>1.7797679999999999E-3</v>
      </c>
      <c r="V3869">
        <v>0</v>
      </c>
      <c r="W3869">
        <v>0</v>
      </c>
      <c r="X3869">
        <v>4.7502999999999998E-4</v>
      </c>
      <c r="Y3869">
        <v>0</v>
      </c>
      <c r="Z3869">
        <v>0</v>
      </c>
      <c r="AA3869">
        <v>0</v>
      </c>
      <c r="AB3869">
        <v>0</v>
      </c>
      <c r="AC3869">
        <v>1.593068E-3</v>
      </c>
      <c r="AD3869">
        <v>2.749886E-3</v>
      </c>
      <c r="AE3869">
        <v>1.7797679999999999E-3</v>
      </c>
      <c r="AF3869">
        <v>0</v>
      </c>
      <c r="AG3869">
        <v>0</v>
      </c>
      <c r="AH3869">
        <v>6.1227219999999997E-3</v>
      </c>
      <c r="AI3869">
        <v>314731.70789999998</v>
      </c>
    </row>
    <row r="3870" spans="1:35" x14ac:dyDescent="0.25">
      <c r="A3870">
        <v>623</v>
      </c>
      <c r="B3870" t="s">
        <v>247</v>
      </c>
      <c r="C3870" t="s">
        <v>248</v>
      </c>
      <c r="D3870" t="b">
        <v>1</v>
      </c>
      <c r="E3870">
        <v>3.2022472799999999</v>
      </c>
      <c r="F3870" t="s">
        <v>97</v>
      </c>
      <c r="G3870" t="s">
        <v>186</v>
      </c>
      <c r="H3870" t="s">
        <v>193</v>
      </c>
      <c r="I3870" t="s">
        <v>101</v>
      </c>
      <c r="J3870" t="s">
        <v>99</v>
      </c>
      <c r="K3870" t="s">
        <v>188</v>
      </c>
      <c r="L3870">
        <v>8.1146666669999998</v>
      </c>
      <c r="M3870" t="s">
        <v>109</v>
      </c>
      <c r="N3870">
        <v>6.5376900000000001E-4</v>
      </c>
      <c r="O3870">
        <v>7.7711999999999996E-4</v>
      </c>
      <c r="P3870">
        <v>0</v>
      </c>
      <c r="Q3870">
        <v>0</v>
      </c>
      <c r="R3870">
        <v>0</v>
      </c>
      <c r="S3870">
        <v>2.3253150000000001E-3</v>
      </c>
      <c r="T3870">
        <v>2.4177360000000002E-3</v>
      </c>
      <c r="U3870">
        <v>1.6139380000000001E-3</v>
      </c>
      <c r="V3870">
        <v>0</v>
      </c>
      <c r="W3870">
        <v>0</v>
      </c>
      <c r="X3870">
        <v>2.9289099999999998E-4</v>
      </c>
      <c r="Y3870">
        <v>0</v>
      </c>
      <c r="Z3870">
        <v>0</v>
      </c>
      <c r="AA3870">
        <v>0</v>
      </c>
      <c r="AB3870">
        <v>0</v>
      </c>
      <c r="AC3870">
        <v>2.618207E-3</v>
      </c>
      <c r="AD3870">
        <v>2.4177360000000002E-3</v>
      </c>
      <c r="AE3870">
        <v>1.6139380000000001E-3</v>
      </c>
      <c r="AF3870">
        <v>0</v>
      </c>
      <c r="AG3870">
        <v>0</v>
      </c>
      <c r="AH3870">
        <v>6.6498809999999998E-3</v>
      </c>
      <c r="AI3870">
        <v>240168.546</v>
      </c>
    </row>
    <row r="3871" spans="1:35" x14ac:dyDescent="0.25">
      <c r="A3871">
        <v>624</v>
      </c>
      <c r="B3871" t="s">
        <v>247</v>
      </c>
      <c r="C3871" t="s">
        <v>248</v>
      </c>
      <c r="D3871" t="b">
        <v>1</v>
      </c>
      <c r="E3871">
        <v>12.489080810000001</v>
      </c>
      <c r="F3871" t="s">
        <v>97</v>
      </c>
      <c r="G3871" t="s">
        <v>186</v>
      </c>
      <c r="H3871" t="s">
        <v>195</v>
      </c>
      <c r="I3871" t="s">
        <v>101</v>
      </c>
      <c r="J3871" t="s">
        <v>111</v>
      </c>
      <c r="K3871" t="s">
        <v>188</v>
      </c>
      <c r="L3871">
        <v>6.7334656080000004</v>
      </c>
      <c r="M3871" t="s">
        <v>109</v>
      </c>
      <c r="N3871">
        <v>5.5690000000000004E-4</v>
      </c>
      <c r="O3871">
        <v>6.5619599999999995E-4</v>
      </c>
      <c r="P3871">
        <v>0</v>
      </c>
      <c r="Q3871">
        <v>0</v>
      </c>
      <c r="R3871">
        <v>0</v>
      </c>
      <c r="S3871">
        <v>8.64009E-4</v>
      </c>
      <c r="T3871">
        <v>2.43684E-3</v>
      </c>
      <c r="U3871">
        <v>1.542882E-3</v>
      </c>
      <c r="V3871">
        <v>0</v>
      </c>
      <c r="W3871">
        <v>0</v>
      </c>
      <c r="X3871">
        <v>1.1820789999999999E-3</v>
      </c>
      <c r="Y3871">
        <v>0</v>
      </c>
      <c r="Z3871">
        <v>0</v>
      </c>
      <c r="AA3871">
        <v>0</v>
      </c>
      <c r="AB3871">
        <v>0</v>
      </c>
      <c r="AC3871">
        <v>2.0460880000000002E-3</v>
      </c>
      <c r="AD3871">
        <v>2.43684E-3</v>
      </c>
      <c r="AE3871">
        <v>1.542882E-3</v>
      </c>
      <c r="AF3871">
        <v>0</v>
      </c>
      <c r="AG3871">
        <v>0</v>
      </c>
      <c r="AH3871">
        <v>6.0258100000000004E-3</v>
      </c>
      <c r="AI3871">
        <v>262270.69709999999</v>
      </c>
    </row>
    <row r="3872" spans="1:35" x14ac:dyDescent="0.25">
      <c r="A3872">
        <v>3981</v>
      </c>
      <c r="B3872" t="s">
        <v>247</v>
      </c>
      <c r="C3872" t="s">
        <v>248</v>
      </c>
      <c r="D3872" t="b">
        <v>1</v>
      </c>
      <c r="E3872">
        <v>33.833494620000003</v>
      </c>
      <c r="F3872" t="s">
        <v>97</v>
      </c>
      <c r="G3872" t="s">
        <v>186</v>
      </c>
      <c r="H3872" t="s">
        <v>249</v>
      </c>
      <c r="I3872" t="s">
        <v>101</v>
      </c>
      <c r="J3872" t="s">
        <v>111</v>
      </c>
      <c r="K3872" t="s">
        <v>188</v>
      </c>
      <c r="L3872">
        <v>10.7125</v>
      </c>
      <c r="M3872" t="s">
        <v>109</v>
      </c>
      <c r="N3872">
        <v>2.7699700000000002E-4</v>
      </c>
      <c r="O3872">
        <v>2.9476099999999999E-4</v>
      </c>
      <c r="P3872">
        <v>0</v>
      </c>
      <c r="Q3872">
        <v>0</v>
      </c>
      <c r="R3872">
        <v>0</v>
      </c>
      <c r="S3872">
        <v>7.4686299999999995E-4</v>
      </c>
      <c r="T3872">
        <v>7.26339E-4</v>
      </c>
      <c r="U3872">
        <v>1.0008409999999999E-3</v>
      </c>
      <c r="V3872">
        <v>0</v>
      </c>
      <c r="W3872">
        <v>0</v>
      </c>
      <c r="X3872">
        <v>0</v>
      </c>
      <c r="Y3872">
        <v>0</v>
      </c>
      <c r="Z3872">
        <v>0</v>
      </c>
      <c r="AA3872">
        <v>0</v>
      </c>
      <c r="AB3872">
        <v>0</v>
      </c>
      <c r="AC3872">
        <v>7.4686299999999995E-4</v>
      </c>
      <c r="AD3872">
        <v>7.26339E-4</v>
      </c>
      <c r="AE3872">
        <v>1.0008409999999999E-3</v>
      </c>
      <c r="AF3872">
        <v>0</v>
      </c>
      <c r="AG3872">
        <v>0</v>
      </c>
      <c r="AH3872">
        <v>2.473402E-3</v>
      </c>
      <c r="AI3872">
        <v>67666.989239999995</v>
      </c>
    </row>
    <row r="3873" spans="1:35" x14ac:dyDescent="0.25">
      <c r="A3873">
        <v>4225</v>
      </c>
      <c r="B3873" t="s">
        <v>247</v>
      </c>
      <c r="C3873" t="s">
        <v>248</v>
      </c>
      <c r="D3873" t="b">
        <v>1</v>
      </c>
      <c r="E3873">
        <v>59.11710111</v>
      </c>
      <c r="F3873" t="s">
        <v>97</v>
      </c>
      <c r="G3873" t="s">
        <v>186</v>
      </c>
      <c r="H3873" t="s">
        <v>250</v>
      </c>
      <c r="I3873" t="s">
        <v>98</v>
      </c>
      <c r="J3873" t="s">
        <v>99</v>
      </c>
      <c r="K3873" t="s">
        <v>188</v>
      </c>
      <c r="L3873">
        <v>22.366666670000001</v>
      </c>
      <c r="M3873" t="s">
        <v>112</v>
      </c>
      <c r="N3873">
        <v>4.3916700000000002E-4</v>
      </c>
      <c r="O3873">
        <v>4.5267199999999999E-4</v>
      </c>
      <c r="P3873">
        <v>0</v>
      </c>
      <c r="Q3873">
        <v>0</v>
      </c>
      <c r="R3873">
        <v>0</v>
      </c>
      <c r="S3873">
        <v>8.2703500000000005E-4</v>
      </c>
      <c r="T3873">
        <v>6.80231E-4</v>
      </c>
      <c r="U3873">
        <v>1.381754E-3</v>
      </c>
      <c r="V3873">
        <v>0</v>
      </c>
      <c r="W3873">
        <v>0</v>
      </c>
      <c r="X3873">
        <v>1.6232530000000001E-3</v>
      </c>
      <c r="Y3873">
        <v>0</v>
      </c>
      <c r="Z3873">
        <v>0</v>
      </c>
      <c r="AA3873">
        <v>0</v>
      </c>
      <c r="AB3873">
        <v>0</v>
      </c>
      <c r="AC3873">
        <v>2.4502880000000001E-3</v>
      </c>
      <c r="AD3873">
        <v>6.80231E-4</v>
      </c>
      <c r="AE3873">
        <v>1.381754E-3</v>
      </c>
      <c r="AF3873">
        <v>0</v>
      </c>
      <c r="AG3873">
        <v>0</v>
      </c>
      <c r="AH3873">
        <v>4.5117129999999997E-3</v>
      </c>
      <c r="AI3873">
        <v>59117.101110000003</v>
      </c>
    </row>
    <row r="3874" spans="1:35" x14ac:dyDescent="0.25">
      <c r="A3874">
        <v>5292</v>
      </c>
      <c r="B3874" t="s">
        <v>247</v>
      </c>
      <c r="C3874" t="s">
        <v>248</v>
      </c>
      <c r="D3874" t="b">
        <v>1</v>
      </c>
      <c r="E3874">
        <v>0.61770916799999998</v>
      </c>
      <c r="F3874" t="s">
        <v>97</v>
      </c>
      <c r="G3874" t="s">
        <v>186</v>
      </c>
      <c r="H3874" t="s">
        <v>197</v>
      </c>
      <c r="I3874" t="s">
        <v>101</v>
      </c>
      <c r="J3874" t="s">
        <v>102</v>
      </c>
      <c r="K3874" t="s">
        <v>188</v>
      </c>
      <c r="L3874">
        <v>4.06162037</v>
      </c>
      <c r="M3874" t="s">
        <v>109</v>
      </c>
      <c r="N3874">
        <v>2.3973700000000001E-4</v>
      </c>
      <c r="O3874">
        <v>3.0056899999999999E-4</v>
      </c>
      <c r="P3874">
        <v>0</v>
      </c>
      <c r="Q3874">
        <v>0</v>
      </c>
      <c r="R3874">
        <v>0</v>
      </c>
      <c r="S3874">
        <v>3.0307700000000001E-4</v>
      </c>
      <c r="T3874">
        <v>1.5829500000000001E-3</v>
      </c>
      <c r="U3874">
        <v>5.77507E-4</v>
      </c>
      <c r="V3874">
        <v>0</v>
      </c>
      <c r="W3874">
        <v>0</v>
      </c>
      <c r="X3874">
        <v>1.04677E-4</v>
      </c>
      <c r="Y3874">
        <v>0</v>
      </c>
      <c r="Z3874">
        <v>0</v>
      </c>
      <c r="AA3874">
        <v>0</v>
      </c>
      <c r="AB3874">
        <v>0</v>
      </c>
      <c r="AC3874">
        <v>4.0775400000000003E-4</v>
      </c>
      <c r="AD3874">
        <v>1.5829500000000001E-3</v>
      </c>
      <c r="AE3874">
        <v>5.77507E-4</v>
      </c>
      <c r="AF3874">
        <v>0</v>
      </c>
      <c r="AG3874">
        <v>0</v>
      </c>
      <c r="AH3874">
        <v>2.5682169999999998E-3</v>
      </c>
      <c r="AI3874">
        <v>185312.75030000001</v>
      </c>
    </row>
    <row r="3875" spans="1:35" x14ac:dyDescent="0.25">
      <c r="A3875">
        <v>5294</v>
      </c>
      <c r="B3875" t="s">
        <v>247</v>
      </c>
      <c r="C3875" t="s">
        <v>248</v>
      </c>
      <c r="D3875" t="b">
        <v>1</v>
      </c>
      <c r="E3875">
        <v>2.1122781700000002</v>
      </c>
      <c r="F3875" t="s">
        <v>97</v>
      </c>
      <c r="G3875" t="s">
        <v>186</v>
      </c>
      <c r="H3875" t="s">
        <v>192</v>
      </c>
      <c r="I3875" t="s">
        <v>101</v>
      </c>
      <c r="J3875" t="s">
        <v>99</v>
      </c>
      <c r="K3875" t="s">
        <v>188</v>
      </c>
      <c r="L3875">
        <v>5.335955556</v>
      </c>
      <c r="M3875" t="s">
        <v>109</v>
      </c>
      <c r="N3875">
        <v>4.7514200000000001E-4</v>
      </c>
      <c r="O3875">
        <v>5.4545400000000001E-4</v>
      </c>
      <c r="P3875">
        <v>0</v>
      </c>
      <c r="Q3875">
        <v>0</v>
      </c>
      <c r="R3875">
        <v>0</v>
      </c>
      <c r="S3875">
        <v>6.3369000000000001E-4</v>
      </c>
      <c r="T3875">
        <v>2.2191559999999999E-3</v>
      </c>
      <c r="U3875">
        <v>1.430667E-3</v>
      </c>
      <c r="V3875">
        <v>0</v>
      </c>
      <c r="W3875">
        <v>0</v>
      </c>
      <c r="X3875">
        <v>5.23797E-4</v>
      </c>
      <c r="Y3875">
        <v>0</v>
      </c>
      <c r="Z3875">
        <v>0</v>
      </c>
      <c r="AA3875">
        <v>0</v>
      </c>
      <c r="AB3875">
        <v>0</v>
      </c>
      <c r="AC3875">
        <v>1.157487E-3</v>
      </c>
      <c r="AD3875">
        <v>2.2191559999999999E-3</v>
      </c>
      <c r="AE3875">
        <v>1.430667E-3</v>
      </c>
      <c r="AF3875">
        <v>0</v>
      </c>
      <c r="AG3875">
        <v>0</v>
      </c>
      <c r="AH3875">
        <v>4.807291E-3</v>
      </c>
      <c r="AI3875">
        <v>264034.77130000002</v>
      </c>
    </row>
    <row r="3876" spans="1:35" x14ac:dyDescent="0.25">
      <c r="A3876">
        <v>5295</v>
      </c>
      <c r="B3876" t="s">
        <v>247</v>
      </c>
      <c r="C3876" t="s">
        <v>248</v>
      </c>
      <c r="D3876" t="b">
        <v>1</v>
      </c>
      <c r="E3876">
        <v>3.6561414889999999</v>
      </c>
      <c r="F3876" t="s">
        <v>97</v>
      </c>
      <c r="G3876" t="s">
        <v>186</v>
      </c>
      <c r="H3876" t="s">
        <v>194</v>
      </c>
      <c r="I3876" t="s">
        <v>101</v>
      </c>
      <c r="J3876" t="s">
        <v>99</v>
      </c>
      <c r="K3876" t="s">
        <v>188</v>
      </c>
      <c r="L3876">
        <v>6.6397839510000001</v>
      </c>
      <c r="M3876" t="s">
        <v>109</v>
      </c>
      <c r="N3876">
        <v>6.8242499999999996E-4</v>
      </c>
      <c r="O3876">
        <v>8.2753199999999996E-4</v>
      </c>
      <c r="P3876">
        <v>0</v>
      </c>
      <c r="Q3876">
        <v>0</v>
      </c>
      <c r="R3876">
        <v>0</v>
      </c>
      <c r="S3876">
        <v>1.1055520000000001E-3</v>
      </c>
      <c r="T3876">
        <v>3.203165E-3</v>
      </c>
      <c r="U3876">
        <v>1.9836720000000001E-3</v>
      </c>
      <c r="V3876">
        <v>0</v>
      </c>
      <c r="W3876">
        <v>0</v>
      </c>
      <c r="X3876">
        <v>1.1625909999999999E-3</v>
      </c>
      <c r="Y3876">
        <v>0</v>
      </c>
      <c r="Z3876">
        <v>0</v>
      </c>
      <c r="AA3876">
        <v>0</v>
      </c>
      <c r="AB3876">
        <v>0</v>
      </c>
      <c r="AC3876">
        <v>2.2681429999999998E-3</v>
      </c>
      <c r="AD3876">
        <v>3.203165E-3</v>
      </c>
      <c r="AE3876">
        <v>1.9836720000000001E-3</v>
      </c>
      <c r="AF3876">
        <v>0</v>
      </c>
      <c r="AG3876">
        <v>0</v>
      </c>
      <c r="AH3876">
        <v>7.4549799999999999E-3</v>
      </c>
      <c r="AI3876">
        <v>329052.734</v>
      </c>
    </row>
    <row r="3877" spans="1:35" x14ac:dyDescent="0.25">
      <c r="A3877">
        <v>5297</v>
      </c>
      <c r="B3877" t="s">
        <v>247</v>
      </c>
      <c r="C3877" t="s">
        <v>248</v>
      </c>
      <c r="D3877" t="b">
        <v>1</v>
      </c>
      <c r="E3877">
        <v>1.148646015</v>
      </c>
      <c r="F3877" t="s">
        <v>97</v>
      </c>
      <c r="G3877" t="s">
        <v>186</v>
      </c>
      <c r="H3877" t="s">
        <v>199</v>
      </c>
      <c r="I3877" t="s">
        <v>101</v>
      </c>
      <c r="J3877" t="s">
        <v>102</v>
      </c>
      <c r="K3877" t="s">
        <v>188</v>
      </c>
      <c r="L3877">
        <v>6.215809524</v>
      </c>
      <c r="M3877" t="s">
        <v>109</v>
      </c>
      <c r="N3877">
        <v>4.09622E-4</v>
      </c>
      <c r="O3877">
        <v>4.8934300000000005E-4</v>
      </c>
      <c r="P3877">
        <v>0</v>
      </c>
      <c r="Q3877">
        <v>0</v>
      </c>
      <c r="R3877">
        <v>0</v>
      </c>
      <c r="S3877">
        <v>6.3958199999999998E-4</v>
      </c>
      <c r="T3877">
        <v>2.201756E-3</v>
      </c>
      <c r="U3877">
        <v>1.0646130000000001E-3</v>
      </c>
      <c r="V3877">
        <v>0</v>
      </c>
      <c r="W3877">
        <v>0</v>
      </c>
      <c r="X3877">
        <v>3.5735699999999999E-4</v>
      </c>
      <c r="Y3877">
        <v>0</v>
      </c>
      <c r="Z3877">
        <v>0</v>
      </c>
      <c r="AA3877">
        <v>0</v>
      </c>
      <c r="AB3877">
        <v>0</v>
      </c>
      <c r="AC3877">
        <v>9.9693900000000007E-4</v>
      </c>
      <c r="AD3877">
        <v>2.201756E-3</v>
      </c>
      <c r="AE3877">
        <v>1.0646130000000001E-3</v>
      </c>
      <c r="AF3877">
        <v>0</v>
      </c>
      <c r="AG3877">
        <v>0</v>
      </c>
      <c r="AH3877">
        <v>4.2633310000000004E-3</v>
      </c>
      <c r="AI3877">
        <v>201013.0526</v>
      </c>
    </row>
    <row r="3878" spans="1:35" x14ac:dyDescent="0.25">
      <c r="A3878">
        <v>7187</v>
      </c>
      <c r="B3878" t="s">
        <v>247</v>
      </c>
      <c r="C3878" t="s">
        <v>248</v>
      </c>
      <c r="D3878" t="b">
        <v>1</v>
      </c>
      <c r="E3878">
        <v>0.94616560199999999</v>
      </c>
      <c r="F3878" t="s">
        <v>97</v>
      </c>
      <c r="G3878" t="s">
        <v>186</v>
      </c>
      <c r="H3878" t="s">
        <v>189</v>
      </c>
      <c r="I3878" t="s">
        <v>263</v>
      </c>
      <c r="J3878" t="s">
        <v>99</v>
      </c>
      <c r="K3878" t="s">
        <v>188</v>
      </c>
      <c r="L3878">
        <v>7.3447463769999999</v>
      </c>
      <c r="M3878" t="s">
        <v>264</v>
      </c>
      <c r="N3878" s="8">
        <v>9.8726299999999997E-5</v>
      </c>
      <c r="O3878">
        <v>1.2310700000000001E-4</v>
      </c>
      <c r="P3878">
        <v>0</v>
      </c>
      <c r="Q3878">
        <v>0</v>
      </c>
      <c r="R3878">
        <v>0</v>
      </c>
      <c r="S3878">
        <v>2.9409400000000001E-4</v>
      </c>
      <c r="T3878">
        <v>3.8509999999999998E-4</v>
      </c>
      <c r="U3878">
        <v>2.8021200000000001E-4</v>
      </c>
      <c r="V3878">
        <v>0</v>
      </c>
      <c r="W3878">
        <v>0</v>
      </c>
      <c r="X3878">
        <v>1.3136199999999999E-4</v>
      </c>
      <c r="Y3878">
        <v>0</v>
      </c>
      <c r="Z3878">
        <v>0</v>
      </c>
      <c r="AA3878">
        <v>0</v>
      </c>
      <c r="AB3878">
        <v>0</v>
      </c>
      <c r="AC3878">
        <v>4.25456E-4</v>
      </c>
      <c r="AD3878">
        <v>3.8509999999999998E-4</v>
      </c>
      <c r="AE3878">
        <v>2.8021200000000001E-4</v>
      </c>
      <c r="AF3878">
        <v>0</v>
      </c>
      <c r="AG3878">
        <v>0</v>
      </c>
      <c r="AH3878">
        <v>1.090759E-3</v>
      </c>
      <c r="AI3878">
        <v>43523.617700000003</v>
      </c>
    </row>
    <row r="3879" spans="1:35" x14ac:dyDescent="0.25">
      <c r="A3879">
        <v>18108</v>
      </c>
      <c r="B3879" t="s">
        <v>247</v>
      </c>
      <c r="C3879" t="s">
        <v>248</v>
      </c>
      <c r="D3879" t="b">
        <v>1</v>
      </c>
      <c r="E3879">
        <v>0.16497118999999999</v>
      </c>
      <c r="F3879" t="s">
        <v>97</v>
      </c>
      <c r="G3879" t="s">
        <v>186</v>
      </c>
      <c r="H3879" t="s">
        <v>259</v>
      </c>
      <c r="I3879" t="s">
        <v>98</v>
      </c>
      <c r="J3879" t="s">
        <v>99</v>
      </c>
      <c r="K3879" t="s">
        <v>188</v>
      </c>
      <c r="L3879">
        <v>5.8587853540000001</v>
      </c>
      <c r="M3879" t="s">
        <v>112</v>
      </c>
      <c r="N3879">
        <v>3.3619500000000002E-4</v>
      </c>
      <c r="O3879">
        <v>4.1492699999999999E-4</v>
      </c>
      <c r="P3879">
        <v>0</v>
      </c>
      <c r="Q3879">
        <v>0</v>
      </c>
      <c r="R3879">
        <v>0</v>
      </c>
      <c r="S3879">
        <v>4.7113299999999999E-4</v>
      </c>
      <c r="T3879">
        <v>1.846929E-3</v>
      </c>
      <c r="U3879">
        <v>9.7764599999999998E-4</v>
      </c>
      <c r="V3879">
        <v>0</v>
      </c>
      <c r="W3879">
        <v>0</v>
      </c>
      <c r="X3879">
        <v>3.3202600000000002E-4</v>
      </c>
      <c r="Y3879">
        <v>0</v>
      </c>
      <c r="Z3879">
        <v>0</v>
      </c>
      <c r="AA3879">
        <v>0</v>
      </c>
      <c r="AB3879">
        <v>0</v>
      </c>
      <c r="AC3879">
        <v>8.0315900000000001E-4</v>
      </c>
      <c r="AD3879">
        <v>1.846929E-3</v>
      </c>
      <c r="AE3879">
        <v>9.7764599999999998E-4</v>
      </c>
      <c r="AF3879">
        <v>0</v>
      </c>
      <c r="AG3879">
        <v>0</v>
      </c>
      <c r="AH3879">
        <v>3.6277340000000001E-3</v>
      </c>
      <c r="AI3879">
        <v>181468.3094</v>
      </c>
    </row>
    <row r="3880" spans="1:35" x14ac:dyDescent="0.25">
      <c r="A3880">
        <v>20450</v>
      </c>
      <c r="B3880" t="s">
        <v>247</v>
      </c>
      <c r="C3880" t="s">
        <v>248</v>
      </c>
      <c r="D3880" t="b">
        <v>1</v>
      </c>
      <c r="E3880">
        <v>0.32973295000000002</v>
      </c>
      <c r="F3880" t="s">
        <v>97</v>
      </c>
      <c r="G3880" t="s">
        <v>186</v>
      </c>
      <c r="H3880" t="s">
        <v>256</v>
      </c>
      <c r="I3880" t="s">
        <v>101</v>
      </c>
      <c r="J3880" t="s">
        <v>262</v>
      </c>
      <c r="K3880" t="s">
        <v>188</v>
      </c>
      <c r="L3880">
        <v>5.5758923610000002</v>
      </c>
      <c r="M3880" t="s">
        <v>109</v>
      </c>
      <c r="N3880">
        <v>5.0082999999999996E-4</v>
      </c>
      <c r="O3880">
        <v>5.9807199999999995E-4</v>
      </c>
      <c r="P3880">
        <v>0</v>
      </c>
      <c r="Q3880">
        <v>0</v>
      </c>
      <c r="R3880">
        <v>0</v>
      </c>
      <c r="S3880">
        <v>1.1355339999999999E-3</v>
      </c>
      <c r="T3880">
        <v>2.5385910000000002E-3</v>
      </c>
      <c r="U3880">
        <v>1.344605E-3</v>
      </c>
      <c r="V3880">
        <v>0</v>
      </c>
      <c r="W3880">
        <v>0</v>
      </c>
      <c r="X3880">
        <v>0</v>
      </c>
      <c r="Y3880">
        <v>0</v>
      </c>
      <c r="Z3880">
        <v>0</v>
      </c>
      <c r="AA3880">
        <v>0</v>
      </c>
      <c r="AB3880">
        <v>0</v>
      </c>
      <c r="AC3880">
        <v>1.1355339999999999E-3</v>
      </c>
      <c r="AD3880">
        <v>2.5385910000000002E-3</v>
      </c>
      <c r="AE3880">
        <v>1.344605E-3</v>
      </c>
      <c r="AF3880">
        <v>0</v>
      </c>
      <c r="AG3880">
        <v>0</v>
      </c>
      <c r="AH3880">
        <v>5.0187290000000004E-3</v>
      </c>
      <c r="AI3880">
        <v>263786.36</v>
      </c>
    </row>
    <row r="3881" spans="1:35" x14ac:dyDescent="0.25">
      <c r="A3881">
        <v>28219</v>
      </c>
      <c r="B3881" t="s">
        <v>247</v>
      </c>
      <c r="C3881" t="s">
        <v>248</v>
      </c>
      <c r="D3881" t="b">
        <v>1</v>
      </c>
      <c r="E3881">
        <v>8.3962187999999993E-2</v>
      </c>
      <c r="F3881" t="s">
        <v>97</v>
      </c>
      <c r="G3881" t="s">
        <v>186</v>
      </c>
      <c r="H3881" t="s">
        <v>257</v>
      </c>
      <c r="I3881" t="s">
        <v>263</v>
      </c>
      <c r="J3881" t="s">
        <v>111</v>
      </c>
      <c r="K3881" t="s">
        <v>188</v>
      </c>
      <c r="L3881">
        <v>5.3379944439999996</v>
      </c>
      <c r="M3881" t="s">
        <v>264</v>
      </c>
      <c r="N3881" s="8">
        <v>6.8729100000000006E-5</v>
      </c>
      <c r="O3881" s="8">
        <v>8.8033899999999998E-5</v>
      </c>
      <c r="P3881">
        <v>0</v>
      </c>
      <c r="Q3881">
        <v>0</v>
      </c>
      <c r="R3881">
        <v>0</v>
      </c>
      <c r="S3881">
        <v>1.1555199999999999E-4</v>
      </c>
      <c r="T3881">
        <v>4.13316E-4</v>
      </c>
      <c r="U3881">
        <v>1.7680899999999999E-4</v>
      </c>
      <c r="V3881">
        <v>0</v>
      </c>
      <c r="W3881">
        <v>0</v>
      </c>
      <c r="X3881" s="8">
        <v>5.8967E-5</v>
      </c>
      <c r="Y3881">
        <v>0</v>
      </c>
      <c r="Z3881">
        <v>0</v>
      </c>
      <c r="AA3881">
        <v>0</v>
      </c>
      <c r="AB3881">
        <v>0</v>
      </c>
      <c r="AC3881">
        <v>1.7451899999999999E-4</v>
      </c>
      <c r="AD3881">
        <v>4.13316E-4</v>
      </c>
      <c r="AE3881">
        <v>1.7680899999999999E-4</v>
      </c>
      <c r="AF3881">
        <v>0</v>
      </c>
      <c r="AG3881">
        <v>0</v>
      </c>
      <c r="AH3881">
        <v>7.6464299999999996E-4</v>
      </c>
      <c r="AI3881">
        <v>41981.093860000001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0EFE-8F37-445B-9DEF-2D0A0A1B05D1}">
  <dimension ref="A1:D33"/>
  <sheetViews>
    <sheetView showGridLines="0" workbookViewId="0">
      <selection activeCell="E7" sqref="E7"/>
    </sheetView>
  </sheetViews>
  <sheetFormatPr defaultRowHeight="15" x14ac:dyDescent="0.25"/>
  <cols>
    <col min="1" max="1" width="21.7109375" bestFit="1" customWidth="1"/>
    <col min="2" max="2" width="40.7109375" customWidth="1"/>
    <col min="3" max="3" width="31.7109375" customWidth="1"/>
    <col min="4" max="4" width="23.7109375" customWidth="1"/>
    <col min="5" max="5" width="46.7109375" bestFit="1" customWidth="1"/>
    <col min="6" max="6" width="27.85546875" bestFit="1" customWidth="1"/>
    <col min="7" max="7" width="18.85546875" bestFit="1" customWidth="1"/>
    <col min="8" max="8" width="45.140625" bestFit="1" customWidth="1"/>
    <col min="9" max="9" width="41.5703125" bestFit="1" customWidth="1"/>
    <col min="10" max="10" width="13.42578125" bestFit="1" customWidth="1"/>
    <col min="11" max="11" width="12" bestFit="1" customWidth="1"/>
    <col min="12" max="12" width="26" bestFit="1" customWidth="1"/>
    <col min="13" max="13" width="14.42578125" bestFit="1" customWidth="1"/>
    <col min="14" max="14" width="25.28515625" bestFit="1" customWidth="1"/>
    <col min="15" max="15" width="23" bestFit="1" customWidth="1"/>
    <col min="16" max="16" width="14.140625" bestFit="1" customWidth="1"/>
    <col min="17" max="17" width="21.7109375" bestFit="1" customWidth="1"/>
    <col min="18" max="18" width="24" bestFit="1" customWidth="1"/>
    <col min="19" max="19" width="20.28515625" bestFit="1" customWidth="1"/>
    <col min="20" max="20" width="23.7109375" bestFit="1" customWidth="1"/>
    <col min="21" max="21" width="45.140625" bestFit="1" customWidth="1"/>
    <col min="22" max="22" width="18.28515625" bestFit="1" customWidth="1"/>
    <col min="23" max="23" width="42.7109375" bestFit="1" customWidth="1"/>
    <col min="24" max="24" width="47.85546875" bestFit="1" customWidth="1"/>
    <col min="25" max="25" width="14" bestFit="1" customWidth="1"/>
    <col min="26" max="26" width="31.28515625" bestFit="1" customWidth="1"/>
    <col min="27" max="27" width="36" bestFit="1" customWidth="1"/>
    <col min="28" max="28" width="52.140625" bestFit="1" customWidth="1"/>
    <col min="29" max="29" width="42.28515625" bestFit="1" customWidth="1"/>
    <col min="30" max="30" width="62.7109375" bestFit="1" customWidth="1"/>
    <col min="31" max="31" width="87.42578125" bestFit="1" customWidth="1"/>
    <col min="32" max="32" width="78.42578125" bestFit="1" customWidth="1"/>
    <col min="33" max="33" width="56.140625" bestFit="1" customWidth="1"/>
    <col min="34" max="34" width="29.85546875" bestFit="1" customWidth="1"/>
    <col min="35" max="35" width="7.140625" bestFit="1" customWidth="1"/>
    <col min="36" max="36" width="12" bestFit="1" customWidth="1"/>
  </cols>
  <sheetData>
    <row r="1" spans="1:4" x14ac:dyDescent="0.25">
      <c r="A1" s="40" t="s">
        <v>135</v>
      </c>
      <c r="B1" s="39"/>
      <c r="C1" s="39"/>
      <c r="D1" s="41"/>
    </row>
    <row r="2" spans="1:4" ht="14.45" customHeight="1" x14ac:dyDescent="0.25">
      <c r="A2" s="68" t="s">
        <v>298</v>
      </c>
      <c r="B2" s="69"/>
      <c r="C2" s="69"/>
      <c r="D2" s="70"/>
    </row>
    <row r="3" spans="1:4" x14ac:dyDescent="0.25">
      <c r="A3" s="68"/>
      <c r="B3" s="69"/>
      <c r="C3" s="69"/>
      <c r="D3" s="70"/>
    </row>
    <row r="4" spans="1:4" x14ac:dyDescent="0.25">
      <c r="A4" s="68"/>
      <c r="B4" s="69"/>
      <c r="C4" s="69"/>
      <c r="D4" s="70"/>
    </row>
    <row r="5" spans="1:4" x14ac:dyDescent="0.25">
      <c r="A5" s="68"/>
      <c r="B5" s="69"/>
      <c r="C5" s="69"/>
      <c r="D5" s="70"/>
    </row>
    <row r="6" spans="1:4" x14ac:dyDescent="0.25">
      <c r="A6" s="68"/>
      <c r="B6" s="69"/>
      <c r="C6" s="69"/>
      <c r="D6" s="70"/>
    </row>
    <row r="7" spans="1:4" x14ac:dyDescent="0.25">
      <c r="A7" s="68"/>
      <c r="B7" s="69"/>
      <c r="C7" s="69"/>
      <c r="D7" s="70"/>
    </row>
    <row r="8" spans="1:4" x14ac:dyDescent="0.25">
      <c r="A8" s="68"/>
      <c r="B8" s="69"/>
      <c r="C8" s="69"/>
      <c r="D8" s="70"/>
    </row>
    <row r="9" spans="1:4" ht="15.75" thickBot="1" x14ac:dyDescent="0.3">
      <c r="A9" s="71"/>
      <c r="B9" s="72"/>
      <c r="C9" s="72"/>
      <c r="D9" s="73"/>
    </row>
    <row r="10" spans="1:4" ht="15.75" thickBot="1" x14ac:dyDescent="0.3"/>
    <row r="11" spans="1:4" hidden="1" x14ac:dyDescent="0.25">
      <c r="A11" s="24" t="s">
        <v>2</v>
      </c>
      <c r="B11" s="16" t="s">
        <v>33</v>
      </c>
    </row>
    <row r="12" spans="1:4" hidden="1" x14ac:dyDescent="0.25"/>
    <row r="13" spans="1:4" ht="30.75" thickBot="1" x14ac:dyDescent="0.3">
      <c r="A13" s="24" t="s">
        <v>64</v>
      </c>
      <c r="B13" s="16" t="s">
        <v>134</v>
      </c>
      <c r="C13" s="42" t="s">
        <v>137</v>
      </c>
      <c r="D13" s="43" t="s">
        <v>136</v>
      </c>
    </row>
    <row r="14" spans="1:4" x14ac:dyDescent="0.25">
      <c r="A14" s="25" t="s">
        <v>104</v>
      </c>
      <c r="B14" s="22">
        <v>23.381490544999995</v>
      </c>
      <c r="C14" s="44">
        <v>20</v>
      </c>
      <c r="D14" s="64" t="s">
        <v>131</v>
      </c>
    </row>
    <row r="15" spans="1:4" x14ac:dyDescent="0.25">
      <c r="A15" s="25" t="s">
        <v>113</v>
      </c>
      <c r="B15" s="22">
        <v>127.08780376428571</v>
      </c>
      <c r="C15" s="44">
        <v>100</v>
      </c>
      <c r="D15" s="65"/>
    </row>
    <row r="16" spans="1:4" x14ac:dyDescent="0.25">
      <c r="A16" s="25" t="s">
        <v>110</v>
      </c>
      <c r="B16" s="22">
        <v>28.775960063571432</v>
      </c>
      <c r="C16" s="44">
        <v>25</v>
      </c>
      <c r="D16" s="65"/>
    </row>
    <row r="17" spans="1:4" x14ac:dyDescent="0.25">
      <c r="A17" s="25" t="s">
        <v>115</v>
      </c>
      <c r="B17" s="22">
        <v>23.914011392666666</v>
      </c>
      <c r="C17" s="44">
        <v>25</v>
      </c>
      <c r="D17" s="65"/>
    </row>
    <row r="18" spans="1:4" x14ac:dyDescent="0.25">
      <c r="A18" s="25" t="s">
        <v>100</v>
      </c>
      <c r="B18" s="22">
        <v>26.864663736874999</v>
      </c>
      <c r="C18" s="44">
        <v>30</v>
      </c>
      <c r="D18" s="65"/>
    </row>
    <row r="19" spans="1:4" x14ac:dyDescent="0.25">
      <c r="A19" s="25" t="s">
        <v>108</v>
      </c>
      <c r="B19" s="22">
        <v>16.68632101929412</v>
      </c>
      <c r="C19" s="44">
        <v>20</v>
      </c>
      <c r="D19" s="65"/>
    </row>
    <row r="20" spans="1:4" ht="15.75" thickBot="1" x14ac:dyDescent="0.3">
      <c r="A20" s="25" t="s">
        <v>97</v>
      </c>
      <c r="B20" s="22">
        <v>8.2540452764375019</v>
      </c>
      <c r="C20" s="45">
        <v>12</v>
      </c>
      <c r="D20" s="66"/>
    </row>
    <row r="21" spans="1:4" ht="14.45" customHeight="1" x14ac:dyDescent="0.25">
      <c r="A21" s="25" t="s">
        <v>65</v>
      </c>
      <c r="B21" s="22">
        <v>28.63229820836084</v>
      </c>
    </row>
    <row r="22" spans="1:4" ht="15.75" thickBot="1" x14ac:dyDescent="0.3">
      <c r="A22" s="2"/>
    </row>
    <row r="23" spans="1:4" hidden="1" x14ac:dyDescent="0.25">
      <c r="A23" s="24" t="s">
        <v>2</v>
      </c>
      <c r="B23" s="16" t="s">
        <v>33</v>
      </c>
    </row>
    <row r="24" spans="1:4" hidden="1" x14ac:dyDescent="0.25"/>
    <row r="25" spans="1:4" ht="45.75" thickBot="1" x14ac:dyDescent="0.3">
      <c r="A25" s="24" t="s">
        <v>64</v>
      </c>
      <c r="B25" s="16" t="s">
        <v>133</v>
      </c>
      <c r="C25" s="42" t="s">
        <v>96</v>
      </c>
      <c r="D25" s="43" t="s">
        <v>136</v>
      </c>
    </row>
    <row r="26" spans="1:4" x14ac:dyDescent="0.25">
      <c r="A26" s="25" t="s">
        <v>104</v>
      </c>
      <c r="B26" s="26">
        <v>6.5021089999999998E-3</v>
      </c>
      <c r="C26" s="55">
        <v>10</v>
      </c>
      <c r="D26" s="67" t="s">
        <v>132</v>
      </c>
    </row>
    <row r="27" spans="1:4" x14ac:dyDescent="0.25">
      <c r="A27" s="25" t="s">
        <v>113</v>
      </c>
      <c r="B27" s="26">
        <v>3.3415005E-3</v>
      </c>
      <c r="C27" s="56">
        <v>10</v>
      </c>
      <c r="D27" s="65"/>
    </row>
    <row r="28" spans="1:4" x14ac:dyDescent="0.25">
      <c r="A28" s="25" t="s">
        <v>110</v>
      </c>
      <c r="B28" s="26">
        <v>2.4826447000000001E-2</v>
      </c>
      <c r="C28" s="56">
        <v>10</v>
      </c>
      <c r="D28" s="65"/>
    </row>
    <row r="29" spans="1:4" x14ac:dyDescent="0.25">
      <c r="A29" s="25" t="s">
        <v>115</v>
      </c>
      <c r="B29" s="26">
        <v>1.0716298000000001E-2</v>
      </c>
      <c r="C29" s="56">
        <v>10</v>
      </c>
      <c r="D29" s="65"/>
    </row>
    <row r="30" spans="1:4" x14ac:dyDescent="0.25">
      <c r="A30" s="25" t="s">
        <v>100</v>
      </c>
      <c r="B30" s="26">
        <v>1.6416158499999996E-2</v>
      </c>
      <c r="C30" s="56">
        <v>10</v>
      </c>
      <c r="D30" s="65"/>
    </row>
    <row r="31" spans="1:4" x14ac:dyDescent="0.25">
      <c r="A31" s="25" t="s">
        <v>108</v>
      </c>
      <c r="B31" s="26">
        <v>5.6700057999999999E-3</v>
      </c>
      <c r="C31" s="56">
        <v>10</v>
      </c>
      <c r="D31" s="65"/>
    </row>
    <row r="32" spans="1:4" ht="15.75" thickBot="1" x14ac:dyDescent="0.3">
      <c r="A32" s="25" t="s">
        <v>97</v>
      </c>
      <c r="B32" s="26">
        <v>9.9458620999999994E-3</v>
      </c>
      <c r="C32" s="57">
        <v>10</v>
      </c>
      <c r="D32" s="66"/>
    </row>
    <row r="33" spans="1:2" x14ac:dyDescent="0.25">
      <c r="A33" s="25" t="s">
        <v>65</v>
      </c>
      <c r="B33" s="26">
        <v>7.74183809E-2</v>
      </c>
    </row>
  </sheetData>
  <mergeCells count="3">
    <mergeCell ref="D14:D20"/>
    <mergeCell ref="D26:D32"/>
    <mergeCell ref="A2:D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75099-AAF5-4034-AE6C-34D86A10F547}">
  <dimension ref="A1:D19"/>
  <sheetViews>
    <sheetView showGridLines="0" workbookViewId="0">
      <selection activeCell="E9" sqref="E9"/>
    </sheetView>
  </sheetViews>
  <sheetFormatPr defaultRowHeight="15" x14ac:dyDescent="0.25"/>
  <cols>
    <col min="1" max="1" width="21.85546875" bestFit="1" customWidth="1"/>
    <col min="2" max="2" width="26.7109375" style="50" bestFit="1" customWidth="1"/>
    <col min="3" max="3" width="43.5703125" bestFit="1" customWidth="1"/>
    <col min="4" max="4" width="41.85546875" bestFit="1" customWidth="1"/>
    <col min="5" max="12" width="24" bestFit="1" customWidth="1"/>
    <col min="13" max="13" width="11" bestFit="1" customWidth="1"/>
    <col min="14" max="16" width="9.28515625" bestFit="1" customWidth="1"/>
    <col min="17" max="17" width="10.5703125" bestFit="1" customWidth="1"/>
    <col min="18" max="18" width="17.42578125" bestFit="1" customWidth="1"/>
    <col min="19" max="19" width="7.7109375" bestFit="1" customWidth="1"/>
    <col min="20" max="20" width="10.5703125" bestFit="1" customWidth="1"/>
  </cols>
  <sheetData>
    <row r="1" spans="1:4" x14ac:dyDescent="0.25">
      <c r="A1" s="40" t="s">
        <v>135</v>
      </c>
      <c r="B1" s="49"/>
      <c r="C1" s="39"/>
      <c r="D1" s="41"/>
    </row>
    <row r="2" spans="1:4" s="6" customFormat="1" ht="14.45" customHeight="1" x14ac:dyDescent="0.25">
      <c r="A2" s="68" t="s">
        <v>285</v>
      </c>
      <c r="B2" s="69"/>
      <c r="C2" s="69"/>
      <c r="D2" s="70"/>
    </row>
    <row r="3" spans="1:4" s="6" customFormat="1" x14ac:dyDescent="0.25">
      <c r="A3" s="68"/>
      <c r="B3" s="69"/>
      <c r="C3" s="69"/>
      <c r="D3" s="70"/>
    </row>
    <row r="4" spans="1:4" s="6" customFormat="1" x14ac:dyDescent="0.25">
      <c r="A4" s="68"/>
      <c r="B4" s="69"/>
      <c r="C4" s="69"/>
      <c r="D4" s="70"/>
    </row>
    <row r="5" spans="1:4" s="6" customFormat="1" ht="15.75" thickBot="1" x14ac:dyDescent="0.3">
      <c r="A5" s="71"/>
      <c r="B5" s="72"/>
      <c r="C5" s="72"/>
      <c r="D5" s="73"/>
    </row>
    <row r="7" spans="1:4" hidden="1" x14ac:dyDescent="0.25">
      <c r="A7" s="1" t="s">
        <v>2</v>
      </c>
      <c r="B7" s="51" t="s">
        <v>33</v>
      </c>
    </row>
    <row r="8" spans="1:4" hidden="1" x14ac:dyDescent="0.25"/>
    <row r="9" spans="1:4" x14ac:dyDescent="0.25">
      <c r="A9" s="1" t="s">
        <v>64</v>
      </c>
      <c r="B9" s="51" t="s">
        <v>128</v>
      </c>
      <c r="C9" t="s">
        <v>129</v>
      </c>
      <c r="D9" t="s">
        <v>130</v>
      </c>
    </row>
    <row r="10" spans="1:4" x14ac:dyDescent="0.25">
      <c r="A10" s="2" t="s">
        <v>188</v>
      </c>
      <c r="B10" s="51">
        <v>10165251.514037004</v>
      </c>
      <c r="C10" s="9">
        <v>97</v>
      </c>
      <c r="D10" s="9">
        <v>635.71508525499974</v>
      </c>
    </row>
    <row r="11" spans="1:4" x14ac:dyDescent="0.25">
      <c r="A11" s="7" t="s">
        <v>186</v>
      </c>
      <c r="B11" s="51">
        <v>8710339.1443490051</v>
      </c>
      <c r="C11" s="9">
        <v>85</v>
      </c>
      <c r="D11" s="9">
        <v>619.99646738399974</v>
      </c>
    </row>
    <row r="12" spans="1:4" x14ac:dyDescent="0.25">
      <c r="A12" s="7" t="s">
        <v>252</v>
      </c>
      <c r="B12" s="51">
        <v>2686.809119</v>
      </c>
      <c r="C12" s="9">
        <v>1</v>
      </c>
      <c r="D12" s="9">
        <v>4.6324295000000001E-2</v>
      </c>
    </row>
    <row r="13" spans="1:4" x14ac:dyDescent="0.25">
      <c r="A13" s="7" t="s">
        <v>253</v>
      </c>
      <c r="B13" s="51">
        <v>138859.960119</v>
      </c>
      <c r="C13" s="9">
        <v>3</v>
      </c>
      <c r="D13" s="9">
        <v>10.464374812999999</v>
      </c>
    </row>
    <row r="14" spans="1:4" x14ac:dyDescent="0.25">
      <c r="A14" s="7" t="s">
        <v>254</v>
      </c>
      <c r="B14" s="51">
        <v>298305.97605000006</v>
      </c>
      <c r="C14" s="9">
        <v>3</v>
      </c>
      <c r="D14" s="9">
        <v>2.4857011389999997</v>
      </c>
    </row>
    <row r="15" spans="1:4" x14ac:dyDescent="0.25">
      <c r="A15" s="7" t="s">
        <v>255</v>
      </c>
      <c r="B15" s="51">
        <v>500521.0442</v>
      </c>
      <c r="C15" s="9">
        <v>2</v>
      </c>
      <c r="D15" s="9">
        <v>1.5576127900000001</v>
      </c>
    </row>
    <row r="16" spans="1:4" x14ac:dyDescent="0.25">
      <c r="A16" s="7" t="s">
        <v>258</v>
      </c>
      <c r="B16" s="51">
        <v>129630.9504</v>
      </c>
      <c r="C16" s="9">
        <v>1</v>
      </c>
      <c r="D16" s="9">
        <v>0.117846319</v>
      </c>
    </row>
    <row r="17" spans="1:4" x14ac:dyDescent="0.25">
      <c r="A17" s="7" t="s">
        <v>260</v>
      </c>
      <c r="B17" s="51">
        <v>126699.7711</v>
      </c>
      <c r="C17" s="9">
        <v>1</v>
      </c>
      <c r="D17" s="9">
        <v>0.723998692</v>
      </c>
    </row>
    <row r="18" spans="1:4" x14ac:dyDescent="0.25">
      <c r="A18" s="7" t="s">
        <v>261</v>
      </c>
      <c r="B18" s="51">
        <v>258207.85870000001</v>
      </c>
      <c r="C18" s="9">
        <v>1</v>
      </c>
      <c r="D18" s="9">
        <v>0.322759823</v>
      </c>
    </row>
    <row r="19" spans="1:4" x14ac:dyDescent="0.25">
      <c r="A19" s="2" t="s">
        <v>65</v>
      </c>
      <c r="B19" s="51">
        <v>10165251.514037004</v>
      </c>
      <c r="C19" s="9">
        <v>97</v>
      </c>
      <c r="D19" s="9">
        <v>635.71508525499974</v>
      </c>
    </row>
  </sheetData>
  <mergeCells count="1">
    <mergeCell ref="A2:D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9D4F7-4E2B-4C74-91F3-5BD4BD0B86F3}">
  <dimension ref="A1:S56"/>
  <sheetViews>
    <sheetView showGridLines="0" zoomScale="90" zoomScaleNormal="80" workbookViewId="0">
      <selection activeCell="U38" sqref="U38"/>
    </sheetView>
  </sheetViews>
  <sheetFormatPr defaultRowHeight="15" x14ac:dyDescent="0.25"/>
  <cols>
    <col min="1" max="1" width="30.7109375" customWidth="1"/>
    <col min="2" max="19" width="12.7109375" customWidth="1"/>
  </cols>
  <sheetData>
    <row r="1" spans="1:10" x14ac:dyDescent="0.25">
      <c r="A1" s="40" t="s">
        <v>135</v>
      </c>
      <c r="B1" s="39"/>
      <c r="C1" s="39"/>
      <c r="D1" s="39"/>
      <c r="E1" s="39"/>
      <c r="F1" s="39"/>
      <c r="G1" s="39"/>
      <c r="H1" s="39"/>
      <c r="I1" s="39"/>
      <c r="J1" s="41"/>
    </row>
    <row r="2" spans="1:10" ht="14.45" customHeight="1" x14ac:dyDescent="0.25">
      <c r="A2" s="68" t="s">
        <v>286</v>
      </c>
      <c r="B2" s="69"/>
      <c r="C2" s="69"/>
      <c r="D2" s="69"/>
      <c r="E2" s="69"/>
      <c r="F2" s="69"/>
      <c r="G2" s="69"/>
      <c r="H2" s="69"/>
      <c r="I2" s="69"/>
      <c r="J2" s="70"/>
    </row>
    <row r="3" spans="1:10" x14ac:dyDescent="0.25">
      <c r="A3" s="68"/>
      <c r="B3" s="69"/>
      <c r="C3" s="69"/>
      <c r="D3" s="69"/>
      <c r="E3" s="69"/>
      <c r="F3" s="69"/>
      <c r="G3" s="69"/>
      <c r="H3" s="69"/>
      <c r="I3" s="69"/>
      <c r="J3" s="70"/>
    </row>
    <row r="4" spans="1:10" ht="15.75" thickBot="1" x14ac:dyDescent="0.3">
      <c r="A4" s="71"/>
      <c r="B4" s="72"/>
      <c r="C4" s="72"/>
      <c r="D4" s="72"/>
      <c r="E4" s="72"/>
      <c r="F4" s="72"/>
      <c r="G4" s="72"/>
      <c r="H4" s="72"/>
      <c r="I4" s="72"/>
      <c r="J4" s="73"/>
    </row>
    <row r="5" spans="1:10" x14ac:dyDescent="0.25">
      <c r="A5" s="10"/>
      <c r="B5" s="10"/>
      <c r="C5" s="10"/>
      <c r="D5" s="10"/>
    </row>
    <row r="33" spans="1:19" hidden="1" x14ac:dyDescent="0.25"/>
    <row r="34" spans="1:19" hidden="1" x14ac:dyDescent="0.25">
      <c r="A34" s="24" t="s">
        <v>2</v>
      </c>
      <c r="B34" s="16" t="s">
        <v>33</v>
      </c>
    </row>
    <row r="35" spans="1:19" hidden="1" x14ac:dyDescent="0.25"/>
    <row r="36" spans="1:19" hidden="1" x14ac:dyDescent="0.25">
      <c r="A36" s="16"/>
      <c r="B36" s="24" t="s">
        <v>66</v>
      </c>
      <c r="C36" s="16"/>
      <c r="D36" s="16"/>
      <c r="E36" s="16"/>
      <c r="F36" s="16"/>
      <c r="G36" s="16"/>
      <c r="H36" s="16"/>
      <c r="I36" s="16"/>
      <c r="J36" s="16"/>
      <c r="K36" s="16"/>
      <c r="L36" s="16"/>
      <c r="M36" s="16"/>
      <c r="N36" s="16"/>
      <c r="O36" s="16"/>
      <c r="P36" s="16"/>
      <c r="Q36" s="16"/>
      <c r="R36" s="16"/>
      <c r="S36" s="16"/>
    </row>
    <row r="37" spans="1:19" x14ac:dyDescent="0.25">
      <c r="A37" s="16"/>
      <c r="B37" s="16" t="s">
        <v>265</v>
      </c>
      <c r="C37" s="16" t="s">
        <v>269</v>
      </c>
      <c r="D37" s="16" t="s">
        <v>270</v>
      </c>
      <c r="E37" s="16" t="s">
        <v>271</v>
      </c>
      <c r="F37" s="16" t="s">
        <v>272</v>
      </c>
      <c r="G37" s="16" t="s">
        <v>273</v>
      </c>
      <c r="H37" s="16" t="s">
        <v>274</v>
      </c>
      <c r="I37" s="16" t="s">
        <v>275</v>
      </c>
      <c r="J37" s="16" t="s">
        <v>276</v>
      </c>
      <c r="K37" s="16" t="s">
        <v>277</v>
      </c>
      <c r="L37" s="16" t="s">
        <v>278</v>
      </c>
      <c r="M37" s="16" t="s">
        <v>279</v>
      </c>
      <c r="N37" s="16" t="s">
        <v>280</v>
      </c>
      <c r="O37" s="16" t="s">
        <v>281</v>
      </c>
      <c r="P37" s="16" t="s">
        <v>282</v>
      </c>
      <c r="Q37" s="16" t="s">
        <v>283</v>
      </c>
      <c r="R37" s="16" t="s">
        <v>266</v>
      </c>
      <c r="S37" s="16" t="s">
        <v>65</v>
      </c>
    </row>
    <row r="38" spans="1:19" x14ac:dyDescent="0.25">
      <c r="A38" s="16" t="s">
        <v>138</v>
      </c>
      <c r="B38" s="17">
        <v>234.17582878899998</v>
      </c>
      <c r="C38" s="17">
        <v>127.972354549</v>
      </c>
      <c r="D38" s="17">
        <v>103.482642046</v>
      </c>
      <c r="E38" s="17">
        <v>66.629009812000007</v>
      </c>
      <c r="F38" s="17">
        <v>29.581737741999998</v>
      </c>
      <c r="G38" s="17">
        <v>12.805188877000001</v>
      </c>
      <c r="H38" s="17">
        <v>9.8406122220000007</v>
      </c>
      <c r="I38" s="17">
        <v>11.969228848999999</v>
      </c>
      <c r="J38" s="17">
        <v>4.3028306659999993</v>
      </c>
      <c r="K38" s="17">
        <v>9.1683772739999991</v>
      </c>
      <c r="L38" s="17">
        <v>7.1604252469999992</v>
      </c>
      <c r="M38" s="17">
        <v>6.362636224000001</v>
      </c>
      <c r="N38" s="17">
        <v>6.7308007200000004</v>
      </c>
      <c r="O38" s="17">
        <v>3.5864391309999997</v>
      </c>
      <c r="P38" s="17">
        <v>0.38765571300000001</v>
      </c>
      <c r="Q38" s="17">
        <v>1.183932658</v>
      </c>
      <c r="R38" s="17">
        <v>0.375384736</v>
      </c>
      <c r="S38" s="17">
        <v>635.71508525500008</v>
      </c>
    </row>
    <row r="39" spans="1:19" hidden="1" x14ac:dyDescent="0.25"/>
    <row r="40" spans="1:19" hidden="1" x14ac:dyDescent="0.25">
      <c r="A40" s="24" t="s">
        <v>2</v>
      </c>
      <c r="B40" s="16" t="s">
        <v>33</v>
      </c>
    </row>
    <row r="42" spans="1:19" hidden="1" x14ac:dyDescent="0.25">
      <c r="A42" s="16"/>
      <c r="B42" s="24" t="s">
        <v>66</v>
      </c>
      <c r="C42" s="16"/>
      <c r="D42" s="16"/>
      <c r="E42" s="16"/>
      <c r="F42" s="16"/>
      <c r="G42" s="16"/>
      <c r="H42" s="16"/>
      <c r="I42" s="16"/>
      <c r="J42" s="16"/>
      <c r="K42" s="16"/>
      <c r="L42" s="16"/>
      <c r="M42" s="16"/>
      <c r="N42" s="16"/>
      <c r="O42" s="16"/>
      <c r="P42" s="16"/>
      <c r="Q42" s="16"/>
      <c r="R42" s="16"/>
      <c r="S42" s="16"/>
    </row>
    <row r="43" spans="1:19" x14ac:dyDescent="0.25">
      <c r="A43" s="16"/>
      <c r="B43" s="16" t="s">
        <v>265</v>
      </c>
      <c r="C43" s="16" t="s">
        <v>269</v>
      </c>
      <c r="D43" s="16" t="s">
        <v>270</v>
      </c>
      <c r="E43" s="16" t="s">
        <v>271</v>
      </c>
      <c r="F43" s="16" t="s">
        <v>272</v>
      </c>
      <c r="G43" s="16" t="s">
        <v>273</v>
      </c>
      <c r="H43" s="16" t="s">
        <v>274</v>
      </c>
      <c r="I43" s="16" t="s">
        <v>275</v>
      </c>
      <c r="J43" s="16" t="s">
        <v>276</v>
      </c>
      <c r="K43" s="16" t="s">
        <v>277</v>
      </c>
      <c r="L43" s="16" t="s">
        <v>278</v>
      </c>
      <c r="M43" s="16" t="s">
        <v>279</v>
      </c>
      <c r="N43" s="16" t="s">
        <v>280</v>
      </c>
      <c r="O43" s="16" t="s">
        <v>281</v>
      </c>
      <c r="P43" s="16" t="s">
        <v>282</v>
      </c>
      <c r="Q43" s="16" t="s">
        <v>283</v>
      </c>
      <c r="R43" s="16" t="s">
        <v>266</v>
      </c>
      <c r="S43" s="16" t="s">
        <v>65</v>
      </c>
    </row>
    <row r="44" spans="1:19" x14ac:dyDescent="0.25">
      <c r="A44" s="16" t="s">
        <v>268</v>
      </c>
      <c r="B44" s="27">
        <v>234175.82878899999</v>
      </c>
      <c r="C44" s="27">
        <v>255944.70909899997</v>
      </c>
      <c r="D44" s="27">
        <v>569154.53125899995</v>
      </c>
      <c r="E44" s="27">
        <v>666290.09811999998</v>
      </c>
      <c r="F44" s="27">
        <v>621216.49268000002</v>
      </c>
      <c r="G44" s="27">
        <v>448181.61067200004</v>
      </c>
      <c r="H44" s="27">
        <v>452668.16220999998</v>
      </c>
      <c r="I44" s="27">
        <v>694215.27334899991</v>
      </c>
      <c r="J44" s="27">
        <v>288289.65463</v>
      </c>
      <c r="K44" s="27">
        <v>687628.29546000005</v>
      </c>
      <c r="L44" s="27">
        <v>644438.27220999997</v>
      </c>
      <c r="M44" s="27">
        <v>795329.5281</v>
      </c>
      <c r="N44" s="27">
        <v>1177890.12585</v>
      </c>
      <c r="O44" s="27">
        <v>1075931.73936</v>
      </c>
      <c r="P44" s="27">
        <v>193827.8561</v>
      </c>
      <c r="Q44" s="27">
        <v>947146.12684899999</v>
      </c>
      <c r="R44" s="27">
        <v>412923.20929999999</v>
      </c>
      <c r="S44" s="27">
        <v>10165251.514036998</v>
      </c>
    </row>
    <row r="46" spans="1:19" hidden="1" x14ac:dyDescent="0.25">
      <c r="A46" s="24" t="s">
        <v>2</v>
      </c>
      <c r="B46" s="16" t="s">
        <v>33</v>
      </c>
    </row>
    <row r="47" spans="1:19" hidden="1" x14ac:dyDescent="0.25"/>
    <row r="48" spans="1:19" hidden="1" x14ac:dyDescent="0.25">
      <c r="A48" s="16"/>
      <c r="B48" s="24" t="s">
        <v>66</v>
      </c>
      <c r="C48" s="16"/>
      <c r="D48" s="16"/>
      <c r="E48" s="16"/>
      <c r="F48" s="16"/>
      <c r="G48" s="16"/>
      <c r="H48" s="16"/>
      <c r="I48" s="16"/>
      <c r="J48" s="16"/>
      <c r="K48" s="16"/>
      <c r="L48" s="16"/>
      <c r="M48" s="16"/>
      <c r="N48" s="16"/>
      <c r="O48" s="16"/>
      <c r="P48" s="16"/>
      <c r="Q48" s="16"/>
      <c r="R48" s="16"/>
      <c r="S48" s="16"/>
    </row>
    <row r="49" spans="1:19" x14ac:dyDescent="0.25">
      <c r="A49" s="16"/>
      <c r="B49" s="16" t="s">
        <v>265</v>
      </c>
      <c r="C49" s="16" t="s">
        <v>269</v>
      </c>
      <c r="D49" s="16" t="s">
        <v>270</v>
      </c>
      <c r="E49" s="16" t="s">
        <v>271</v>
      </c>
      <c r="F49" s="16" t="s">
        <v>272</v>
      </c>
      <c r="G49" s="16" t="s">
        <v>273</v>
      </c>
      <c r="H49" s="16" t="s">
        <v>274</v>
      </c>
      <c r="I49" s="16" t="s">
        <v>275</v>
      </c>
      <c r="J49" s="16" t="s">
        <v>276</v>
      </c>
      <c r="K49" s="16" t="s">
        <v>277</v>
      </c>
      <c r="L49" s="16" t="s">
        <v>278</v>
      </c>
      <c r="M49" s="16" t="s">
        <v>279</v>
      </c>
      <c r="N49" s="16" t="s">
        <v>280</v>
      </c>
      <c r="O49" s="16" t="s">
        <v>281</v>
      </c>
      <c r="P49" s="16" t="s">
        <v>282</v>
      </c>
      <c r="Q49" s="16" t="s">
        <v>283</v>
      </c>
      <c r="R49" s="16" t="s">
        <v>266</v>
      </c>
      <c r="S49" s="16" t="s">
        <v>65</v>
      </c>
    </row>
    <row r="50" spans="1:19" x14ac:dyDescent="0.25">
      <c r="A50" s="16" t="s">
        <v>140</v>
      </c>
      <c r="B50" s="26">
        <v>3.9955696999999998E-2</v>
      </c>
      <c r="C50" s="26">
        <v>2.7096218999999998E-2</v>
      </c>
      <c r="D50" s="26">
        <v>4.7711275999999997E-2</v>
      </c>
      <c r="E50" s="26">
        <v>4.5551370000000001E-2</v>
      </c>
      <c r="F50" s="26">
        <v>4.4449656000000004E-2</v>
      </c>
      <c r="G50" s="26">
        <v>2.2038173000000001E-2</v>
      </c>
      <c r="H50" s="26">
        <v>3.1205090999999997E-2</v>
      </c>
      <c r="I50" s="26">
        <v>3.9990894999999999E-2</v>
      </c>
      <c r="J50" s="26">
        <v>1.9554034999999997E-2</v>
      </c>
      <c r="K50" s="26">
        <v>3.7601639999999999E-2</v>
      </c>
      <c r="L50" s="26">
        <v>3.4205087999999995E-2</v>
      </c>
      <c r="M50" s="26">
        <v>4.4103046000000007E-2</v>
      </c>
      <c r="N50" s="26">
        <v>0.11808933199999999</v>
      </c>
      <c r="O50" s="26">
        <v>8.5991220000000007E-2</v>
      </c>
      <c r="P50" s="26">
        <v>1.3133668000000001E-2</v>
      </c>
      <c r="Q50" s="26">
        <v>6.7493173999999989E-2</v>
      </c>
      <c r="R50" s="26">
        <v>2.1377498000000002E-2</v>
      </c>
      <c r="S50" s="26">
        <v>0.73954707799999997</v>
      </c>
    </row>
    <row r="52" spans="1:19" hidden="1" x14ac:dyDescent="0.25">
      <c r="A52" s="24" t="s">
        <v>2</v>
      </c>
      <c r="B52" s="16" t="s">
        <v>33</v>
      </c>
    </row>
    <row r="53" spans="1:19" hidden="1" x14ac:dyDescent="0.25"/>
    <row r="54" spans="1:19" hidden="1" x14ac:dyDescent="0.25">
      <c r="A54" s="16"/>
      <c r="B54" s="24" t="s">
        <v>66</v>
      </c>
      <c r="C54" s="16"/>
      <c r="D54" s="16"/>
      <c r="E54" s="16"/>
      <c r="F54" s="16"/>
      <c r="G54" s="16"/>
      <c r="H54" s="16"/>
      <c r="I54" s="16"/>
      <c r="J54" s="16"/>
      <c r="K54" s="16"/>
      <c r="L54" s="16"/>
      <c r="M54" s="16"/>
      <c r="N54" s="16"/>
      <c r="O54" s="16"/>
      <c r="P54" s="16"/>
      <c r="Q54" s="16"/>
      <c r="R54" s="16"/>
      <c r="S54" s="16"/>
    </row>
    <row r="55" spans="1:19" x14ac:dyDescent="0.25">
      <c r="A55" s="16"/>
      <c r="B55" s="16" t="s">
        <v>265</v>
      </c>
      <c r="C55" s="16" t="s">
        <v>269</v>
      </c>
      <c r="D55" s="16" t="s">
        <v>270</v>
      </c>
      <c r="E55" s="16" t="s">
        <v>271</v>
      </c>
      <c r="F55" s="16" t="s">
        <v>272</v>
      </c>
      <c r="G55" s="16" t="s">
        <v>273</v>
      </c>
      <c r="H55" s="16" t="s">
        <v>274</v>
      </c>
      <c r="I55" s="16" t="s">
        <v>275</v>
      </c>
      <c r="J55" s="16" t="s">
        <v>276</v>
      </c>
      <c r="K55" s="16" t="s">
        <v>277</v>
      </c>
      <c r="L55" s="16" t="s">
        <v>278</v>
      </c>
      <c r="M55" s="16" t="s">
        <v>279</v>
      </c>
      <c r="N55" s="16" t="s">
        <v>280</v>
      </c>
      <c r="O55" s="16" t="s">
        <v>281</v>
      </c>
      <c r="P55" s="16" t="s">
        <v>282</v>
      </c>
      <c r="Q55" s="16" t="s">
        <v>283</v>
      </c>
      <c r="R55" s="16" t="s">
        <v>266</v>
      </c>
      <c r="S55" s="16" t="s">
        <v>65</v>
      </c>
    </row>
    <row r="56" spans="1:19" x14ac:dyDescent="0.25">
      <c r="A56" s="16" t="s">
        <v>139</v>
      </c>
      <c r="B56" s="26">
        <v>3.7628510000000002E-3</v>
      </c>
      <c r="C56" s="26">
        <v>2.8088589999999999E-3</v>
      </c>
      <c r="D56" s="26">
        <v>5.2833869999999996E-3</v>
      </c>
      <c r="E56" s="26">
        <v>4.6761120000000005E-3</v>
      </c>
      <c r="F56" s="26">
        <v>4.7362649999999999E-3</v>
      </c>
      <c r="G56" s="26">
        <v>2.3919675000000002E-3</v>
      </c>
      <c r="H56" s="26">
        <v>3.3867869999999996E-3</v>
      </c>
      <c r="I56" s="26">
        <v>4.3510706000000005E-3</v>
      </c>
      <c r="J56" s="26">
        <v>2.1411970000000001E-3</v>
      </c>
      <c r="K56" s="26">
        <v>4.1277941999999998E-3</v>
      </c>
      <c r="L56" s="26">
        <v>3.6861660000000003E-3</v>
      </c>
      <c r="M56" s="26">
        <v>4.9328900000000005E-3</v>
      </c>
      <c r="N56" s="26">
        <v>1.1576721999999999E-2</v>
      </c>
      <c r="O56" s="26">
        <v>9.1283350000000013E-3</v>
      </c>
      <c r="P56" s="26">
        <v>1.4075420999999999E-3</v>
      </c>
      <c r="Q56" s="26">
        <v>6.8283344999999999E-3</v>
      </c>
      <c r="R56" s="26">
        <v>2.1921010000000001E-3</v>
      </c>
      <c r="S56" s="26">
        <v>7.7418380900000014E-2</v>
      </c>
    </row>
  </sheetData>
  <mergeCells count="1">
    <mergeCell ref="A2:J4"/>
  </mergeCells>
  <pageMargins left="0.7" right="0.7" top="0.75" bottom="0.75" header="0.3" footer="0.3"/>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B7263-1B25-4118-9753-CFA366589B66}">
  <dimension ref="A1:I57"/>
  <sheetViews>
    <sheetView showGridLines="0" zoomScale="93" zoomScaleNormal="74" workbookViewId="0">
      <selection activeCell="K12" sqref="K12"/>
    </sheetView>
  </sheetViews>
  <sheetFormatPr defaultRowHeight="15" x14ac:dyDescent="0.25"/>
  <cols>
    <col min="1" max="1" width="20.7109375" bestFit="1" customWidth="1"/>
    <col min="2" max="2" width="16.28515625" bestFit="1" customWidth="1"/>
    <col min="3" max="3" width="12.28515625" bestFit="1" customWidth="1"/>
    <col min="4" max="4" width="10.5703125" bestFit="1" customWidth="1"/>
    <col min="5" max="5" width="7.42578125" bestFit="1" customWidth="1"/>
    <col min="6" max="6" width="10.28515625" bestFit="1" customWidth="1"/>
    <col min="7" max="7" width="6.28515625" bestFit="1" customWidth="1"/>
    <col min="8" max="8" width="21.7109375" bestFit="1" customWidth="1"/>
    <col min="9" max="9" width="10.7109375" bestFit="1" customWidth="1"/>
    <col min="10" max="10" width="12" bestFit="1" customWidth="1"/>
  </cols>
  <sheetData>
    <row r="1" spans="1:9" x14ac:dyDescent="0.25">
      <c r="A1" s="40" t="s">
        <v>135</v>
      </c>
      <c r="B1" s="39"/>
      <c r="C1" s="39"/>
      <c r="D1" s="39"/>
      <c r="E1" s="39"/>
      <c r="F1" s="39"/>
      <c r="G1" s="39"/>
      <c r="H1" s="39"/>
      <c r="I1" s="41"/>
    </row>
    <row r="2" spans="1:9" ht="14.45" customHeight="1" x14ac:dyDescent="0.25">
      <c r="A2" s="74" t="s">
        <v>141</v>
      </c>
      <c r="B2" s="60"/>
      <c r="C2" s="60"/>
      <c r="D2" s="60"/>
      <c r="E2" s="60"/>
      <c r="F2" s="60"/>
      <c r="G2" s="60"/>
      <c r="H2" s="60"/>
      <c r="I2" s="75"/>
    </row>
    <row r="3" spans="1:9" ht="14.45" customHeight="1" x14ac:dyDescent="0.25">
      <c r="A3" s="74"/>
      <c r="B3" s="60"/>
      <c r="C3" s="60"/>
      <c r="D3" s="60"/>
      <c r="E3" s="60"/>
      <c r="F3" s="60"/>
      <c r="G3" s="60"/>
      <c r="H3" s="60"/>
      <c r="I3" s="75"/>
    </row>
    <row r="4" spans="1:9" x14ac:dyDescent="0.25">
      <c r="A4" s="74"/>
      <c r="B4" s="60"/>
      <c r="C4" s="60"/>
      <c r="D4" s="60"/>
      <c r="E4" s="60"/>
      <c r="F4" s="60"/>
      <c r="G4" s="60"/>
      <c r="H4" s="60"/>
      <c r="I4" s="75"/>
    </row>
    <row r="5" spans="1:9" x14ac:dyDescent="0.25">
      <c r="A5" s="74"/>
      <c r="B5" s="60"/>
      <c r="C5" s="60"/>
      <c r="D5" s="60"/>
      <c r="E5" s="60"/>
      <c r="F5" s="60"/>
      <c r="G5" s="60"/>
      <c r="H5" s="60"/>
      <c r="I5" s="75"/>
    </row>
    <row r="6" spans="1:9" x14ac:dyDescent="0.25">
      <c r="A6" s="74"/>
      <c r="B6" s="60"/>
      <c r="C6" s="60"/>
      <c r="D6" s="60"/>
      <c r="E6" s="60"/>
      <c r="F6" s="60"/>
      <c r="G6" s="60"/>
      <c r="H6" s="60"/>
      <c r="I6" s="75"/>
    </row>
    <row r="7" spans="1:9" x14ac:dyDescent="0.25">
      <c r="A7" s="74"/>
      <c r="B7" s="60"/>
      <c r="C7" s="60"/>
      <c r="D7" s="60"/>
      <c r="E7" s="60"/>
      <c r="F7" s="60"/>
      <c r="G7" s="60"/>
      <c r="H7" s="60"/>
      <c r="I7" s="75"/>
    </row>
    <row r="8" spans="1:9" x14ac:dyDescent="0.25">
      <c r="A8" s="74"/>
      <c r="B8" s="60"/>
      <c r="C8" s="60"/>
      <c r="D8" s="60"/>
      <c r="E8" s="60"/>
      <c r="F8" s="60"/>
      <c r="G8" s="60"/>
      <c r="H8" s="60"/>
      <c r="I8" s="75"/>
    </row>
    <row r="9" spans="1:9" x14ac:dyDescent="0.25">
      <c r="A9" s="74"/>
      <c r="B9" s="60"/>
      <c r="C9" s="60"/>
      <c r="D9" s="60"/>
      <c r="E9" s="60"/>
      <c r="F9" s="60"/>
      <c r="G9" s="60"/>
      <c r="H9" s="60"/>
      <c r="I9" s="75"/>
    </row>
    <row r="10" spans="1:9" x14ac:dyDescent="0.25">
      <c r="A10" s="74"/>
      <c r="B10" s="60"/>
      <c r="C10" s="60"/>
      <c r="D10" s="60"/>
      <c r="E10" s="60"/>
      <c r="F10" s="60"/>
      <c r="G10" s="60"/>
      <c r="H10" s="60"/>
      <c r="I10" s="75"/>
    </row>
    <row r="11" spans="1:9" x14ac:dyDescent="0.25">
      <c r="A11" s="74"/>
      <c r="B11" s="60"/>
      <c r="C11" s="60"/>
      <c r="D11" s="60"/>
      <c r="E11" s="60"/>
      <c r="F11" s="60"/>
      <c r="G11" s="60"/>
      <c r="H11" s="60"/>
      <c r="I11" s="75"/>
    </row>
    <row r="12" spans="1:9" x14ac:dyDescent="0.25">
      <c r="A12" s="74"/>
      <c r="B12" s="60"/>
      <c r="C12" s="60"/>
      <c r="D12" s="60"/>
      <c r="E12" s="60"/>
      <c r="F12" s="60"/>
      <c r="G12" s="60"/>
      <c r="H12" s="60"/>
      <c r="I12" s="75"/>
    </row>
    <row r="13" spans="1:9" ht="15.75" thickBot="1" x14ac:dyDescent="0.3">
      <c r="A13" s="76"/>
      <c r="B13" s="77"/>
      <c r="C13" s="77"/>
      <c r="D13" s="77"/>
      <c r="E13" s="77"/>
      <c r="F13" s="77"/>
      <c r="G13" s="77"/>
      <c r="H13" s="77"/>
      <c r="I13" s="78"/>
    </row>
    <row r="14" spans="1:9" x14ac:dyDescent="0.25">
      <c r="A14" s="11"/>
    </row>
    <row r="15" spans="1:9" x14ac:dyDescent="0.25">
      <c r="A15" s="11"/>
    </row>
    <row r="16" spans="1:9" x14ac:dyDescent="0.25">
      <c r="A16" s="12"/>
    </row>
    <row r="36" spans="1:9" hidden="1" x14ac:dyDescent="0.25">
      <c r="A36" s="24" t="s">
        <v>2</v>
      </c>
      <c r="B36" s="16" t="s">
        <v>33</v>
      </c>
    </row>
    <row r="37" spans="1:9" hidden="1" x14ac:dyDescent="0.25"/>
    <row r="38" spans="1:9" hidden="1" x14ac:dyDescent="0.25">
      <c r="A38" s="24" t="s">
        <v>140</v>
      </c>
      <c r="B38" s="24" t="s">
        <v>66</v>
      </c>
      <c r="C38" s="16"/>
      <c r="D38" s="16"/>
      <c r="E38" s="16"/>
      <c r="F38" s="16"/>
      <c r="G38" s="16"/>
      <c r="H38" s="16"/>
      <c r="I38" s="16"/>
    </row>
    <row r="39" spans="1:9" x14ac:dyDescent="0.25">
      <c r="A39" s="24" t="s">
        <v>64</v>
      </c>
      <c r="B39" s="16" t="s">
        <v>104</v>
      </c>
      <c r="C39" s="16" t="s">
        <v>113</v>
      </c>
      <c r="D39" s="16" t="s">
        <v>110</v>
      </c>
      <c r="E39" s="16" t="s">
        <v>115</v>
      </c>
      <c r="F39" s="16" t="s">
        <v>100</v>
      </c>
      <c r="G39" s="16" t="s">
        <v>108</v>
      </c>
      <c r="H39" s="16" t="s">
        <v>97</v>
      </c>
      <c r="I39" s="16" t="s">
        <v>65</v>
      </c>
    </row>
    <row r="40" spans="1:9" x14ac:dyDescent="0.25">
      <c r="A40" s="25" t="s">
        <v>265</v>
      </c>
      <c r="B40" s="26"/>
      <c r="C40" s="26">
        <v>1.7444428000000001E-2</v>
      </c>
      <c r="D40" s="26">
        <v>1.15591E-3</v>
      </c>
      <c r="E40" s="26"/>
      <c r="F40" s="26">
        <v>5.6102330000000001E-3</v>
      </c>
      <c r="G40" s="26">
        <v>1.1180183E-2</v>
      </c>
      <c r="H40" s="26">
        <v>4.5649430000000001E-3</v>
      </c>
      <c r="I40" s="26">
        <v>3.9955696999999998E-2</v>
      </c>
    </row>
    <row r="41" spans="1:9" x14ac:dyDescent="0.25">
      <c r="A41" s="25" t="s">
        <v>269</v>
      </c>
      <c r="B41" s="26"/>
      <c r="C41" s="26">
        <v>9.4561469999999998E-3</v>
      </c>
      <c r="D41" s="26">
        <v>5.9241299999999997E-4</v>
      </c>
      <c r="E41" s="26"/>
      <c r="F41" s="26">
        <v>8.7204780000000003E-3</v>
      </c>
      <c r="G41" s="26">
        <v>5.7774569999999997E-3</v>
      </c>
      <c r="H41" s="26">
        <v>2.5497240000000002E-3</v>
      </c>
      <c r="I41" s="26">
        <v>2.7096219000000001E-2</v>
      </c>
    </row>
    <row r="42" spans="1:9" x14ac:dyDescent="0.25">
      <c r="A42" s="25" t="s">
        <v>270</v>
      </c>
      <c r="B42" s="26">
        <v>1.0922042999999999E-2</v>
      </c>
      <c r="C42" s="26">
        <v>2.7378110000000002E-3</v>
      </c>
      <c r="D42" s="26">
        <v>1.2133389999999999E-3</v>
      </c>
      <c r="E42" s="26">
        <v>1.6789909999999999E-3</v>
      </c>
      <c r="F42" s="26">
        <v>1.8954149999999999E-2</v>
      </c>
      <c r="G42" s="26">
        <v>3.0745680000000002E-3</v>
      </c>
      <c r="H42" s="26">
        <v>9.1303740000000001E-3</v>
      </c>
      <c r="I42" s="26">
        <v>4.7711275999999997E-2</v>
      </c>
    </row>
    <row r="43" spans="1:9" x14ac:dyDescent="0.25">
      <c r="A43" s="25" t="s">
        <v>271</v>
      </c>
      <c r="B43" s="26">
        <v>1.2474439999999999E-3</v>
      </c>
      <c r="C43" s="26">
        <v>4.4448059999999999E-3</v>
      </c>
      <c r="D43" s="26">
        <v>1.5936500000000001E-3</v>
      </c>
      <c r="E43" s="26">
        <v>5.4571039999999999E-3</v>
      </c>
      <c r="F43" s="26">
        <v>1.7226175E-2</v>
      </c>
      <c r="G43" s="26">
        <v>2.8966830000000002E-3</v>
      </c>
      <c r="H43" s="26">
        <v>1.2685508E-2</v>
      </c>
      <c r="I43" s="26">
        <v>4.5551369999999994E-2</v>
      </c>
    </row>
    <row r="44" spans="1:9" x14ac:dyDescent="0.25">
      <c r="A44" s="25" t="s">
        <v>272</v>
      </c>
      <c r="B44" s="26">
        <v>2.2690620000000001E-3</v>
      </c>
      <c r="C44" s="26">
        <v>3.6253560000000002E-3</v>
      </c>
      <c r="D44" s="26">
        <v>7.2702870000000003E-3</v>
      </c>
      <c r="E44" s="26">
        <v>6.0759669999999998E-3</v>
      </c>
      <c r="F44" s="26">
        <v>1.5542564E-2</v>
      </c>
      <c r="G44" s="26">
        <v>3.4876709999999999E-3</v>
      </c>
      <c r="H44" s="26">
        <v>6.1787489999999999E-3</v>
      </c>
      <c r="I44" s="26">
        <v>4.4449655999999997E-2</v>
      </c>
    </row>
    <row r="45" spans="1:9" x14ac:dyDescent="0.25">
      <c r="A45" s="25" t="s">
        <v>273</v>
      </c>
      <c r="B45" s="26">
        <v>2.788516E-3</v>
      </c>
      <c r="C45" s="26">
        <v>8.2691600000000002E-4</v>
      </c>
      <c r="D45" s="26">
        <v>1.3967929999999999E-3</v>
      </c>
      <c r="E45" s="26">
        <v>4.1397630000000003E-3</v>
      </c>
      <c r="F45" s="26">
        <v>3.622007E-3</v>
      </c>
      <c r="G45" s="26">
        <v>6.9428399999999998E-4</v>
      </c>
      <c r="H45" s="26">
        <v>8.5698939999999998E-3</v>
      </c>
      <c r="I45" s="26">
        <v>2.2038173000000001E-2</v>
      </c>
    </row>
    <row r="46" spans="1:9" x14ac:dyDescent="0.25">
      <c r="A46" s="25" t="s">
        <v>274</v>
      </c>
      <c r="B46" s="26">
        <v>7.1422739999999997E-3</v>
      </c>
      <c r="C46" s="26"/>
      <c r="D46" s="26">
        <v>1.7298820000000001E-3</v>
      </c>
      <c r="E46" s="26">
        <v>9.6042999999999996E-3</v>
      </c>
      <c r="F46" s="26">
        <v>9.4413689999999998E-3</v>
      </c>
      <c r="G46" s="26">
        <v>2.1591819999999999E-3</v>
      </c>
      <c r="H46" s="26">
        <v>1.1280839999999999E-3</v>
      </c>
      <c r="I46" s="26">
        <v>3.1205091000000001E-2</v>
      </c>
    </row>
    <row r="47" spans="1:9" x14ac:dyDescent="0.25">
      <c r="A47" s="25" t="s">
        <v>275</v>
      </c>
      <c r="B47" s="26">
        <v>8.7879929999999992E-3</v>
      </c>
      <c r="C47" s="26">
        <v>5.6325699999999995E-4</v>
      </c>
      <c r="D47" s="26">
        <v>9.4441820000000006E-3</v>
      </c>
      <c r="E47" s="26">
        <v>2.7711810000000002E-3</v>
      </c>
      <c r="F47" s="26">
        <v>1.0810012000000001E-2</v>
      </c>
      <c r="G47" s="26">
        <v>1.261182E-3</v>
      </c>
      <c r="H47" s="26">
        <v>6.3530879999999998E-3</v>
      </c>
      <c r="I47" s="26">
        <v>3.9990895000000005E-2</v>
      </c>
    </row>
    <row r="48" spans="1:9" x14ac:dyDescent="0.25">
      <c r="A48" s="25" t="s">
        <v>276</v>
      </c>
      <c r="B48" s="26">
        <v>3.5021119999999999E-3</v>
      </c>
      <c r="C48" s="26"/>
      <c r="D48" s="26"/>
      <c r="E48" s="26">
        <v>3.6550129999999999E-3</v>
      </c>
      <c r="F48" s="26">
        <v>1.1419375000000001E-2</v>
      </c>
      <c r="G48" s="26">
        <v>9.7753500000000008E-4</v>
      </c>
      <c r="H48" s="26"/>
      <c r="I48" s="26">
        <v>1.9554035000000004E-2</v>
      </c>
    </row>
    <row r="49" spans="1:9" x14ac:dyDescent="0.25">
      <c r="A49" s="25" t="s">
        <v>277</v>
      </c>
      <c r="B49" s="26">
        <v>7.77598E-3</v>
      </c>
      <c r="C49" s="26"/>
      <c r="D49" s="26">
        <v>6.8538549999999998E-3</v>
      </c>
      <c r="E49" s="26">
        <v>7.8893609999999992E-3</v>
      </c>
      <c r="F49" s="26">
        <v>7.3370459999999998E-3</v>
      </c>
      <c r="G49" s="26">
        <v>9.2284799999999998E-4</v>
      </c>
      <c r="H49" s="26">
        <v>6.8225500000000001E-3</v>
      </c>
      <c r="I49" s="26">
        <v>3.7601639999999999E-2</v>
      </c>
    </row>
    <row r="50" spans="1:9" x14ac:dyDescent="0.25">
      <c r="A50" s="25" t="s">
        <v>278</v>
      </c>
      <c r="B50" s="26">
        <v>3.0847040000000002E-3</v>
      </c>
      <c r="C50" s="26"/>
      <c r="D50" s="26">
        <v>7.546433E-3</v>
      </c>
      <c r="E50" s="26">
        <v>1.059604E-3</v>
      </c>
      <c r="F50" s="26">
        <v>1.3496388999999999E-2</v>
      </c>
      <c r="G50" s="26">
        <v>1.333571E-3</v>
      </c>
      <c r="H50" s="26">
        <v>7.684387E-3</v>
      </c>
      <c r="I50" s="26">
        <v>3.4205088000000002E-2</v>
      </c>
    </row>
    <row r="51" spans="1:9" x14ac:dyDescent="0.25">
      <c r="A51" s="25" t="s">
        <v>279</v>
      </c>
      <c r="B51" s="26">
        <v>2.369084E-3</v>
      </c>
      <c r="C51" s="26"/>
      <c r="D51" s="26">
        <v>1.321634E-2</v>
      </c>
      <c r="E51" s="26">
        <v>5.1815560000000004E-3</v>
      </c>
      <c r="F51" s="26">
        <v>1.6070566000000001E-2</v>
      </c>
      <c r="G51" s="26">
        <v>2.308376E-3</v>
      </c>
      <c r="H51" s="26">
        <v>4.9571240000000003E-3</v>
      </c>
      <c r="I51" s="26">
        <v>4.4103046E-2</v>
      </c>
    </row>
    <row r="52" spans="1:9" x14ac:dyDescent="0.25">
      <c r="A52" s="25" t="s">
        <v>280</v>
      </c>
      <c r="B52" s="26">
        <v>5.0161989999999998E-3</v>
      </c>
      <c r="C52" s="26"/>
      <c r="D52" s="26">
        <v>8.8880557999999998E-2</v>
      </c>
      <c r="E52" s="26">
        <v>8.8932799999999999E-3</v>
      </c>
      <c r="F52" s="26">
        <v>7.5764559999999996E-3</v>
      </c>
      <c r="G52" s="26">
        <v>3.3496910000000001E-3</v>
      </c>
      <c r="H52" s="26">
        <v>4.3731480000000003E-3</v>
      </c>
      <c r="I52" s="26">
        <v>0.11808933199999999</v>
      </c>
    </row>
    <row r="53" spans="1:9" x14ac:dyDescent="0.25">
      <c r="A53" s="25" t="s">
        <v>281</v>
      </c>
      <c r="B53" s="26">
        <v>8.16653E-3</v>
      </c>
      <c r="C53" s="26"/>
      <c r="D53" s="26">
        <v>5.5194054999999999E-2</v>
      </c>
      <c r="E53" s="26">
        <v>9.2398919999999996E-3</v>
      </c>
      <c r="F53" s="26">
        <v>9.0168399999999999E-3</v>
      </c>
      <c r="G53" s="26">
        <v>1.7216060000000001E-3</v>
      </c>
      <c r="H53" s="26">
        <v>2.6522970000000001E-3</v>
      </c>
      <c r="I53" s="26">
        <v>8.5991219999999993E-2</v>
      </c>
    </row>
    <row r="54" spans="1:9" x14ac:dyDescent="0.25">
      <c r="A54" s="25" t="s">
        <v>282</v>
      </c>
      <c r="B54" s="26"/>
      <c r="C54" s="26"/>
      <c r="D54" s="26"/>
      <c r="E54" s="26">
        <v>9.0175140000000008E-3</v>
      </c>
      <c r="F54" s="26">
        <v>1.0039070000000001E-3</v>
      </c>
      <c r="G54" s="26">
        <v>2.3148679999999999E-3</v>
      </c>
      <c r="H54" s="26">
        <v>7.9737899999999997E-4</v>
      </c>
      <c r="I54" s="26">
        <v>1.3133668000000001E-2</v>
      </c>
    </row>
    <row r="55" spans="1:9" x14ac:dyDescent="0.25">
      <c r="A55" s="25" t="s">
        <v>283</v>
      </c>
      <c r="B55" s="26"/>
      <c r="C55" s="26"/>
      <c r="D55" s="26">
        <v>4.5503206999999997E-2</v>
      </c>
      <c r="E55" s="26">
        <v>1.3129046E-2</v>
      </c>
      <c r="F55" s="26">
        <v>1.3443600000000001E-4</v>
      </c>
      <c r="G55" s="26">
        <v>3.5161960000000001E-3</v>
      </c>
      <c r="H55" s="26">
        <v>5.2102889999999999E-3</v>
      </c>
      <c r="I55" s="26">
        <v>6.7493173999999989E-2</v>
      </c>
    </row>
    <row r="56" spans="1:9" x14ac:dyDescent="0.25">
      <c r="A56" s="25" t="s">
        <v>266</v>
      </c>
      <c r="B56" s="26"/>
      <c r="C56" s="26"/>
      <c r="D56" s="26"/>
      <c r="E56" s="26">
        <v>1.2898873E-2</v>
      </c>
      <c r="F56" s="26"/>
      <c r="G56" s="26">
        <v>4.7601800000000001E-3</v>
      </c>
      <c r="H56" s="26">
        <v>3.7184449999999999E-3</v>
      </c>
      <c r="I56" s="26">
        <v>2.1377498000000002E-2</v>
      </c>
    </row>
    <row r="57" spans="1:9" x14ac:dyDescent="0.25">
      <c r="A57" s="25" t="s">
        <v>65</v>
      </c>
      <c r="B57" s="26">
        <v>6.3071941000000006E-2</v>
      </c>
      <c r="C57" s="26">
        <v>3.9098721000000003E-2</v>
      </c>
      <c r="D57" s="26">
        <v>0.24159090399999997</v>
      </c>
      <c r="E57" s="26">
        <v>0.10069144500000002</v>
      </c>
      <c r="F57" s="26">
        <v>0.15598200299999998</v>
      </c>
      <c r="G57" s="26">
        <v>5.1736080999999996E-2</v>
      </c>
      <c r="H57" s="26">
        <v>8.7375982999999977E-2</v>
      </c>
      <c r="I57" s="26">
        <v>0.73954707800000008</v>
      </c>
    </row>
  </sheetData>
  <mergeCells count="1">
    <mergeCell ref="A2:I13"/>
  </mergeCell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9872A-9FC2-4793-9678-F001CE076200}">
  <dimension ref="A1:M54"/>
  <sheetViews>
    <sheetView showGridLines="0" zoomScale="80" zoomScaleNormal="80" workbookViewId="0">
      <selection activeCell="J23" sqref="J23"/>
    </sheetView>
  </sheetViews>
  <sheetFormatPr defaultRowHeight="15" x14ac:dyDescent="0.25"/>
  <cols>
    <col min="1" max="1" width="16.140625" bestFit="1" customWidth="1"/>
    <col min="2" max="2" width="27.28515625" bestFit="1" customWidth="1"/>
    <col min="3" max="3" width="17.85546875" bestFit="1" customWidth="1"/>
    <col min="4" max="4" width="24.28515625" bestFit="1" customWidth="1"/>
    <col min="5" max="5" width="22.42578125" bestFit="1" customWidth="1"/>
    <col min="6" max="6" width="17.7109375" bestFit="1" customWidth="1"/>
    <col min="7" max="7" width="25.7109375" bestFit="1" customWidth="1"/>
    <col min="8" max="8" width="28.7109375" bestFit="1" customWidth="1"/>
    <col min="9" max="9" width="21.28515625" bestFit="1" customWidth="1"/>
    <col min="10" max="10" width="29.42578125" bestFit="1" customWidth="1"/>
    <col min="11" max="11" width="21.140625" bestFit="1" customWidth="1"/>
    <col min="12" max="12" width="24.42578125" bestFit="1" customWidth="1"/>
    <col min="13" max="13" width="16.28515625" bestFit="1" customWidth="1"/>
    <col min="14" max="14" width="26.42578125" bestFit="1" customWidth="1"/>
  </cols>
  <sheetData>
    <row r="1" spans="1:9" x14ac:dyDescent="0.25">
      <c r="A1" s="40" t="s">
        <v>135</v>
      </c>
      <c r="B1" s="39"/>
      <c r="C1" s="39"/>
      <c r="D1" s="39"/>
      <c r="E1" s="39"/>
      <c r="F1" s="39"/>
      <c r="G1" s="39"/>
      <c r="H1" s="39"/>
      <c r="I1" s="41"/>
    </row>
    <row r="2" spans="1:9" x14ac:dyDescent="0.25">
      <c r="A2" s="79" t="s">
        <v>142</v>
      </c>
      <c r="B2" s="62"/>
      <c r="C2" s="62"/>
      <c r="D2" s="62"/>
      <c r="E2" s="62"/>
      <c r="F2" s="62"/>
      <c r="G2" s="62"/>
      <c r="H2" s="62"/>
      <c r="I2" s="80"/>
    </row>
    <row r="3" spans="1:9" ht="15.75" thickBot="1" x14ac:dyDescent="0.3">
      <c r="A3" s="81"/>
      <c r="B3" s="82"/>
      <c r="C3" s="82"/>
      <c r="D3" s="82"/>
      <c r="E3" s="82"/>
      <c r="F3" s="82"/>
      <c r="G3" s="82"/>
      <c r="H3" s="82"/>
      <c r="I3" s="83"/>
    </row>
    <row r="29" spans="1:13" hidden="1" x14ac:dyDescent="0.25">
      <c r="A29" s="24" t="s">
        <v>2</v>
      </c>
      <c r="B29" s="16" t="s">
        <v>33</v>
      </c>
    </row>
    <row r="30" spans="1:13" hidden="1" x14ac:dyDescent="0.25"/>
    <row r="31" spans="1:13" x14ac:dyDescent="0.25">
      <c r="A31" s="16" t="s">
        <v>68</v>
      </c>
      <c r="B31" s="16" t="s">
        <v>69</v>
      </c>
      <c r="C31" s="16" t="s">
        <v>70</v>
      </c>
      <c r="D31" s="16" t="s">
        <v>71</v>
      </c>
      <c r="E31" s="16" t="s">
        <v>72</v>
      </c>
      <c r="F31" s="16" t="s">
        <v>73</v>
      </c>
      <c r="G31" s="16" t="s">
        <v>74</v>
      </c>
      <c r="H31" s="16" t="s">
        <v>75</v>
      </c>
      <c r="I31" s="16" t="s">
        <v>78</v>
      </c>
      <c r="J31" s="16" t="s">
        <v>76</v>
      </c>
      <c r="K31" s="16" t="s">
        <v>79</v>
      </c>
      <c r="L31" s="16" t="s">
        <v>77</v>
      </c>
      <c r="M31" s="16" t="s">
        <v>67</v>
      </c>
    </row>
    <row r="32" spans="1:13" x14ac:dyDescent="0.25">
      <c r="A32" s="26">
        <v>0.26667445849999988</v>
      </c>
      <c r="B32" s="26">
        <v>0.13170647069999999</v>
      </c>
      <c r="C32" s="26">
        <v>0.11018832569999996</v>
      </c>
      <c r="D32" s="26">
        <v>2.196222569999999E-2</v>
      </c>
      <c r="E32" s="26">
        <v>4.8525041500000008E-3</v>
      </c>
      <c r="F32" s="26">
        <v>0.12106083639999997</v>
      </c>
      <c r="G32" s="26">
        <v>3.7980437299999996E-2</v>
      </c>
      <c r="H32" s="26">
        <v>4.4776683480000003E-2</v>
      </c>
      <c r="I32" s="26">
        <v>0</v>
      </c>
      <c r="J32" s="26">
        <v>0</v>
      </c>
      <c r="K32" s="26">
        <v>3.4666699999999999E-4</v>
      </c>
      <c r="L32" s="26">
        <v>0</v>
      </c>
      <c r="M32" s="26">
        <v>0</v>
      </c>
    </row>
    <row r="54" spans="2:2" x14ac:dyDescent="0.25">
      <c r="B54" s="3"/>
    </row>
  </sheetData>
  <mergeCells count="1">
    <mergeCell ref="A2:I3"/>
  </mergeCell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99638-CCCB-4B00-900C-163D5D7CE81D}">
  <dimension ref="A1:Q50"/>
  <sheetViews>
    <sheetView showGridLines="0" zoomScale="89" workbookViewId="0">
      <selection activeCell="H37" sqref="H37"/>
    </sheetView>
  </sheetViews>
  <sheetFormatPr defaultRowHeight="15" x14ac:dyDescent="0.25"/>
  <cols>
    <col min="1" max="1" width="28" bestFit="1" customWidth="1"/>
    <col min="2" max="2" width="27.140625" customWidth="1"/>
    <col min="3" max="3" width="24.7109375" customWidth="1"/>
    <col min="4" max="4" width="24.42578125" customWidth="1"/>
    <col min="5" max="6" width="29.28515625" customWidth="1"/>
    <col min="7" max="7" width="10.5703125" bestFit="1" customWidth="1"/>
  </cols>
  <sheetData>
    <row r="1" spans="1:17" x14ac:dyDescent="0.25">
      <c r="A1" s="40" t="s">
        <v>135</v>
      </c>
      <c r="B1" s="39"/>
      <c r="C1" s="39"/>
      <c r="D1" s="39"/>
      <c r="E1" s="39"/>
      <c r="F1" s="39"/>
      <c r="G1" s="39"/>
      <c r="H1" s="39"/>
      <c r="I1" s="39"/>
      <c r="J1" s="39"/>
      <c r="K1" s="39"/>
      <c r="L1" s="41"/>
    </row>
    <row r="2" spans="1:17" ht="14.45" customHeight="1" x14ac:dyDescent="0.25">
      <c r="A2" s="68" t="s">
        <v>143</v>
      </c>
      <c r="B2" s="69"/>
      <c r="C2" s="69"/>
      <c r="D2" s="69"/>
      <c r="E2" s="69"/>
      <c r="F2" s="69"/>
      <c r="G2" s="69"/>
      <c r="H2" s="69"/>
      <c r="I2" s="69"/>
      <c r="J2" s="69"/>
      <c r="K2" s="69"/>
      <c r="L2" s="70"/>
      <c r="M2" s="15"/>
      <c r="N2" s="15"/>
      <c r="O2" s="15"/>
      <c r="P2" s="15"/>
      <c r="Q2" s="15"/>
    </row>
    <row r="3" spans="1:17" ht="15.75" thickBot="1" x14ac:dyDescent="0.3">
      <c r="A3" s="71"/>
      <c r="B3" s="72"/>
      <c r="C3" s="72"/>
      <c r="D3" s="72"/>
      <c r="E3" s="72"/>
      <c r="F3" s="72"/>
      <c r="G3" s="72"/>
      <c r="H3" s="72"/>
      <c r="I3" s="72"/>
      <c r="J3" s="72"/>
      <c r="K3" s="72"/>
      <c r="L3" s="73"/>
      <c r="M3" s="15"/>
      <c r="N3" s="15"/>
      <c r="O3" s="15"/>
      <c r="P3" s="15"/>
      <c r="Q3" s="15"/>
    </row>
    <row r="28" spans="1:5" hidden="1" x14ac:dyDescent="0.25">
      <c r="A28" s="24" t="s">
        <v>2</v>
      </c>
      <c r="B28" s="16" t="s">
        <v>33</v>
      </c>
    </row>
    <row r="29" spans="1:5" hidden="1" x14ac:dyDescent="0.25"/>
    <row r="30" spans="1:5" x14ac:dyDescent="0.25">
      <c r="A30" s="16" t="s">
        <v>81</v>
      </c>
      <c r="B30" s="16" t="s">
        <v>80</v>
      </c>
      <c r="C30" s="16" t="s">
        <v>82</v>
      </c>
      <c r="D30" s="16" t="s">
        <v>83</v>
      </c>
      <c r="E30" s="16" t="s">
        <v>84</v>
      </c>
    </row>
    <row r="31" spans="1:5" x14ac:dyDescent="0.25">
      <c r="A31" s="26">
        <v>0.38808353449999999</v>
      </c>
      <c r="B31" s="26">
        <v>0.17648315809999998</v>
      </c>
      <c r="C31" s="26">
        <v>0.11018832569999996</v>
      </c>
      <c r="D31" s="26">
        <v>5.9942662100000009E-2</v>
      </c>
      <c r="E31" s="26">
        <v>4.8525041500000008E-3</v>
      </c>
    </row>
    <row r="32" spans="1:5" hidden="1" x14ac:dyDescent="0.25"/>
    <row r="33" spans="1:7" hidden="1" x14ac:dyDescent="0.25">
      <c r="A33" s="24" t="s">
        <v>2</v>
      </c>
      <c r="B33" s="16" t="s">
        <v>33</v>
      </c>
    </row>
    <row r="35" spans="1:7" hidden="1" x14ac:dyDescent="0.25">
      <c r="A35" s="16"/>
      <c r="B35" s="24" t="s">
        <v>66</v>
      </c>
      <c r="C35" s="16"/>
      <c r="D35" s="16"/>
      <c r="E35" s="16"/>
      <c r="F35" s="16"/>
      <c r="G35" s="16"/>
    </row>
    <row r="36" spans="1:7" x14ac:dyDescent="0.25">
      <c r="A36" s="16"/>
      <c r="B36" s="16" t="s">
        <v>98</v>
      </c>
      <c r="C36" s="16" t="s">
        <v>101</v>
      </c>
      <c r="D36" s="16" t="s">
        <v>105</v>
      </c>
      <c r="E36" s="16" t="s">
        <v>263</v>
      </c>
      <c r="F36" s="16" t="s">
        <v>291</v>
      </c>
      <c r="G36" s="16" t="s">
        <v>65</v>
      </c>
    </row>
    <row r="37" spans="1:7" s="5" customFormat="1" x14ac:dyDescent="0.25">
      <c r="A37" s="26" t="s">
        <v>144</v>
      </c>
      <c r="B37" s="26">
        <v>0.19158075900000002</v>
      </c>
      <c r="C37" s="26">
        <v>0.14222524650000004</v>
      </c>
      <c r="D37" s="26">
        <v>4.9799137999999993E-2</v>
      </c>
      <c r="E37" s="26">
        <v>6.4040199999999999E-4</v>
      </c>
      <c r="F37" s="26">
        <v>3.837989E-3</v>
      </c>
      <c r="G37" s="26">
        <v>0.38808353450000005</v>
      </c>
    </row>
    <row r="39" spans="1:7" hidden="1" x14ac:dyDescent="0.25">
      <c r="A39" s="24" t="s">
        <v>2</v>
      </c>
      <c r="B39" s="16" t="s">
        <v>33</v>
      </c>
    </row>
    <row r="40" spans="1:7" hidden="1" x14ac:dyDescent="0.25"/>
    <row r="41" spans="1:7" hidden="1" x14ac:dyDescent="0.25">
      <c r="A41" s="24" t="s">
        <v>144</v>
      </c>
      <c r="B41" s="24" t="s">
        <v>66</v>
      </c>
      <c r="C41" s="16"/>
      <c r="D41" s="16"/>
      <c r="E41" s="16"/>
      <c r="F41" s="16"/>
      <c r="G41" s="16"/>
    </row>
    <row r="42" spans="1:7" x14ac:dyDescent="0.25">
      <c r="A42" s="24" t="s">
        <v>64</v>
      </c>
      <c r="B42" s="16" t="s">
        <v>98</v>
      </c>
      <c r="C42" s="16" t="s">
        <v>101</v>
      </c>
      <c r="D42" s="16" t="s">
        <v>105</v>
      </c>
      <c r="E42" s="16" t="s">
        <v>263</v>
      </c>
      <c r="F42" s="16" t="s">
        <v>291</v>
      </c>
      <c r="G42" s="16" t="s">
        <v>65</v>
      </c>
    </row>
    <row r="43" spans="1:7" s="5" customFormat="1" x14ac:dyDescent="0.25">
      <c r="A43" s="28" t="s">
        <v>104</v>
      </c>
      <c r="B43" s="26">
        <v>3.8045492E-2</v>
      </c>
      <c r="C43" s="26"/>
      <c r="D43" s="26">
        <v>1.0050867999999999E-2</v>
      </c>
      <c r="E43" s="26"/>
      <c r="F43" s="26"/>
      <c r="G43" s="26">
        <v>4.8096359999999998E-2</v>
      </c>
    </row>
    <row r="44" spans="1:7" s="5" customFormat="1" x14ac:dyDescent="0.25">
      <c r="A44" s="28" t="s">
        <v>113</v>
      </c>
      <c r="B44" s="26">
        <v>5.6141600000000002E-4</v>
      </c>
      <c r="C44" s="26">
        <v>8.176193E-3</v>
      </c>
      <c r="D44" s="26"/>
      <c r="E44" s="26"/>
      <c r="F44" s="26"/>
      <c r="G44" s="26">
        <v>8.7376090000000003E-3</v>
      </c>
    </row>
    <row r="45" spans="1:7" s="5" customFormat="1" x14ac:dyDescent="0.25">
      <c r="A45" s="28" t="s">
        <v>110</v>
      </c>
      <c r="B45" s="26">
        <v>0.14014183300000002</v>
      </c>
      <c r="C45" s="26">
        <v>8.9595100000000004E-3</v>
      </c>
      <c r="D45" s="26"/>
      <c r="E45" s="26"/>
      <c r="F45" s="26"/>
      <c r="G45" s="26">
        <v>0.14910134300000003</v>
      </c>
    </row>
    <row r="46" spans="1:7" s="5" customFormat="1" x14ac:dyDescent="0.25">
      <c r="A46" s="28" t="s">
        <v>115</v>
      </c>
      <c r="B46" s="26"/>
      <c r="C46" s="26"/>
      <c r="D46" s="26">
        <v>3.9229095000000005E-2</v>
      </c>
      <c r="E46" s="26"/>
      <c r="F46" s="26"/>
      <c r="G46" s="26">
        <v>3.9229095000000005E-2</v>
      </c>
    </row>
    <row r="47" spans="1:7" s="5" customFormat="1" x14ac:dyDescent="0.25">
      <c r="A47" s="28" t="s">
        <v>100</v>
      </c>
      <c r="B47" s="26"/>
      <c r="C47" s="26">
        <v>7.6083994500000002E-2</v>
      </c>
      <c r="D47" s="26"/>
      <c r="E47" s="26"/>
      <c r="F47" s="26">
        <v>3.837989E-3</v>
      </c>
      <c r="G47" s="26">
        <v>7.9921983500000002E-2</v>
      </c>
    </row>
    <row r="48" spans="1:7" s="5" customFormat="1" x14ac:dyDescent="0.25">
      <c r="A48" s="28" t="s">
        <v>108</v>
      </c>
      <c r="B48" s="26">
        <v>9.5462039999999991E-3</v>
      </c>
      <c r="C48" s="26">
        <v>2.1915363E-2</v>
      </c>
      <c r="D48" s="26">
        <v>5.1917499999999998E-4</v>
      </c>
      <c r="E48" s="26"/>
      <c r="F48" s="26"/>
      <c r="G48" s="26">
        <v>3.1980741999999993E-2</v>
      </c>
    </row>
    <row r="49" spans="1:7" s="5" customFormat="1" x14ac:dyDescent="0.25">
      <c r="A49" s="28" t="s">
        <v>97</v>
      </c>
      <c r="B49" s="26">
        <v>3.2858139999999997E-3</v>
      </c>
      <c r="C49" s="26">
        <v>2.7090186000000002E-2</v>
      </c>
      <c r="D49" s="26"/>
      <c r="E49" s="26">
        <v>6.4040199999999999E-4</v>
      </c>
      <c r="F49" s="26"/>
      <c r="G49" s="26">
        <v>3.1016401999999998E-2</v>
      </c>
    </row>
    <row r="50" spans="1:7" s="5" customFormat="1" x14ac:dyDescent="0.25">
      <c r="A50" s="28" t="s">
        <v>65</v>
      </c>
      <c r="B50" s="26">
        <v>0.19158075900000002</v>
      </c>
      <c r="C50" s="26">
        <v>0.14222524650000001</v>
      </c>
      <c r="D50" s="26">
        <v>4.9799138E-2</v>
      </c>
      <c r="E50" s="26">
        <v>6.4040199999999999E-4</v>
      </c>
      <c r="F50" s="26">
        <v>3.837989E-3</v>
      </c>
      <c r="G50" s="26">
        <v>0.38808353450000005</v>
      </c>
    </row>
  </sheetData>
  <mergeCells count="1">
    <mergeCell ref="A2:L3"/>
  </mergeCells>
  <pageMargins left="0.7" right="0.7" top="0.75" bottom="0.75" header="0.3" footer="0.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788E4FEB44D0B4CB1AD2E9A3A83F076" ma:contentTypeVersion="15" ma:contentTypeDescription="Create a new document." ma:contentTypeScope="" ma:versionID="d2937d8cab8f32ec4751ee9a87a7a52b">
  <xsd:schema xmlns:xsd="http://www.w3.org/2001/XMLSchema" xmlns:xs="http://www.w3.org/2001/XMLSchema" xmlns:p="http://schemas.microsoft.com/office/2006/metadata/properties" xmlns:ns2="8baa01ab-7cf8-4360-9f3f-f87b1ec95c26" xmlns:ns3="d481fc2a-e230-47f7-a716-4f7f4b27a8e6" targetNamespace="http://schemas.microsoft.com/office/2006/metadata/properties" ma:root="true" ma:fieldsID="35184f8a897e24648b7e2ef830ef4619" ns2:_="" ns3:_="">
    <xsd:import namespace="8baa01ab-7cf8-4360-9f3f-f87b1ec95c26"/>
    <xsd:import namespace="d481fc2a-e230-47f7-a716-4f7f4b27a8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a01ab-7cf8-4360-9f3f-f87b1ec95c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834da80-57da-4863-8816-2e6886d1e8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81fc2a-e230-47f7-a716-4f7f4b27a8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9abccf19-6643-45a5-82c6-2892444a6565}" ma:internalName="TaxCatchAll" ma:showField="CatchAllData" ma:web="d481fc2a-e230-47f7-a716-4f7f4b27a8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C4263D-AABE-49AF-B872-D39A74D8986D}">
  <ds:schemaRefs>
    <ds:schemaRef ds:uri="http://schemas.microsoft.com/sharepoint/v3/contenttype/forms"/>
  </ds:schemaRefs>
</ds:datastoreItem>
</file>

<file path=customXml/itemProps2.xml><?xml version="1.0" encoding="utf-8"?>
<ds:datastoreItem xmlns:ds="http://schemas.openxmlformats.org/officeDocument/2006/customXml" ds:itemID="{43ECA3F7-A0CE-4B47-A81E-DFAF061ADA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aa01ab-7cf8-4360-9f3f-f87b1ec95c26"/>
    <ds:schemaRef ds:uri="d481fc2a-e230-47f7-a716-4f7f4b27a8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5965d95-ecc0-4720-b759-1f33c42ed7da}" enabled="1" method="Standard" siteId="{a0f29d7e-28cd-4f54-8442-7885aee7c08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Table of Contents</vt:lpstr>
      <vt:lpstr>1. About This Workbook</vt:lpstr>
      <vt:lpstr>2. Raw Data</vt:lpstr>
      <vt:lpstr>3. User Inputs - Set Targets</vt:lpstr>
      <vt:lpstr>4. Baseline - Floor Area Totals</vt:lpstr>
      <vt:lpstr>5. Baseline - By Size</vt:lpstr>
      <vt:lpstr>6. Baseline - By Size &amp; Type</vt:lpstr>
      <vt:lpstr>7. Baseline - By End Use &amp; Fuel</vt:lpstr>
      <vt:lpstr>8. Baseline - HVAC</vt:lpstr>
      <vt:lpstr>9. Baseline - Interior Equip</vt:lpstr>
      <vt:lpstr>10. Baseline - Lighting</vt:lpstr>
      <vt:lpstr>11. Baseline - Water Systems</vt:lpstr>
      <vt:lpstr>12. Baseline - Segments</vt:lpstr>
      <vt:lpstr>13. Upgrades - Lookup Table</vt:lpstr>
      <vt:lpstr>14. Upgrades - EUI Targets</vt:lpstr>
      <vt:lpstr>15. Upgrades - Site Energy</vt:lpstr>
      <vt:lpstr>16. Upgrades - EUI by Bldg Type</vt:lpstr>
      <vt:lpstr>17. Upgrades - Total Emissions</vt:lpstr>
      <vt:lpstr>Hidden - Emissions Targets</vt:lpstr>
      <vt:lpstr>18. Upgrades - Emission Targets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Praprost, Marlena</dc:creator>
  <cp:lastModifiedBy>Van Sant, Amy</cp:lastModifiedBy>
  <dcterms:created xsi:type="dcterms:W3CDTF">2024-05-30T17:29:32Z</dcterms:created>
  <dcterms:modified xsi:type="dcterms:W3CDTF">2025-06-04T17:10:30Z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5965d95-ecc0-4720-b759-1f33c42ed7da_Enabled">
    <vt:lpwstr>true</vt:lpwstr>
  </property>
  <property fmtid="{D5CDD505-2E9C-101B-9397-08002B2CF9AE}" pid="3" name="MSIP_Label_95965d95-ecc0-4720-b759-1f33c42ed7da_SetDate">
    <vt:lpwstr>2024-05-30T18:00:33Z</vt:lpwstr>
  </property>
  <property fmtid="{D5CDD505-2E9C-101B-9397-08002B2CF9AE}" pid="4" name="MSIP_Label_95965d95-ecc0-4720-b759-1f33c42ed7da_Method">
    <vt:lpwstr>Standard</vt:lpwstr>
  </property>
  <property fmtid="{D5CDD505-2E9C-101B-9397-08002B2CF9AE}" pid="5" name="MSIP_Label_95965d95-ecc0-4720-b759-1f33c42ed7da_Name">
    <vt:lpwstr>General</vt:lpwstr>
  </property>
  <property fmtid="{D5CDD505-2E9C-101B-9397-08002B2CF9AE}" pid="6" name="MSIP_Label_95965d95-ecc0-4720-b759-1f33c42ed7da_SiteId">
    <vt:lpwstr>a0f29d7e-28cd-4f54-8442-7885aee7c080</vt:lpwstr>
  </property>
  <property fmtid="{D5CDD505-2E9C-101B-9397-08002B2CF9AE}" pid="7" name="MSIP_Label_95965d95-ecc0-4720-b759-1f33c42ed7da_ActionId">
    <vt:lpwstr>194df8f8-8502-4ad0-88d2-d3959f01da9e</vt:lpwstr>
  </property>
  <property fmtid="{D5CDD505-2E9C-101B-9397-08002B2CF9AE}" pid="8" name="MSIP_Label_95965d95-ecc0-4720-b759-1f33c42ed7da_ContentBits">
    <vt:lpwstr>0</vt:lpwstr>
  </property>
</Properties>
</file>